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ctrlProps/ctrlProps2.xml" ContentType="application/vnd.ms-excel.controlproperties+xml"/>
  <Override PartName="/xl/ctrlProps/ctrlProps3.xml" ContentType="application/vnd.ms-excel.controlproperties+xml"/>
  <Override PartName="/xl/ctrlProps/ctrlProps5.xml" ContentType="application/vnd.ms-excel.controlproperties+xml"/>
  <Override PartName="/xl/ctrlProps/ctrlProps7.xml" ContentType="application/vnd.ms-excel.controlproperties+xml"/>
  <Override PartName="/xl/comments1.xml" ContentType="application/vnd.openxmlformats-officedocument.spreadsheetml.comments+xml"/>
  <Override PartName="/xl/drawings/vmlDrawing1.vml" ContentType="application/vnd.openxmlformats-officedocument.vmlDrawing"/>
  <Override PartName="/xl/drawings/drawing1.xml" ContentType="application/vnd.openxmlformats-officedocument.drawing+xml"/>
  <Override PartName="/xl/drawings/vmlDrawing3.vml" ContentType="application/vnd.openxmlformats-officedocument.vmlDrawing"/>
  <Override PartName="/xl/drawings/vmlDrawing2.vml" ContentType="application/vnd.openxmlformats-officedocument.vmlDrawing"/>
  <Override PartName="/xl/drawings/drawing4.xml" ContentType="application/vnd.openxmlformats-officedocument.drawing+xml"/>
  <Override PartName="/xl/drawings/drawing6.xml" ContentType="application/vnd.openxmlformats-officedocument.drawing+xml"/>
  <Override PartName="/xl/drawings/vmlDrawing4.vml" ContentType="application/vnd.openxmlformats-officedocument.vmlDrawing"/>
  <Override PartName="/xl/comments2.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Detail Pipeline" sheetId="1" state="visible" r:id="rId3"/>
    <sheet name="Contacts" sheetId="2" state="visible" r:id="rId4"/>
    <sheet name="Archived data" sheetId="3" state="hidden" r:id="rId5"/>
    <sheet name="Archived deals" sheetId="4" state="hidden" r:id="rId6"/>
  </sheets>
  <definedNames>
    <definedName function="false" hidden="false" localSheetId="2" name="_xlnm.Print_Area" vbProcedure="false">'Archived data'!$B$1:$R$1</definedName>
    <definedName function="false" hidden="false" localSheetId="3" name="_xlnm.Print_Area" vbProcedure="false">'Archived deals'!$B$1:$R$1</definedName>
    <definedName function="false" hidden="false" localSheetId="1" name="_xlnm.Print_Area" vbProcedure="false">Contacts!$B$2:$B$4</definedName>
    <definedName function="false" hidden="false" localSheetId="0" name="_xlnm.Print_Area" vbProcedure="false">'Detail Pipeline'!$B$3:$P$1195</definedName>
    <definedName function="false" hidden="false" localSheetId="0" name="_xlnm.Print_Titles" vbProcedure="false">'Detail Pipeline'!$3:$4</definedName>
    <definedName function="false" hidden="false" localSheetId="0" name="adaytum_col_1" vbProcedure="false">'Detail Pipeline'!$B$4:$P$4</definedName>
    <definedName function="false" hidden="false" localSheetId="0" name="adaytum_data_1" vbProcedure="false">'Detail Pipeline'!$B$5:$P$1260</definedName>
    <definedName function="false" hidden="false" localSheetId="0" name="adaytum_row_1" vbProcedure="false">'Detail Pipeline'!$A$5:$A$1260</definedName>
    <definedName function="false" hidden="false" localSheetId="0" name="adaytum_view_1" vbProcedure="false">'Detail Pipeline'!$A$1</definedName>
    <definedName function="false" hidden="false" localSheetId="1" name="adaytum_col_1" vbProcedure="false">Contacts!$B$4:$K$4</definedName>
    <definedName function="false" hidden="false" localSheetId="1" name="adaytum_data_1" vbProcedure="false">Contacts!$B$5:$K$1092</definedName>
    <definedName function="false" hidden="false" localSheetId="1" name="adaytum_row_1" vbProcedure="false">Contacts!$A$5:$A$1092</definedName>
    <definedName function="false" hidden="false" localSheetId="1" name="adaytum_view_1" vbProcedure="false">Contacts!$A$1</definedName>
  </definedNames>
  <calcPr iterateCount="100" refMode="A1" iterate="false" iterateDelta="0.001"/>
  <extLst>
    <ext xmlns:loext="http://schemas.libreoffice.org/" uri="{7626C862-2A13-11E5-B345-FEFF819CDC9F}">
      <loext:extCalcPr stringRefSyntax="CalcA1"/>
    </ext>
  </extLst>
</workbook>
</file>

<file path=xl/comments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0"/>
          </rPr>
          <t xml:space="preserve">Adaytum2
TYP=V
SVR=
LIB=Pipeline
CBE=Full Pipeline
FGD=N
BGD=N
FGL=Y
BGL=N
SUP=Y
BBF=N
NTS=Y
VAL=Y
RHD=N
LCK=N
RFH=N
BBK=Y
OVF=N
IAB=N
BAZ=N
EAZ=N
R01=Full Deal List
C01=Pipeline detail
RGR=adaytum_row_1
RGC=adaytum_col_1
RGD=adaytum_data_1
VID=AE4D418B549562C0
CHK=88687018
</t>
        </r>
      </text>
      <mc:AlternateContent>
        <mc:Choice Requires="v2">
          <commentPr autoFill="true" autoScale="false" colHidden="true" locked="false" rowHidden="false" textHAlign="justify" textVAlign="top">
            <anchor moveWithCells="false" sizeWithCells="false">
              <xdr:from>
                <xdr:col>1</xdr:col>
                <xdr:colOff>63</xdr:colOff>
                <xdr:row>0</xdr:row>
                <xdr:rowOff>3</xdr:rowOff>
              </xdr:from>
              <xdr:to>
                <xdr:col>2</xdr:col>
                <xdr:colOff>-49</xdr:colOff>
                <xdr:row>3</xdr:row>
                <xdr:rowOff>43</xdr:rowOff>
              </xdr:to>
            </anchor>
          </commentPr>
        </mc:Choice>
        <mc:Fallback/>
      </mc:AlternateContent>
    </comment>
    <comment ref="A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5</xdr:row>
                <xdr:rowOff>29</xdr:rowOff>
              </xdr:from>
              <xdr:to>
                <xdr:col>2</xdr:col>
                <xdr:colOff>-50</xdr:colOff>
                <xdr:row>8</xdr:row>
                <xdr:rowOff>17</xdr:rowOff>
              </xdr:to>
            </anchor>
          </commentPr>
        </mc:Choice>
        <mc:Fallback/>
      </mc:AlternateContent>
    </comment>
    <comment ref="A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xdr:row>
                <xdr:rowOff>42</xdr:rowOff>
              </xdr:from>
              <xdr:to>
                <xdr:col>2</xdr:col>
                <xdr:colOff>-29</xdr:colOff>
                <xdr:row>5</xdr:row>
                <xdr:rowOff>26</xdr:rowOff>
              </xdr:to>
            </anchor>
          </commentPr>
        </mc:Choice>
        <mc:Fallback/>
      </mc:AlternateContent>
    </comment>
    <comment ref="A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xdr:row>
                <xdr:rowOff>53</xdr:rowOff>
              </xdr:from>
              <xdr:to>
                <xdr:col>2</xdr:col>
                <xdr:colOff>-29</xdr:colOff>
                <xdr:row>6</xdr:row>
                <xdr:rowOff>19</xdr:rowOff>
              </xdr:to>
            </anchor>
          </commentPr>
        </mc:Choice>
        <mc:Fallback/>
      </mc:AlternateContent>
    </comment>
    <comment ref="A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xdr:row>
                <xdr:rowOff>66</xdr:rowOff>
              </xdr:from>
              <xdr:to>
                <xdr:col>2</xdr:col>
                <xdr:colOff>-29</xdr:colOff>
                <xdr:row>7</xdr:row>
                <xdr:rowOff>10</xdr:rowOff>
              </xdr:to>
            </anchor>
          </commentPr>
        </mc:Choice>
        <mc:Fallback/>
      </mc:AlternateContent>
    </comment>
    <comment ref="A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4</xdr:row>
                <xdr:rowOff>14</xdr:rowOff>
              </xdr:from>
              <xdr:to>
                <xdr:col>2</xdr:col>
                <xdr:colOff>-29</xdr:colOff>
                <xdr:row>8</xdr:row>
                <xdr:rowOff>11</xdr:rowOff>
              </xdr:to>
            </anchor>
          </commentPr>
        </mc:Choice>
        <mc:Fallback/>
      </mc:AlternateContent>
    </comment>
    <comment ref="A1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5</xdr:row>
                <xdr:rowOff>22</xdr:rowOff>
              </xdr:from>
              <xdr:to>
                <xdr:col>2</xdr:col>
                <xdr:colOff>-29</xdr:colOff>
                <xdr:row>9</xdr:row>
                <xdr:rowOff>11</xdr:rowOff>
              </xdr:to>
            </anchor>
          </commentPr>
        </mc:Choice>
        <mc:Fallback/>
      </mc:AlternateContent>
    </comment>
    <comment ref="A1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6</xdr:row>
                <xdr:rowOff>8</xdr:rowOff>
              </xdr:from>
              <xdr:to>
                <xdr:col>2</xdr:col>
                <xdr:colOff>-29</xdr:colOff>
                <xdr:row>9</xdr:row>
                <xdr:rowOff>27</xdr:rowOff>
              </xdr:to>
            </anchor>
          </commentPr>
        </mc:Choice>
        <mc:Fallback/>
      </mc:AlternateContent>
    </comment>
    <comment ref="A1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xdr:row>
                <xdr:rowOff>6</xdr:rowOff>
              </xdr:from>
              <xdr:to>
                <xdr:col>2</xdr:col>
                <xdr:colOff>-29</xdr:colOff>
                <xdr:row>10</xdr:row>
                <xdr:rowOff>1</xdr:rowOff>
              </xdr:to>
            </anchor>
          </commentPr>
        </mc:Choice>
        <mc:Fallback/>
      </mc:AlternateContent>
    </comment>
    <comment ref="A1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8</xdr:row>
                <xdr:rowOff>5</xdr:rowOff>
              </xdr:from>
              <xdr:to>
                <xdr:col>2</xdr:col>
                <xdr:colOff>-29</xdr:colOff>
                <xdr:row>10</xdr:row>
                <xdr:rowOff>10</xdr:rowOff>
              </xdr:to>
            </anchor>
          </commentPr>
        </mc:Choice>
        <mc:Fallback/>
      </mc:AlternateContent>
    </comment>
    <comment ref="A1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9</xdr:row>
                <xdr:rowOff>6</xdr:rowOff>
              </xdr:from>
              <xdr:to>
                <xdr:col>2</xdr:col>
                <xdr:colOff>-29</xdr:colOff>
                <xdr:row>11</xdr:row>
                <xdr:rowOff>7</xdr:rowOff>
              </xdr:to>
            </anchor>
          </commentPr>
        </mc:Choice>
        <mc:Fallback/>
      </mc:AlternateContent>
    </comment>
    <comment ref="A1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9</xdr:row>
                <xdr:rowOff>24</xdr:rowOff>
              </xdr:from>
              <xdr:to>
                <xdr:col>2</xdr:col>
                <xdr:colOff>-29</xdr:colOff>
                <xdr:row>12</xdr:row>
                <xdr:rowOff>9</xdr:rowOff>
              </xdr:to>
            </anchor>
          </commentPr>
        </mc:Choice>
        <mc:Fallback/>
      </mc:AlternateContent>
    </comment>
    <comment ref="A1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9</xdr:row>
                <xdr:rowOff>33</xdr:rowOff>
              </xdr:from>
              <xdr:to>
                <xdr:col>2</xdr:col>
                <xdr:colOff>-29</xdr:colOff>
                <xdr:row>12</xdr:row>
                <xdr:rowOff>9</xdr:rowOff>
              </xdr:to>
            </anchor>
          </commentPr>
        </mc:Choice>
        <mc:Fallback/>
      </mc:AlternateContent>
    </comment>
    <comment ref="A1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10</xdr:row>
                <xdr:rowOff>7</xdr:rowOff>
              </xdr:from>
              <xdr:to>
                <xdr:col>2</xdr:col>
                <xdr:colOff>-29</xdr:colOff>
                <xdr:row>12</xdr:row>
                <xdr:rowOff>10</xdr:rowOff>
              </xdr:to>
            </anchor>
          </commentPr>
        </mc:Choice>
        <mc:Fallback/>
      </mc:AlternateContent>
    </comment>
    <comment ref="A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11</xdr:row>
                <xdr:rowOff>1</xdr:rowOff>
              </xdr:from>
              <xdr:to>
                <xdr:col>2</xdr:col>
                <xdr:colOff>-29</xdr:colOff>
                <xdr:row>12</xdr:row>
                <xdr:rowOff>11</xdr:rowOff>
              </xdr:to>
            </anchor>
          </commentPr>
        </mc:Choice>
        <mc:Fallback/>
      </mc:AlternateContent>
    </comment>
    <comment ref="A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9</xdr:rowOff>
              </xdr:from>
              <xdr:to>
                <xdr:col>2</xdr:col>
                <xdr:colOff>-29</xdr:colOff>
                <xdr:row>13</xdr:row>
                <xdr:rowOff>-3</xdr:rowOff>
              </xdr:to>
            </anchor>
          </commentPr>
        </mc:Choice>
        <mc:Fallback/>
      </mc:AlternateContent>
    </comment>
    <comment ref="A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9</xdr:rowOff>
              </xdr:from>
              <xdr:to>
                <xdr:col>2</xdr:col>
                <xdr:colOff>-29</xdr:colOff>
                <xdr:row>13</xdr:row>
                <xdr:rowOff>7</xdr:rowOff>
              </xdr:to>
            </anchor>
          </commentPr>
        </mc:Choice>
        <mc:Fallback/>
      </mc:AlternateContent>
    </comment>
    <comment ref="A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9</xdr:rowOff>
              </xdr:from>
              <xdr:to>
                <xdr:col>2</xdr:col>
                <xdr:colOff>-29</xdr:colOff>
                <xdr:row>13</xdr:row>
                <xdr:rowOff>14</xdr:rowOff>
              </xdr:to>
            </anchor>
          </commentPr>
        </mc:Choice>
        <mc:Fallback/>
      </mc:AlternateContent>
    </comment>
    <comment ref="A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10</xdr:rowOff>
              </xdr:from>
              <xdr:to>
                <xdr:col>2</xdr:col>
                <xdr:colOff>-29</xdr:colOff>
                <xdr:row>13</xdr:row>
                <xdr:rowOff>17</xdr:rowOff>
              </xdr:to>
            </anchor>
          </commentPr>
        </mc:Choice>
        <mc:Fallback/>
      </mc:AlternateContent>
    </comment>
    <comment ref="A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12</xdr:rowOff>
              </xdr:from>
              <xdr:to>
                <xdr:col>2</xdr:col>
                <xdr:colOff>-29</xdr:colOff>
                <xdr:row>13</xdr:row>
                <xdr:rowOff>18</xdr:rowOff>
              </xdr:to>
            </anchor>
          </commentPr>
        </mc:Choice>
        <mc:Fallback/>
      </mc:AlternateContent>
    </comment>
    <comment ref="A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1</xdr:rowOff>
              </xdr:from>
              <xdr:to>
                <xdr:col>2</xdr:col>
                <xdr:colOff>-29</xdr:colOff>
                <xdr:row>14</xdr:row>
                <xdr:rowOff>-12</xdr:rowOff>
              </xdr:to>
            </anchor>
          </commentPr>
        </mc:Choice>
        <mc:Fallback/>
      </mc:AlternateContent>
    </comment>
    <comment ref="A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12</xdr:rowOff>
              </xdr:from>
              <xdr:to>
                <xdr:col>2</xdr:col>
                <xdr:colOff>-29</xdr:colOff>
                <xdr:row>14</xdr:row>
                <xdr:rowOff>-7</xdr:rowOff>
              </xdr:to>
            </anchor>
          </commentPr>
        </mc:Choice>
        <mc:Fallback/>
      </mc:AlternateContent>
    </comment>
    <comment ref="A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17</xdr:rowOff>
              </xdr:from>
              <xdr:to>
                <xdr:col>2</xdr:col>
                <xdr:colOff>-29</xdr:colOff>
                <xdr:row>14</xdr:row>
                <xdr:rowOff>7</xdr:rowOff>
              </xdr:to>
            </anchor>
          </commentPr>
        </mc:Choice>
        <mc:Fallback/>
      </mc:AlternateContent>
    </comment>
    <comment ref="A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18</xdr:rowOff>
              </xdr:from>
              <xdr:to>
                <xdr:col>2</xdr:col>
                <xdr:colOff>-29</xdr:colOff>
                <xdr:row>14</xdr:row>
                <xdr:rowOff>31</xdr:rowOff>
              </xdr:to>
            </anchor>
          </commentPr>
        </mc:Choice>
        <mc:Fallback/>
      </mc:AlternateContent>
    </comment>
    <comment ref="A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21</xdr:rowOff>
              </xdr:from>
              <xdr:to>
                <xdr:col>2</xdr:col>
                <xdr:colOff>-29</xdr:colOff>
                <xdr:row>15</xdr:row>
                <xdr:rowOff>11</xdr:rowOff>
              </xdr:to>
            </anchor>
          </commentPr>
        </mc:Choice>
        <mc:Fallback/>
      </mc:AlternateContent>
    </comment>
    <comment ref="A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24</xdr:rowOff>
              </xdr:from>
              <xdr:to>
                <xdr:col>2</xdr:col>
                <xdr:colOff>-29</xdr:colOff>
                <xdr:row>16</xdr:row>
                <xdr:rowOff>11</xdr:rowOff>
              </xdr:to>
            </anchor>
          </commentPr>
        </mc:Choice>
        <mc:Fallback/>
      </mc:AlternateContent>
    </comment>
    <comment ref="A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xdr:row>
                <xdr:rowOff>1</xdr:rowOff>
              </xdr:from>
              <xdr:to>
                <xdr:col>2</xdr:col>
                <xdr:colOff>-29</xdr:colOff>
                <xdr:row>17</xdr:row>
                <xdr:rowOff>13</xdr:rowOff>
              </xdr:to>
            </anchor>
          </commentPr>
        </mc:Choice>
        <mc:Fallback/>
      </mc:AlternateContent>
    </comment>
    <comment ref="A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xdr:row>
                <xdr:rowOff>22</xdr:rowOff>
              </xdr:from>
              <xdr:to>
                <xdr:col>2</xdr:col>
                <xdr:colOff>-29</xdr:colOff>
                <xdr:row>18</xdr:row>
                <xdr:rowOff>11</xdr:rowOff>
              </xdr:to>
            </anchor>
          </commentPr>
        </mc:Choice>
        <mc:Fallback/>
      </mc:AlternateContent>
    </comment>
    <comment ref="A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xdr:row>
                <xdr:rowOff>7</xdr:rowOff>
              </xdr:from>
              <xdr:to>
                <xdr:col>2</xdr:col>
                <xdr:colOff>-29</xdr:colOff>
                <xdr:row>19</xdr:row>
                <xdr:rowOff>11</xdr:rowOff>
              </xdr:to>
            </anchor>
          </commentPr>
        </mc:Choice>
        <mc:Fallback/>
      </mc:AlternateContent>
    </comment>
    <comment ref="A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16</xdr:row>
                <xdr:rowOff>6</xdr:rowOff>
              </xdr:from>
              <xdr:to>
                <xdr:col>2</xdr:col>
                <xdr:colOff>-29</xdr:colOff>
                <xdr:row>19</xdr:row>
                <xdr:rowOff>18</xdr:rowOff>
              </xdr:to>
            </anchor>
          </commentPr>
        </mc:Choice>
        <mc:Fallback/>
      </mc:AlternateContent>
    </comment>
    <comment ref="A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17</xdr:row>
                <xdr:rowOff>7</xdr:rowOff>
              </xdr:from>
              <xdr:to>
                <xdr:col>2</xdr:col>
                <xdr:colOff>-29</xdr:colOff>
                <xdr:row>19</xdr:row>
                <xdr:rowOff>27</xdr:rowOff>
              </xdr:to>
            </anchor>
          </commentPr>
        </mc:Choice>
        <mc:Fallback/>
      </mc:AlternateContent>
    </comment>
    <comment ref="A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18</xdr:row>
                <xdr:rowOff>7</xdr:rowOff>
              </xdr:from>
              <xdr:to>
                <xdr:col>2</xdr:col>
                <xdr:colOff>-29</xdr:colOff>
                <xdr:row>19</xdr:row>
                <xdr:rowOff>35</xdr:rowOff>
              </xdr:to>
            </anchor>
          </commentPr>
        </mc:Choice>
        <mc:Fallback/>
      </mc:AlternateContent>
    </comment>
    <comment ref="A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19</xdr:row>
                <xdr:rowOff>6</xdr:rowOff>
              </xdr:from>
              <xdr:to>
                <xdr:col>2</xdr:col>
                <xdr:colOff>-29</xdr:colOff>
                <xdr:row>20</xdr:row>
                <xdr:rowOff>-7</xdr:rowOff>
              </xdr:to>
            </anchor>
          </commentPr>
        </mc:Choice>
        <mc:Fallback/>
      </mc:AlternateContent>
    </comment>
    <comment ref="A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19</xdr:row>
                <xdr:rowOff>17</xdr:rowOff>
              </xdr:from>
              <xdr:to>
                <xdr:col>2</xdr:col>
                <xdr:colOff>-29</xdr:colOff>
                <xdr:row>20</xdr:row>
                <xdr:rowOff>1</xdr:rowOff>
              </xdr:to>
            </anchor>
          </commentPr>
        </mc:Choice>
        <mc:Fallback/>
      </mc:AlternateContent>
    </comment>
    <comment ref="A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19</xdr:row>
                <xdr:rowOff>24</xdr:rowOff>
              </xdr:from>
              <xdr:to>
                <xdr:col>2</xdr:col>
                <xdr:colOff>-29</xdr:colOff>
                <xdr:row>20</xdr:row>
                <xdr:rowOff>10</xdr:rowOff>
              </xdr:to>
            </anchor>
          </commentPr>
        </mc:Choice>
        <mc:Fallback/>
      </mc:AlternateContent>
    </comment>
    <comment ref="A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19</xdr:row>
                <xdr:rowOff>33</xdr:rowOff>
              </xdr:from>
              <xdr:to>
                <xdr:col>2</xdr:col>
                <xdr:colOff>-29</xdr:colOff>
                <xdr:row>20</xdr:row>
                <xdr:rowOff>18</xdr:rowOff>
              </xdr:to>
            </anchor>
          </commentPr>
        </mc:Choice>
        <mc:Fallback/>
      </mc:AlternateContent>
    </comment>
    <comment ref="A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19</xdr:row>
                <xdr:rowOff>41</xdr:rowOff>
              </xdr:from>
              <xdr:to>
                <xdr:col>2</xdr:col>
                <xdr:colOff>-29</xdr:colOff>
                <xdr:row>20</xdr:row>
                <xdr:rowOff>29</xdr:rowOff>
              </xdr:to>
            </anchor>
          </commentPr>
        </mc:Choice>
        <mc:Fallback/>
      </mc:AlternateContent>
    </comment>
    <comment ref="A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19</xdr:row>
                <xdr:rowOff>50</xdr:rowOff>
              </xdr:from>
              <xdr:to>
                <xdr:col>2</xdr:col>
                <xdr:colOff>-29</xdr:colOff>
                <xdr:row>21</xdr:row>
                <xdr:rowOff>14</xdr:rowOff>
              </xdr:to>
            </anchor>
          </commentPr>
        </mc:Choice>
        <mc:Fallback/>
      </mc:AlternateContent>
    </comment>
    <comment ref="A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20</xdr:row>
                <xdr:rowOff>7</xdr:rowOff>
              </xdr:from>
              <xdr:to>
                <xdr:col>2</xdr:col>
                <xdr:colOff>-29</xdr:colOff>
                <xdr:row>21</xdr:row>
                <xdr:rowOff>30</xdr:rowOff>
              </xdr:to>
            </anchor>
          </commentPr>
        </mc:Choice>
        <mc:Fallback/>
      </mc:AlternateContent>
    </comment>
    <comment ref="A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20</xdr:row>
                <xdr:rowOff>17</xdr:rowOff>
              </xdr:from>
              <xdr:to>
                <xdr:col>2</xdr:col>
                <xdr:colOff>-29</xdr:colOff>
                <xdr:row>22</xdr:row>
                <xdr:rowOff>14</xdr:rowOff>
              </xdr:to>
            </anchor>
          </commentPr>
        </mc:Choice>
        <mc:Fallback/>
      </mc:AlternateContent>
    </comment>
    <comment ref="A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20</xdr:row>
                <xdr:rowOff>25</xdr:rowOff>
              </xdr:from>
              <xdr:to>
                <xdr:col>2</xdr:col>
                <xdr:colOff>-29</xdr:colOff>
                <xdr:row>22</xdr:row>
                <xdr:rowOff>30</xdr:rowOff>
              </xdr:to>
            </anchor>
          </commentPr>
        </mc:Choice>
        <mc:Fallback/>
      </mc:AlternateContent>
    </comment>
    <comment ref="A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21</xdr:row>
                <xdr:rowOff>8</xdr:rowOff>
              </xdr:from>
              <xdr:to>
                <xdr:col>2</xdr:col>
                <xdr:colOff>-29</xdr:colOff>
                <xdr:row>23</xdr:row>
                <xdr:rowOff>13</xdr:rowOff>
              </xdr:to>
            </anchor>
          </commentPr>
        </mc:Choice>
        <mc:Fallback/>
      </mc:AlternateContent>
    </comment>
    <comment ref="A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62</xdr:colOff>
                <xdr:row>26</xdr:row>
                <xdr:rowOff>36</xdr:rowOff>
              </xdr:from>
              <xdr:to>
                <xdr:col>2</xdr:col>
                <xdr:colOff>-50</xdr:colOff>
                <xdr:row>27</xdr:row>
                <xdr:rowOff>-9</xdr:rowOff>
              </xdr:to>
            </anchor>
          </commentPr>
        </mc:Choice>
        <mc:Fallback/>
      </mc:AlternateContent>
    </comment>
    <comment ref="A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-8</xdr:rowOff>
              </xdr:to>
            </anchor>
          </commentPr>
        </mc:Choice>
        <mc:Fallback/>
      </mc:AlternateContent>
    </comment>
    <comment ref="A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-9</xdr:rowOff>
              </xdr:to>
            </anchor>
          </commentPr>
        </mc:Choice>
        <mc:Fallback/>
      </mc:AlternateContent>
    </comment>
    <comment ref="A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-9</xdr:rowOff>
              </xdr:to>
            </anchor>
          </commentPr>
        </mc:Choice>
        <mc:Fallback/>
      </mc:AlternateContent>
    </comment>
    <comment ref="A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-9</xdr:rowOff>
              </xdr:to>
            </anchor>
          </commentPr>
        </mc:Choice>
        <mc:Fallback/>
      </mc:AlternateContent>
    </comment>
    <comment ref="A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-9</xdr:rowOff>
              </xdr:to>
            </anchor>
          </commentPr>
        </mc:Choice>
        <mc:Fallback/>
      </mc:AlternateContent>
    </comment>
    <comment ref="A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-9</xdr:rowOff>
              </xdr:to>
            </anchor>
          </commentPr>
        </mc:Choice>
        <mc:Fallback/>
      </mc:AlternateContent>
    </comment>
    <comment ref="A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-8</xdr:rowOff>
              </xdr:to>
            </anchor>
          </commentPr>
        </mc:Choice>
        <mc:Fallback/>
      </mc:AlternateContent>
    </comment>
    <comment ref="A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-9</xdr:rowOff>
              </xdr:to>
            </anchor>
          </commentPr>
        </mc:Choice>
        <mc:Fallback/>
      </mc:AlternateContent>
    </comment>
    <comment ref="A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-8</xdr:rowOff>
              </xdr:to>
            </anchor>
          </commentPr>
        </mc:Choice>
        <mc:Fallback/>
      </mc:AlternateContent>
    </comment>
    <comment ref="A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-9</xdr:rowOff>
              </xdr:to>
            </anchor>
          </commentPr>
        </mc:Choice>
        <mc:Fallback/>
      </mc:AlternateContent>
    </comment>
    <comment ref="A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36</xdr:rowOff>
              </xdr:from>
              <xdr:to>
                <xdr:col>2</xdr:col>
                <xdr:colOff>-50</xdr:colOff>
                <xdr:row>27</xdr:row>
                <xdr:rowOff>-8</xdr:rowOff>
              </xdr:to>
            </anchor>
          </commentPr>
        </mc:Choice>
        <mc:Fallback/>
      </mc:AlternateContent>
    </comment>
    <comment ref="A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27</xdr:row>
                <xdr:rowOff>8</xdr:rowOff>
              </xdr:from>
              <xdr:to>
                <xdr:col>2</xdr:col>
                <xdr:colOff>-50</xdr:colOff>
                <xdr:row>28</xdr:row>
                <xdr:rowOff>17</xdr:rowOff>
              </xdr:to>
            </anchor>
          </commentPr>
        </mc:Choice>
        <mc:Fallback/>
      </mc:AlternateContent>
    </comment>
    <comment ref="A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34</xdr:row>
                <xdr:rowOff>8</xdr:rowOff>
              </xdr:from>
              <xdr:to>
                <xdr:col>2</xdr:col>
                <xdr:colOff>-50</xdr:colOff>
                <xdr:row>36</xdr:row>
                <xdr:rowOff>15</xdr:rowOff>
              </xdr:to>
            </anchor>
          </commentPr>
        </mc:Choice>
        <mc:Fallback/>
      </mc:AlternateContent>
    </comment>
    <comment ref="A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36</xdr:row>
                <xdr:rowOff>13</xdr:rowOff>
              </xdr:from>
              <xdr:to>
                <xdr:col>2</xdr:col>
                <xdr:colOff>-50</xdr:colOff>
                <xdr:row>38</xdr:row>
                <xdr:rowOff>19</xdr:rowOff>
              </xdr:to>
            </anchor>
          </commentPr>
        </mc:Choice>
        <mc:Fallback/>
      </mc:AlternateContent>
    </comment>
    <comment ref="A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37</xdr:row>
                <xdr:rowOff>16</xdr:rowOff>
              </xdr:from>
              <xdr:to>
                <xdr:col>2</xdr:col>
                <xdr:colOff>-50</xdr:colOff>
                <xdr:row>38</xdr:row>
                <xdr:rowOff>36</xdr:rowOff>
              </xdr:to>
            </anchor>
          </commentPr>
        </mc:Choice>
        <mc:Fallback/>
      </mc:AlternateContent>
    </comment>
    <comment ref="A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37</xdr:row>
                <xdr:rowOff>16</xdr:rowOff>
              </xdr:from>
              <xdr:to>
                <xdr:col>2</xdr:col>
                <xdr:colOff>-50</xdr:colOff>
                <xdr:row>38</xdr:row>
                <xdr:rowOff>36</xdr:rowOff>
              </xdr:to>
            </anchor>
          </commentPr>
        </mc:Choice>
        <mc:Fallback/>
      </mc:AlternateContent>
    </comment>
    <comment ref="A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38</xdr:row>
                <xdr:rowOff>7</xdr:rowOff>
              </xdr:from>
              <xdr:to>
                <xdr:col>2</xdr:col>
                <xdr:colOff>-50</xdr:colOff>
                <xdr:row>39</xdr:row>
                <xdr:rowOff>-7</xdr:rowOff>
              </xdr:to>
            </anchor>
          </commentPr>
        </mc:Choice>
        <mc:Fallback/>
      </mc:AlternateContent>
    </comment>
    <comment ref="A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38</xdr:row>
                <xdr:rowOff>21</xdr:rowOff>
              </xdr:from>
              <xdr:to>
                <xdr:col>2</xdr:col>
                <xdr:colOff>-50</xdr:colOff>
                <xdr:row>45</xdr:row>
                <xdr:rowOff>8</xdr:rowOff>
              </xdr:to>
            </anchor>
          </commentPr>
        </mc:Choice>
        <mc:Fallback/>
      </mc:AlternateContent>
    </comment>
    <comment ref="A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38</xdr:row>
                <xdr:rowOff>21</xdr:rowOff>
              </xdr:from>
              <xdr:to>
                <xdr:col>2</xdr:col>
                <xdr:colOff>-50</xdr:colOff>
                <xdr:row>45</xdr:row>
                <xdr:rowOff>8</xdr:rowOff>
              </xdr:to>
            </anchor>
          </commentPr>
        </mc:Choice>
        <mc:Fallback/>
      </mc:AlternateContent>
    </comment>
    <comment ref="A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38</xdr:row>
                <xdr:rowOff>21</xdr:rowOff>
              </xdr:from>
              <xdr:to>
                <xdr:col>2</xdr:col>
                <xdr:colOff>-50</xdr:colOff>
                <xdr:row>45</xdr:row>
                <xdr:rowOff>8</xdr:rowOff>
              </xdr:to>
            </anchor>
          </commentPr>
        </mc:Choice>
        <mc:Fallback/>
      </mc:AlternateContent>
    </comment>
    <comment ref="A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38</xdr:row>
                <xdr:rowOff>21</xdr:rowOff>
              </xdr:from>
              <xdr:to>
                <xdr:col>2</xdr:col>
                <xdr:colOff>-50</xdr:colOff>
                <xdr:row>45</xdr:row>
                <xdr:rowOff>8</xdr:rowOff>
              </xdr:to>
            </anchor>
          </commentPr>
        </mc:Choice>
        <mc:Fallback/>
      </mc:AlternateContent>
    </comment>
    <comment ref="A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22</xdr:row>
                <xdr:rowOff>18</xdr:rowOff>
              </xdr:from>
              <xdr:to>
                <xdr:col>2</xdr:col>
                <xdr:colOff>-29</xdr:colOff>
                <xdr:row>25</xdr:row>
                <xdr:rowOff>10</xdr:rowOff>
              </xdr:to>
            </anchor>
          </commentPr>
        </mc:Choice>
        <mc:Fallback/>
      </mc:AlternateContent>
    </comment>
    <comment ref="A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38</xdr:row>
                <xdr:rowOff>35</xdr:rowOff>
              </xdr:from>
              <xdr:to>
                <xdr:col>2</xdr:col>
                <xdr:colOff>-29</xdr:colOff>
                <xdr:row>68</xdr:row>
                <xdr:rowOff>5</xdr:rowOff>
              </xdr:to>
            </anchor>
          </commentPr>
        </mc:Choice>
        <mc:Fallback/>
      </mc:AlternateContent>
    </comment>
    <comment ref="A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38</xdr:row>
                <xdr:rowOff>35</xdr:rowOff>
              </xdr:from>
              <xdr:to>
                <xdr:col>2</xdr:col>
                <xdr:colOff>-29</xdr:colOff>
                <xdr:row>69</xdr:row>
                <xdr:rowOff>5</xdr:rowOff>
              </xdr:to>
            </anchor>
          </commentPr>
        </mc:Choice>
        <mc:Fallback/>
      </mc:AlternateContent>
    </comment>
    <comment ref="A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38</xdr:row>
                <xdr:rowOff>35</xdr:rowOff>
              </xdr:from>
              <xdr:to>
                <xdr:col>2</xdr:col>
                <xdr:colOff>-29</xdr:colOff>
                <xdr:row>69</xdr:row>
                <xdr:rowOff>36</xdr:rowOff>
              </xdr:to>
            </anchor>
          </commentPr>
        </mc:Choice>
        <mc:Fallback/>
      </mc:AlternateContent>
    </comment>
    <comment ref="A8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71</xdr:row>
                <xdr:rowOff>10</xdr:rowOff>
              </xdr:from>
              <xdr:to>
                <xdr:col>2</xdr:col>
                <xdr:colOff>-29</xdr:colOff>
                <xdr:row>77</xdr:row>
                <xdr:rowOff>27</xdr:rowOff>
              </xdr:to>
            </anchor>
          </commentPr>
        </mc:Choice>
        <mc:Fallback/>
      </mc:AlternateContent>
    </comment>
    <comment ref="A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73</xdr:row>
                <xdr:rowOff>5</xdr:rowOff>
              </xdr:from>
              <xdr:to>
                <xdr:col>2</xdr:col>
                <xdr:colOff>-29</xdr:colOff>
                <xdr:row>78</xdr:row>
                <xdr:rowOff>5</xdr:rowOff>
              </xdr:to>
            </anchor>
          </commentPr>
        </mc:Choice>
        <mc:Fallback/>
      </mc:AlternateContent>
    </comment>
    <comment ref="A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75</xdr:row>
                <xdr:rowOff>10</xdr:rowOff>
              </xdr:from>
              <xdr:to>
                <xdr:col>2</xdr:col>
                <xdr:colOff>-29</xdr:colOff>
                <xdr:row>78</xdr:row>
                <xdr:rowOff>18</xdr:rowOff>
              </xdr:to>
            </anchor>
          </commentPr>
        </mc:Choice>
        <mc:Fallback/>
      </mc:AlternateContent>
    </comment>
    <comment ref="A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75</xdr:row>
                <xdr:rowOff>10</xdr:rowOff>
              </xdr:from>
              <xdr:to>
                <xdr:col>2</xdr:col>
                <xdr:colOff>-29</xdr:colOff>
                <xdr:row>78</xdr:row>
                <xdr:rowOff>23</xdr:rowOff>
              </xdr:to>
            </anchor>
          </commentPr>
        </mc:Choice>
        <mc:Fallback/>
      </mc:AlternateContent>
    </comment>
    <comment ref="A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75</xdr:row>
                <xdr:rowOff>10</xdr:rowOff>
              </xdr:from>
              <xdr:to>
                <xdr:col>2</xdr:col>
                <xdr:colOff>-29</xdr:colOff>
                <xdr:row>79</xdr:row>
                <xdr:rowOff>13</xdr:rowOff>
              </xdr:to>
            </anchor>
          </commentPr>
        </mc:Choice>
        <mc:Fallback/>
      </mc:AlternateContent>
    </comment>
    <comment ref="A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78</xdr:row>
                <xdr:rowOff>5</xdr:rowOff>
              </xdr:from>
              <xdr:to>
                <xdr:col>2</xdr:col>
                <xdr:colOff>-29</xdr:colOff>
                <xdr:row>80</xdr:row>
                <xdr:rowOff>51</xdr:rowOff>
              </xdr:to>
            </anchor>
          </commentPr>
        </mc:Choice>
        <mc:Fallback/>
      </mc:AlternateContent>
    </comment>
    <comment ref="A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78</xdr:row>
                <xdr:rowOff>5</xdr:rowOff>
              </xdr:from>
              <xdr:to>
                <xdr:col>2</xdr:col>
                <xdr:colOff>-29</xdr:colOff>
                <xdr:row>80</xdr:row>
                <xdr:rowOff>50</xdr:rowOff>
              </xdr:to>
            </anchor>
          </commentPr>
        </mc:Choice>
        <mc:Fallback/>
      </mc:AlternateContent>
    </comment>
    <comment ref="A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78</xdr:row>
                <xdr:rowOff>5</xdr:rowOff>
              </xdr:from>
              <xdr:to>
                <xdr:col>2</xdr:col>
                <xdr:colOff>-29</xdr:colOff>
                <xdr:row>80</xdr:row>
                <xdr:rowOff>45</xdr:rowOff>
              </xdr:to>
            </anchor>
          </commentPr>
        </mc:Choice>
        <mc:Fallback/>
      </mc:AlternateContent>
    </comment>
    <comment ref="A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78</xdr:row>
                <xdr:rowOff>5</xdr:rowOff>
              </xdr:from>
              <xdr:to>
                <xdr:col>2</xdr:col>
                <xdr:colOff>-29</xdr:colOff>
                <xdr:row>79</xdr:row>
                <xdr:rowOff>17</xdr:rowOff>
              </xdr:to>
            </anchor>
          </commentPr>
        </mc:Choice>
        <mc:Fallback/>
      </mc:AlternateContent>
    </comment>
    <comment ref="A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78</xdr:row>
                <xdr:rowOff>5</xdr:rowOff>
              </xdr:from>
              <xdr:to>
                <xdr:col>2</xdr:col>
                <xdr:colOff>-29</xdr:colOff>
                <xdr:row>79</xdr:row>
                <xdr:rowOff>-8</xdr:rowOff>
              </xdr:to>
            </anchor>
          </commentPr>
        </mc:Choice>
        <mc:Fallback/>
      </mc:AlternateContent>
    </comment>
    <comment ref="A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78</xdr:row>
                <xdr:rowOff>5</xdr:rowOff>
              </xdr:from>
              <xdr:to>
                <xdr:col>2</xdr:col>
                <xdr:colOff>-29</xdr:colOff>
                <xdr:row>79</xdr:row>
                <xdr:rowOff>5</xdr:rowOff>
              </xdr:to>
            </anchor>
          </commentPr>
        </mc:Choice>
        <mc:Fallback/>
      </mc:AlternateContent>
    </comment>
    <comment ref="A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78</xdr:row>
                <xdr:rowOff>5</xdr:rowOff>
              </xdr:from>
              <xdr:to>
                <xdr:col>2</xdr:col>
                <xdr:colOff>-29</xdr:colOff>
                <xdr:row>79</xdr:row>
                <xdr:rowOff>9</xdr:rowOff>
              </xdr:to>
            </anchor>
          </commentPr>
        </mc:Choice>
        <mc:Fallback/>
      </mc:AlternateContent>
    </comment>
    <comment ref="A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78</xdr:row>
                <xdr:rowOff>5</xdr:rowOff>
              </xdr:from>
              <xdr:to>
                <xdr:col>2</xdr:col>
                <xdr:colOff>-29</xdr:colOff>
                <xdr:row>79</xdr:row>
                <xdr:rowOff>2</xdr:rowOff>
              </xdr:to>
            </anchor>
          </commentPr>
        </mc:Choice>
        <mc:Fallback/>
      </mc:AlternateContent>
    </comment>
    <comment ref="A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78</xdr:row>
                <xdr:rowOff>5</xdr:rowOff>
              </xdr:from>
              <xdr:to>
                <xdr:col>2</xdr:col>
                <xdr:colOff>-29</xdr:colOff>
                <xdr:row>79</xdr:row>
                <xdr:rowOff>-16</xdr:rowOff>
              </xdr:to>
            </anchor>
          </commentPr>
        </mc:Choice>
        <mc:Fallback/>
      </mc:AlternateContent>
    </comment>
    <comment ref="A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78</xdr:row>
                <xdr:rowOff>5</xdr:rowOff>
              </xdr:from>
              <xdr:to>
                <xdr:col>2</xdr:col>
                <xdr:colOff>-29</xdr:colOff>
                <xdr:row>79</xdr:row>
                <xdr:rowOff>-22</xdr:rowOff>
              </xdr:to>
            </anchor>
          </commentPr>
        </mc:Choice>
        <mc:Fallback/>
      </mc:AlternateContent>
    </comment>
    <comment ref="A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78</xdr:row>
                <xdr:rowOff>5</xdr:rowOff>
              </xdr:from>
              <xdr:to>
                <xdr:col>2</xdr:col>
                <xdr:colOff>-29</xdr:colOff>
                <xdr:row>79</xdr:row>
                <xdr:rowOff>-35</xdr:rowOff>
              </xdr:to>
            </anchor>
          </commentPr>
        </mc:Choice>
        <mc:Fallback/>
      </mc:AlternateContent>
    </comment>
    <comment ref="A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78</xdr:row>
                <xdr:rowOff>5</xdr:rowOff>
              </xdr:from>
              <xdr:to>
                <xdr:col>2</xdr:col>
                <xdr:colOff>-29</xdr:colOff>
                <xdr:row>79</xdr:row>
                <xdr:rowOff>-36</xdr:rowOff>
              </xdr:to>
            </anchor>
          </commentPr>
        </mc:Choice>
        <mc:Fallback/>
      </mc:AlternateContent>
    </comment>
    <comment ref="A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78</xdr:row>
                <xdr:rowOff>5</xdr:rowOff>
              </xdr:from>
              <xdr:to>
                <xdr:col>2</xdr:col>
                <xdr:colOff>-29</xdr:colOff>
                <xdr:row>79</xdr:row>
                <xdr:rowOff>-30</xdr:rowOff>
              </xdr:to>
            </anchor>
          </commentPr>
        </mc:Choice>
        <mc:Fallback/>
      </mc:AlternateContent>
    </comment>
    <comment ref="A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78</xdr:row>
                <xdr:rowOff>5</xdr:rowOff>
              </xdr:from>
              <xdr:to>
                <xdr:col>2</xdr:col>
                <xdr:colOff>-29</xdr:colOff>
                <xdr:row>79</xdr:row>
                <xdr:rowOff>-22</xdr:rowOff>
              </xdr:to>
            </anchor>
          </commentPr>
        </mc:Choice>
        <mc:Fallback/>
      </mc:AlternateContent>
    </comment>
    <comment ref="A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78</xdr:row>
                <xdr:rowOff>5</xdr:rowOff>
              </xdr:from>
              <xdr:to>
                <xdr:col>2</xdr:col>
                <xdr:colOff>-29</xdr:colOff>
                <xdr:row>79</xdr:row>
                <xdr:rowOff>-16</xdr:rowOff>
              </xdr:to>
            </anchor>
          </commentPr>
        </mc:Choice>
        <mc:Fallback/>
      </mc:AlternateContent>
    </comment>
    <comment ref="A1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78</xdr:row>
                <xdr:rowOff>5</xdr:rowOff>
              </xdr:from>
              <xdr:to>
                <xdr:col>2</xdr:col>
                <xdr:colOff>-29</xdr:colOff>
                <xdr:row>79</xdr:row>
                <xdr:rowOff>-8</xdr:rowOff>
              </xdr:to>
            </anchor>
          </commentPr>
        </mc:Choice>
        <mc:Fallback/>
      </mc:AlternateContent>
    </comment>
    <comment ref="A1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78</xdr:row>
                <xdr:rowOff>5</xdr:rowOff>
              </xdr:from>
              <xdr:to>
                <xdr:col>2</xdr:col>
                <xdr:colOff>-29</xdr:colOff>
                <xdr:row>79</xdr:row>
                <xdr:rowOff>-8</xdr:rowOff>
              </xdr:to>
            </anchor>
          </commentPr>
        </mc:Choice>
        <mc:Fallback/>
      </mc:AlternateContent>
    </comment>
    <comment ref="A1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52</xdr:rowOff>
              </xdr:from>
              <xdr:to>
                <xdr:col>2</xdr:col>
                <xdr:colOff>-29</xdr:colOff>
                <xdr:row>83</xdr:row>
                <xdr:rowOff>16</xdr:rowOff>
              </xdr:to>
            </anchor>
          </commentPr>
        </mc:Choice>
        <mc:Fallback/>
      </mc:AlternateContent>
    </comment>
    <comment ref="A1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54</xdr:rowOff>
              </xdr:from>
              <xdr:to>
                <xdr:col>2</xdr:col>
                <xdr:colOff>-29</xdr:colOff>
                <xdr:row>83</xdr:row>
                <xdr:rowOff>13</xdr:rowOff>
              </xdr:to>
            </anchor>
          </commentPr>
        </mc:Choice>
        <mc:Fallback/>
      </mc:AlternateContent>
    </comment>
    <comment ref="A1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65</xdr:rowOff>
              </xdr:from>
              <xdr:to>
                <xdr:col>2</xdr:col>
                <xdr:colOff>-29</xdr:colOff>
                <xdr:row>83</xdr:row>
                <xdr:rowOff>50</xdr:rowOff>
              </xdr:to>
            </anchor>
          </commentPr>
        </mc:Choice>
        <mc:Fallback/>
      </mc:AlternateContent>
    </comment>
    <comment ref="A1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65</xdr:rowOff>
              </xdr:from>
              <xdr:to>
                <xdr:col>2</xdr:col>
                <xdr:colOff>-29</xdr:colOff>
                <xdr:row>83</xdr:row>
                <xdr:rowOff>50</xdr:rowOff>
              </xdr:to>
            </anchor>
          </commentPr>
        </mc:Choice>
        <mc:Fallback/>
      </mc:AlternateContent>
    </comment>
    <comment ref="A1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65</xdr:rowOff>
              </xdr:from>
              <xdr:to>
                <xdr:col>2</xdr:col>
                <xdr:colOff>-29</xdr:colOff>
                <xdr:row>83</xdr:row>
                <xdr:rowOff>50</xdr:rowOff>
              </xdr:to>
            </anchor>
          </commentPr>
        </mc:Choice>
        <mc:Fallback/>
      </mc:AlternateContent>
    </comment>
    <comment ref="A1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65</xdr:rowOff>
              </xdr:from>
              <xdr:to>
                <xdr:col>2</xdr:col>
                <xdr:colOff>-29</xdr:colOff>
                <xdr:row>83</xdr:row>
                <xdr:rowOff>50</xdr:rowOff>
              </xdr:to>
            </anchor>
          </commentPr>
        </mc:Choice>
        <mc:Fallback/>
      </mc:AlternateContent>
    </comment>
    <comment ref="A1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65</xdr:rowOff>
              </xdr:from>
              <xdr:to>
                <xdr:col>2</xdr:col>
                <xdr:colOff>-29</xdr:colOff>
                <xdr:row>83</xdr:row>
                <xdr:rowOff>50</xdr:rowOff>
              </xdr:to>
            </anchor>
          </commentPr>
        </mc:Choice>
        <mc:Fallback/>
      </mc:AlternateContent>
    </comment>
    <comment ref="A1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83</xdr:row>
                <xdr:rowOff>3</xdr:rowOff>
              </xdr:from>
              <xdr:to>
                <xdr:col>2</xdr:col>
                <xdr:colOff>-29</xdr:colOff>
                <xdr:row>84</xdr:row>
                <xdr:rowOff>-12</xdr:rowOff>
              </xdr:to>
            </anchor>
          </commentPr>
        </mc:Choice>
        <mc:Fallback/>
      </mc:AlternateContent>
    </comment>
    <comment ref="A1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83</xdr:row>
                <xdr:rowOff>9</xdr:rowOff>
              </xdr:from>
              <xdr:to>
                <xdr:col>2</xdr:col>
                <xdr:colOff>-29</xdr:colOff>
                <xdr:row>84</xdr:row>
                <xdr:rowOff>-8</xdr:rowOff>
              </xdr:to>
            </anchor>
          </commentPr>
        </mc:Choice>
        <mc:Fallback/>
      </mc:AlternateContent>
    </comment>
    <comment ref="A1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83</xdr:row>
                <xdr:rowOff>9</xdr:rowOff>
              </xdr:from>
              <xdr:to>
                <xdr:col>2</xdr:col>
                <xdr:colOff>-29</xdr:colOff>
                <xdr:row>84</xdr:row>
                <xdr:rowOff>-8</xdr:rowOff>
              </xdr:to>
            </anchor>
          </commentPr>
        </mc:Choice>
        <mc:Fallback/>
      </mc:AlternateContent>
    </comment>
    <comment ref="A1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83</xdr:row>
                <xdr:rowOff>33</xdr:rowOff>
              </xdr:from>
              <xdr:to>
                <xdr:col>2</xdr:col>
                <xdr:colOff>-29</xdr:colOff>
                <xdr:row>84</xdr:row>
                <xdr:rowOff>12</xdr:rowOff>
              </xdr:to>
            </anchor>
          </commentPr>
        </mc:Choice>
        <mc:Fallback/>
      </mc:AlternateContent>
    </comment>
    <comment ref="A1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83</xdr:row>
                <xdr:rowOff>41</xdr:rowOff>
              </xdr:from>
              <xdr:to>
                <xdr:col>2</xdr:col>
                <xdr:colOff>-29</xdr:colOff>
                <xdr:row>84</xdr:row>
                <xdr:rowOff>39</xdr:rowOff>
              </xdr:to>
            </anchor>
          </commentPr>
        </mc:Choice>
        <mc:Fallback/>
      </mc:AlternateContent>
    </comment>
    <comment ref="A1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84</xdr:row>
                <xdr:rowOff>29</xdr:rowOff>
              </xdr:from>
              <xdr:to>
                <xdr:col>2</xdr:col>
                <xdr:colOff>-29</xdr:colOff>
                <xdr:row>85</xdr:row>
                <xdr:rowOff>-4</xdr:rowOff>
              </xdr:to>
            </anchor>
          </commentPr>
        </mc:Choice>
        <mc:Fallback/>
      </mc:AlternateContent>
    </comment>
    <comment ref="A1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84</xdr:row>
                <xdr:rowOff>35</xdr:rowOff>
              </xdr:from>
              <xdr:to>
                <xdr:col>2</xdr:col>
                <xdr:colOff>-29</xdr:colOff>
                <xdr:row>85</xdr:row>
                <xdr:rowOff>-4</xdr:rowOff>
              </xdr:to>
            </anchor>
          </commentPr>
        </mc:Choice>
        <mc:Fallback/>
      </mc:AlternateContent>
    </comment>
    <comment ref="A1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85</xdr:row>
                <xdr:rowOff>0</xdr:rowOff>
              </xdr:from>
              <xdr:to>
                <xdr:col>2</xdr:col>
                <xdr:colOff>-29</xdr:colOff>
                <xdr:row>86</xdr:row>
                <xdr:rowOff>-4</xdr:rowOff>
              </xdr:to>
            </anchor>
          </commentPr>
        </mc:Choice>
        <mc:Fallback/>
      </mc:AlternateContent>
    </comment>
    <comment ref="A1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85</xdr:row>
                <xdr:rowOff>7</xdr:rowOff>
              </xdr:from>
              <xdr:to>
                <xdr:col>2</xdr:col>
                <xdr:colOff>-29</xdr:colOff>
                <xdr:row>86</xdr:row>
                <xdr:rowOff>-4</xdr:rowOff>
              </xdr:to>
            </anchor>
          </commentPr>
        </mc:Choice>
        <mc:Fallback/>
      </mc:AlternateContent>
    </comment>
    <comment ref="A1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62</xdr:colOff>
                <xdr:row>90</xdr:row>
                <xdr:rowOff>17</xdr:rowOff>
              </xdr:from>
              <xdr:to>
                <xdr:col>2</xdr:col>
                <xdr:colOff>-50</xdr:colOff>
                <xdr:row>118</xdr:row>
                <xdr:rowOff>5</xdr:rowOff>
              </xdr:to>
            </anchor>
          </commentPr>
        </mc:Choice>
        <mc:Fallback/>
      </mc:AlternateContent>
    </comment>
    <comment ref="A1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62</xdr:colOff>
                <xdr:row>91</xdr:row>
                <xdr:rowOff>0</xdr:rowOff>
              </xdr:from>
              <xdr:to>
                <xdr:col>2</xdr:col>
                <xdr:colOff>-50</xdr:colOff>
                <xdr:row>140</xdr:row>
                <xdr:rowOff>5</xdr:rowOff>
              </xdr:to>
            </anchor>
          </commentPr>
        </mc:Choice>
        <mc:Fallback/>
      </mc:AlternateContent>
    </comment>
    <comment ref="A1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92</xdr:row>
                <xdr:rowOff>0</xdr:rowOff>
              </xdr:from>
              <xdr:to>
                <xdr:col>2</xdr:col>
                <xdr:colOff>-50</xdr:colOff>
                <xdr:row>141</xdr:row>
                <xdr:rowOff>22</xdr:rowOff>
              </xdr:to>
            </anchor>
          </commentPr>
        </mc:Choice>
        <mc:Fallback/>
      </mc:AlternateContent>
    </comment>
    <comment ref="A1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117</xdr:row>
                <xdr:rowOff>0</xdr:rowOff>
              </xdr:from>
              <xdr:to>
                <xdr:col>2</xdr:col>
                <xdr:colOff>-50</xdr:colOff>
                <xdr:row>141</xdr:row>
                <xdr:rowOff>32</xdr:rowOff>
              </xdr:to>
            </anchor>
          </commentPr>
        </mc:Choice>
        <mc:Fallback/>
      </mc:AlternateContent>
    </comment>
    <comment ref="A1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140</xdr:row>
                <xdr:rowOff>0</xdr:rowOff>
              </xdr:from>
              <xdr:to>
                <xdr:col>2</xdr:col>
                <xdr:colOff>-50</xdr:colOff>
                <xdr:row>142</xdr:row>
                <xdr:rowOff>16</xdr:rowOff>
              </xdr:to>
            </anchor>
          </commentPr>
        </mc:Choice>
        <mc:Fallback/>
      </mc:AlternateContent>
    </comment>
    <comment ref="A1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141</xdr:row>
                <xdr:rowOff>17</xdr:rowOff>
              </xdr:from>
              <xdr:to>
                <xdr:col>2</xdr:col>
                <xdr:colOff>-50</xdr:colOff>
                <xdr:row>143</xdr:row>
                <xdr:rowOff>16</xdr:rowOff>
              </xdr:to>
            </anchor>
          </commentPr>
        </mc:Choice>
        <mc:Fallback/>
      </mc:AlternateContent>
    </comment>
    <comment ref="A1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142</xdr:row>
                <xdr:rowOff>11</xdr:rowOff>
              </xdr:from>
              <xdr:to>
                <xdr:col>2</xdr:col>
                <xdr:colOff>-50</xdr:colOff>
                <xdr:row>148</xdr:row>
                <xdr:rowOff>3</xdr:rowOff>
              </xdr:to>
            </anchor>
          </commentPr>
        </mc:Choice>
        <mc:Fallback/>
      </mc:AlternateContent>
    </comment>
    <comment ref="A1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144</xdr:row>
                <xdr:rowOff>12</xdr:rowOff>
              </xdr:from>
              <xdr:to>
                <xdr:col>2</xdr:col>
                <xdr:colOff>-50</xdr:colOff>
                <xdr:row>148</xdr:row>
                <xdr:rowOff>7</xdr:rowOff>
              </xdr:to>
            </anchor>
          </commentPr>
        </mc:Choice>
        <mc:Fallback/>
      </mc:AlternateContent>
    </comment>
    <comment ref="A1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146</xdr:row>
                <xdr:rowOff>11</xdr:rowOff>
              </xdr:from>
              <xdr:to>
                <xdr:col>2</xdr:col>
                <xdr:colOff>-50</xdr:colOff>
                <xdr:row>148</xdr:row>
                <xdr:rowOff>11</xdr:rowOff>
              </xdr:to>
            </anchor>
          </commentPr>
        </mc:Choice>
        <mc:Fallback/>
      </mc:AlternateContent>
    </comment>
    <comment ref="A1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147</xdr:row>
                <xdr:rowOff>11</xdr:rowOff>
              </xdr:from>
              <xdr:to>
                <xdr:col>2</xdr:col>
                <xdr:colOff>-50</xdr:colOff>
                <xdr:row>148</xdr:row>
                <xdr:rowOff>11</xdr:rowOff>
              </xdr:to>
            </anchor>
          </commentPr>
        </mc:Choice>
        <mc:Fallback/>
      </mc:AlternateContent>
    </comment>
    <comment ref="A1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148</xdr:row>
                <xdr:rowOff>12</xdr:rowOff>
              </xdr:from>
              <xdr:to>
                <xdr:col>2</xdr:col>
                <xdr:colOff>-50</xdr:colOff>
                <xdr:row>150</xdr:row>
                <xdr:rowOff>46</xdr:rowOff>
              </xdr:to>
            </anchor>
          </commentPr>
        </mc:Choice>
        <mc:Fallback/>
      </mc:AlternateContent>
    </comment>
    <comment ref="A1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150</xdr:row>
                <xdr:rowOff>7</xdr:rowOff>
              </xdr:from>
              <xdr:to>
                <xdr:col>2</xdr:col>
                <xdr:colOff>-50</xdr:colOff>
                <xdr:row>151</xdr:row>
                <xdr:rowOff>35</xdr:rowOff>
              </xdr:to>
            </anchor>
          </commentPr>
        </mc:Choice>
        <mc:Fallback/>
      </mc:AlternateContent>
    </comment>
    <comment ref="A1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150</xdr:row>
                <xdr:rowOff>41</xdr:rowOff>
              </xdr:from>
              <xdr:to>
                <xdr:col>2</xdr:col>
                <xdr:colOff>-50</xdr:colOff>
                <xdr:row>151</xdr:row>
                <xdr:rowOff>35</xdr:rowOff>
              </xdr:to>
            </anchor>
          </commentPr>
        </mc:Choice>
        <mc:Fallback/>
      </mc:AlternateContent>
    </comment>
    <comment ref="A1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151</xdr:row>
                <xdr:rowOff>7</xdr:rowOff>
              </xdr:from>
              <xdr:to>
                <xdr:col>2</xdr:col>
                <xdr:colOff>-50</xdr:colOff>
                <xdr:row>152</xdr:row>
                <xdr:rowOff>-25</xdr:rowOff>
              </xdr:to>
            </anchor>
          </commentPr>
        </mc:Choice>
        <mc:Fallback/>
      </mc:AlternateContent>
    </comment>
    <comment ref="A1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151</xdr:row>
                <xdr:rowOff>12</xdr:rowOff>
              </xdr:from>
              <xdr:to>
                <xdr:col>2</xdr:col>
                <xdr:colOff>-50</xdr:colOff>
                <xdr:row>152</xdr:row>
                <xdr:rowOff>-18</xdr:rowOff>
              </xdr:to>
            </anchor>
          </commentPr>
        </mc:Choice>
        <mc:Fallback/>
      </mc:AlternateContent>
    </comment>
    <comment ref="A1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151</xdr:row>
                <xdr:rowOff>12</xdr:rowOff>
              </xdr:from>
              <xdr:to>
                <xdr:col>2</xdr:col>
                <xdr:colOff>-50</xdr:colOff>
                <xdr:row>152</xdr:row>
                <xdr:rowOff>-18</xdr:rowOff>
              </xdr:to>
            </anchor>
          </commentPr>
        </mc:Choice>
        <mc:Fallback/>
      </mc:AlternateContent>
    </comment>
    <comment ref="A1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151</xdr:row>
                <xdr:rowOff>12</xdr:rowOff>
              </xdr:from>
              <xdr:to>
                <xdr:col>2</xdr:col>
                <xdr:colOff>-50</xdr:colOff>
                <xdr:row>152</xdr:row>
                <xdr:rowOff>-18</xdr:rowOff>
              </xdr:to>
            </anchor>
          </commentPr>
        </mc:Choice>
        <mc:Fallback/>
      </mc:AlternateContent>
    </comment>
    <comment ref="A1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151</xdr:row>
                <xdr:rowOff>54</xdr:rowOff>
              </xdr:from>
              <xdr:to>
                <xdr:col>2</xdr:col>
                <xdr:colOff>-50</xdr:colOff>
                <xdr:row>152</xdr:row>
                <xdr:rowOff>47</xdr:rowOff>
              </xdr:to>
            </anchor>
          </commentPr>
        </mc:Choice>
        <mc:Fallback/>
      </mc:AlternateContent>
    </comment>
    <comment ref="A1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151</xdr:row>
                <xdr:rowOff>59</xdr:rowOff>
              </xdr:from>
              <xdr:to>
                <xdr:col>2</xdr:col>
                <xdr:colOff>-50</xdr:colOff>
                <xdr:row>153</xdr:row>
                <xdr:rowOff>3</xdr:rowOff>
              </xdr:to>
            </anchor>
          </commentPr>
        </mc:Choice>
        <mc:Fallback/>
      </mc:AlternateContent>
    </comment>
    <comment ref="A1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152</xdr:row>
                <xdr:rowOff>7</xdr:rowOff>
              </xdr:from>
              <xdr:to>
                <xdr:col>2</xdr:col>
                <xdr:colOff>-50</xdr:colOff>
                <xdr:row>153</xdr:row>
                <xdr:rowOff>12</xdr:rowOff>
              </xdr:to>
            </anchor>
          </commentPr>
        </mc:Choice>
        <mc:Fallback/>
      </mc:AlternateContent>
    </comment>
    <comment ref="A1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152</xdr:row>
                <xdr:rowOff>25</xdr:rowOff>
              </xdr:from>
              <xdr:to>
                <xdr:col>2</xdr:col>
                <xdr:colOff>-50</xdr:colOff>
                <xdr:row>153</xdr:row>
                <xdr:rowOff>30</xdr:rowOff>
              </xdr:to>
            </anchor>
          </commentPr>
        </mc:Choice>
        <mc:Fallback/>
      </mc:AlternateContent>
    </comment>
    <comment ref="A1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152</xdr:row>
                <xdr:rowOff>41</xdr:rowOff>
              </xdr:from>
              <xdr:to>
                <xdr:col>2</xdr:col>
                <xdr:colOff>-50</xdr:colOff>
                <xdr:row>153</xdr:row>
                <xdr:rowOff>46</xdr:rowOff>
              </xdr:to>
            </anchor>
          </commentPr>
        </mc:Choice>
        <mc:Fallback/>
      </mc:AlternateContent>
    </comment>
    <comment ref="A1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149</xdr:row>
                <xdr:rowOff>0</xdr:rowOff>
              </xdr:from>
              <xdr:to>
                <xdr:col>2</xdr:col>
                <xdr:colOff>-29</xdr:colOff>
                <xdr:row>151</xdr:row>
                <xdr:rowOff>3</xdr:rowOff>
              </xdr:to>
            </anchor>
          </commentPr>
        </mc:Choice>
        <mc:Fallback/>
      </mc:AlternateContent>
    </comment>
    <comment ref="A14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-31</xdr:rowOff>
              </xdr:to>
            </anchor>
          </commentPr>
        </mc:Choice>
        <mc:Fallback/>
      </mc:AlternateContent>
    </comment>
    <comment ref="A15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-33</xdr:rowOff>
              </xdr:to>
            </anchor>
          </commentPr>
        </mc:Choice>
        <mc:Fallback/>
      </mc:AlternateContent>
    </comment>
    <comment ref="A15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-21</xdr:rowOff>
              </xdr:to>
            </anchor>
          </commentPr>
        </mc:Choice>
        <mc:Fallback/>
      </mc:AlternateContent>
    </comment>
    <comment ref="A15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-10</xdr:rowOff>
              </xdr:to>
            </anchor>
          </commentPr>
        </mc:Choice>
        <mc:Fallback/>
      </mc:AlternateContent>
    </comment>
    <comment ref="A15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0</xdr:rowOff>
              </xdr:to>
            </anchor>
          </commentPr>
        </mc:Choice>
        <mc:Fallback/>
      </mc:AlternateContent>
    </comment>
    <comment ref="A15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10</xdr:rowOff>
              </xdr:to>
            </anchor>
          </commentPr>
        </mc:Choice>
        <mc:Fallback/>
      </mc:AlternateContent>
    </comment>
    <comment ref="A15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17</xdr:rowOff>
              </xdr:to>
            </anchor>
          </commentPr>
        </mc:Choice>
        <mc:Fallback/>
      </mc:AlternateContent>
    </comment>
    <comment ref="A15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46</xdr:rowOff>
              </xdr:to>
            </anchor>
          </commentPr>
        </mc:Choice>
        <mc:Fallback/>
      </mc:AlternateContent>
    </comment>
    <comment ref="A1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151</xdr:row>
                <xdr:rowOff>12</xdr:rowOff>
              </xdr:from>
              <xdr:to>
                <xdr:col>2</xdr:col>
                <xdr:colOff>-29</xdr:colOff>
                <xdr:row>152</xdr:row>
                <xdr:rowOff>39</xdr:rowOff>
              </xdr:to>
            </anchor>
          </commentPr>
        </mc:Choice>
        <mc:Fallback/>
      </mc:AlternateContent>
    </comment>
    <comment ref="A15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44</xdr:rowOff>
              </xdr:to>
            </anchor>
          </commentPr>
        </mc:Choice>
        <mc:Fallback/>
      </mc:AlternateContent>
    </comment>
    <comment ref="A15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26</xdr:rowOff>
              </xdr:to>
            </anchor>
          </commentPr>
        </mc:Choice>
        <mc:Fallback/>
      </mc:AlternateContent>
    </comment>
    <comment ref="A16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3</xdr:rowOff>
              </xdr:to>
            </anchor>
          </commentPr>
        </mc:Choice>
        <mc:Fallback/>
      </mc:AlternateContent>
    </comment>
    <comment ref="A16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-10</xdr:rowOff>
              </xdr:to>
            </anchor>
          </commentPr>
        </mc:Choice>
        <mc:Fallback/>
      </mc:AlternateContent>
    </comment>
    <comment ref="A16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-13</xdr:rowOff>
              </xdr:to>
            </anchor>
          </commentPr>
        </mc:Choice>
        <mc:Fallback/>
      </mc:AlternateContent>
    </comment>
    <comment ref="A16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12</xdr:rowOff>
              </xdr:from>
              <xdr:to>
                <xdr:col>2</xdr:col>
                <xdr:colOff>-29</xdr:colOff>
                <xdr:row>152</xdr:row>
                <xdr:rowOff>-21</xdr:rowOff>
              </xdr:to>
            </anchor>
          </commentPr>
        </mc:Choice>
        <mc:Fallback/>
      </mc:AlternateContent>
    </comment>
    <comment ref="A1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151</xdr:row>
                <xdr:rowOff>54</xdr:rowOff>
              </xdr:from>
              <xdr:to>
                <xdr:col>2</xdr:col>
                <xdr:colOff>-29</xdr:colOff>
                <xdr:row>152</xdr:row>
                <xdr:rowOff>47</xdr:rowOff>
              </xdr:to>
            </anchor>
          </commentPr>
        </mc:Choice>
        <mc:Fallback/>
      </mc:AlternateContent>
    </comment>
    <comment ref="A1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151</xdr:row>
                <xdr:rowOff>54</xdr:rowOff>
              </xdr:from>
              <xdr:to>
                <xdr:col>2</xdr:col>
                <xdr:colOff>-29</xdr:colOff>
                <xdr:row>152</xdr:row>
                <xdr:rowOff>50</xdr:rowOff>
              </xdr:to>
            </anchor>
          </commentPr>
        </mc:Choice>
        <mc:Fallback/>
      </mc:AlternateContent>
    </comment>
    <comment ref="A16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54</xdr:rowOff>
              </xdr:from>
              <xdr:to>
                <xdr:col>2</xdr:col>
                <xdr:colOff>-29</xdr:colOff>
                <xdr:row>152</xdr:row>
                <xdr:rowOff>50</xdr:rowOff>
              </xdr:to>
            </anchor>
          </commentPr>
        </mc:Choice>
        <mc:Fallback/>
      </mc:AlternateContent>
    </comment>
    <comment ref="A16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54</xdr:rowOff>
              </xdr:from>
              <xdr:to>
                <xdr:col>2</xdr:col>
                <xdr:colOff>-29</xdr:colOff>
                <xdr:row>153</xdr:row>
                <xdr:rowOff>4</xdr:rowOff>
              </xdr:to>
            </anchor>
          </commentPr>
        </mc:Choice>
        <mc:Fallback/>
      </mc:AlternateContent>
    </comment>
    <comment ref="A16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151</xdr:row>
                <xdr:rowOff>54</xdr:rowOff>
              </xdr:from>
              <xdr:to>
                <xdr:col>2</xdr:col>
                <xdr:colOff>-29</xdr:colOff>
                <xdr:row>153</xdr:row>
                <xdr:rowOff>4</xdr:rowOff>
              </xdr:to>
            </anchor>
          </commentPr>
        </mc:Choice>
        <mc:Fallback/>
      </mc:AlternateContent>
    </comment>
    <comment ref="A1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1</xdr:rowOff>
              </xdr:from>
              <xdr:to>
                <xdr:col>2</xdr:col>
                <xdr:colOff>-29</xdr:colOff>
                <xdr:row>153</xdr:row>
                <xdr:rowOff>18</xdr:rowOff>
              </xdr:to>
            </anchor>
          </commentPr>
        </mc:Choice>
        <mc:Fallback/>
      </mc:AlternateContent>
    </comment>
    <comment ref="A1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1</xdr:rowOff>
              </xdr:from>
              <xdr:to>
                <xdr:col>2</xdr:col>
                <xdr:colOff>-29</xdr:colOff>
                <xdr:row>153</xdr:row>
                <xdr:rowOff>18</xdr:rowOff>
              </xdr:to>
            </anchor>
          </commentPr>
        </mc:Choice>
        <mc:Fallback/>
      </mc:AlternateContent>
    </comment>
    <comment ref="A1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1</xdr:rowOff>
              </xdr:from>
              <xdr:to>
                <xdr:col>2</xdr:col>
                <xdr:colOff>-29</xdr:colOff>
                <xdr:row>153</xdr:row>
                <xdr:rowOff>24</xdr:rowOff>
              </xdr:to>
            </anchor>
          </commentPr>
        </mc:Choice>
        <mc:Fallback/>
      </mc:AlternateContent>
    </comment>
    <comment ref="A17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1</xdr:rowOff>
              </xdr:from>
              <xdr:to>
                <xdr:col>2</xdr:col>
                <xdr:colOff>-29</xdr:colOff>
                <xdr:row>153</xdr:row>
                <xdr:rowOff>33</xdr:rowOff>
              </xdr:to>
            </anchor>
          </commentPr>
        </mc:Choice>
        <mc:Fallback/>
      </mc:AlternateContent>
    </comment>
    <comment ref="A17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1</xdr:rowOff>
              </xdr:from>
              <xdr:to>
                <xdr:col>2</xdr:col>
                <xdr:colOff>-29</xdr:colOff>
                <xdr:row>153</xdr:row>
                <xdr:rowOff>37</xdr:rowOff>
              </xdr:to>
            </anchor>
          </commentPr>
        </mc:Choice>
        <mc:Fallback/>
      </mc:AlternateContent>
    </comment>
    <comment ref="A1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17</xdr:rowOff>
              </xdr:from>
              <xdr:to>
                <xdr:col>2</xdr:col>
                <xdr:colOff>-29</xdr:colOff>
                <xdr:row>154</xdr:row>
                <xdr:rowOff>3</xdr:rowOff>
              </xdr:to>
            </anchor>
          </commentPr>
        </mc:Choice>
        <mc:Fallback/>
      </mc:AlternateContent>
    </comment>
    <comment ref="A17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17</xdr:rowOff>
              </xdr:from>
              <xdr:to>
                <xdr:col>2</xdr:col>
                <xdr:colOff>-29</xdr:colOff>
                <xdr:row>153</xdr:row>
                <xdr:rowOff>46</xdr:rowOff>
              </xdr:to>
            </anchor>
          </commentPr>
        </mc:Choice>
        <mc:Fallback/>
      </mc:AlternateContent>
    </comment>
    <comment ref="A17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17</xdr:rowOff>
              </xdr:from>
              <xdr:to>
                <xdr:col>2</xdr:col>
                <xdr:colOff>-29</xdr:colOff>
                <xdr:row>153</xdr:row>
                <xdr:rowOff>29</xdr:rowOff>
              </xdr:to>
            </anchor>
          </commentPr>
        </mc:Choice>
        <mc:Fallback/>
      </mc:AlternateContent>
    </comment>
    <comment ref="A1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34</xdr:rowOff>
              </xdr:from>
              <xdr:to>
                <xdr:col>2</xdr:col>
                <xdr:colOff>-29</xdr:colOff>
                <xdr:row>153</xdr:row>
                <xdr:rowOff>37</xdr:rowOff>
              </xdr:to>
            </anchor>
          </commentPr>
        </mc:Choice>
        <mc:Fallback/>
      </mc:AlternateContent>
    </comment>
    <comment ref="A1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34</xdr:rowOff>
              </xdr:from>
              <xdr:to>
                <xdr:col>2</xdr:col>
                <xdr:colOff>-29</xdr:colOff>
                <xdr:row>153</xdr:row>
                <xdr:rowOff>37</xdr:rowOff>
              </xdr:to>
            </anchor>
          </commentPr>
        </mc:Choice>
        <mc:Fallback/>
      </mc:AlternateContent>
    </comment>
    <comment ref="A1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34</xdr:rowOff>
              </xdr:from>
              <xdr:to>
                <xdr:col>2</xdr:col>
                <xdr:colOff>-29</xdr:colOff>
                <xdr:row>153</xdr:row>
                <xdr:rowOff>37</xdr:rowOff>
              </xdr:to>
            </anchor>
          </commentPr>
        </mc:Choice>
        <mc:Fallback/>
      </mc:AlternateContent>
    </comment>
    <comment ref="A18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34</xdr:rowOff>
              </xdr:from>
              <xdr:to>
                <xdr:col>2</xdr:col>
                <xdr:colOff>-29</xdr:colOff>
                <xdr:row>153</xdr:row>
                <xdr:rowOff>37</xdr:rowOff>
              </xdr:to>
            </anchor>
          </commentPr>
        </mc:Choice>
        <mc:Fallback/>
      </mc:AlternateContent>
    </comment>
    <comment ref="A1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34</xdr:rowOff>
              </xdr:from>
              <xdr:to>
                <xdr:col>2</xdr:col>
                <xdr:colOff>-29</xdr:colOff>
                <xdr:row>153</xdr:row>
                <xdr:rowOff>37</xdr:rowOff>
              </xdr:to>
            </anchor>
          </commentPr>
        </mc:Choice>
        <mc:Fallback/>
      </mc:AlternateContent>
    </comment>
    <comment ref="A1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34</xdr:rowOff>
              </xdr:from>
              <xdr:to>
                <xdr:col>2</xdr:col>
                <xdr:colOff>-29</xdr:colOff>
                <xdr:row>153</xdr:row>
                <xdr:rowOff>46</xdr:rowOff>
              </xdr:to>
            </anchor>
          </commentPr>
        </mc:Choice>
        <mc:Fallback/>
      </mc:AlternateContent>
    </comment>
    <comment ref="A1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34</xdr:rowOff>
              </xdr:from>
              <xdr:to>
                <xdr:col>2</xdr:col>
                <xdr:colOff>-29</xdr:colOff>
                <xdr:row>153</xdr:row>
                <xdr:rowOff>46</xdr:rowOff>
              </xdr:to>
            </anchor>
          </commentPr>
        </mc:Choice>
        <mc:Fallback/>
      </mc:AlternateContent>
    </comment>
    <comment ref="A1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152</xdr:row>
                <xdr:rowOff>38</xdr:rowOff>
              </xdr:from>
              <xdr:to>
                <xdr:col>2</xdr:col>
                <xdr:colOff>-29</xdr:colOff>
                <xdr:row>153</xdr:row>
                <xdr:rowOff>51</xdr:rowOff>
              </xdr:to>
            </anchor>
          </commentPr>
        </mc:Choice>
        <mc:Fallback/>
      </mc:AlternateContent>
    </comment>
    <comment ref="A1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153</xdr:row>
                <xdr:rowOff>12</xdr:rowOff>
              </xdr:from>
              <xdr:to>
                <xdr:col>2</xdr:col>
                <xdr:colOff>-29</xdr:colOff>
                <xdr:row>154</xdr:row>
                <xdr:rowOff>30</xdr:rowOff>
              </xdr:to>
            </anchor>
          </commentPr>
        </mc:Choice>
        <mc:Fallback/>
      </mc:AlternateContent>
    </comment>
    <comment ref="A1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153</xdr:row>
                <xdr:rowOff>12</xdr:rowOff>
              </xdr:from>
              <xdr:to>
                <xdr:col>2</xdr:col>
                <xdr:colOff>-29</xdr:colOff>
                <xdr:row>154</xdr:row>
                <xdr:rowOff>28</xdr:rowOff>
              </xdr:to>
            </anchor>
          </commentPr>
        </mc:Choice>
        <mc:Fallback/>
      </mc:AlternateContent>
    </comment>
    <comment ref="A1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154</xdr:row>
                <xdr:rowOff>4</xdr:rowOff>
              </xdr:from>
              <xdr:to>
                <xdr:col>2</xdr:col>
                <xdr:colOff>-29</xdr:colOff>
                <xdr:row>155</xdr:row>
                <xdr:rowOff>9</xdr:rowOff>
              </xdr:to>
            </anchor>
          </commentPr>
        </mc:Choice>
        <mc:Fallback/>
      </mc:AlternateContent>
    </comment>
    <comment ref="A1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154</xdr:row>
                <xdr:rowOff>16</xdr:rowOff>
              </xdr:from>
              <xdr:to>
                <xdr:col>2</xdr:col>
                <xdr:colOff>-29</xdr:colOff>
                <xdr:row>155</xdr:row>
                <xdr:rowOff>16</xdr:rowOff>
              </xdr:to>
            </anchor>
          </commentPr>
        </mc:Choice>
        <mc:Fallback/>
      </mc:AlternateContent>
    </comment>
    <comment ref="A1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154</xdr:row>
                <xdr:rowOff>17</xdr:rowOff>
              </xdr:from>
              <xdr:to>
                <xdr:col>2</xdr:col>
                <xdr:colOff>-29</xdr:colOff>
                <xdr:row>155</xdr:row>
                <xdr:rowOff>19</xdr:rowOff>
              </xdr:to>
            </anchor>
          </commentPr>
        </mc:Choice>
        <mc:Fallback/>
      </mc:AlternateContent>
    </comment>
    <comment ref="A1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10</xdr:rowOff>
              </xdr:from>
              <xdr:to>
                <xdr:col>2</xdr:col>
                <xdr:colOff>-49</xdr:colOff>
                <xdr:row>177</xdr:row>
                <xdr:rowOff>2</xdr:rowOff>
              </xdr:to>
            </anchor>
          </commentPr>
        </mc:Choice>
        <mc:Fallback/>
      </mc:AlternateContent>
    </comment>
    <comment ref="A1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176</xdr:row>
                <xdr:rowOff>20</xdr:rowOff>
              </xdr:from>
              <xdr:to>
                <xdr:col>2</xdr:col>
                <xdr:colOff>-49</xdr:colOff>
                <xdr:row>177</xdr:row>
                <xdr:rowOff>7</xdr:rowOff>
              </xdr:to>
            </anchor>
          </commentPr>
        </mc:Choice>
        <mc:Fallback/>
      </mc:AlternateContent>
    </comment>
    <comment ref="A1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176</xdr:row>
                <xdr:rowOff>26</xdr:rowOff>
              </xdr:from>
              <xdr:to>
                <xdr:col>2</xdr:col>
                <xdr:colOff>-49</xdr:colOff>
                <xdr:row>177</xdr:row>
                <xdr:rowOff>14</xdr:rowOff>
              </xdr:to>
            </anchor>
          </commentPr>
        </mc:Choice>
        <mc:Fallback/>
      </mc:AlternateContent>
    </comment>
    <comment ref="A1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176</xdr:row>
                <xdr:rowOff>31</xdr:rowOff>
              </xdr:from>
              <xdr:to>
                <xdr:col>2</xdr:col>
                <xdr:colOff>-49</xdr:colOff>
                <xdr:row>177</xdr:row>
                <xdr:rowOff>19</xdr:rowOff>
              </xdr:to>
            </anchor>
          </commentPr>
        </mc:Choice>
        <mc:Fallback/>
      </mc:AlternateContent>
    </comment>
    <comment ref="A19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0</xdr:rowOff>
              </xdr:from>
              <xdr:to>
                <xdr:col>2</xdr:col>
                <xdr:colOff>-49</xdr:colOff>
                <xdr:row>178</xdr:row>
                <xdr:rowOff>-26</xdr:rowOff>
              </xdr:to>
            </anchor>
          </commentPr>
        </mc:Choice>
        <mc:Fallback/>
      </mc:AlternateContent>
    </comment>
    <comment ref="A19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5</xdr:rowOff>
              </xdr:from>
              <xdr:to>
                <xdr:col>2</xdr:col>
                <xdr:colOff>-49</xdr:colOff>
                <xdr:row>178</xdr:row>
                <xdr:rowOff>-20</xdr:rowOff>
              </xdr:to>
            </anchor>
          </commentPr>
        </mc:Choice>
        <mc:Fallback/>
      </mc:AlternateContent>
    </comment>
    <comment ref="A19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11</xdr:rowOff>
              </xdr:from>
              <xdr:to>
                <xdr:col>2</xdr:col>
                <xdr:colOff>-49</xdr:colOff>
                <xdr:row>178</xdr:row>
                <xdr:rowOff>-15</xdr:rowOff>
              </xdr:to>
            </anchor>
          </commentPr>
        </mc:Choice>
        <mc:Fallback/>
      </mc:AlternateContent>
    </comment>
    <comment ref="A19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18</xdr:rowOff>
              </xdr:from>
              <xdr:to>
                <xdr:col>2</xdr:col>
                <xdr:colOff>-49</xdr:colOff>
                <xdr:row>178</xdr:row>
                <xdr:rowOff>0</xdr:rowOff>
              </xdr:to>
            </anchor>
          </commentPr>
        </mc:Choice>
        <mc:Fallback/>
      </mc:AlternateContent>
    </comment>
    <comment ref="A19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24</xdr:rowOff>
              </xdr:from>
              <xdr:to>
                <xdr:col>2</xdr:col>
                <xdr:colOff>-49</xdr:colOff>
                <xdr:row>178</xdr:row>
                <xdr:rowOff>15</xdr:rowOff>
              </xdr:to>
            </anchor>
          </commentPr>
        </mc:Choice>
        <mc:Fallback/>
      </mc:AlternateContent>
    </comment>
    <comment ref="A19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29</xdr:rowOff>
              </xdr:from>
              <xdr:to>
                <xdr:col>2</xdr:col>
                <xdr:colOff>-49</xdr:colOff>
                <xdr:row>178</xdr:row>
                <xdr:rowOff>25</xdr:rowOff>
              </xdr:to>
            </anchor>
          </commentPr>
        </mc:Choice>
        <mc:Fallback/>
      </mc:AlternateContent>
    </comment>
    <comment ref="A20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35</xdr:rowOff>
              </xdr:from>
              <xdr:to>
                <xdr:col>2</xdr:col>
                <xdr:colOff>-49</xdr:colOff>
                <xdr:row>178</xdr:row>
                <xdr:rowOff>34</xdr:rowOff>
              </xdr:to>
            </anchor>
          </commentPr>
        </mc:Choice>
        <mc:Fallback/>
      </mc:AlternateContent>
    </comment>
    <comment ref="A20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44</xdr:rowOff>
              </xdr:from>
              <xdr:to>
                <xdr:col>2</xdr:col>
                <xdr:colOff>-49</xdr:colOff>
                <xdr:row>179</xdr:row>
                <xdr:rowOff>9</xdr:rowOff>
              </xdr:to>
            </anchor>
          </commentPr>
        </mc:Choice>
        <mc:Fallback/>
      </mc:AlternateContent>
    </comment>
    <comment ref="A20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178</xdr:row>
                <xdr:rowOff>10</xdr:rowOff>
              </xdr:from>
              <xdr:to>
                <xdr:col>2</xdr:col>
                <xdr:colOff>-49</xdr:colOff>
                <xdr:row>179</xdr:row>
                <xdr:rowOff>14</xdr:rowOff>
              </xdr:to>
            </anchor>
          </commentPr>
        </mc:Choice>
        <mc:Fallback/>
      </mc:AlternateContent>
    </comment>
    <comment ref="A20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178</xdr:row>
                <xdr:rowOff>23</xdr:rowOff>
              </xdr:from>
              <xdr:to>
                <xdr:col>2</xdr:col>
                <xdr:colOff>-49</xdr:colOff>
                <xdr:row>180</xdr:row>
                <xdr:rowOff>2</xdr:rowOff>
              </xdr:to>
            </anchor>
          </commentPr>
        </mc:Choice>
        <mc:Fallback/>
      </mc:AlternateContent>
    </comment>
    <comment ref="A2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31</xdr:rowOff>
              </xdr:from>
              <xdr:to>
                <xdr:col>2</xdr:col>
                <xdr:colOff>-49</xdr:colOff>
                <xdr:row>180</xdr:row>
                <xdr:rowOff>8</xdr:rowOff>
              </xdr:to>
            </anchor>
          </commentPr>
        </mc:Choice>
        <mc:Fallback/>
      </mc:AlternateContent>
    </comment>
    <comment ref="A2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6</xdr:rowOff>
              </xdr:from>
              <xdr:to>
                <xdr:col>2</xdr:col>
                <xdr:colOff>-49</xdr:colOff>
                <xdr:row>180</xdr:row>
                <xdr:rowOff>14</xdr:rowOff>
              </xdr:to>
            </anchor>
          </commentPr>
        </mc:Choice>
        <mc:Fallback/>
      </mc:AlternateContent>
    </comment>
    <comment ref="A2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12</xdr:rowOff>
              </xdr:from>
              <xdr:to>
                <xdr:col>2</xdr:col>
                <xdr:colOff>-49</xdr:colOff>
                <xdr:row>180</xdr:row>
                <xdr:rowOff>20</xdr:rowOff>
              </xdr:to>
            </anchor>
          </commentPr>
        </mc:Choice>
        <mc:Fallback/>
      </mc:AlternateContent>
    </comment>
    <comment ref="A2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xdr:rowOff>
              </xdr:from>
              <xdr:to>
                <xdr:col>2</xdr:col>
                <xdr:colOff>-49</xdr:colOff>
                <xdr:row>181</xdr:row>
                <xdr:rowOff>-29</xdr:rowOff>
              </xdr:to>
            </anchor>
          </commentPr>
        </mc:Choice>
        <mc:Fallback/>
      </mc:AlternateContent>
    </comment>
    <comment ref="A2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7</xdr:rowOff>
              </xdr:from>
              <xdr:to>
                <xdr:col>2</xdr:col>
                <xdr:colOff>-49</xdr:colOff>
                <xdr:row>181</xdr:row>
                <xdr:rowOff>-25</xdr:rowOff>
              </xdr:to>
            </anchor>
          </commentPr>
        </mc:Choice>
        <mc:Fallback/>
      </mc:AlternateContent>
    </comment>
    <comment ref="A2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12</xdr:rowOff>
              </xdr:from>
              <xdr:to>
                <xdr:col>2</xdr:col>
                <xdr:colOff>-49</xdr:colOff>
                <xdr:row>181</xdr:row>
                <xdr:rowOff>-20</xdr:rowOff>
              </xdr:to>
            </anchor>
          </commentPr>
        </mc:Choice>
        <mc:Fallback/>
      </mc:AlternateContent>
    </comment>
    <comment ref="A21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0</xdr:rowOff>
              </xdr:from>
              <xdr:to>
                <xdr:col>2</xdr:col>
                <xdr:colOff>-51</xdr:colOff>
                <xdr:row>178</xdr:row>
                <xdr:rowOff>-25</xdr:rowOff>
              </xdr:to>
            </anchor>
          </commentPr>
        </mc:Choice>
        <mc:Fallback/>
      </mc:AlternateContent>
    </comment>
    <comment ref="A2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0</xdr:rowOff>
              </xdr:from>
              <xdr:to>
                <xdr:col>2</xdr:col>
                <xdr:colOff>-51</xdr:colOff>
                <xdr:row>178</xdr:row>
                <xdr:rowOff>-23</xdr:rowOff>
              </xdr:to>
            </anchor>
          </commentPr>
        </mc:Choice>
        <mc:Fallback/>
      </mc:AlternateContent>
    </comment>
    <comment ref="A2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0</xdr:rowOff>
              </xdr:from>
              <xdr:to>
                <xdr:col>2</xdr:col>
                <xdr:colOff>-51</xdr:colOff>
                <xdr:row>178</xdr:row>
                <xdr:rowOff>-25</xdr:rowOff>
              </xdr:to>
            </anchor>
          </commentPr>
        </mc:Choice>
        <mc:Fallback/>
      </mc:AlternateContent>
    </comment>
    <comment ref="A2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xdr:rowOff>
              </xdr:from>
              <xdr:to>
                <xdr:col>2</xdr:col>
                <xdr:colOff>-51</xdr:colOff>
                <xdr:row>178</xdr:row>
                <xdr:rowOff>-30</xdr:rowOff>
              </xdr:to>
            </anchor>
          </commentPr>
        </mc:Choice>
        <mc:Fallback/>
      </mc:AlternateContent>
    </comment>
    <comment ref="A2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7</xdr:rowOff>
              </xdr:from>
              <xdr:to>
                <xdr:col>2</xdr:col>
                <xdr:colOff>-51</xdr:colOff>
                <xdr:row>178</xdr:row>
                <xdr:rowOff>-27</xdr:rowOff>
              </xdr:to>
            </anchor>
          </commentPr>
        </mc:Choice>
        <mc:Fallback/>
      </mc:AlternateContent>
    </comment>
    <comment ref="A2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14</xdr:rowOff>
              </xdr:from>
              <xdr:to>
                <xdr:col>2</xdr:col>
                <xdr:colOff>-51</xdr:colOff>
                <xdr:row>178</xdr:row>
                <xdr:rowOff>-27</xdr:rowOff>
              </xdr:to>
            </anchor>
          </commentPr>
        </mc:Choice>
        <mc:Fallback/>
      </mc:AlternateContent>
    </comment>
    <comment ref="A2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15</xdr:rowOff>
              </xdr:from>
              <xdr:to>
                <xdr:col>2</xdr:col>
                <xdr:colOff>-51</xdr:colOff>
                <xdr:row>178</xdr:row>
                <xdr:rowOff>-12</xdr:rowOff>
              </xdr:to>
            </anchor>
          </commentPr>
        </mc:Choice>
        <mc:Fallback/>
      </mc:AlternateContent>
    </comment>
    <comment ref="A2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-50</xdr:colOff>
                <xdr:row>178</xdr:row>
                <xdr:rowOff>13</xdr:rowOff>
              </xdr:to>
            </anchor>
          </commentPr>
        </mc:Choice>
        <mc:Fallback/>
      </mc:AlternateContent>
    </comment>
    <comment ref="A2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21</xdr:rowOff>
              </xdr:from>
              <xdr:to>
                <xdr:col>2</xdr:col>
                <xdr:colOff>-51</xdr:colOff>
                <xdr:row>178</xdr:row>
                <xdr:rowOff>-15</xdr:rowOff>
              </xdr:to>
            </anchor>
          </commentPr>
        </mc:Choice>
        <mc:Fallback/>
      </mc:AlternateContent>
    </comment>
    <comment ref="A2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25</xdr:rowOff>
              </xdr:from>
              <xdr:to>
                <xdr:col>2</xdr:col>
                <xdr:colOff>-51</xdr:colOff>
                <xdr:row>178</xdr:row>
                <xdr:rowOff>-5</xdr:rowOff>
              </xdr:to>
            </anchor>
          </commentPr>
        </mc:Choice>
        <mc:Fallback/>
      </mc:AlternateContent>
    </comment>
    <comment ref="A2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31</xdr:rowOff>
              </xdr:from>
              <xdr:to>
                <xdr:col>2</xdr:col>
                <xdr:colOff>-51</xdr:colOff>
                <xdr:row>178</xdr:row>
                <xdr:rowOff>-5</xdr:rowOff>
              </xdr:to>
            </anchor>
          </commentPr>
        </mc:Choice>
        <mc:Fallback/>
      </mc:AlternateContent>
    </comment>
    <comment ref="A2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34</xdr:rowOff>
              </xdr:from>
              <xdr:to>
                <xdr:col>2</xdr:col>
                <xdr:colOff>-50</xdr:colOff>
                <xdr:row>178</xdr:row>
                <xdr:rowOff>24</xdr:rowOff>
              </xdr:to>
            </anchor>
          </commentPr>
        </mc:Choice>
        <mc:Fallback/>
      </mc:AlternateContent>
    </comment>
    <comment ref="A2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35</xdr:rowOff>
              </xdr:from>
              <xdr:to>
                <xdr:col>2</xdr:col>
                <xdr:colOff>-50</xdr:colOff>
                <xdr:row>178</xdr:row>
                <xdr:rowOff>30</xdr:rowOff>
              </xdr:to>
            </anchor>
          </commentPr>
        </mc:Choice>
        <mc:Fallback/>
      </mc:AlternateContent>
    </comment>
    <comment ref="A2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36</xdr:rowOff>
              </xdr:from>
              <xdr:to>
                <xdr:col>2</xdr:col>
                <xdr:colOff>-50</xdr:colOff>
                <xdr:row>178</xdr:row>
                <xdr:rowOff>33</xdr:rowOff>
              </xdr:to>
            </anchor>
          </commentPr>
        </mc:Choice>
        <mc:Fallback/>
      </mc:AlternateContent>
    </comment>
    <comment ref="A2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39</xdr:rowOff>
              </xdr:from>
              <xdr:to>
                <xdr:col>2</xdr:col>
                <xdr:colOff>-50</xdr:colOff>
                <xdr:row>178</xdr:row>
                <xdr:rowOff>30</xdr:rowOff>
              </xdr:to>
            </anchor>
          </commentPr>
        </mc:Choice>
        <mc:Fallback/>
      </mc:AlternateContent>
    </comment>
    <comment ref="A2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39</xdr:rowOff>
              </xdr:from>
              <xdr:to>
                <xdr:col>2</xdr:col>
                <xdr:colOff>-50</xdr:colOff>
                <xdr:row>178</xdr:row>
                <xdr:rowOff>25</xdr:rowOff>
              </xdr:to>
            </anchor>
          </commentPr>
        </mc:Choice>
        <mc:Fallback/>
      </mc:AlternateContent>
    </comment>
    <comment ref="A2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3</xdr:rowOff>
              </xdr:from>
              <xdr:to>
                <xdr:col>2</xdr:col>
                <xdr:colOff>-51</xdr:colOff>
                <xdr:row>179</xdr:row>
                <xdr:rowOff>-7</xdr:rowOff>
              </xdr:to>
            </anchor>
          </commentPr>
        </mc:Choice>
        <mc:Fallback/>
      </mc:AlternateContent>
    </comment>
    <comment ref="A2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13</xdr:rowOff>
              </xdr:from>
              <xdr:to>
                <xdr:col>2</xdr:col>
                <xdr:colOff>-51</xdr:colOff>
                <xdr:row>179</xdr:row>
                <xdr:rowOff>-4</xdr:rowOff>
              </xdr:to>
            </anchor>
          </commentPr>
        </mc:Choice>
        <mc:Fallback/>
      </mc:AlternateContent>
    </comment>
    <comment ref="A2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20</xdr:rowOff>
              </xdr:from>
              <xdr:to>
                <xdr:col>2</xdr:col>
                <xdr:colOff>-50</xdr:colOff>
                <xdr:row>179</xdr:row>
                <xdr:rowOff>4</xdr:rowOff>
              </xdr:to>
            </anchor>
          </commentPr>
        </mc:Choice>
        <mc:Fallback/>
      </mc:AlternateContent>
    </comment>
    <comment ref="A2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24</xdr:rowOff>
              </xdr:from>
              <xdr:to>
                <xdr:col>2</xdr:col>
                <xdr:colOff>-50</xdr:colOff>
                <xdr:row>179</xdr:row>
                <xdr:rowOff>11</xdr:rowOff>
              </xdr:to>
            </anchor>
          </commentPr>
        </mc:Choice>
        <mc:Fallback/>
      </mc:AlternateContent>
    </comment>
    <comment ref="A2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27</xdr:rowOff>
              </xdr:from>
              <xdr:to>
                <xdr:col>2</xdr:col>
                <xdr:colOff>-50</xdr:colOff>
                <xdr:row>179</xdr:row>
                <xdr:rowOff>15</xdr:rowOff>
              </xdr:to>
            </anchor>
          </commentPr>
        </mc:Choice>
        <mc:Fallback/>
      </mc:AlternateContent>
    </comment>
    <comment ref="A2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30</xdr:rowOff>
              </xdr:from>
              <xdr:to>
                <xdr:col>2</xdr:col>
                <xdr:colOff>-50</xdr:colOff>
                <xdr:row>180</xdr:row>
                <xdr:rowOff>5</xdr:rowOff>
              </xdr:to>
            </anchor>
          </commentPr>
        </mc:Choice>
        <mc:Fallback/>
      </mc:AlternateContent>
    </comment>
    <comment ref="A2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xdr:row>
                <xdr:rowOff>0</xdr:rowOff>
              </xdr:from>
              <xdr:to>
                <xdr:col>2</xdr:col>
                <xdr:colOff>-29</xdr:colOff>
                <xdr:row>175</xdr:row>
                <xdr:rowOff>4</xdr:rowOff>
              </xdr:to>
            </anchor>
          </commentPr>
        </mc:Choice>
        <mc:Fallback/>
      </mc:AlternateContent>
    </comment>
    <comment ref="A2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xdr:row>
                <xdr:rowOff>4</xdr:rowOff>
              </xdr:from>
              <xdr:to>
                <xdr:col>2</xdr:col>
                <xdr:colOff>-29</xdr:colOff>
                <xdr:row>176</xdr:row>
                <xdr:rowOff>-13</xdr:rowOff>
              </xdr:to>
            </anchor>
          </commentPr>
        </mc:Choice>
        <mc:Fallback/>
      </mc:AlternateContent>
    </comment>
    <comment ref="A2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xdr:row>
                <xdr:rowOff>4</xdr:rowOff>
              </xdr:from>
              <xdr:to>
                <xdr:col>2</xdr:col>
                <xdr:colOff>-29</xdr:colOff>
                <xdr:row>176</xdr:row>
                <xdr:rowOff>-11</xdr:rowOff>
              </xdr:to>
            </anchor>
          </commentPr>
        </mc:Choice>
        <mc:Fallback/>
      </mc:AlternateContent>
    </comment>
    <comment ref="A2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xdr:row>
                <xdr:rowOff>4</xdr:rowOff>
              </xdr:from>
              <xdr:to>
                <xdr:col>2</xdr:col>
                <xdr:colOff>-29</xdr:colOff>
                <xdr:row>176</xdr:row>
                <xdr:rowOff>-8</xdr:rowOff>
              </xdr:to>
            </anchor>
          </commentPr>
        </mc:Choice>
        <mc:Fallback/>
      </mc:AlternateContent>
    </comment>
    <comment ref="A2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xdr:row>
                <xdr:rowOff>4</xdr:rowOff>
              </xdr:from>
              <xdr:to>
                <xdr:col>2</xdr:col>
                <xdr:colOff>-29</xdr:colOff>
                <xdr:row>176</xdr:row>
                <xdr:rowOff>-8</xdr:rowOff>
              </xdr:to>
            </anchor>
          </commentPr>
        </mc:Choice>
        <mc:Fallback/>
      </mc:AlternateContent>
    </comment>
    <comment ref="A2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xdr:row>
                <xdr:rowOff>4</xdr:rowOff>
              </xdr:from>
              <xdr:to>
                <xdr:col>2</xdr:col>
                <xdr:colOff>-29</xdr:colOff>
                <xdr:row>176</xdr:row>
                <xdr:rowOff>-8</xdr:rowOff>
              </xdr:to>
            </anchor>
          </commentPr>
        </mc:Choice>
        <mc:Fallback/>
      </mc:AlternateContent>
    </comment>
    <comment ref="A2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xdr:row>
                <xdr:rowOff>4</xdr:rowOff>
              </xdr:from>
              <xdr:to>
                <xdr:col>2</xdr:col>
                <xdr:colOff>-29</xdr:colOff>
                <xdr:row>176</xdr:row>
                <xdr:rowOff>-8</xdr:rowOff>
              </xdr:to>
            </anchor>
          </commentPr>
        </mc:Choice>
        <mc:Fallback/>
      </mc:AlternateContent>
    </comment>
    <comment ref="A2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xdr:rowOff>
              </xdr:from>
              <xdr:to>
                <xdr:col>2</xdr:col>
                <xdr:colOff>-29</xdr:colOff>
                <xdr:row>177</xdr:row>
                <xdr:rowOff>-13</xdr:rowOff>
              </xdr:to>
            </anchor>
          </commentPr>
        </mc:Choice>
        <mc:Fallback/>
      </mc:AlternateContent>
    </comment>
    <comment ref="A2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xdr:rowOff>
              </xdr:from>
              <xdr:to>
                <xdr:col>2</xdr:col>
                <xdr:colOff>-29</xdr:colOff>
                <xdr:row>177</xdr:row>
                <xdr:rowOff>-13</xdr:rowOff>
              </xdr:to>
            </anchor>
          </commentPr>
        </mc:Choice>
        <mc:Fallback/>
      </mc:AlternateContent>
    </comment>
    <comment ref="A2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xdr:rowOff>
              </xdr:from>
              <xdr:to>
                <xdr:col>2</xdr:col>
                <xdr:colOff>-29</xdr:colOff>
                <xdr:row>177</xdr:row>
                <xdr:rowOff>-13</xdr:rowOff>
              </xdr:to>
            </anchor>
          </commentPr>
        </mc:Choice>
        <mc:Fallback/>
      </mc:AlternateContent>
    </comment>
    <comment ref="A2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xdr:rowOff>
              </xdr:from>
              <xdr:to>
                <xdr:col>2</xdr:col>
                <xdr:colOff>-29</xdr:colOff>
                <xdr:row>177</xdr:row>
                <xdr:rowOff>-13</xdr:rowOff>
              </xdr:to>
            </anchor>
          </commentPr>
        </mc:Choice>
        <mc:Fallback/>
      </mc:AlternateContent>
    </comment>
    <comment ref="A2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12</xdr:rowOff>
              </xdr:from>
              <xdr:to>
                <xdr:col>2</xdr:col>
                <xdr:colOff>-29</xdr:colOff>
                <xdr:row>177</xdr:row>
                <xdr:rowOff>-12</xdr:rowOff>
              </xdr:to>
            </anchor>
          </commentPr>
        </mc:Choice>
        <mc:Fallback/>
      </mc:AlternateContent>
    </comment>
    <comment ref="A2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12</xdr:rowOff>
              </xdr:from>
              <xdr:to>
                <xdr:col>2</xdr:col>
                <xdr:colOff>-29</xdr:colOff>
                <xdr:row>177</xdr:row>
                <xdr:rowOff>-12</xdr:rowOff>
              </xdr:to>
            </anchor>
          </commentPr>
        </mc:Choice>
        <mc:Fallback/>
      </mc:AlternateContent>
    </comment>
    <comment ref="A2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12</xdr:rowOff>
              </xdr:from>
              <xdr:to>
                <xdr:col>2</xdr:col>
                <xdr:colOff>-29</xdr:colOff>
                <xdr:row>177</xdr:row>
                <xdr:rowOff>-12</xdr:rowOff>
              </xdr:to>
            </anchor>
          </commentPr>
        </mc:Choice>
        <mc:Fallback/>
      </mc:AlternateContent>
    </comment>
    <comment ref="A2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12</xdr:rowOff>
              </xdr:from>
              <xdr:to>
                <xdr:col>2</xdr:col>
                <xdr:colOff>-29</xdr:colOff>
                <xdr:row>177</xdr:row>
                <xdr:rowOff>-9</xdr:rowOff>
              </xdr:to>
            </anchor>
          </commentPr>
        </mc:Choice>
        <mc:Fallback/>
      </mc:AlternateContent>
    </comment>
    <comment ref="A2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12</xdr:rowOff>
              </xdr:from>
              <xdr:to>
                <xdr:col>2</xdr:col>
                <xdr:colOff>-29</xdr:colOff>
                <xdr:row>177</xdr:row>
                <xdr:rowOff>-12</xdr:rowOff>
              </xdr:to>
            </anchor>
          </commentPr>
        </mc:Choice>
        <mc:Fallback/>
      </mc:AlternateContent>
    </comment>
    <comment ref="A2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12</xdr:rowOff>
              </xdr:from>
              <xdr:to>
                <xdr:col>2</xdr:col>
                <xdr:colOff>-29</xdr:colOff>
                <xdr:row>177</xdr:row>
                <xdr:rowOff>-12</xdr:rowOff>
              </xdr:to>
            </anchor>
          </commentPr>
        </mc:Choice>
        <mc:Fallback/>
      </mc:AlternateContent>
    </comment>
    <comment ref="A2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12</xdr:rowOff>
              </xdr:from>
              <xdr:to>
                <xdr:col>2</xdr:col>
                <xdr:colOff>-29</xdr:colOff>
                <xdr:row>177</xdr:row>
                <xdr:rowOff>-12</xdr:rowOff>
              </xdr:to>
            </anchor>
          </commentPr>
        </mc:Choice>
        <mc:Fallback/>
      </mc:AlternateContent>
    </comment>
    <comment ref="A2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12</xdr:rowOff>
              </xdr:from>
              <xdr:to>
                <xdr:col>2</xdr:col>
                <xdr:colOff>-29</xdr:colOff>
                <xdr:row>177</xdr:row>
                <xdr:rowOff>-12</xdr:rowOff>
              </xdr:to>
            </anchor>
          </commentPr>
        </mc:Choice>
        <mc:Fallback/>
      </mc:AlternateContent>
    </comment>
    <comment ref="A2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20</xdr:rowOff>
              </xdr:from>
              <xdr:to>
                <xdr:col>2</xdr:col>
                <xdr:colOff>-29</xdr:colOff>
                <xdr:row>177</xdr:row>
                <xdr:rowOff>7</xdr:rowOff>
              </xdr:to>
            </anchor>
          </commentPr>
        </mc:Choice>
        <mc:Fallback/>
      </mc:AlternateContent>
    </comment>
    <comment ref="A2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20</xdr:rowOff>
              </xdr:from>
              <xdr:to>
                <xdr:col>2</xdr:col>
                <xdr:colOff>-29</xdr:colOff>
                <xdr:row>177</xdr:row>
                <xdr:rowOff>7</xdr:rowOff>
              </xdr:to>
            </anchor>
          </commentPr>
        </mc:Choice>
        <mc:Fallback/>
      </mc:AlternateContent>
    </comment>
    <comment ref="A2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22</xdr:rowOff>
              </xdr:from>
              <xdr:to>
                <xdr:col>2</xdr:col>
                <xdr:colOff>-29</xdr:colOff>
                <xdr:row>177</xdr:row>
                <xdr:rowOff>11</xdr:rowOff>
              </xdr:to>
            </anchor>
          </commentPr>
        </mc:Choice>
        <mc:Fallback/>
      </mc:AlternateContent>
    </comment>
    <comment ref="A2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22</xdr:rowOff>
              </xdr:from>
              <xdr:to>
                <xdr:col>2</xdr:col>
                <xdr:colOff>-29</xdr:colOff>
                <xdr:row>177</xdr:row>
                <xdr:rowOff>11</xdr:rowOff>
              </xdr:to>
            </anchor>
          </commentPr>
        </mc:Choice>
        <mc:Fallback/>
      </mc:AlternateContent>
    </comment>
    <comment ref="A2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22</xdr:rowOff>
              </xdr:from>
              <xdr:to>
                <xdr:col>2</xdr:col>
                <xdr:colOff>-29</xdr:colOff>
                <xdr:row>177</xdr:row>
                <xdr:rowOff>11</xdr:rowOff>
              </xdr:to>
            </anchor>
          </commentPr>
        </mc:Choice>
        <mc:Fallback/>
      </mc:AlternateContent>
    </comment>
    <comment ref="A2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26</xdr:rowOff>
              </xdr:from>
              <xdr:to>
                <xdr:col>2</xdr:col>
                <xdr:colOff>-29</xdr:colOff>
                <xdr:row>177</xdr:row>
                <xdr:rowOff>19</xdr:rowOff>
              </xdr:to>
            </anchor>
          </commentPr>
        </mc:Choice>
        <mc:Fallback/>
      </mc:AlternateContent>
    </comment>
    <comment ref="A2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26</xdr:rowOff>
              </xdr:from>
              <xdr:to>
                <xdr:col>2</xdr:col>
                <xdr:colOff>-29</xdr:colOff>
                <xdr:row>177</xdr:row>
                <xdr:rowOff>19</xdr:rowOff>
              </xdr:to>
            </anchor>
          </commentPr>
        </mc:Choice>
        <mc:Fallback/>
      </mc:AlternateContent>
    </comment>
    <comment ref="A2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26</xdr:rowOff>
              </xdr:from>
              <xdr:to>
                <xdr:col>2</xdr:col>
                <xdr:colOff>-29</xdr:colOff>
                <xdr:row>177</xdr:row>
                <xdr:rowOff>19</xdr:rowOff>
              </xdr:to>
            </anchor>
          </commentPr>
        </mc:Choice>
        <mc:Fallback/>
      </mc:AlternateContent>
    </comment>
    <comment ref="A2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26</xdr:rowOff>
              </xdr:from>
              <xdr:to>
                <xdr:col>2</xdr:col>
                <xdr:colOff>-29</xdr:colOff>
                <xdr:row>177</xdr:row>
                <xdr:rowOff>21</xdr:rowOff>
              </xdr:to>
            </anchor>
          </commentPr>
        </mc:Choice>
        <mc:Fallback/>
      </mc:AlternateContent>
    </comment>
    <comment ref="A2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26</xdr:rowOff>
              </xdr:from>
              <xdr:to>
                <xdr:col>2</xdr:col>
                <xdr:colOff>-29</xdr:colOff>
                <xdr:row>177</xdr:row>
                <xdr:rowOff>21</xdr:rowOff>
              </xdr:to>
            </anchor>
          </commentPr>
        </mc:Choice>
        <mc:Fallback/>
      </mc:AlternateContent>
    </comment>
    <comment ref="A2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26</xdr:rowOff>
              </xdr:from>
              <xdr:to>
                <xdr:col>2</xdr:col>
                <xdr:colOff>-29</xdr:colOff>
                <xdr:row>177</xdr:row>
                <xdr:rowOff>21</xdr:rowOff>
              </xdr:to>
            </anchor>
          </commentPr>
        </mc:Choice>
        <mc:Fallback/>
      </mc:AlternateContent>
    </comment>
    <comment ref="A2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29</xdr:rowOff>
              </xdr:from>
              <xdr:to>
                <xdr:col>2</xdr:col>
                <xdr:colOff>-29</xdr:colOff>
                <xdr:row>177</xdr:row>
                <xdr:rowOff>8</xdr:rowOff>
              </xdr:to>
            </anchor>
          </commentPr>
        </mc:Choice>
        <mc:Fallback/>
      </mc:AlternateContent>
    </comment>
    <comment ref="A2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176</xdr:row>
                <xdr:rowOff>31</xdr:rowOff>
              </xdr:from>
              <xdr:to>
                <xdr:col>2</xdr:col>
                <xdr:colOff>-29</xdr:colOff>
                <xdr:row>177</xdr:row>
                <xdr:rowOff>14</xdr:rowOff>
              </xdr:to>
            </anchor>
          </commentPr>
        </mc:Choice>
        <mc:Fallback/>
      </mc:AlternateContent>
    </comment>
    <comment ref="A2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xdr:row>
                <xdr:rowOff>0</xdr:rowOff>
              </xdr:from>
              <xdr:to>
                <xdr:col>2</xdr:col>
                <xdr:colOff>-29</xdr:colOff>
                <xdr:row>178</xdr:row>
                <xdr:rowOff>-34</xdr:rowOff>
              </xdr:to>
            </anchor>
          </commentPr>
        </mc:Choice>
        <mc:Fallback/>
      </mc:AlternateContent>
    </comment>
    <comment ref="A2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xdr:row>
                <xdr:rowOff>0</xdr:rowOff>
              </xdr:from>
              <xdr:to>
                <xdr:col>2</xdr:col>
                <xdr:colOff>-29</xdr:colOff>
                <xdr:row>178</xdr:row>
                <xdr:rowOff>-22</xdr:rowOff>
              </xdr:to>
            </anchor>
          </commentPr>
        </mc:Choice>
        <mc:Fallback/>
      </mc:AlternateContent>
    </comment>
    <comment ref="A2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xdr:row>
                <xdr:rowOff>0</xdr:rowOff>
              </xdr:from>
              <xdr:to>
                <xdr:col>2</xdr:col>
                <xdr:colOff>-29</xdr:colOff>
                <xdr:row>178</xdr:row>
                <xdr:rowOff>-22</xdr:rowOff>
              </xdr:to>
            </anchor>
          </commentPr>
        </mc:Choice>
        <mc:Fallback/>
      </mc:AlternateContent>
    </comment>
    <comment ref="A2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xdr:row>
                <xdr:rowOff>1</xdr:rowOff>
              </xdr:from>
              <xdr:to>
                <xdr:col>2</xdr:col>
                <xdr:colOff>-29</xdr:colOff>
                <xdr:row>178</xdr:row>
                <xdr:rowOff>-27</xdr:rowOff>
              </xdr:to>
            </anchor>
          </commentPr>
        </mc:Choice>
        <mc:Fallback/>
      </mc:AlternateContent>
    </comment>
    <comment ref="A2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xdr:row>
                <xdr:rowOff>4</xdr:rowOff>
              </xdr:from>
              <xdr:to>
                <xdr:col>2</xdr:col>
                <xdr:colOff>-29</xdr:colOff>
                <xdr:row>178</xdr:row>
                <xdr:rowOff>-27</xdr:rowOff>
              </xdr:to>
            </anchor>
          </commentPr>
        </mc:Choice>
        <mc:Fallback/>
      </mc:AlternateContent>
    </comment>
    <comment ref="A2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xdr:row>
                <xdr:rowOff>32</xdr:rowOff>
              </xdr:from>
              <xdr:to>
                <xdr:col>2</xdr:col>
                <xdr:colOff>-29</xdr:colOff>
                <xdr:row>178</xdr:row>
                <xdr:rowOff>30</xdr:rowOff>
              </xdr:to>
            </anchor>
          </commentPr>
        </mc:Choice>
        <mc:Fallback/>
      </mc:AlternateContent>
    </comment>
    <comment ref="A2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xdr:row>
                <xdr:rowOff>32</xdr:rowOff>
              </xdr:from>
              <xdr:to>
                <xdr:col>2</xdr:col>
                <xdr:colOff>-29</xdr:colOff>
                <xdr:row>178</xdr:row>
                <xdr:rowOff>30</xdr:rowOff>
              </xdr:to>
            </anchor>
          </commentPr>
        </mc:Choice>
        <mc:Fallback/>
      </mc:AlternateContent>
    </comment>
    <comment ref="A2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xdr:row>
                <xdr:rowOff>32</xdr:rowOff>
              </xdr:from>
              <xdr:to>
                <xdr:col>2</xdr:col>
                <xdr:colOff>-29</xdr:colOff>
                <xdr:row>178</xdr:row>
                <xdr:rowOff>30</xdr:rowOff>
              </xdr:to>
            </anchor>
          </commentPr>
        </mc:Choice>
        <mc:Fallback/>
      </mc:AlternateContent>
    </comment>
    <comment ref="A2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xdr:row>
                <xdr:rowOff>32</xdr:rowOff>
              </xdr:from>
              <xdr:to>
                <xdr:col>2</xdr:col>
                <xdr:colOff>-29</xdr:colOff>
                <xdr:row>178</xdr:row>
                <xdr:rowOff>30</xdr:rowOff>
              </xdr:to>
            </anchor>
          </commentPr>
        </mc:Choice>
        <mc:Fallback/>
      </mc:AlternateContent>
    </comment>
    <comment ref="A2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33</xdr:rowOff>
              </xdr:from>
              <xdr:to>
                <xdr:col>2</xdr:col>
                <xdr:colOff>-50</xdr:colOff>
                <xdr:row>89</xdr:row>
                <xdr:rowOff>3</xdr:rowOff>
              </xdr:to>
            </anchor>
          </commentPr>
        </mc:Choice>
        <mc:Fallback/>
      </mc:AlternateContent>
    </comment>
    <comment ref="A2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33</xdr:rowOff>
              </xdr:from>
              <xdr:to>
                <xdr:col>2</xdr:col>
                <xdr:colOff>-50</xdr:colOff>
                <xdr:row>89</xdr:row>
                <xdr:rowOff>3</xdr:rowOff>
              </xdr:to>
            </anchor>
          </commentPr>
        </mc:Choice>
        <mc:Fallback/>
      </mc:AlternateContent>
    </comment>
    <comment ref="A2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88</xdr:row>
                <xdr:rowOff>3</xdr:rowOff>
              </xdr:from>
              <xdr:to>
                <xdr:col>2</xdr:col>
                <xdr:colOff>-50</xdr:colOff>
                <xdr:row>89</xdr:row>
                <xdr:rowOff>2</xdr:rowOff>
              </xdr:to>
            </anchor>
          </commentPr>
        </mc:Choice>
        <mc:Fallback/>
      </mc:AlternateContent>
    </comment>
    <comment ref="A2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88</xdr:row>
                <xdr:rowOff>9</xdr:rowOff>
              </xdr:from>
              <xdr:to>
                <xdr:col>2</xdr:col>
                <xdr:colOff>-50</xdr:colOff>
                <xdr:row>89</xdr:row>
                <xdr:rowOff>27</xdr:rowOff>
              </xdr:to>
            </anchor>
          </commentPr>
        </mc:Choice>
        <mc:Fallback/>
      </mc:AlternateContent>
    </comment>
    <comment ref="A2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88</xdr:row>
                <xdr:rowOff>15</xdr:rowOff>
              </xdr:from>
              <xdr:to>
                <xdr:col>2</xdr:col>
                <xdr:colOff>-50</xdr:colOff>
                <xdr:row>89</xdr:row>
                <xdr:rowOff>36</xdr:rowOff>
              </xdr:to>
            </anchor>
          </commentPr>
        </mc:Choice>
        <mc:Fallback/>
      </mc:AlternateContent>
    </comment>
    <comment ref="A2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2</xdr:rowOff>
              </xdr:from>
              <xdr:to>
                <xdr:col>2</xdr:col>
                <xdr:colOff>-50</xdr:colOff>
                <xdr:row>90</xdr:row>
                <xdr:rowOff>-15</xdr:rowOff>
              </xdr:to>
            </anchor>
          </commentPr>
        </mc:Choice>
        <mc:Fallback/>
      </mc:AlternateContent>
    </comment>
    <comment ref="A2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9</xdr:rowOff>
              </xdr:from>
              <xdr:to>
                <xdr:col>2</xdr:col>
                <xdr:colOff>-50</xdr:colOff>
                <xdr:row>90</xdr:row>
                <xdr:rowOff>-14</xdr:rowOff>
              </xdr:to>
            </anchor>
          </commentPr>
        </mc:Choice>
        <mc:Fallback/>
      </mc:AlternateContent>
    </comment>
    <comment ref="A2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16</xdr:rowOff>
              </xdr:from>
              <xdr:to>
                <xdr:col>2</xdr:col>
                <xdr:colOff>-50</xdr:colOff>
                <xdr:row>90</xdr:row>
                <xdr:rowOff>-15</xdr:rowOff>
              </xdr:to>
            </anchor>
          </commentPr>
        </mc:Choice>
        <mc:Fallback/>
      </mc:AlternateContent>
    </comment>
    <comment ref="A2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24</xdr:rowOff>
              </xdr:from>
              <xdr:to>
                <xdr:col>2</xdr:col>
                <xdr:colOff>-50</xdr:colOff>
                <xdr:row>90</xdr:row>
                <xdr:rowOff>-15</xdr:rowOff>
              </xdr:to>
            </anchor>
          </commentPr>
        </mc:Choice>
        <mc:Fallback/>
      </mc:AlternateContent>
    </comment>
    <comment ref="A2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32</xdr:rowOff>
              </xdr:from>
              <xdr:to>
                <xdr:col>2</xdr:col>
                <xdr:colOff>-50</xdr:colOff>
                <xdr:row>90</xdr:row>
                <xdr:rowOff>-8</xdr:rowOff>
              </xdr:to>
            </anchor>
          </commentPr>
        </mc:Choice>
        <mc:Fallback/>
      </mc:AlternateContent>
    </comment>
    <comment ref="A2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37</xdr:rowOff>
              </xdr:from>
              <xdr:to>
                <xdr:col>2</xdr:col>
                <xdr:colOff>-50</xdr:colOff>
                <xdr:row>91</xdr:row>
                <xdr:rowOff>15</xdr:rowOff>
              </xdr:to>
            </anchor>
          </commentPr>
        </mc:Choice>
        <mc:Fallback/>
      </mc:AlternateContent>
    </comment>
    <comment ref="A2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43</xdr:rowOff>
              </xdr:from>
              <xdr:to>
                <xdr:col>2</xdr:col>
                <xdr:colOff>-50</xdr:colOff>
                <xdr:row>91</xdr:row>
                <xdr:rowOff>16</xdr:rowOff>
              </xdr:to>
            </anchor>
          </commentPr>
        </mc:Choice>
        <mc:Fallback/>
      </mc:AlternateContent>
    </comment>
    <comment ref="A2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50</xdr:rowOff>
              </xdr:from>
              <xdr:to>
                <xdr:col>2</xdr:col>
                <xdr:colOff>-50</xdr:colOff>
                <xdr:row>91</xdr:row>
                <xdr:rowOff>17</xdr:rowOff>
              </xdr:to>
            </anchor>
          </commentPr>
        </mc:Choice>
        <mc:Fallback/>
      </mc:AlternateContent>
    </comment>
    <comment ref="A2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90</xdr:row>
                <xdr:rowOff>9</xdr:rowOff>
              </xdr:from>
              <xdr:to>
                <xdr:col>2</xdr:col>
                <xdr:colOff>-50</xdr:colOff>
                <xdr:row>91</xdr:row>
                <xdr:rowOff>15</xdr:rowOff>
              </xdr:to>
            </anchor>
          </commentPr>
        </mc:Choice>
        <mc:Fallback/>
      </mc:AlternateContent>
    </comment>
    <comment ref="A2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90</xdr:row>
                <xdr:rowOff>17</xdr:rowOff>
              </xdr:from>
              <xdr:to>
                <xdr:col>2</xdr:col>
                <xdr:colOff>-50</xdr:colOff>
                <xdr:row>91</xdr:row>
                <xdr:rowOff>15</xdr:rowOff>
              </xdr:to>
            </anchor>
          </commentPr>
        </mc:Choice>
        <mc:Fallback/>
      </mc:AlternateContent>
    </comment>
    <comment ref="A2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90</xdr:row>
                <xdr:rowOff>26</xdr:rowOff>
              </xdr:from>
              <xdr:to>
                <xdr:col>2</xdr:col>
                <xdr:colOff>-50</xdr:colOff>
                <xdr:row>92</xdr:row>
                <xdr:rowOff>2</xdr:rowOff>
              </xdr:to>
            </anchor>
          </commentPr>
        </mc:Choice>
        <mc:Fallback/>
      </mc:AlternateContent>
    </comment>
    <comment ref="A2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90</xdr:row>
                <xdr:rowOff>33</xdr:rowOff>
              </xdr:from>
              <xdr:to>
                <xdr:col>2</xdr:col>
                <xdr:colOff>-50</xdr:colOff>
                <xdr:row>92</xdr:row>
                <xdr:rowOff>2</xdr:rowOff>
              </xdr:to>
            </anchor>
          </commentPr>
        </mc:Choice>
        <mc:Fallback/>
      </mc:AlternateContent>
    </comment>
    <comment ref="A2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91</xdr:row>
                <xdr:rowOff>9</xdr:rowOff>
              </xdr:from>
              <xdr:to>
                <xdr:col>2</xdr:col>
                <xdr:colOff>-50</xdr:colOff>
                <xdr:row>92</xdr:row>
                <xdr:rowOff>3</xdr:rowOff>
              </xdr:to>
            </anchor>
          </commentPr>
        </mc:Choice>
        <mc:Fallback/>
      </mc:AlternateContent>
    </comment>
    <comment ref="A3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91</xdr:row>
                <xdr:rowOff>14</xdr:rowOff>
              </xdr:from>
              <xdr:to>
                <xdr:col>2</xdr:col>
                <xdr:colOff>-50</xdr:colOff>
                <xdr:row>92</xdr:row>
                <xdr:rowOff>8</xdr:rowOff>
              </xdr:to>
            </anchor>
          </commentPr>
        </mc:Choice>
        <mc:Fallback/>
      </mc:AlternateContent>
    </comment>
    <comment ref="A3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92</xdr:row>
                <xdr:rowOff>1</xdr:rowOff>
              </xdr:from>
              <xdr:to>
                <xdr:col>2</xdr:col>
                <xdr:colOff>-50</xdr:colOff>
                <xdr:row>93</xdr:row>
                <xdr:rowOff>-2</xdr:rowOff>
              </xdr:to>
            </anchor>
          </commentPr>
        </mc:Choice>
        <mc:Fallback/>
      </mc:AlternateContent>
    </comment>
    <comment ref="A3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92</xdr:row>
                <xdr:rowOff>9</xdr:rowOff>
              </xdr:from>
              <xdr:to>
                <xdr:col>2</xdr:col>
                <xdr:colOff>-50</xdr:colOff>
                <xdr:row>140</xdr:row>
                <xdr:rowOff>17</xdr:rowOff>
              </xdr:to>
            </anchor>
          </commentPr>
        </mc:Choice>
        <mc:Fallback/>
      </mc:AlternateContent>
    </comment>
    <comment ref="A3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117</xdr:row>
                <xdr:rowOff>3</xdr:rowOff>
              </xdr:from>
              <xdr:to>
                <xdr:col>2</xdr:col>
                <xdr:colOff>-50</xdr:colOff>
                <xdr:row>141</xdr:row>
                <xdr:rowOff>20</xdr:rowOff>
              </xdr:to>
            </anchor>
          </commentPr>
        </mc:Choice>
        <mc:Fallback/>
      </mc:AlternateContent>
    </comment>
    <comment ref="A3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180</xdr:row>
                <xdr:rowOff>12</xdr:rowOff>
              </xdr:from>
              <xdr:to>
                <xdr:col>2</xdr:col>
                <xdr:colOff>-29</xdr:colOff>
                <xdr:row>181</xdr:row>
                <xdr:rowOff>-29</xdr:rowOff>
              </xdr:to>
            </anchor>
          </commentPr>
        </mc:Choice>
        <mc:Fallback/>
      </mc:AlternateContent>
    </comment>
    <comment ref="A31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64</xdr:rowOff>
              </xdr:from>
              <xdr:to>
                <xdr:col>2</xdr:col>
                <xdr:colOff>-29</xdr:colOff>
                <xdr:row>182</xdr:row>
                <xdr:rowOff>24</xdr:rowOff>
              </xdr:to>
            </anchor>
          </commentPr>
        </mc:Choice>
        <mc:Fallback/>
      </mc:AlternateContent>
    </comment>
    <comment ref="A31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9</xdr:rowOff>
              </xdr:from>
              <xdr:to>
                <xdr:col>2</xdr:col>
                <xdr:colOff>-29</xdr:colOff>
                <xdr:row>186</xdr:row>
                <xdr:rowOff>9</xdr:rowOff>
              </xdr:to>
            </anchor>
          </commentPr>
        </mc:Choice>
        <mc:Fallback/>
      </mc:AlternateContent>
    </comment>
    <comment ref="A31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9</xdr:rowOff>
              </xdr:from>
              <xdr:to>
                <xdr:col>2</xdr:col>
                <xdr:colOff>-29</xdr:colOff>
                <xdr:row>186</xdr:row>
                <xdr:rowOff>9</xdr:rowOff>
              </xdr:to>
            </anchor>
          </commentPr>
        </mc:Choice>
        <mc:Fallback/>
      </mc:AlternateContent>
    </comment>
    <comment ref="A31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9</xdr:rowOff>
              </xdr:from>
              <xdr:to>
                <xdr:col>2</xdr:col>
                <xdr:colOff>-29</xdr:colOff>
                <xdr:row>186</xdr:row>
                <xdr:rowOff>9</xdr:rowOff>
              </xdr:to>
            </anchor>
          </commentPr>
        </mc:Choice>
        <mc:Fallback/>
      </mc:AlternateContent>
    </comment>
    <comment ref="A31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9</xdr:rowOff>
              </xdr:from>
              <xdr:to>
                <xdr:col>2</xdr:col>
                <xdr:colOff>-29</xdr:colOff>
                <xdr:row>186</xdr:row>
                <xdr:rowOff>12</xdr:rowOff>
              </xdr:to>
            </anchor>
          </commentPr>
        </mc:Choice>
        <mc:Fallback/>
      </mc:AlternateContent>
    </comment>
    <comment ref="A3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9</xdr:rowOff>
              </xdr:from>
              <xdr:to>
                <xdr:col>2</xdr:col>
                <xdr:colOff>-29</xdr:colOff>
                <xdr:row>186</xdr:row>
                <xdr:rowOff>12</xdr:rowOff>
              </xdr:to>
            </anchor>
          </commentPr>
        </mc:Choice>
        <mc:Fallback/>
      </mc:AlternateContent>
    </comment>
    <comment ref="A3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9</xdr:rowOff>
              </xdr:from>
              <xdr:to>
                <xdr:col>2</xdr:col>
                <xdr:colOff>-29</xdr:colOff>
                <xdr:row>186</xdr:row>
                <xdr:rowOff>12</xdr:rowOff>
              </xdr:to>
            </anchor>
          </commentPr>
        </mc:Choice>
        <mc:Fallback/>
      </mc:AlternateContent>
    </comment>
    <comment ref="A3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35</xdr:rowOff>
              </xdr:to>
            </anchor>
          </commentPr>
        </mc:Choice>
        <mc:Fallback/>
      </mc:AlternateContent>
    </comment>
    <comment ref="A3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26</xdr:rowOff>
              </xdr:to>
            </anchor>
          </commentPr>
        </mc:Choice>
        <mc:Fallback/>
      </mc:AlternateContent>
    </comment>
    <comment ref="A3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24</xdr:rowOff>
              </xdr:to>
            </anchor>
          </commentPr>
        </mc:Choice>
        <mc:Fallback/>
      </mc:AlternateContent>
    </comment>
    <comment ref="A3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18</xdr:rowOff>
              </xdr:to>
            </anchor>
          </commentPr>
        </mc:Choice>
        <mc:Fallback/>
      </mc:AlternateContent>
    </comment>
    <comment ref="A3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9</xdr:rowOff>
              </xdr:to>
            </anchor>
          </commentPr>
        </mc:Choice>
        <mc:Fallback/>
      </mc:AlternateContent>
    </comment>
    <comment ref="A3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9</xdr:rowOff>
              </xdr:to>
            </anchor>
          </commentPr>
        </mc:Choice>
        <mc:Fallback/>
      </mc:AlternateContent>
    </comment>
    <comment ref="A3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9</xdr:rowOff>
              </xdr:to>
            </anchor>
          </commentPr>
        </mc:Choice>
        <mc:Fallback/>
      </mc:AlternateContent>
    </comment>
    <comment ref="A3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9</xdr:rowOff>
              </xdr:to>
            </anchor>
          </commentPr>
        </mc:Choice>
        <mc:Fallback/>
      </mc:AlternateContent>
    </comment>
    <comment ref="A3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9</xdr:rowOff>
              </xdr:to>
            </anchor>
          </commentPr>
        </mc:Choice>
        <mc:Fallback/>
      </mc:AlternateContent>
    </comment>
    <comment ref="A3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14</xdr:rowOff>
              </xdr:to>
            </anchor>
          </commentPr>
        </mc:Choice>
        <mc:Fallback/>
      </mc:AlternateContent>
    </comment>
    <comment ref="A3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18</xdr:rowOff>
              </xdr:to>
            </anchor>
          </commentPr>
        </mc:Choice>
        <mc:Fallback/>
      </mc:AlternateContent>
    </comment>
    <comment ref="A3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19</xdr:rowOff>
              </xdr:to>
            </anchor>
          </commentPr>
        </mc:Choice>
        <mc:Fallback/>
      </mc:AlternateContent>
    </comment>
    <comment ref="A3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19</xdr:rowOff>
              </xdr:to>
            </anchor>
          </commentPr>
        </mc:Choice>
        <mc:Fallback/>
      </mc:AlternateContent>
    </comment>
    <comment ref="A3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185</xdr:row>
                <xdr:rowOff>24</xdr:rowOff>
              </xdr:from>
              <xdr:to>
                <xdr:col>2</xdr:col>
                <xdr:colOff>-29</xdr:colOff>
                <xdr:row>186</xdr:row>
                <xdr:rowOff>22</xdr:rowOff>
              </xdr:to>
            </anchor>
          </commentPr>
        </mc:Choice>
        <mc:Fallback/>
      </mc:AlternateContent>
    </comment>
    <comment ref="A3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190</xdr:row>
                <xdr:rowOff>10</xdr:rowOff>
              </xdr:from>
              <xdr:to>
                <xdr:col>2</xdr:col>
                <xdr:colOff>-29</xdr:colOff>
                <xdr:row>192</xdr:row>
                <xdr:rowOff>17</xdr:rowOff>
              </xdr:to>
            </anchor>
          </commentPr>
        </mc:Choice>
        <mc:Fallback/>
      </mc:AlternateContent>
    </comment>
    <comment ref="A3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10</xdr:rowOff>
              </xdr:to>
            </anchor>
          </commentPr>
        </mc:Choice>
        <mc:Fallback/>
      </mc:AlternateContent>
    </comment>
    <comment ref="A3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10</xdr:rowOff>
              </xdr:to>
            </anchor>
          </commentPr>
        </mc:Choice>
        <mc:Fallback/>
      </mc:AlternateContent>
    </comment>
    <comment ref="A3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8</xdr:rowOff>
              </xdr:from>
              <xdr:to>
                <xdr:col>2</xdr:col>
                <xdr:colOff>-29</xdr:colOff>
                <xdr:row>192</xdr:row>
                <xdr:rowOff>9</xdr:rowOff>
              </xdr:to>
            </anchor>
          </commentPr>
        </mc:Choice>
        <mc:Fallback/>
      </mc:AlternateContent>
    </comment>
    <comment ref="A3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192</xdr:row>
                <xdr:rowOff>15</xdr:rowOff>
              </xdr:from>
              <xdr:to>
                <xdr:col>2</xdr:col>
                <xdr:colOff>-29</xdr:colOff>
                <xdr:row>193</xdr:row>
                <xdr:rowOff>-10</xdr:rowOff>
              </xdr:to>
            </anchor>
          </commentPr>
        </mc:Choice>
        <mc:Fallback/>
      </mc:AlternateContent>
    </comment>
    <comment ref="A3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192</xdr:row>
                <xdr:rowOff>15</xdr:rowOff>
              </xdr:from>
              <xdr:to>
                <xdr:col>2</xdr:col>
                <xdr:colOff>-29</xdr:colOff>
                <xdr:row>193</xdr:row>
                <xdr:rowOff>-10</xdr:rowOff>
              </xdr:to>
            </anchor>
          </commentPr>
        </mc:Choice>
        <mc:Fallback/>
      </mc:AlternateContent>
    </comment>
    <comment ref="A3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192</xdr:row>
                <xdr:rowOff>15</xdr:rowOff>
              </xdr:from>
              <xdr:to>
                <xdr:col>2</xdr:col>
                <xdr:colOff>-29</xdr:colOff>
                <xdr:row>193</xdr:row>
                <xdr:rowOff>-10</xdr:rowOff>
              </xdr:to>
            </anchor>
          </commentPr>
        </mc:Choice>
        <mc:Fallback/>
      </mc:AlternateContent>
    </comment>
    <comment ref="A34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8</xdr:rowOff>
              </xdr:to>
            </anchor>
          </commentPr>
        </mc:Choice>
        <mc:Fallback/>
      </mc:AlternateContent>
    </comment>
    <comment ref="A34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8</xdr:rowOff>
              </xdr:to>
            </anchor>
          </commentPr>
        </mc:Choice>
        <mc:Fallback/>
      </mc:AlternateContent>
    </comment>
    <comment ref="A34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8</xdr:rowOff>
              </xdr:to>
            </anchor>
          </commentPr>
        </mc:Choice>
        <mc:Fallback/>
      </mc:AlternateContent>
    </comment>
    <comment ref="A34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8</xdr:rowOff>
              </xdr:to>
            </anchor>
          </commentPr>
        </mc:Choice>
        <mc:Fallback/>
      </mc:AlternateContent>
    </comment>
    <comment ref="A34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8</xdr:rowOff>
              </xdr:to>
            </anchor>
          </commentPr>
        </mc:Choice>
        <mc:Fallback/>
      </mc:AlternateContent>
    </comment>
    <comment ref="A3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15</xdr:rowOff>
              </xdr:to>
            </anchor>
          </commentPr>
        </mc:Choice>
        <mc:Fallback/>
      </mc:AlternateContent>
    </comment>
    <comment ref="A34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15</xdr:rowOff>
              </xdr:to>
            </anchor>
          </commentPr>
        </mc:Choice>
        <mc:Fallback/>
      </mc:AlternateContent>
    </comment>
    <comment ref="A34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15</xdr:rowOff>
              </xdr:to>
            </anchor>
          </commentPr>
        </mc:Choice>
        <mc:Fallback/>
      </mc:AlternateContent>
    </comment>
    <comment ref="A34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12</xdr:rowOff>
              </xdr:to>
            </anchor>
          </commentPr>
        </mc:Choice>
        <mc:Fallback/>
      </mc:AlternateContent>
    </comment>
    <comment ref="A35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12</xdr:rowOff>
              </xdr:to>
            </anchor>
          </commentPr>
        </mc:Choice>
        <mc:Fallback/>
      </mc:AlternateContent>
    </comment>
    <comment ref="A35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9</xdr:rowOff>
              </xdr:to>
            </anchor>
          </commentPr>
        </mc:Choice>
        <mc:Fallback/>
      </mc:AlternateContent>
    </comment>
    <comment ref="A35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9</xdr:rowOff>
              </xdr:to>
            </anchor>
          </commentPr>
        </mc:Choice>
        <mc:Fallback/>
      </mc:AlternateContent>
    </comment>
    <comment ref="A35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194</xdr:row>
                <xdr:rowOff>7</xdr:rowOff>
              </xdr:from>
              <xdr:to>
                <xdr:col>2</xdr:col>
                <xdr:colOff>-29</xdr:colOff>
                <xdr:row>195</xdr:row>
                <xdr:rowOff>9</xdr:rowOff>
              </xdr:to>
            </anchor>
          </commentPr>
        </mc:Choice>
        <mc:Fallback/>
      </mc:AlternateContent>
    </comment>
    <comment ref="A35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65</xdr:colOff>
                <xdr:row>333</xdr:row>
                <xdr:rowOff>7</xdr:rowOff>
              </xdr:from>
              <xdr:to>
                <xdr:col>2</xdr:col>
                <xdr:colOff>-50</xdr:colOff>
                <xdr:row>334</xdr:row>
                <xdr:rowOff>2</xdr:rowOff>
              </xdr:to>
            </anchor>
          </commentPr>
        </mc:Choice>
        <mc:Fallback/>
      </mc:AlternateContent>
    </comment>
    <comment ref="A3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333</xdr:row>
                <xdr:rowOff>12</xdr:rowOff>
              </xdr:from>
              <xdr:to>
                <xdr:col>2</xdr:col>
                <xdr:colOff>-50</xdr:colOff>
                <xdr:row>334</xdr:row>
                <xdr:rowOff>7</xdr:rowOff>
              </xdr:to>
            </anchor>
          </commentPr>
        </mc:Choice>
        <mc:Fallback/>
      </mc:AlternateContent>
    </comment>
    <comment ref="A3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333</xdr:row>
                <xdr:rowOff>14</xdr:rowOff>
              </xdr:from>
              <xdr:to>
                <xdr:col>2</xdr:col>
                <xdr:colOff>-50</xdr:colOff>
                <xdr:row>334</xdr:row>
                <xdr:rowOff>9</xdr:rowOff>
              </xdr:to>
            </anchor>
          </commentPr>
        </mc:Choice>
        <mc:Fallback/>
      </mc:AlternateContent>
    </comment>
    <comment ref="A3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334</xdr:row>
                <xdr:rowOff>0</xdr:rowOff>
              </xdr:from>
              <xdr:to>
                <xdr:col>2</xdr:col>
                <xdr:colOff>-50</xdr:colOff>
                <xdr:row>335</xdr:row>
                <xdr:rowOff>1</xdr:rowOff>
              </xdr:to>
            </anchor>
          </commentPr>
        </mc:Choice>
        <mc:Fallback/>
      </mc:AlternateContent>
    </comment>
    <comment ref="A3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334</xdr:row>
                <xdr:rowOff>1</xdr:rowOff>
              </xdr:from>
              <xdr:to>
                <xdr:col>2</xdr:col>
                <xdr:colOff>-50</xdr:colOff>
                <xdr:row>335</xdr:row>
                <xdr:rowOff>9</xdr:rowOff>
              </xdr:to>
            </anchor>
          </commentPr>
        </mc:Choice>
        <mc:Fallback/>
      </mc:AlternateContent>
    </comment>
    <comment ref="A3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334</xdr:row>
                <xdr:rowOff>4</xdr:rowOff>
              </xdr:from>
              <xdr:to>
                <xdr:col>2</xdr:col>
                <xdr:colOff>-50</xdr:colOff>
                <xdr:row>335</xdr:row>
                <xdr:rowOff>17</xdr:rowOff>
              </xdr:to>
            </anchor>
          </commentPr>
        </mc:Choice>
        <mc:Fallback/>
      </mc:AlternateContent>
    </comment>
    <comment ref="A3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334</xdr:row>
                <xdr:rowOff>8</xdr:rowOff>
              </xdr:from>
              <xdr:to>
                <xdr:col>2</xdr:col>
                <xdr:colOff>-50</xdr:colOff>
                <xdr:row>336</xdr:row>
                <xdr:rowOff>11</xdr:rowOff>
              </xdr:to>
            </anchor>
          </commentPr>
        </mc:Choice>
        <mc:Fallback/>
      </mc:AlternateContent>
    </comment>
    <comment ref="A3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334</xdr:row>
                <xdr:rowOff>14</xdr:rowOff>
              </xdr:from>
              <xdr:to>
                <xdr:col>2</xdr:col>
                <xdr:colOff>-50</xdr:colOff>
                <xdr:row>337</xdr:row>
                <xdr:rowOff>4</xdr:rowOff>
              </xdr:to>
            </anchor>
          </commentPr>
        </mc:Choice>
        <mc:Fallback/>
      </mc:AlternateContent>
    </comment>
    <comment ref="A3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335</xdr:row>
                <xdr:rowOff>7</xdr:rowOff>
              </xdr:from>
              <xdr:to>
                <xdr:col>2</xdr:col>
                <xdr:colOff>-50</xdr:colOff>
                <xdr:row>338</xdr:row>
                <xdr:rowOff>4</xdr:rowOff>
              </xdr:to>
            </anchor>
          </commentPr>
        </mc:Choice>
        <mc:Fallback/>
      </mc:AlternateContent>
    </comment>
    <comment ref="A3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335</xdr:row>
                <xdr:rowOff>14</xdr:rowOff>
              </xdr:from>
              <xdr:to>
                <xdr:col>2</xdr:col>
                <xdr:colOff>-50</xdr:colOff>
                <xdr:row>339</xdr:row>
                <xdr:rowOff>4</xdr:rowOff>
              </xdr:to>
            </anchor>
          </commentPr>
        </mc:Choice>
        <mc:Fallback/>
      </mc:AlternateContent>
    </comment>
    <comment ref="A3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336</xdr:row>
                <xdr:rowOff>7</xdr:rowOff>
              </xdr:from>
              <xdr:to>
                <xdr:col>2</xdr:col>
                <xdr:colOff>-50</xdr:colOff>
                <xdr:row>339</xdr:row>
                <xdr:rowOff>21</xdr:rowOff>
              </xdr:to>
            </anchor>
          </commentPr>
        </mc:Choice>
        <mc:Fallback/>
      </mc:AlternateContent>
    </comment>
    <comment ref="A3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337</xdr:row>
                <xdr:rowOff>1</xdr:rowOff>
              </xdr:from>
              <xdr:to>
                <xdr:col>2</xdr:col>
                <xdr:colOff>-50</xdr:colOff>
                <xdr:row>340</xdr:row>
                <xdr:rowOff>4</xdr:rowOff>
              </xdr:to>
            </anchor>
          </commentPr>
        </mc:Choice>
        <mc:Fallback/>
      </mc:AlternateContent>
    </comment>
    <comment ref="A3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338</xdr:row>
                <xdr:rowOff>0</xdr:rowOff>
              </xdr:from>
              <xdr:to>
                <xdr:col>2</xdr:col>
                <xdr:colOff>-50</xdr:colOff>
                <xdr:row>341</xdr:row>
                <xdr:rowOff>4</xdr:rowOff>
              </xdr:to>
            </anchor>
          </commentPr>
        </mc:Choice>
        <mc:Fallback/>
      </mc:AlternateContent>
    </comment>
    <comment ref="A3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339</xdr:row>
                <xdr:rowOff>17</xdr:rowOff>
              </xdr:from>
              <xdr:to>
                <xdr:col>2</xdr:col>
                <xdr:colOff>-50</xdr:colOff>
                <xdr:row>343</xdr:row>
                <xdr:rowOff>4</xdr:rowOff>
              </xdr:to>
            </anchor>
          </commentPr>
        </mc:Choice>
        <mc:Fallback/>
      </mc:AlternateContent>
    </comment>
    <comment ref="A3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340</xdr:row>
                <xdr:rowOff>0</xdr:rowOff>
              </xdr:from>
              <xdr:to>
                <xdr:col>2</xdr:col>
                <xdr:colOff>-50</xdr:colOff>
                <xdr:row>343</xdr:row>
                <xdr:rowOff>13</xdr:rowOff>
              </xdr:to>
            </anchor>
          </commentPr>
        </mc:Choice>
        <mc:Fallback/>
      </mc:AlternateContent>
    </comment>
    <comment ref="A3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341</xdr:row>
                <xdr:rowOff>0</xdr:rowOff>
              </xdr:from>
              <xdr:to>
                <xdr:col>2</xdr:col>
                <xdr:colOff>-50</xdr:colOff>
                <xdr:row>344</xdr:row>
                <xdr:rowOff>4</xdr:rowOff>
              </xdr:to>
            </anchor>
          </commentPr>
        </mc:Choice>
        <mc:Fallback/>
      </mc:AlternateContent>
    </comment>
    <comment ref="A3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342</xdr:row>
                <xdr:rowOff>0</xdr:rowOff>
              </xdr:from>
              <xdr:to>
                <xdr:col>2</xdr:col>
                <xdr:colOff>-50</xdr:colOff>
                <xdr:row>345</xdr:row>
                <xdr:rowOff>4</xdr:rowOff>
              </xdr:to>
            </anchor>
          </commentPr>
        </mc:Choice>
        <mc:Fallback/>
      </mc:AlternateContent>
    </comment>
    <comment ref="A3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342</xdr:row>
                <xdr:rowOff>15</xdr:rowOff>
              </xdr:from>
              <xdr:to>
                <xdr:col>2</xdr:col>
                <xdr:colOff>-50</xdr:colOff>
                <xdr:row>346</xdr:row>
                <xdr:rowOff>4</xdr:rowOff>
              </xdr:to>
            </anchor>
          </commentPr>
        </mc:Choice>
        <mc:Fallback/>
      </mc:AlternateContent>
    </comment>
    <comment ref="A3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343</xdr:row>
                <xdr:rowOff>10</xdr:rowOff>
              </xdr:from>
              <xdr:to>
                <xdr:col>2</xdr:col>
                <xdr:colOff>-50</xdr:colOff>
                <xdr:row>346</xdr:row>
                <xdr:rowOff>13</xdr:rowOff>
              </xdr:to>
            </anchor>
          </commentPr>
        </mc:Choice>
        <mc:Fallback/>
      </mc:AlternateContent>
    </comment>
    <comment ref="A3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344</xdr:row>
                <xdr:rowOff>1</xdr:rowOff>
              </xdr:from>
              <xdr:to>
                <xdr:col>2</xdr:col>
                <xdr:colOff>-50</xdr:colOff>
                <xdr:row>347</xdr:row>
                <xdr:rowOff>4</xdr:rowOff>
              </xdr:to>
            </anchor>
          </commentPr>
        </mc:Choice>
        <mc:Fallback/>
      </mc:AlternateContent>
    </comment>
    <comment ref="A3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4</xdr:rowOff>
              </xdr:from>
              <xdr:to>
                <xdr:col>2</xdr:col>
                <xdr:colOff>-51</xdr:colOff>
                <xdr:row>176</xdr:row>
                <xdr:rowOff>-6</xdr:rowOff>
              </xdr:to>
            </anchor>
          </commentPr>
        </mc:Choice>
        <mc:Fallback/>
      </mc:AlternateContent>
    </comment>
    <comment ref="A3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199</xdr:row>
                <xdr:rowOff>65</xdr:rowOff>
              </xdr:from>
              <xdr:to>
                <xdr:col>2</xdr:col>
                <xdr:colOff>-29</xdr:colOff>
                <xdr:row>200</xdr:row>
                <xdr:rowOff>11</xdr:rowOff>
              </xdr:to>
            </anchor>
          </commentPr>
        </mc:Choice>
        <mc:Fallback/>
      </mc:AlternateContent>
    </comment>
    <comment ref="A40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202</xdr:row>
                <xdr:rowOff>15</xdr:rowOff>
              </xdr:from>
              <xdr:to>
                <xdr:col>2</xdr:col>
                <xdr:colOff>-29</xdr:colOff>
                <xdr:row>203</xdr:row>
                <xdr:rowOff>-19</xdr:rowOff>
              </xdr:to>
            </anchor>
          </commentPr>
        </mc:Choice>
        <mc:Fallback/>
      </mc:AlternateContent>
    </comment>
    <comment ref="A40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202</xdr:row>
                <xdr:rowOff>15</xdr:rowOff>
              </xdr:from>
              <xdr:to>
                <xdr:col>2</xdr:col>
                <xdr:colOff>-29</xdr:colOff>
                <xdr:row>203</xdr:row>
                <xdr:rowOff>-23</xdr:rowOff>
              </xdr:to>
            </anchor>
          </commentPr>
        </mc:Choice>
        <mc:Fallback/>
      </mc:AlternateContent>
    </comment>
    <comment ref="A40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202</xdr:row>
                <xdr:rowOff>15</xdr:rowOff>
              </xdr:from>
              <xdr:to>
                <xdr:col>2</xdr:col>
                <xdr:colOff>-29</xdr:colOff>
                <xdr:row>203</xdr:row>
                <xdr:rowOff>-23</xdr:rowOff>
              </xdr:to>
            </anchor>
          </commentPr>
        </mc:Choice>
        <mc:Fallback/>
      </mc:AlternateContent>
    </comment>
    <comment ref="A4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202</xdr:row>
                <xdr:rowOff>15</xdr:rowOff>
              </xdr:from>
              <xdr:to>
                <xdr:col>2</xdr:col>
                <xdr:colOff>-29</xdr:colOff>
                <xdr:row>209</xdr:row>
                <xdr:rowOff>17</xdr:rowOff>
              </xdr:to>
            </anchor>
          </commentPr>
        </mc:Choice>
        <mc:Fallback/>
      </mc:AlternateContent>
    </comment>
    <comment ref="A4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202</xdr:row>
                <xdr:rowOff>15</xdr:rowOff>
              </xdr:from>
              <xdr:to>
                <xdr:col>2</xdr:col>
                <xdr:colOff>-29</xdr:colOff>
                <xdr:row>232</xdr:row>
                <xdr:rowOff>8</xdr:rowOff>
              </xdr:to>
            </anchor>
          </commentPr>
        </mc:Choice>
        <mc:Fallback/>
      </mc:AlternateContent>
    </comment>
    <comment ref="A4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233</xdr:row>
                <xdr:rowOff>5</xdr:rowOff>
              </xdr:from>
              <xdr:to>
                <xdr:col>2</xdr:col>
                <xdr:colOff>-29</xdr:colOff>
                <xdr:row>237</xdr:row>
                <xdr:rowOff>13</xdr:rowOff>
              </xdr:to>
            </anchor>
          </commentPr>
        </mc:Choice>
        <mc:Fallback/>
      </mc:AlternateContent>
    </comment>
    <comment ref="A4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233</xdr:row>
                <xdr:rowOff>5</xdr:rowOff>
              </xdr:from>
              <xdr:to>
                <xdr:col>2</xdr:col>
                <xdr:colOff>-29</xdr:colOff>
                <xdr:row>236</xdr:row>
                <xdr:rowOff>13</xdr:rowOff>
              </xdr:to>
            </anchor>
          </commentPr>
        </mc:Choice>
        <mc:Fallback/>
      </mc:AlternateContent>
    </comment>
    <comment ref="A4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4</xdr:rowOff>
              </xdr:to>
            </anchor>
          </commentPr>
        </mc:Choice>
        <mc:Fallback/>
      </mc:AlternateContent>
    </comment>
    <comment ref="A4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9</xdr:rowOff>
              </xdr:to>
            </anchor>
          </commentPr>
        </mc:Choice>
        <mc:Fallback/>
      </mc:AlternateContent>
    </comment>
    <comment ref="A4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7</xdr:rowOff>
              </xdr:to>
            </anchor>
          </commentPr>
        </mc:Choice>
        <mc:Fallback/>
      </mc:AlternateContent>
    </comment>
    <comment ref="A4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7</xdr:rowOff>
              </xdr:to>
            </anchor>
          </commentPr>
        </mc:Choice>
        <mc:Fallback/>
      </mc:AlternateContent>
    </comment>
    <comment ref="A4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9</xdr:rowOff>
              </xdr:to>
            </anchor>
          </commentPr>
        </mc:Choice>
        <mc:Fallback/>
      </mc:AlternateContent>
    </comment>
    <comment ref="A4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15</xdr:rowOff>
              </xdr:to>
            </anchor>
          </commentPr>
        </mc:Choice>
        <mc:Fallback/>
      </mc:AlternateContent>
    </comment>
    <comment ref="A4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17</xdr:rowOff>
              </xdr:to>
            </anchor>
          </commentPr>
        </mc:Choice>
        <mc:Fallback/>
      </mc:AlternateContent>
    </comment>
    <comment ref="A4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17</xdr:rowOff>
              </xdr:to>
            </anchor>
          </commentPr>
        </mc:Choice>
        <mc:Fallback/>
      </mc:AlternateContent>
    </comment>
    <comment ref="A4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17</xdr:rowOff>
              </xdr:to>
            </anchor>
          </commentPr>
        </mc:Choice>
        <mc:Fallback/>
      </mc:AlternateContent>
    </comment>
    <comment ref="A4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17</xdr:rowOff>
              </xdr:to>
            </anchor>
          </commentPr>
        </mc:Choice>
        <mc:Fallback/>
      </mc:AlternateContent>
    </comment>
    <comment ref="A4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17</xdr:rowOff>
              </xdr:to>
            </anchor>
          </commentPr>
        </mc:Choice>
        <mc:Fallback/>
      </mc:AlternateContent>
    </comment>
    <comment ref="A4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2</xdr:rowOff>
              </xdr:to>
            </anchor>
          </commentPr>
        </mc:Choice>
        <mc:Fallback/>
      </mc:AlternateContent>
    </comment>
    <comment ref="A4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2</xdr:rowOff>
              </xdr:to>
            </anchor>
          </commentPr>
        </mc:Choice>
        <mc:Fallback/>
      </mc:AlternateContent>
    </comment>
    <comment ref="A4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17</xdr:rowOff>
              </xdr:to>
            </anchor>
          </commentPr>
        </mc:Choice>
        <mc:Fallback/>
      </mc:AlternateContent>
    </comment>
    <comment ref="A4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15</xdr:rowOff>
              </xdr:to>
            </anchor>
          </commentPr>
        </mc:Choice>
        <mc:Fallback/>
      </mc:AlternateContent>
    </comment>
    <comment ref="A4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15</xdr:rowOff>
              </xdr:to>
            </anchor>
          </commentPr>
        </mc:Choice>
        <mc:Fallback/>
      </mc:AlternateContent>
    </comment>
    <comment ref="A4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15</xdr:rowOff>
              </xdr:to>
            </anchor>
          </commentPr>
        </mc:Choice>
        <mc:Fallback/>
      </mc:AlternateContent>
    </comment>
    <comment ref="A4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2</xdr:rowOff>
              </xdr:to>
            </anchor>
          </commentPr>
        </mc:Choice>
        <mc:Fallback/>
      </mc:AlternateContent>
    </comment>
    <comment ref="A4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2</xdr:rowOff>
              </xdr:to>
            </anchor>
          </commentPr>
        </mc:Choice>
        <mc:Fallback/>
      </mc:AlternateContent>
    </comment>
    <comment ref="A4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2</xdr:rowOff>
              </xdr:to>
            </anchor>
          </commentPr>
        </mc:Choice>
        <mc:Fallback/>
      </mc:AlternateContent>
    </comment>
    <comment ref="A4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326</xdr:row>
                <xdr:rowOff>2</xdr:rowOff>
              </xdr:to>
            </anchor>
          </commentPr>
        </mc:Choice>
        <mc:Fallback/>
      </mc:AlternateContent>
    </comment>
    <comment ref="A4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324</xdr:row>
                <xdr:rowOff>14</xdr:rowOff>
              </xdr:from>
              <xdr:to>
                <xdr:col>2</xdr:col>
                <xdr:colOff>-29</xdr:colOff>
                <xdr:row>325</xdr:row>
                <xdr:rowOff>17</xdr:rowOff>
              </xdr:to>
            </anchor>
          </commentPr>
        </mc:Choice>
        <mc:Fallback/>
      </mc:AlternateContent>
    </comment>
    <comment ref="A4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325</xdr:row>
                <xdr:rowOff>2</xdr:rowOff>
              </xdr:from>
              <xdr:to>
                <xdr:col>2</xdr:col>
                <xdr:colOff>-29</xdr:colOff>
                <xdr:row>327</xdr:row>
                <xdr:rowOff>1</xdr:rowOff>
              </xdr:to>
            </anchor>
          </commentPr>
        </mc:Choice>
        <mc:Fallback/>
      </mc:AlternateContent>
    </comment>
    <comment ref="A4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325</xdr:row>
                <xdr:rowOff>2</xdr:rowOff>
              </xdr:from>
              <xdr:to>
                <xdr:col>2</xdr:col>
                <xdr:colOff>-29</xdr:colOff>
                <xdr:row>326</xdr:row>
                <xdr:rowOff>15</xdr:rowOff>
              </xdr:to>
            </anchor>
          </commentPr>
        </mc:Choice>
        <mc:Fallback/>
      </mc:AlternateContent>
    </comment>
    <comment ref="A4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326</xdr:row>
                <xdr:rowOff>0</xdr:rowOff>
              </xdr:from>
              <xdr:to>
                <xdr:col>2</xdr:col>
                <xdr:colOff>-29</xdr:colOff>
                <xdr:row>327</xdr:row>
                <xdr:rowOff>12</xdr:rowOff>
              </xdr:to>
            </anchor>
          </commentPr>
        </mc:Choice>
        <mc:Fallback/>
      </mc:AlternateContent>
    </comment>
    <comment ref="A4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326</xdr:row>
                <xdr:rowOff>0</xdr:rowOff>
              </xdr:from>
              <xdr:to>
                <xdr:col>2</xdr:col>
                <xdr:colOff>-29</xdr:colOff>
                <xdr:row>327</xdr:row>
                <xdr:rowOff>12</xdr:rowOff>
              </xdr:to>
            </anchor>
          </commentPr>
        </mc:Choice>
        <mc:Fallback/>
      </mc:AlternateContent>
    </comment>
    <comment ref="A4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327</xdr:row>
                <xdr:rowOff>7</xdr:rowOff>
              </xdr:from>
              <xdr:to>
                <xdr:col>2</xdr:col>
                <xdr:colOff>-29</xdr:colOff>
                <xdr:row>328</xdr:row>
                <xdr:rowOff>3</xdr:rowOff>
              </xdr:to>
            </anchor>
          </commentPr>
        </mc:Choice>
        <mc:Fallback/>
      </mc:AlternateContent>
    </comment>
    <comment ref="A4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327</xdr:row>
                <xdr:rowOff>14</xdr:rowOff>
              </xdr:from>
              <xdr:to>
                <xdr:col>2</xdr:col>
                <xdr:colOff>-29</xdr:colOff>
                <xdr:row>329</xdr:row>
                <xdr:rowOff>1</xdr:rowOff>
              </xdr:to>
            </anchor>
          </commentPr>
        </mc:Choice>
        <mc:Fallback/>
      </mc:AlternateContent>
    </comment>
    <comment ref="A4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327</xdr:row>
                <xdr:rowOff>14</xdr:rowOff>
              </xdr:from>
              <xdr:to>
                <xdr:col>2</xdr:col>
                <xdr:colOff>-29</xdr:colOff>
                <xdr:row>329</xdr:row>
                <xdr:rowOff>1</xdr:rowOff>
              </xdr:to>
            </anchor>
          </commentPr>
        </mc:Choice>
        <mc:Fallback/>
      </mc:AlternateContent>
    </comment>
    <comment ref="A4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328</xdr:row>
                <xdr:rowOff>7</xdr:rowOff>
              </xdr:from>
              <xdr:to>
                <xdr:col>2</xdr:col>
                <xdr:colOff>-29</xdr:colOff>
                <xdr:row>330</xdr:row>
                <xdr:rowOff>17</xdr:rowOff>
              </xdr:to>
            </anchor>
          </commentPr>
        </mc:Choice>
        <mc:Fallback/>
      </mc:AlternateContent>
    </comment>
    <comment ref="A4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328</xdr:row>
                <xdr:rowOff>7</xdr:rowOff>
              </xdr:from>
              <xdr:to>
                <xdr:col>2</xdr:col>
                <xdr:colOff>-29</xdr:colOff>
                <xdr:row>330</xdr:row>
                <xdr:rowOff>17</xdr:rowOff>
              </xdr:to>
            </anchor>
          </commentPr>
        </mc:Choice>
        <mc:Fallback/>
      </mc:AlternateContent>
    </comment>
    <comment ref="A4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329</xdr:row>
                <xdr:rowOff>2</xdr:rowOff>
              </xdr:from>
              <xdr:to>
                <xdr:col>2</xdr:col>
                <xdr:colOff>-29</xdr:colOff>
                <xdr:row>331</xdr:row>
                <xdr:rowOff>2</xdr:rowOff>
              </xdr:to>
            </anchor>
          </commentPr>
        </mc:Choice>
        <mc:Fallback/>
      </mc:AlternateContent>
    </comment>
    <comment ref="A4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329</xdr:row>
                <xdr:rowOff>2</xdr:rowOff>
              </xdr:from>
              <xdr:to>
                <xdr:col>2</xdr:col>
                <xdr:colOff>-29</xdr:colOff>
                <xdr:row>331</xdr:row>
                <xdr:rowOff>2</xdr:rowOff>
              </xdr:to>
            </anchor>
          </commentPr>
        </mc:Choice>
        <mc:Fallback/>
      </mc:AlternateContent>
    </comment>
    <comment ref="A4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329</xdr:row>
                <xdr:rowOff>2</xdr:rowOff>
              </xdr:from>
              <xdr:to>
                <xdr:col>2</xdr:col>
                <xdr:colOff>-29</xdr:colOff>
                <xdr:row>331</xdr:row>
                <xdr:rowOff>2</xdr:rowOff>
              </xdr:to>
            </anchor>
          </commentPr>
        </mc:Choice>
        <mc:Fallback/>
      </mc:AlternateContent>
    </comment>
    <comment ref="A4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32</xdr:rowOff>
              </xdr:from>
              <xdr:to>
                <xdr:col>2</xdr:col>
                <xdr:colOff>-50</xdr:colOff>
                <xdr:row>179</xdr:row>
                <xdr:rowOff>4</xdr:rowOff>
              </xdr:to>
            </anchor>
          </commentPr>
        </mc:Choice>
        <mc:Fallback/>
      </mc:AlternateContent>
    </comment>
    <comment ref="A4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179</xdr:row>
                <xdr:rowOff>4</xdr:rowOff>
              </xdr:to>
            </anchor>
          </commentPr>
        </mc:Choice>
        <mc:Fallback/>
      </mc:AlternateContent>
    </comment>
    <comment ref="A4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179</xdr:row>
                <xdr:rowOff>4</xdr:rowOff>
              </xdr:to>
            </anchor>
          </commentPr>
        </mc:Choice>
        <mc:Fallback/>
      </mc:AlternateContent>
    </comment>
    <comment ref="A4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179</xdr:row>
                <xdr:rowOff>4</xdr:rowOff>
              </xdr:to>
            </anchor>
          </commentPr>
        </mc:Choice>
        <mc:Fallback/>
      </mc:AlternateContent>
    </comment>
    <comment ref="A4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179</xdr:row>
                <xdr:rowOff>4</xdr:rowOff>
              </xdr:to>
            </anchor>
          </commentPr>
        </mc:Choice>
        <mc:Fallback/>
      </mc:AlternateContent>
    </comment>
    <comment ref="A4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179</xdr:row>
                <xdr:rowOff>4</xdr:rowOff>
              </xdr:to>
            </anchor>
          </commentPr>
        </mc:Choice>
        <mc:Fallback/>
      </mc:AlternateContent>
    </comment>
    <comment ref="A4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179</xdr:row>
                <xdr:rowOff>4</xdr:rowOff>
              </xdr:to>
            </anchor>
          </commentPr>
        </mc:Choice>
        <mc:Fallback/>
      </mc:AlternateContent>
    </comment>
    <comment ref="A4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179</xdr:row>
                <xdr:rowOff>4</xdr:rowOff>
              </xdr:to>
            </anchor>
          </commentPr>
        </mc:Choice>
        <mc:Fallback/>
      </mc:AlternateContent>
    </comment>
    <comment ref="A4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38</xdr:rowOff>
              </xdr:from>
              <xdr:to>
                <xdr:col>2</xdr:col>
                <xdr:colOff>-50</xdr:colOff>
                <xdr:row>179</xdr:row>
                <xdr:rowOff>7</xdr:rowOff>
              </xdr:to>
            </anchor>
          </commentPr>
        </mc:Choice>
        <mc:Fallback/>
      </mc:AlternateContent>
    </comment>
    <comment ref="A4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39</xdr:rowOff>
              </xdr:from>
              <xdr:to>
                <xdr:col>2</xdr:col>
                <xdr:colOff>-50</xdr:colOff>
                <xdr:row>179</xdr:row>
                <xdr:rowOff>17</xdr:rowOff>
              </xdr:to>
            </anchor>
          </commentPr>
        </mc:Choice>
        <mc:Fallback/>
      </mc:AlternateContent>
    </comment>
    <comment ref="A4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39</xdr:rowOff>
              </xdr:from>
              <xdr:to>
                <xdr:col>2</xdr:col>
                <xdr:colOff>-50</xdr:colOff>
                <xdr:row>179</xdr:row>
                <xdr:rowOff>14</xdr:rowOff>
              </xdr:to>
            </anchor>
          </commentPr>
        </mc:Choice>
        <mc:Fallback/>
      </mc:AlternateContent>
    </comment>
    <comment ref="A4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3</xdr:rowOff>
              </xdr:from>
              <xdr:to>
                <xdr:col>2</xdr:col>
                <xdr:colOff>-50</xdr:colOff>
                <xdr:row>179</xdr:row>
                <xdr:rowOff>14</xdr:rowOff>
              </xdr:to>
            </anchor>
          </commentPr>
        </mc:Choice>
        <mc:Fallback/>
      </mc:AlternateContent>
    </comment>
    <comment ref="A4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3</xdr:rowOff>
              </xdr:from>
              <xdr:to>
                <xdr:col>2</xdr:col>
                <xdr:colOff>-50</xdr:colOff>
                <xdr:row>179</xdr:row>
                <xdr:rowOff>9</xdr:rowOff>
              </xdr:to>
            </anchor>
          </commentPr>
        </mc:Choice>
        <mc:Fallback/>
      </mc:AlternateContent>
    </comment>
    <comment ref="A4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20</xdr:rowOff>
              </xdr:from>
              <xdr:to>
                <xdr:col>2</xdr:col>
                <xdr:colOff>-50</xdr:colOff>
                <xdr:row>179</xdr:row>
                <xdr:rowOff>14</xdr:rowOff>
              </xdr:to>
            </anchor>
          </commentPr>
        </mc:Choice>
        <mc:Fallback/>
      </mc:AlternateContent>
    </comment>
    <comment ref="A4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20</xdr:rowOff>
              </xdr:from>
              <xdr:to>
                <xdr:col>2</xdr:col>
                <xdr:colOff>-50</xdr:colOff>
                <xdr:row>179</xdr:row>
                <xdr:rowOff>8</xdr:rowOff>
              </xdr:to>
            </anchor>
          </commentPr>
        </mc:Choice>
        <mc:Fallback/>
      </mc:AlternateContent>
    </comment>
    <comment ref="A4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20</xdr:rowOff>
              </xdr:from>
              <xdr:to>
                <xdr:col>2</xdr:col>
                <xdr:colOff>-51</xdr:colOff>
                <xdr:row>179</xdr:row>
                <xdr:rowOff>-1</xdr:rowOff>
              </xdr:to>
            </anchor>
          </commentPr>
        </mc:Choice>
        <mc:Fallback/>
      </mc:AlternateContent>
    </comment>
    <comment ref="A4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27</xdr:rowOff>
              </xdr:from>
              <xdr:to>
                <xdr:col>2</xdr:col>
                <xdr:colOff>-51</xdr:colOff>
                <xdr:row>179</xdr:row>
                <xdr:rowOff>-1</xdr:rowOff>
              </xdr:to>
            </anchor>
          </commentPr>
        </mc:Choice>
        <mc:Fallback/>
      </mc:AlternateContent>
    </comment>
    <comment ref="A4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27</xdr:rowOff>
              </xdr:from>
              <xdr:to>
                <xdr:col>2</xdr:col>
                <xdr:colOff>-50</xdr:colOff>
                <xdr:row>180</xdr:row>
                <xdr:rowOff>4</xdr:rowOff>
              </xdr:to>
            </anchor>
          </commentPr>
        </mc:Choice>
        <mc:Fallback/>
      </mc:AlternateContent>
    </comment>
    <comment ref="A4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1</xdr:rowOff>
              </xdr:from>
              <xdr:to>
                <xdr:col>2</xdr:col>
                <xdr:colOff>-50</xdr:colOff>
                <xdr:row>180</xdr:row>
                <xdr:rowOff>8</xdr:rowOff>
              </xdr:to>
            </anchor>
          </commentPr>
        </mc:Choice>
        <mc:Fallback/>
      </mc:AlternateContent>
    </comment>
    <comment ref="A4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1</xdr:rowOff>
              </xdr:from>
              <xdr:to>
                <xdr:col>2</xdr:col>
                <xdr:colOff>-50</xdr:colOff>
                <xdr:row>180</xdr:row>
                <xdr:rowOff>5</xdr:rowOff>
              </xdr:to>
            </anchor>
          </commentPr>
        </mc:Choice>
        <mc:Fallback/>
      </mc:AlternateContent>
    </comment>
    <comment ref="A4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9</xdr:rowOff>
              </xdr:from>
              <xdr:to>
                <xdr:col>2</xdr:col>
                <xdr:colOff>-50</xdr:colOff>
                <xdr:row>180</xdr:row>
                <xdr:rowOff>11</xdr:rowOff>
              </xdr:to>
            </anchor>
          </commentPr>
        </mc:Choice>
        <mc:Fallback/>
      </mc:AlternateContent>
    </comment>
    <comment ref="A4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9</xdr:rowOff>
              </xdr:from>
              <xdr:to>
                <xdr:col>2</xdr:col>
                <xdr:colOff>-50</xdr:colOff>
                <xdr:row>180</xdr:row>
                <xdr:rowOff>8</xdr:rowOff>
              </xdr:to>
            </anchor>
          </commentPr>
        </mc:Choice>
        <mc:Fallback/>
      </mc:AlternateContent>
    </comment>
    <comment ref="A4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339</xdr:row>
                <xdr:rowOff>0</xdr:rowOff>
              </xdr:from>
              <xdr:to>
                <xdr:col>2</xdr:col>
                <xdr:colOff>-29</xdr:colOff>
                <xdr:row>342</xdr:row>
                <xdr:rowOff>10</xdr:rowOff>
              </xdr:to>
            </anchor>
          </commentPr>
        </mc:Choice>
        <mc:Fallback/>
      </mc:AlternateContent>
    </comment>
    <comment ref="A4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342</xdr:row>
                <xdr:rowOff>0</xdr:rowOff>
              </xdr:from>
              <xdr:to>
                <xdr:col>2</xdr:col>
                <xdr:colOff>-29</xdr:colOff>
                <xdr:row>343</xdr:row>
                <xdr:rowOff>13</xdr:rowOff>
              </xdr:to>
            </anchor>
          </commentPr>
        </mc:Choice>
        <mc:Fallback/>
      </mc:AlternateContent>
    </comment>
    <comment ref="A4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342</xdr:row>
                <xdr:rowOff>0</xdr:rowOff>
              </xdr:from>
              <xdr:to>
                <xdr:col>2</xdr:col>
                <xdr:colOff>-29</xdr:colOff>
                <xdr:row>343</xdr:row>
                <xdr:rowOff>7</xdr:rowOff>
              </xdr:to>
            </anchor>
          </commentPr>
        </mc:Choice>
        <mc:Fallback/>
      </mc:AlternateContent>
    </comment>
    <comment ref="A4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342</xdr:row>
                <xdr:rowOff>0</xdr:rowOff>
              </xdr:from>
              <xdr:to>
                <xdr:col>2</xdr:col>
                <xdr:colOff>-29</xdr:colOff>
                <xdr:row>343</xdr:row>
                <xdr:rowOff>7</xdr:rowOff>
              </xdr:to>
            </anchor>
          </commentPr>
        </mc:Choice>
        <mc:Fallback/>
      </mc:AlternateContent>
    </comment>
    <comment ref="A4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342</xdr:row>
                <xdr:rowOff>0</xdr:rowOff>
              </xdr:from>
              <xdr:to>
                <xdr:col>2</xdr:col>
                <xdr:colOff>-29</xdr:colOff>
                <xdr:row>344</xdr:row>
                <xdr:rowOff>3</xdr:rowOff>
              </xdr:to>
            </anchor>
          </commentPr>
        </mc:Choice>
        <mc:Fallback/>
      </mc:AlternateContent>
    </comment>
    <comment ref="A4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342</xdr:row>
                <xdr:rowOff>0</xdr:rowOff>
              </xdr:from>
              <xdr:to>
                <xdr:col>2</xdr:col>
                <xdr:colOff>-29</xdr:colOff>
                <xdr:row>346</xdr:row>
                <xdr:rowOff>13</xdr:rowOff>
              </xdr:to>
            </anchor>
          </commentPr>
        </mc:Choice>
        <mc:Fallback/>
      </mc:AlternateContent>
    </comment>
    <comment ref="A4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342</xdr:row>
                <xdr:rowOff>0</xdr:rowOff>
              </xdr:from>
              <xdr:to>
                <xdr:col>2</xdr:col>
                <xdr:colOff>-29</xdr:colOff>
                <xdr:row>346</xdr:row>
                <xdr:rowOff>13</xdr:rowOff>
              </xdr:to>
            </anchor>
          </commentPr>
        </mc:Choice>
        <mc:Fallback/>
      </mc:AlternateContent>
    </comment>
    <comment ref="A4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342</xdr:row>
                <xdr:rowOff>0</xdr:rowOff>
              </xdr:from>
              <xdr:to>
                <xdr:col>2</xdr:col>
                <xdr:colOff>-29</xdr:colOff>
                <xdr:row>347</xdr:row>
                <xdr:rowOff>3</xdr:rowOff>
              </xdr:to>
            </anchor>
          </commentPr>
        </mc:Choice>
        <mc:Fallback/>
      </mc:AlternateContent>
    </comment>
    <comment ref="A4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343</xdr:row>
                <xdr:rowOff>14</xdr:rowOff>
              </xdr:from>
              <xdr:to>
                <xdr:col>2</xdr:col>
                <xdr:colOff>-29</xdr:colOff>
                <xdr:row>348</xdr:row>
                <xdr:rowOff>4</xdr:rowOff>
              </xdr:to>
            </anchor>
          </commentPr>
        </mc:Choice>
        <mc:Fallback/>
      </mc:AlternateContent>
    </comment>
    <comment ref="A4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343</xdr:row>
                <xdr:rowOff>14</xdr:rowOff>
              </xdr:from>
              <xdr:to>
                <xdr:col>2</xdr:col>
                <xdr:colOff>-29</xdr:colOff>
                <xdr:row>350</xdr:row>
                <xdr:rowOff>7</xdr:rowOff>
              </xdr:to>
            </anchor>
          </commentPr>
        </mc:Choice>
        <mc:Fallback/>
      </mc:AlternateContent>
    </comment>
    <comment ref="A4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353</xdr:row>
                <xdr:rowOff>12</xdr:rowOff>
              </xdr:from>
              <xdr:to>
                <xdr:col>2</xdr:col>
                <xdr:colOff>-29</xdr:colOff>
                <xdr:row>400</xdr:row>
                <xdr:rowOff>8</xdr:rowOff>
              </xdr:to>
            </anchor>
          </commentPr>
        </mc:Choice>
        <mc:Fallback/>
      </mc:AlternateContent>
    </comment>
    <comment ref="A4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373</xdr:row>
                <xdr:rowOff>0</xdr:rowOff>
              </xdr:from>
              <xdr:to>
                <xdr:col>2</xdr:col>
                <xdr:colOff>-29</xdr:colOff>
                <xdr:row>400</xdr:row>
                <xdr:rowOff>8</xdr:rowOff>
              </xdr:to>
            </anchor>
          </commentPr>
        </mc:Choice>
        <mc:Fallback/>
      </mc:AlternateContent>
    </comment>
    <comment ref="A4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397</xdr:row>
                <xdr:rowOff>11</xdr:rowOff>
              </xdr:from>
              <xdr:to>
                <xdr:col>2</xdr:col>
                <xdr:colOff>-29</xdr:colOff>
                <xdr:row>402</xdr:row>
                <xdr:rowOff>2</xdr:rowOff>
              </xdr:to>
            </anchor>
          </commentPr>
        </mc:Choice>
        <mc:Fallback/>
      </mc:AlternateContent>
    </comment>
    <comment ref="A4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397</xdr:row>
                <xdr:rowOff>25</xdr:rowOff>
              </xdr:from>
              <xdr:to>
                <xdr:col>2</xdr:col>
                <xdr:colOff>-29</xdr:colOff>
                <xdr:row>401</xdr:row>
                <xdr:rowOff>10</xdr:rowOff>
              </xdr:to>
            </anchor>
          </commentPr>
        </mc:Choice>
        <mc:Fallback/>
      </mc:AlternateContent>
    </comment>
    <comment ref="A4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400</xdr:row>
                <xdr:rowOff>7</xdr:rowOff>
              </xdr:from>
              <xdr:to>
                <xdr:col>2</xdr:col>
                <xdr:colOff>-29</xdr:colOff>
                <xdr:row>404</xdr:row>
                <xdr:rowOff>2</xdr:rowOff>
              </xdr:to>
            </anchor>
          </commentPr>
        </mc:Choice>
        <mc:Fallback/>
      </mc:AlternateContent>
    </comment>
    <comment ref="A4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400</xdr:row>
                <xdr:rowOff>7</xdr:rowOff>
              </xdr:from>
              <xdr:to>
                <xdr:col>2</xdr:col>
                <xdr:colOff>-29</xdr:colOff>
                <xdr:row>403</xdr:row>
                <xdr:rowOff>12</xdr:rowOff>
              </xdr:to>
            </anchor>
          </commentPr>
        </mc:Choice>
        <mc:Fallback/>
      </mc:AlternateContent>
    </comment>
    <comment ref="A4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400</xdr:row>
                <xdr:rowOff>7</xdr:rowOff>
              </xdr:from>
              <xdr:to>
                <xdr:col>2</xdr:col>
                <xdr:colOff>-29</xdr:colOff>
                <xdr:row>403</xdr:row>
                <xdr:rowOff>12</xdr:rowOff>
              </xdr:to>
            </anchor>
          </commentPr>
        </mc:Choice>
        <mc:Fallback/>
      </mc:AlternateContent>
    </comment>
    <comment ref="A4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400</xdr:row>
                <xdr:rowOff>15</xdr:rowOff>
              </xdr:from>
              <xdr:to>
                <xdr:col>2</xdr:col>
                <xdr:colOff>-29</xdr:colOff>
                <xdr:row>404</xdr:row>
                <xdr:rowOff>2</xdr:rowOff>
              </xdr:to>
            </anchor>
          </commentPr>
        </mc:Choice>
        <mc:Fallback/>
      </mc:AlternateContent>
    </comment>
    <comment ref="A4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401</xdr:row>
                <xdr:rowOff>2</xdr:rowOff>
              </xdr:from>
              <xdr:to>
                <xdr:col>2</xdr:col>
                <xdr:colOff>-29</xdr:colOff>
                <xdr:row>404</xdr:row>
                <xdr:rowOff>12</xdr:rowOff>
              </xdr:to>
            </anchor>
          </commentPr>
        </mc:Choice>
        <mc:Fallback/>
      </mc:AlternateContent>
    </comment>
    <comment ref="A4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405</xdr:row>
                <xdr:rowOff>28</xdr:rowOff>
              </xdr:from>
              <xdr:to>
                <xdr:col>2</xdr:col>
                <xdr:colOff>-29</xdr:colOff>
                <xdr:row>406</xdr:row>
                <xdr:rowOff>11</xdr:rowOff>
              </xdr:to>
            </anchor>
          </commentPr>
        </mc:Choice>
        <mc:Fallback/>
      </mc:AlternateContent>
    </comment>
    <comment ref="A4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405</xdr:row>
                <xdr:rowOff>43</xdr:rowOff>
              </xdr:from>
              <xdr:to>
                <xdr:col>2</xdr:col>
                <xdr:colOff>-29</xdr:colOff>
                <xdr:row>445</xdr:row>
                <xdr:rowOff>5</xdr:rowOff>
              </xdr:to>
            </anchor>
          </commentPr>
        </mc:Choice>
        <mc:Fallback/>
      </mc:AlternateContent>
    </comment>
    <comment ref="A4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405</xdr:row>
                <xdr:rowOff>43</xdr:rowOff>
              </xdr:from>
              <xdr:to>
                <xdr:col>2</xdr:col>
                <xdr:colOff>-29</xdr:colOff>
                <xdr:row>445</xdr:row>
                <xdr:rowOff>8</xdr:rowOff>
              </xdr:to>
            </anchor>
          </commentPr>
        </mc:Choice>
        <mc:Fallback/>
      </mc:AlternateContent>
    </comment>
    <comment ref="A4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405</xdr:row>
                <xdr:rowOff>43</xdr:rowOff>
              </xdr:from>
              <xdr:to>
                <xdr:col>2</xdr:col>
                <xdr:colOff>-29</xdr:colOff>
                <xdr:row>445</xdr:row>
                <xdr:rowOff>8</xdr:rowOff>
              </xdr:to>
            </anchor>
          </commentPr>
        </mc:Choice>
        <mc:Fallback/>
      </mc:AlternateContent>
    </comment>
    <comment ref="A4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405</xdr:row>
                <xdr:rowOff>43</xdr:rowOff>
              </xdr:from>
              <xdr:to>
                <xdr:col>2</xdr:col>
                <xdr:colOff>-29</xdr:colOff>
                <xdr:row>445</xdr:row>
                <xdr:rowOff>8</xdr:rowOff>
              </xdr:to>
            </anchor>
          </commentPr>
        </mc:Choice>
        <mc:Fallback/>
      </mc:AlternateContent>
    </comment>
    <comment ref="A5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8</xdr:rowOff>
              </xdr:from>
              <xdr:to>
                <xdr:col>2</xdr:col>
                <xdr:colOff>-29</xdr:colOff>
                <xdr:row>469</xdr:row>
                <xdr:rowOff>29</xdr:rowOff>
              </xdr:to>
            </anchor>
          </commentPr>
        </mc:Choice>
        <mc:Fallback/>
      </mc:AlternateContent>
    </comment>
    <comment ref="A5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8</xdr:rowOff>
              </xdr:from>
              <xdr:to>
                <xdr:col>2</xdr:col>
                <xdr:colOff>-29</xdr:colOff>
                <xdr:row>469</xdr:row>
                <xdr:rowOff>24</xdr:rowOff>
              </xdr:to>
            </anchor>
          </commentPr>
        </mc:Choice>
        <mc:Fallback/>
      </mc:AlternateContent>
    </comment>
    <comment ref="A5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8</xdr:rowOff>
              </xdr:from>
              <xdr:to>
                <xdr:col>2</xdr:col>
                <xdr:colOff>-29</xdr:colOff>
                <xdr:row>469</xdr:row>
                <xdr:rowOff>24</xdr:rowOff>
              </xdr:to>
            </anchor>
          </commentPr>
        </mc:Choice>
        <mc:Fallback/>
      </mc:AlternateContent>
    </comment>
    <comment ref="A5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8</xdr:rowOff>
              </xdr:from>
              <xdr:to>
                <xdr:col>2</xdr:col>
                <xdr:colOff>-29</xdr:colOff>
                <xdr:row>469</xdr:row>
                <xdr:rowOff>24</xdr:rowOff>
              </xdr:to>
            </anchor>
          </commentPr>
        </mc:Choice>
        <mc:Fallback/>
      </mc:AlternateContent>
    </comment>
    <comment ref="A5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13</xdr:rowOff>
              </xdr:from>
              <xdr:to>
                <xdr:col>2</xdr:col>
                <xdr:colOff>-29</xdr:colOff>
                <xdr:row>469</xdr:row>
                <xdr:rowOff>34</xdr:rowOff>
              </xdr:to>
            </anchor>
          </commentPr>
        </mc:Choice>
        <mc:Fallback/>
      </mc:AlternateContent>
    </comment>
    <comment ref="A5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13</xdr:rowOff>
              </xdr:from>
              <xdr:to>
                <xdr:col>2</xdr:col>
                <xdr:colOff>-29</xdr:colOff>
                <xdr:row>469</xdr:row>
                <xdr:rowOff>34</xdr:rowOff>
              </xdr:to>
            </anchor>
          </commentPr>
        </mc:Choice>
        <mc:Fallback/>
      </mc:AlternateContent>
    </comment>
    <comment ref="A5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13</xdr:rowOff>
              </xdr:from>
              <xdr:to>
                <xdr:col>2</xdr:col>
                <xdr:colOff>-29</xdr:colOff>
                <xdr:row>469</xdr:row>
                <xdr:rowOff>27</xdr:rowOff>
              </xdr:to>
            </anchor>
          </commentPr>
        </mc:Choice>
        <mc:Fallback/>
      </mc:AlternateContent>
    </comment>
    <comment ref="A5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13</xdr:rowOff>
              </xdr:from>
              <xdr:to>
                <xdr:col>2</xdr:col>
                <xdr:colOff>-29</xdr:colOff>
                <xdr:row>469</xdr:row>
                <xdr:rowOff>34</xdr:rowOff>
              </xdr:to>
            </anchor>
          </commentPr>
        </mc:Choice>
        <mc:Fallback/>
      </mc:AlternateContent>
    </comment>
    <comment ref="A5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13</xdr:rowOff>
              </xdr:from>
              <xdr:to>
                <xdr:col>2</xdr:col>
                <xdr:colOff>-29</xdr:colOff>
                <xdr:row>469</xdr:row>
                <xdr:rowOff>34</xdr:rowOff>
              </xdr:to>
            </anchor>
          </commentPr>
        </mc:Choice>
        <mc:Fallback/>
      </mc:AlternateContent>
    </comment>
    <comment ref="A5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13</xdr:rowOff>
              </xdr:from>
              <xdr:to>
                <xdr:col>2</xdr:col>
                <xdr:colOff>-29</xdr:colOff>
                <xdr:row>469</xdr:row>
                <xdr:rowOff>34</xdr:rowOff>
              </xdr:to>
            </anchor>
          </commentPr>
        </mc:Choice>
        <mc:Fallback/>
      </mc:AlternateContent>
    </comment>
    <comment ref="A5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445</xdr:row>
                <xdr:rowOff>13</xdr:rowOff>
              </xdr:from>
              <xdr:to>
                <xdr:col>2</xdr:col>
                <xdr:colOff>-29</xdr:colOff>
                <xdr:row>469</xdr:row>
                <xdr:rowOff>34</xdr:rowOff>
              </xdr:to>
            </anchor>
          </commentPr>
        </mc:Choice>
        <mc:Fallback/>
      </mc:AlternateContent>
    </comment>
    <comment ref="A5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469</xdr:row>
                <xdr:rowOff>39</xdr:rowOff>
              </xdr:from>
              <xdr:to>
                <xdr:col>2</xdr:col>
                <xdr:colOff>-29</xdr:colOff>
                <xdr:row>473</xdr:row>
                <xdr:rowOff>13</xdr:rowOff>
              </xdr:to>
            </anchor>
          </commentPr>
        </mc:Choice>
        <mc:Fallback/>
      </mc:AlternateContent>
    </comment>
    <comment ref="A5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469</xdr:row>
                <xdr:rowOff>39</xdr:rowOff>
              </xdr:from>
              <xdr:to>
                <xdr:col>2</xdr:col>
                <xdr:colOff>-29</xdr:colOff>
                <xdr:row>473</xdr:row>
                <xdr:rowOff>13</xdr:rowOff>
              </xdr:to>
            </anchor>
          </commentPr>
        </mc:Choice>
        <mc:Fallback/>
      </mc:AlternateContent>
    </comment>
    <comment ref="A5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471</xdr:row>
                <xdr:rowOff>5</xdr:rowOff>
              </xdr:from>
              <xdr:to>
                <xdr:col>2</xdr:col>
                <xdr:colOff>-29</xdr:colOff>
                <xdr:row>476</xdr:row>
                <xdr:rowOff>9</xdr:rowOff>
              </xdr:to>
            </anchor>
          </commentPr>
        </mc:Choice>
        <mc:Fallback/>
      </mc:AlternateContent>
    </comment>
    <comment ref="A5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472</xdr:row>
                <xdr:rowOff>1</xdr:rowOff>
              </xdr:from>
              <xdr:to>
                <xdr:col>2</xdr:col>
                <xdr:colOff>-29</xdr:colOff>
                <xdr:row>477</xdr:row>
                <xdr:rowOff>5</xdr:rowOff>
              </xdr:to>
            </anchor>
          </commentPr>
        </mc:Choice>
        <mc:Fallback/>
      </mc:AlternateContent>
    </comment>
    <comment ref="A5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474</xdr:row>
                <xdr:rowOff>4</xdr:rowOff>
              </xdr:from>
              <xdr:to>
                <xdr:col>2</xdr:col>
                <xdr:colOff>-29</xdr:colOff>
                <xdr:row>477</xdr:row>
                <xdr:rowOff>15</xdr:rowOff>
              </xdr:to>
            </anchor>
          </commentPr>
        </mc:Choice>
        <mc:Fallback/>
      </mc:AlternateContent>
    </comment>
    <comment ref="A5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474</xdr:row>
                <xdr:rowOff>9</xdr:rowOff>
              </xdr:from>
              <xdr:to>
                <xdr:col>2</xdr:col>
                <xdr:colOff>-29</xdr:colOff>
                <xdr:row>478</xdr:row>
                <xdr:rowOff>2</xdr:rowOff>
              </xdr:to>
            </anchor>
          </commentPr>
        </mc:Choice>
        <mc:Fallback/>
      </mc:AlternateContent>
    </comment>
    <comment ref="A5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474</xdr:row>
                <xdr:rowOff>9</xdr:rowOff>
              </xdr:from>
              <xdr:to>
                <xdr:col>2</xdr:col>
                <xdr:colOff>-29</xdr:colOff>
                <xdr:row>478</xdr:row>
                <xdr:rowOff>2</xdr:rowOff>
              </xdr:to>
            </anchor>
          </commentPr>
        </mc:Choice>
        <mc:Fallback/>
      </mc:AlternateContent>
    </comment>
    <comment ref="A5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26</xdr:rowOff>
              </xdr:from>
              <xdr:to>
                <xdr:col>2</xdr:col>
                <xdr:colOff>-50</xdr:colOff>
                <xdr:row>178</xdr:row>
                <xdr:rowOff>21</xdr:rowOff>
              </xdr:to>
            </anchor>
          </commentPr>
        </mc:Choice>
        <mc:Fallback/>
      </mc:AlternateContent>
    </comment>
    <comment ref="A5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26</xdr:rowOff>
              </xdr:from>
              <xdr:to>
                <xdr:col>2</xdr:col>
                <xdr:colOff>-50</xdr:colOff>
                <xdr:row>178</xdr:row>
                <xdr:rowOff>21</xdr:rowOff>
              </xdr:to>
            </anchor>
          </commentPr>
        </mc:Choice>
        <mc:Fallback/>
      </mc:AlternateContent>
    </comment>
    <comment ref="A5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26</xdr:rowOff>
              </xdr:from>
              <xdr:to>
                <xdr:col>2</xdr:col>
                <xdr:colOff>-50</xdr:colOff>
                <xdr:row>178</xdr:row>
                <xdr:rowOff>21</xdr:rowOff>
              </xdr:to>
            </anchor>
          </commentPr>
        </mc:Choice>
        <mc:Fallback/>
      </mc:AlternateContent>
    </comment>
    <comment ref="A5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178</xdr:row>
                <xdr:rowOff>30</xdr:rowOff>
              </xdr:to>
            </anchor>
          </commentPr>
        </mc:Choice>
        <mc:Fallback/>
      </mc:AlternateContent>
    </comment>
    <comment ref="A5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178</xdr:row>
                <xdr:rowOff>30</xdr:rowOff>
              </xdr:to>
            </anchor>
          </commentPr>
        </mc:Choice>
        <mc:Fallback/>
      </mc:AlternateContent>
    </comment>
    <comment ref="A5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178</xdr:row>
                <xdr:rowOff>30</xdr:rowOff>
              </xdr:to>
            </anchor>
          </commentPr>
        </mc:Choice>
        <mc:Fallback/>
      </mc:AlternateContent>
    </comment>
    <comment ref="A5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178</xdr:row>
                <xdr:rowOff>30</xdr:rowOff>
              </xdr:to>
            </anchor>
          </commentPr>
        </mc:Choice>
        <mc:Fallback/>
      </mc:AlternateContent>
    </comment>
    <comment ref="A5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178</xdr:row>
                <xdr:rowOff>30</xdr:rowOff>
              </xdr:to>
            </anchor>
          </commentPr>
        </mc:Choice>
        <mc:Fallback/>
      </mc:AlternateContent>
    </comment>
    <comment ref="A5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178</xdr:row>
                <xdr:rowOff>30</xdr:rowOff>
              </xdr:to>
            </anchor>
          </commentPr>
        </mc:Choice>
        <mc:Fallback/>
      </mc:AlternateContent>
    </comment>
    <comment ref="A5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178</xdr:row>
                <xdr:rowOff>30</xdr:rowOff>
              </xdr:to>
            </anchor>
          </commentPr>
        </mc:Choice>
        <mc:Fallback/>
      </mc:AlternateContent>
    </comment>
    <comment ref="A5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32</xdr:rowOff>
              </xdr:from>
              <xdr:to>
                <xdr:col>2</xdr:col>
                <xdr:colOff>-50</xdr:colOff>
                <xdr:row>179</xdr:row>
                <xdr:rowOff>4</xdr:rowOff>
              </xdr:to>
            </anchor>
          </commentPr>
        </mc:Choice>
        <mc:Fallback/>
      </mc:AlternateContent>
    </comment>
    <comment ref="A5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38</xdr:rowOff>
              </xdr:from>
              <xdr:to>
                <xdr:col>2</xdr:col>
                <xdr:colOff>-50</xdr:colOff>
                <xdr:row>179</xdr:row>
                <xdr:rowOff>7</xdr:rowOff>
              </xdr:to>
            </anchor>
          </commentPr>
        </mc:Choice>
        <mc:Fallback/>
      </mc:AlternateContent>
    </comment>
    <comment ref="A5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39</xdr:rowOff>
              </xdr:from>
              <xdr:to>
                <xdr:col>2</xdr:col>
                <xdr:colOff>-50</xdr:colOff>
                <xdr:row>179</xdr:row>
                <xdr:rowOff>6</xdr:rowOff>
              </xdr:to>
            </anchor>
          </commentPr>
        </mc:Choice>
        <mc:Fallback/>
      </mc:AlternateContent>
    </comment>
    <comment ref="A5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39</xdr:rowOff>
              </xdr:from>
              <xdr:to>
                <xdr:col>2</xdr:col>
                <xdr:colOff>-50</xdr:colOff>
                <xdr:row>179</xdr:row>
                <xdr:rowOff>17</xdr:rowOff>
              </xdr:to>
            </anchor>
          </commentPr>
        </mc:Choice>
        <mc:Fallback/>
      </mc:AlternateContent>
    </comment>
    <comment ref="A5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39</xdr:rowOff>
              </xdr:from>
              <xdr:to>
                <xdr:col>2</xdr:col>
                <xdr:colOff>-50</xdr:colOff>
                <xdr:row>179</xdr:row>
                <xdr:rowOff>14</xdr:rowOff>
              </xdr:to>
            </anchor>
          </commentPr>
        </mc:Choice>
        <mc:Fallback/>
      </mc:AlternateContent>
    </comment>
    <comment ref="A5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3</xdr:rowOff>
              </xdr:from>
              <xdr:to>
                <xdr:col>2</xdr:col>
                <xdr:colOff>-50</xdr:colOff>
                <xdr:row>179</xdr:row>
                <xdr:rowOff>14</xdr:rowOff>
              </xdr:to>
            </anchor>
          </commentPr>
        </mc:Choice>
        <mc:Fallback/>
      </mc:AlternateContent>
    </comment>
    <comment ref="A5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3</xdr:rowOff>
              </xdr:from>
              <xdr:to>
                <xdr:col>2</xdr:col>
                <xdr:colOff>-50</xdr:colOff>
                <xdr:row>179</xdr:row>
                <xdr:rowOff>9</xdr:rowOff>
              </xdr:to>
            </anchor>
          </commentPr>
        </mc:Choice>
        <mc:Fallback/>
      </mc:AlternateContent>
    </comment>
    <comment ref="A5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20</xdr:rowOff>
              </xdr:from>
              <xdr:to>
                <xdr:col>2</xdr:col>
                <xdr:colOff>-50</xdr:colOff>
                <xdr:row>179</xdr:row>
                <xdr:rowOff>14</xdr:rowOff>
              </xdr:to>
            </anchor>
          </commentPr>
        </mc:Choice>
        <mc:Fallback/>
      </mc:AlternateContent>
    </comment>
    <comment ref="A5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20</xdr:rowOff>
              </xdr:from>
              <xdr:to>
                <xdr:col>2</xdr:col>
                <xdr:colOff>-50</xdr:colOff>
                <xdr:row>179</xdr:row>
                <xdr:rowOff>8</xdr:rowOff>
              </xdr:to>
            </anchor>
          </commentPr>
        </mc:Choice>
        <mc:Fallback/>
      </mc:AlternateContent>
    </comment>
    <comment ref="A5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20</xdr:rowOff>
              </xdr:from>
              <xdr:to>
                <xdr:col>2</xdr:col>
                <xdr:colOff>-51</xdr:colOff>
                <xdr:row>179</xdr:row>
                <xdr:rowOff>-1</xdr:rowOff>
              </xdr:to>
            </anchor>
          </commentPr>
        </mc:Choice>
        <mc:Fallback/>
      </mc:AlternateContent>
    </comment>
    <comment ref="A5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27</xdr:rowOff>
              </xdr:from>
              <xdr:to>
                <xdr:col>2</xdr:col>
                <xdr:colOff>-51</xdr:colOff>
                <xdr:row>179</xdr:row>
                <xdr:rowOff>-1</xdr:rowOff>
              </xdr:to>
            </anchor>
          </commentPr>
        </mc:Choice>
        <mc:Fallback/>
      </mc:AlternateContent>
    </comment>
    <comment ref="A5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27</xdr:rowOff>
              </xdr:from>
              <xdr:to>
                <xdr:col>2</xdr:col>
                <xdr:colOff>-50</xdr:colOff>
                <xdr:row>180</xdr:row>
                <xdr:rowOff>4</xdr:rowOff>
              </xdr:to>
            </anchor>
          </commentPr>
        </mc:Choice>
        <mc:Fallback/>
      </mc:AlternateContent>
    </comment>
    <comment ref="A5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489</xdr:row>
                <xdr:rowOff>7</xdr:rowOff>
              </xdr:from>
              <xdr:to>
                <xdr:col>2</xdr:col>
                <xdr:colOff>-29</xdr:colOff>
                <xdr:row>490</xdr:row>
                <xdr:rowOff>6</xdr:rowOff>
              </xdr:to>
            </anchor>
          </commentPr>
        </mc:Choice>
        <mc:Fallback/>
      </mc:AlternateContent>
    </comment>
    <comment ref="A54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490</xdr:row>
                <xdr:rowOff>6</xdr:rowOff>
              </xdr:from>
              <xdr:to>
                <xdr:col>2</xdr:col>
                <xdr:colOff>-29</xdr:colOff>
                <xdr:row>491</xdr:row>
                <xdr:rowOff>-7</xdr:rowOff>
              </xdr:to>
            </anchor>
          </commentPr>
        </mc:Choice>
        <mc:Fallback/>
      </mc:AlternateContent>
    </comment>
    <comment ref="A5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490</xdr:row>
                <xdr:rowOff>9</xdr:rowOff>
              </xdr:from>
              <xdr:to>
                <xdr:col>2</xdr:col>
                <xdr:colOff>-29</xdr:colOff>
                <xdr:row>491</xdr:row>
                <xdr:rowOff>-5</xdr:rowOff>
              </xdr:to>
            </anchor>
          </commentPr>
        </mc:Choice>
        <mc:Fallback/>
      </mc:AlternateContent>
    </comment>
    <comment ref="A5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490</xdr:row>
                <xdr:rowOff>9</xdr:rowOff>
              </xdr:from>
              <xdr:to>
                <xdr:col>2</xdr:col>
                <xdr:colOff>-29</xdr:colOff>
                <xdr:row>491</xdr:row>
                <xdr:rowOff>-5</xdr:rowOff>
              </xdr:to>
            </anchor>
          </commentPr>
        </mc:Choice>
        <mc:Fallback/>
      </mc:AlternateContent>
    </comment>
    <comment ref="A5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490</xdr:row>
                <xdr:rowOff>9</xdr:rowOff>
              </xdr:from>
              <xdr:to>
                <xdr:col>2</xdr:col>
                <xdr:colOff>-29</xdr:colOff>
                <xdr:row>491</xdr:row>
                <xdr:rowOff>2</xdr:rowOff>
              </xdr:to>
            </anchor>
          </commentPr>
        </mc:Choice>
        <mc:Fallback/>
      </mc:AlternateContent>
    </comment>
    <comment ref="A5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490</xdr:row>
                <xdr:rowOff>9</xdr:rowOff>
              </xdr:from>
              <xdr:to>
                <xdr:col>2</xdr:col>
                <xdr:colOff>-29</xdr:colOff>
                <xdr:row>517</xdr:row>
                <xdr:rowOff>5</xdr:rowOff>
              </xdr:to>
            </anchor>
          </commentPr>
        </mc:Choice>
        <mc:Fallback/>
      </mc:AlternateContent>
    </comment>
    <comment ref="A5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490</xdr:row>
                <xdr:rowOff>10</xdr:rowOff>
              </xdr:from>
              <xdr:to>
                <xdr:col>2</xdr:col>
                <xdr:colOff>-29</xdr:colOff>
                <xdr:row>517</xdr:row>
                <xdr:rowOff>11</xdr:rowOff>
              </xdr:to>
            </anchor>
          </commentPr>
        </mc:Choice>
        <mc:Fallback/>
      </mc:AlternateContent>
    </comment>
    <comment ref="A5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490</xdr:row>
                <xdr:rowOff>10</xdr:rowOff>
              </xdr:from>
              <xdr:to>
                <xdr:col>2</xdr:col>
                <xdr:colOff>-29</xdr:colOff>
                <xdr:row>517</xdr:row>
                <xdr:rowOff>10</xdr:rowOff>
              </xdr:to>
            </anchor>
          </commentPr>
        </mc:Choice>
        <mc:Fallback/>
      </mc:AlternateContent>
    </comment>
    <comment ref="A5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490</xdr:row>
                <xdr:rowOff>12</xdr:rowOff>
              </xdr:from>
              <xdr:to>
                <xdr:col>2</xdr:col>
                <xdr:colOff>-29</xdr:colOff>
                <xdr:row>517</xdr:row>
                <xdr:rowOff>9</xdr:rowOff>
              </xdr:to>
            </anchor>
          </commentPr>
        </mc:Choice>
        <mc:Fallback/>
      </mc:AlternateContent>
    </comment>
    <comment ref="A5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491</xdr:row>
                <xdr:rowOff>0</xdr:rowOff>
              </xdr:from>
              <xdr:to>
                <xdr:col>2</xdr:col>
                <xdr:colOff>-29</xdr:colOff>
                <xdr:row>517</xdr:row>
                <xdr:rowOff>15</xdr:rowOff>
              </xdr:to>
            </anchor>
          </commentPr>
        </mc:Choice>
        <mc:Fallback/>
      </mc:AlternateContent>
    </comment>
    <comment ref="A5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491</xdr:row>
                <xdr:rowOff>0</xdr:rowOff>
              </xdr:from>
              <xdr:to>
                <xdr:col>2</xdr:col>
                <xdr:colOff>-29</xdr:colOff>
                <xdr:row>517</xdr:row>
                <xdr:rowOff>15</xdr:rowOff>
              </xdr:to>
            </anchor>
          </commentPr>
        </mc:Choice>
        <mc:Fallback/>
      </mc:AlternateContent>
    </comment>
    <comment ref="A5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492</xdr:row>
                <xdr:rowOff>8</xdr:rowOff>
              </xdr:from>
              <xdr:to>
                <xdr:col>2</xdr:col>
                <xdr:colOff>-29</xdr:colOff>
                <xdr:row>541</xdr:row>
                <xdr:rowOff>5</xdr:rowOff>
              </xdr:to>
            </anchor>
          </commentPr>
        </mc:Choice>
        <mc:Fallback/>
      </mc:AlternateContent>
    </comment>
    <comment ref="A5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492</xdr:row>
                <xdr:rowOff>8</xdr:rowOff>
              </xdr:from>
              <xdr:to>
                <xdr:col>2</xdr:col>
                <xdr:colOff>-29</xdr:colOff>
                <xdr:row>541</xdr:row>
                <xdr:rowOff>5</xdr:rowOff>
              </xdr:to>
            </anchor>
          </commentPr>
        </mc:Choice>
        <mc:Fallback/>
      </mc:AlternateContent>
    </comment>
    <comment ref="A5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1</xdr:rowOff>
              </xdr:from>
              <xdr:to>
                <xdr:col>2</xdr:col>
                <xdr:colOff>-29</xdr:colOff>
                <xdr:row>541</xdr:row>
                <xdr:rowOff>26</xdr:rowOff>
              </xdr:to>
            </anchor>
          </commentPr>
        </mc:Choice>
        <mc:Fallback/>
      </mc:AlternateContent>
    </comment>
    <comment ref="A5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1</xdr:rowOff>
              </xdr:from>
              <xdr:to>
                <xdr:col>2</xdr:col>
                <xdr:colOff>-29</xdr:colOff>
                <xdr:row>541</xdr:row>
                <xdr:rowOff>26</xdr:rowOff>
              </xdr:to>
            </anchor>
          </commentPr>
        </mc:Choice>
        <mc:Fallback/>
      </mc:AlternateContent>
    </comment>
    <comment ref="A5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4</xdr:rowOff>
              </xdr:from>
              <xdr:to>
                <xdr:col>2</xdr:col>
                <xdr:colOff>-29</xdr:colOff>
                <xdr:row>541</xdr:row>
                <xdr:rowOff>29</xdr:rowOff>
              </xdr:to>
            </anchor>
          </commentPr>
        </mc:Choice>
        <mc:Fallback/>
      </mc:AlternateContent>
    </comment>
    <comment ref="A5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541</xdr:row>
                <xdr:rowOff>26</xdr:rowOff>
              </xdr:from>
              <xdr:to>
                <xdr:col>2</xdr:col>
                <xdr:colOff>-29</xdr:colOff>
                <xdr:row>545</xdr:row>
                <xdr:rowOff>4</xdr:rowOff>
              </xdr:to>
            </anchor>
          </commentPr>
        </mc:Choice>
        <mc:Fallback/>
      </mc:AlternateContent>
    </comment>
    <comment ref="A5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541</xdr:row>
                <xdr:rowOff>26</xdr:rowOff>
              </xdr:from>
              <xdr:to>
                <xdr:col>2</xdr:col>
                <xdr:colOff>-29</xdr:colOff>
                <xdr:row>544</xdr:row>
                <xdr:rowOff>13</xdr:rowOff>
              </xdr:to>
            </anchor>
          </commentPr>
        </mc:Choice>
        <mc:Fallback/>
      </mc:AlternateContent>
    </comment>
    <comment ref="A5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541</xdr:row>
                <xdr:rowOff>26</xdr:rowOff>
              </xdr:from>
              <xdr:to>
                <xdr:col>2</xdr:col>
                <xdr:colOff>-29</xdr:colOff>
                <xdr:row>544</xdr:row>
                <xdr:rowOff>13</xdr:rowOff>
              </xdr:to>
            </anchor>
          </commentPr>
        </mc:Choice>
        <mc:Fallback/>
      </mc:AlternateContent>
    </comment>
    <comment ref="A5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541</xdr:row>
                <xdr:rowOff>26</xdr:rowOff>
              </xdr:from>
              <xdr:to>
                <xdr:col>2</xdr:col>
                <xdr:colOff>-29</xdr:colOff>
                <xdr:row>544</xdr:row>
                <xdr:rowOff>13</xdr:rowOff>
              </xdr:to>
            </anchor>
          </commentPr>
        </mc:Choice>
        <mc:Fallback/>
      </mc:AlternateContent>
    </comment>
    <comment ref="A5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541</xdr:row>
                <xdr:rowOff>26</xdr:rowOff>
              </xdr:from>
              <xdr:to>
                <xdr:col>2</xdr:col>
                <xdr:colOff>-29</xdr:colOff>
                <xdr:row>544</xdr:row>
                <xdr:rowOff>13</xdr:rowOff>
              </xdr:to>
            </anchor>
          </commentPr>
        </mc:Choice>
        <mc:Fallback/>
      </mc:AlternateContent>
    </comment>
    <comment ref="A5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541</xdr:row>
                <xdr:rowOff>26</xdr:rowOff>
              </xdr:from>
              <xdr:to>
                <xdr:col>2</xdr:col>
                <xdr:colOff>-29</xdr:colOff>
                <xdr:row>544</xdr:row>
                <xdr:rowOff>13</xdr:rowOff>
              </xdr:to>
            </anchor>
          </commentPr>
        </mc:Choice>
        <mc:Fallback/>
      </mc:AlternateContent>
    </comment>
    <comment ref="A5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543</xdr:row>
                <xdr:rowOff>7</xdr:rowOff>
              </xdr:from>
              <xdr:to>
                <xdr:col>2</xdr:col>
                <xdr:colOff>-29</xdr:colOff>
                <xdr:row>546</xdr:row>
                <xdr:rowOff>2</xdr:rowOff>
              </xdr:to>
            </anchor>
          </commentPr>
        </mc:Choice>
        <mc:Fallback/>
      </mc:AlternateContent>
    </comment>
    <comment ref="A5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547</xdr:row>
                <xdr:rowOff>1</xdr:rowOff>
              </xdr:from>
              <xdr:to>
                <xdr:col>2</xdr:col>
                <xdr:colOff>-29</xdr:colOff>
                <xdr:row>619</xdr:row>
                <xdr:rowOff>2</xdr:rowOff>
              </xdr:to>
            </anchor>
          </commentPr>
        </mc:Choice>
        <mc:Fallback/>
      </mc:AlternateContent>
    </comment>
    <comment ref="A5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547</xdr:row>
                <xdr:rowOff>1</xdr:rowOff>
              </xdr:from>
              <xdr:to>
                <xdr:col>2</xdr:col>
                <xdr:colOff>-29</xdr:colOff>
                <xdr:row>619</xdr:row>
                <xdr:rowOff>2</xdr:rowOff>
              </xdr:to>
            </anchor>
          </commentPr>
        </mc:Choice>
        <mc:Fallback/>
      </mc:AlternateContent>
    </comment>
    <comment ref="A5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547</xdr:row>
                <xdr:rowOff>1</xdr:rowOff>
              </xdr:from>
              <xdr:to>
                <xdr:col>2</xdr:col>
                <xdr:colOff>-29</xdr:colOff>
                <xdr:row>619</xdr:row>
                <xdr:rowOff>2</xdr:rowOff>
              </xdr:to>
            </anchor>
          </commentPr>
        </mc:Choice>
        <mc:Fallback/>
      </mc:AlternateContent>
    </comment>
    <comment ref="A5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547</xdr:row>
                <xdr:rowOff>1</xdr:rowOff>
              </xdr:from>
              <xdr:to>
                <xdr:col>2</xdr:col>
                <xdr:colOff>-29</xdr:colOff>
                <xdr:row>619</xdr:row>
                <xdr:rowOff>2</xdr:rowOff>
              </xdr:to>
            </anchor>
          </commentPr>
        </mc:Choice>
        <mc:Fallback/>
      </mc:AlternateContent>
    </comment>
    <comment ref="A5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547</xdr:row>
                <xdr:rowOff>1</xdr:rowOff>
              </xdr:from>
              <xdr:to>
                <xdr:col>2</xdr:col>
                <xdr:colOff>-29</xdr:colOff>
                <xdr:row>619</xdr:row>
                <xdr:rowOff>2</xdr:rowOff>
              </xdr:to>
            </anchor>
          </commentPr>
        </mc:Choice>
        <mc:Fallback/>
      </mc:AlternateContent>
    </comment>
    <comment ref="A5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621</xdr:row>
                <xdr:rowOff>14</xdr:rowOff>
              </xdr:from>
              <xdr:to>
                <xdr:col>2</xdr:col>
                <xdr:colOff>-29</xdr:colOff>
                <xdr:row>623</xdr:row>
                <xdr:rowOff>4</xdr:rowOff>
              </xdr:to>
            </anchor>
          </commentPr>
        </mc:Choice>
        <mc:Fallback/>
      </mc:AlternateContent>
    </comment>
    <comment ref="A5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621</xdr:row>
                <xdr:rowOff>14</xdr:rowOff>
              </xdr:from>
              <xdr:to>
                <xdr:col>2</xdr:col>
                <xdr:colOff>-29</xdr:colOff>
                <xdr:row>623</xdr:row>
                <xdr:rowOff>4</xdr:rowOff>
              </xdr:to>
            </anchor>
          </commentPr>
        </mc:Choice>
        <mc:Fallback/>
      </mc:AlternateContent>
    </comment>
    <comment ref="A5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624</xdr:row>
                <xdr:rowOff>27</xdr:rowOff>
              </xdr:to>
            </anchor>
          </commentPr>
        </mc:Choice>
        <mc:Fallback/>
      </mc:AlternateContent>
    </comment>
    <comment ref="A5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624</xdr:row>
                <xdr:rowOff>29</xdr:rowOff>
              </xdr:to>
            </anchor>
          </commentPr>
        </mc:Choice>
        <mc:Fallback/>
      </mc:AlternateContent>
    </comment>
    <comment ref="A5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624</xdr:row>
                <xdr:rowOff>29</xdr:rowOff>
              </xdr:to>
            </anchor>
          </commentPr>
        </mc:Choice>
        <mc:Fallback/>
      </mc:AlternateContent>
    </comment>
    <comment ref="A5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624</xdr:row>
                <xdr:rowOff>29</xdr:rowOff>
              </xdr:to>
            </anchor>
          </commentPr>
        </mc:Choice>
        <mc:Fallback/>
      </mc:AlternateContent>
    </comment>
    <comment ref="A5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624</xdr:row>
                <xdr:rowOff>29</xdr:rowOff>
              </xdr:to>
            </anchor>
          </commentPr>
        </mc:Choice>
        <mc:Fallback/>
      </mc:AlternateContent>
    </comment>
    <comment ref="A5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625</xdr:row>
                <xdr:rowOff>2</xdr:rowOff>
              </xdr:to>
            </anchor>
          </commentPr>
        </mc:Choice>
        <mc:Fallback/>
      </mc:AlternateContent>
    </comment>
    <comment ref="A5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625</xdr:row>
                <xdr:rowOff>2</xdr:rowOff>
              </xdr:to>
            </anchor>
          </commentPr>
        </mc:Choice>
        <mc:Fallback/>
      </mc:AlternateContent>
    </comment>
    <comment ref="A5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625</xdr:row>
                <xdr:rowOff>2</xdr:rowOff>
              </xdr:to>
            </anchor>
          </commentPr>
        </mc:Choice>
        <mc:Fallback/>
      </mc:AlternateContent>
    </comment>
    <comment ref="A5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625</xdr:row>
                <xdr:rowOff>2</xdr:rowOff>
              </xdr:to>
            </anchor>
          </commentPr>
        </mc:Choice>
        <mc:Fallback/>
      </mc:AlternateContent>
    </comment>
    <comment ref="A5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624</xdr:row>
                <xdr:rowOff>27</xdr:rowOff>
              </xdr:to>
            </anchor>
          </commentPr>
        </mc:Choice>
        <mc:Fallback/>
      </mc:AlternateContent>
    </comment>
    <comment ref="A5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624</xdr:row>
                <xdr:rowOff>25</xdr:rowOff>
              </xdr:to>
            </anchor>
          </commentPr>
        </mc:Choice>
        <mc:Fallback/>
      </mc:AlternateContent>
    </comment>
    <comment ref="A5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623</xdr:row>
                <xdr:rowOff>23</xdr:rowOff>
              </xdr:from>
              <xdr:to>
                <xdr:col>2</xdr:col>
                <xdr:colOff>-29</xdr:colOff>
                <xdr:row>624</xdr:row>
                <xdr:rowOff>25</xdr:rowOff>
              </xdr:to>
            </anchor>
          </commentPr>
        </mc:Choice>
        <mc:Fallback/>
      </mc:AlternateContent>
    </comment>
    <comment ref="A5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5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5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5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5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5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5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5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5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5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xdr:rowOff>
              </xdr:from>
              <xdr:to>
                <xdr:col>2</xdr:col>
                <xdr:colOff>-51</xdr:colOff>
                <xdr:row>181</xdr:row>
                <xdr:rowOff>-39</xdr:rowOff>
              </xdr:to>
            </anchor>
          </commentPr>
        </mc:Choice>
        <mc:Fallback/>
      </mc:AlternateContent>
    </comment>
    <comment ref="A6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629</xdr:row>
                <xdr:rowOff>5</xdr:rowOff>
              </xdr:from>
              <xdr:to>
                <xdr:col>2</xdr:col>
                <xdr:colOff>-29</xdr:colOff>
                <xdr:row>630</xdr:row>
                <xdr:rowOff>5</xdr:rowOff>
              </xdr:to>
            </anchor>
          </commentPr>
        </mc:Choice>
        <mc:Fallback/>
      </mc:AlternateContent>
    </comment>
    <comment ref="A6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630</xdr:row>
                <xdr:rowOff>15</xdr:rowOff>
              </xdr:from>
              <xdr:to>
                <xdr:col>2</xdr:col>
                <xdr:colOff>-29</xdr:colOff>
                <xdr:row>631</xdr:row>
                <xdr:rowOff>15</xdr:rowOff>
              </xdr:to>
            </anchor>
          </commentPr>
        </mc:Choice>
        <mc:Fallback/>
      </mc:AlternateContent>
    </comment>
    <comment ref="A6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632</xdr:row>
                <xdr:rowOff>15</xdr:rowOff>
              </xdr:from>
              <xdr:to>
                <xdr:col>2</xdr:col>
                <xdr:colOff>-29</xdr:colOff>
                <xdr:row>633</xdr:row>
                <xdr:rowOff>11</xdr:rowOff>
              </xdr:to>
            </anchor>
          </commentPr>
        </mc:Choice>
        <mc:Fallback/>
      </mc:AlternateContent>
    </comment>
    <comment ref="A6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632</xdr:row>
                <xdr:rowOff>15</xdr:rowOff>
              </xdr:from>
              <xdr:to>
                <xdr:col>2</xdr:col>
                <xdr:colOff>-29</xdr:colOff>
                <xdr:row>633</xdr:row>
                <xdr:rowOff>3</xdr:rowOff>
              </xdr:to>
            </anchor>
          </commentPr>
        </mc:Choice>
        <mc:Fallback/>
      </mc:AlternateContent>
    </comment>
    <comment ref="A6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633</xdr:row>
                <xdr:rowOff>13</xdr:rowOff>
              </xdr:from>
              <xdr:to>
                <xdr:col>2</xdr:col>
                <xdr:colOff>-29</xdr:colOff>
                <xdr:row>661</xdr:row>
                <xdr:rowOff>1</xdr:rowOff>
              </xdr:to>
            </anchor>
          </commentPr>
        </mc:Choice>
        <mc:Fallback/>
      </mc:AlternateContent>
    </comment>
    <comment ref="A6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633</xdr:row>
                <xdr:rowOff>13</xdr:rowOff>
              </xdr:from>
              <xdr:to>
                <xdr:col>2</xdr:col>
                <xdr:colOff>-29</xdr:colOff>
                <xdr:row>685</xdr:row>
                <xdr:rowOff>21</xdr:rowOff>
              </xdr:to>
            </anchor>
          </commentPr>
        </mc:Choice>
        <mc:Fallback/>
      </mc:AlternateContent>
    </comment>
    <comment ref="A6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633</xdr:row>
                <xdr:rowOff>13</xdr:rowOff>
              </xdr:from>
              <xdr:to>
                <xdr:col>2</xdr:col>
                <xdr:colOff>-29</xdr:colOff>
                <xdr:row>685</xdr:row>
                <xdr:rowOff>21</xdr:rowOff>
              </xdr:to>
            </anchor>
          </commentPr>
        </mc:Choice>
        <mc:Fallback/>
      </mc:AlternateContent>
    </comment>
    <comment ref="A6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633</xdr:row>
                <xdr:rowOff>23</xdr:rowOff>
              </xdr:from>
              <xdr:to>
                <xdr:col>2</xdr:col>
                <xdr:colOff>-29</xdr:colOff>
                <xdr:row>685</xdr:row>
                <xdr:rowOff>32</xdr:rowOff>
              </xdr:to>
            </anchor>
          </commentPr>
        </mc:Choice>
        <mc:Fallback/>
      </mc:AlternateContent>
    </comment>
    <comment ref="A6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661</xdr:row>
                <xdr:rowOff>5</xdr:rowOff>
              </xdr:from>
              <xdr:to>
                <xdr:col>2</xdr:col>
                <xdr:colOff>-29</xdr:colOff>
                <xdr:row>686</xdr:row>
                <xdr:rowOff>8</xdr:rowOff>
              </xdr:to>
            </anchor>
          </commentPr>
        </mc:Choice>
        <mc:Fallback/>
      </mc:AlternateContent>
    </comment>
    <comment ref="A6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685</xdr:row>
                <xdr:rowOff>16</xdr:rowOff>
              </xdr:from>
              <xdr:to>
                <xdr:col>2</xdr:col>
                <xdr:colOff>-29</xdr:colOff>
                <xdr:row>689</xdr:row>
                <xdr:rowOff>5</xdr:rowOff>
              </xdr:to>
            </anchor>
          </commentPr>
        </mc:Choice>
        <mc:Fallback/>
      </mc:AlternateContent>
    </comment>
    <comment ref="A6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685</xdr:row>
                <xdr:rowOff>16</xdr:rowOff>
              </xdr:from>
              <xdr:to>
                <xdr:col>2</xdr:col>
                <xdr:colOff>-29</xdr:colOff>
                <xdr:row>689</xdr:row>
                <xdr:rowOff>2</xdr:rowOff>
              </xdr:to>
            </anchor>
          </commentPr>
        </mc:Choice>
        <mc:Fallback/>
      </mc:AlternateContent>
    </comment>
    <comment ref="A6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685</xdr:row>
                <xdr:rowOff>16</xdr:rowOff>
              </xdr:from>
              <xdr:to>
                <xdr:col>2</xdr:col>
                <xdr:colOff>-29</xdr:colOff>
                <xdr:row>689</xdr:row>
                <xdr:rowOff>2</xdr:rowOff>
              </xdr:to>
            </anchor>
          </commentPr>
        </mc:Choice>
        <mc:Fallback/>
      </mc:AlternateContent>
    </comment>
    <comment ref="A6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685</xdr:row>
                <xdr:rowOff>24</xdr:rowOff>
              </xdr:from>
              <xdr:to>
                <xdr:col>2</xdr:col>
                <xdr:colOff>-29</xdr:colOff>
                <xdr:row>689</xdr:row>
                <xdr:rowOff>2</xdr:rowOff>
              </xdr:to>
            </anchor>
          </commentPr>
        </mc:Choice>
        <mc:Fallback/>
      </mc:AlternateContent>
    </comment>
    <comment ref="A6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685</xdr:row>
                <xdr:rowOff>24</xdr:rowOff>
              </xdr:from>
              <xdr:to>
                <xdr:col>2</xdr:col>
                <xdr:colOff>-29</xdr:colOff>
                <xdr:row>687</xdr:row>
                <xdr:rowOff>10</xdr:rowOff>
              </xdr:to>
            </anchor>
          </commentPr>
        </mc:Choice>
        <mc:Fallback/>
      </mc:AlternateContent>
    </comment>
    <comment ref="A6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685</xdr:row>
                <xdr:rowOff>33</xdr:rowOff>
              </xdr:from>
              <xdr:to>
                <xdr:col>2</xdr:col>
                <xdr:colOff>-29</xdr:colOff>
                <xdr:row>688</xdr:row>
                <xdr:rowOff>1</xdr:rowOff>
              </xdr:to>
            </anchor>
          </commentPr>
        </mc:Choice>
        <mc:Fallback/>
      </mc:AlternateContent>
    </comment>
    <comment ref="A6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685</xdr:row>
                <xdr:rowOff>33</xdr:rowOff>
              </xdr:from>
              <xdr:to>
                <xdr:col>2</xdr:col>
                <xdr:colOff>-29</xdr:colOff>
                <xdr:row>688</xdr:row>
                <xdr:rowOff>1</xdr:rowOff>
              </xdr:to>
            </anchor>
          </commentPr>
        </mc:Choice>
        <mc:Fallback/>
      </mc:AlternateContent>
    </comment>
    <comment ref="A6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685</xdr:row>
                <xdr:rowOff>33</xdr:rowOff>
              </xdr:from>
              <xdr:to>
                <xdr:col>2</xdr:col>
                <xdr:colOff>-29</xdr:colOff>
                <xdr:row>687</xdr:row>
                <xdr:rowOff>15</xdr:rowOff>
              </xdr:to>
            </anchor>
          </commentPr>
        </mc:Choice>
        <mc:Fallback/>
      </mc:AlternateContent>
    </comment>
    <comment ref="A6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686</xdr:row>
                <xdr:rowOff>10</xdr:rowOff>
              </xdr:from>
              <xdr:to>
                <xdr:col>2</xdr:col>
                <xdr:colOff>-29</xdr:colOff>
                <xdr:row>688</xdr:row>
                <xdr:rowOff>17</xdr:rowOff>
              </xdr:to>
            </anchor>
          </commentPr>
        </mc:Choice>
        <mc:Fallback/>
      </mc:AlternateContent>
    </comment>
    <comment ref="A6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686</xdr:row>
                <xdr:rowOff>10</xdr:rowOff>
              </xdr:from>
              <xdr:to>
                <xdr:col>2</xdr:col>
                <xdr:colOff>-29</xdr:colOff>
                <xdr:row>688</xdr:row>
                <xdr:rowOff>17</xdr:rowOff>
              </xdr:to>
            </anchor>
          </commentPr>
        </mc:Choice>
        <mc:Fallback/>
      </mc:AlternateContent>
    </comment>
    <comment ref="A6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687</xdr:row>
                <xdr:rowOff>10</xdr:rowOff>
              </xdr:from>
              <xdr:to>
                <xdr:col>2</xdr:col>
                <xdr:colOff>-29</xdr:colOff>
                <xdr:row>690</xdr:row>
                <xdr:rowOff>2</xdr:rowOff>
              </xdr:to>
            </anchor>
          </commentPr>
        </mc:Choice>
        <mc:Fallback/>
      </mc:AlternateContent>
    </comment>
    <comment ref="A6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688</xdr:row>
                <xdr:rowOff>3</xdr:rowOff>
              </xdr:from>
              <xdr:to>
                <xdr:col>2</xdr:col>
                <xdr:colOff>-29</xdr:colOff>
                <xdr:row>690</xdr:row>
                <xdr:rowOff>13</xdr:rowOff>
              </xdr:to>
            </anchor>
          </commentPr>
        </mc:Choice>
        <mc:Fallback/>
      </mc:AlternateContent>
    </comment>
    <comment ref="A6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689</xdr:row>
                <xdr:rowOff>2</xdr:rowOff>
              </xdr:from>
              <xdr:to>
                <xdr:col>2</xdr:col>
                <xdr:colOff>-29</xdr:colOff>
                <xdr:row>691</xdr:row>
                <xdr:rowOff>7</xdr:rowOff>
              </xdr:to>
            </anchor>
          </commentPr>
        </mc:Choice>
        <mc:Fallback/>
      </mc:AlternateContent>
    </comment>
    <comment ref="A6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690</xdr:row>
                <xdr:rowOff>14</xdr:rowOff>
              </xdr:from>
              <xdr:to>
                <xdr:col>2</xdr:col>
                <xdr:colOff>-29</xdr:colOff>
                <xdr:row>764</xdr:row>
                <xdr:rowOff>5</xdr:rowOff>
              </xdr:to>
            </anchor>
          </commentPr>
        </mc:Choice>
        <mc:Fallback/>
      </mc:AlternateContent>
    </comment>
    <comment ref="A6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690</xdr:row>
                <xdr:rowOff>14</xdr:rowOff>
              </xdr:from>
              <xdr:to>
                <xdr:col>2</xdr:col>
                <xdr:colOff>-29</xdr:colOff>
                <xdr:row>764</xdr:row>
                <xdr:rowOff>5</xdr:rowOff>
              </xdr:to>
            </anchor>
          </commentPr>
        </mc:Choice>
        <mc:Fallback/>
      </mc:AlternateContent>
    </comment>
    <comment ref="A6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690</xdr:row>
                <xdr:rowOff>14</xdr:rowOff>
              </xdr:from>
              <xdr:to>
                <xdr:col>2</xdr:col>
                <xdr:colOff>-29</xdr:colOff>
                <xdr:row>764</xdr:row>
                <xdr:rowOff>5</xdr:rowOff>
              </xdr:to>
            </anchor>
          </commentPr>
        </mc:Choice>
        <mc:Fallback/>
      </mc:AlternateContent>
    </comment>
    <comment ref="A6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691</xdr:row>
                <xdr:rowOff>0</xdr:rowOff>
              </xdr:from>
              <xdr:to>
                <xdr:col>2</xdr:col>
                <xdr:colOff>-29</xdr:colOff>
                <xdr:row>764</xdr:row>
                <xdr:rowOff>5</xdr:rowOff>
              </xdr:to>
            </anchor>
          </commentPr>
        </mc:Choice>
        <mc:Fallback/>
      </mc:AlternateContent>
    </comment>
    <comment ref="A6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763</xdr:row>
                <xdr:rowOff>12</xdr:rowOff>
              </xdr:from>
              <xdr:to>
                <xdr:col>2</xdr:col>
                <xdr:colOff>-29</xdr:colOff>
                <xdr:row>765</xdr:row>
                <xdr:rowOff>13</xdr:rowOff>
              </xdr:to>
            </anchor>
          </commentPr>
        </mc:Choice>
        <mc:Fallback/>
      </mc:AlternateContent>
    </comment>
    <comment ref="A6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763</xdr:row>
                <xdr:rowOff>12</xdr:rowOff>
              </xdr:from>
              <xdr:to>
                <xdr:col>2</xdr:col>
                <xdr:colOff>-29</xdr:colOff>
                <xdr:row>765</xdr:row>
                <xdr:rowOff>16</xdr:rowOff>
              </xdr:to>
            </anchor>
          </commentPr>
        </mc:Choice>
        <mc:Fallback/>
      </mc:AlternateContent>
    </comment>
    <comment ref="A6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766</xdr:row>
                <xdr:rowOff>13</xdr:rowOff>
              </xdr:from>
              <xdr:to>
                <xdr:col>2</xdr:col>
                <xdr:colOff>-29</xdr:colOff>
                <xdr:row>769</xdr:row>
                <xdr:rowOff>1</xdr:rowOff>
              </xdr:to>
            </anchor>
          </commentPr>
        </mc:Choice>
        <mc:Fallback/>
      </mc:AlternateContent>
    </comment>
    <comment ref="A6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766</xdr:row>
                <xdr:rowOff>13</xdr:rowOff>
              </xdr:from>
              <xdr:to>
                <xdr:col>2</xdr:col>
                <xdr:colOff>-29</xdr:colOff>
                <xdr:row>769</xdr:row>
                <xdr:rowOff>3</xdr:rowOff>
              </xdr:to>
            </anchor>
          </commentPr>
        </mc:Choice>
        <mc:Fallback/>
      </mc:AlternateContent>
    </comment>
    <comment ref="A6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766</xdr:row>
                <xdr:rowOff>13</xdr:rowOff>
              </xdr:from>
              <xdr:to>
                <xdr:col>2</xdr:col>
                <xdr:colOff>-29</xdr:colOff>
                <xdr:row>769</xdr:row>
                <xdr:rowOff>3</xdr:rowOff>
              </xdr:to>
            </anchor>
          </commentPr>
        </mc:Choice>
        <mc:Fallback/>
      </mc:AlternateContent>
    </comment>
    <comment ref="A6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767</xdr:row>
                <xdr:rowOff>2</xdr:rowOff>
              </xdr:from>
              <xdr:to>
                <xdr:col>2</xdr:col>
                <xdr:colOff>-29</xdr:colOff>
                <xdr:row>769</xdr:row>
                <xdr:rowOff>10</xdr:rowOff>
              </xdr:to>
            </anchor>
          </commentPr>
        </mc:Choice>
        <mc:Fallback/>
      </mc:AlternateContent>
    </comment>
    <comment ref="A6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769</xdr:row>
                <xdr:rowOff>2</xdr:rowOff>
              </xdr:from>
              <xdr:to>
                <xdr:col>2</xdr:col>
                <xdr:colOff>-29</xdr:colOff>
                <xdr:row>805</xdr:row>
                <xdr:rowOff>10</xdr:rowOff>
              </xdr:to>
            </anchor>
          </commentPr>
        </mc:Choice>
        <mc:Fallback/>
      </mc:AlternateContent>
    </comment>
    <comment ref="A6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769</xdr:row>
                <xdr:rowOff>2</xdr:rowOff>
              </xdr:from>
              <xdr:to>
                <xdr:col>2</xdr:col>
                <xdr:colOff>-29</xdr:colOff>
                <xdr:row>805</xdr:row>
                <xdr:rowOff>10</xdr:rowOff>
              </xdr:to>
            </anchor>
          </commentPr>
        </mc:Choice>
        <mc:Fallback/>
      </mc:AlternateContent>
    </comment>
    <comment ref="A6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769</xdr:row>
                <xdr:rowOff>2</xdr:rowOff>
              </xdr:from>
              <xdr:to>
                <xdr:col>2</xdr:col>
                <xdr:colOff>-29</xdr:colOff>
                <xdr:row>805</xdr:row>
                <xdr:rowOff>10</xdr:rowOff>
              </xdr:to>
            </anchor>
          </commentPr>
        </mc:Choice>
        <mc:Fallback/>
      </mc:AlternateContent>
    </comment>
    <comment ref="A6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769</xdr:row>
                <xdr:rowOff>2</xdr:rowOff>
              </xdr:from>
              <xdr:to>
                <xdr:col>2</xdr:col>
                <xdr:colOff>-29</xdr:colOff>
                <xdr:row>806</xdr:row>
                <xdr:rowOff>13</xdr:rowOff>
              </xdr:to>
            </anchor>
          </commentPr>
        </mc:Choice>
        <mc:Fallback/>
      </mc:AlternateContent>
    </comment>
    <comment ref="A6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769</xdr:row>
                <xdr:rowOff>2</xdr:rowOff>
              </xdr:from>
              <xdr:to>
                <xdr:col>2</xdr:col>
                <xdr:colOff>-29</xdr:colOff>
                <xdr:row>806</xdr:row>
                <xdr:rowOff>13</xdr:rowOff>
              </xdr:to>
            </anchor>
          </commentPr>
        </mc:Choice>
        <mc:Fallback/>
      </mc:AlternateContent>
    </comment>
    <comment ref="A6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829</xdr:row>
                <xdr:rowOff>26</xdr:rowOff>
              </xdr:from>
              <xdr:to>
                <xdr:col>2</xdr:col>
                <xdr:colOff>-29</xdr:colOff>
                <xdr:row>832</xdr:row>
                <xdr:rowOff>13</xdr:rowOff>
              </xdr:to>
            </anchor>
          </commentPr>
        </mc:Choice>
        <mc:Fallback/>
      </mc:AlternateContent>
    </comment>
    <comment ref="A6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829</xdr:row>
                <xdr:rowOff>26</xdr:rowOff>
              </xdr:from>
              <xdr:to>
                <xdr:col>2</xdr:col>
                <xdr:colOff>-29</xdr:colOff>
                <xdr:row>832</xdr:row>
                <xdr:rowOff>13</xdr:rowOff>
              </xdr:to>
            </anchor>
          </commentPr>
        </mc:Choice>
        <mc:Fallback/>
      </mc:AlternateContent>
    </comment>
    <comment ref="A6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834</xdr:row>
                <xdr:rowOff>13</xdr:rowOff>
              </xdr:from>
              <xdr:to>
                <xdr:col>2</xdr:col>
                <xdr:colOff>-29</xdr:colOff>
                <xdr:row>838</xdr:row>
                <xdr:rowOff>1</xdr:rowOff>
              </xdr:to>
            </anchor>
          </commentPr>
        </mc:Choice>
        <mc:Fallback/>
      </mc:AlternateContent>
    </comment>
    <comment ref="A6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834</xdr:row>
                <xdr:rowOff>13</xdr:rowOff>
              </xdr:from>
              <xdr:to>
                <xdr:col>2</xdr:col>
                <xdr:colOff>-29</xdr:colOff>
                <xdr:row>838</xdr:row>
                <xdr:rowOff>1</xdr:rowOff>
              </xdr:to>
            </anchor>
          </commentPr>
        </mc:Choice>
        <mc:Fallback/>
      </mc:AlternateContent>
    </comment>
    <comment ref="A6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834</xdr:row>
                <xdr:rowOff>13</xdr:rowOff>
              </xdr:from>
              <xdr:to>
                <xdr:col>2</xdr:col>
                <xdr:colOff>-29</xdr:colOff>
                <xdr:row>838</xdr:row>
                <xdr:rowOff>1</xdr:rowOff>
              </xdr:to>
            </anchor>
          </commentPr>
        </mc:Choice>
        <mc:Fallback/>
      </mc:AlternateContent>
    </comment>
    <comment ref="A66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180</xdr:row>
                <xdr:rowOff>7</xdr:rowOff>
              </xdr:from>
              <xdr:to>
                <xdr:col>2</xdr:col>
                <xdr:colOff>-51</xdr:colOff>
                <xdr:row>181</xdr:row>
                <xdr:rowOff>-31</xdr:rowOff>
              </xdr:to>
            </anchor>
          </commentPr>
        </mc:Choice>
        <mc:Fallback/>
      </mc:AlternateContent>
    </comment>
    <comment ref="A6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7</xdr:rowOff>
              </xdr:from>
              <xdr:to>
                <xdr:col>2</xdr:col>
                <xdr:colOff>-51</xdr:colOff>
                <xdr:row>181</xdr:row>
                <xdr:rowOff>-31</xdr:rowOff>
              </xdr:to>
            </anchor>
          </commentPr>
        </mc:Choice>
        <mc:Fallback/>
      </mc:AlternateContent>
    </comment>
    <comment ref="A6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7</xdr:rowOff>
              </xdr:from>
              <xdr:to>
                <xdr:col>2</xdr:col>
                <xdr:colOff>-51</xdr:colOff>
                <xdr:row>181</xdr:row>
                <xdr:rowOff>-31</xdr:rowOff>
              </xdr:to>
            </anchor>
          </commentPr>
        </mc:Choice>
        <mc:Fallback/>
      </mc:AlternateContent>
    </comment>
    <comment ref="A6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7</xdr:rowOff>
              </xdr:from>
              <xdr:to>
                <xdr:col>2</xdr:col>
                <xdr:colOff>-51</xdr:colOff>
                <xdr:row>181</xdr:row>
                <xdr:rowOff>-31</xdr:rowOff>
              </xdr:to>
            </anchor>
          </commentPr>
        </mc:Choice>
        <mc:Fallback/>
      </mc:AlternateContent>
    </comment>
    <comment ref="A6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7</xdr:rowOff>
              </xdr:from>
              <xdr:to>
                <xdr:col>2</xdr:col>
                <xdr:colOff>-51</xdr:colOff>
                <xdr:row>181</xdr:row>
                <xdr:rowOff>-31</xdr:rowOff>
              </xdr:to>
            </anchor>
          </commentPr>
        </mc:Choice>
        <mc:Fallback/>
      </mc:AlternateContent>
    </comment>
    <comment ref="A6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7</xdr:rowOff>
              </xdr:from>
              <xdr:to>
                <xdr:col>2</xdr:col>
                <xdr:colOff>-51</xdr:colOff>
                <xdr:row>181</xdr:row>
                <xdr:rowOff>-31</xdr:rowOff>
              </xdr:to>
            </anchor>
          </commentPr>
        </mc:Choice>
        <mc:Fallback/>
      </mc:AlternateContent>
    </comment>
    <comment ref="A6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7</xdr:rowOff>
              </xdr:from>
              <xdr:to>
                <xdr:col>2</xdr:col>
                <xdr:colOff>-51</xdr:colOff>
                <xdr:row>181</xdr:row>
                <xdr:rowOff>-31</xdr:rowOff>
              </xdr:to>
            </anchor>
          </commentPr>
        </mc:Choice>
        <mc:Fallback/>
      </mc:AlternateContent>
    </comment>
    <comment ref="A6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7</xdr:rowOff>
              </xdr:from>
              <xdr:to>
                <xdr:col>2</xdr:col>
                <xdr:colOff>-51</xdr:colOff>
                <xdr:row>181</xdr:row>
                <xdr:rowOff>-31</xdr:rowOff>
              </xdr:to>
            </anchor>
          </commentPr>
        </mc:Choice>
        <mc:Fallback/>
      </mc:AlternateContent>
    </comment>
    <comment ref="A6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10</xdr:rowOff>
              </xdr:from>
              <xdr:to>
                <xdr:col>2</xdr:col>
                <xdr:colOff>-51</xdr:colOff>
                <xdr:row>181</xdr:row>
                <xdr:rowOff>-29</xdr:rowOff>
              </xdr:to>
            </anchor>
          </commentPr>
        </mc:Choice>
        <mc:Fallback/>
      </mc:AlternateContent>
    </comment>
    <comment ref="A6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12</xdr:rowOff>
              </xdr:from>
              <xdr:to>
                <xdr:col>2</xdr:col>
                <xdr:colOff>-51</xdr:colOff>
                <xdr:row>181</xdr:row>
                <xdr:rowOff>-29</xdr:rowOff>
              </xdr:to>
            </anchor>
          </commentPr>
        </mc:Choice>
        <mc:Fallback/>
      </mc:AlternateContent>
    </comment>
    <comment ref="A6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12</xdr:rowOff>
              </xdr:from>
              <xdr:to>
                <xdr:col>2</xdr:col>
                <xdr:colOff>-51</xdr:colOff>
                <xdr:row>181</xdr:row>
                <xdr:rowOff>-29</xdr:rowOff>
              </xdr:to>
            </anchor>
          </commentPr>
        </mc:Choice>
        <mc:Fallback/>
      </mc:AlternateContent>
    </comment>
    <comment ref="A6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12</xdr:rowOff>
              </xdr:from>
              <xdr:to>
                <xdr:col>2</xdr:col>
                <xdr:colOff>-51</xdr:colOff>
                <xdr:row>181</xdr:row>
                <xdr:rowOff>-29</xdr:rowOff>
              </xdr:to>
            </anchor>
          </commentPr>
        </mc:Choice>
        <mc:Fallback/>
      </mc:AlternateContent>
    </comment>
    <comment ref="A6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12</xdr:rowOff>
              </xdr:from>
              <xdr:to>
                <xdr:col>2</xdr:col>
                <xdr:colOff>-51</xdr:colOff>
                <xdr:row>181</xdr:row>
                <xdr:rowOff>-29</xdr:rowOff>
              </xdr:to>
            </anchor>
          </commentPr>
        </mc:Choice>
        <mc:Fallback/>
      </mc:AlternateContent>
    </comment>
    <comment ref="A6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12</xdr:rowOff>
              </xdr:from>
              <xdr:to>
                <xdr:col>2</xdr:col>
                <xdr:colOff>-51</xdr:colOff>
                <xdr:row>181</xdr:row>
                <xdr:rowOff>-29</xdr:rowOff>
              </xdr:to>
            </anchor>
          </commentPr>
        </mc:Choice>
        <mc:Fallback/>
      </mc:AlternateContent>
    </comment>
    <comment ref="A6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12</xdr:rowOff>
              </xdr:from>
              <xdr:to>
                <xdr:col>2</xdr:col>
                <xdr:colOff>-51</xdr:colOff>
                <xdr:row>181</xdr:row>
                <xdr:rowOff>-29</xdr:rowOff>
              </xdr:to>
            </anchor>
          </commentPr>
        </mc:Choice>
        <mc:Fallback/>
      </mc:AlternateContent>
    </comment>
    <comment ref="A6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12</xdr:rowOff>
              </xdr:from>
              <xdr:to>
                <xdr:col>2</xdr:col>
                <xdr:colOff>-51</xdr:colOff>
                <xdr:row>181</xdr:row>
                <xdr:rowOff>-29</xdr:rowOff>
              </xdr:to>
            </anchor>
          </commentPr>
        </mc:Choice>
        <mc:Fallback/>
      </mc:AlternateContent>
    </comment>
    <comment ref="A6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15</xdr:rowOff>
              </xdr:from>
              <xdr:to>
                <xdr:col>2</xdr:col>
                <xdr:colOff>-51</xdr:colOff>
                <xdr:row>181</xdr:row>
                <xdr:rowOff>-29</xdr:rowOff>
              </xdr:to>
            </anchor>
          </commentPr>
        </mc:Choice>
        <mc:Fallback/>
      </mc:AlternateContent>
    </comment>
    <comment ref="A6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20</xdr:rowOff>
              </xdr:from>
              <xdr:to>
                <xdr:col>2</xdr:col>
                <xdr:colOff>-51</xdr:colOff>
                <xdr:row>181</xdr:row>
                <xdr:rowOff>-27</xdr:rowOff>
              </xdr:to>
            </anchor>
          </commentPr>
        </mc:Choice>
        <mc:Fallback/>
      </mc:AlternateContent>
    </comment>
    <comment ref="A6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22</xdr:rowOff>
              </xdr:from>
              <xdr:to>
                <xdr:col>2</xdr:col>
                <xdr:colOff>-51</xdr:colOff>
                <xdr:row>181</xdr:row>
                <xdr:rowOff>-8</xdr:rowOff>
              </xdr:to>
            </anchor>
          </commentPr>
        </mc:Choice>
        <mc:Fallback/>
      </mc:AlternateContent>
    </comment>
    <comment ref="A6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22</xdr:rowOff>
              </xdr:from>
              <xdr:to>
                <xdr:col>2</xdr:col>
                <xdr:colOff>-51</xdr:colOff>
                <xdr:row>181</xdr:row>
                <xdr:rowOff>-9</xdr:rowOff>
              </xdr:to>
            </anchor>
          </commentPr>
        </mc:Choice>
        <mc:Fallback/>
      </mc:AlternateContent>
    </comment>
    <comment ref="A6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26</xdr:rowOff>
              </xdr:from>
              <xdr:to>
                <xdr:col>2</xdr:col>
                <xdr:colOff>-50</xdr:colOff>
                <xdr:row>181</xdr:row>
                <xdr:rowOff>0</xdr:rowOff>
              </xdr:to>
            </anchor>
          </commentPr>
        </mc:Choice>
        <mc:Fallback/>
      </mc:AlternateContent>
    </comment>
    <comment ref="A6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26</xdr:rowOff>
              </xdr:from>
              <xdr:to>
                <xdr:col>2</xdr:col>
                <xdr:colOff>-51</xdr:colOff>
                <xdr:row>181</xdr:row>
                <xdr:rowOff>-16</xdr:rowOff>
              </xdr:to>
            </anchor>
          </commentPr>
        </mc:Choice>
        <mc:Fallback/>
      </mc:AlternateContent>
    </comment>
    <comment ref="A6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838</xdr:row>
                <xdr:rowOff>10</xdr:rowOff>
              </xdr:from>
              <xdr:to>
                <xdr:col>2</xdr:col>
                <xdr:colOff>-29</xdr:colOff>
                <xdr:row>877</xdr:row>
                <xdr:rowOff>8</xdr:rowOff>
              </xdr:to>
            </anchor>
          </commentPr>
        </mc:Choice>
        <mc:Fallback/>
      </mc:AlternateContent>
    </comment>
    <comment ref="A6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901</xdr:row>
                <xdr:rowOff>30</xdr:rowOff>
              </xdr:from>
              <xdr:to>
                <xdr:col>2</xdr:col>
                <xdr:colOff>-29</xdr:colOff>
                <xdr:row>902</xdr:row>
                <xdr:rowOff>12</xdr:rowOff>
              </xdr:to>
            </anchor>
          </commentPr>
        </mc:Choice>
        <mc:Fallback/>
      </mc:AlternateContent>
    </comment>
    <comment ref="A6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901</xdr:row>
                <xdr:rowOff>30</xdr:rowOff>
              </xdr:from>
              <xdr:to>
                <xdr:col>2</xdr:col>
                <xdr:colOff>-29</xdr:colOff>
                <xdr:row>902</xdr:row>
                <xdr:rowOff>3</xdr:rowOff>
              </xdr:to>
            </anchor>
          </commentPr>
        </mc:Choice>
        <mc:Fallback/>
      </mc:AlternateContent>
    </comment>
    <comment ref="A6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901</xdr:row>
                <xdr:rowOff>32</xdr:rowOff>
              </xdr:from>
              <xdr:to>
                <xdr:col>2</xdr:col>
                <xdr:colOff>-29</xdr:colOff>
                <xdr:row>902</xdr:row>
                <xdr:rowOff>-5</xdr:rowOff>
              </xdr:to>
            </anchor>
          </commentPr>
        </mc:Choice>
        <mc:Fallback/>
      </mc:AlternateContent>
    </comment>
    <comment ref="A6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901</xdr:row>
                <xdr:rowOff>32</xdr:rowOff>
              </xdr:from>
              <xdr:to>
                <xdr:col>2</xdr:col>
                <xdr:colOff>-29</xdr:colOff>
                <xdr:row>902</xdr:row>
                <xdr:rowOff>12</xdr:rowOff>
              </xdr:to>
            </anchor>
          </commentPr>
        </mc:Choice>
        <mc:Fallback/>
      </mc:AlternateContent>
    </comment>
    <comment ref="A6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901</xdr:row>
                <xdr:rowOff>32</xdr:rowOff>
              </xdr:from>
              <xdr:to>
                <xdr:col>2</xdr:col>
                <xdr:colOff>-29</xdr:colOff>
                <xdr:row>903</xdr:row>
                <xdr:rowOff>12</xdr:rowOff>
              </xdr:to>
            </anchor>
          </commentPr>
        </mc:Choice>
        <mc:Fallback/>
      </mc:AlternateContent>
    </comment>
    <comment ref="A6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902</xdr:row>
                <xdr:rowOff>13</xdr:rowOff>
              </xdr:from>
              <xdr:to>
                <xdr:col>2</xdr:col>
                <xdr:colOff>-29</xdr:colOff>
                <xdr:row>905</xdr:row>
                <xdr:rowOff>3</xdr:rowOff>
              </xdr:to>
            </anchor>
          </commentPr>
        </mc:Choice>
        <mc:Fallback/>
      </mc:AlternateContent>
    </comment>
    <comment ref="A6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903</xdr:row>
                <xdr:rowOff>4</xdr:rowOff>
              </xdr:from>
              <xdr:to>
                <xdr:col>2</xdr:col>
                <xdr:colOff>-29</xdr:colOff>
                <xdr:row>905</xdr:row>
                <xdr:rowOff>12</xdr:rowOff>
              </xdr:to>
            </anchor>
          </commentPr>
        </mc:Choice>
        <mc:Fallback/>
      </mc:AlternateContent>
    </comment>
    <comment ref="A7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903</xdr:row>
                <xdr:rowOff>7</xdr:rowOff>
              </xdr:from>
              <xdr:to>
                <xdr:col>2</xdr:col>
                <xdr:colOff>-29</xdr:colOff>
                <xdr:row>905</xdr:row>
                <xdr:rowOff>12</xdr:rowOff>
              </xdr:to>
            </anchor>
          </commentPr>
        </mc:Choice>
        <mc:Fallback/>
      </mc:AlternateContent>
    </comment>
    <comment ref="A7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904</xdr:row>
                <xdr:rowOff>0</xdr:rowOff>
              </xdr:from>
              <xdr:to>
                <xdr:col>2</xdr:col>
                <xdr:colOff>-29</xdr:colOff>
                <xdr:row>907</xdr:row>
                <xdr:rowOff>10</xdr:rowOff>
              </xdr:to>
            </anchor>
          </commentPr>
        </mc:Choice>
        <mc:Fallback/>
      </mc:AlternateContent>
    </comment>
    <comment ref="A7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904</xdr:row>
                <xdr:rowOff>13</xdr:rowOff>
              </xdr:from>
              <xdr:to>
                <xdr:col>2</xdr:col>
                <xdr:colOff>-29</xdr:colOff>
                <xdr:row>979</xdr:row>
                <xdr:rowOff>7</xdr:rowOff>
              </xdr:to>
            </anchor>
          </commentPr>
        </mc:Choice>
        <mc:Fallback/>
      </mc:AlternateContent>
    </comment>
    <comment ref="A7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905</xdr:row>
                <xdr:rowOff>13</xdr:rowOff>
              </xdr:from>
              <xdr:to>
                <xdr:col>2</xdr:col>
                <xdr:colOff>-29</xdr:colOff>
                <xdr:row>981</xdr:row>
                <xdr:rowOff>4</xdr:rowOff>
              </xdr:to>
            </anchor>
          </commentPr>
        </mc:Choice>
        <mc:Fallback/>
      </mc:AlternateContent>
    </comment>
    <comment ref="A7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906</xdr:row>
                <xdr:rowOff>0</xdr:rowOff>
              </xdr:from>
              <xdr:to>
                <xdr:col>2</xdr:col>
                <xdr:colOff>-29</xdr:colOff>
                <xdr:row>981</xdr:row>
                <xdr:rowOff>6</xdr:rowOff>
              </xdr:to>
            </anchor>
          </commentPr>
        </mc:Choice>
        <mc:Fallback/>
      </mc:AlternateContent>
    </comment>
    <comment ref="A7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906</xdr:row>
                <xdr:rowOff>6</xdr:rowOff>
              </xdr:from>
              <xdr:to>
                <xdr:col>2</xdr:col>
                <xdr:colOff>-29</xdr:colOff>
                <xdr:row>982</xdr:row>
                <xdr:rowOff>4</xdr:rowOff>
              </xdr:to>
            </anchor>
          </commentPr>
        </mc:Choice>
        <mc:Fallback/>
      </mc:AlternateContent>
    </comment>
    <comment ref="A7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907</xdr:row>
                <xdr:rowOff>4</xdr:rowOff>
              </xdr:from>
              <xdr:to>
                <xdr:col>2</xdr:col>
                <xdr:colOff>-29</xdr:colOff>
                <xdr:row>981</xdr:row>
                <xdr:rowOff>11</xdr:rowOff>
              </xdr:to>
            </anchor>
          </commentPr>
        </mc:Choice>
        <mc:Fallback/>
      </mc:AlternateContent>
    </comment>
    <comment ref="A7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980</xdr:row>
                <xdr:rowOff>0</xdr:rowOff>
              </xdr:from>
              <xdr:to>
                <xdr:col>2</xdr:col>
                <xdr:colOff>-29</xdr:colOff>
                <xdr:row>984</xdr:row>
                <xdr:rowOff>11</xdr:rowOff>
              </xdr:to>
            </anchor>
          </commentPr>
        </mc:Choice>
        <mc:Fallback/>
      </mc:AlternateContent>
    </comment>
    <comment ref="A7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981</xdr:row>
                <xdr:rowOff>14</xdr:rowOff>
              </xdr:from>
              <xdr:to>
                <xdr:col>2</xdr:col>
                <xdr:colOff>-29</xdr:colOff>
                <xdr:row>986</xdr:row>
                <xdr:rowOff>11</xdr:rowOff>
              </xdr:to>
            </anchor>
          </commentPr>
        </mc:Choice>
        <mc:Fallback/>
      </mc:AlternateContent>
    </comment>
    <comment ref="A7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988</xdr:row>
                <xdr:rowOff>15</xdr:rowOff>
              </xdr:from>
              <xdr:to>
                <xdr:col>2</xdr:col>
                <xdr:colOff>-29</xdr:colOff>
                <xdr:row>1044</xdr:row>
                <xdr:rowOff>11</xdr:rowOff>
              </xdr:to>
            </anchor>
          </commentPr>
        </mc:Choice>
        <mc:Fallback/>
      </mc:AlternateContent>
    </comment>
    <comment ref="A7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988</xdr:row>
                <xdr:rowOff>15</xdr:rowOff>
              </xdr:from>
              <xdr:to>
                <xdr:col>2</xdr:col>
                <xdr:colOff>-29</xdr:colOff>
                <xdr:row>1044</xdr:row>
                <xdr:rowOff>9</xdr:rowOff>
              </xdr:to>
            </anchor>
          </commentPr>
        </mc:Choice>
        <mc:Fallback/>
      </mc:AlternateContent>
    </comment>
    <comment ref="A7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988</xdr:row>
                <xdr:rowOff>15</xdr:rowOff>
              </xdr:from>
              <xdr:to>
                <xdr:col>2</xdr:col>
                <xdr:colOff>-29</xdr:colOff>
                <xdr:row>1044</xdr:row>
                <xdr:rowOff>9</xdr:rowOff>
              </xdr:to>
            </anchor>
          </commentPr>
        </mc:Choice>
        <mc:Fallback/>
      </mc:AlternateContent>
    </comment>
    <comment ref="A7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988</xdr:row>
                <xdr:rowOff>15</xdr:rowOff>
              </xdr:from>
              <xdr:to>
                <xdr:col>2</xdr:col>
                <xdr:colOff>-29</xdr:colOff>
                <xdr:row>1044</xdr:row>
                <xdr:rowOff>9</xdr:rowOff>
              </xdr:to>
            </anchor>
          </commentPr>
        </mc:Choice>
        <mc:Fallback/>
      </mc:AlternateContent>
    </comment>
    <comment ref="A7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988</xdr:row>
                <xdr:rowOff>15</xdr:rowOff>
              </xdr:from>
              <xdr:to>
                <xdr:col>2</xdr:col>
                <xdr:colOff>-29</xdr:colOff>
                <xdr:row>1044</xdr:row>
                <xdr:rowOff>9</xdr:rowOff>
              </xdr:to>
            </anchor>
          </commentPr>
        </mc:Choice>
        <mc:Fallback/>
      </mc:AlternateContent>
    </comment>
    <comment ref="A7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988</xdr:row>
                <xdr:rowOff>15</xdr:rowOff>
              </xdr:from>
              <xdr:to>
                <xdr:col>2</xdr:col>
                <xdr:colOff>-29</xdr:colOff>
                <xdr:row>1044</xdr:row>
                <xdr:rowOff>11</xdr:rowOff>
              </xdr:to>
            </anchor>
          </commentPr>
        </mc:Choice>
        <mc:Fallback/>
      </mc:AlternateContent>
    </comment>
    <comment ref="A7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988</xdr:row>
                <xdr:rowOff>15</xdr:rowOff>
              </xdr:from>
              <xdr:to>
                <xdr:col>2</xdr:col>
                <xdr:colOff>-29</xdr:colOff>
                <xdr:row>1044</xdr:row>
                <xdr:rowOff>4</xdr:rowOff>
              </xdr:to>
            </anchor>
          </commentPr>
        </mc:Choice>
        <mc:Fallback/>
      </mc:AlternateContent>
    </comment>
    <comment ref="A7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988</xdr:row>
                <xdr:rowOff>15</xdr:rowOff>
              </xdr:from>
              <xdr:to>
                <xdr:col>2</xdr:col>
                <xdr:colOff>-29</xdr:colOff>
                <xdr:row>1044</xdr:row>
                <xdr:rowOff>11</xdr:rowOff>
              </xdr:to>
            </anchor>
          </commentPr>
        </mc:Choice>
        <mc:Fallback/>
      </mc:AlternateContent>
    </comment>
    <comment ref="A7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988</xdr:row>
                <xdr:rowOff>15</xdr:rowOff>
              </xdr:from>
              <xdr:to>
                <xdr:col>2</xdr:col>
                <xdr:colOff>-29</xdr:colOff>
                <xdr:row>1044</xdr:row>
                <xdr:rowOff>8</xdr:rowOff>
              </xdr:to>
            </anchor>
          </commentPr>
        </mc:Choice>
        <mc:Fallback/>
      </mc:AlternateContent>
    </comment>
    <comment ref="A7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990</xdr:row>
                <xdr:rowOff>15</xdr:rowOff>
              </xdr:from>
              <xdr:to>
                <xdr:col>2</xdr:col>
                <xdr:colOff>-29</xdr:colOff>
                <xdr:row>1045</xdr:row>
                <xdr:rowOff>28</xdr:rowOff>
              </xdr:to>
            </anchor>
          </commentPr>
        </mc:Choice>
        <mc:Fallback/>
      </mc:AlternateContent>
    </comment>
    <comment ref="A7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990</xdr:row>
                <xdr:rowOff>15</xdr:rowOff>
              </xdr:from>
              <xdr:to>
                <xdr:col>2</xdr:col>
                <xdr:colOff>-29</xdr:colOff>
                <xdr:row>1045</xdr:row>
                <xdr:rowOff>25</xdr:rowOff>
              </xdr:to>
            </anchor>
          </commentPr>
        </mc:Choice>
        <mc:Fallback/>
      </mc:AlternateContent>
    </comment>
    <comment ref="A7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991</xdr:row>
                <xdr:rowOff>3</xdr:rowOff>
              </xdr:from>
              <xdr:to>
                <xdr:col>2</xdr:col>
                <xdr:colOff>-29</xdr:colOff>
                <xdr:row>1045</xdr:row>
                <xdr:rowOff>31</xdr:rowOff>
              </xdr:to>
            </anchor>
          </commentPr>
        </mc:Choice>
        <mc:Fallback/>
      </mc:AlternateContent>
    </comment>
    <comment ref="A7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991</xdr:row>
                <xdr:rowOff>15</xdr:rowOff>
              </xdr:from>
              <xdr:to>
                <xdr:col>2</xdr:col>
                <xdr:colOff>-29</xdr:colOff>
                <xdr:row>1046</xdr:row>
                <xdr:rowOff>3</xdr:rowOff>
              </xdr:to>
            </anchor>
          </commentPr>
        </mc:Choice>
        <mc:Fallback/>
      </mc:AlternateContent>
    </comment>
    <comment ref="A7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1021</xdr:row>
                <xdr:rowOff>13</xdr:rowOff>
              </xdr:from>
              <xdr:to>
                <xdr:col>2</xdr:col>
                <xdr:colOff>-29</xdr:colOff>
                <xdr:row>1046</xdr:row>
                <xdr:rowOff>12</xdr:rowOff>
              </xdr:to>
            </anchor>
          </commentPr>
        </mc:Choice>
        <mc:Fallback/>
      </mc:AlternateContent>
    </comment>
    <comment ref="A7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1021</xdr:row>
                <xdr:rowOff>13</xdr:rowOff>
              </xdr:from>
              <xdr:to>
                <xdr:col>2</xdr:col>
                <xdr:colOff>-29</xdr:colOff>
                <xdr:row>1046</xdr:row>
                <xdr:rowOff>12</xdr:rowOff>
              </xdr:to>
            </anchor>
          </commentPr>
        </mc:Choice>
        <mc:Fallback/>
      </mc:AlternateContent>
    </comment>
    <comment ref="A7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1021</xdr:row>
                <xdr:rowOff>13</xdr:rowOff>
              </xdr:from>
              <xdr:to>
                <xdr:col>2</xdr:col>
                <xdr:colOff>-29</xdr:colOff>
                <xdr:row>1047</xdr:row>
                <xdr:rowOff>3</xdr:rowOff>
              </xdr:to>
            </anchor>
          </commentPr>
        </mc:Choice>
        <mc:Fallback/>
      </mc:AlternateContent>
    </comment>
    <comment ref="A7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1045</xdr:row>
                <xdr:rowOff>14</xdr:rowOff>
              </xdr:from>
              <xdr:to>
                <xdr:col>2</xdr:col>
                <xdr:colOff>-29</xdr:colOff>
                <xdr:row>1048</xdr:row>
                <xdr:rowOff>12</xdr:rowOff>
              </xdr:to>
            </anchor>
          </commentPr>
        </mc:Choice>
        <mc:Fallback/>
      </mc:AlternateContent>
    </comment>
    <comment ref="A7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1045</xdr:row>
                <xdr:rowOff>14</xdr:rowOff>
              </xdr:from>
              <xdr:to>
                <xdr:col>2</xdr:col>
                <xdr:colOff>-29</xdr:colOff>
                <xdr:row>1048</xdr:row>
                <xdr:rowOff>12</xdr:rowOff>
              </xdr:to>
            </anchor>
          </commentPr>
        </mc:Choice>
        <mc:Fallback/>
      </mc:AlternateContent>
    </comment>
    <comment ref="A7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1045</xdr:row>
                <xdr:rowOff>14</xdr:rowOff>
              </xdr:from>
              <xdr:to>
                <xdr:col>2</xdr:col>
                <xdr:colOff>-29</xdr:colOff>
                <xdr:row>1051</xdr:row>
                <xdr:rowOff>3</xdr:rowOff>
              </xdr:to>
            </anchor>
          </commentPr>
        </mc:Choice>
        <mc:Fallback/>
      </mc:AlternateContent>
    </comment>
    <comment ref="A7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1045</xdr:row>
                <xdr:rowOff>14</xdr:rowOff>
              </xdr:from>
              <xdr:to>
                <xdr:col>2</xdr:col>
                <xdr:colOff>-29</xdr:colOff>
                <xdr:row>1051</xdr:row>
                <xdr:rowOff>12</xdr:rowOff>
              </xdr:to>
            </anchor>
          </commentPr>
        </mc:Choice>
        <mc:Fallback/>
      </mc:AlternateContent>
    </comment>
    <comment ref="A7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1045</xdr:row>
                <xdr:rowOff>14</xdr:rowOff>
              </xdr:from>
              <xdr:to>
                <xdr:col>2</xdr:col>
                <xdr:colOff>-29</xdr:colOff>
                <xdr:row>1051</xdr:row>
                <xdr:rowOff>3</xdr:rowOff>
              </xdr:to>
            </anchor>
          </commentPr>
        </mc:Choice>
        <mc:Fallback/>
      </mc:AlternateContent>
    </comment>
    <comment ref="A7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1045</xdr:row>
                <xdr:rowOff>31</xdr:rowOff>
              </xdr:from>
              <xdr:to>
                <xdr:col>2</xdr:col>
                <xdr:colOff>-29</xdr:colOff>
                <xdr:row>1051</xdr:row>
                <xdr:rowOff>17</xdr:rowOff>
              </xdr:to>
            </anchor>
          </commentPr>
        </mc:Choice>
        <mc:Fallback/>
      </mc:AlternateContent>
    </comment>
    <comment ref="A7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1046</xdr:row>
                <xdr:rowOff>8</xdr:rowOff>
              </xdr:from>
              <xdr:to>
                <xdr:col>2</xdr:col>
                <xdr:colOff>-29</xdr:colOff>
                <xdr:row>1124</xdr:row>
                <xdr:rowOff>12</xdr:rowOff>
              </xdr:to>
            </anchor>
          </commentPr>
        </mc:Choice>
        <mc:Fallback/>
      </mc:AlternateContent>
    </comment>
    <comment ref="A7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1049</xdr:row>
                <xdr:rowOff>15</xdr:rowOff>
              </xdr:from>
              <xdr:to>
                <xdr:col>2</xdr:col>
                <xdr:colOff>-29</xdr:colOff>
                <xdr:row>1125</xdr:row>
                <xdr:rowOff>10</xdr:rowOff>
              </xdr:to>
            </anchor>
          </commentPr>
        </mc:Choice>
        <mc:Fallback/>
      </mc:AlternateContent>
    </comment>
    <comment ref="A7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1050</xdr:row>
                <xdr:rowOff>5</xdr:rowOff>
              </xdr:from>
              <xdr:to>
                <xdr:col>2</xdr:col>
                <xdr:colOff>-29</xdr:colOff>
                <xdr:row>1125</xdr:row>
                <xdr:rowOff>10</xdr:rowOff>
              </xdr:to>
            </anchor>
          </commentPr>
        </mc:Choice>
        <mc:Fallback/>
      </mc:AlternateContent>
    </comment>
    <comment ref="A7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11</xdr:rowOff>
              </xdr:from>
              <xdr:to>
                <xdr:col>2</xdr:col>
                <xdr:colOff>-51</xdr:colOff>
                <xdr:row>181</xdr:row>
                <xdr:rowOff>-29</xdr:rowOff>
              </xdr:to>
            </anchor>
          </commentPr>
        </mc:Choice>
        <mc:Fallback/>
      </mc:AlternateContent>
    </comment>
    <comment ref="A7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11</xdr:rowOff>
              </xdr:from>
              <xdr:to>
                <xdr:col>2</xdr:col>
                <xdr:colOff>-51</xdr:colOff>
                <xdr:row>181</xdr:row>
                <xdr:rowOff>-29</xdr:rowOff>
              </xdr:to>
            </anchor>
          </commentPr>
        </mc:Choice>
        <mc:Fallback/>
      </mc:AlternateContent>
    </comment>
    <comment ref="A7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14</xdr:rowOff>
              </xdr:from>
              <xdr:to>
                <xdr:col>2</xdr:col>
                <xdr:colOff>-51</xdr:colOff>
                <xdr:row>181</xdr:row>
                <xdr:rowOff>-29</xdr:rowOff>
              </xdr:to>
            </anchor>
          </commentPr>
        </mc:Choice>
        <mc:Fallback/>
      </mc:AlternateContent>
    </comment>
    <comment ref="A7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17</xdr:rowOff>
              </xdr:from>
              <xdr:to>
                <xdr:col>2</xdr:col>
                <xdr:colOff>-51</xdr:colOff>
                <xdr:row>181</xdr:row>
                <xdr:rowOff>-29</xdr:rowOff>
              </xdr:to>
            </anchor>
          </commentPr>
        </mc:Choice>
        <mc:Fallback/>
      </mc:AlternateContent>
    </comment>
    <comment ref="A7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17</xdr:rowOff>
              </xdr:from>
              <xdr:to>
                <xdr:col>2</xdr:col>
                <xdr:colOff>-51</xdr:colOff>
                <xdr:row>181</xdr:row>
                <xdr:rowOff>-29</xdr:rowOff>
              </xdr:to>
            </anchor>
          </commentPr>
        </mc:Choice>
        <mc:Fallback/>
      </mc:AlternateContent>
    </comment>
    <comment ref="A7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17</xdr:rowOff>
              </xdr:from>
              <xdr:to>
                <xdr:col>2</xdr:col>
                <xdr:colOff>-51</xdr:colOff>
                <xdr:row>181</xdr:row>
                <xdr:rowOff>-29</xdr:rowOff>
              </xdr:to>
            </anchor>
          </commentPr>
        </mc:Choice>
        <mc:Fallback/>
      </mc:AlternateContent>
    </comment>
    <comment ref="A7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17</xdr:rowOff>
              </xdr:from>
              <xdr:to>
                <xdr:col>2</xdr:col>
                <xdr:colOff>-51</xdr:colOff>
                <xdr:row>181</xdr:row>
                <xdr:rowOff>-29</xdr:rowOff>
              </xdr:to>
            </anchor>
          </commentPr>
        </mc:Choice>
        <mc:Fallback/>
      </mc:AlternateContent>
    </comment>
    <comment ref="A7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17</xdr:rowOff>
              </xdr:from>
              <xdr:to>
                <xdr:col>2</xdr:col>
                <xdr:colOff>-51</xdr:colOff>
                <xdr:row>181</xdr:row>
                <xdr:rowOff>-29</xdr:rowOff>
              </xdr:to>
            </anchor>
          </commentPr>
        </mc:Choice>
        <mc:Fallback/>
      </mc:AlternateContent>
    </comment>
    <comment ref="A7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17</xdr:rowOff>
              </xdr:from>
              <xdr:to>
                <xdr:col>2</xdr:col>
                <xdr:colOff>-51</xdr:colOff>
                <xdr:row>181</xdr:row>
                <xdr:rowOff>-29</xdr:rowOff>
              </xdr:to>
            </anchor>
          </commentPr>
        </mc:Choice>
        <mc:Fallback/>
      </mc:AlternateContent>
    </comment>
    <comment ref="A7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17</xdr:rowOff>
              </xdr:from>
              <xdr:to>
                <xdr:col>2</xdr:col>
                <xdr:colOff>-51</xdr:colOff>
                <xdr:row>181</xdr:row>
                <xdr:rowOff>-29</xdr:rowOff>
              </xdr:to>
            </anchor>
          </commentPr>
        </mc:Choice>
        <mc:Fallback/>
      </mc:AlternateContent>
    </comment>
    <comment ref="A7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21</xdr:rowOff>
              </xdr:from>
              <xdr:to>
                <xdr:col>2</xdr:col>
                <xdr:colOff>-51</xdr:colOff>
                <xdr:row>181</xdr:row>
                <xdr:rowOff>-26</xdr:rowOff>
              </xdr:to>
            </anchor>
          </commentPr>
        </mc:Choice>
        <mc:Fallback/>
      </mc:AlternateContent>
    </comment>
    <comment ref="A7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22</xdr:rowOff>
              </xdr:from>
              <xdr:to>
                <xdr:col>2</xdr:col>
                <xdr:colOff>-51</xdr:colOff>
                <xdr:row>181</xdr:row>
                <xdr:rowOff>-8</xdr:rowOff>
              </xdr:to>
            </anchor>
          </commentPr>
        </mc:Choice>
        <mc:Fallback/>
      </mc:AlternateContent>
    </comment>
    <comment ref="A7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-50</xdr:colOff>
                <xdr:row>181</xdr:row>
                <xdr:rowOff>0</xdr:rowOff>
              </xdr:to>
            </anchor>
          </commentPr>
        </mc:Choice>
        <mc:Fallback/>
      </mc:AlternateContent>
    </comment>
    <comment ref="A7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28</xdr:rowOff>
              </xdr:from>
              <xdr:to>
                <xdr:col>2</xdr:col>
                <xdr:colOff>-51</xdr:colOff>
                <xdr:row>181</xdr:row>
                <xdr:rowOff>-8</xdr:rowOff>
              </xdr:to>
            </anchor>
          </commentPr>
        </mc:Choice>
        <mc:Fallback/>
      </mc:AlternateContent>
    </comment>
    <comment ref="A7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31</xdr:rowOff>
              </xdr:from>
              <xdr:to>
                <xdr:col>2</xdr:col>
                <xdr:colOff>-50</xdr:colOff>
                <xdr:row>181</xdr:row>
                <xdr:rowOff>2</xdr:rowOff>
              </xdr:to>
            </anchor>
          </commentPr>
        </mc:Choice>
        <mc:Fallback/>
      </mc:AlternateContent>
    </comment>
    <comment ref="A7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31</xdr:rowOff>
              </xdr:from>
              <xdr:to>
                <xdr:col>2</xdr:col>
                <xdr:colOff>-50</xdr:colOff>
                <xdr:row>181</xdr:row>
                <xdr:rowOff>4</xdr:rowOff>
              </xdr:to>
            </anchor>
          </commentPr>
        </mc:Choice>
        <mc:Fallback/>
      </mc:AlternateContent>
    </comment>
    <comment ref="A7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31</xdr:rowOff>
              </xdr:from>
              <xdr:to>
                <xdr:col>2</xdr:col>
                <xdr:colOff>-50</xdr:colOff>
                <xdr:row>181</xdr:row>
                <xdr:rowOff>4</xdr:rowOff>
              </xdr:to>
            </anchor>
          </commentPr>
        </mc:Choice>
        <mc:Fallback/>
      </mc:AlternateContent>
    </comment>
    <comment ref="A7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31</xdr:rowOff>
              </xdr:from>
              <xdr:to>
                <xdr:col>2</xdr:col>
                <xdr:colOff>-50</xdr:colOff>
                <xdr:row>181</xdr:row>
                <xdr:rowOff>4</xdr:rowOff>
              </xdr:to>
            </anchor>
          </commentPr>
        </mc:Choice>
        <mc:Fallback/>
      </mc:AlternateContent>
    </comment>
    <comment ref="A7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31</xdr:rowOff>
              </xdr:from>
              <xdr:to>
                <xdr:col>2</xdr:col>
                <xdr:colOff>-50</xdr:colOff>
                <xdr:row>181</xdr:row>
                <xdr:rowOff>4</xdr:rowOff>
              </xdr:to>
            </anchor>
          </commentPr>
        </mc:Choice>
        <mc:Fallback/>
      </mc:AlternateContent>
    </comment>
    <comment ref="A7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31</xdr:rowOff>
              </xdr:from>
              <xdr:to>
                <xdr:col>2</xdr:col>
                <xdr:colOff>-50</xdr:colOff>
                <xdr:row>181</xdr:row>
                <xdr:rowOff>4</xdr:rowOff>
              </xdr:to>
            </anchor>
          </commentPr>
        </mc:Choice>
        <mc:Fallback/>
      </mc:AlternateContent>
    </comment>
    <comment ref="A7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31</xdr:rowOff>
              </xdr:from>
              <xdr:to>
                <xdr:col>2</xdr:col>
                <xdr:colOff>-50</xdr:colOff>
                <xdr:row>181</xdr:row>
                <xdr:rowOff>4</xdr:rowOff>
              </xdr:to>
            </anchor>
          </commentPr>
        </mc:Choice>
        <mc:Fallback/>
      </mc:AlternateContent>
    </comment>
    <comment ref="A7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31</xdr:rowOff>
              </xdr:from>
              <xdr:to>
                <xdr:col>2</xdr:col>
                <xdr:colOff>-50</xdr:colOff>
                <xdr:row>181</xdr:row>
                <xdr:rowOff>4</xdr:rowOff>
              </xdr:to>
            </anchor>
          </commentPr>
        </mc:Choice>
        <mc:Fallback/>
      </mc:AlternateContent>
    </comment>
    <comment ref="A7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1301</xdr:row>
                <xdr:rowOff>9</xdr:rowOff>
              </xdr:from>
              <xdr:to>
                <xdr:col>2</xdr:col>
                <xdr:colOff>-29</xdr:colOff>
                <xdr:row>1305</xdr:row>
                <xdr:rowOff>2</xdr:rowOff>
              </xdr:to>
            </anchor>
          </commentPr>
        </mc:Choice>
        <mc:Fallback/>
      </mc:AlternateContent>
    </comment>
    <comment ref="A76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1301</xdr:row>
                <xdr:rowOff>9</xdr:rowOff>
              </xdr:from>
              <xdr:to>
                <xdr:col>2</xdr:col>
                <xdr:colOff>-29</xdr:colOff>
                <xdr:row>1304</xdr:row>
                <xdr:rowOff>1</xdr:rowOff>
              </xdr:to>
            </anchor>
          </commentPr>
        </mc:Choice>
        <mc:Fallback/>
      </mc:AlternateContent>
    </comment>
    <comment ref="A76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1301</xdr:row>
                <xdr:rowOff>9</xdr:rowOff>
              </xdr:from>
              <xdr:to>
                <xdr:col>2</xdr:col>
                <xdr:colOff>-29</xdr:colOff>
                <xdr:row>1303</xdr:row>
                <xdr:rowOff>1</xdr:rowOff>
              </xdr:to>
            </anchor>
          </commentPr>
        </mc:Choice>
        <mc:Fallback/>
      </mc:AlternateContent>
    </comment>
    <comment ref="A76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1301</xdr:row>
                <xdr:rowOff>9</xdr:rowOff>
              </xdr:from>
              <xdr:to>
                <xdr:col>2</xdr:col>
                <xdr:colOff>-29</xdr:colOff>
                <xdr:row>1302</xdr:row>
                <xdr:rowOff>8</xdr:rowOff>
              </xdr:to>
            </anchor>
          </commentPr>
        </mc:Choice>
        <mc:Fallback/>
      </mc:AlternateContent>
    </comment>
    <comment ref="A76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1301</xdr:row>
                <xdr:rowOff>9</xdr:rowOff>
              </xdr:from>
              <xdr:to>
                <xdr:col>2</xdr:col>
                <xdr:colOff>-29</xdr:colOff>
                <xdr:row>1303</xdr:row>
                <xdr:rowOff>8</xdr:rowOff>
              </xdr:to>
            </anchor>
          </commentPr>
        </mc:Choice>
        <mc:Fallback/>
      </mc:AlternateContent>
    </comment>
    <comment ref="A7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1301</xdr:row>
                <xdr:rowOff>9</xdr:rowOff>
              </xdr:from>
              <xdr:to>
                <xdr:col>2</xdr:col>
                <xdr:colOff>-29</xdr:colOff>
                <xdr:row>1305</xdr:row>
                <xdr:rowOff>1</xdr:rowOff>
              </xdr:to>
            </anchor>
          </commentPr>
        </mc:Choice>
        <mc:Fallback/>
      </mc:AlternateContent>
    </comment>
    <comment ref="A7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1301</xdr:row>
                <xdr:rowOff>9</xdr:rowOff>
              </xdr:from>
              <xdr:to>
                <xdr:col>2</xdr:col>
                <xdr:colOff>-29</xdr:colOff>
                <xdr:row>1306</xdr:row>
                <xdr:rowOff>8</xdr:rowOff>
              </xdr:to>
            </anchor>
          </commentPr>
        </mc:Choice>
        <mc:Fallback/>
      </mc:AlternateContent>
    </comment>
    <comment ref="A7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1301</xdr:row>
                <xdr:rowOff>9</xdr:rowOff>
              </xdr:from>
              <xdr:to>
                <xdr:col>2</xdr:col>
                <xdr:colOff>-29</xdr:colOff>
                <xdr:row>1306</xdr:row>
                <xdr:rowOff>1</xdr:rowOff>
              </xdr:to>
            </anchor>
          </commentPr>
        </mc:Choice>
        <mc:Fallback/>
      </mc:AlternateContent>
    </comment>
    <comment ref="A7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1301</xdr:row>
                <xdr:rowOff>9</xdr:rowOff>
              </xdr:from>
              <xdr:to>
                <xdr:col>2</xdr:col>
                <xdr:colOff>-29</xdr:colOff>
                <xdr:row>1306</xdr:row>
                <xdr:rowOff>8</xdr:rowOff>
              </xdr:to>
            </anchor>
          </commentPr>
        </mc:Choice>
        <mc:Fallback/>
      </mc:AlternateContent>
    </comment>
    <comment ref="A7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1301</xdr:row>
                <xdr:rowOff>9</xdr:rowOff>
              </xdr:from>
              <xdr:to>
                <xdr:col>2</xdr:col>
                <xdr:colOff>-29</xdr:colOff>
                <xdr:row>1306</xdr:row>
                <xdr:rowOff>2</xdr:rowOff>
              </xdr:to>
            </anchor>
          </commentPr>
        </mc:Choice>
        <mc:Fallback/>
      </mc:AlternateContent>
    </comment>
    <comment ref="A7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1301</xdr:row>
                <xdr:rowOff>9</xdr:rowOff>
              </xdr:from>
              <xdr:to>
                <xdr:col>2</xdr:col>
                <xdr:colOff>-29</xdr:colOff>
                <xdr:row>1308</xdr:row>
                <xdr:rowOff>9</xdr:rowOff>
              </xdr:to>
            </anchor>
          </commentPr>
        </mc:Choice>
        <mc:Fallback/>
      </mc:AlternateContent>
    </comment>
    <comment ref="A7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1301</xdr:row>
                <xdr:rowOff>15</xdr:rowOff>
              </xdr:from>
              <xdr:to>
                <xdr:col>2</xdr:col>
                <xdr:colOff>-29</xdr:colOff>
                <xdr:row>1308</xdr:row>
                <xdr:rowOff>9</xdr:rowOff>
              </xdr:to>
            </anchor>
          </commentPr>
        </mc:Choice>
        <mc:Fallback/>
      </mc:AlternateContent>
    </comment>
    <comment ref="A7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1302</xdr:row>
                <xdr:rowOff>5</xdr:rowOff>
              </xdr:from>
              <xdr:to>
                <xdr:col>2</xdr:col>
                <xdr:colOff>-29</xdr:colOff>
                <xdr:row>1309</xdr:row>
                <xdr:rowOff>8</xdr:rowOff>
              </xdr:to>
            </anchor>
          </commentPr>
        </mc:Choice>
        <mc:Fallback/>
      </mc:AlternateContent>
    </comment>
    <comment ref="A7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1303</xdr:row>
                <xdr:rowOff>2</xdr:rowOff>
              </xdr:from>
              <xdr:to>
                <xdr:col>2</xdr:col>
                <xdr:colOff>-29</xdr:colOff>
                <xdr:row>1310</xdr:row>
                <xdr:rowOff>1</xdr:rowOff>
              </xdr:to>
            </anchor>
          </commentPr>
        </mc:Choice>
        <mc:Fallback/>
      </mc:AlternateContent>
    </comment>
    <comment ref="A7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1303</xdr:row>
                <xdr:rowOff>9</xdr:rowOff>
              </xdr:from>
              <xdr:to>
                <xdr:col>2</xdr:col>
                <xdr:colOff>-29</xdr:colOff>
                <xdr:row>1308</xdr:row>
                <xdr:rowOff>8</xdr:rowOff>
              </xdr:to>
            </anchor>
          </commentPr>
        </mc:Choice>
        <mc:Fallback/>
      </mc:AlternateContent>
    </comment>
    <comment ref="A7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1303</xdr:row>
                <xdr:rowOff>15</xdr:rowOff>
              </xdr:from>
              <xdr:to>
                <xdr:col>2</xdr:col>
                <xdr:colOff>-29</xdr:colOff>
                <xdr:row>1308</xdr:row>
                <xdr:rowOff>8</xdr:rowOff>
              </xdr:to>
            </anchor>
          </commentPr>
        </mc:Choice>
        <mc:Fallback/>
      </mc:AlternateContent>
    </comment>
    <comment ref="A7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1304</xdr:row>
                <xdr:rowOff>9</xdr:rowOff>
              </xdr:from>
              <xdr:to>
                <xdr:col>2</xdr:col>
                <xdr:colOff>-29</xdr:colOff>
                <xdr:row>1309</xdr:row>
                <xdr:rowOff>8</xdr:rowOff>
              </xdr:to>
            </anchor>
          </commentPr>
        </mc:Choice>
        <mc:Fallback/>
      </mc:AlternateContent>
    </comment>
    <comment ref="A7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1305</xdr:row>
                <xdr:rowOff>9</xdr:rowOff>
              </xdr:from>
              <xdr:to>
                <xdr:col>2</xdr:col>
                <xdr:colOff>-29</xdr:colOff>
                <xdr:row>1310</xdr:row>
                <xdr:rowOff>2</xdr:rowOff>
              </xdr:to>
            </anchor>
          </commentPr>
        </mc:Choice>
        <mc:Fallback/>
      </mc:AlternateContent>
    </comment>
    <comment ref="A7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1306</xdr:row>
                <xdr:rowOff>9</xdr:rowOff>
              </xdr:from>
              <xdr:to>
                <xdr:col>2</xdr:col>
                <xdr:colOff>-29</xdr:colOff>
                <xdr:row>1311</xdr:row>
                <xdr:rowOff>8</xdr:rowOff>
              </xdr:to>
            </anchor>
          </commentPr>
        </mc:Choice>
        <mc:Fallback/>
      </mc:AlternateContent>
    </comment>
    <comment ref="A7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1307</xdr:row>
                <xdr:rowOff>2</xdr:rowOff>
              </xdr:from>
              <xdr:to>
                <xdr:col>2</xdr:col>
                <xdr:colOff>-29</xdr:colOff>
                <xdr:row>1311</xdr:row>
                <xdr:rowOff>9</xdr:rowOff>
              </xdr:to>
            </anchor>
          </commentPr>
        </mc:Choice>
        <mc:Fallback/>
      </mc:AlternateContent>
    </comment>
    <comment ref="A7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1307</xdr:row>
                <xdr:rowOff>9</xdr:rowOff>
              </xdr:from>
              <xdr:to>
                <xdr:col>2</xdr:col>
                <xdr:colOff>-29</xdr:colOff>
                <xdr:row>1312</xdr:row>
                <xdr:rowOff>8</xdr:rowOff>
              </xdr:to>
            </anchor>
          </commentPr>
        </mc:Choice>
        <mc:Fallback/>
      </mc:AlternateContent>
    </comment>
    <comment ref="A7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1308</xdr:row>
                <xdr:rowOff>2</xdr:rowOff>
              </xdr:from>
              <xdr:to>
                <xdr:col>2</xdr:col>
                <xdr:colOff>-29</xdr:colOff>
                <xdr:row>1312</xdr:row>
                <xdr:rowOff>9</xdr:rowOff>
              </xdr:to>
            </anchor>
          </commentPr>
        </mc:Choice>
        <mc:Fallback/>
      </mc:AlternateContent>
    </comment>
    <comment ref="A7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1308</xdr:row>
                <xdr:rowOff>9</xdr:rowOff>
              </xdr:from>
              <xdr:to>
                <xdr:col>2</xdr:col>
                <xdr:colOff>-29</xdr:colOff>
                <xdr:row>1313</xdr:row>
                <xdr:rowOff>2</xdr:rowOff>
              </xdr:to>
            </anchor>
          </commentPr>
        </mc:Choice>
        <mc:Fallback/>
      </mc:AlternateContent>
    </comment>
    <comment ref="A7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1309</xdr:row>
                <xdr:rowOff>2</xdr:rowOff>
              </xdr:from>
              <xdr:to>
                <xdr:col>2</xdr:col>
                <xdr:colOff>-29</xdr:colOff>
                <xdr:row>1313</xdr:row>
                <xdr:rowOff>9</xdr:rowOff>
              </xdr:to>
            </anchor>
          </commentPr>
        </mc:Choice>
        <mc:Fallback/>
      </mc:AlternateContent>
    </comment>
    <comment ref="A7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1309</xdr:row>
                <xdr:rowOff>9</xdr:rowOff>
              </xdr:from>
              <xdr:to>
                <xdr:col>2</xdr:col>
                <xdr:colOff>-29</xdr:colOff>
                <xdr:row>1314</xdr:row>
                <xdr:rowOff>8</xdr:rowOff>
              </xdr:to>
            </anchor>
          </commentPr>
        </mc:Choice>
        <mc:Fallback/>
      </mc:AlternateContent>
    </comment>
    <comment ref="A7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1310</xdr:row>
                <xdr:rowOff>9</xdr:rowOff>
              </xdr:from>
              <xdr:to>
                <xdr:col>2</xdr:col>
                <xdr:colOff>-29</xdr:colOff>
                <xdr:row>1315</xdr:row>
                <xdr:rowOff>2</xdr:rowOff>
              </xdr:to>
            </anchor>
          </commentPr>
        </mc:Choice>
        <mc:Fallback/>
      </mc:AlternateContent>
    </comment>
    <comment ref="A7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1311</xdr:row>
                <xdr:rowOff>9</xdr:rowOff>
              </xdr:from>
              <xdr:to>
                <xdr:col>2</xdr:col>
                <xdr:colOff>-29</xdr:colOff>
                <xdr:row>1316</xdr:row>
                <xdr:rowOff>8</xdr:rowOff>
              </xdr:to>
            </anchor>
          </commentPr>
        </mc:Choice>
        <mc:Fallback/>
      </mc:AlternateContent>
    </comment>
    <comment ref="A7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1312</xdr:row>
                <xdr:rowOff>9</xdr:rowOff>
              </xdr:from>
              <xdr:to>
                <xdr:col>2</xdr:col>
                <xdr:colOff>-29</xdr:colOff>
                <xdr:row>1317</xdr:row>
                <xdr:rowOff>8</xdr:rowOff>
              </xdr:to>
            </anchor>
          </commentPr>
        </mc:Choice>
        <mc:Fallback/>
      </mc:AlternateContent>
    </comment>
    <comment ref="A7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1313</xdr:row>
                <xdr:rowOff>9</xdr:rowOff>
              </xdr:from>
              <xdr:to>
                <xdr:col>2</xdr:col>
                <xdr:colOff>-29</xdr:colOff>
                <xdr:row>1318</xdr:row>
                <xdr:rowOff>2</xdr:rowOff>
              </xdr:to>
            </anchor>
          </commentPr>
        </mc:Choice>
        <mc:Fallback/>
      </mc:AlternateContent>
    </comment>
    <comment ref="A7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1314</xdr:row>
                <xdr:rowOff>9</xdr:rowOff>
              </xdr:from>
              <xdr:to>
                <xdr:col>2</xdr:col>
                <xdr:colOff>-29</xdr:colOff>
                <xdr:row>1319</xdr:row>
                <xdr:rowOff>8</xdr:rowOff>
              </xdr:to>
            </anchor>
          </commentPr>
        </mc:Choice>
        <mc:Fallback/>
      </mc:AlternateContent>
    </comment>
    <comment ref="A7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1315</xdr:row>
                <xdr:rowOff>9</xdr:rowOff>
              </xdr:from>
              <xdr:to>
                <xdr:col>2</xdr:col>
                <xdr:colOff>-29</xdr:colOff>
                <xdr:row>1320</xdr:row>
                <xdr:rowOff>8</xdr:rowOff>
              </xdr:to>
            </anchor>
          </commentPr>
        </mc:Choice>
        <mc:Fallback/>
      </mc:AlternateContent>
    </comment>
    <comment ref="A7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1316</xdr:row>
                <xdr:rowOff>9</xdr:rowOff>
              </xdr:from>
              <xdr:to>
                <xdr:col>2</xdr:col>
                <xdr:colOff>-29</xdr:colOff>
                <xdr:row>1321</xdr:row>
                <xdr:rowOff>2</xdr:rowOff>
              </xdr:to>
            </anchor>
          </commentPr>
        </mc:Choice>
        <mc:Fallback/>
      </mc:AlternateContent>
    </comment>
    <comment ref="A7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1317</xdr:row>
                <xdr:rowOff>9</xdr:rowOff>
              </xdr:from>
              <xdr:to>
                <xdr:col>2</xdr:col>
                <xdr:colOff>-29</xdr:colOff>
                <xdr:row>1322</xdr:row>
                <xdr:rowOff>2</xdr:rowOff>
              </xdr:to>
            </anchor>
          </commentPr>
        </mc:Choice>
        <mc:Fallback/>
      </mc:AlternateContent>
    </comment>
    <comment ref="A7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1318</xdr:row>
                <xdr:rowOff>9</xdr:rowOff>
              </xdr:from>
              <xdr:to>
                <xdr:col>2</xdr:col>
                <xdr:colOff>-29</xdr:colOff>
                <xdr:row>1323</xdr:row>
                <xdr:rowOff>8</xdr:rowOff>
              </xdr:to>
            </anchor>
          </commentPr>
        </mc:Choice>
        <mc:Fallback/>
      </mc:AlternateContent>
    </comment>
    <comment ref="A7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1319</xdr:row>
                <xdr:rowOff>9</xdr:rowOff>
              </xdr:from>
              <xdr:to>
                <xdr:col>2</xdr:col>
                <xdr:colOff>-29</xdr:colOff>
                <xdr:row>1324</xdr:row>
                <xdr:rowOff>8</xdr:rowOff>
              </xdr:to>
            </anchor>
          </commentPr>
        </mc:Choice>
        <mc:Fallback/>
      </mc:AlternateContent>
    </comment>
    <comment ref="A7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1320</xdr:row>
                <xdr:rowOff>9</xdr:rowOff>
              </xdr:from>
              <xdr:to>
                <xdr:col>2</xdr:col>
                <xdr:colOff>-29</xdr:colOff>
                <xdr:row>1325</xdr:row>
                <xdr:rowOff>8</xdr:rowOff>
              </xdr:to>
            </anchor>
          </commentPr>
        </mc:Choice>
        <mc:Fallback/>
      </mc:AlternateContent>
    </comment>
    <comment ref="A8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1321</xdr:row>
                <xdr:rowOff>3</xdr:rowOff>
              </xdr:from>
              <xdr:to>
                <xdr:col>2</xdr:col>
                <xdr:colOff>-29</xdr:colOff>
                <xdr:row>1328</xdr:row>
                <xdr:rowOff>8</xdr:rowOff>
              </xdr:to>
            </anchor>
          </commentPr>
        </mc:Choice>
        <mc:Fallback/>
      </mc:AlternateContent>
    </comment>
    <comment ref="A8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1322</xdr:row>
                <xdr:rowOff>5</xdr:rowOff>
              </xdr:from>
              <xdr:to>
                <xdr:col>2</xdr:col>
                <xdr:colOff>-29</xdr:colOff>
                <xdr:row>1329</xdr:row>
                <xdr:rowOff>8</xdr:rowOff>
              </xdr:to>
            </anchor>
          </commentPr>
        </mc:Choice>
        <mc:Fallback/>
      </mc:AlternateContent>
    </comment>
    <comment ref="A8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1323</xdr:row>
                <xdr:rowOff>3</xdr:rowOff>
              </xdr:from>
              <xdr:to>
                <xdr:col>2</xdr:col>
                <xdr:colOff>-29</xdr:colOff>
                <xdr:row>1330</xdr:row>
                <xdr:rowOff>8</xdr:rowOff>
              </xdr:to>
            </anchor>
          </commentPr>
        </mc:Choice>
        <mc:Fallback/>
      </mc:AlternateContent>
    </comment>
    <comment ref="A8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1324</xdr:row>
                <xdr:rowOff>3</xdr:rowOff>
              </xdr:from>
              <xdr:to>
                <xdr:col>2</xdr:col>
                <xdr:colOff>-29</xdr:colOff>
                <xdr:row>1331</xdr:row>
                <xdr:rowOff>8</xdr:rowOff>
              </xdr:to>
            </anchor>
          </commentPr>
        </mc:Choice>
        <mc:Fallback/>
      </mc:AlternateContent>
    </comment>
    <comment ref="A8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1327</xdr:row>
                <xdr:rowOff>15</xdr:rowOff>
              </xdr:from>
              <xdr:to>
                <xdr:col>2</xdr:col>
                <xdr:colOff>-29</xdr:colOff>
                <xdr:row>1332</xdr:row>
                <xdr:rowOff>9</xdr:rowOff>
              </xdr:to>
            </anchor>
          </commentPr>
        </mc:Choice>
        <mc:Fallback/>
      </mc:AlternateContent>
    </comment>
    <comment ref="A8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1328</xdr:row>
                <xdr:rowOff>15</xdr:rowOff>
              </xdr:from>
              <xdr:to>
                <xdr:col>2</xdr:col>
                <xdr:colOff>-29</xdr:colOff>
                <xdr:row>1333</xdr:row>
                <xdr:rowOff>9</xdr:rowOff>
              </xdr:to>
            </anchor>
          </commentPr>
        </mc:Choice>
        <mc:Fallback/>
      </mc:AlternateContent>
    </comment>
    <comment ref="A80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0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0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19</xdr:rowOff>
              </xdr:from>
              <xdr:to>
                <xdr:col>2</xdr:col>
                <xdr:colOff>-51</xdr:colOff>
                <xdr:row>182</xdr:row>
                <xdr:rowOff>-22</xdr:rowOff>
              </xdr:to>
            </anchor>
          </commentPr>
        </mc:Choice>
        <mc:Fallback/>
      </mc:AlternateContent>
    </comment>
    <comment ref="A8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1357</xdr:row>
                <xdr:rowOff>15</xdr:rowOff>
              </xdr:from>
              <xdr:to>
                <xdr:col>2</xdr:col>
                <xdr:colOff>-29</xdr:colOff>
                <xdr:row>1361</xdr:row>
                <xdr:rowOff>10</xdr:rowOff>
              </xdr:to>
            </anchor>
          </commentPr>
        </mc:Choice>
        <mc:Fallback/>
      </mc:AlternateContent>
    </comment>
    <comment ref="A8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1360</xdr:row>
                <xdr:rowOff>5</xdr:rowOff>
              </xdr:from>
              <xdr:to>
                <xdr:col>2</xdr:col>
                <xdr:colOff>-29</xdr:colOff>
                <xdr:row>1362</xdr:row>
                <xdr:rowOff>10</xdr:rowOff>
              </xdr:to>
            </anchor>
          </commentPr>
        </mc:Choice>
        <mc:Fallback/>
      </mc:AlternateContent>
    </comment>
    <comment ref="A8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1363</xdr:row>
                <xdr:rowOff>5</xdr:rowOff>
              </xdr:from>
              <xdr:to>
                <xdr:col>2</xdr:col>
                <xdr:colOff>-29</xdr:colOff>
                <xdr:row>1365</xdr:row>
                <xdr:rowOff>1</xdr:rowOff>
              </xdr:to>
            </anchor>
          </commentPr>
        </mc:Choice>
        <mc:Fallback/>
      </mc:AlternateContent>
    </comment>
    <comment ref="A8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1363</xdr:row>
                <xdr:rowOff>5</xdr:rowOff>
              </xdr:from>
              <xdr:to>
                <xdr:col>2</xdr:col>
                <xdr:colOff>-29</xdr:colOff>
                <xdr:row>1364</xdr:row>
                <xdr:rowOff>-2</xdr:rowOff>
              </xdr:to>
            </anchor>
          </commentPr>
        </mc:Choice>
        <mc:Fallback/>
      </mc:AlternateContent>
    </comment>
    <comment ref="A8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1364</xdr:row>
                <xdr:rowOff>15</xdr:rowOff>
              </xdr:from>
              <xdr:to>
                <xdr:col>2</xdr:col>
                <xdr:colOff>-29</xdr:colOff>
                <xdr:row>1366</xdr:row>
                <xdr:rowOff>5</xdr:rowOff>
              </xdr:to>
            </anchor>
          </commentPr>
        </mc:Choice>
        <mc:Fallback/>
      </mc:AlternateContent>
    </comment>
    <comment ref="A8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1364</xdr:row>
                <xdr:rowOff>15</xdr:rowOff>
              </xdr:from>
              <xdr:to>
                <xdr:col>2</xdr:col>
                <xdr:colOff>-29</xdr:colOff>
                <xdr:row>1368</xdr:row>
                <xdr:rowOff>5</xdr:rowOff>
              </xdr:to>
            </anchor>
          </commentPr>
        </mc:Choice>
        <mc:Fallback/>
      </mc:AlternateContent>
    </comment>
    <comment ref="A8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1364</xdr:row>
                <xdr:rowOff>15</xdr:rowOff>
              </xdr:from>
              <xdr:to>
                <xdr:col>2</xdr:col>
                <xdr:colOff>-29</xdr:colOff>
                <xdr:row>1369</xdr:row>
                <xdr:rowOff>10</xdr:rowOff>
              </xdr:to>
            </anchor>
          </commentPr>
        </mc:Choice>
        <mc:Fallback/>
      </mc:AlternateContent>
    </comment>
    <comment ref="A8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1365</xdr:row>
                <xdr:rowOff>2</xdr:rowOff>
              </xdr:from>
              <xdr:to>
                <xdr:col>2</xdr:col>
                <xdr:colOff>-29</xdr:colOff>
                <xdr:row>1370</xdr:row>
                <xdr:rowOff>2</xdr:rowOff>
              </xdr:to>
            </anchor>
          </commentPr>
        </mc:Choice>
        <mc:Fallback/>
      </mc:AlternateContent>
    </comment>
    <comment ref="A8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1365</xdr:row>
                <xdr:rowOff>15</xdr:rowOff>
              </xdr:from>
              <xdr:to>
                <xdr:col>2</xdr:col>
                <xdr:colOff>-29</xdr:colOff>
                <xdr:row>1370</xdr:row>
                <xdr:rowOff>2</xdr:rowOff>
              </xdr:to>
            </anchor>
          </commentPr>
        </mc:Choice>
        <mc:Fallback/>
      </mc:AlternateContent>
    </comment>
    <comment ref="A8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1365</xdr:row>
                <xdr:rowOff>15</xdr:rowOff>
              </xdr:from>
              <xdr:to>
                <xdr:col>2</xdr:col>
                <xdr:colOff>-29</xdr:colOff>
                <xdr:row>1370</xdr:row>
                <xdr:rowOff>2</xdr:rowOff>
              </xdr:to>
            </anchor>
          </commentPr>
        </mc:Choice>
        <mc:Fallback/>
      </mc:AlternateContent>
    </comment>
    <comment ref="A8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1366</xdr:row>
                <xdr:rowOff>9</xdr:rowOff>
              </xdr:from>
              <xdr:to>
                <xdr:col>2</xdr:col>
                <xdr:colOff>-29</xdr:colOff>
                <xdr:row>1374</xdr:row>
                <xdr:rowOff>10</xdr:rowOff>
              </xdr:to>
            </anchor>
          </commentPr>
        </mc:Choice>
        <mc:Fallback/>
      </mc:AlternateContent>
    </comment>
    <comment ref="A8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1367</xdr:row>
                <xdr:rowOff>9</xdr:rowOff>
              </xdr:from>
              <xdr:to>
                <xdr:col>2</xdr:col>
                <xdr:colOff>-29</xdr:colOff>
                <xdr:row>1375</xdr:row>
                <xdr:rowOff>10</xdr:rowOff>
              </xdr:to>
            </anchor>
          </commentPr>
        </mc:Choice>
        <mc:Fallback/>
      </mc:AlternateContent>
    </comment>
    <comment ref="A8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1368</xdr:row>
                <xdr:rowOff>9</xdr:rowOff>
              </xdr:from>
              <xdr:to>
                <xdr:col>2</xdr:col>
                <xdr:colOff>-29</xdr:colOff>
                <xdr:row>1376</xdr:row>
                <xdr:rowOff>10</xdr:rowOff>
              </xdr:to>
            </anchor>
          </commentPr>
        </mc:Choice>
        <mc:Fallback/>
      </mc:AlternateContent>
    </comment>
    <comment ref="A8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1369</xdr:row>
                <xdr:rowOff>12</xdr:rowOff>
              </xdr:from>
              <xdr:to>
                <xdr:col>2</xdr:col>
                <xdr:colOff>-29</xdr:colOff>
                <xdr:row>1378</xdr:row>
                <xdr:rowOff>1</xdr:rowOff>
              </xdr:to>
            </anchor>
          </commentPr>
        </mc:Choice>
        <mc:Fallback/>
      </mc:AlternateContent>
    </comment>
    <comment ref="A8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1370</xdr:row>
                <xdr:rowOff>12</xdr:rowOff>
              </xdr:from>
              <xdr:to>
                <xdr:col>2</xdr:col>
                <xdr:colOff>-29</xdr:colOff>
                <xdr:row>1376</xdr:row>
                <xdr:rowOff>2</xdr:rowOff>
              </xdr:to>
            </anchor>
          </commentPr>
        </mc:Choice>
        <mc:Fallback/>
      </mc:AlternateContent>
    </comment>
    <comment ref="A8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1371</xdr:row>
                <xdr:rowOff>15</xdr:rowOff>
              </xdr:from>
              <xdr:to>
                <xdr:col>2</xdr:col>
                <xdr:colOff>-29</xdr:colOff>
                <xdr:row>1377</xdr:row>
                <xdr:rowOff>2</xdr:rowOff>
              </xdr:to>
            </anchor>
          </commentPr>
        </mc:Choice>
        <mc:Fallback/>
      </mc:AlternateContent>
    </comment>
    <comment ref="A8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1373</xdr:row>
                <xdr:rowOff>9</xdr:rowOff>
              </xdr:from>
              <xdr:to>
                <xdr:col>2</xdr:col>
                <xdr:colOff>-29</xdr:colOff>
                <xdr:row>1378</xdr:row>
                <xdr:rowOff>2</xdr:rowOff>
              </xdr:to>
            </anchor>
          </commentPr>
        </mc:Choice>
        <mc:Fallback/>
      </mc:AlternateContent>
    </comment>
    <comment ref="A8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1374</xdr:row>
                <xdr:rowOff>9</xdr:rowOff>
              </xdr:from>
              <xdr:to>
                <xdr:col>2</xdr:col>
                <xdr:colOff>-29</xdr:colOff>
                <xdr:row>1379</xdr:row>
                <xdr:rowOff>2</xdr:rowOff>
              </xdr:to>
            </anchor>
          </commentPr>
        </mc:Choice>
        <mc:Fallback/>
      </mc:AlternateContent>
    </comment>
    <comment ref="A8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1375</xdr:row>
                <xdr:rowOff>5</xdr:rowOff>
              </xdr:from>
              <xdr:to>
                <xdr:col>2</xdr:col>
                <xdr:colOff>-29</xdr:colOff>
                <xdr:row>1380</xdr:row>
                <xdr:rowOff>1</xdr:rowOff>
              </xdr:to>
            </anchor>
          </commentPr>
        </mc:Choice>
        <mc:Fallback/>
      </mc:AlternateContent>
    </comment>
    <comment ref="A8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1376</xdr:row>
                <xdr:rowOff>9</xdr:rowOff>
              </xdr:from>
              <xdr:to>
                <xdr:col>2</xdr:col>
                <xdr:colOff>-29</xdr:colOff>
                <xdr:row>1381</xdr:row>
                <xdr:rowOff>2</xdr:rowOff>
              </xdr:to>
            </anchor>
          </commentPr>
        </mc:Choice>
        <mc:Fallback/>
      </mc:AlternateContent>
    </comment>
    <comment ref="A8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1377</xdr:row>
                <xdr:rowOff>9</xdr:rowOff>
              </xdr:from>
              <xdr:to>
                <xdr:col>2</xdr:col>
                <xdr:colOff>-29</xdr:colOff>
                <xdr:row>1382</xdr:row>
                <xdr:rowOff>2</xdr:rowOff>
              </xdr:to>
            </anchor>
          </commentPr>
        </mc:Choice>
        <mc:Fallback/>
      </mc:AlternateContent>
    </comment>
    <comment ref="A8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1378</xdr:row>
                <xdr:rowOff>9</xdr:rowOff>
              </xdr:from>
              <xdr:to>
                <xdr:col>2</xdr:col>
                <xdr:colOff>-29</xdr:colOff>
                <xdr:row>1383</xdr:row>
                <xdr:rowOff>2</xdr:rowOff>
              </xdr:to>
            </anchor>
          </commentPr>
        </mc:Choice>
        <mc:Fallback/>
      </mc:AlternateContent>
    </comment>
    <comment ref="A8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1379</xdr:row>
                <xdr:rowOff>9</xdr:rowOff>
              </xdr:from>
              <xdr:to>
                <xdr:col>2</xdr:col>
                <xdr:colOff>-29</xdr:colOff>
                <xdr:row>1384</xdr:row>
                <xdr:rowOff>2</xdr:rowOff>
              </xdr:to>
            </anchor>
          </commentPr>
        </mc:Choice>
        <mc:Fallback/>
      </mc:AlternateContent>
    </comment>
    <comment ref="A8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1380</xdr:row>
                <xdr:rowOff>9</xdr:rowOff>
              </xdr:from>
              <xdr:to>
                <xdr:col>2</xdr:col>
                <xdr:colOff>-29</xdr:colOff>
                <xdr:row>1385</xdr:row>
                <xdr:rowOff>2</xdr:rowOff>
              </xdr:to>
            </anchor>
          </commentPr>
        </mc:Choice>
        <mc:Fallback/>
      </mc:AlternateContent>
    </comment>
    <comment ref="A8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1381</xdr:row>
                <xdr:rowOff>9</xdr:rowOff>
              </xdr:from>
              <xdr:to>
                <xdr:col>2</xdr:col>
                <xdr:colOff>-29</xdr:colOff>
                <xdr:row>1386</xdr:row>
                <xdr:rowOff>2</xdr:rowOff>
              </xdr:to>
            </anchor>
          </commentPr>
        </mc:Choice>
        <mc:Fallback/>
      </mc:AlternateContent>
    </comment>
    <comment ref="A8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1382</xdr:row>
                <xdr:rowOff>9</xdr:rowOff>
              </xdr:from>
              <xdr:to>
                <xdr:col>2</xdr:col>
                <xdr:colOff>-29</xdr:colOff>
                <xdr:row>1387</xdr:row>
                <xdr:rowOff>2</xdr:rowOff>
              </xdr:to>
            </anchor>
          </commentPr>
        </mc:Choice>
        <mc:Fallback/>
      </mc:AlternateContent>
    </comment>
    <comment ref="A8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1383</xdr:row>
                <xdr:rowOff>9</xdr:rowOff>
              </xdr:from>
              <xdr:to>
                <xdr:col>2</xdr:col>
                <xdr:colOff>-29</xdr:colOff>
                <xdr:row>1388</xdr:row>
                <xdr:rowOff>2</xdr:rowOff>
              </xdr:to>
            </anchor>
          </commentPr>
        </mc:Choice>
        <mc:Fallback/>
      </mc:AlternateContent>
    </comment>
    <comment ref="A8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1384</xdr:row>
                <xdr:rowOff>9</xdr:rowOff>
              </xdr:from>
              <xdr:to>
                <xdr:col>2</xdr:col>
                <xdr:colOff>-29</xdr:colOff>
                <xdr:row>1389</xdr:row>
                <xdr:rowOff>2</xdr:rowOff>
              </xdr:to>
            </anchor>
          </commentPr>
        </mc:Choice>
        <mc:Fallback/>
      </mc:AlternateContent>
    </comment>
    <comment ref="A8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1385</xdr:row>
                <xdr:rowOff>9</xdr:rowOff>
              </xdr:from>
              <xdr:to>
                <xdr:col>2</xdr:col>
                <xdr:colOff>-29</xdr:colOff>
                <xdr:row>1390</xdr:row>
                <xdr:rowOff>2</xdr:rowOff>
              </xdr:to>
            </anchor>
          </commentPr>
        </mc:Choice>
        <mc:Fallback/>
      </mc:AlternateContent>
    </comment>
    <comment ref="A8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1386</xdr:row>
                <xdr:rowOff>9</xdr:rowOff>
              </xdr:from>
              <xdr:to>
                <xdr:col>2</xdr:col>
                <xdr:colOff>-29</xdr:colOff>
                <xdr:row>1391</xdr:row>
                <xdr:rowOff>2</xdr:rowOff>
              </xdr:to>
            </anchor>
          </commentPr>
        </mc:Choice>
        <mc:Fallback/>
      </mc:AlternateContent>
    </comment>
    <comment ref="A8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1387</xdr:row>
                <xdr:rowOff>9</xdr:rowOff>
              </xdr:from>
              <xdr:to>
                <xdr:col>2</xdr:col>
                <xdr:colOff>-29</xdr:colOff>
                <xdr:row>1392</xdr:row>
                <xdr:rowOff>2</xdr:rowOff>
              </xdr:to>
            </anchor>
          </commentPr>
        </mc:Choice>
        <mc:Fallback/>
      </mc:AlternateContent>
    </comment>
    <comment ref="A8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1388</xdr:row>
                <xdr:rowOff>9</xdr:rowOff>
              </xdr:from>
              <xdr:to>
                <xdr:col>2</xdr:col>
                <xdr:colOff>-29</xdr:colOff>
                <xdr:row>1393</xdr:row>
                <xdr:rowOff>2</xdr:rowOff>
              </xdr:to>
            </anchor>
          </commentPr>
        </mc:Choice>
        <mc:Fallback/>
      </mc:AlternateContent>
    </comment>
    <comment ref="A8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1389</xdr:row>
                <xdr:rowOff>9</xdr:rowOff>
              </xdr:from>
              <xdr:to>
                <xdr:col>2</xdr:col>
                <xdr:colOff>-29</xdr:colOff>
                <xdr:row>1394</xdr:row>
                <xdr:rowOff>2</xdr:rowOff>
              </xdr:to>
            </anchor>
          </commentPr>
        </mc:Choice>
        <mc:Fallback/>
      </mc:AlternateContent>
    </comment>
    <comment ref="A8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1390</xdr:row>
                <xdr:rowOff>9</xdr:rowOff>
              </xdr:from>
              <xdr:to>
                <xdr:col>2</xdr:col>
                <xdr:colOff>-29</xdr:colOff>
                <xdr:row>1395</xdr:row>
                <xdr:rowOff>2</xdr:rowOff>
              </xdr:to>
            </anchor>
          </commentPr>
        </mc:Choice>
        <mc:Fallback/>
      </mc:AlternateContent>
    </comment>
    <comment ref="A8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1391</xdr:row>
                <xdr:rowOff>9</xdr:rowOff>
              </xdr:from>
              <xdr:to>
                <xdr:col>2</xdr:col>
                <xdr:colOff>-29</xdr:colOff>
                <xdr:row>1396</xdr:row>
                <xdr:rowOff>2</xdr:rowOff>
              </xdr:to>
            </anchor>
          </commentPr>
        </mc:Choice>
        <mc:Fallback/>
      </mc:AlternateContent>
    </comment>
    <comment ref="A8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1392</xdr:row>
                <xdr:rowOff>9</xdr:rowOff>
              </xdr:from>
              <xdr:to>
                <xdr:col>2</xdr:col>
                <xdr:colOff>-29</xdr:colOff>
                <xdr:row>1397</xdr:row>
                <xdr:rowOff>2</xdr:rowOff>
              </xdr:to>
            </anchor>
          </commentPr>
        </mc:Choice>
        <mc:Fallback/>
      </mc:AlternateContent>
    </comment>
    <comment ref="A8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1393</xdr:row>
                <xdr:rowOff>3</xdr:rowOff>
              </xdr:from>
              <xdr:to>
                <xdr:col>2</xdr:col>
                <xdr:colOff>-29</xdr:colOff>
                <xdr:row>1400</xdr:row>
                <xdr:rowOff>10</xdr:rowOff>
              </xdr:to>
            </anchor>
          </commentPr>
        </mc:Choice>
        <mc:Fallback/>
      </mc:AlternateContent>
    </comment>
    <comment ref="A8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1394</xdr:row>
                <xdr:rowOff>3</xdr:rowOff>
              </xdr:from>
              <xdr:to>
                <xdr:col>2</xdr:col>
                <xdr:colOff>-29</xdr:colOff>
                <xdr:row>1401</xdr:row>
                <xdr:rowOff>10</xdr:rowOff>
              </xdr:to>
            </anchor>
          </commentPr>
        </mc:Choice>
        <mc:Fallback/>
      </mc:AlternateContent>
    </comment>
    <comment ref="A8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1395</xdr:row>
                <xdr:rowOff>3</xdr:rowOff>
              </xdr:from>
              <xdr:to>
                <xdr:col>2</xdr:col>
                <xdr:colOff>-29</xdr:colOff>
                <xdr:row>1403</xdr:row>
                <xdr:rowOff>1</xdr:rowOff>
              </xdr:to>
            </anchor>
          </commentPr>
        </mc:Choice>
        <mc:Fallback/>
      </mc:AlternateContent>
    </comment>
    <comment ref="A8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1396</xdr:row>
                <xdr:rowOff>3</xdr:rowOff>
              </xdr:from>
              <xdr:to>
                <xdr:col>2</xdr:col>
                <xdr:colOff>-29</xdr:colOff>
                <xdr:row>1404</xdr:row>
                <xdr:rowOff>1</xdr:rowOff>
              </xdr:to>
            </anchor>
          </commentPr>
        </mc:Choice>
        <mc:Fallback/>
      </mc:AlternateContent>
    </comment>
    <comment ref="A8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1401</xdr:row>
                <xdr:rowOff>1</xdr:rowOff>
              </xdr:from>
              <xdr:to>
                <xdr:col>2</xdr:col>
                <xdr:colOff>-29</xdr:colOff>
                <xdr:row>1406</xdr:row>
                <xdr:rowOff>1</xdr:rowOff>
              </xdr:to>
            </anchor>
          </commentPr>
        </mc:Choice>
        <mc:Fallback/>
      </mc:AlternateContent>
    </comment>
    <comment ref="A8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1402</xdr:row>
                <xdr:rowOff>3</xdr:rowOff>
              </xdr:from>
              <xdr:to>
                <xdr:col>2</xdr:col>
                <xdr:colOff>-29</xdr:colOff>
                <xdr:row>1407</xdr:row>
                <xdr:rowOff>2</xdr:rowOff>
              </xdr:to>
            </anchor>
          </commentPr>
        </mc:Choice>
        <mc:Fallback/>
      </mc:AlternateContent>
    </comment>
    <comment ref="A8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-22</xdr:rowOff>
              </xdr:to>
            </anchor>
          </commentPr>
        </mc:Choice>
        <mc:Fallback/>
      </mc:AlternateContent>
    </comment>
    <comment ref="A8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22</xdr:rowOff>
              </xdr:from>
              <xdr:to>
                <xdr:col>2</xdr:col>
                <xdr:colOff>-51</xdr:colOff>
                <xdr:row>182</xdr:row>
                <xdr:rowOff>-24</xdr:rowOff>
              </xdr:to>
            </anchor>
          </commentPr>
        </mc:Choice>
        <mc:Fallback/>
      </mc:AlternateContent>
    </comment>
    <comment ref="A8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26</xdr:rowOff>
              </xdr:from>
              <xdr:to>
                <xdr:col>2</xdr:col>
                <xdr:colOff>-51</xdr:colOff>
                <xdr:row>182</xdr:row>
                <xdr:rowOff>-26</xdr:rowOff>
              </xdr:to>
            </anchor>
          </commentPr>
        </mc:Choice>
        <mc:Fallback/>
      </mc:AlternateContent>
    </comment>
    <comment ref="A8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31</xdr:rowOff>
              </xdr:from>
              <xdr:to>
                <xdr:col>2</xdr:col>
                <xdr:colOff>-51</xdr:colOff>
                <xdr:row>182</xdr:row>
                <xdr:rowOff>-22</xdr:rowOff>
              </xdr:to>
            </anchor>
          </commentPr>
        </mc:Choice>
        <mc:Fallback/>
      </mc:AlternateContent>
    </comment>
    <comment ref="A8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35</xdr:rowOff>
              </xdr:from>
              <xdr:to>
                <xdr:col>2</xdr:col>
                <xdr:colOff>-51</xdr:colOff>
                <xdr:row>182</xdr:row>
                <xdr:rowOff>-14</xdr:rowOff>
              </xdr:to>
            </anchor>
          </commentPr>
        </mc:Choice>
        <mc:Fallback/>
      </mc:AlternateContent>
    </comment>
    <comment ref="A8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41</xdr:rowOff>
              </xdr:from>
              <xdr:to>
                <xdr:col>2</xdr:col>
                <xdr:colOff>-50</xdr:colOff>
                <xdr:row>182</xdr:row>
                <xdr:rowOff>3</xdr:rowOff>
              </xdr:to>
            </anchor>
          </commentPr>
        </mc:Choice>
        <mc:Fallback/>
      </mc:AlternateContent>
    </comment>
    <comment ref="A8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44</xdr:rowOff>
              </xdr:from>
              <xdr:to>
                <xdr:col>2</xdr:col>
                <xdr:colOff>-50</xdr:colOff>
                <xdr:row>182</xdr:row>
                <xdr:rowOff>17</xdr:rowOff>
              </xdr:to>
            </anchor>
          </commentPr>
        </mc:Choice>
        <mc:Fallback/>
      </mc:AlternateContent>
    </comment>
    <comment ref="A9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1431</xdr:row>
                <xdr:rowOff>8</xdr:rowOff>
              </xdr:from>
              <xdr:to>
                <xdr:col>2</xdr:col>
                <xdr:colOff>-29</xdr:colOff>
                <xdr:row>1434</xdr:row>
                <xdr:rowOff>15</xdr:rowOff>
              </xdr:to>
            </anchor>
          </commentPr>
        </mc:Choice>
        <mc:Fallback/>
      </mc:AlternateContent>
    </comment>
    <comment ref="A9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1439</xdr:row>
                <xdr:rowOff>9</xdr:rowOff>
              </xdr:from>
              <xdr:to>
                <xdr:col>2</xdr:col>
                <xdr:colOff>-29</xdr:colOff>
                <xdr:row>1441</xdr:row>
                <xdr:rowOff>3</xdr:rowOff>
              </xdr:to>
            </anchor>
          </commentPr>
        </mc:Choice>
        <mc:Fallback/>
      </mc:AlternateContent>
    </comment>
    <comment ref="A9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1439</xdr:row>
                <xdr:rowOff>9</xdr:rowOff>
              </xdr:from>
              <xdr:to>
                <xdr:col>2</xdr:col>
                <xdr:colOff>-29</xdr:colOff>
                <xdr:row>1440</xdr:row>
                <xdr:rowOff>10</xdr:rowOff>
              </xdr:to>
            </anchor>
          </commentPr>
        </mc:Choice>
        <mc:Fallback/>
      </mc:AlternateContent>
    </comment>
    <comment ref="A9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1439</xdr:row>
                <xdr:rowOff>9</xdr:rowOff>
              </xdr:from>
              <xdr:to>
                <xdr:col>2</xdr:col>
                <xdr:colOff>-29</xdr:colOff>
                <xdr:row>1440</xdr:row>
                <xdr:rowOff>3</xdr:rowOff>
              </xdr:to>
            </anchor>
          </commentPr>
        </mc:Choice>
        <mc:Fallback/>
      </mc:AlternateContent>
    </comment>
    <comment ref="A9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1439</xdr:row>
                <xdr:rowOff>9</xdr:rowOff>
              </xdr:from>
              <xdr:to>
                <xdr:col>2</xdr:col>
                <xdr:colOff>-29</xdr:colOff>
                <xdr:row>1440</xdr:row>
                <xdr:rowOff>3</xdr:rowOff>
              </xdr:to>
            </anchor>
          </commentPr>
        </mc:Choice>
        <mc:Fallback/>
      </mc:AlternateContent>
    </comment>
    <comment ref="A9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1439</xdr:row>
                <xdr:rowOff>9</xdr:rowOff>
              </xdr:from>
              <xdr:to>
                <xdr:col>2</xdr:col>
                <xdr:colOff>-29</xdr:colOff>
                <xdr:row>1441</xdr:row>
                <xdr:rowOff>3</xdr:rowOff>
              </xdr:to>
            </anchor>
          </commentPr>
        </mc:Choice>
        <mc:Fallback/>
      </mc:AlternateContent>
    </comment>
    <comment ref="A9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1439</xdr:row>
                <xdr:rowOff>9</xdr:rowOff>
              </xdr:from>
              <xdr:to>
                <xdr:col>2</xdr:col>
                <xdr:colOff>-29</xdr:colOff>
                <xdr:row>1443</xdr:row>
                <xdr:rowOff>3</xdr:rowOff>
              </xdr:to>
            </anchor>
          </commentPr>
        </mc:Choice>
        <mc:Fallback/>
      </mc:AlternateContent>
    </comment>
    <comment ref="A9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1440</xdr:row>
                <xdr:rowOff>12</xdr:rowOff>
              </xdr:from>
              <xdr:to>
                <xdr:col>2</xdr:col>
                <xdr:colOff>-29</xdr:colOff>
                <xdr:row>1444</xdr:row>
                <xdr:rowOff>10</xdr:rowOff>
              </xdr:to>
            </anchor>
          </commentPr>
        </mc:Choice>
        <mc:Fallback/>
      </mc:AlternateContent>
    </comment>
    <comment ref="A9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1440</xdr:row>
                <xdr:rowOff>12</xdr:rowOff>
              </xdr:from>
              <xdr:to>
                <xdr:col>2</xdr:col>
                <xdr:colOff>-29</xdr:colOff>
                <xdr:row>1444</xdr:row>
                <xdr:rowOff>10</xdr:rowOff>
              </xdr:to>
            </anchor>
          </commentPr>
        </mc:Choice>
        <mc:Fallback/>
      </mc:AlternateContent>
    </comment>
    <comment ref="A9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1440</xdr:row>
                <xdr:rowOff>12</xdr:rowOff>
              </xdr:from>
              <xdr:to>
                <xdr:col>2</xdr:col>
                <xdr:colOff>-29</xdr:colOff>
                <xdr:row>1444</xdr:row>
                <xdr:rowOff>10</xdr:rowOff>
              </xdr:to>
            </anchor>
          </commentPr>
        </mc:Choice>
        <mc:Fallback/>
      </mc:AlternateContent>
    </comment>
    <comment ref="A9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1440</xdr:row>
                <xdr:rowOff>12</xdr:rowOff>
              </xdr:from>
              <xdr:to>
                <xdr:col>2</xdr:col>
                <xdr:colOff>-29</xdr:colOff>
                <xdr:row>1447</xdr:row>
                <xdr:rowOff>10</xdr:rowOff>
              </xdr:to>
            </anchor>
          </commentPr>
        </mc:Choice>
        <mc:Fallback/>
      </mc:AlternateContent>
    </comment>
    <comment ref="A9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1440</xdr:row>
                <xdr:rowOff>12</xdr:rowOff>
              </xdr:from>
              <xdr:to>
                <xdr:col>2</xdr:col>
                <xdr:colOff>-29</xdr:colOff>
                <xdr:row>1447</xdr:row>
                <xdr:rowOff>3</xdr:rowOff>
              </xdr:to>
            </anchor>
          </commentPr>
        </mc:Choice>
        <mc:Fallback/>
      </mc:AlternateContent>
    </comment>
    <comment ref="A9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1440</xdr:row>
                <xdr:rowOff>15</xdr:rowOff>
              </xdr:from>
              <xdr:to>
                <xdr:col>2</xdr:col>
                <xdr:colOff>-29</xdr:colOff>
                <xdr:row>1448</xdr:row>
                <xdr:rowOff>3</xdr:rowOff>
              </xdr:to>
            </anchor>
          </commentPr>
        </mc:Choice>
        <mc:Fallback/>
      </mc:AlternateContent>
    </comment>
    <comment ref="A9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1442</xdr:row>
                <xdr:rowOff>12</xdr:rowOff>
              </xdr:from>
              <xdr:to>
                <xdr:col>2</xdr:col>
                <xdr:colOff>-29</xdr:colOff>
                <xdr:row>1450</xdr:row>
                <xdr:rowOff>3</xdr:rowOff>
              </xdr:to>
            </anchor>
          </commentPr>
        </mc:Choice>
        <mc:Fallback/>
      </mc:AlternateContent>
    </comment>
    <comment ref="A9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1445</xdr:row>
                <xdr:rowOff>5</xdr:rowOff>
              </xdr:from>
              <xdr:to>
                <xdr:col>2</xdr:col>
                <xdr:colOff>-29</xdr:colOff>
                <xdr:row>1450</xdr:row>
                <xdr:rowOff>3</xdr:rowOff>
              </xdr:to>
            </anchor>
          </commentPr>
        </mc:Choice>
        <mc:Fallback/>
      </mc:AlternateContent>
    </comment>
    <comment ref="A9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1446</xdr:row>
                <xdr:rowOff>3</xdr:rowOff>
              </xdr:from>
              <xdr:to>
                <xdr:col>2</xdr:col>
                <xdr:colOff>-29</xdr:colOff>
                <xdr:row>1450</xdr:row>
                <xdr:rowOff>10</xdr:rowOff>
              </xdr:to>
            </anchor>
          </commentPr>
        </mc:Choice>
        <mc:Fallback/>
      </mc:AlternateContent>
    </comment>
    <comment ref="A9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1447</xdr:row>
                <xdr:rowOff>15</xdr:rowOff>
              </xdr:from>
              <xdr:to>
                <xdr:col>2</xdr:col>
                <xdr:colOff>-29</xdr:colOff>
                <xdr:row>1452</xdr:row>
                <xdr:rowOff>3</xdr:rowOff>
              </xdr:to>
            </anchor>
          </commentPr>
        </mc:Choice>
        <mc:Fallback/>
      </mc:AlternateContent>
    </comment>
    <comment ref="A9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1448</xdr:row>
                <xdr:rowOff>3</xdr:rowOff>
              </xdr:from>
              <xdr:to>
                <xdr:col>2</xdr:col>
                <xdr:colOff>-29</xdr:colOff>
                <xdr:row>1453</xdr:row>
                <xdr:rowOff>1</xdr:rowOff>
              </xdr:to>
            </anchor>
          </commentPr>
        </mc:Choice>
        <mc:Fallback/>
      </mc:AlternateContent>
    </comment>
    <comment ref="A9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1448</xdr:row>
                <xdr:rowOff>15</xdr:rowOff>
              </xdr:from>
              <xdr:to>
                <xdr:col>2</xdr:col>
                <xdr:colOff>-29</xdr:colOff>
                <xdr:row>1453</xdr:row>
                <xdr:rowOff>3</xdr:rowOff>
              </xdr:to>
            </anchor>
          </commentPr>
        </mc:Choice>
        <mc:Fallback/>
      </mc:AlternateContent>
    </comment>
    <comment ref="A9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1448</xdr:row>
                <xdr:rowOff>15</xdr:rowOff>
              </xdr:from>
              <xdr:to>
                <xdr:col>2</xdr:col>
                <xdr:colOff>-29</xdr:colOff>
                <xdr:row>1453</xdr:row>
                <xdr:rowOff>3</xdr:rowOff>
              </xdr:to>
            </anchor>
          </commentPr>
        </mc:Choice>
        <mc:Fallback/>
      </mc:AlternateContent>
    </comment>
    <comment ref="A9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1451</xdr:row>
                <xdr:rowOff>9</xdr:rowOff>
              </xdr:from>
              <xdr:to>
                <xdr:col>2</xdr:col>
                <xdr:colOff>-29</xdr:colOff>
                <xdr:row>1456</xdr:row>
                <xdr:rowOff>3</xdr:rowOff>
              </xdr:to>
            </anchor>
          </commentPr>
        </mc:Choice>
        <mc:Fallback/>
      </mc:AlternateContent>
    </comment>
    <comment ref="A9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1452</xdr:row>
                <xdr:rowOff>5</xdr:rowOff>
              </xdr:from>
              <xdr:to>
                <xdr:col>2</xdr:col>
                <xdr:colOff>-29</xdr:colOff>
                <xdr:row>1457</xdr:row>
                <xdr:rowOff>1</xdr:rowOff>
              </xdr:to>
            </anchor>
          </commentPr>
        </mc:Choice>
        <mc:Fallback/>
      </mc:AlternateContent>
    </comment>
    <comment ref="A9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1453</xdr:row>
                <xdr:rowOff>9</xdr:rowOff>
              </xdr:from>
              <xdr:to>
                <xdr:col>2</xdr:col>
                <xdr:colOff>-29</xdr:colOff>
                <xdr:row>1458</xdr:row>
                <xdr:rowOff>3</xdr:rowOff>
              </xdr:to>
            </anchor>
          </commentPr>
        </mc:Choice>
        <mc:Fallback/>
      </mc:AlternateContent>
    </comment>
    <comment ref="A9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1454</xdr:row>
                <xdr:rowOff>9</xdr:rowOff>
              </xdr:from>
              <xdr:to>
                <xdr:col>2</xdr:col>
                <xdr:colOff>-29</xdr:colOff>
                <xdr:row>1459</xdr:row>
                <xdr:rowOff>3</xdr:rowOff>
              </xdr:to>
            </anchor>
          </commentPr>
        </mc:Choice>
        <mc:Fallback/>
      </mc:AlternateContent>
    </comment>
    <comment ref="A9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1455</xdr:row>
                <xdr:rowOff>9</xdr:rowOff>
              </xdr:from>
              <xdr:to>
                <xdr:col>2</xdr:col>
                <xdr:colOff>-29</xdr:colOff>
                <xdr:row>1460</xdr:row>
                <xdr:rowOff>3</xdr:rowOff>
              </xdr:to>
            </anchor>
          </commentPr>
        </mc:Choice>
        <mc:Fallback/>
      </mc:AlternateContent>
    </comment>
    <comment ref="A9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1456</xdr:row>
                <xdr:rowOff>3</xdr:rowOff>
              </xdr:from>
              <xdr:to>
                <xdr:col>2</xdr:col>
                <xdr:colOff>-29</xdr:colOff>
                <xdr:row>1461</xdr:row>
                <xdr:rowOff>1</xdr:rowOff>
              </xdr:to>
            </anchor>
          </commentPr>
        </mc:Choice>
        <mc:Fallback/>
      </mc:AlternateContent>
    </comment>
    <comment ref="A9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1457</xdr:row>
                <xdr:rowOff>9</xdr:rowOff>
              </xdr:from>
              <xdr:to>
                <xdr:col>2</xdr:col>
                <xdr:colOff>-29</xdr:colOff>
                <xdr:row>1462</xdr:row>
                <xdr:rowOff>3</xdr:rowOff>
              </xdr:to>
            </anchor>
          </commentPr>
        </mc:Choice>
        <mc:Fallback/>
      </mc:AlternateContent>
    </comment>
    <comment ref="A9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1458</xdr:row>
                <xdr:rowOff>9</xdr:rowOff>
              </xdr:from>
              <xdr:to>
                <xdr:col>2</xdr:col>
                <xdr:colOff>-29</xdr:colOff>
                <xdr:row>1463</xdr:row>
                <xdr:rowOff>3</xdr:rowOff>
              </xdr:to>
            </anchor>
          </commentPr>
        </mc:Choice>
        <mc:Fallback/>
      </mc:AlternateContent>
    </comment>
    <comment ref="A9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1459</xdr:row>
                <xdr:rowOff>9</xdr:rowOff>
              </xdr:from>
              <xdr:to>
                <xdr:col>2</xdr:col>
                <xdr:colOff>-29</xdr:colOff>
                <xdr:row>1464</xdr:row>
                <xdr:rowOff>3</xdr:rowOff>
              </xdr:to>
            </anchor>
          </commentPr>
        </mc:Choice>
        <mc:Fallback/>
      </mc:AlternateContent>
    </comment>
    <comment ref="A9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1460</xdr:row>
                <xdr:rowOff>9</xdr:rowOff>
              </xdr:from>
              <xdr:to>
                <xdr:col>2</xdr:col>
                <xdr:colOff>-29</xdr:colOff>
                <xdr:row>1465</xdr:row>
                <xdr:rowOff>3</xdr:rowOff>
              </xdr:to>
            </anchor>
          </commentPr>
        </mc:Choice>
        <mc:Fallback/>
      </mc:AlternateContent>
    </comment>
    <comment ref="A9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1461</xdr:row>
                <xdr:rowOff>9</xdr:rowOff>
              </xdr:from>
              <xdr:to>
                <xdr:col>2</xdr:col>
                <xdr:colOff>-29</xdr:colOff>
                <xdr:row>1466</xdr:row>
                <xdr:rowOff>3</xdr:rowOff>
              </xdr:to>
            </anchor>
          </commentPr>
        </mc:Choice>
        <mc:Fallback/>
      </mc:AlternateContent>
    </comment>
    <comment ref="A9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1462</xdr:row>
                <xdr:rowOff>9</xdr:rowOff>
              </xdr:from>
              <xdr:to>
                <xdr:col>2</xdr:col>
                <xdr:colOff>-29</xdr:colOff>
                <xdr:row>1467</xdr:row>
                <xdr:rowOff>3</xdr:rowOff>
              </xdr:to>
            </anchor>
          </commentPr>
        </mc:Choice>
        <mc:Fallback/>
      </mc:AlternateContent>
    </comment>
    <comment ref="A9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1463</xdr:row>
                <xdr:rowOff>9</xdr:rowOff>
              </xdr:from>
              <xdr:to>
                <xdr:col>2</xdr:col>
                <xdr:colOff>-29</xdr:colOff>
                <xdr:row>1468</xdr:row>
                <xdr:rowOff>3</xdr:rowOff>
              </xdr:to>
            </anchor>
          </commentPr>
        </mc:Choice>
        <mc:Fallback/>
      </mc:AlternateContent>
    </comment>
    <comment ref="A9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1464</xdr:row>
                <xdr:rowOff>9</xdr:rowOff>
              </xdr:from>
              <xdr:to>
                <xdr:col>2</xdr:col>
                <xdr:colOff>-29</xdr:colOff>
                <xdr:row>1469</xdr:row>
                <xdr:rowOff>3</xdr:rowOff>
              </xdr:to>
            </anchor>
          </commentPr>
        </mc:Choice>
        <mc:Fallback/>
      </mc:AlternateContent>
    </comment>
    <comment ref="A9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1465</xdr:row>
                <xdr:rowOff>9</xdr:rowOff>
              </xdr:from>
              <xdr:to>
                <xdr:col>2</xdr:col>
                <xdr:colOff>-29</xdr:colOff>
                <xdr:row>1470</xdr:row>
                <xdr:rowOff>3</xdr:rowOff>
              </xdr:to>
            </anchor>
          </commentPr>
        </mc:Choice>
        <mc:Fallback/>
      </mc:AlternateContent>
    </comment>
    <comment ref="A9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1466</xdr:row>
                <xdr:rowOff>9</xdr:rowOff>
              </xdr:from>
              <xdr:to>
                <xdr:col>2</xdr:col>
                <xdr:colOff>-29</xdr:colOff>
                <xdr:row>1471</xdr:row>
                <xdr:rowOff>3</xdr:rowOff>
              </xdr:to>
            </anchor>
          </commentPr>
        </mc:Choice>
        <mc:Fallback/>
      </mc:AlternateContent>
    </comment>
    <comment ref="A9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1467</xdr:row>
                <xdr:rowOff>3</xdr:rowOff>
              </xdr:from>
              <xdr:to>
                <xdr:col>2</xdr:col>
                <xdr:colOff>-29</xdr:colOff>
                <xdr:row>1475</xdr:row>
                <xdr:rowOff>1</xdr:rowOff>
              </xdr:to>
            </anchor>
          </commentPr>
        </mc:Choice>
        <mc:Fallback/>
      </mc:AlternateContent>
    </comment>
    <comment ref="A9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1468</xdr:row>
                <xdr:rowOff>1</xdr:rowOff>
              </xdr:from>
              <xdr:to>
                <xdr:col>2</xdr:col>
                <xdr:colOff>-29</xdr:colOff>
                <xdr:row>1475</xdr:row>
                <xdr:rowOff>10</xdr:rowOff>
              </xdr:to>
            </anchor>
          </commentPr>
        </mc:Choice>
        <mc:Fallback/>
      </mc:AlternateContent>
    </comment>
    <comment ref="A9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1468</xdr:row>
                <xdr:rowOff>3</xdr:rowOff>
              </xdr:from>
              <xdr:to>
                <xdr:col>2</xdr:col>
                <xdr:colOff>-29</xdr:colOff>
                <xdr:row>1476</xdr:row>
                <xdr:rowOff>1</xdr:rowOff>
              </xdr:to>
            </anchor>
          </commentPr>
        </mc:Choice>
        <mc:Fallback/>
      </mc:AlternateContent>
    </comment>
    <comment ref="A9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1469</xdr:row>
                <xdr:rowOff>3</xdr:rowOff>
              </xdr:from>
              <xdr:to>
                <xdr:col>2</xdr:col>
                <xdr:colOff>-29</xdr:colOff>
                <xdr:row>1477</xdr:row>
                <xdr:rowOff>1</xdr:rowOff>
              </xdr:to>
            </anchor>
          </commentPr>
        </mc:Choice>
        <mc:Fallback/>
      </mc:AlternateContent>
    </comment>
    <comment ref="A9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1473</xdr:row>
                <xdr:rowOff>9</xdr:rowOff>
              </xdr:from>
              <xdr:to>
                <xdr:col>2</xdr:col>
                <xdr:colOff>-29</xdr:colOff>
                <xdr:row>1478</xdr:row>
                <xdr:rowOff>3</xdr:rowOff>
              </xdr:to>
            </anchor>
          </commentPr>
        </mc:Choice>
        <mc:Fallback/>
      </mc:AlternateContent>
    </comment>
    <comment ref="A9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1474</xdr:row>
                <xdr:rowOff>3</xdr:rowOff>
              </xdr:from>
              <xdr:to>
                <xdr:col>2</xdr:col>
                <xdr:colOff>-29</xdr:colOff>
                <xdr:row>1479</xdr:row>
                <xdr:rowOff>3</xdr:rowOff>
              </xdr:to>
            </anchor>
          </commentPr>
        </mc:Choice>
        <mc:Fallback/>
      </mc:AlternateContent>
    </comment>
    <comment ref="A9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181</xdr:row>
                <xdr:rowOff>66</xdr:rowOff>
              </xdr:from>
              <xdr:to>
                <xdr:col>2</xdr:col>
                <xdr:colOff>-50</xdr:colOff>
                <xdr:row>182</xdr:row>
                <xdr:rowOff>31</xdr:rowOff>
              </xdr:to>
            </anchor>
          </commentPr>
        </mc:Choice>
        <mc:Fallback/>
      </mc:AlternateContent>
    </comment>
    <comment ref="A9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1504</xdr:row>
                <xdr:rowOff>1</xdr:rowOff>
              </xdr:from>
              <xdr:to>
                <xdr:col>2</xdr:col>
                <xdr:colOff>-29</xdr:colOff>
                <xdr:row>1507</xdr:row>
                <xdr:rowOff>9</xdr:rowOff>
              </xdr:to>
            </anchor>
          </commentPr>
        </mc:Choice>
        <mc:Fallback/>
      </mc:AlternateContent>
    </comment>
    <comment ref="A9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1504</xdr:row>
                <xdr:rowOff>1</xdr:rowOff>
              </xdr:from>
              <xdr:to>
                <xdr:col>2</xdr:col>
                <xdr:colOff>-29</xdr:colOff>
                <xdr:row>1506</xdr:row>
                <xdr:rowOff>9</xdr:rowOff>
              </xdr:to>
            </anchor>
          </commentPr>
        </mc:Choice>
        <mc:Fallback/>
      </mc:AlternateContent>
    </comment>
    <comment ref="A9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1504</xdr:row>
                <xdr:rowOff>3</xdr:rowOff>
              </xdr:from>
              <xdr:to>
                <xdr:col>2</xdr:col>
                <xdr:colOff>-29</xdr:colOff>
                <xdr:row>1505</xdr:row>
                <xdr:rowOff>9</xdr:rowOff>
              </xdr:to>
            </anchor>
          </commentPr>
        </mc:Choice>
        <mc:Fallback/>
      </mc:AlternateContent>
    </comment>
    <comment ref="A9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1506</xdr:row>
                <xdr:rowOff>3</xdr:rowOff>
              </xdr:from>
              <xdr:to>
                <xdr:col>2</xdr:col>
                <xdr:colOff>-29</xdr:colOff>
                <xdr:row>1507</xdr:row>
                <xdr:rowOff>-2</xdr:rowOff>
              </xdr:to>
            </anchor>
          </commentPr>
        </mc:Choice>
        <mc:Fallback/>
      </mc:AlternateContent>
    </comment>
    <comment ref="A9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1506</xdr:row>
                <xdr:rowOff>5</xdr:rowOff>
              </xdr:from>
              <xdr:to>
                <xdr:col>2</xdr:col>
                <xdr:colOff>-29</xdr:colOff>
                <xdr:row>1507</xdr:row>
                <xdr:rowOff>-2</xdr:rowOff>
              </xdr:to>
            </anchor>
          </commentPr>
        </mc:Choice>
        <mc:Fallback/>
      </mc:AlternateContent>
    </comment>
    <comment ref="A9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1506</xdr:row>
                <xdr:rowOff>5</xdr:rowOff>
              </xdr:from>
              <xdr:to>
                <xdr:col>2</xdr:col>
                <xdr:colOff>-29</xdr:colOff>
                <xdr:row>1508</xdr:row>
                <xdr:rowOff>15</xdr:rowOff>
              </xdr:to>
            </anchor>
          </commentPr>
        </mc:Choice>
        <mc:Fallback/>
      </mc:AlternateContent>
    </comment>
    <comment ref="A9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1506</xdr:row>
                <xdr:rowOff>5</xdr:rowOff>
              </xdr:from>
              <xdr:to>
                <xdr:col>2</xdr:col>
                <xdr:colOff>-29</xdr:colOff>
                <xdr:row>1510</xdr:row>
                <xdr:rowOff>15</xdr:rowOff>
              </xdr:to>
            </anchor>
          </commentPr>
        </mc:Choice>
        <mc:Fallback/>
      </mc:AlternateContent>
    </comment>
    <comment ref="A9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1507</xdr:row>
                <xdr:rowOff>8</xdr:rowOff>
              </xdr:from>
              <xdr:to>
                <xdr:col>2</xdr:col>
                <xdr:colOff>-29</xdr:colOff>
                <xdr:row>1511</xdr:row>
                <xdr:rowOff>15</xdr:rowOff>
              </xdr:to>
            </anchor>
          </commentPr>
        </mc:Choice>
        <mc:Fallback/>
      </mc:AlternateContent>
    </comment>
    <comment ref="A9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1509</xdr:row>
                <xdr:rowOff>9</xdr:rowOff>
              </xdr:from>
              <xdr:to>
                <xdr:col>2</xdr:col>
                <xdr:colOff>-29</xdr:colOff>
                <xdr:row>1514</xdr:row>
                <xdr:rowOff>3</xdr:rowOff>
              </xdr:to>
            </anchor>
          </commentPr>
        </mc:Choice>
        <mc:Fallback/>
      </mc:AlternateContent>
    </comment>
    <comment ref="A9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1510</xdr:row>
                <xdr:rowOff>15</xdr:rowOff>
              </xdr:from>
              <xdr:to>
                <xdr:col>2</xdr:col>
                <xdr:colOff>-29</xdr:colOff>
                <xdr:row>1515</xdr:row>
                <xdr:rowOff>15</xdr:rowOff>
              </xdr:to>
            </anchor>
          </commentPr>
        </mc:Choice>
        <mc:Fallback/>
      </mc:AlternateContent>
    </comment>
    <comment ref="A9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1513</xdr:row>
                <xdr:rowOff>3</xdr:rowOff>
              </xdr:from>
              <xdr:to>
                <xdr:col>2</xdr:col>
                <xdr:colOff>-29</xdr:colOff>
                <xdr:row>1520</xdr:row>
                <xdr:rowOff>15</xdr:rowOff>
              </xdr:to>
            </anchor>
          </commentPr>
        </mc:Choice>
        <mc:Fallback/>
      </mc:AlternateContent>
    </comment>
    <comment ref="A9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1516</xdr:row>
                <xdr:rowOff>3</xdr:rowOff>
              </xdr:from>
              <xdr:to>
                <xdr:col>2</xdr:col>
                <xdr:colOff>-29</xdr:colOff>
                <xdr:row>1523</xdr:row>
                <xdr:rowOff>10</xdr:rowOff>
              </xdr:to>
            </anchor>
          </commentPr>
        </mc:Choice>
        <mc:Fallback/>
      </mc:AlternateContent>
    </comment>
    <comment ref="A9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1516</xdr:row>
                <xdr:rowOff>3</xdr:rowOff>
              </xdr:from>
              <xdr:to>
                <xdr:col>2</xdr:col>
                <xdr:colOff>-29</xdr:colOff>
                <xdr:row>1524</xdr:row>
                <xdr:rowOff>1</xdr:rowOff>
              </xdr:to>
            </anchor>
          </commentPr>
        </mc:Choice>
        <mc:Fallback/>
      </mc:AlternateContent>
    </comment>
    <comment ref="A9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1516</xdr:row>
                <xdr:rowOff>3</xdr:rowOff>
              </xdr:from>
              <xdr:to>
                <xdr:col>2</xdr:col>
                <xdr:colOff>-29</xdr:colOff>
                <xdr:row>1524</xdr:row>
                <xdr:rowOff>1</xdr:rowOff>
              </xdr:to>
            </anchor>
          </commentPr>
        </mc:Choice>
        <mc:Fallback/>
      </mc:AlternateContent>
    </comment>
    <comment ref="A9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1516</xdr:row>
                <xdr:rowOff>3</xdr:rowOff>
              </xdr:from>
              <xdr:to>
                <xdr:col>2</xdr:col>
                <xdr:colOff>-29</xdr:colOff>
                <xdr:row>1524</xdr:row>
                <xdr:rowOff>1</xdr:rowOff>
              </xdr:to>
            </anchor>
          </commentPr>
        </mc:Choice>
        <mc:Fallback/>
      </mc:AlternateContent>
    </comment>
    <comment ref="A9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1516</xdr:row>
                <xdr:rowOff>3</xdr:rowOff>
              </xdr:from>
              <xdr:to>
                <xdr:col>2</xdr:col>
                <xdr:colOff>-29</xdr:colOff>
                <xdr:row>1520</xdr:row>
                <xdr:rowOff>10</xdr:rowOff>
              </xdr:to>
            </anchor>
          </commentPr>
        </mc:Choice>
        <mc:Fallback/>
      </mc:AlternateContent>
    </comment>
    <comment ref="A9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1521</xdr:row>
                <xdr:rowOff>3</xdr:rowOff>
              </xdr:from>
              <xdr:to>
                <xdr:col>2</xdr:col>
                <xdr:colOff>-29</xdr:colOff>
                <xdr:row>1525</xdr:row>
                <xdr:rowOff>15</xdr:rowOff>
              </xdr:to>
            </anchor>
          </commentPr>
        </mc:Choice>
        <mc:Fallback/>
      </mc:AlternateContent>
    </comment>
    <comment ref="A9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1521</xdr:row>
                <xdr:rowOff>3</xdr:rowOff>
              </xdr:from>
              <xdr:to>
                <xdr:col>2</xdr:col>
                <xdr:colOff>-29</xdr:colOff>
                <xdr:row>1525</xdr:row>
                <xdr:rowOff>15</xdr:rowOff>
              </xdr:to>
            </anchor>
          </commentPr>
        </mc:Choice>
        <mc:Fallback/>
      </mc:AlternateContent>
    </comment>
    <comment ref="A9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1521</xdr:row>
                <xdr:rowOff>3</xdr:rowOff>
              </xdr:from>
              <xdr:to>
                <xdr:col>2</xdr:col>
                <xdr:colOff>-29</xdr:colOff>
                <xdr:row>1525</xdr:row>
                <xdr:rowOff>15</xdr:rowOff>
              </xdr:to>
            </anchor>
          </commentPr>
        </mc:Choice>
        <mc:Fallback/>
      </mc:AlternateContent>
    </comment>
    <comment ref="A9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1521</xdr:row>
                <xdr:rowOff>3</xdr:rowOff>
              </xdr:from>
              <xdr:to>
                <xdr:col>2</xdr:col>
                <xdr:colOff>-29</xdr:colOff>
                <xdr:row>1525</xdr:row>
                <xdr:rowOff>10</xdr:rowOff>
              </xdr:to>
            </anchor>
          </commentPr>
        </mc:Choice>
        <mc:Fallback/>
      </mc:AlternateContent>
    </comment>
    <comment ref="A10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1521</xdr:row>
                <xdr:rowOff>3</xdr:rowOff>
              </xdr:from>
              <xdr:to>
                <xdr:col>2</xdr:col>
                <xdr:colOff>-29</xdr:colOff>
                <xdr:row>1525</xdr:row>
                <xdr:rowOff>10</xdr:rowOff>
              </xdr:to>
            </anchor>
          </commentPr>
        </mc:Choice>
        <mc:Fallback/>
      </mc:AlternateContent>
    </comment>
    <comment ref="A10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1523</xdr:row>
                <xdr:rowOff>3</xdr:rowOff>
              </xdr:from>
              <xdr:to>
                <xdr:col>2</xdr:col>
                <xdr:colOff>-29</xdr:colOff>
                <xdr:row>1527</xdr:row>
                <xdr:rowOff>15</xdr:rowOff>
              </xdr:to>
            </anchor>
          </commentPr>
        </mc:Choice>
        <mc:Fallback/>
      </mc:AlternateContent>
    </comment>
    <comment ref="A10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1523</xdr:row>
                <xdr:rowOff>3</xdr:rowOff>
              </xdr:from>
              <xdr:to>
                <xdr:col>2</xdr:col>
                <xdr:colOff>-29</xdr:colOff>
                <xdr:row>1527</xdr:row>
                <xdr:rowOff>15</xdr:rowOff>
              </xdr:to>
            </anchor>
          </commentPr>
        </mc:Choice>
        <mc:Fallback/>
      </mc:AlternateContent>
    </comment>
    <comment ref="A10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1524</xdr:row>
                <xdr:rowOff>9</xdr:rowOff>
              </xdr:from>
              <xdr:to>
                <xdr:col>2</xdr:col>
                <xdr:colOff>-29</xdr:colOff>
                <xdr:row>1529</xdr:row>
                <xdr:rowOff>3</xdr:rowOff>
              </xdr:to>
            </anchor>
          </commentPr>
        </mc:Choice>
        <mc:Fallback/>
      </mc:AlternateContent>
    </comment>
    <comment ref="A10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1525</xdr:row>
                <xdr:rowOff>3</xdr:rowOff>
              </xdr:from>
              <xdr:to>
                <xdr:col>2</xdr:col>
                <xdr:colOff>-29</xdr:colOff>
                <xdr:row>1529</xdr:row>
                <xdr:rowOff>15</xdr:rowOff>
              </xdr:to>
            </anchor>
          </commentPr>
        </mc:Choice>
        <mc:Fallback/>
      </mc:AlternateContent>
    </comment>
    <comment ref="A10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1526</xdr:row>
                <xdr:rowOff>9</xdr:rowOff>
              </xdr:from>
              <xdr:to>
                <xdr:col>2</xdr:col>
                <xdr:colOff>-29</xdr:colOff>
                <xdr:row>1531</xdr:row>
                <xdr:rowOff>3</xdr:rowOff>
              </xdr:to>
            </anchor>
          </commentPr>
        </mc:Choice>
        <mc:Fallback/>
      </mc:AlternateContent>
    </comment>
    <comment ref="A10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1527</xdr:row>
                <xdr:rowOff>9</xdr:rowOff>
              </xdr:from>
              <xdr:to>
                <xdr:col>2</xdr:col>
                <xdr:colOff>-29</xdr:colOff>
                <xdr:row>1532</xdr:row>
                <xdr:rowOff>3</xdr:rowOff>
              </xdr:to>
            </anchor>
          </commentPr>
        </mc:Choice>
        <mc:Fallback/>
      </mc:AlternateContent>
    </comment>
    <comment ref="A10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1528</xdr:row>
                <xdr:rowOff>9</xdr:rowOff>
              </xdr:from>
              <xdr:to>
                <xdr:col>2</xdr:col>
                <xdr:colOff>-29</xdr:colOff>
                <xdr:row>1533</xdr:row>
                <xdr:rowOff>3</xdr:rowOff>
              </xdr:to>
            </anchor>
          </commentPr>
        </mc:Choice>
        <mc:Fallback/>
      </mc:AlternateContent>
    </comment>
    <comment ref="A10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1529</xdr:row>
                <xdr:rowOff>9</xdr:rowOff>
              </xdr:from>
              <xdr:to>
                <xdr:col>2</xdr:col>
                <xdr:colOff>-29</xdr:colOff>
                <xdr:row>1534</xdr:row>
                <xdr:rowOff>3</xdr:rowOff>
              </xdr:to>
            </anchor>
          </commentPr>
        </mc:Choice>
        <mc:Fallback/>
      </mc:AlternateContent>
    </comment>
    <comment ref="A10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1529</xdr:row>
                <xdr:rowOff>9</xdr:rowOff>
              </xdr:from>
              <xdr:to>
                <xdr:col>2</xdr:col>
                <xdr:colOff>-29</xdr:colOff>
                <xdr:row>1534</xdr:row>
                <xdr:rowOff>3</xdr:rowOff>
              </xdr:to>
            </anchor>
          </commentPr>
        </mc:Choice>
        <mc:Fallback/>
      </mc:AlternateContent>
    </comment>
    <comment ref="A10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1530</xdr:row>
                <xdr:rowOff>9</xdr:rowOff>
              </xdr:from>
              <xdr:to>
                <xdr:col>2</xdr:col>
                <xdr:colOff>-29</xdr:colOff>
                <xdr:row>1535</xdr:row>
                <xdr:rowOff>3</xdr:rowOff>
              </xdr:to>
            </anchor>
          </commentPr>
        </mc:Choice>
        <mc:Fallback/>
      </mc:AlternateContent>
    </comment>
    <comment ref="A10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1531</xdr:row>
                <xdr:rowOff>12</xdr:rowOff>
              </xdr:from>
              <xdr:to>
                <xdr:col>2</xdr:col>
                <xdr:colOff>-29</xdr:colOff>
                <xdr:row>1536</xdr:row>
                <xdr:rowOff>3</xdr:rowOff>
              </xdr:to>
            </anchor>
          </commentPr>
        </mc:Choice>
        <mc:Fallback/>
      </mc:AlternateContent>
    </comment>
    <comment ref="A10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1532</xdr:row>
                <xdr:rowOff>9</xdr:rowOff>
              </xdr:from>
              <xdr:to>
                <xdr:col>2</xdr:col>
                <xdr:colOff>-29</xdr:colOff>
                <xdr:row>1537</xdr:row>
                <xdr:rowOff>3</xdr:rowOff>
              </xdr:to>
            </anchor>
          </commentPr>
        </mc:Choice>
        <mc:Fallback/>
      </mc:AlternateContent>
    </comment>
    <comment ref="A10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1533</xdr:row>
                <xdr:rowOff>9</xdr:rowOff>
              </xdr:from>
              <xdr:to>
                <xdr:col>2</xdr:col>
                <xdr:colOff>-29</xdr:colOff>
                <xdr:row>1538</xdr:row>
                <xdr:rowOff>3</xdr:rowOff>
              </xdr:to>
            </anchor>
          </commentPr>
        </mc:Choice>
        <mc:Fallback/>
      </mc:AlternateContent>
    </comment>
    <comment ref="A10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1535</xdr:row>
                <xdr:rowOff>9</xdr:rowOff>
              </xdr:from>
              <xdr:to>
                <xdr:col>2</xdr:col>
                <xdr:colOff>-29</xdr:colOff>
                <xdr:row>1540</xdr:row>
                <xdr:rowOff>3</xdr:rowOff>
              </xdr:to>
            </anchor>
          </commentPr>
        </mc:Choice>
        <mc:Fallback/>
      </mc:AlternateContent>
    </comment>
    <comment ref="A10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1536</xdr:row>
                <xdr:rowOff>3</xdr:rowOff>
              </xdr:from>
              <xdr:to>
                <xdr:col>2</xdr:col>
                <xdr:colOff>-29</xdr:colOff>
                <xdr:row>1540</xdr:row>
                <xdr:rowOff>10</xdr:rowOff>
              </xdr:to>
            </anchor>
          </commentPr>
        </mc:Choice>
        <mc:Fallback/>
      </mc:AlternateContent>
    </comment>
    <comment ref="A10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1536</xdr:row>
                <xdr:rowOff>9</xdr:rowOff>
              </xdr:from>
              <xdr:to>
                <xdr:col>2</xdr:col>
                <xdr:colOff>-29</xdr:colOff>
                <xdr:row>1544</xdr:row>
                <xdr:rowOff>3</xdr:rowOff>
              </xdr:to>
            </anchor>
          </commentPr>
        </mc:Choice>
        <mc:Fallback/>
      </mc:AlternateContent>
    </comment>
    <comment ref="A10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1538</xdr:row>
                <xdr:rowOff>9</xdr:rowOff>
              </xdr:from>
              <xdr:to>
                <xdr:col>2</xdr:col>
                <xdr:colOff>-29</xdr:colOff>
                <xdr:row>1546</xdr:row>
                <xdr:rowOff>3</xdr:rowOff>
              </xdr:to>
            </anchor>
          </commentPr>
        </mc:Choice>
        <mc:Fallback/>
      </mc:AlternateContent>
    </comment>
    <comment ref="A10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1539</xdr:row>
                <xdr:rowOff>3</xdr:rowOff>
              </xdr:from>
              <xdr:to>
                <xdr:col>2</xdr:col>
                <xdr:colOff>-29</xdr:colOff>
                <xdr:row>1546</xdr:row>
                <xdr:rowOff>15</xdr:rowOff>
              </xdr:to>
            </anchor>
          </commentPr>
        </mc:Choice>
        <mc:Fallback/>
      </mc:AlternateContent>
    </comment>
    <comment ref="A10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1539</xdr:row>
                <xdr:rowOff>9</xdr:rowOff>
              </xdr:from>
              <xdr:to>
                <xdr:col>2</xdr:col>
                <xdr:colOff>-29</xdr:colOff>
                <xdr:row>1547</xdr:row>
                <xdr:rowOff>3</xdr:rowOff>
              </xdr:to>
            </anchor>
          </commentPr>
        </mc:Choice>
        <mc:Fallback/>
      </mc:AlternateContent>
    </comment>
    <comment ref="A10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1541</xdr:row>
                <xdr:rowOff>9</xdr:rowOff>
              </xdr:from>
              <xdr:to>
                <xdr:col>2</xdr:col>
                <xdr:colOff>-29</xdr:colOff>
                <xdr:row>1549</xdr:row>
                <xdr:rowOff>3</xdr:rowOff>
              </xdr:to>
            </anchor>
          </commentPr>
        </mc:Choice>
        <mc:Fallback/>
      </mc:AlternateContent>
    </comment>
    <comment ref="A10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1544</xdr:row>
                <xdr:rowOff>10</xdr:rowOff>
              </xdr:from>
              <xdr:to>
                <xdr:col>2</xdr:col>
                <xdr:colOff>-29</xdr:colOff>
                <xdr:row>1549</xdr:row>
                <xdr:rowOff>3</xdr:rowOff>
              </xdr:to>
            </anchor>
          </commentPr>
        </mc:Choice>
        <mc:Fallback/>
      </mc:AlternateContent>
    </comment>
    <comment ref="A10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22</xdr:rowOff>
              </xdr:from>
              <xdr:to>
                <xdr:col>2</xdr:col>
                <xdr:colOff>-51</xdr:colOff>
                <xdr:row>183</xdr:row>
                <xdr:rowOff>-2</xdr:rowOff>
              </xdr:to>
            </anchor>
          </commentPr>
        </mc:Choice>
        <mc:Fallback/>
      </mc:AlternateContent>
    </comment>
    <comment ref="A10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25</xdr:rowOff>
              </xdr:from>
              <xdr:to>
                <xdr:col>2</xdr:col>
                <xdr:colOff>-50</xdr:colOff>
                <xdr:row>183</xdr:row>
                <xdr:rowOff>0</xdr:rowOff>
              </xdr:to>
            </anchor>
          </commentPr>
        </mc:Choice>
        <mc:Fallback/>
      </mc:AlternateContent>
    </comment>
    <comment ref="A10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31</xdr:rowOff>
              </xdr:from>
              <xdr:to>
                <xdr:col>2</xdr:col>
                <xdr:colOff>-50</xdr:colOff>
                <xdr:row>183</xdr:row>
                <xdr:rowOff>14</xdr:rowOff>
              </xdr:to>
            </anchor>
          </commentPr>
        </mc:Choice>
        <mc:Fallback/>
      </mc:AlternateContent>
    </comment>
    <comment ref="A10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31</xdr:rowOff>
              </xdr:from>
              <xdr:to>
                <xdr:col>2</xdr:col>
                <xdr:colOff>-50</xdr:colOff>
                <xdr:row>184</xdr:row>
                <xdr:rowOff>10</xdr:rowOff>
              </xdr:to>
            </anchor>
          </commentPr>
        </mc:Choice>
        <mc:Fallback/>
      </mc:AlternateContent>
    </comment>
    <comment ref="A10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183</xdr:row>
                <xdr:rowOff>0</xdr:rowOff>
              </xdr:from>
              <xdr:to>
                <xdr:col>2</xdr:col>
                <xdr:colOff>-50</xdr:colOff>
                <xdr:row>184</xdr:row>
                <xdr:rowOff>10</xdr:rowOff>
              </xdr:to>
            </anchor>
          </commentPr>
        </mc:Choice>
        <mc:Fallback/>
      </mc:AlternateContent>
    </comment>
    <comment ref="A10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183</xdr:row>
                <xdr:rowOff>9</xdr:rowOff>
              </xdr:from>
              <xdr:to>
                <xdr:col>2</xdr:col>
                <xdr:colOff>-50</xdr:colOff>
                <xdr:row>184</xdr:row>
                <xdr:rowOff>10</xdr:rowOff>
              </xdr:to>
            </anchor>
          </commentPr>
        </mc:Choice>
        <mc:Fallback/>
      </mc:AlternateContent>
    </comment>
    <comment ref="A10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183</xdr:row>
                <xdr:rowOff>12</xdr:rowOff>
              </xdr:from>
              <xdr:to>
                <xdr:col>2</xdr:col>
                <xdr:colOff>-50</xdr:colOff>
                <xdr:row>184</xdr:row>
                <xdr:rowOff>10</xdr:rowOff>
              </xdr:to>
            </anchor>
          </commentPr>
        </mc:Choice>
        <mc:Fallback/>
      </mc:AlternateContent>
    </comment>
    <comment ref="A10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0</xdr:rowOff>
              </xdr:from>
              <xdr:to>
                <xdr:col>2</xdr:col>
                <xdr:colOff>-51</xdr:colOff>
                <xdr:row>185</xdr:row>
                <xdr:rowOff>-7</xdr:rowOff>
              </xdr:to>
            </anchor>
          </commentPr>
        </mc:Choice>
        <mc:Fallback/>
      </mc:AlternateContent>
    </comment>
    <comment ref="A10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1566</xdr:row>
                <xdr:rowOff>10</xdr:rowOff>
              </xdr:from>
              <xdr:to>
                <xdr:col>2</xdr:col>
                <xdr:colOff>-29</xdr:colOff>
                <xdr:row>1570</xdr:row>
                <xdr:rowOff>3</xdr:rowOff>
              </xdr:to>
            </anchor>
          </commentPr>
        </mc:Choice>
        <mc:Fallback/>
      </mc:AlternateContent>
    </comment>
    <comment ref="A10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1579</xdr:row>
                <xdr:rowOff>10</xdr:rowOff>
              </xdr:from>
              <xdr:to>
                <xdr:col>2</xdr:col>
                <xdr:colOff>-29</xdr:colOff>
                <xdr:row>1582</xdr:row>
                <xdr:rowOff>1</xdr:rowOff>
              </xdr:to>
            </anchor>
          </commentPr>
        </mc:Choice>
        <mc:Fallback/>
      </mc:AlternateContent>
    </comment>
    <comment ref="A10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1579</xdr:row>
                <xdr:rowOff>10</xdr:rowOff>
              </xdr:from>
              <xdr:to>
                <xdr:col>2</xdr:col>
                <xdr:colOff>-29</xdr:colOff>
                <xdr:row>1580</xdr:row>
                <xdr:rowOff>15</xdr:rowOff>
              </xdr:to>
            </anchor>
          </commentPr>
        </mc:Choice>
        <mc:Fallback/>
      </mc:AlternateContent>
    </comment>
    <comment ref="A10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1579</xdr:row>
                <xdr:rowOff>10</xdr:rowOff>
              </xdr:from>
              <xdr:to>
                <xdr:col>2</xdr:col>
                <xdr:colOff>-29</xdr:colOff>
                <xdr:row>1580</xdr:row>
                <xdr:rowOff>3</xdr:rowOff>
              </xdr:to>
            </anchor>
          </commentPr>
        </mc:Choice>
        <mc:Fallback/>
      </mc:AlternateContent>
    </comment>
    <comment ref="A10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1579</xdr:row>
                <xdr:rowOff>10</xdr:rowOff>
              </xdr:from>
              <xdr:to>
                <xdr:col>2</xdr:col>
                <xdr:colOff>-29</xdr:colOff>
                <xdr:row>1580</xdr:row>
                <xdr:rowOff>3</xdr:rowOff>
              </xdr:to>
            </anchor>
          </commentPr>
        </mc:Choice>
        <mc:Fallback/>
      </mc:AlternateContent>
    </comment>
    <comment ref="A10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1579</xdr:row>
                <xdr:rowOff>10</xdr:rowOff>
              </xdr:from>
              <xdr:to>
                <xdr:col>2</xdr:col>
                <xdr:colOff>-29</xdr:colOff>
                <xdr:row>1581</xdr:row>
                <xdr:rowOff>9</xdr:rowOff>
              </xdr:to>
            </anchor>
          </commentPr>
        </mc:Choice>
        <mc:Fallback/>
      </mc:AlternateContent>
    </comment>
    <comment ref="A10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1579</xdr:row>
                <xdr:rowOff>10</xdr:rowOff>
              </xdr:from>
              <xdr:to>
                <xdr:col>2</xdr:col>
                <xdr:colOff>-29</xdr:colOff>
                <xdr:row>1583</xdr:row>
                <xdr:rowOff>9</xdr:rowOff>
              </xdr:to>
            </anchor>
          </commentPr>
        </mc:Choice>
        <mc:Fallback/>
      </mc:AlternateContent>
    </comment>
    <comment ref="A10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1579</xdr:row>
                <xdr:rowOff>10</xdr:rowOff>
              </xdr:from>
              <xdr:to>
                <xdr:col>2</xdr:col>
                <xdr:colOff>-29</xdr:colOff>
                <xdr:row>1584</xdr:row>
                <xdr:rowOff>2</xdr:rowOff>
              </xdr:to>
            </anchor>
          </commentPr>
        </mc:Choice>
        <mc:Fallback/>
      </mc:AlternateContent>
    </comment>
    <comment ref="A10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1579</xdr:row>
                <xdr:rowOff>10</xdr:rowOff>
              </xdr:from>
              <xdr:to>
                <xdr:col>2</xdr:col>
                <xdr:colOff>-29</xdr:colOff>
                <xdr:row>1584</xdr:row>
                <xdr:rowOff>3</xdr:rowOff>
              </xdr:to>
            </anchor>
          </commentPr>
        </mc:Choice>
        <mc:Fallback/>
      </mc:AlternateContent>
    </comment>
    <comment ref="A10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1581</xdr:row>
                <xdr:rowOff>9</xdr:rowOff>
              </xdr:from>
              <xdr:to>
                <xdr:col>2</xdr:col>
                <xdr:colOff>-29</xdr:colOff>
                <xdr:row>1586</xdr:row>
                <xdr:rowOff>3</xdr:rowOff>
              </xdr:to>
            </anchor>
          </commentPr>
        </mc:Choice>
        <mc:Fallback/>
      </mc:AlternateContent>
    </comment>
    <comment ref="A10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1582</xdr:row>
                <xdr:rowOff>15</xdr:rowOff>
              </xdr:from>
              <xdr:to>
                <xdr:col>2</xdr:col>
                <xdr:colOff>-29</xdr:colOff>
                <xdr:row>1587</xdr:row>
                <xdr:rowOff>9</xdr:rowOff>
              </xdr:to>
            </anchor>
          </commentPr>
        </mc:Choice>
        <mc:Fallback/>
      </mc:AlternateContent>
    </comment>
    <comment ref="A10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1585</xdr:row>
                <xdr:rowOff>2</xdr:rowOff>
              </xdr:from>
              <xdr:to>
                <xdr:col>2</xdr:col>
                <xdr:colOff>-29</xdr:colOff>
                <xdr:row>1592</xdr:row>
                <xdr:rowOff>15</xdr:rowOff>
              </xdr:to>
            </anchor>
          </commentPr>
        </mc:Choice>
        <mc:Fallback/>
      </mc:AlternateContent>
    </comment>
    <comment ref="A10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1586</xdr:row>
                <xdr:rowOff>15</xdr:rowOff>
              </xdr:from>
              <xdr:to>
                <xdr:col>2</xdr:col>
                <xdr:colOff>-29</xdr:colOff>
                <xdr:row>1594</xdr:row>
                <xdr:rowOff>15</xdr:rowOff>
              </xdr:to>
            </anchor>
          </commentPr>
        </mc:Choice>
        <mc:Fallback/>
      </mc:AlternateContent>
    </comment>
    <comment ref="A10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1586</xdr:row>
                <xdr:rowOff>15</xdr:rowOff>
              </xdr:from>
              <xdr:to>
                <xdr:col>2</xdr:col>
                <xdr:colOff>-29</xdr:colOff>
                <xdr:row>1594</xdr:row>
                <xdr:rowOff>15</xdr:rowOff>
              </xdr:to>
            </anchor>
          </commentPr>
        </mc:Choice>
        <mc:Fallback/>
      </mc:AlternateContent>
    </comment>
    <comment ref="A10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1586</xdr:row>
                <xdr:rowOff>15</xdr:rowOff>
              </xdr:from>
              <xdr:to>
                <xdr:col>2</xdr:col>
                <xdr:colOff>-29</xdr:colOff>
                <xdr:row>1594</xdr:row>
                <xdr:rowOff>15</xdr:rowOff>
              </xdr:to>
            </anchor>
          </commentPr>
        </mc:Choice>
        <mc:Fallback/>
      </mc:AlternateContent>
    </comment>
    <comment ref="A10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1586</xdr:row>
                <xdr:rowOff>15</xdr:rowOff>
              </xdr:from>
              <xdr:to>
                <xdr:col>2</xdr:col>
                <xdr:colOff>-29</xdr:colOff>
                <xdr:row>1591</xdr:row>
                <xdr:rowOff>10</xdr:rowOff>
              </xdr:to>
            </anchor>
          </commentPr>
        </mc:Choice>
        <mc:Fallback/>
      </mc:AlternateContent>
    </comment>
    <comment ref="A10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1587</xdr:row>
                <xdr:rowOff>9</xdr:rowOff>
              </xdr:from>
              <xdr:to>
                <xdr:col>2</xdr:col>
                <xdr:colOff>-29</xdr:colOff>
                <xdr:row>1592</xdr:row>
                <xdr:rowOff>3</xdr:rowOff>
              </xdr:to>
            </anchor>
          </commentPr>
        </mc:Choice>
        <mc:Fallback/>
      </mc:AlternateContent>
    </comment>
    <comment ref="A10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1588</xdr:row>
                <xdr:rowOff>12</xdr:rowOff>
              </xdr:from>
              <xdr:to>
                <xdr:col>2</xdr:col>
                <xdr:colOff>-29</xdr:colOff>
                <xdr:row>1593</xdr:row>
                <xdr:rowOff>3</xdr:rowOff>
              </xdr:to>
            </anchor>
          </commentPr>
        </mc:Choice>
        <mc:Fallback/>
      </mc:AlternateContent>
    </comment>
    <comment ref="A10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1589</xdr:row>
                <xdr:rowOff>12</xdr:rowOff>
              </xdr:from>
              <xdr:to>
                <xdr:col>2</xdr:col>
                <xdr:colOff>-29</xdr:colOff>
                <xdr:row>1594</xdr:row>
                <xdr:rowOff>3</xdr:rowOff>
              </xdr:to>
            </anchor>
          </commentPr>
        </mc:Choice>
        <mc:Fallback/>
      </mc:AlternateContent>
    </comment>
    <comment ref="A10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1590</xdr:row>
                <xdr:rowOff>12</xdr:rowOff>
              </xdr:from>
              <xdr:to>
                <xdr:col>2</xdr:col>
                <xdr:colOff>-29</xdr:colOff>
                <xdr:row>1595</xdr:row>
                <xdr:rowOff>3</xdr:rowOff>
              </xdr:to>
            </anchor>
          </commentPr>
        </mc:Choice>
        <mc:Fallback/>
      </mc:AlternateContent>
    </comment>
    <comment ref="A10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1591</xdr:row>
                <xdr:rowOff>12</xdr:rowOff>
              </xdr:from>
              <xdr:to>
                <xdr:col>2</xdr:col>
                <xdr:colOff>-29</xdr:colOff>
                <xdr:row>1596</xdr:row>
                <xdr:rowOff>3</xdr:rowOff>
              </xdr:to>
            </anchor>
          </commentPr>
        </mc:Choice>
        <mc:Fallback/>
      </mc:AlternateContent>
    </comment>
    <comment ref="A10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1592</xdr:row>
                <xdr:rowOff>12</xdr:rowOff>
              </xdr:from>
              <xdr:to>
                <xdr:col>2</xdr:col>
                <xdr:colOff>-29</xdr:colOff>
                <xdr:row>1597</xdr:row>
                <xdr:rowOff>3</xdr:rowOff>
              </xdr:to>
            </anchor>
          </commentPr>
        </mc:Choice>
        <mc:Fallback/>
      </mc:AlternateContent>
    </comment>
    <comment ref="A10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1593</xdr:row>
                <xdr:rowOff>5</xdr:rowOff>
              </xdr:from>
              <xdr:to>
                <xdr:col>2</xdr:col>
                <xdr:colOff>-29</xdr:colOff>
                <xdr:row>1597</xdr:row>
                <xdr:rowOff>15</xdr:rowOff>
              </xdr:to>
            </anchor>
          </commentPr>
        </mc:Choice>
        <mc:Fallback/>
      </mc:AlternateContent>
    </comment>
    <comment ref="A10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1594</xdr:row>
                <xdr:rowOff>9</xdr:rowOff>
              </xdr:from>
              <xdr:to>
                <xdr:col>2</xdr:col>
                <xdr:colOff>-29</xdr:colOff>
                <xdr:row>1599</xdr:row>
                <xdr:rowOff>3</xdr:rowOff>
              </xdr:to>
            </anchor>
          </commentPr>
        </mc:Choice>
        <mc:Fallback/>
      </mc:AlternateContent>
    </comment>
    <comment ref="A10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1595</xdr:row>
                <xdr:rowOff>9</xdr:rowOff>
              </xdr:from>
              <xdr:to>
                <xdr:col>2</xdr:col>
                <xdr:colOff>-29</xdr:colOff>
                <xdr:row>1600</xdr:row>
                <xdr:rowOff>3</xdr:rowOff>
              </xdr:to>
            </anchor>
          </commentPr>
        </mc:Choice>
        <mc:Fallback/>
      </mc:AlternateContent>
    </comment>
    <comment ref="A10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1596</xdr:row>
                <xdr:rowOff>9</xdr:rowOff>
              </xdr:from>
              <xdr:to>
                <xdr:col>2</xdr:col>
                <xdr:colOff>-29</xdr:colOff>
                <xdr:row>1601</xdr:row>
                <xdr:rowOff>3</xdr:rowOff>
              </xdr:to>
            </anchor>
          </commentPr>
        </mc:Choice>
        <mc:Fallback/>
      </mc:AlternateContent>
    </comment>
    <comment ref="A10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1597</xdr:row>
                <xdr:rowOff>9</xdr:rowOff>
              </xdr:from>
              <xdr:to>
                <xdr:col>2</xdr:col>
                <xdr:colOff>-29</xdr:colOff>
                <xdr:row>1602</xdr:row>
                <xdr:rowOff>3</xdr:rowOff>
              </xdr:to>
            </anchor>
          </commentPr>
        </mc:Choice>
        <mc:Fallback/>
      </mc:AlternateContent>
    </comment>
    <comment ref="A10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1598</xdr:row>
                <xdr:rowOff>9</xdr:rowOff>
              </xdr:from>
              <xdr:to>
                <xdr:col>2</xdr:col>
                <xdr:colOff>-29</xdr:colOff>
                <xdr:row>1603</xdr:row>
                <xdr:rowOff>3</xdr:rowOff>
              </xdr:to>
            </anchor>
          </commentPr>
        </mc:Choice>
        <mc:Fallback/>
      </mc:AlternateContent>
    </comment>
    <comment ref="A10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1599</xdr:row>
                <xdr:rowOff>9</xdr:rowOff>
              </xdr:from>
              <xdr:to>
                <xdr:col>2</xdr:col>
                <xdr:colOff>-29</xdr:colOff>
                <xdr:row>1604</xdr:row>
                <xdr:rowOff>3</xdr:rowOff>
              </xdr:to>
            </anchor>
          </commentPr>
        </mc:Choice>
        <mc:Fallback/>
      </mc:AlternateContent>
    </comment>
    <comment ref="A10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1600</xdr:row>
                <xdr:rowOff>9</xdr:rowOff>
              </xdr:from>
              <xdr:to>
                <xdr:col>2</xdr:col>
                <xdr:colOff>-29</xdr:colOff>
                <xdr:row>1605</xdr:row>
                <xdr:rowOff>3</xdr:rowOff>
              </xdr:to>
            </anchor>
          </commentPr>
        </mc:Choice>
        <mc:Fallback/>
      </mc:AlternateContent>
    </comment>
    <comment ref="A10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1601</xdr:row>
                <xdr:rowOff>9</xdr:rowOff>
              </xdr:from>
              <xdr:to>
                <xdr:col>2</xdr:col>
                <xdr:colOff>-29</xdr:colOff>
                <xdr:row>1606</xdr:row>
                <xdr:rowOff>3</xdr:rowOff>
              </xdr:to>
            </anchor>
          </commentPr>
        </mc:Choice>
        <mc:Fallback/>
      </mc:AlternateContent>
    </comment>
    <comment ref="A10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1602</xdr:row>
                <xdr:rowOff>9</xdr:rowOff>
              </xdr:from>
              <xdr:to>
                <xdr:col>2</xdr:col>
                <xdr:colOff>-29</xdr:colOff>
                <xdr:row>1607</xdr:row>
                <xdr:rowOff>3</xdr:rowOff>
              </xdr:to>
            </anchor>
          </commentPr>
        </mc:Choice>
        <mc:Fallback/>
      </mc:AlternateContent>
    </comment>
    <comment ref="A10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1603</xdr:row>
                <xdr:rowOff>9</xdr:rowOff>
              </xdr:from>
              <xdr:to>
                <xdr:col>2</xdr:col>
                <xdr:colOff>-29</xdr:colOff>
                <xdr:row>1608</xdr:row>
                <xdr:rowOff>3</xdr:rowOff>
              </xdr:to>
            </anchor>
          </commentPr>
        </mc:Choice>
        <mc:Fallback/>
      </mc:AlternateContent>
    </comment>
    <comment ref="A10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1604</xdr:row>
                <xdr:rowOff>9</xdr:rowOff>
              </xdr:from>
              <xdr:to>
                <xdr:col>2</xdr:col>
                <xdr:colOff>-29</xdr:colOff>
                <xdr:row>1609</xdr:row>
                <xdr:rowOff>3</xdr:rowOff>
              </xdr:to>
            </anchor>
          </commentPr>
        </mc:Choice>
        <mc:Fallback/>
      </mc:AlternateContent>
    </comment>
    <comment ref="A10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1605</xdr:row>
                <xdr:rowOff>9</xdr:rowOff>
              </xdr:from>
              <xdr:to>
                <xdr:col>2</xdr:col>
                <xdr:colOff>-29</xdr:colOff>
                <xdr:row>1610</xdr:row>
                <xdr:rowOff>3</xdr:rowOff>
              </xdr:to>
            </anchor>
          </commentPr>
        </mc:Choice>
        <mc:Fallback/>
      </mc:AlternateContent>
    </comment>
    <comment ref="A10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1606</xdr:row>
                <xdr:rowOff>9</xdr:rowOff>
              </xdr:from>
              <xdr:to>
                <xdr:col>2</xdr:col>
                <xdr:colOff>-29</xdr:colOff>
                <xdr:row>1611</xdr:row>
                <xdr:rowOff>3</xdr:rowOff>
              </xdr:to>
            </anchor>
          </commentPr>
        </mc:Choice>
        <mc:Fallback/>
      </mc:AlternateContent>
    </comment>
    <comment ref="A10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1607</xdr:row>
                <xdr:rowOff>9</xdr:rowOff>
              </xdr:from>
              <xdr:to>
                <xdr:col>2</xdr:col>
                <xdr:colOff>-29</xdr:colOff>
                <xdr:row>1612</xdr:row>
                <xdr:rowOff>3</xdr:rowOff>
              </xdr:to>
            </anchor>
          </commentPr>
        </mc:Choice>
        <mc:Fallback/>
      </mc:AlternateContent>
    </comment>
    <comment ref="A10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1608</xdr:row>
                <xdr:rowOff>9</xdr:rowOff>
              </xdr:from>
              <xdr:to>
                <xdr:col>2</xdr:col>
                <xdr:colOff>-29</xdr:colOff>
                <xdr:row>1616</xdr:row>
                <xdr:rowOff>15</xdr:rowOff>
              </xdr:to>
            </anchor>
          </commentPr>
        </mc:Choice>
        <mc:Fallback/>
      </mc:AlternateContent>
    </comment>
    <comment ref="A10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1609</xdr:row>
                <xdr:rowOff>9</xdr:rowOff>
              </xdr:from>
              <xdr:to>
                <xdr:col>2</xdr:col>
                <xdr:colOff>-29</xdr:colOff>
                <xdr:row>1617</xdr:row>
                <xdr:rowOff>9</xdr:rowOff>
              </xdr:to>
            </anchor>
          </commentPr>
        </mc:Choice>
        <mc:Fallback/>
      </mc:AlternateContent>
    </comment>
    <comment ref="A10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1610</xdr:row>
                <xdr:rowOff>9</xdr:rowOff>
              </xdr:from>
              <xdr:to>
                <xdr:col>2</xdr:col>
                <xdr:colOff>-29</xdr:colOff>
                <xdr:row>1618</xdr:row>
                <xdr:rowOff>9</xdr:rowOff>
              </xdr:to>
            </anchor>
          </commentPr>
        </mc:Choice>
        <mc:Fallback/>
      </mc:AlternateContent>
    </comment>
    <comment ref="A10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1611</xdr:row>
                <xdr:rowOff>9</xdr:rowOff>
              </xdr:from>
              <xdr:to>
                <xdr:col>2</xdr:col>
                <xdr:colOff>-29</xdr:colOff>
                <xdr:row>1619</xdr:row>
                <xdr:rowOff>9</xdr:rowOff>
              </xdr:to>
            </anchor>
          </commentPr>
        </mc:Choice>
        <mc:Fallback/>
      </mc:AlternateContent>
    </comment>
    <comment ref="A10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1615</xdr:row>
                <xdr:rowOff>15</xdr:rowOff>
              </xdr:from>
              <xdr:to>
                <xdr:col>2</xdr:col>
                <xdr:colOff>-29</xdr:colOff>
                <xdr:row>1620</xdr:row>
                <xdr:rowOff>3</xdr:rowOff>
              </xdr:to>
            </anchor>
          </commentPr>
        </mc:Choice>
        <mc:Fallback/>
      </mc:AlternateContent>
    </comment>
    <comment ref="A10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9</xdr:rowOff>
              </xdr:from>
              <xdr:to>
                <xdr:col>2</xdr:col>
                <xdr:colOff>-51</xdr:colOff>
                <xdr:row>183</xdr:row>
                <xdr:rowOff>-3</xdr:rowOff>
              </xdr:to>
            </anchor>
          </commentPr>
        </mc:Choice>
        <mc:Fallback/>
      </mc:AlternateContent>
    </comment>
    <comment ref="A10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9</xdr:rowOff>
              </xdr:from>
              <xdr:to>
                <xdr:col>2</xdr:col>
                <xdr:colOff>-51</xdr:colOff>
                <xdr:row>183</xdr:row>
                <xdr:rowOff>-3</xdr:rowOff>
              </xdr:to>
            </anchor>
          </commentPr>
        </mc:Choice>
        <mc:Fallback/>
      </mc:AlternateContent>
    </comment>
    <comment ref="A10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19</xdr:rowOff>
              </xdr:from>
              <xdr:to>
                <xdr:col>2</xdr:col>
                <xdr:colOff>-51</xdr:colOff>
                <xdr:row>183</xdr:row>
                <xdr:rowOff>-2</xdr:rowOff>
              </xdr:to>
            </anchor>
          </commentPr>
        </mc:Choice>
        <mc:Fallback/>
      </mc:AlternateContent>
    </comment>
    <comment ref="A10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22</xdr:rowOff>
              </xdr:from>
              <xdr:to>
                <xdr:col>2</xdr:col>
                <xdr:colOff>-50</xdr:colOff>
                <xdr:row>183</xdr:row>
                <xdr:rowOff>0</xdr:rowOff>
              </xdr:to>
            </anchor>
          </commentPr>
        </mc:Choice>
        <mc:Fallback/>
      </mc:AlternateContent>
    </comment>
    <comment ref="A10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24</xdr:rowOff>
              </xdr:from>
              <xdr:to>
                <xdr:col>2</xdr:col>
                <xdr:colOff>-50</xdr:colOff>
                <xdr:row>183</xdr:row>
                <xdr:rowOff>0</xdr:rowOff>
              </xdr:to>
            </anchor>
          </commentPr>
        </mc:Choice>
        <mc:Fallback/>
      </mc:AlternateContent>
    </comment>
    <comment ref="A10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29</xdr:rowOff>
              </xdr:from>
              <xdr:to>
                <xdr:col>2</xdr:col>
                <xdr:colOff>-50</xdr:colOff>
                <xdr:row>183</xdr:row>
                <xdr:rowOff>0</xdr:rowOff>
              </xdr:to>
            </anchor>
          </commentPr>
        </mc:Choice>
        <mc:Fallback/>
      </mc:AlternateContent>
    </comment>
    <comment ref="A11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31</xdr:rowOff>
              </xdr:from>
              <xdr:to>
                <xdr:col>2</xdr:col>
                <xdr:colOff>-50</xdr:colOff>
                <xdr:row>184</xdr:row>
                <xdr:rowOff>7</xdr:rowOff>
              </xdr:to>
            </anchor>
          </commentPr>
        </mc:Choice>
        <mc:Fallback/>
      </mc:AlternateContent>
    </comment>
    <comment ref="A11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183</xdr:row>
                <xdr:rowOff>0</xdr:rowOff>
              </xdr:from>
              <xdr:to>
                <xdr:col>2</xdr:col>
                <xdr:colOff>-50</xdr:colOff>
                <xdr:row>184</xdr:row>
                <xdr:rowOff>10</xdr:rowOff>
              </xdr:to>
            </anchor>
          </commentPr>
        </mc:Choice>
        <mc:Fallback/>
      </mc:AlternateContent>
    </comment>
    <comment ref="A11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183</xdr:row>
                <xdr:rowOff>7</xdr:rowOff>
              </xdr:from>
              <xdr:to>
                <xdr:col>2</xdr:col>
                <xdr:colOff>-50</xdr:colOff>
                <xdr:row>184</xdr:row>
                <xdr:rowOff>10</xdr:rowOff>
              </xdr:to>
            </anchor>
          </commentPr>
        </mc:Choice>
        <mc:Fallback/>
      </mc:AlternateContent>
    </comment>
    <comment ref="A11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183</xdr:row>
                <xdr:rowOff>11</xdr:rowOff>
              </xdr:from>
              <xdr:to>
                <xdr:col>2</xdr:col>
                <xdr:colOff>-50</xdr:colOff>
                <xdr:row>184</xdr:row>
                <xdr:rowOff>10</xdr:rowOff>
              </xdr:to>
            </anchor>
          </commentPr>
        </mc:Choice>
        <mc:Fallback/>
      </mc:AlternateContent>
    </comment>
    <comment ref="A11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183</xdr:row>
                <xdr:rowOff>15</xdr:rowOff>
              </xdr:from>
              <xdr:to>
                <xdr:col>2</xdr:col>
                <xdr:colOff>-50</xdr:colOff>
                <xdr:row>184</xdr:row>
                <xdr:rowOff>10</xdr:rowOff>
              </xdr:to>
            </anchor>
          </commentPr>
        </mc:Choice>
        <mc:Fallback/>
      </mc:AlternateContent>
    </comment>
    <comment ref="A11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184</xdr:row>
                <xdr:rowOff>7</xdr:rowOff>
              </xdr:from>
              <xdr:to>
                <xdr:col>2</xdr:col>
                <xdr:colOff>-51</xdr:colOff>
                <xdr:row>185</xdr:row>
                <xdr:rowOff>-7</xdr:rowOff>
              </xdr:to>
            </anchor>
          </commentPr>
        </mc:Choice>
        <mc:Fallback/>
      </mc:AlternateContent>
    </comment>
    <comment ref="A11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1638</xdr:row>
                <xdr:rowOff>15</xdr:rowOff>
              </xdr:from>
              <xdr:to>
                <xdr:col>2</xdr:col>
                <xdr:colOff>-29</xdr:colOff>
                <xdr:row>1642</xdr:row>
                <xdr:rowOff>3</xdr:rowOff>
              </xdr:to>
            </anchor>
          </commentPr>
        </mc:Choice>
        <mc:Fallback/>
      </mc:AlternateContent>
    </comment>
    <comment ref="A11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1653</xdr:row>
                <xdr:rowOff>3</xdr:rowOff>
              </xdr:from>
              <xdr:to>
                <xdr:col>2</xdr:col>
                <xdr:colOff>-29</xdr:colOff>
                <xdr:row>1655</xdr:row>
                <xdr:rowOff>3</xdr:rowOff>
              </xdr:to>
            </anchor>
          </commentPr>
        </mc:Choice>
        <mc:Fallback/>
      </mc:AlternateContent>
    </comment>
    <comment ref="A11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1653</xdr:row>
                <xdr:rowOff>3</xdr:rowOff>
              </xdr:from>
              <xdr:to>
                <xdr:col>2</xdr:col>
                <xdr:colOff>-29</xdr:colOff>
                <xdr:row>1654</xdr:row>
                <xdr:rowOff>5</xdr:rowOff>
              </xdr:to>
            </anchor>
          </commentPr>
        </mc:Choice>
        <mc:Fallback/>
      </mc:AlternateContent>
    </comment>
    <comment ref="A11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1653</xdr:row>
                <xdr:rowOff>5</xdr:rowOff>
              </xdr:from>
              <xdr:to>
                <xdr:col>2</xdr:col>
                <xdr:colOff>-29</xdr:colOff>
                <xdr:row>1654</xdr:row>
                <xdr:rowOff>-8</xdr:rowOff>
              </xdr:to>
            </anchor>
          </commentPr>
        </mc:Choice>
        <mc:Fallback/>
      </mc:AlternateContent>
    </comment>
    <comment ref="A11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1653</xdr:row>
                <xdr:rowOff>5</xdr:rowOff>
              </xdr:from>
              <xdr:to>
                <xdr:col>2</xdr:col>
                <xdr:colOff>-29</xdr:colOff>
                <xdr:row>1654</xdr:row>
                <xdr:rowOff>-8</xdr:rowOff>
              </xdr:to>
            </anchor>
          </commentPr>
        </mc:Choice>
        <mc:Fallback/>
      </mc:AlternateContent>
    </comment>
    <comment ref="A11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1653</xdr:row>
                <xdr:rowOff>5</xdr:rowOff>
              </xdr:from>
              <xdr:to>
                <xdr:col>2</xdr:col>
                <xdr:colOff>-29</xdr:colOff>
                <xdr:row>1654</xdr:row>
                <xdr:rowOff>12</xdr:rowOff>
              </xdr:to>
            </anchor>
          </commentPr>
        </mc:Choice>
        <mc:Fallback/>
      </mc:AlternateContent>
    </comment>
    <comment ref="A11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1653</xdr:row>
                <xdr:rowOff>5</xdr:rowOff>
              </xdr:from>
              <xdr:to>
                <xdr:col>2</xdr:col>
                <xdr:colOff>-29</xdr:colOff>
                <xdr:row>1656</xdr:row>
                <xdr:rowOff>5</xdr:rowOff>
              </xdr:to>
            </anchor>
          </commentPr>
        </mc:Choice>
        <mc:Fallback/>
      </mc:AlternateContent>
    </comment>
    <comment ref="A11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1653</xdr:row>
                <xdr:rowOff>9</xdr:rowOff>
              </xdr:from>
              <xdr:to>
                <xdr:col>2</xdr:col>
                <xdr:colOff>-29</xdr:colOff>
                <xdr:row>1658</xdr:row>
                <xdr:rowOff>5</xdr:rowOff>
              </xdr:to>
            </anchor>
          </commentPr>
        </mc:Choice>
        <mc:Fallback/>
      </mc:AlternateContent>
    </comment>
    <comment ref="A11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1653</xdr:row>
                <xdr:rowOff>9</xdr:rowOff>
              </xdr:from>
              <xdr:to>
                <xdr:col>2</xdr:col>
                <xdr:colOff>-29</xdr:colOff>
                <xdr:row>1658</xdr:row>
                <xdr:rowOff>5</xdr:rowOff>
              </xdr:to>
            </anchor>
          </commentPr>
        </mc:Choice>
        <mc:Fallback/>
      </mc:AlternateContent>
    </comment>
    <comment ref="A11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1653</xdr:row>
                <xdr:rowOff>15</xdr:rowOff>
              </xdr:from>
              <xdr:to>
                <xdr:col>2</xdr:col>
                <xdr:colOff>-29</xdr:colOff>
                <xdr:row>1658</xdr:row>
                <xdr:rowOff>9</xdr:rowOff>
              </xdr:to>
            </anchor>
          </commentPr>
        </mc:Choice>
        <mc:Fallback/>
      </mc:AlternateContent>
    </comment>
    <comment ref="A11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1653</xdr:row>
                <xdr:rowOff>15</xdr:rowOff>
              </xdr:from>
              <xdr:to>
                <xdr:col>2</xdr:col>
                <xdr:colOff>-29</xdr:colOff>
                <xdr:row>1658</xdr:row>
                <xdr:rowOff>9</xdr:rowOff>
              </xdr:to>
            </anchor>
          </commentPr>
        </mc:Choice>
        <mc:Fallback/>
      </mc:AlternateContent>
    </comment>
    <comment ref="A11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1654</xdr:row>
                <xdr:rowOff>5</xdr:rowOff>
              </xdr:from>
              <xdr:to>
                <xdr:col>2</xdr:col>
                <xdr:colOff>-29</xdr:colOff>
                <xdr:row>1662</xdr:row>
                <xdr:rowOff>9</xdr:rowOff>
              </xdr:to>
            </anchor>
          </commentPr>
        </mc:Choice>
        <mc:Fallback/>
      </mc:AlternateContent>
    </comment>
    <comment ref="A11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1660</xdr:row>
                <xdr:rowOff>2</xdr:rowOff>
              </xdr:from>
              <xdr:to>
                <xdr:col>2</xdr:col>
                <xdr:colOff>-29</xdr:colOff>
                <xdr:row>1668</xdr:row>
                <xdr:rowOff>15</xdr:rowOff>
              </xdr:to>
            </anchor>
          </commentPr>
        </mc:Choice>
        <mc:Fallback/>
      </mc:AlternateContent>
    </comment>
    <comment ref="A11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1660</xdr:row>
                <xdr:rowOff>8</xdr:rowOff>
              </xdr:from>
              <xdr:to>
                <xdr:col>2</xdr:col>
                <xdr:colOff>-29</xdr:colOff>
                <xdr:row>1668</xdr:row>
                <xdr:rowOff>10</xdr:rowOff>
              </xdr:to>
            </anchor>
          </commentPr>
        </mc:Choice>
        <mc:Fallback/>
      </mc:AlternateContent>
    </comment>
    <comment ref="A11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1660</xdr:row>
                <xdr:rowOff>8</xdr:rowOff>
              </xdr:from>
              <xdr:to>
                <xdr:col>2</xdr:col>
                <xdr:colOff>-29</xdr:colOff>
                <xdr:row>1669</xdr:row>
                <xdr:rowOff>2</xdr:rowOff>
              </xdr:to>
            </anchor>
          </commentPr>
        </mc:Choice>
        <mc:Fallback/>
      </mc:AlternateContent>
    </comment>
    <comment ref="A11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1661</xdr:row>
                <xdr:rowOff>3</xdr:rowOff>
              </xdr:from>
              <xdr:to>
                <xdr:col>2</xdr:col>
                <xdr:colOff>-29</xdr:colOff>
                <xdr:row>1665</xdr:row>
                <xdr:rowOff>15</xdr:rowOff>
              </xdr:to>
            </anchor>
          </commentPr>
        </mc:Choice>
        <mc:Fallback/>
      </mc:AlternateContent>
    </comment>
    <comment ref="A11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1661</xdr:row>
                <xdr:rowOff>3</xdr:rowOff>
              </xdr:from>
              <xdr:to>
                <xdr:col>2</xdr:col>
                <xdr:colOff>-29</xdr:colOff>
                <xdr:row>1665</xdr:row>
                <xdr:rowOff>15</xdr:rowOff>
              </xdr:to>
            </anchor>
          </commentPr>
        </mc:Choice>
        <mc:Fallback/>
      </mc:AlternateContent>
    </comment>
    <comment ref="A11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1661</xdr:row>
                <xdr:rowOff>12</xdr:rowOff>
              </xdr:from>
              <xdr:to>
                <xdr:col>2</xdr:col>
                <xdr:colOff>-29</xdr:colOff>
                <xdr:row>1666</xdr:row>
                <xdr:rowOff>5</xdr:rowOff>
              </xdr:to>
            </anchor>
          </commentPr>
        </mc:Choice>
        <mc:Fallback/>
      </mc:AlternateContent>
    </comment>
    <comment ref="A11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1662</xdr:row>
                <xdr:rowOff>3</xdr:rowOff>
              </xdr:from>
              <xdr:to>
                <xdr:col>2</xdr:col>
                <xdr:colOff>-29</xdr:colOff>
                <xdr:row>1666</xdr:row>
                <xdr:rowOff>15</xdr:rowOff>
              </xdr:to>
            </anchor>
          </commentPr>
        </mc:Choice>
        <mc:Fallback/>
      </mc:AlternateContent>
    </comment>
    <comment ref="A11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1663</xdr:row>
                <xdr:rowOff>12</xdr:rowOff>
              </xdr:from>
              <xdr:to>
                <xdr:col>2</xdr:col>
                <xdr:colOff>-29</xdr:colOff>
                <xdr:row>1668</xdr:row>
                <xdr:rowOff>5</xdr:rowOff>
              </xdr:to>
            </anchor>
          </commentPr>
        </mc:Choice>
        <mc:Fallback/>
      </mc:AlternateContent>
    </comment>
    <comment ref="A11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1665</xdr:row>
                <xdr:rowOff>12</xdr:rowOff>
              </xdr:from>
              <xdr:to>
                <xdr:col>2</xdr:col>
                <xdr:colOff>-29</xdr:colOff>
                <xdr:row>1670</xdr:row>
                <xdr:rowOff>9</xdr:rowOff>
              </xdr:to>
            </anchor>
          </commentPr>
        </mc:Choice>
        <mc:Fallback/>
      </mc:AlternateContent>
    </comment>
    <comment ref="A11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1666</xdr:row>
                <xdr:rowOff>12</xdr:rowOff>
              </xdr:from>
              <xdr:to>
                <xdr:col>2</xdr:col>
                <xdr:colOff>-29</xdr:colOff>
                <xdr:row>1671</xdr:row>
                <xdr:rowOff>5</xdr:rowOff>
              </xdr:to>
            </anchor>
          </commentPr>
        </mc:Choice>
        <mc:Fallback/>
      </mc:AlternateContent>
    </comment>
    <comment ref="A11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1666</xdr:row>
                <xdr:rowOff>15</xdr:rowOff>
              </xdr:from>
              <xdr:to>
                <xdr:col>2</xdr:col>
                <xdr:colOff>-29</xdr:colOff>
                <xdr:row>1671</xdr:row>
                <xdr:rowOff>9</xdr:rowOff>
              </xdr:to>
            </anchor>
          </commentPr>
        </mc:Choice>
        <mc:Fallback/>
      </mc:AlternateContent>
    </comment>
    <comment ref="A11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1668</xdr:row>
                <xdr:rowOff>3</xdr:rowOff>
              </xdr:from>
              <xdr:to>
                <xdr:col>2</xdr:col>
                <xdr:colOff>-29</xdr:colOff>
                <xdr:row>1672</xdr:row>
                <xdr:rowOff>15</xdr:rowOff>
              </xdr:to>
            </anchor>
          </commentPr>
        </mc:Choice>
        <mc:Fallback/>
      </mc:AlternateContent>
    </comment>
    <comment ref="A11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1669</xdr:row>
                <xdr:rowOff>5</xdr:rowOff>
              </xdr:from>
              <xdr:to>
                <xdr:col>2</xdr:col>
                <xdr:colOff>-29</xdr:colOff>
                <xdr:row>1674</xdr:row>
                <xdr:rowOff>5</xdr:rowOff>
              </xdr:to>
            </anchor>
          </commentPr>
        </mc:Choice>
        <mc:Fallback/>
      </mc:AlternateContent>
    </comment>
    <comment ref="A11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1669</xdr:row>
                <xdr:rowOff>12</xdr:rowOff>
              </xdr:from>
              <xdr:to>
                <xdr:col>2</xdr:col>
                <xdr:colOff>-29</xdr:colOff>
                <xdr:row>1674</xdr:row>
                <xdr:rowOff>5</xdr:rowOff>
              </xdr:to>
            </anchor>
          </commentPr>
        </mc:Choice>
        <mc:Fallback/>
      </mc:AlternateContent>
    </comment>
    <comment ref="A11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1671</xdr:row>
                <xdr:rowOff>3</xdr:rowOff>
              </xdr:from>
              <xdr:to>
                <xdr:col>2</xdr:col>
                <xdr:colOff>-29</xdr:colOff>
                <xdr:row>1675</xdr:row>
                <xdr:rowOff>15</xdr:rowOff>
              </xdr:to>
            </anchor>
          </commentPr>
        </mc:Choice>
        <mc:Fallback/>
      </mc:AlternateContent>
    </comment>
    <comment ref="A11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1672</xdr:row>
                <xdr:rowOff>9</xdr:rowOff>
              </xdr:from>
              <xdr:to>
                <xdr:col>2</xdr:col>
                <xdr:colOff>-29</xdr:colOff>
                <xdr:row>1677</xdr:row>
                <xdr:rowOff>5</xdr:rowOff>
              </xdr:to>
            </anchor>
          </commentPr>
        </mc:Choice>
        <mc:Fallback/>
      </mc:AlternateContent>
    </comment>
    <comment ref="A11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1673</xdr:row>
                <xdr:rowOff>9</xdr:rowOff>
              </xdr:from>
              <xdr:to>
                <xdr:col>2</xdr:col>
                <xdr:colOff>-29</xdr:colOff>
                <xdr:row>1678</xdr:row>
                <xdr:rowOff>5</xdr:rowOff>
              </xdr:to>
            </anchor>
          </commentPr>
        </mc:Choice>
        <mc:Fallback/>
      </mc:AlternateContent>
    </comment>
    <comment ref="A11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1674</xdr:row>
                <xdr:rowOff>9</xdr:rowOff>
              </xdr:from>
              <xdr:to>
                <xdr:col>2</xdr:col>
                <xdr:colOff>-29</xdr:colOff>
                <xdr:row>1679</xdr:row>
                <xdr:rowOff>5</xdr:rowOff>
              </xdr:to>
            </anchor>
          </commentPr>
        </mc:Choice>
        <mc:Fallback/>
      </mc:AlternateContent>
    </comment>
    <comment ref="A11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1675</xdr:row>
                <xdr:rowOff>9</xdr:rowOff>
              </xdr:from>
              <xdr:to>
                <xdr:col>2</xdr:col>
                <xdr:colOff>-29</xdr:colOff>
                <xdr:row>1680</xdr:row>
                <xdr:rowOff>5</xdr:rowOff>
              </xdr:to>
            </anchor>
          </commentPr>
        </mc:Choice>
        <mc:Fallback/>
      </mc:AlternateContent>
    </comment>
    <comment ref="A11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1676</xdr:row>
                <xdr:rowOff>9</xdr:rowOff>
              </xdr:from>
              <xdr:to>
                <xdr:col>2</xdr:col>
                <xdr:colOff>-29</xdr:colOff>
                <xdr:row>1681</xdr:row>
                <xdr:rowOff>5</xdr:rowOff>
              </xdr:to>
            </anchor>
          </commentPr>
        </mc:Choice>
        <mc:Fallback/>
      </mc:AlternateContent>
    </comment>
    <comment ref="A11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1677</xdr:row>
                <xdr:rowOff>12</xdr:rowOff>
              </xdr:from>
              <xdr:to>
                <xdr:col>2</xdr:col>
                <xdr:colOff>-29</xdr:colOff>
                <xdr:row>1682</xdr:row>
                <xdr:rowOff>5</xdr:rowOff>
              </xdr:to>
            </anchor>
          </commentPr>
        </mc:Choice>
        <mc:Fallback/>
      </mc:AlternateContent>
    </comment>
    <comment ref="A11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1678</xdr:row>
                <xdr:rowOff>9</xdr:rowOff>
              </xdr:from>
              <xdr:to>
                <xdr:col>2</xdr:col>
                <xdr:colOff>-29</xdr:colOff>
                <xdr:row>1683</xdr:row>
                <xdr:rowOff>5</xdr:rowOff>
              </xdr:to>
            </anchor>
          </commentPr>
        </mc:Choice>
        <mc:Fallback/>
      </mc:AlternateContent>
    </comment>
    <comment ref="A11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1679</xdr:row>
                <xdr:rowOff>9</xdr:rowOff>
              </xdr:from>
              <xdr:to>
                <xdr:col>2</xdr:col>
                <xdr:colOff>-29</xdr:colOff>
                <xdr:row>1684</xdr:row>
                <xdr:rowOff>5</xdr:rowOff>
              </xdr:to>
            </anchor>
          </commentPr>
        </mc:Choice>
        <mc:Fallback/>
      </mc:AlternateContent>
    </comment>
    <comment ref="A11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1680</xdr:row>
                <xdr:rowOff>9</xdr:rowOff>
              </xdr:from>
              <xdr:to>
                <xdr:col>2</xdr:col>
                <xdr:colOff>-29</xdr:colOff>
                <xdr:row>1685</xdr:row>
                <xdr:rowOff>5</xdr:rowOff>
              </xdr:to>
            </anchor>
          </commentPr>
        </mc:Choice>
        <mc:Fallback/>
      </mc:AlternateContent>
    </comment>
    <comment ref="A11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1681</xdr:row>
                <xdr:rowOff>12</xdr:rowOff>
              </xdr:from>
              <xdr:to>
                <xdr:col>2</xdr:col>
                <xdr:colOff>-29</xdr:colOff>
                <xdr:row>1686</xdr:row>
                <xdr:rowOff>5</xdr:rowOff>
              </xdr:to>
            </anchor>
          </commentPr>
        </mc:Choice>
        <mc:Fallback/>
      </mc:AlternateContent>
    </comment>
    <comment ref="A11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1682</xdr:row>
                <xdr:rowOff>12</xdr:rowOff>
              </xdr:from>
              <xdr:to>
                <xdr:col>2</xdr:col>
                <xdr:colOff>-29</xdr:colOff>
                <xdr:row>1691</xdr:row>
                <xdr:rowOff>5</xdr:rowOff>
              </xdr:to>
            </anchor>
          </commentPr>
        </mc:Choice>
        <mc:Fallback/>
      </mc:AlternateContent>
    </comment>
    <comment ref="A11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1683</xdr:row>
                <xdr:rowOff>9</xdr:rowOff>
              </xdr:from>
              <xdr:to>
                <xdr:col>2</xdr:col>
                <xdr:colOff>-29</xdr:colOff>
                <xdr:row>1692</xdr:row>
                <xdr:rowOff>5</xdr:rowOff>
              </xdr:to>
            </anchor>
          </commentPr>
        </mc:Choice>
        <mc:Fallback/>
      </mc:AlternateContent>
    </comment>
    <comment ref="A11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1684</xdr:row>
                <xdr:rowOff>9</xdr:rowOff>
              </xdr:from>
              <xdr:to>
                <xdr:col>2</xdr:col>
                <xdr:colOff>-29</xdr:colOff>
                <xdr:row>1692</xdr:row>
                <xdr:rowOff>15</xdr:rowOff>
              </xdr:to>
            </anchor>
          </commentPr>
        </mc:Choice>
        <mc:Fallback/>
      </mc:AlternateContent>
    </comment>
    <comment ref="A11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1685</xdr:row>
                <xdr:rowOff>9</xdr:rowOff>
              </xdr:from>
              <xdr:to>
                <xdr:col>2</xdr:col>
                <xdr:colOff>-29</xdr:colOff>
                <xdr:row>1694</xdr:row>
                <xdr:rowOff>5</xdr:rowOff>
              </xdr:to>
            </anchor>
          </commentPr>
        </mc:Choice>
        <mc:Fallback/>
      </mc:AlternateContent>
    </comment>
    <comment ref="A11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1688</xdr:row>
                <xdr:rowOff>9</xdr:rowOff>
              </xdr:from>
              <xdr:to>
                <xdr:col>2</xdr:col>
                <xdr:colOff>-29</xdr:colOff>
                <xdr:row>1693</xdr:row>
                <xdr:rowOff>5</xdr:rowOff>
              </xdr:to>
            </anchor>
          </commentPr>
        </mc:Choice>
        <mc:Fallback/>
      </mc:AlternateContent>
    </comment>
    <comment ref="A116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186</xdr:row>
                <xdr:rowOff>34</xdr:rowOff>
              </xdr:from>
              <xdr:to>
                <xdr:col>2</xdr:col>
                <xdr:colOff>-50</xdr:colOff>
                <xdr:row>190</xdr:row>
                <xdr:rowOff>14</xdr:rowOff>
              </xdr:to>
            </anchor>
          </commentPr>
        </mc:Choice>
        <mc:Fallback/>
      </mc:AlternateContent>
    </comment>
    <comment ref="A11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1711</xdr:row>
                <xdr:rowOff>2</xdr:rowOff>
              </xdr:from>
              <xdr:to>
                <xdr:col>2</xdr:col>
                <xdr:colOff>-29</xdr:colOff>
                <xdr:row>1714</xdr:row>
                <xdr:rowOff>9</xdr:rowOff>
              </xdr:to>
            </anchor>
          </commentPr>
        </mc:Choice>
        <mc:Fallback/>
      </mc:AlternateContent>
    </comment>
    <comment ref="A11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1728</xdr:row>
                <xdr:rowOff>15</xdr:rowOff>
              </xdr:to>
            </anchor>
          </commentPr>
        </mc:Choice>
        <mc:Fallback/>
      </mc:AlternateContent>
    </comment>
    <comment ref="A11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1728</xdr:row>
                <xdr:rowOff>2</xdr:rowOff>
              </xdr:to>
            </anchor>
          </commentPr>
        </mc:Choice>
        <mc:Fallback/>
      </mc:AlternateContent>
    </comment>
    <comment ref="A11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1727</xdr:row>
                <xdr:rowOff>5</xdr:rowOff>
              </xdr:to>
            </anchor>
          </commentPr>
        </mc:Choice>
        <mc:Fallback/>
      </mc:AlternateContent>
    </comment>
    <comment ref="A12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1727</xdr:row>
                <xdr:rowOff>5</xdr:rowOff>
              </xdr:to>
            </anchor>
          </commentPr>
        </mc:Choice>
        <mc:Fallback/>
      </mc:AlternateContent>
    </comment>
    <comment ref="A12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1728</xdr:row>
                <xdr:rowOff>2</xdr:rowOff>
              </xdr:to>
            </anchor>
          </commentPr>
        </mc:Choice>
        <mc:Fallback/>
      </mc:AlternateContent>
    </comment>
    <comment ref="A12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1730</xdr:row>
                <xdr:rowOff>2</xdr:rowOff>
              </xdr:to>
            </anchor>
          </commentPr>
        </mc:Choice>
        <mc:Fallback/>
      </mc:AlternateContent>
    </comment>
    <comment ref="A12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1731</xdr:row>
                <xdr:rowOff>15</xdr:rowOff>
              </xdr:to>
            </anchor>
          </commentPr>
        </mc:Choice>
        <mc:Fallback/>
      </mc:AlternateContent>
    </comment>
    <comment ref="A12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1731</xdr:row>
                <xdr:rowOff>5</xdr:rowOff>
              </xdr:to>
            </anchor>
          </commentPr>
        </mc:Choice>
        <mc:Fallback/>
      </mc:AlternateContent>
    </comment>
    <comment ref="A12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1731</xdr:row>
                <xdr:rowOff>15</xdr:rowOff>
              </xdr:to>
            </anchor>
          </commentPr>
        </mc:Choice>
        <mc:Fallback/>
      </mc:AlternateContent>
    </comment>
    <comment ref="A12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1731</xdr:row>
                <xdr:rowOff>5</xdr:rowOff>
              </xdr:to>
            </anchor>
          </commentPr>
        </mc:Choice>
        <mc:Fallback/>
      </mc:AlternateContent>
    </comment>
    <comment ref="A12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1726</xdr:row>
                <xdr:rowOff>15</xdr:rowOff>
              </xdr:from>
              <xdr:to>
                <xdr:col>2</xdr:col>
                <xdr:colOff>-29</xdr:colOff>
                <xdr:row>1734</xdr:row>
                <xdr:rowOff>15</xdr:rowOff>
              </xdr:to>
            </anchor>
          </commentPr>
        </mc:Choice>
        <mc:Fallback/>
      </mc:AlternateContent>
    </comment>
    <comment ref="A12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1728</xdr:row>
                <xdr:rowOff>8</xdr:rowOff>
              </xdr:from>
              <xdr:to>
                <xdr:col>2</xdr:col>
                <xdr:colOff>-29</xdr:colOff>
                <xdr:row>1736</xdr:row>
                <xdr:rowOff>10</xdr:rowOff>
              </xdr:to>
            </anchor>
          </commentPr>
        </mc:Choice>
        <mc:Fallback/>
      </mc:AlternateContent>
    </comment>
    <comment ref="A12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1729</xdr:row>
                <xdr:rowOff>10</xdr:rowOff>
              </xdr:from>
              <xdr:to>
                <xdr:col>2</xdr:col>
                <xdr:colOff>-29</xdr:colOff>
                <xdr:row>1738</xdr:row>
                <xdr:rowOff>2</xdr:rowOff>
              </xdr:to>
            </anchor>
          </commentPr>
        </mc:Choice>
        <mc:Fallback/>
      </mc:AlternateContent>
    </comment>
    <comment ref="A12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1733</xdr:row>
                <xdr:rowOff>12</xdr:rowOff>
              </xdr:from>
              <xdr:to>
                <xdr:col>2</xdr:col>
                <xdr:colOff>-29</xdr:colOff>
                <xdr:row>1741</xdr:row>
                <xdr:rowOff>15</xdr:rowOff>
              </xdr:to>
            </anchor>
          </commentPr>
        </mc:Choice>
        <mc:Fallback/>
      </mc:AlternateContent>
    </comment>
    <comment ref="A12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1734</xdr:row>
                <xdr:rowOff>1</xdr:rowOff>
              </xdr:from>
              <xdr:to>
                <xdr:col>2</xdr:col>
                <xdr:colOff>-29</xdr:colOff>
                <xdr:row>1738</xdr:row>
                <xdr:rowOff>15</xdr:rowOff>
              </xdr:to>
            </anchor>
          </commentPr>
        </mc:Choice>
        <mc:Fallback/>
      </mc:AlternateContent>
    </comment>
    <comment ref="A12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1734</xdr:row>
                <xdr:rowOff>1</xdr:rowOff>
              </xdr:from>
              <xdr:to>
                <xdr:col>2</xdr:col>
                <xdr:colOff>-29</xdr:colOff>
                <xdr:row>1738</xdr:row>
                <xdr:rowOff>15</xdr:rowOff>
              </xdr:to>
            </anchor>
          </commentPr>
        </mc:Choice>
        <mc:Fallback/>
      </mc:AlternateContent>
    </comment>
    <comment ref="A12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1734</xdr:row>
                <xdr:rowOff>1</xdr:rowOff>
              </xdr:from>
              <xdr:to>
                <xdr:col>2</xdr:col>
                <xdr:colOff>-29</xdr:colOff>
                <xdr:row>1738</xdr:row>
                <xdr:rowOff>10</xdr:rowOff>
              </xdr:to>
            </anchor>
          </commentPr>
        </mc:Choice>
        <mc:Fallback/>
      </mc:AlternateContent>
    </comment>
    <comment ref="A12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1734</xdr:row>
                <xdr:rowOff>1</xdr:rowOff>
              </xdr:from>
              <xdr:to>
                <xdr:col>2</xdr:col>
                <xdr:colOff>-29</xdr:colOff>
                <xdr:row>1738</xdr:row>
                <xdr:rowOff>15</xdr:rowOff>
              </xdr:to>
            </anchor>
          </commentPr>
        </mc:Choice>
        <mc:Fallback/>
      </mc:AlternateContent>
    </comment>
    <comment ref="A12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1734</xdr:row>
                <xdr:rowOff>9</xdr:rowOff>
              </xdr:from>
              <xdr:to>
                <xdr:col>2</xdr:col>
                <xdr:colOff>-29</xdr:colOff>
                <xdr:row>1739</xdr:row>
                <xdr:rowOff>5</xdr:rowOff>
              </xdr:to>
            </anchor>
          </commentPr>
        </mc:Choice>
        <mc:Fallback/>
      </mc:AlternateContent>
    </comment>
    <comment ref="A12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1736</xdr:row>
                <xdr:rowOff>15</xdr:rowOff>
              </xdr:from>
              <xdr:to>
                <xdr:col>2</xdr:col>
                <xdr:colOff>-29</xdr:colOff>
                <xdr:row>1741</xdr:row>
                <xdr:rowOff>5</xdr:rowOff>
              </xdr:to>
            </anchor>
          </commentPr>
        </mc:Choice>
        <mc:Fallback/>
      </mc:AlternateContent>
    </comment>
    <comment ref="A12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1737</xdr:row>
                <xdr:rowOff>1</xdr:rowOff>
              </xdr:from>
              <xdr:to>
                <xdr:col>2</xdr:col>
                <xdr:colOff>-29</xdr:colOff>
                <xdr:row>1741</xdr:row>
                <xdr:rowOff>10</xdr:rowOff>
              </xdr:to>
            </anchor>
          </commentPr>
        </mc:Choice>
        <mc:Fallback/>
      </mc:AlternateContent>
    </comment>
    <comment ref="A12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1739</xdr:row>
                <xdr:rowOff>15</xdr:rowOff>
              </xdr:from>
              <xdr:to>
                <xdr:col>2</xdr:col>
                <xdr:colOff>-29</xdr:colOff>
                <xdr:row>1744</xdr:row>
                <xdr:rowOff>5</xdr:rowOff>
              </xdr:to>
            </anchor>
          </commentPr>
        </mc:Choice>
        <mc:Fallback/>
      </mc:AlternateContent>
    </comment>
    <comment ref="A12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1740</xdr:row>
                <xdr:rowOff>1</xdr:rowOff>
              </xdr:from>
              <xdr:to>
                <xdr:col>2</xdr:col>
                <xdr:colOff>-29</xdr:colOff>
                <xdr:row>1744</xdr:row>
                <xdr:rowOff>10</xdr:rowOff>
              </xdr:to>
            </anchor>
          </commentPr>
        </mc:Choice>
        <mc:Fallback/>
      </mc:AlternateContent>
    </comment>
    <comment ref="A12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1740</xdr:row>
                <xdr:rowOff>15</xdr:rowOff>
              </xdr:from>
              <xdr:to>
                <xdr:col>2</xdr:col>
                <xdr:colOff>-29</xdr:colOff>
                <xdr:row>1745</xdr:row>
                <xdr:rowOff>5</xdr:rowOff>
              </xdr:to>
            </anchor>
          </commentPr>
        </mc:Choice>
        <mc:Fallback/>
      </mc:AlternateContent>
    </comment>
    <comment ref="A12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1741</xdr:row>
                <xdr:rowOff>1</xdr:rowOff>
              </xdr:from>
              <xdr:to>
                <xdr:col>2</xdr:col>
                <xdr:colOff>-29</xdr:colOff>
                <xdr:row>1746</xdr:row>
                <xdr:rowOff>2</xdr:rowOff>
              </xdr:to>
            </anchor>
          </commentPr>
        </mc:Choice>
        <mc:Fallback/>
      </mc:AlternateContent>
    </comment>
    <comment ref="A12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1741</xdr:row>
                <xdr:rowOff>9</xdr:rowOff>
              </xdr:from>
              <xdr:to>
                <xdr:col>2</xdr:col>
                <xdr:colOff>-29</xdr:colOff>
                <xdr:row>1746</xdr:row>
                <xdr:rowOff>5</xdr:rowOff>
              </xdr:to>
            </anchor>
          </commentPr>
        </mc:Choice>
        <mc:Fallback/>
      </mc:AlternateContent>
    </comment>
    <comment ref="A12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1744</xdr:row>
                <xdr:rowOff>1</xdr:rowOff>
              </xdr:from>
              <xdr:to>
                <xdr:col>2</xdr:col>
                <xdr:colOff>-29</xdr:colOff>
                <xdr:row>1748</xdr:row>
                <xdr:rowOff>15</xdr:rowOff>
              </xdr:to>
            </anchor>
          </commentPr>
        </mc:Choice>
        <mc:Fallback/>
      </mc:AlternateContent>
    </comment>
    <comment ref="A12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1744</xdr:row>
                <xdr:rowOff>9</xdr:rowOff>
              </xdr:from>
              <xdr:to>
                <xdr:col>2</xdr:col>
                <xdr:colOff>-29</xdr:colOff>
                <xdr:row>1749</xdr:row>
                <xdr:rowOff>5</xdr:rowOff>
              </xdr:to>
            </anchor>
          </commentPr>
        </mc:Choice>
        <mc:Fallback/>
      </mc:AlternateContent>
    </comment>
    <comment ref="A12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1745</xdr:row>
                <xdr:rowOff>1</xdr:rowOff>
              </xdr:from>
              <xdr:to>
                <xdr:col>2</xdr:col>
                <xdr:colOff>-29</xdr:colOff>
                <xdr:row>1749</xdr:row>
                <xdr:rowOff>15</xdr:rowOff>
              </xdr:to>
            </anchor>
          </commentPr>
        </mc:Choice>
        <mc:Fallback/>
      </mc:AlternateContent>
    </comment>
    <comment ref="A12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1747</xdr:row>
                <xdr:rowOff>1</xdr:rowOff>
              </xdr:from>
              <xdr:to>
                <xdr:col>2</xdr:col>
                <xdr:colOff>-29</xdr:colOff>
                <xdr:row>1751</xdr:row>
                <xdr:rowOff>15</xdr:rowOff>
              </xdr:to>
            </anchor>
          </commentPr>
        </mc:Choice>
        <mc:Fallback/>
      </mc:AlternateContent>
    </comment>
    <comment ref="A12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1747</xdr:row>
                <xdr:rowOff>9</xdr:rowOff>
              </xdr:from>
              <xdr:to>
                <xdr:col>2</xdr:col>
                <xdr:colOff>-29</xdr:colOff>
                <xdr:row>1752</xdr:row>
                <xdr:rowOff>5</xdr:rowOff>
              </xdr:to>
            </anchor>
          </commentPr>
        </mc:Choice>
        <mc:Fallback/>
      </mc:AlternateContent>
    </comment>
    <comment ref="A12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1748</xdr:row>
                <xdr:rowOff>9</xdr:rowOff>
              </xdr:from>
              <xdr:to>
                <xdr:col>2</xdr:col>
                <xdr:colOff>-29</xdr:colOff>
                <xdr:row>1753</xdr:row>
                <xdr:rowOff>5</xdr:rowOff>
              </xdr:to>
            </anchor>
          </commentPr>
        </mc:Choice>
        <mc:Fallback/>
      </mc:AlternateContent>
    </comment>
    <comment ref="A12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1749</xdr:row>
                <xdr:rowOff>1</xdr:rowOff>
              </xdr:from>
              <xdr:to>
                <xdr:col>2</xdr:col>
                <xdr:colOff>-29</xdr:colOff>
                <xdr:row>1753</xdr:row>
                <xdr:rowOff>15</xdr:rowOff>
              </xdr:to>
            </anchor>
          </commentPr>
        </mc:Choice>
        <mc:Fallback/>
      </mc:AlternateContent>
    </comment>
    <comment ref="A12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1750</xdr:row>
                <xdr:rowOff>9</xdr:rowOff>
              </xdr:from>
              <xdr:to>
                <xdr:col>2</xdr:col>
                <xdr:colOff>-29</xdr:colOff>
                <xdr:row>1755</xdr:row>
                <xdr:rowOff>5</xdr:rowOff>
              </xdr:to>
            </anchor>
          </commentPr>
        </mc:Choice>
        <mc:Fallback/>
      </mc:AlternateContent>
    </comment>
    <comment ref="A12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1751</xdr:row>
                <xdr:rowOff>9</xdr:rowOff>
              </xdr:from>
              <xdr:to>
                <xdr:col>2</xdr:col>
                <xdr:colOff>-29</xdr:colOff>
                <xdr:row>1756</xdr:row>
                <xdr:rowOff>5</xdr:rowOff>
              </xdr:to>
            </anchor>
          </commentPr>
        </mc:Choice>
        <mc:Fallback/>
      </mc:AlternateContent>
    </comment>
    <comment ref="A12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1752</xdr:row>
                <xdr:rowOff>9</xdr:rowOff>
              </xdr:from>
              <xdr:to>
                <xdr:col>2</xdr:col>
                <xdr:colOff>-29</xdr:colOff>
                <xdr:row>1757</xdr:row>
                <xdr:rowOff>5</xdr:rowOff>
              </xdr:to>
            </anchor>
          </commentPr>
        </mc:Choice>
        <mc:Fallback/>
      </mc:AlternateContent>
    </comment>
    <comment ref="A12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1753</xdr:row>
                <xdr:rowOff>9</xdr:rowOff>
              </xdr:from>
              <xdr:to>
                <xdr:col>2</xdr:col>
                <xdr:colOff>-29</xdr:colOff>
                <xdr:row>1758</xdr:row>
                <xdr:rowOff>5</xdr:rowOff>
              </xdr:to>
            </anchor>
          </commentPr>
        </mc:Choice>
        <mc:Fallback/>
      </mc:AlternateContent>
    </comment>
    <comment ref="A12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1754</xdr:row>
                <xdr:rowOff>9</xdr:rowOff>
              </xdr:from>
              <xdr:to>
                <xdr:col>2</xdr:col>
                <xdr:colOff>-29</xdr:colOff>
                <xdr:row>1759</xdr:row>
                <xdr:rowOff>5</xdr:rowOff>
              </xdr:to>
            </anchor>
          </commentPr>
        </mc:Choice>
        <mc:Fallback/>
      </mc:AlternateContent>
    </comment>
    <comment ref="A12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1755</xdr:row>
                <xdr:rowOff>9</xdr:rowOff>
              </xdr:from>
              <xdr:to>
                <xdr:col>2</xdr:col>
                <xdr:colOff>-29</xdr:colOff>
                <xdr:row>1760</xdr:row>
                <xdr:rowOff>5</xdr:rowOff>
              </xdr:to>
            </anchor>
          </commentPr>
        </mc:Choice>
        <mc:Fallback/>
      </mc:AlternateContent>
    </comment>
    <comment ref="A12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1756</xdr:row>
                <xdr:rowOff>9</xdr:rowOff>
              </xdr:from>
              <xdr:to>
                <xdr:col>2</xdr:col>
                <xdr:colOff>-29</xdr:colOff>
                <xdr:row>1761</xdr:row>
                <xdr:rowOff>5</xdr:rowOff>
              </xdr:to>
            </anchor>
          </commentPr>
        </mc:Choice>
        <mc:Fallback/>
      </mc:AlternateContent>
    </comment>
    <comment ref="A12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1757</xdr:row>
                <xdr:rowOff>9</xdr:rowOff>
              </xdr:from>
              <xdr:to>
                <xdr:col>2</xdr:col>
                <xdr:colOff>-29</xdr:colOff>
                <xdr:row>1762</xdr:row>
                <xdr:rowOff>5</xdr:rowOff>
              </xdr:to>
            </anchor>
          </commentPr>
        </mc:Choice>
        <mc:Fallback/>
      </mc:AlternateContent>
    </comment>
    <comment ref="A12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3</xdr:rowOff>
              </xdr:from>
              <xdr:to>
                <xdr:col>2</xdr:col>
                <xdr:colOff>-51</xdr:colOff>
                <xdr:row>200</xdr:row>
                <xdr:rowOff>-56</xdr:rowOff>
              </xdr:to>
            </anchor>
          </commentPr>
        </mc:Choice>
        <mc:Fallback/>
      </mc:AlternateContent>
    </comment>
    <comment ref="A12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8</xdr:rowOff>
              </xdr:from>
              <xdr:to>
                <xdr:col>2</xdr:col>
                <xdr:colOff>-51</xdr:colOff>
                <xdr:row>200</xdr:row>
                <xdr:rowOff>-41</xdr:rowOff>
              </xdr:to>
            </anchor>
          </commentPr>
        </mc:Choice>
        <mc:Fallback/>
      </mc:AlternateContent>
    </comment>
    <comment ref="A12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17</xdr:rowOff>
              </xdr:from>
              <xdr:to>
                <xdr:col>2</xdr:col>
                <xdr:colOff>-51</xdr:colOff>
                <xdr:row>200</xdr:row>
                <xdr:rowOff>-36</xdr:rowOff>
              </xdr:to>
            </anchor>
          </commentPr>
        </mc:Choice>
        <mc:Fallback/>
      </mc:AlternateContent>
    </comment>
    <comment ref="A12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22</xdr:rowOff>
              </xdr:from>
              <xdr:to>
                <xdr:col>2</xdr:col>
                <xdr:colOff>-51</xdr:colOff>
                <xdr:row>200</xdr:row>
                <xdr:rowOff>-36</xdr:rowOff>
              </xdr:to>
            </anchor>
          </commentPr>
        </mc:Choice>
        <mc:Fallback/>
      </mc:AlternateContent>
    </comment>
    <comment ref="A12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28</xdr:rowOff>
              </xdr:from>
              <xdr:to>
                <xdr:col>2</xdr:col>
                <xdr:colOff>-51</xdr:colOff>
                <xdr:row>200</xdr:row>
                <xdr:rowOff>-36</xdr:rowOff>
              </xdr:to>
            </anchor>
          </commentPr>
        </mc:Choice>
        <mc:Fallback/>
      </mc:AlternateContent>
    </comment>
    <comment ref="A12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34</xdr:rowOff>
              </xdr:from>
              <xdr:to>
                <xdr:col>2</xdr:col>
                <xdr:colOff>-51</xdr:colOff>
                <xdr:row>200</xdr:row>
                <xdr:rowOff>-21</xdr:rowOff>
              </xdr:to>
            </anchor>
          </commentPr>
        </mc:Choice>
        <mc:Fallback/>
      </mc:AlternateContent>
    </comment>
    <comment ref="A12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42</xdr:rowOff>
              </xdr:from>
              <xdr:to>
                <xdr:col>2</xdr:col>
                <xdr:colOff>-51</xdr:colOff>
                <xdr:row>200</xdr:row>
                <xdr:rowOff>-21</xdr:rowOff>
              </xdr:to>
            </anchor>
          </commentPr>
        </mc:Choice>
        <mc:Fallback/>
      </mc:AlternateContent>
    </comment>
    <comment ref="A12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46</xdr:rowOff>
              </xdr:from>
              <xdr:to>
                <xdr:col>2</xdr:col>
                <xdr:colOff>-51</xdr:colOff>
                <xdr:row>200</xdr:row>
                <xdr:rowOff>-14</xdr:rowOff>
              </xdr:to>
            </anchor>
          </commentPr>
        </mc:Choice>
        <mc:Fallback/>
      </mc:AlternateContent>
    </comment>
    <comment ref="A12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52</xdr:rowOff>
              </xdr:from>
              <xdr:to>
                <xdr:col>2</xdr:col>
                <xdr:colOff>-51</xdr:colOff>
                <xdr:row>200</xdr:row>
                <xdr:rowOff>-2</xdr:rowOff>
              </xdr:to>
            </anchor>
          </commentPr>
        </mc:Choice>
        <mc:Fallback/>
      </mc:AlternateContent>
    </comment>
    <comment ref="A12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59</xdr:rowOff>
              </xdr:from>
              <xdr:to>
                <xdr:col>2</xdr:col>
                <xdr:colOff>-50</xdr:colOff>
                <xdr:row>200</xdr:row>
                <xdr:rowOff>11</xdr:rowOff>
              </xdr:to>
            </anchor>
          </commentPr>
        </mc:Choice>
        <mc:Fallback/>
      </mc:AlternateContent>
    </comment>
    <comment ref="A12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65</xdr:rowOff>
              </xdr:from>
              <xdr:to>
                <xdr:col>2</xdr:col>
                <xdr:colOff>-50</xdr:colOff>
                <xdr:row>201</xdr:row>
                <xdr:rowOff>8</xdr:rowOff>
              </xdr:to>
            </anchor>
          </commentPr>
        </mc:Choice>
        <mc:Fallback/>
      </mc:AlternateContent>
    </comment>
    <comment ref="A12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74</xdr:rowOff>
              </xdr:from>
              <xdr:to>
                <xdr:col>2</xdr:col>
                <xdr:colOff>-50</xdr:colOff>
                <xdr:row>201</xdr:row>
                <xdr:rowOff>23</xdr:rowOff>
              </xdr:to>
            </anchor>
          </commentPr>
        </mc:Choice>
        <mc:Fallback/>
      </mc:AlternateContent>
    </comment>
    <comment ref="A12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83</xdr:rowOff>
              </xdr:from>
              <xdr:to>
                <xdr:col>2</xdr:col>
                <xdr:colOff>-50</xdr:colOff>
                <xdr:row>201</xdr:row>
                <xdr:rowOff>31</xdr:rowOff>
              </xdr:to>
            </anchor>
          </commentPr>
        </mc:Choice>
        <mc:Fallback/>
      </mc:AlternateContent>
    </comment>
    <comment ref="A12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200</xdr:row>
                <xdr:rowOff>15</xdr:rowOff>
              </xdr:from>
              <xdr:to>
                <xdr:col>2</xdr:col>
                <xdr:colOff>-50</xdr:colOff>
                <xdr:row>202</xdr:row>
                <xdr:rowOff>4</xdr:rowOff>
              </xdr:to>
            </anchor>
          </commentPr>
        </mc:Choice>
        <mc:Fallback/>
      </mc:AlternateContent>
    </comment>
    <comment ref="A12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201</xdr:row>
                <xdr:rowOff>11</xdr:rowOff>
              </xdr:from>
              <xdr:to>
                <xdr:col>2</xdr:col>
                <xdr:colOff>-50</xdr:colOff>
                <xdr:row>202</xdr:row>
                <xdr:rowOff>11</xdr:rowOff>
              </xdr:to>
            </anchor>
          </commentPr>
        </mc:Choice>
        <mc:Fallback/>
      </mc:AlternateContent>
    </comment>
    <comment ref="A12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201</xdr:row>
                <xdr:rowOff>20</xdr:rowOff>
              </xdr:from>
              <xdr:to>
                <xdr:col>2</xdr:col>
                <xdr:colOff>-50</xdr:colOff>
                <xdr:row>202</xdr:row>
                <xdr:rowOff>15</xdr:rowOff>
              </xdr:to>
            </anchor>
          </commentPr>
        </mc:Choice>
        <mc:Fallback/>
      </mc:AlternateContent>
    </comment>
    <comment ref="A12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201</xdr:row>
                <xdr:rowOff>28</xdr:rowOff>
              </xdr:from>
              <xdr:to>
                <xdr:col>2</xdr:col>
                <xdr:colOff>-50</xdr:colOff>
                <xdr:row>202</xdr:row>
                <xdr:rowOff>23</xdr:rowOff>
              </xdr:to>
            </anchor>
          </commentPr>
        </mc:Choice>
        <mc:Fallback/>
      </mc:AlternateContent>
    </comment>
    <comment ref="A12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202</xdr:row>
                <xdr:rowOff>3</xdr:rowOff>
              </xdr:from>
              <xdr:to>
                <xdr:col>2</xdr:col>
                <xdr:colOff>-51</xdr:colOff>
                <xdr:row>203</xdr:row>
                <xdr:rowOff>-21</xdr:rowOff>
              </xdr:to>
            </anchor>
          </commentPr>
        </mc:Choice>
        <mc:Fallback/>
      </mc:AlternateContent>
    </comment>
    <comment ref="A12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202</xdr:row>
                <xdr:rowOff>10</xdr:rowOff>
              </xdr:from>
              <xdr:to>
                <xdr:col>2</xdr:col>
                <xdr:colOff>-51</xdr:colOff>
                <xdr:row>203</xdr:row>
                <xdr:rowOff>-4</xdr:rowOff>
              </xdr:to>
            </anchor>
          </commentPr>
        </mc:Choice>
        <mc:Fallback/>
      </mc:AlternateContent>
    </comment>
    <comment ref="A12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202</xdr:row>
                <xdr:rowOff>15</xdr:rowOff>
              </xdr:from>
              <xdr:to>
                <xdr:col>2</xdr:col>
                <xdr:colOff>-51</xdr:colOff>
                <xdr:row>203</xdr:row>
                <xdr:rowOff>-1</xdr:rowOff>
              </xdr:to>
            </anchor>
          </commentPr>
        </mc:Choice>
        <mc:Fallback/>
      </mc:AlternateContent>
    </comment>
    <comment ref="A12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202</xdr:row>
                <xdr:rowOff>20</xdr:rowOff>
              </xdr:from>
              <xdr:to>
                <xdr:col>2</xdr:col>
                <xdr:colOff>-51</xdr:colOff>
                <xdr:row>203</xdr:row>
                <xdr:rowOff>-1</xdr:rowOff>
              </xdr:to>
            </anchor>
          </commentPr>
        </mc:Choice>
        <mc:Fallback/>
      </mc:AlternateContent>
    </comment>
    <comment ref="A12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202</xdr:row>
                <xdr:rowOff>28</xdr:rowOff>
              </xdr:from>
              <xdr:to>
                <xdr:col>2</xdr:col>
                <xdr:colOff>-50</xdr:colOff>
                <xdr:row>209</xdr:row>
                <xdr:rowOff>17</xdr:rowOff>
              </xdr:to>
            </anchor>
          </commentPr>
        </mc:Choice>
        <mc:Fallback/>
      </mc:AlternateContent>
    </comment>
    <comment ref="A12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1780</xdr:row>
                <xdr:rowOff>1</xdr:rowOff>
              </xdr:from>
              <xdr:to>
                <xdr:col>2</xdr:col>
                <xdr:colOff>-29</xdr:colOff>
                <xdr:row>1784</xdr:row>
                <xdr:rowOff>15</xdr:rowOff>
              </xdr:to>
            </anchor>
          </commentPr>
        </mc:Choice>
        <mc:Fallback/>
      </mc:AlternateContent>
    </comment>
    <comment ref="B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2</xdr:col>
                <xdr:colOff>63</xdr:colOff>
                <xdr:row>3</xdr:row>
                <xdr:rowOff>49</xdr:rowOff>
              </xdr:from>
              <xdr:to>
                <xdr:col>3</xdr:col>
                <xdr:colOff>106</xdr:colOff>
                <xdr:row>5</xdr:row>
                <xdr:rowOff>17</xdr:rowOff>
              </xdr:to>
            </anchor>
          </commentPr>
        </mc:Choice>
        <mc:Fallback/>
      </mc:AlternateContent>
    </comment>
    <comment ref="C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1</xdr:col>
                <xdr:colOff>219</xdr:colOff>
                <xdr:row>3</xdr:row>
                <xdr:rowOff>7</xdr:rowOff>
              </xdr:from>
              <xdr:to>
                <xdr:col>3</xdr:col>
                <xdr:colOff>14</xdr:colOff>
                <xdr:row>4</xdr:row>
                <xdr:rowOff>2</xdr:rowOff>
              </xdr:to>
            </anchor>
          </commentPr>
        </mc:Choice>
        <mc:Fallback/>
      </mc:AlternateContent>
    </comment>
    <comment ref="D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2</xdr:col>
                <xdr:colOff>38</xdr:colOff>
                <xdr:row>3</xdr:row>
                <xdr:rowOff>7</xdr:rowOff>
              </xdr:from>
              <xdr:to>
                <xdr:col>3</xdr:col>
                <xdr:colOff>82</xdr:colOff>
                <xdr:row>4</xdr:row>
                <xdr:rowOff>2</xdr:rowOff>
              </xdr:to>
            </anchor>
          </commentPr>
        </mc:Choice>
        <mc:Fallback/>
      </mc:AlternateContent>
    </comment>
    <comment ref="E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3</xdr:col>
                <xdr:colOff>14</xdr:colOff>
                <xdr:row>3</xdr:row>
                <xdr:rowOff>7</xdr:rowOff>
              </xdr:from>
              <xdr:to>
                <xdr:col>4</xdr:col>
                <xdr:colOff>-21</xdr:colOff>
                <xdr:row>4</xdr:row>
                <xdr:rowOff>2</xdr:rowOff>
              </xdr:to>
            </anchor>
          </commentPr>
        </mc:Choice>
        <mc:Fallback/>
      </mc:AlternateContent>
    </comment>
    <comment ref="F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3</xdr:col>
                <xdr:colOff>81</xdr:colOff>
                <xdr:row>3</xdr:row>
                <xdr:rowOff>7</xdr:rowOff>
              </xdr:from>
              <xdr:to>
                <xdr:col>4</xdr:col>
                <xdr:colOff>48</xdr:colOff>
                <xdr:row>4</xdr:row>
                <xdr:rowOff>2</xdr:rowOff>
              </xdr:to>
            </anchor>
          </commentPr>
        </mc:Choice>
        <mc:Fallback/>
      </mc:AlternateContent>
    </comment>
    <comment ref="G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3</xdr:col>
                <xdr:colOff>149</xdr:colOff>
                <xdr:row>3</xdr:row>
                <xdr:rowOff>7</xdr:rowOff>
              </xdr:from>
              <xdr:to>
                <xdr:col>4</xdr:col>
                <xdr:colOff>115</xdr:colOff>
                <xdr:row>4</xdr:row>
                <xdr:rowOff>2</xdr:rowOff>
              </xdr:to>
            </anchor>
          </commentPr>
        </mc:Choice>
        <mc:Fallback/>
      </mc:AlternateContent>
    </comment>
    <comment ref="H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4</xdr:col>
                <xdr:colOff>48</xdr:colOff>
                <xdr:row>3</xdr:row>
                <xdr:rowOff>7</xdr:rowOff>
              </xdr:from>
              <xdr:to>
                <xdr:col>5</xdr:col>
                <xdr:colOff>-20</xdr:colOff>
                <xdr:row>4</xdr:row>
                <xdr:rowOff>2</xdr:rowOff>
              </xdr:to>
            </anchor>
          </commentPr>
        </mc:Choice>
        <mc:Fallback/>
      </mc:AlternateContent>
    </comment>
    <comment ref="I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4</xdr:col>
                <xdr:colOff>115</xdr:colOff>
                <xdr:row>3</xdr:row>
                <xdr:rowOff>7</xdr:rowOff>
              </xdr:from>
              <xdr:to>
                <xdr:col>5</xdr:col>
                <xdr:colOff>48</xdr:colOff>
                <xdr:row>4</xdr:row>
                <xdr:rowOff>2</xdr:rowOff>
              </xdr:to>
            </anchor>
          </commentPr>
        </mc:Choice>
        <mc:Fallback/>
      </mc:AlternateContent>
    </comment>
    <comment ref="J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9</xdr:col>
                <xdr:colOff>99</xdr:colOff>
                <xdr:row>3</xdr:row>
                <xdr:rowOff>24</xdr:rowOff>
              </xdr:from>
              <xdr:to>
                <xdr:col>11</xdr:col>
                <xdr:colOff>0</xdr:colOff>
                <xdr:row>4</xdr:row>
                <xdr:rowOff>14</xdr:rowOff>
              </xdr:to>
            </anchor>
          </commentPr>
        </mc:Choice>
        <mc:Fallback/>
      </mc:AlternateContent>
    </comment>
    <comment ref="K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5</xdr:col>
                <xdr:colOff>97</xdr:colOff>
                <xdr:row>3</xdr:row>
                <xdr:rowOff>7</xdr:rowOff>
              </xdr:from>
              <xdr:to>
                <xdr:col>7</xdr:col>
                <xdr:colOff>34</xdr:colOff>
                <xdr:row>4</xdr:row>
                <xdr:rowOff>2</xdr:rowOff>
              </xdr:to>
            </anchor>
          </commentPr>
        </mc:Choice>
        <mc:Fallback/>
      </mc:AlternateContent>
    </comment>
    <comment ref="L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6</xdr:col>
                <xdr:colOff>15</xdr:colOff>
                <xdr:row>3</xdr:row>
                <xdr:rowOff>7</xdr:rowOff>
              </xdr:from>
              <xdr:to>
                <xdr:col>7</xdr:col>
                <xdr:colOff>57</xdr:colOff>
                <xdr:row>4</xdr:row>
                <xdr:rowOff>2</xdr:rowOff>
              </xdr:to>
            </anchor>
          </commentPr>
        </mc:Choice>
        <mc:Fallback/>
      </mc:AlternateContent>
    </comment>
    <comment ref="M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7</xdr:col>
                <xdr:colOff>7</xdr:colOff>
                <xdr:row>3</xdr:row>
                <xdr:rowOff>7</xdr:rowOff>
              </xdr:from>
              <xdr:to>
                <xdr:col>8</xdr:col>
                <xdr:colOff>48</xdr:colOff>
                <xdr:row>4</xdr:row>
                <xdr:rowOff>2</xdr:rowOff>
              </xdr:to>
            </anchor>
          </commentPr>
        </mc:Choice>
        <mc:Fallback/>
      </mc:AlternateContent>
    </comment>
    <comment ref="N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13</xdr:col>
                <xdr:colOff>19</xdr:colOff>
                <xdr:row>3</xdr:row>
                <xdr:rowOff>24</xdr:rowOff>
              </xdr:from>
              <xdr:to>
                <xdr:col>15</xdr:col>
                <xdr:colOff>7</xdr:colOff>
                <xdr:row>4</xdr:row>
                <xdr:rowOff>14</xdr:rowOff>
              </xdr:to>
            </anchor>
          </commentPr>
        </mc:Choice>
        <mc:Fallback/>
      </mc:AlternateContent>
    </comment>
    <comment ref="O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8</xdr:col>
                <xdr:colOff>69</xdr:colOff>
                <xdr:row>3</xdr:row>
                <xdr:rowOff>7</xdr:rowOff>
              </xdr:from>
              <xdr:to>
                <xdr:col>11</xdr:col>
                <xdr:colOff>32</xdr:colOff>
                <xdr:row>4</xdr:row>
                <xdr:rowOff>2</xdr:rowOff>
              </xdr:to>
            </anchor>
          </commentPr>
        </mc:Choice>
        <mc:Fallback/>
      </mc:AlternateContent>
    </comment>
    <comment ref="P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9</xdr:col>
                <xdr:colOff>103</xdr:colOff>
                <xdr:row>3</xdr:row>
                <xdr:rowOff>7</xdr:rowOff>
              </xdr:from>
              <xdr:to>
                <xdr:col>11</xdr:col>
                <xdr:colOff>28</xdr:colOff>
                <xdr:row>4</xdr:row>
                <xdr:rowOff>2</xdr:rowOff>
              </xdr:to>
            </anchor>
          </commentPr>
        </mc:Choice>
        <mc:Fallback/>
      </mc:AlternateContent>
    </comment>
    <comment ref="AA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3</xdr:row>
                <xdr:rowOff>53</xdr:rowOff>
              </xdr:from>
              <xdr:to>
                <xdr:col>154</xdr:col>
                <xdr:colOff>2</xdr:colOff>
                <xdr:row>5</xdr:row>
                <xdr:rowOff>34</xdr:rowOff>
              </xdr:to>
            </anchor>
          </commentPr>
        </mc:Choice>
        <mc:Fallback/>
      </mc:AlternateContent>
    </comment>
    <comment ref="AA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4</xdr:row>
                <xdr:rowOff>2</xdr:rowOff>
              </xdr:from>
              <xdr:to>
                <xdr:col>154</xdr:col>
                <xdr:colOff>2</xdr:colOff>
                <xdr:row>6</xdr:row>
                <xdr:rowOff>32</xdr:rowOff>
              </xdr:to>
            </anchor>
          </commentPr>
        </mc:Choice>
        <mc:Fallback/>
      </mc:AlternateContent>
    </comment>
    <comment ref="AA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5</xdr:row>
                <xdr:rowOff>9</xdr:rowOff>
              </xdr:from>
              <xdr:to>
                <xdr:col>154</xdr:col>
                <xdr:colOff>2</xdr:colOff>
                <xdr:row>9</xdr:row>
                <xdr:rowOff>6</xdr:rowOff>
              </xdr:to>
            </anchor>
          </commentPr>
        </mc:Choice>
        <mc:Fallback/>
      </mc:AlternateContent>
    </comment>
    <comment ref="AA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5</xdr:row>
                <xdr:rowOff>25</xdr:rowOff>
              </xdr:from>
              <xdr:to>
                <xdr:col>154</xdr:col>
                <xdr:colOff>2</xdr:colOff>
                <xdr:row>9</xdr:row>
                <xdr:rowOff>29</xdr:rowOff>
              </xdr:to>
            </anchor>
          </commentPr>
        </mc:Choice>
        <mc:Fallback/>
      </mc:AlternateContent>
    </comment>
    <comment ref="AA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6</xdr:row>
                <xdr:rowOff>24</xdr:rowOff>
              </xdr:from>
              <xdr:to>
                <xdr:col>154</xdr:col>
                <xdr:colOff>2</xdr:colOff>
                <xdr:row>10</xdr:row>
                <xdr:rowOff>11</xdr:rowOff>
              </xdr:to>
            </anchor>
          </commentPr>
        </mc:Choice>
        <mc:Fallback/>
      </mc:AlternateContent>
    </comment>
    <comment ref="AA1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7</xdr:row>
                <xdr:rowOff>7</xdr:rowOff>
              </xdr:from>
              <xdr:to>
                <xdr:col>154</xdr:col>
                <xdr:colOff>2</xdr:colOff>
                <xdr:row>10</xdr:row>
                <xdr:rowOff>12</xdr:rowOff>
              </xdr:to>
            </anchor>
          </commentPr>
        </mc:Choice>
        <mc:Fallback/>
      </mc:AlternateContent>
    </comment>
    <comment ref="AA1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xdr:row>
                <xdr:rowOff>8</xdr:rowOff>
              </xdr:from>
              <xdr:to>
                <xdr:col>154</xdr:col>
                <xdr:colOff>2</xdr:colOff>
                <xdr:row>11</xdr:row>
                <xdr:rowOff>1</xdr:rowOff>
              </xdr:to>
            </anchor>
          </commentPr>
        </mc:Choice>
        <mc:Fallback/>
      </mc:AlternateContent>
    </comment>
    <comment ref="AA1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9</xdr:row>
                <xdr:rowOff>7</xdr:rowOff>
              </xdr:from>
              <xdr:to>
                <xdr:col>154</xdr:col>
                <xdr:colOff>2</xdr:colOff>
                <xdr:row>11</xdr:row>
                <xdr:rowOff>2</xdr:rowOff>
              </xdr:to>
            </anchor>
          </commentPr>
        </mc:Choice>
        <mc:Fallback/>
      </mc:AlternateContent>
    </comment>
    <comment ref="AA1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9</xdr:row>
                <xdr:rowOff>24</xdr:rowOff>
              </xdr:from>
              <xdr:to>
                <xdr:col>154</xdr:col>
                <xdr:colOff>2</xdr:colOff>
                <xdr:row>11</xdr:row>
                <xdr:rowOff>15</xdr:rowOff>
              </xdr:to>
            </anchor>
          </commentPr>
        </mc:Choice>
        <mc:Fallback/>
      </mc:AlternateContent>
    </comment>
    <comment ref="AA1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9</xdr:row>
                <xdr:rowOff>33</xdr:rowOff>
              </xdr:from>
              <xdr:to>
                <xdr:col>154</xdr:col>
                <xdr:colOff>2</xdr:colOff>
                <xdr:row>12</xdr:row>
                <xdr:rowOff>9</xdr:rowOff>
              </xdr:to>
            </anchor>
          </commentPr>
        </mc:Choice>
        <mc:Fallback/>
      </mc:AlternateContent>
    </comment>
    <comment ref="AA1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10</xdr:row>
                <xdr:rowOff>7</xdr:rowOff>
              </xdr:from>
              <xdr:to>
                <xdr:col>154</xdr:col>
                <xdr:colOff>2</xdr:colOff>
                <xdr:row>12</xdr:row>
                <xdr:rowOff>10</xdr:rowOff>
              </xdr:to>
            </anchor>
          </commentPr>
        </mc:Choice>
        <mc:Fallback/>
      </mc:AlternateContent>
    </comment>
    <comment ref="AA1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11</xdr:row>
                <xdr:rowOff>7</xdr:rowOff>
              </xdr:from>
              <xdr:to>
                <xdr:col>154</xdr:col>
                <xdr:colOff>2</xdr:colOff>
                <xdr:row>12</xdr:row>
                <xdr:rowOff>13</xdr:rowOff>
              </xdr:to>
            </anchor>
          </commentPr>
        </mc:Choice>
        <mc:Fallback/>
      </mc:AlternateContent>
    </comment>
    <comment ref="AA1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12</xdr:row>
                <xdr:rowOff>9</xdr:rowOff>
              </xdr:from>
              <xdr:to>
                <xdr:col>154</xdr:col>
                <xdr:colOff>2</xdr:colOff>
                <xdr:row>13</xdr:row>
                <xdr:rowOff>9</xdr:rowOff>
              </xdr:to>
            </anchor>
          </commentPr>
        </mc:Choice>
        <mc:Fallback/>
      </mc:AlternateContent>
    </comment>
    <comment ref="AA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12</xdr:row>
                <xdr:rowOff>9</xdr:rowOff>
              </xdr:from>
              <xdr:to>
                <xdr:col>154</xdr:col>
                <xdr:colOff>2</xdr:colOff>
                <xdr:row>13</xdr:row>
                <xdr:rowOff>12</xdr:rowOff>
              </xdr:to>
            </anchor>
          </commentPr>
        </mc:Choice>
        <mc:Fallback/>
      </mc:AlternateContent>
    </comment>
    <comment ref="AA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12</xdr:row>
                <xdr:rowOff>9</xdr:rowOff>
              </xdr:from>
              <xdr:to>
                <xdr:col>154</xdr:col>
                <xdr:colOff>2</xdr:colOff>
                <xdr:row>13</xdr:row>
                <xdr:rowOff>13</xdr:rowOff>
              </xdr:to>
            </anchor>
          </commentPr>
        </mc:Choice>
        <mc:Fallback/>
      </mc:AlternateContent>
    </comment>
    <comment ref="AA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12</xdr:row>
                <xdr:rowOff>10</xdr:rowOff>
              </xdr:from>
              <xdr:to>
                <xdr:col>154</xdr:col>
                <xdr:colOff>2</xdr:colOff>
                <xdr:row>13</xdr:row>
                <xdr:rowOff>16</xdr:rowOff>
              </xdr:to>
            </anchor>
          </commentPr>
        </mc:Choice>
        <mc:Fallback/>
      </mc:AlternateContent>
    </comment>
    <comment ref="AA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12</xdr:row>
                <xdr:rowOff>12</xdr:rowOff>
              </xdr:from>
              <xdr:to>
                <xdr:col>154</xdr:col>
                <xdr:colOff>2</xdr:colOff>
                <xdr:row>13</xdr:row>
                <xdr:rowOff>17</xdr:rowOff>
              </xdr:to>
            </anchor>
          </commentPr>
        </mc:Choice>
        <mc:Fallback/>
      </mc:AlternateContent>
    </comment>
    <comment ref="AA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13</xdr:row>
                <xdr:rowOff>7</xdr:rowOff>
              </xdr:from>
              <xdr:to>
                <xdr:col>154</xdr:col>
                <xdr:colOff>2</xdr:colOff>
                <xdr:row>14</xdr:row>
                <xdr:rowOff>-14</xdr:rowOff>
              </xdr:to>
            </anchor>
          </commentPr>
        </mc:Choice>
        <mc:Fallback/>
      </mc:AlternateContent>
    </comment>
    <comment ref="AA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13</xdr:row>
                <xdr:rowOff>12</xdr:rowOff>
              </xdr:from>
              <xdr:to>
                <xdr:col>154</xdr:col>
                <xdr:colOff>2</xdr:colOff>
                <xdr:row>14</xdr:row>
                <xdr:rowOff>-10</xdr:rowOff>
              </xdr:to>
            </anchor>
          </commentPr>
        </mc:Choice>
        <mc:Fallback/>
      </mc:AlternateContent>
    </comment>
    <comment ref="AA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13</xdr:row>
                <xdr:rowOff>17</xdr:rowOff>
              </xdr:from>
              <xdr:to>
                <xdr:col>154</xdr:col>
                <xdr:colOff>2</xdr:colOff>
                <xdr:row>14</xdr:row>
                <xdr:rowOff>14</xdr:rowOff>
              </xdr:to>
            </anchor>
          </commentPr>
        </mc:Choice>
        <mc:Fallback/>
      </mc:AlternateContent>
    </comment>
    <comment ref="AA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13</xdr:row>
                <xdr:rowOff>18</xdr:rowOff>
              </xdr:from>
              <xdr:to>
                <xdr:col>154</xdr:col>
                <xdr:colOff>2</xdr:colOff>
                <xdr:row>14</xdr:row>
                <xdr:rowOff>27</xdr:rowOff>
              </xdr:to>
            </anchor>
          </commentPr>
        </mc:Choice>
        <mc:Fallback/>
      </mc:AlternateContent>
    </comment>
    <comment ref="AA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13</xdr:row>
                <xdr:rowOff>23</xdr:rowOff>
              </xdr:from>
              <xdr:to>
                <xdr:col>154</xdr:col>
                <xdr:colOff>2</xdr:colOff>
                <xdr:row>16</xdr:row>
                <xdr:rowOff>2</xdr:rowOff>
              </xdr:to>
            </anchor>
          </commentPr>
        </mc:Choice>
        <mc:Fallback/>
      </mc:AlternateContent>
    </comment>
    <comment ref="AA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13</xdr:row>
                <xdr:rowOff>24</xdr:rowOff>
              </xdr:from>
              <xdr:to>
                <xdr:col>154</xdr:col>
                <xdr:colOff>2</xdr:colOff>
                <xdr:row>17</xdr:row>
                <xdr:rowOff>16</xdr:rowOff>
              </xdr:to>
            </anchor>
          </commentPr>
        </mc:Choice>
        <mc:Fallback/>
      </mc:AlternateContent>
    </comment>
    <comment ref="AA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14</xdr:row>
                <xdr:rowOff>7</xdr:rowOff>
              </xdr:from>
              <xdr:to>
                <xdr:col>154</xdr:col>
                <xdr:colOff>2</xdr:colOff>
                <xdr:row>19</xdr:row>
                <xdr:rowOff>9</xdr:rowOff>
              </xdr:to>
            </anchor>
          </commentPr>
        </mc:Choice>
        <mc:Fallback/>
      </mc:AlternateContent>
    </comment>
    <comment ref="AA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14</xdr:row>
                <xdr:rowOff>33</xdr:rowOff>
              </xdr:from>
              <xdr:to>
                <xdr:col>154</xdr:col>
                <xdr:colOff>2</xdr:colOff>
                <xdr:row>19</xdr:row>
                <xdr:rowOff>27</xdr:rowOff>
              </xdr:to>
            </anchor>
          </commentPr>
        </mc:Choice>
        <mc:Fallback/>
      </mc:AlternateContent>
    </comment>
    <comment ref="AA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xdr:row>
                <xdr:rowOff>7</xdr:rowOff>
              </xdr:from>
              <xdr:to>
                <xdr:col>154</xdr:col>
                <xdr:colOff>2</xdr:colOff>
                <xdr:row>19</xdr:row>
                <xdr:rowOff>33</xdr:rowOff>
              </xdr:to>
            </anchor>
          </commentPr>
        </mc:Choice>
        <mc:Fallback/>
      </mc:AlternateContent>
    </comment>
    <comment ref="AA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16</xdr:row>
                <xdr:rowOff>7</xdr:rowOff>
              </xdr:from>
              <xdr:to>
                <xdr:col>154</xdr:col>
                <xdr:colOff>2</xdr:colOff>
                <xdr:row>19</xdr:row>
                <xdr:rowOff>29</xdr:rowOff>
              </xdr:to>
            </anchor>
          </commentPr>
        </mc:Choice>
        <mc:Fallback/>
      </mc:AlternateContent>
    </comment>
    <comment ref="AA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17</xdr:row>
                <xdr:rowOff>7</xdr:rowOff>
              </xdr:from>
              <xdr:to>
                <xdr:col>154</xdr:col>
                <xdr:colOff>2</xdr:colOff>
                <xdr:row>19</xdr:row>
                <xdr:rowOff>29</xdr:rowOff>
              </xdr:to>
            </anchor>
          </commentPr>
        </mc:Choice>
        <mc:Fallback/>
      </mc:AlternateContent>
    </comment>
    <comment ref="AA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18</xdr:row>
                <xdr:rowOff>7</xdr:rowOff>
              </xdr:from>
              <xdr:to>
                <xdr:col>154</xdr:col>
                <xdr:colOff>2</xdr:colOff>
                <xdr:row>19</xdr:row>
                <xdr:rowOff>36</xdr:rowOff>
              </xdr:to>
            </anchor>
          </commentPr>
        </mc:Choice>
        <mc:Fallback/>
      </mc:AlternateContent>
    </comment>
    <comment ref="AA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19</xdr:row>
                <xdr:rowOff>7</xdr:rowOff>
              </xdr:from>
              <xdr:to>
                <xdr:col>154</xdr:col>
                <xdr:colOff>2</xdr:colOff>
                <xdr:row>20</xdr:row>
                <xdr:rowOff>-7</xdr:rowOff>
              </xdr:to>
            </anchor>
          </commentPr>
        </mc:Choice>
        <mc:Fallback/>
      </mc:AlternateContent>
    </comment>
    <comment ref="AA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19</xdr:row>
                <xdr:rowOff>7</xdr:rowOff>
              </xdr:from>
              <xdr:to>
                <xdr:col>154</xdr:col>
                <xdr:colOff>2</xdr:colOff>
                <xdr:row>20</xdr:row>
                <xdr:rowOff>-7</xdr:rowOff>
              </xdr:to>
            </anchor>
          </commentPr>
        </mc:Choice>
        <mc:Fallback/>
      </mc:AlternateContent>
    </comment>
    <comment ref="AA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19</xdr:row>
                <xdr:rowOff>7</xdr:rowOff>
              </xdr:from>
              <xdr:to>
                <xdr:col>154</xdr:col>
                <xdr:colOff>2</xdr:colOff>
                <xdr:row>20</xdr:row>
                <xdr:rowOff>-7</xdr:rowOff>
              </xdr:to>
            </anchor>
          </commentPr>
        </mc:Choice>
        <mc:Fallback/>
      </mc:AlternateContent>
    </comment>
    <comment ref="AA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19</xdr:row>
                <xdr:rowOff>7</xdr:rowOff>
              </xdr:from>
              <xdr:to>
                <xdr:col>154</xdr:col>
                <xdr:colOff>2</xdr:colOff>
                <xdr:row>20</xdr:row>
                <xdr:rowOff>-7</xdr:rowOff>
              </xdr:to>
            </anchor>
          </commentPr>
        </mc:Choice>
        <mc:Fallback/>
      </mc:AlternateContent>
    </comment>
    <comment ref="AA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19</xdr:row>
                <xdr:rowOff>7</xdr:rowOff>
              </xdr:from>
              <xdr:to>
                <xdr:col>154</xdr:col>
                <xdr:colOff>2</xdr:colOff>
                <xdr:row>20</xdr:row>
                <xdr:rowOff>-7</xdr:rowOff>
              </xdr:to>
            </anchor>
          </commentPr>
        </mc:Choice>
        <mc:Fallback/>
      </mc:AlternateContent>
    </comment>
    <comment ref="AA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19</xdr:row>
                <xdr:rowOff>7</xdr:rowOff>
              </xdr:from>
              <xdr:to>
                <xdr:col>154</xdr:col>
                <xdr:colOff>2</xdr:colOff>
                <xdr:row>20</xdr:row>
                <xdr:rowOff>-7</xdr:rowOff>
              </xdr:to>
            </anchor>
          </commentPr>
        </mc:Choice>
        <mc:Fallback/>
      </mc:AlternateContent>
    </comment>
    <comment ref="AA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19</xdr:row>
                <xdr:rowOff>7</xdr:rowOff>
              </xdr:from>
              <xdr:to>
                <xdr:col>154</xdr:col>
                <xdr:colOff>2</xdr:colOff>
                <xdr:row>20</xdr:row>
                <xdr:rowOff>-7</xdr:rowOff>
              </xdr:to>
            </anchor>
          </commentPr>
        </mc:Choice>
        <mc:Fallback/>
      </mc:AlternateContent>
    </comment>
    <comment ref="AA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19</xdr:row>
                <xdr:rowOff>7</xdr:rowOff>
              </xdr:from>
              <xdr:to>
                <xdr:col>154</xdr:col>
                <xdr:colOff>2</xdr:colOff>
                <xdr:row>20</xdr:row>
                <xdr:rowOff>-5</xdr:rowOff>
              </xdr:to>
            </anchor>
          </commentPr>
        </mc:Choice>
        <mc:Fallback/>
      </mc:AlternateContent>
    </comment>
    <comment ref="AA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19</xdr:row>
                <xdr:rowOff>7</xdr:rowOff>
              </xdr:from>
              <xdr:to>
                <xdr:col>154</xdr:col>
                <xdr:colOff>2</xdr:colOff>
                <xdr:row>20</xdr:row>
                <xdr:rowOff>-5</xdr:rowOff>
              </xdr:to>
            </anchor>
          </commentPr>
        </mc:Choice>
        <mc:Fallback/>
      </mc:AlternateContent>
    </comment>
    <comment ref="AA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19</xdr:row>
                <xdr:rowOff>7</xdr:rowOff>
              </xdr:from>
              <xdr:to>
                <xdr:col>154</xdr:col>
                <xdr:colOff>2</xdr:colOff>
                <xdr:row>20</xdr:row>
                <xdr:rowOff>-5</xdr:rowOff>
              </xdr:to>
            </anchor>
          </commentPr>
        </mc:Choice>
        <mc:Fallback/>
      </mc:AlternateContent>
    </comment>
    <comment ref="AA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19</xdr:row>
                <xdr:rowOff>7</xdr:rowOff>
              </xdr:from>
              <xdr:to>
                <xdr:col>154</xdr:col>
                <xdr:colOff>2</xdr:colOff>
                <xdr:row>20</xdr:row>
                <xdr:rowOff>-5</xdr:rowOff>
              </xdr:to>
            </anchor>
          </commentPr>
        </mc:Choice>
        <mc:Fallback/>
      </mc:AlternateContent>
    </comment>
    <comment ref="AA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19</xdr:row>
                <xdr:rowOff>7</xdr:rowOff>
              </xdr:from>
              <xdr:to>
                <xdr:col>154</xdr:col>
                <xdr:colOff>2</xdr:colOff>
                <xdr:row>20</xdr:row>
                <xdr:rowOff>-5</xdr:rowOff>
              </xdr:to>
            </anchor>
          </commentPr>
        </mc:Choice>
        <mc:Fallback/>
      </mc:AlternateContent>
    </comment>
    <comment ref="AA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19</xdr:row>
                <xdr:rowOff>7</xdr:rowOff>
              </xdr:from>
              <xdr:to>
                <xdr:col>154</xdr:col>
                <xdr:colOff>2</xdr:colOff>
                <xdr:row>20</xdr:row>
                <xdr:rowOff>-7</xdr:rowOff>
              </xdr:to>
            </anchor>
          </commentPr>
        </mc:Choice>
        <mc:Fallback/>
      </mc:AlternateContent>
    </comment>
    <comment ref="AA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20</xdr:row>
                <xdr:rowOff>25</xdr:rowOff>
              </xdr:from>
              <xdr:to>
                <xdr:col>154</xdr:col>
                <xdr:colOff>2</xdr:colOff>
                <xdr:row>22</xdr:row>
                <xdr:rowOff>26</xdr:rowOff>
              </xdr:to>
            </anchor>
          </commentPr>
        </mc:Choice>
        <mc:Fallback/>
      </mc:AlternateContent>
    </comment>
    <comment ref="AA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21</xdr:row>
                <xdr:rowOff>12</xdr:rowOff>
              </xdr:from>
              <xdr:to>
                <xdr:col>154</xdr:col>
                <xdr:colOff>2</xdr:colOff>
                <xdr:row>24</xdr:row>
                <xdr:rowOff>3</xdr:rowOff>
              </xdr:to>
            </anchor>
          </commentPr>
        </mc:Choice>
        <mc:Fallback/>
      </mc:AlternateContent>
    </comment>
    <comment ref="AA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22</xdr:row>
                <xdr:rowOff>12</xdr:rowOff>
              </xdr:from>
              <xdr:to>
                <xdr:col>154</xdr:col>
                <xdr:colOff>2</xdr:colOff>
                <xdr:row>26</xdr:row>
                <xdr:rowOff>1</xdr:rowOff>
              </xdr:to>
            </anchor>
          </commentPr>
        </mc:Choice>
        <mc:Fallback/>
      </mc:AlternateContent>
    </comment>
    <comment ref="AA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23</xdr:row>
                <xdr:rowOff>29</xdr:rowOff>
              </xdr:from>
              <xdr:to>
                <xdr:col>154</xdr:col>
                <xdr:colOff>2</xdr:colOff>
                <xdr:row>26</xdr:row>
                <xdr:rowOff>37</xdr:rowOff>
              </xdr:to>
            </anchor>
          </commentPr>
        </mc:Choice>
        <mc:Fallback/>
      </mc:AlternateContent>
    </comment>
    <comment ref="AA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24</xdr:row>
                <xdr:rowOff>11</xdr:rowOff>
              </xdr:from>
              <xdr:to>
                <xdr:col>154</xdr:col>
                <xdr:colOff>2</xdr:colOff>
                <xdr:row>26</xdr:row>
                <xdr:rowOff>41</xdr:rowOff>
              </xdr:to>
            </anchor>
          </commentPr>
        </mc:Choice>
        <mc:Fallback/>
      </mc:AlternateContent>
    </comment>
    <comment ref="AA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26</xdr:row>
                <xdr:rowOff>1</xdr:rowOff>
              </xdr:from>
              <xdr:to>
                <xdr:col>154</xdr:col>
                <xdr:colOff>2</xdr:colOff>
                <xdr:row>27</xdr:row>
                <xdr:rowOff>5</xdr:rowOff>
              </xdr:to>
            </anchor>
          </commentPr>
        </mc:Choice>
        <mc:Fallback/>
      </mc:AlternateContent>
    </comment>
    <comment ref="AA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26</xdr:row>
                <xdr:rowOff>30</xdr:rowOff>
              </xdr:from>
              <xdr:to>
                <xdr:col>154</xdr:col>
                <xdr:colOff>2</xdr:colOff>
                <xdr:row>27</xdr:row>
                <xdr:rowOff>20</xdr:rowOff>
              </xdr:to>
            </anchor>
          </commentPr>
        </mc:Choice>
        <mc:Fallback/>
      </mc:AlternateContent>
    </comment>
    <comment ref="AA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26</xdr:row>
                <xdr:rowOff>36</xdr:rowOff>
              </xdr:from>
              <xdr:to>
                <xdr:col>154</xdr:col>
                <xdr:colOff>2</xdr:colOff>
                <xdr:row>28</xdr:row>
                <xdr:rowOff>28</xdr:rowOff>
              </xdr:to>
            </anchor>
          </commentPr>
        </mc:Choice>
        <mc:Fallback/>
      </mc:AlternateContent>
    </comment>
    <comment ref="AA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26</xdr:row>
                <xdr:rowOff>42</xdr:rowOff>
              </xdr:from>
              <xdr:to>
                <xdr:col>154</xdr:col>
                <xdr:colOff>2</xdr:colOff>
                <xdr:row>29</xdr:row>
                <xdr:rowOff>5</xdr:rowOff>
              </xdr:to>
            </anchor>
          </commentPr>
        </mc:Choice>
        <mc:Fallback/>
      </mc:AlternateContent>
    </comment>
    <comment ref="AA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27</xdr:row>
                <xdr:rowOff>7</xdr:rowOff>
              </xdr:from>
              <xdr:to>
                <xdr:col>154</xdr:col>
                <xdr:colOff>2</xdr:colOff>
                <xdr:row>29</xdr:row>
                <xdr:rowOff>20</xdr:rowOff>
              </xdr:to>
            </anchor>
          </commentPr>
        </mc:Choice>
        <mc:Fallback/>
      </mc:AlternateContent>
    </comment>
    <comment ref="AA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27</xdr:row>
                <xdr:rowOff>14</xdr:rowOff>
              </xdr:from>
              <xdr:to>
                <xdr:col>154</xdr:col>
                <xdr:colOff>2</xdr:colOff>
                <xdr:row>29</xdr:row>
                <xdr:rowOff>18</xdr:rowOff>
              </xdr:to>
            </anchor>
          </commentPr>
        </mc:Choice>
        <mc:Fallback/>
      </mc:AlternateContent>
    </comment>
    <comment ref="AA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27</xdr:row>
                <xdr:rowOff>21</xdr:rowOff>
              </xdr:from>
              <xdr:to>
                <xdr:col>154</xdr:col>
                <xdr:colOff>2</xdr:colOff>
                <xdr:row>29</xdr:row>
                <xdr:rowOff>8</xdr:rowOff>
              </xdr:to>
            </anchor>
          </commentPr>
        </mc:Choice>
        <mc:Fallback/>
      </mc:AlternateContent>
    </comment>
    <comment ref="AA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27</xdr:row>
                <xdr:rowOff>28</xdr:rowOff>
              </xdr:from>
              <xdr:to>
                <xdr:col>154</xdr:col>
                <xdr:colOff>2</xdr:colOff>
                <xdr:row>29</xdr:row>
                <xdr:rowOff>4</xdr:rowOff>
              </xdr:to>
            </anchor>
          </commentPr>
        </mc:Choice>
        <mc:Fallback/>
      </mc:AlternateContent>
    </comment>
    <comment ref="AA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28</xdr:row>
                <xdr:rowOff>1</xdr:rowOff>
              </xdr:from>
              <xdr:to>
                <xdr:col>154</xdr:col>
                <xdr:colOff>2</xdr:colOff>
                <xdr:row>29</xdr:row>
                <xdr:rowOff>18</xdr:rowOff>
              </xdr:to>
            </anchor>
          </commentPr>
        </mc:Choice>
        <mc:Fallback/>
      </mc:AlternateContent>
    </comment>
    <comment ref="AA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28</xdr:row>
                <xdr:rowOff>11</xdr:rowOff>
              </xdr:from>
              <xdr:to>
                <xdr:col>154</xdr:col>
                <xdr:colOff>2</xdr:colOff>
                <xdr:row>29</xdr:row>
                <xdr:rowOff>30</xdr:rowOff>
              </xdr:to>
            </anchor>
          </commentPr>
        </mc:Choice>
        <mc:Fallback/>
      </mc:AlternateContent>
    </comment>
    <comment ref="AA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10</xdr:rowOff>
              </xdr:from>
              <xdr:to>
                <xdr:col>154</xdr:col>
                <xdr:colOff>2</xdr:colOff>
                <xdr:row>30</xdr:row>
                <xdr:rowOff>-17</xdr:rowOff>
              </xdr:to>
            </anchor>
          </commentPr>
        </mc:Choice>
        <mc:Fallback/>
      </mc:AlternateContent>
    </comment>
    <comment ref="AA7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7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-15</xdr:rowOff>
              </xdr:to>
            </anchor>
          </commentPr>
        </mc:Choice>
        <mc:Fallback/>
      </mc:AlternateContent>
    </comment>
    <comment ref="AA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-15</xdr:rowOff>
              </xdr:to>
            </anchor>
          </commentPr>
        </mc:Choice>
        <mc:Fallback/>
      </mc:AlternateContent>
    </comment>
    <comment ref="AA7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7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29</xdr:row>
                <xdr:rowOff>18</xdr:rowOff>
              </xdr:from>
              <xdr:to>
                <xdr:col>154</xdr:col>
                <xdr:colOff>2</xdr:colOff>
                <xdr:row>30</xdr:row>
                <xdr:rowOff>-13</xdr:rowOff>
              </xdr:to>
            </anchor>
          </commentPr>
        </mc:Choice>
        <mc:Fallback/>
      </mc:AlternateContent>
    </comment>
    <comment ref="AA1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33</xdr:row>
                <xdr:rowOff>12</xdr:rowOff>
              </xdr:from>
              <xdr:to>
                <xdr:col>154</xdr:col>
                <xdr:colOff>2</xdr:colOff>
                <xdr:row>34</xdr:row>
                <xdr:rowOff>16</xdr:rowOff>
              </xdr:to>
            </anchor>
          </commentPr>
        </mc:Choice>
        <mc:Fallback/>
      </mc:AlternateContent>
    </comment>
    <comment ref="AA1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34</xdr:row>
                <xdr:rowOff>15</xdr:rowOff>
              </xdr:from>
              <xdr:to>
                <xdr:col>154</xdr:col>
                <xdr:colOff>2</xdr:colOff>
                <xdr:row>35</xdr:row>
                <xdr:rowOff>2</xdr:rowOff>
              </xdr:to>
            </anchor>
          </commentPr>
        </mc:Choice>
        <mc:Fallback/>
      </mc:AlternateContent>
    </comment>
    <comment ref="AA1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35</xdr:row>
                <xdr:rowOff>6</xdr:rowOff>
              </xdr:from>
              <xdr:to>
                <xdr:col>154</xdr:col>
                <xdr:colOff>2</xdr:colOff>
                <xdr:row>36</xdr:row>
                <xdr:rowOff>-1</xdr:rowOff>
              </xdr:to>
            </anchor>
          </commentPr>
        </mc:Choice>
        <mc:Fallback/>
      </mc:AlternateContent>
    </comment>
    <comment ref="AA1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36</xdr:row>
                <xdr:rowOff>6</xdr:rowOff>
              </xdr:from>
              <xdr:to>
                <xdr:col>154</xdr:col>
                <xdr:colOff>2</xdr:colOff>
                <xdr:row>38</xdr:row>
                <xdr:rowOff>24</xdr:rowOff>
              </xdr:to>
            </anchor>
          </commentPr>
        </mc:Choice>
        <mc:Fallback/>
      </mc:AlternateContent>
    </comment>
    <comment ref="AA1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36</xdr:row>
                <xdr:rowOff>13</xdr:rowOff>
              </xdr:from>
              <xdr:to>
                <xdr:col>154</xdr:col>
                <xdr:colOff>2</xdr:colOff>
                <xdr:row>45</xdr:row>
                <xdr:rowOff>11</xdr:rowOff>
              </xdr:to>
            </anchor>
          </commentPr>
        </mc:Choice>
        <mc:Fallback/>
      </mc:AlternateContent>
    </comment>
    <comment ref="AA1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37</xdr:row>
                <xdr:rowOff>15</xdr:rowOff>
              </xdr:from>
              <xdr:to>
                <xdr:col>154</xdr:col>
                <xdr:colOff>2</xdr:colOff>
                <xdr:row>45</xdr:row>
                <xdr:rowOff>10</xdr:rowOff>
              </xdr:to>
            </anchor>
          </commentPr>
        </mc:Choice>
        <mc:Fallback/>
      </mc:AlternateContent>
    </comment>
    <comment ref="AA1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38</xdr:row>
                <xdr:rowOff>15</xdr:rowOff>
              </xdr:from>
              <xdr:to>
                <xdr:col>154</xdr:col>
                <xdr:colOff>2</xdr:colOff>
                <xdr:row>68</xdr:row>
                <xdr:rowOff>5</xdr:rowOff>
              </xdr:to>
            </anchor>
          </commentPr>
        </mc:Choice>
        <mc:Fallback/>
      </mc:AlternateContent>
    </comment>
    <comment ref="AA1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38</xdr:row>
                <xdr:rowOff>32</xdr:rowOff>
              </xdr:from>
              <xdr:to>
                <xdr:col>154</xdr:col>
                <xdr:colOff>2</xdr:colOff>
                <xdr:row>71</xdr:row>
                <xdr:rowOff>10</xdr:rowOff>
              </xdr:to>
            </anchor>
          </commentPr>
        </mc:Choice>
        <mc:Fallback/>
      </mc:AlternateContent>
    </comment>
    <comment ref="AA1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38</xdr:row>
                <xdr:rowOff>49</xdr:rowOff>
              </xdr:from>
              <xdr:to>
                <xdr:col>154</xdr:col>
                <xdr:colOff>2</xdr:colOff>
                <xdr:row>70</xdr:row>
                <xdr:rowOff>7</xdr:rowOff>
              </xdr:to>
            </anchor>
          </commentPr>
        </mc:Choice>
        <mc:Fallback/>
      </mc:AlternateContent>
    </comment>
    <comment ref="AA1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45</xdr:row>
                <xdr:rowOff>8</xdr:rowOff>
              </xdr:from>
              <xdr:to>
                <xdr:col>154</xdr:col>
                <xdr:colOff>2</xdr:colOff>
                <xdr:row>71</xdr:row>
                <xdr:rowOff>9</xdr:rowOff>
              </xdr:to>
            </anchor>
          </commentPr>
        </mc:Choice>
        <mc:Fallback/>
      </mc:AlternateContent>
    </comment>
    <comment ref="AA1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69</xdr:row>
                <xdr:rowOff>2</xdr:rowOff>
              </xdr:from>
              <xdr:to>
                <xdr:col>154</xdr:col>
                <xdr:colOff>2</xdr:colOff>
                <xdr:row>74</xdr:row>
                <xdr:rowOff>7</xdr:rowOff>
              </xdr:to>
            </anchor>
          </commentPr>
        </mc:Choice>
        <mc:Fallback/>
      </mc:AlternateContent>
    </comment>
    <comment ref="AA1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69</xdr:row>
                <xdr:rowOff>19</xdr:rowOff>
              </xdr:from>
              <xdr:to>
                <xdr:col>154</xdr:col>
                <xdr:colOff>2</xdr:colOff>
                <xdr:row>72</xdr:row>
                <xdr:rowOff>16</xdr:rowOff>
              </xdr:to>
            </anchor>
          </commentPr>
        </mc:Choice>
        <mc:Fallback/>
      </mc:AlternateContent>
    </comment>
    <comment ref="AA1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69</xdr:row>
                <xdr:rowOff>29</xdr:rowOff>
              </xdr:from>
              <xdr:to>
                <xdr:col>154</xdr:col>
                <xdr:colOff>2</xdr:colOff>
                <xdr:row>72</xdr:row>
                <xdr:rowOff>17</xdr:rowOff>
              </xdr:to>
            </anchor>
          </commentPr>
        </mc:Choice>
        <mc:Fallback/>
      </mc:AlternateContent>
    </comment>
    <comment ref="AA1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69</xdr:row>
                <xdr:rowOff>37</xdr:rowOff>
              </xdr:from>
              <xdr:to>
                <xdr:col>154</xdr:col>
                <xdr:colOff>2</xdr:colOff>
                <xdr:row>73</xdr:row>
                <xdr:rowOff>11</xdr:rowOff>
              </xdr:to>
            </anchor>
          </commentPr>
        </mc:Choice>
        <mc:Fallback/>
      </mc:AlternateContent>
    </comment>
    <comment ref="AA1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70</xdr:row>
                <xdr:rowOff>13</xdr:rowOff>
              </xdr:from>
              <xdr:to>
                <xdr:col>154</xdr:col>
                <xdr:colOff>2</xdr:colOff>
                <xdr:row>74</xdr:row>
                <xdr:rowOff>1</xdr:rowOff>
              </xdr:to>
            </anchor>
          </commentPr>
        </mc:Choice>
        <mc:Fallback/>
      </mc:AlternateContent>
    </comment>
    <comment ref="AA1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71</xdr:row>
                <xdr:rowOff>13</xdr:rowOff>
              </xdr:from>
              <xdr:to>
                <xdr:col>154</xdr:col>
                <xdr:colOff>2</xdr:colOff>
                <xdr:row>75</xdr:row>
                <xdr:rowOff>3</xdr:rowOff>
              </xdr:to>
            </anchor>
          </commentPr>
        </mc:Choice>
        <mc:Fallback/>
      </mc:AlternateContent>
    </comment>
    <comment ref="AA1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72</xdr:row>
                <xdr:rowOff>13</xdr:rowOff>
              </xdr:from>
              <xdr:to>
                <xdr:col>154</xdr:col>
                <xdr:colOff>2</xdr:colOff>
                <xdr:row>76</xdr:row>
                <xdr:rowOff>1</xdr:rowOff>
              </xdr:to>
            </anchor>
          </commentPr>
        </mc:Choice>
        <mc:Fallback/>
      </mc:AlternateContent>
    </comment>
    <comment ref="AA1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73</xdr:row>
                <xdr:rowOff>5</xdr:rowOff>
              </xdr:from>
              <xdr:to>
                <xdr:col>154</xdr:col>
                <xdr:colOff>2</xdr:colOff>
                <xdr:row>77</xdr:row>
                <xdr:rowOff>14</xdr:rowOff>
              </xdr:to>
            </anchor>
          </commentPr>
        </mc:Choice>
        <mc:Fallback/>
      </mc:AlternateContent>
    </comment>
    <comment ref="AA1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73</xdr:row>
                <xdr:rowOff>14</xdr:rowOff>
              </xdr:from>
              <xdr:to>
                <xdr:col>154</xdr:col>
                <xdr:colOff>2</xdr:colOff>
                <xdr:row>77</xdr:row>
                <xdr:rowOff>27</xdr:rowOff>
              </xdr:to>
            </anchor>
          </commentPr>
        </mc:Choice>
        <mc:Fallback/>
      </mc:AlternateContent>
    </comment>
    <comment ref="AA1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75</xdr:row>
                <xdr:rowOff>13</xdr:rowOff>
              </xdr:from>
              <xdr:to>
                <xdr:col>154</xdr:col>
                <xdr:colOff>2</xdr:colOff>
                <xdr:row>78</xdr:row>
                <xdr:rowOff>4</xdr:rowOff>
              </xdr:to>
            </anchor>
          </commentPr>
        </mc:Choice>
        <mc:Fallback/>
      </mc:AlternateContent>
    </comment>
    <comment ref="AA1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76</xdr:row>
                <xdr:rowOff>13</xdr:rowOff>
              </xdr:from>
              <xdr:to>
                <xdr:col>154</xdr:col>
                <xdr:colOff>2</xdr:colOff>
                <xdr:row>78</xdr:row>
                <xdr:rowOff>10</xdr:rowOff>
              </xdr:to>
            </anchor>
          </commentPr>
        </mc:Choice>
        <mc:Fallback/>
      </mc:AlternateContent>
    </comment>
    <comment ref="AA1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77</xdr:row>
                <xdr:rowOff>10</xdr:rowOff>
              </xdr:from>
              <xdr:to>
                <xdr:col>154</xdr:col>
                <xdr:colOff>2</xdr:colOff>
                <xdr:row>78</xdr:row>
                <xdr:rowOff>12</xdr:rowOff>
              </xdr:to>
            </anchor>
          </commentPr>
        </mc:Choice>
        <mc:Fallback/>
      </mc:AlternateContent>
    </comment>
    <comment ref="AA1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77</xdr:row>
                <xdr:rowOff>26</xdr:rowOff>
              </xdr:from>
              <xdr:to>
                <xdr:col>154</xdr:col>
                <xdr:colOff>2</xdr:colOff>
                <xdr:row>78</xdr:row>
                <xdr:rowOff>17</xdr:rowOff>
              </xdr:to>
            </anchor>
          </commentPr>
        </mc:Choice>
        <mc:Fallback/>
      </mc:AlternateContent>
    </comment>
    <comment ref="AA1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78</xdr:row>
                <xdr:rowOff>2</xdr:rowOff>
              </xdr:from>
              <xdr:to>
                <xdr:col>154</xdr:col>
                <xdr:colOff>2</xdr:colOff>
                <xdr:row>79</xdr:row>
                <xdr:rowOff>8</xdr:rowOff>
              </xdr:to>
            </anchor>
          </commentPr>
        </mc:Choice>
        <mc:Fallback/>
      </mc:AlternateContent>
    </comment>
    <comment ref="AA1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78</xdr:row>
                <xdr:rowOff>10</xdr:rowOff>
              </xdr:from>
              <xdr:to>
                <xdr:col>154</xdr:col>
                <xdr:colOff>2</xdr:colOff>
                <xdr:row>80</xdr:row>
                <xdr:rowOff>13</xdr:rowOff>
              </xdr:to>
            </anchor>
          </commentPr>
        </mc:Choice>
        <mc:Fallback/>
      </mc:AlternateContent>
    </comment>
    <comment ref="AA1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78</xdr:row>
                <xdr:rowOff>16</xdr:rowOff>
              </xdr:from>
              <xdr:to>
                <xdr:col>154</xdr:col>
                <xdr:colOff>2</xdr:colOff>
                <xdr:row>80</xdr:row>
                <xdr:rowOff>44</xdr:rowOff>
              </xdr:to>
            </anchor>
          </commentPr>
        </mc:Choice>
        <mc:Fallback/>
      </mc:AlternateContent>
    </comment>
    <comment ref="AA1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78</xdr:row>
                <xdr:rowOff>27</xdr:rowOff>
              </xdr:from>
              <xdr:to>
                <xdr:col>154</xdr:col>
                <xdr:colOff>2</xdr:colOff>
                <xdr:row>80</xdr:row>
                <xdr:rowOff>46</xdr:rowOff>
              </xdr:to>
            </anchor>
          </commentPr>
        </mc:Choice>
        <mc:Fallback/>
      </mc:AlternateContent>
    </comment>
    <comment ref="AA1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78</xdr:row>
                <xdr:rowOff>43</xdr:rowOff>
              </xdr:from>
              <xdr:to>
                <xdr:col>154</xdr:col>
                <xdr:colOff>2</xdr:colOff>
                <xdr:row>80</xdr:row>
                <xdr:rowOff>49</xdr:rowOff>
              </xdr:to>
            </anchor>
          </commentPr>
        </mc:Choice>
        <mc:Fallback/>
      </mc:AlternateContent>
    </comment>
    <comment ref="AA1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79</xdr:row>
                <xdr:rowOff>9</xdr:rowOff>
              </xdr:from>
              <xdr:to>
                <xdr:col>154</xdr:col>
                <xdr:colOff>2</xdr:colOff>
                <xdr:row>80</xdr:row>
                <xdr:rowOff>51</xdr:rowOff>
              </xdr:to>
            </anchor>
          </commentPr>
        </mc:Choice>
        <mc:Fallback/>
      </mc:AlternateContent>
    </comment>
    <comment ref="AA1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4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4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4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4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4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80</xdr:row>
                <xdr:rowOff>8</xdr:rowOff>
              </xdr:from>
              <xdr:to>
                <xdr:col>154</xdr:col>
                <xdr:colOff>2</xdr:colOff>
                <xdr:row>81</xdr:row>
                <xdr:rowOff>0</xdr:rowOff>
              </xdr:to>
            </anchor>
          </commentPr>
        </mc:Choice>
        <mc:Fallback/>
      </mc:AlternateContent>
    </comment>
    <comment ref="AA15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81</xdr:row>
                <xdr:rowOff>10</xdr:rowOff>
              </xdr:from>
              <xdr:to>
                <xdr:col>154</xdr:col>
                <xdr:colOff>2</xdr:colOff>
                <xdr:row>82</xdr:row>
                <xdr:rowOff>49</xdr:rowOff>
              </xdr:to>
            </anchor>
          </commentPr>
        </mc:Choice>
        <mc:Fallback/>
      </mc:AlternateContent>
    </comment>
    <comment ref="AA15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81</xdr:row>
                <xdr:rowOff>22</xdr:rowOff>
              </xdr:from>
              <xdr:to>
                <xdr:col>154</xdr:col>
                <xdr:colOff>2</xdr:colOff>
                <xdr:row>82</xdr:row>
                <xdr:rowOff>44</xdr:rowOff>
              </xdr:to>
            </anchor>
          </commentPr>
        </mc:Choice>
        <mc:Fallback/>
      </mc:AlternateContent>
    </comment>
    <comment ref="AA1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5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5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8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82</xdr:row>
                <xdr:rowOff>0</xdr:rowOff>
              </xdr:from>
              <xdr:to>
                <xdr:col>154</xdr:col>
                <xdr:colOff>2</xdr:colOff>
                <xdr:row>83</xdr:row>
                <xdr:rowOff>-5</xdr:rowOff>
              </xdr:to>
            </anchor>
          </commentPr>
        </mc:Choice>
        <mc:Fallback/>
      </mc:AlternateContent>
    </comment>
    <comment ref="AA1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82</xdr:row>
                <xdr:rowOff>0</xdr:rowOff>
              </xdr:from>
              <xdr:to>
                <xdr:col>154</xdr:col>
                <xdr:colOff>2</xdr:colOff>
                <xdr:row>83</xdr:row>
                <xdr:rowOff>-5</xdr:rowOff>
              </xdr:to>
            </anchor>
          </commentPr>
        </mc:Choice>
        <mc:Fallback/>
      </mc:AlternateContent>
    </comment>
    <comment ref="AA1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82</xdr:row>
                <xdr:rowOff>0</xdr:rowOff>
              </xdr:from>
              <xdr:to>
                <xdr:col>154</xdr:col>
                <xdr:colOff>2</xdr:colOff>
                <xdr:row>83</xdr:row>
                <xdr:rowOff>-5</xdr:rowOff>
              </xdr:to>
            </anchor>
          </commentPr>
        </mc:Choice>
        <mc:Fallback/>
      </mc:AlternateContent>
    </comment>
    <comment ref="AA1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-5</xdr:rowOff>
              </xdr:to>
            </anchor>
          </commentPr>
        </mc:Choice>
        <mc:Fallback/>
      </mc:AlternateContent>
    </comment>
    <comment ref="AA1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9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9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19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82</xdr:row>
                <xdr:rowOff>0</xdr:rowOff>
              </xdr:from>
              <xdr:to>
                <xdr:col>154</xdr:col>
                <xdr:colOff>2</xdr:colOff>
                <xdr:row>83</xdr:row>
                <xdr:rowOff>-24</xdr:rowOff>
              </xdr:to>
            </anchor>
          </commentPr>
        </mc:Choice>
        <mc:Fallback/>
      </mc:AlternateContent>
    </comment>
    <comment ref="AA2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83</xdr:row>
                <xdr:rowOff>0</xdr:rowOff>
              </xdr:from>
              <xdr:to>
                <xdr:col>154</xdr:col>
                <xdr:colOff>2</xdr:colOff>
                <xdr:row>84</xdr:row>
                <xdr:rowOff>-36</xdr:rowOff>
              </xdr:to>
            </anchor>
          </commentPr>
        </mc:Choice>
        <mc:Fallback/>
      </mc:AlternateContent>
    </comment>
    <comment ref="AA2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83</xdr:row>
                <xdr:rowOff>9</xdr:rowOff>
              </xdr:from>
              <xdr:to>
                <xdr:col>154</xdr:col>
                <xdr:colOff>2</xdr:colOff>
                <xdr:row>84</xdr:row>
                <xdr:rowOff>-27</xdr:rowOff>
              </xdr:to>
            </anchor>
          </commentPr>
        </mc:Choice>
        <mc:Fallback/>
      </mc:AlternateContent>
    </comment>
    <comment ref="AA2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83</xdr:row>
                <xdr:rowOff>14</xdr:rowOff>
              </xdr:from>
              <xdr:to>
                <xdr:col>154</xdr:col>
                <xdr:colOff>2</xdr:colOff>
                <xdr:row>84</xdr:row>
                <xdr:rowOff>-10</xdr:rowOff>
              </xdr:to>
            </anchor>
          </commentPr>
        </mc:Choice>
        <mc:Fallback/>
      </mc:AlternateContent>
    </comment>
    <comment ref="AA2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83</xdr:row>
                <xdr:rowOff>21</xdr:rowOff>
              </xdr:from>
              <xdr:to>
                <xdr:col>154</xdr:col>
                <xdr:colOff>2</xdr:colOff>
                <xdr:row>84</xdr:row>
                <xdr:rowOff>8</xdr:rowOff>
              </xdr:to>
            </anchor>
          </commentPr>
        </mc:Choice>
        <mc:Fallback/>
      </mc:AlternateContent>
    </comment>
    <comment ref="AA2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83</xdr:row>
                <xdr:rowOff>30</xdr:rowOff>
              </xdr:from>
              <xdr:to>
                <xdr:col>154</xdr:col>
                <xdr:colOff>2</xdr:colOff>
                <xdr:row>84</xdr:row>
                <xdr:rowOff>12</xdr:rowOff>
              </xdr:to>
            </anchor>
          </commentPr>
        </mc:Choice>
        <mc:Fallback/>
      </mc:AlternateContent>
    </comment>
    <comment ref="AA21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83</xdr:row>
                <xdr:rowOff>38</xdr:rowOff>
              </xdr:from>
              <xdr:to>
                <xdr:col>154</xdr:col>
                <xdr:colOff>2</xdr:colOff>
                <xdr:row>84</xdr:row>
                <xdr:rowOff>12</xdr:rowOff>
              </xdr:to>
            </anchor>
          </commentPr>
        </mc:Choice>
        <mc:Fallback/>
      </mc:AlternateContent>
    </comment>
    <comment ref="AA2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83</xdr:row>
                <xdr:rowOff>47</xdr:rowOff>
              </xdr:from>
              <xdr:to>
                <xdr:col>154</xdr:col>
                <xdr:colOff>2</xdr:colOff>
                <xdr:row>84</xdr:row>
                <xdr:rowOff>43</xdr:rowOff>
              </xdr:to>
            </anchor>
          </commentPr>
        </mc:Choice>
        <mc:Fallback/>
      </mc:AlternateContent>
    </comment>
    <comment ref="AA2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84</xdr:row>
                <xdr:rowOff>14</xdr:rowOff>
              </xdr:from>
              <xdr:to>
                <xdr:col>154</xdr:col>
                <xdr:colOff>2</xdr:colOff>
                <xdr:row>85</xdr:row>
                <xdr:rowOff>2</xdr:rowOff>
              </xdr:to>
            </anchor>
          </commentPr>
        </mc:Choice>
        <mc:Fallback/>
      </mc:AlternateContent>
    </comment>
    <comment ref="AA2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84</xdr:row>
                <xdr:rowOff>24</xdr:rowOff>
              </xdr:from>
              <xdr:to>
                <xdr:col>154</xdr:col>
                <xdr:colOff>2</xdr:colOff>
                <xdr:row>85</xdr:row>
                <xdr:rowOff>2</xdr:rowOff>
              </xdr:to>
            </anchor>
          </commentPr>
        </mc:Choice>
        <mc:Fallback/>
      </mc:AlternateContent>
    </comment>
    <comment ref="AA2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84</xdr:row>
                <xdr:rowOff>34</xdr:rowOff>
              </xdr:from>
              <xdr:to>
                <xdr:col>154</xdr:col>
                <xdr:colOff>2</xdr:colOff>
                <xdr:row>85</xdr:row>
                <xdr:rowOff>1</xdr:rowOff>
              </xdr:to>
            </anchor>
          </commentPr>
        </mc:Choice>
        <mc:Fallback/>
      </mc:AlternateContent>
    </comment>
    <comment ref="AA2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84</xdr:row>
                <xdr:rowOff>39</xdr:rowOff>
              </xdr:from>
              <xdr:to>
                <xdr:col>154</xdr:col>
                <xdr:colOff>2</xdr:colOff>
                <xdr:row>85</xdr:row>
                <xdr:rowOff>-4</xdr:rowOff>
              </xdr:to>
            </anchor>
          </commentPr>
        </mc:Choice>
        <mc:Fallback/>
      </mc:AlternateContent>
    </comment>
    <comment ref="AA2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84</xdr:row>
                <xdr:rowOff>44</xdr:rowOff>
              </xdr:from>
              <xdr:to>
                <xdr:col>154</xdr:col>
                <xdr:colOff>2</xdr:colOff>
                <xdr:row>85</xdr:row>
                <xdr:rowOff>-4</xdr:rowOff>
              </xdr:to>
            </anchor>
          </commentPr>
        </mc:Choice>
        <mc:Fallback/>
      </mc:AlternateContent>
    </comment>
    <comment ref="AA2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84</xdr:row>
                <xdr:rowOff>48</xdr:rowOff>
              </xdr:from>
              <xdr:to>
                <xdr:col>154</xdr:col>
                <xdr:colOff>2</xdr:colOff>
                <xdr:row>85</xdr:row>
                <xdr:rowOff>11</xdr:rowOff>
              </xdr:to>
            </anchor>
          </commentPr>
        </mc:Choice>
        <mc:Fallback/>
      </mc:AlternateContent>
    </comment>
    <comment ref="AA2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85</xdr:row>
                <xdr:rowOff>2</xdr:rowOff>
              </xdr:from>
              <xdr:to>
                <xdr:col>154</xdr:col>
                <xdr:colOff>2</xdr:colOff>
                <xdr:row>86</xdr:row>
                <xdr:rowOff>-8</xdr:rowOff>
              </xdr:to>
            </anchor>
          </commentPr>
        </mc:Choice>
        <mc:Fallback/>
      </mc:AlternateContent>
    </comment>
    <comment ref="AA2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85</xdr:row>
                <xdr:rowOff>6</xdr:rowOff>
              </xdr:from>
              <xdr:to>
                <xdr:col>154</xdr:col>
                <xdr:colOff>2</xdr:colOff>
                <xdr:row>86</xdr:row>
                <xdr:rowOff>-4</xdr:rowOff>
              </xdr:to>
            </anchor>
          </commentPr>
        </mc:Choice>
        <mc:Fallback/>
      </mc:AlternateContent>
    </comment>
    <comment ref="AA2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85</xdr:row>
                <xdr:rowOff>10</xdr:rowOff>
              </xdr:from>
              <xdr:to>
                <xdr:col>154</xdr:col>
                <xdr:colOff>2</xdr:colOff>
                <xdr:row>86</xdr:row>
                <xdr:rowOff>-5</xdr:rowOff>
              </xdr:to>
            </anchor>
          </commentPr>
        </mc:Choice>
        <mc:Fallback/>
      </mc:AlternateContent>
    </comment>
    <comment ref="AA2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85</xdr:row>
                <xdr:rowOff>14</xdr:rowOff>
              </xdr:from>
              <xdr:to>
                <xdr:col>154</xdr:col>
                <xdr:colOff>2</xdr:colOff>
                <xdr:row>86</xdr:row>
                <xdr:rowOff>-4</xdr:rowOff>
              </xdr:to>
            </anchor>
          </commentPr>
        </mc:Choice>
        <mc:Fallback/>
      </mc:AlternateContent>
    </comment>
    <comment ref="AA2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85</xdr:row>
                <xdr:rowOff>19</xdr:rowOff>
              </xdr:from>
              <xdr:to>
                <xdr:col>154</xdr:col>
                <xdr:colOff>2</xdr:colOff>
                <xdr:row>86</xdr:row>
                <xdr:rowOff>-2</xdr:rowOff>
              </xdr:to>
            </anchor>
          </commentPr>
        </mc:Choice>
        <mc:Fallback/>
      </mc:AlternateContent>
    </comment>
    <comment ref="AA2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85</xdr:row>
                <xdr:rowOff>23</xdr:rowOff>
              </xdr:from>
              <xdr:to>
                <xdr:col>154</xdr:col>
                <xdr:colOff>2</xdr:colOff>
                <xdr:row>86</xdr:row>
                <xdr:rowOff>-2</xdr:rowOff>
              </xdr:to>
            </anchor>
          </commentPr>
        </mc:Choice>
        <mc:Fallback/>
      </mc:AlternateContent>
    </comment>
    <comment ref="AA2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85</xdr:row>
                <xdr:rowOff>27</xdr:rowOff>
              </xdr:from>
              <xdr:to>
                <xdr:col>154</xdr:col>
                <xdr:colOff>2</xdr:colOff>
                <xdr:row>86</xdr:row>
                <xdr:rowOff>-1</xdr:rowOff>
              </xdr:to>
            </anchor>
          </commentPr>
        </mc:Choice>
        <mc:Fallback/>
      </mc:AlternateContent>
    </comment>
    <comment ref="AA2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85</xdr:row>
                <xdr:rowOff>30</xdr:rowOff>
              </xdr:from>
              <xdr:to>
                <xdr:col>154</xdr:col>
                <xdr:colOff>2</xdr:colOff>
                <xdr:row>86</xdr:row>
                <xdr:rowOff>1</xdr:rowOff>
              </xdr:to>
            </anchor>
          </commentPr>
        </mc:Choice>
        <mc:Fallback/>
      </mc:AlternateContent>
    </comment>
    <comment ref="AA2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85</xdr:row>
                <xdr:rowOff>32</xdr:rowOff>
              </xdr:from>
              <xdr:to>
                <xdr:col>154</xdr:col>
                <xdr:colOff>2</xdr:colOff>
                <xdr:row>86</xdr:row>
                <xdr:rowOff>6</xdr:rowOff>
              </xdr:to>
            </anchor>
          </commentPr>
        </mc:Choice>
        <mc:Fallback/>
      </mc:AlternateContent>
    </comment>
    <comment ref="AA2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86</xdr:row>
                <xdr:rowOff>2</xdr:rowOff>
              </xdr:from>
              <xdr:to>
                <xdr:col>154</xdr:col>
                <xdr:colOff>2</xdr:colOff>
                <xdr:row>87</xdr:row>
                <xdr:rowOff>-4</xdr:rowOff>
              </xdr:to>
            </anchor>
          </commentPr>
        </mc:Choice>
        <mc:Fallback/>
      </mc:AlternateContent>
    </comment>
    <comment ref="AA2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86</xdr:row>
                <xdr:rowOff>8</xdr:rowOff>
              </xdr:from>
              <xdr:to>
                <xdr:col>154</xdr:col>
                <xdr:colOff>2</xdr:colOff>
                <xdr:row>87</xdr:row>
                <xdr:rowOff>8</xdr:rowOff>
              </xdr:to>
            </anchor>
          </commentPr>
        </mc:Choice>
        <mc:Fallback/>
      </mc:AlternateContent>
    </comment>
    <comment ref="AA2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86</xdr:row>
                <xdr:rowOff>16</xdr:rowOff>
              </xdr:from>
              <xdr:to>
                <xdr:col>154</xdr:col>
                <xdr:colOff>2</xdr:colOff>
                <xdr:row>87</xdr:row>
                <xdr:rowOff>4</xdr:rowOff>
              </xdr:to>
            </anchor>
          </commentPr>
        </mc:Choice>
        <mc:Fallback/>
      </mc:AlternateContent>
    </comment>
    <comment ref="AA2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86</xdr:row>
                <xdr:rowOff>24</xdr:rowOff>
              </xdr:from>
              <xdr:to>
                <xdr:col>154</xdr:col>
                <xdr:colOff>2</xdr:colOff>
                <xdr:row>87</xdr:row>
                <xdr:rowOff>12</xdr:rowOff>
              </xdr:to>
            </anchor>
          </commentPr>
        </mc:Choice>
        <mc:Fallback/>
      </mc:AlternateContent>
    </comment>
    <comment ref="AA2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86</xdr:row>
                <xdr:rowOff>28</xdr:rowOff>
              </xdr:from>
              <xdr:to>
                <xdr:col>154</xdr:col>
                <xdr:colOff>2</xdr:colOff>
                <xdr:row>87</xdr:row>
                <xdr:rowOff>19</xdr:rowOff>
              </xdr:to>
            </anchor>
          </commentPr>
        </mc:Choice>
        <mc:Fallback/>
      </mc:AlternateContent>
    </comment>
    <comment ref="AA2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86</xdr:row>
                <xdr:rowOff>32</xdr:rowOff>
              </xdr:from>
              <xdr:to>
                <xdr:col>154</xdr:col>
                <xdr:colOff>2</xdr:colOff>
                <xdr:row>87</xdr:row>
                <xdr:rowOff>23</xdr:rowOff>
              </xdr:to>
            </anchor>
          </commentPr>
        </mc:Choice>
        <mc:Fallback/>
      </mc:AlternateContent>
    </comment>
    <comment ref="AA2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87</xdr:row>
                <xdr:rowOff>1</xdr:rowOff>
              </xdr:from>
              <xdr:to>
                <xdr:col>154</xdr:col>
                <xdr:colOff>2</xdr:colOff>
                <xdr:row>88</xdr:row>
                <xdr:rowOff>-4</xdr:rowOff>
              </xdr:to>
            </anchor>
          </commentPr>
        </mc:Choice>
        <mc:Fallback/>
      </mc:AlternateContent>
    </comment>
    <comment ref="AA2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87</xdr:row>
                <xdr:rowOff>7</xdr:rowOff>
              </xdr:from>
              <xdr:to>
                <xdr:col>154</xdr:col>
                <xdr:colOff>2</xdr:colOff>
                <xdr:row>88</xdr:row>
                <xdr:rowOff>-1</xdr:rowOff>
              </xdr:to>
            </anchor>
          </commentPr>
        </mc:Choice>
        <mc:Fallback/>
      </mc:AlternateContent>
    </comment>
    <comment ref="AA2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87</xdr:row>
                <xdr:rowOff>16</xdr:rowOff>
              </xdr:from>
              <xdr:to>
                <xdr:col>154</xdr:col>
                <xdr:colOff>2</xdr:colOff>
                <xdr:row>88</xdr:row>
                <xdr:rowOff>7</xdr:rowOff>
              </xdr:to>
            </anchor>
          </commentPr>
        </mc:Choice>
        <mc:Fallback/>
      </mc:AlternateContent>
    </comment>
    <comment ref="AA2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87</xdr:row>
                <xdr:rowOff>25</xdr:rowOff>
              </xdr:from>
              <xdr:to>
                <xdr:col>154</xdr:col>
                <xdr:colOff>2</xdr:colOff>
                <xdr:row>88</xdr:row>
                <xdr:rowOff>15</xdr:rowOff>
              </xdr:to>
            </anchor>
          </commentPr>
        </mc:Choice>
        <mc:Fallback/>
      </mc:AlternateContent>
    </comment>
    <comment ref="AA2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87</xdr:row>
                <xdr:rowOff>30</xdr:rowOff>
              </xdr:from>
              <xdr:to>
                <xdr:col>154</xdr:col>
                <xdr:colOff>2</xdr:colOff>
                <xdr:row>89</xdr:row>
                <xdr:rowOff>6</xdr:rowOff>
              </xdr:to>
            </anchor>
          </commentPr>
        </mc:Choice>
        <mc:Fallback/>
      </mc:AlternateContent>
    </comment>
    <comment ref="AA2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87</xdr:row>
                <xdr:rowOff>33</xdr:rowOff>
              </xdr:from>
              <xdr:to>
                <xdr:col>154</xdr:col>
                <xdr:colOff>2</xdr:colOff>
                <xdr:row>89</xdr:row>
                <xdr:rowOff>25</xdr:rowOff>
              </xdr:to>
            </anchor>
          </commentPr>
        </mc:Choice>
        <mc:Fallback/>
      </mc:AlternateContent>
    </comment>
    <comment ref="AA2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88</xdr:row>
                <xdr:rowOff>5</xdr:rowOff>
              </xdr:from>
              <xdr:to>
                <xdr:col>154</xdr:col>
                <xdr:colOff>2</xdr:colOff>
                <xdr:row>89</xdr:row>
                <xdr:rowOff>36</xdr:rowOff>
              </xdr:to>
            </anchor>
          </commentPr>
        </mc:Choice>
        <mc:Fallback/>
      </mc:AlternateContent>
    </comment>
    <comment ref="AA2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88</xdr:row>
                <xdr:rowOff>13</xdr:rowOff>
              </xdr:from>
              <xdr:to>
                <xdr:col>154</xdr:col>
                <xdr:colOff>2</xdr:colOff>
                <xdr:row>89</xdr:row>
                <xdr:rowOff>43</xdr:rowOff>
              </xdr:to>
            </anchor>
          </commentPr>
        </mc:Choice>
        <mc:Fallback/>
      </mc:AlternateContent>
    </comment>
    <comment ref="AA2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89</xdr:row>
                <xdr:rowOff>4</xdr:rowOff>
              </xdr:from>
              <xdr:to>
                <xdr:col>154</xdr:col>
                <xdr:colOff>2</xdr:colOff>
                <xdr:row>90</xdr:row>
                <xdr:rowOff>9</xdr:rowOff>
              </xdr:to>
            </anchor>
          </commentPr>
        </mc:Choice>
        <mc:Fallback/>
      </mc:AlternateContent>
    </comment>
    <comment ref="AA2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89</xdr:row>
                <xdr:rowOff>11</xdr:rowOff>
              </xdr:from>
              <xdr:to>
                <xdr:col>154</xdr:col>
                <xdr:colOff>2</xdr:colOff>
                <xdr:row>90</xdr:row>
                <xdr:rowOff>21</xdr:rowOff>
              </xdr:to>
            </anchor>
          </commentPr>
        </mc:Choice>
        <mc:Fallback/>
      </mc:AlternateContent>
    </comment>
    <comment ref="AA2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89</xdr:row>
                <xdr:rowOff>18</xdr:rowOff>
              </xdr:from>
              <xdr:to>
                <xdr:col>154</xdr:col>
                <xdr:colOff>2</xdr:colOff>
                <xdr:row>90</xdr:row>
                <xdr:rowOff>21</xdr:rowOff>
              </xdr:to>
            </anchor>
          </commentPr>
        </mc:Choice>
        <mc:Fallback/>
      </mc:AlternateContent>
    </comment>
    <comment ref="AA2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89</xdr:row>
                <xdr:rowOff>29</xdr:rowOff>
              </xdr:from>
              <xdr:to>
                <xdr:col>154</xdr:col>
                <xdr:colOff>2</xdr:colOff>
                <xdr:row>90</xdr:row>
                <xdr:rowOff>33</xdr:rowOff>
              </xdr:to>
            </anchor>
          </commentPr>
        </mc:Choice>
        <mc:Fallback/>
      </mc:AlternateContent>
    </comment>
    <comment ref="AA2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89</xdr:row>
                <xdr:rowOff>29</xdr:rowOff>
              </xdr:from>
              <xdr:to>
                <xdr:col>154</xdr:col>
                <xdr:colOff>2</xdr:colOff>
                <xdr:row>90</xdr:row>
                <xdr:rowOff>33</xdr:rowOff>
              </xdr:to>
            </anchor>
          </commentPr>
        </mc:Choice>
        <mc:Fallback/>
      </mc:AlternateContent>
    </comment>
    <comment ref="AA2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89</xdr:row>
                <xdr:rowOff>29</xdr:rowOff>
              </xdr:from>
              <xdr:to>
                <xdr:col>154</xdr:col>
                <xdr:colOff>2</xdr:colOff>
                <xdr:row>90</xdr:row>
                <xdr:rowOff>18</xdr:rowOff>
              </xdr:to>
            </anchor>
          </commentPr>
        </mc:Choice>
        <mc:Fallback/>
      </mc:AlternateContent>
    </comment>
    <comment ref="AA2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140</xdr:row>
                <xdr:rowOff>5</xdr:rowOff>
              </xdr:from>
              <xdr:to>
                <xdr:col>154</xdr:col>
                <xdr:colOff>2</xdr:colOff>
                <xdr:row>141</xdr:row>
                <xdr:rowOff>32</xdr:rowOff>
              </xdr:to>
            </anchor>
          </commentPr>
        </mc:Choice>
        <mc:Fallback/>
      </mc:AlternateContent>
    </comment>
    <comment ref="AA2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141</xdr:row>
                <xdr:rowOff>9</xdr:rowOff>
              </xdr:from>
              <xdr:to>
                <xdr:col>154</xdr:col>
                <xdr:colOff>2</xdr:colOff>
                <xdr:row>142</xdr:row>
                <xdr:rowOff>-8</xdr:rowOff>
              </xdr:to>
            </anchor>
          </commentPr>
        </mc:Choice>
        <mc:Fallback/>
      </mc:AlternateContent>
    </comment>
    <comment ref="AA2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142</xdr:row>
                <xdr:rowOff>3</xdr:rowOff>
              </xdr:from>
              <xdr:to>
                <xdr:col>154</xdr:col>
                <xdr:colOff>2</xdr:colOff>
                <xdr:row>145</xdr:row>
                <xdr:rowOff>4</xdr:rowOff>
              </xdr:to>
            </anchor>
          </commentPr>
        </mc:Choice>
        <mc:Fallback/>
      </mc:AlternateContent>
    </comment>
    <comment ref="AA2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145</xdr:row>
                <xdr:rowOff>3</xdr:rowOff>
              </xdr:from>
              <xdr:to>
                <xdr:col>154</xdr:col>
                <xdr:colOff>2</xdr:colOff>
                <xdr:row>149</xdr:row>
                <xdr:rowOff>16</xdr:rowOff>
              </xdr:to>
            </anchor>
          </commentPr>
        </mc:Choice>
        <mc:Fallback/>
      </mc:AlternateContent>
    </comment>
    <comment ref="AA2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150</xdr:row>
                <xdr:rowOff>5</xdr:rowOff>
              </xdr:to>
            </anchor>
          </commentPr>
        </mc:Choice>
        <mc:Fallback/>
      </mc:AlternateContent>
    </comment>
    <comment ref="AA2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150</xdr:row>
                <xdr:rowOff>5</xdr:rowOff>
              </xdr:to>
            </anchor>
          </commentPr>
        </mc:Choice>
        <mc:Fallback/>
      </mc:AlternateContent>
    </comment>
    <comment ref="AA2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149</xdr:row>
                <xdr:rowOff>33</xdr:rowOff>
              </xdr:to>
            </anchor>
          </commentPr>
        </mc:Choice>
        <mc:Fallback/>
      </mc:AlternateContent>
    </comment>
    <comment ref="AA2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149</xdr:row>
                <xdr:rowOff>13</xdr:rowOff>
              </xdr:to>
            </anchor>
          </commentPr>
        </mc:Choice>
        <mc:Fallback/>
      </mc:AlternateContent>
    </comment>
    <comment ref="AA2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149</xdr:row>
                <xdr:rowOff>13</xdr:rowOff>
              </xdr:to>
            </anchor>
          </commentPr>
        </mc:Choice>
        <mc:Fallback/>
      </mc:AlternateContent>
    </comment>
    <comment ref="AA2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149</xdr:row>
                <xdr:rowOff>13</xdr:rowOff>
              </xdr:to>
            </anchor>
          </commentPr>
        </mc:Choice>
        <mc:Fallback/>
      </mc:AlternateContent>
    </comment>
    <comment ref="AA2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149</xdr:row>
                <xdr:rowOff>12</xdr:rowOff>
              </xdr:to>
            </anchor>
          </commentPr>
        </mc:Choice>
        <mc:Fallback/>
      </mc:AlternateContent>
    </comment>
    <comment ref="AA2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149</xdr:row>
                <xdr:rowOff>16</xdr:rowOff>
              </xdr:to>
            </anchor>
          </commentPr>
        </mc:Choice>
        <mc:Fallback/>
      </mc:AlternateContent>
    </comment>
    <comment ref="AA2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149</xdr:row>
                <xdr:rowOff>16</xdr:rowOff>
              </xdr:to>
            </anchor>
          </commentPr>
        </mc:Choice>
        <mc:Fallback/>
      </mc:AlternateContent>
    </comment>
    <comment ref="AA2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149</xdr:row>
                <xdr:rowOff>16</xdr:rowOff>
              </xdr:to>
            </anchor>
          </commentPr>
        </mc:Choice>
        <mc:Fallback/>
      </mc:AlternateContent>
    </comment>
    <comment ref="AA2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149</xdr:row>
                <xdr:rowOff>13</xdr:rowOff>
              </xdr:to>
            </anchor>
          </commentPr>
        </mc:Choice>
        <mc:Fallback/>
      </mc:AlternateContent>
    </comment>
    <comment ref="AA2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11</xdr:rowOff>
              </xdr:to>
            </anchor>
          </commentPr>
        </mc:Choice>
        <mc:Fallback/>
      </mc:AlternateContent>
    </comment>
    <comment ref="AA2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146</xdr:row>
                <xdr:rowOff>3</xdr:rowOff>
              </xdr:from>
              <xdr:to>
                <xdr:col>154</xdr:col>
                <xdr:colOff>2</xdr:colOff>
                <xdr:row>148</xdr:row>
                <xdr:rowOff>7</xdr:rowOff>
              </xdr:to>
            </anchor>
          </commentPr>
        </mc:Choice>
        <mc:Fallback/>
      </mc:AlternateContent>
    </comment>
    <comment ref="AA3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150</xdr:row>
                <xdr:rowOff>33</xdr:rowOff>
              </xdr:from>
              <xdr:to>
                <xdr:col>154</xdr:col>
                <xdr:colOff>2</xdr:colOff>
                <xdr:row>151</xdr:row>
                <xdr:rowOff>16</xdr:rowOff>
              </xdr:to>
            </anchor>
          </commentPr>
        </mc:Choice>
        <mc:Fallback/>
      </mc:AlternateContent>
    </comment>
    <comment ref="AA3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151</xdr:row>
                <xdr:rowOff>3</xdr:rowOff>
              </xdr:from>
              <xdr:to>
                <xdr:col>154</xdr:col>
                <xdr:colOff>2</xdr:colOff>
                <xdr:row>152</xdr:row>
                <xdr:rowOff>-60</xdr:rowOff>
              </xdr:to>
            </anchor>
          </commentPr>
        </mc:Choice>
        <mc:Fallback/>
      </mc:AlternateContent>
    </comment>
    <comment ref="AA3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151</xdr:row>
                <xdr:rowOff>20</xdr:rowOff>
              </xdr:from>
              <xdr:to>
                <xdr:col>154</xdr:col>
                <xdr:colOff>2</xdr:colOff>
                <xdr:row>152</xdr:row>
                <xdr:rowOff>-35</xdr:rowOff>
              </xdr:to>
            </anchor>
          </commentPr>
        </mc:Choice>
        <mc:Fallback/>
      </mc:AlternateContent>
    </comment>
    <comment ref="AA3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151</xdr:row>
                <xdr:rowOff>39</xdr:rowOff>
              </xdr:from>
              <xdr:to>
                <xdr:col>154</xdr:col>
                <xdr:colOff>2</xdr:colOff>
                <xdr:row>152</xdr:row>
                <xdr:rowOff>20</xdr:rowOff>
              </xdr:to>
            </anchor>
          </commentPr>
        </mc:Choice>
        <mc:Fallback/>
      </mc:AlternateContent>
    </comment>
    <comment ref="AA3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151</xdr:row>
                <xdr:rowOff>56</xdr:rowOff>
              </xdr:from>
              <xdr:to>
                <xdr:col>154</xdr:col>
                <xdr:colOff>2</xdr:colOff>
                <xdr:row>153</xdr:row>
                <xdr:rowOff>20</xdr:rowOff>
              </xdr:to>
            </anchor>
          </commentPr>
        </mc:Choice>
        <mc:Fallback/>
      </mc:AlternateContent>
    </comment>
    <comment ref="AA3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152</xdr:row>
                <xdr:rowOff>3</xdr:rowOff>
              </xdr:from>
              <xdr:to>
                <xdr:col>154</xdr:col>
                <xdr:colOff>2</xdr:colOff>
                <xdr:row>153</xdr:row>
                <xdr:rowOff>42</xdr:rowOff>
              </xdr:to>
            </anchor>
          </commentPr>
        </mc:Choice>
        <mc:Fallback/>
      </mc:AlternateContent>
    </comment>
    <comment ref="AA3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152</xdr:row>
                <xdr:rowOff>37</xdr:rowOff>
              </xdr:from>
              <xdr:to>
                <xdr:col>154</xdr:col>
                <xdr:colOff>2</xdr:colOff>
                <xdr:row>154</xdr:row>
                <xdr:rowOff>27</xdr:rowOff>
              </xdr:to>
            </anchor>
          </commentPr>
        </mc:Choice>
        <mc:Fallback/>
      </mc:AlternateContent>
    </comment>
    <comment ref="AA31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152</xdr:row>
                <xdr:rowOff>50</xdr:rowOff>
              </xdr:from>
              <xdr:to>
                <xdr:col>154</xdr:col>
                <xdr:colOff>2</xdr:colOff>
                <xdr:row>154</xdr:row>
                <xdr:rowOff>32</xdr:rowOff>
              </xdr:to>
            </anchor>
          </commentPr>
        </mc:Choice>
        <mc:Fallback/>
      </mc:AlternateContent>
    </comment>
    <comment ref="AA31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153</xdr:row>
                <xdr:rowOff>20</xdr:rowOff>
              </xdr:from>
              <xdr:to>
                <xdr:col>154</xdr:col>
                <xdr:colOff>2</xdr:colOff>
                <xdr:row>155</xdr:row>
                <xdr:rowOff>34</xdr:rowOff>
              </xdr:to>
            </anchor>
          </commentPr>
        </mc:Choice>
        <mc:Fallback/>
      </mc:AlternateContent>
    </comment>
    <comment ref="AA31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154</xdr:row>
                <xdr:rowOff>3</xdr:rowOff>
              </xdr:from>
              <xdr:to>
                <xdr:col>154</xdr:col>
                <xdr:colOff>2</xdr:colOff>
                <xdr:row>157</xdr:row>
                <xdr:rowOff>13</xdr:rowOff>
              </xdr:to>
            </anchor>
          </commentPr>
        </mc:Choice>
        <mc:Fallback/>
      </mc:AlternateContent>
    </comment>
    <comment ref="AA31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154</xdr:row>
                <xdr:rowOff>20</xdr:rowOff>
              </xdr:from>
              <xdr:to>
                <xdr:col>154</xdr:col>
                <xdr:colOff>2</xdr:colOff>
                <xdr:row>157</xdr:row>
                <xdr:rowOff>17</xdr:rowOff>
              </xdr:to>
            </anchor>
          </commentPr>
        </mc:Choice>
        <mc:Fallback/>
      </mc:AlternateContent>
    </comment>
    <comment ref="AA31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154</xdr:row>
                <xdr:rowOff>28</xdr:rowOff>
              </xdr:from>
              <xdr:to>
                <xdr:col>154</xdr:col>
                <xdr:colOff>2</xdr:colOff>
                <xdr:row>157</xdr:row>
                <xdr:rowOff>21</xdr:rowOff>
              </xdr:to>
            </anchor>
          </commentPr>
        </mc:Choice>
        <mc:Fallback/>
      </mc:AlternateContent>
    </comment>
    <comment ref="AA31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154</xdr:row>
                <xdr:rowOff>33</xdr:rowOff>
              </xdr:from>
              <xdr:to>
                <xdr:col>154</xdr:col>
                <xdr:colOff>2</xdr:colOff>
                <xdr:row>157</xdr:row>
                <xdr:rowOff>15</xdr:rowOff>
              </xdr:to>
            </anchor>
          </commentPr>
        </mc:Choice>
        <mc:Fallback/>
      </mc:AlternateContent>
    </comment>
    <comment ref="AA3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155</xdr:row>
                <xdr:rowOff>5</xdr:rowOff>
              </xdr:from>
              <xdr:to>
                <xdr:col>154</xdr:col>
                <xdr:colOff>2</xdr:colOff>
                <xdr:row>157</xdr:row>
                <xdr:rowOff>15</xdr:rowOff>
              </xdr:to>
            </anchor>
          </commentPr>
        </mc:Choice>
        <mc:Fallback/>
      </mc:AlternateContent>
    </comment>
    <comment ref="AA3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155</xdr:row>
                <xdr:rowOff>16</xdr:rowOff>
              </xdr:from>
              <xdr:to>
                <xdr:col>154</xdr:col>
                <xdr:colOff>2</xdr:colOff>
                <xdr:row>157</xdr:row>
                <xdr:rowOff>19</xdr:rowOff>
              </xdr:to>
            </anchor>
          </commentPr>
        </mc:Choice>
        <mc:Fallback/>
      </mc:AlternateContent>
    </comment>
    <comment ref="AA3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155</xdr:row>
                <xdr:rowOff>26</xdr:rowOff>
              </xdr:from>
              <xdr:to>
                <xdr:col>154</xdr:col>
                <xdr:colOff>2</xdr:colOff>
                <xdr:row>157</xdr:row>
                <xdr:rowOff>24</xdr:rowOff>
              </xdr:to>
            </anchor>
          </commentPr>
        </mc:Choice>
        <mc:Fallback/>
      </mc:AlternateContent>
    </comment>
    <comment ref="AA3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-1</xdr:rowOff>
              </xdr:to>
            </anchor>
          </commentPr>
        </mc:Choice>
        <mc:Fallback/>
      </mc:AlternateContent>
    </comment>
    <comment ref="AA3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-1</xdr:rowOff>
              </xdr:to>
            </anchor>
          </commentPr>
        </mc:Choice>
        <mc:Fallback/>
      </mc:AlternateContent>
    </comment>
    <comment ref="AA34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-1</xdr:rowOff>
              </xdr:to>
            </anchor>
          </commentPr>
        </mc:Choice>
        <mc:Fallback/>
      </mc:AlternateContent>
    </comment>
    <comment ref="AA34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-1</xdr:rowOff>
              </xdr:to>
            </anchor>
          </commentPr>
        </mc:Choice>
        <mc:Fallback/>
      </mc:AlternateContent>
    </comment>
    <comment ref="AA34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4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4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-5</xdr:rowOff>
              </xdr:to>
            </anchor>
          </commentPr>
        </mc:Choice>
        <mc:Fallback/>
      </mc:AlternateContent>
    </comment>
    <comment ref="AA3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50</xdr:colOff>
                <xdr:row>157</xdr:row>
                <xdr:rowOff>0</xdr:rowOff>
              </xdr:from>
              <xdr:to>
                <xdr:col>154</xdr:col>
                <xdr:colOff>2</xdr:colOff>
                <xdr:row>158</xdr:row>
                <xdr:rowOff>-10</xdr:rowOff>
              </xdr:to>
            </anchor>
          </commentPr>
        </mc:Choice>
        <mc:Fallback/>
      </mc:AlternateContent>
    </comment>
    <comment ref="AA3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158</xdr:row>
                <xdr:rowOff>7</xdr:rowOff>
              </xdr:from>
              <xdr:to>
                <xdr:col>154</xdr:col>
                <xdr:colOff>2</xdr:colOff>
                <xdr:row>159</xdr:row>
                <xdr:rowOff>-8</xdr:rowOff>
              </xdr:to>
            </anchor>
          </commentPr>
        </mc:Choice>
        <mc:Fallback/>
      </mc:AlternateContent>
    </comment>
    <comment ref="AA3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158</xdr:row>
                <xdr:rowOff>16</xdr:rowOff>
              </xdr:from>
              <xdr:to>
                <xdr:col>154</xdr:col>
                <xdr:colOff>2</xdr:colOff>
                <xdr:row>159</xdr:row>
                <xdr:rowOff>-8</xdr:rowOff>
              </xdr:to>
            </anchor>
          </commentPr>
        </mc:Choice>
        <mc:Fallback/>
      </mc:AlternateContent>
    </comment>
    <comment ref="AA3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159</xdr:row>
                <xdr:rowOff>6</xdr:rowOff>
              </xdr:from>
              <xdr:to>
                <xdr:col>154</xdr:col>
                <xdr:colOff>2</xdr:colOff>
                <xdr:row>160</xdr:row>
                <xdr:rowOff>-47</xdr:rowOff>
              </xdr:to>
            </anchor>
          </commentPr>
        </mc:Choice>
        <mc:Fallback/>
      </mc:AlternateContent>
    </comment>
    <comment ref="AA3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159</xdr:row>
                <xdr:rowOff>54</xdr:rowOff>
              </xdr:from>
              <xdr:to>
                <xdr:col>154</xdr:col>
                <xdr:colOff>2</xdr:colOff>
                <xdr:row>160</xdr:row>
                <xdr:rowOff>16</xdr:rowOff>
              </xdr:to>
            </anchor>
          </commentPr>
        </mc:Choice>
        <mc:Fallback/>
      </mc:AlternateContent>
    </comment>
    <comment ref="AA3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159</xdr:row>
                <xdr:rowOff>66</xdr:rowOff>
              </xdr:from>
              <xdr:to>
                <xdr:col>154</xdr:col>
                <xdr:colOff>2</xdr:colOff>
                <xdr:row>161</xdr:row>
                <xdr:rowOff>26</xdr:rowOff>
              </xdr:to>
            </anchor>
          </commentPr>
        </mc:Choice>
        <mc:Fallback/>
      </mc:AlternateContent>
    </comment>
    <comment ref="AA3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160</xdr:row>
                <xdr:rowOff>6</xdr:rowOff>
              </xdr:from>
              <xdr:to>
                <xdr:col>154</xdr:col>
                <xdr:colOff>2</xdr:colOff>
                <xdr:row>161</xdr:row>
                <xdr:rowOff>29</xdr:rowOff>
              </xdr:to>
            </anchor>
          </commentPr>
        </mc:Choice>
        <mc:Fallback/>
      </mc:AlternateContent>
    </comment>
    <comment ref="AA3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160</xdr:row>
                <xdr:rowOff>12</xdr:rowOff>
              </xdr:from>
              <xdr:to>
                <xdr:col>154</xdr:col>
                <xdr:colOff>2</xdr:colOff>
                <xdr:row>161</xdr:row>
                <xdr:rowOff>42</xdr:rowOff>
              </xdr:to>
            </anchor>
          </commentPr>
        </mc:Choice>
        <mc:Fallback/>
      </mc:AlternateContent>
    </comment>
    <comment ref="AA3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50</xdr:colOff>
                <xdr:row>160</xdr:row>
                <xdr:rowOff>23</xdr:rowOff>
              </xdr:from>
              <xdr:to>
                <xdr:col>154</xdr:col>
                <xdr:colOff>2</xdr:colOff>
                <xdr:row>161</xdr:row>
                <xdr:rowOff>37</xdr:rowOff>
              </xdr:to>
            </anchor>
          </commentPr>
        </mc:Choice>
        <mc:Fallback/>
      </mc:AlternateContent>
    </comment>
    <comment ref="AA3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160</xdr:row>
                <xdr:rowOff>41</xdr:rowOff>
              </xdr:from>
              <xdr:to>
                <xdr:col>154</xdr:col>
                <xdr:colOff>2</xdr:colOff>
                <xdr:row>162</xdr:row>
                <xdr:rowOff>37</xdr:rowOff>
              </xdr:to>
            </anchor>
          </commentPr>
        </mc:Choice>
        <mc:Fallback/>
      </mc:AlternateContent>
    </comment>
    <comment ref="AA3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160</xdr:row>
                <xdr:rowOff>58</xdr:rowOff>
              </xdr:from>
              <xdr:to>
                <xdr:col>154</xdr:col>
                <xdr:colOff>2</xdr:colOff>
                <xdr:row>162</xdr:row>
                <xdr:rowOff>43</xdr:rowOff>
              </xdr:to>
            </anchor>
          </commentPr>
        </mc:Choice>
        <mc:Fallback/>
      </mc:AlternateContent>
    </comment>
    <comment ref="AA3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8</xdr:rowOff>
              </xdr:from>
              <xdr:to>
                <xdr:col>154</xdr:col>
                <xdr:colOff>2</xdr:colOff>
                <xdr:row>162</xdr:row>
                <xdr:rowOff>49</xdr:rowOff>
              </xdr:to>
            </anchor>
          </commentPr>
        </mc:Choice>
        <mc:Fallback/>
      </mc:AlternateContent>
    </comment>
    <comment ref="AA3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24</xdr:rowOff>
              </xdr:from>
              <xdr:to>
                <xdr:col>154</xdr:col>
                <xdr:colOff>2</xdr:colOff>
                <xdr:row>165</xdr:row>
                <xdr:rowOff>4</xdr:rowOff>
              </xdr:to>
            </anchor>
          </commentPr>
        </mc:Choice>
        <mc:Fallback/>
      </mc:AlternateContent>
    </comment>
    <comment ref="AA3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4</xdr:rowOff>
              </xdr:to>
            </anchor>
          </commentPr>
        </mc:Choice>
        <mc:Fallback/>
      </mc:AlternateContent>
    </comment>
    <comment ref="AA3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161</xdr:row>
                <xdr:rowOff>41</xdr:rowOff>
              </xdr:from>
              <xdr:to>
                <xdr:col>154</xdr:col>
                <xdr:colOff>2</xdr:colOff>
                <xdr:row>165</xdr:row>
                <xdr:rowOff>2</xdr:rowOff>
              </xdr:to>
            </anchor>
          </commentPr>
        </mc:Choice>
        <mc:Fallback/>
      </mc:AlternateContent>
    </comment>
    <comment ref="AA40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165</xdr:row>
                <xdr:rowOff>24</xdr:rowOff>
              </xdr:from>
              <xdr:to>
                <xdr:col>154</xdr:col>
                <xdr:colOff>2</xdr:colOff>
                <xdr:row>166</xdr:row>
                <xdr:rowOff>-7</xdr:rowOff>
              </xdr:to>
            </anchor>
          </commentPr>
        </mc:Choice>
        <mc:Fallback/>
      </mc:AlternateContent>
    </comment>
    <comment ref="AA40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165</xdr:row>
                <xdr:rowOff>38</xdr:rowOff>
              </xdr:from>
              <xdr:to>
                <xdr:col>154</xdr:col>
                <xdr:colOff>2</xdr:colOff>
                <xdr:row>166</xdr:row>
                <xdr:rowOff>-6</xdr:rowOff>
              </xdr:to>
            </anchor>
          </commentPr>
        </mc:Choice>
        <mc:Fallback/>
      </mc:AlternateContent>
    </comment>
    <comment ref="AA40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166</xdr:row>
                <xdr:rowOff>0</xdr:rowOff>
              </xdr:from>
              <xdr:to>
                <xdr:col>154</xdr:col>
                <xdr:colOff>2</xdr:colOff>
                <xdr:row>167</xdr:row>
                <xdr:rowOff>-29</xdr:rowOff>
              </xdr:to>
            </anchor>
          </commentPr>
        </mc:Choice>
        <mc:Fallback/>
      </mc:AlternateContent>
    </comment>
    <comment ref="AA4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166</xdr:row>
                <xdr:rowOff>12</xdr:rowOff>
              </xdr:from>
              <xdr:to>
                <xdr:col>154</xdr:col>
                <xdr:colOff>2</xdr:colOff>
                <xdr:row>167</xdr:row>
                <xdr:rowOff>-6</xdr:rowOff>
              </xdr:to>
            </anchor>
          </commentPr>
        </mc:Choice>
        <mc:Fallback/>
      </mc:AlternateContent>
    </comment>
    <comment ref="AA4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166</xdr:row>
                <xdr:rowOff>17</xdr:rowOff>
              </xdr:from>
              <xdr:to>
                <xdr:col>154</xdr:col>
                <xdr:colOff>2</xdr:colOff>
                <xdr:row>167</xdr:row>
                <xdr:rowOff>7</xdr:rowOff>
              </xdr:to>
            </anchor>
          </commentPr>
        </mc:Choice>
        <mc:Fallback/>
      </mc:AlternateContent>
    </comment>
    <comment ref="AA4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166</xdr:row>
                <xdr:rowOff>19</xdr:rowOff>
              </xdr:from>
              <xdr:to>
                <xdr:col>154</xdr:col>
                <xdr:colOff>2</xdr:colOff>
                <xdr:row>167</xdr:row>
                <xdr:rowOff>8</xdr:rowOff>
              </xdr:to>
            </anchor>
          </commentPr>
        </mc:Choice>
        <mc:Fallback/>
      </mc:AlternateContent>
    </comment>
    <comment ref="AA4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166</xdr:row>
                <xdr:rowOff>26</xdr:rowOff>
              </xdr:from>
              <xdr:to>
                <xdr:col>154</xdr:col>
                <xdr:colOff>2</xdr:colOff>
                <xdr:row>167</xdr:row>
                <xdr:rowOff>8</xdr:rowOff>
              </xdr:to>
            </anchor>
          </commentPr>
        </mc:Choice>
        <mc:Fallback/>
      </mc:AlternateContent>
    </comment>
    <comment ref="AA4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166</xdr:row>
                <xdr:rowOff>32</xdr:rowOff>
              </xdr:from>
              <xdr:to>
                <xdr:col>154</xdr:col>
                <xdr:colOff>2</xdr:colOff>
                <xdr:row>167</xdr:row>
                <xdr:rowOff>15</xdr:rowOff>
              </xdr:to>
            </anchor>
          </commentPr>
        </mc:Choice>
        <mc:Fallback/>
      </mc:AlternateContent>
    </comment>
    <comment ref="AA4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4</xdr:rowOff>
              </xdr:from>
              <xdr:to>
                <xdr:col>154</xdr:col>
                <xdr:colOff>2</xdr:colOff>
                <xdr:row>168</xdr:row>
                <xdr:rowOff>24</xdr:rowOff>
              </xdr:to>
            </anchor>
          </commentPr>
        </mc:Choice>
        <mc:Fallback/>
      </mc:AlternateContent>
    </comment>
    <comment ref="AA4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8</xdr:rowOff>
              </xdr:from>
              <xdr:to>
                <xdr:col>154</xdr:col>
                <xdr:colOff>2</xdr:colOff>
                <xdr:row>168</xdr:row>
                <xdr:rowOff>32</xdr:rowOff>
              </xdr:to>
            </anchor>
          </commentPr>
        </mc:Choice>
        <mc:Fallback/>
      </mc:AlternateContent>
    </comment>
    <comment ref="AA4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171</xdr:row>
                <xdr:rowOff>1</xdr:rowOff>
              </xdr:to>
            </anchor>
          </commentPr>
        </mc:Choice>
        <mc:Fallback/>
      </mc:AlternateContent>
    </comment>
    <comment ref="AA4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170</xdr:row>
                <xdr:rowOff>33</xdr:rowOff>
              </xdr:to>
            </anchor>
          </commentPr>
        </mc:Choice>
        <mc:Fallback/>
      </mc:AlternateContent>
    </comment>
    <comment ref="AA4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34</xdr:rowOff>
              </xdr:to>
            </anchor>
          </commentPr>
        </mc:Choice>
        <mc:Fallback/>
      </mc:AlternateContent>
    </comment>
    <comment ref="AA4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169</xdr:row>
                <xdr:rowOff>32</xdr:rowOff>
              </xdr:to>
            </anchor>
          </commentPr>
        </mc:Choice>
        <mc:Fallback/>
      </mc:AlternateContent>
    </comment>
    <comment ref="AA4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169</xdr:row>
                <xdr:rowOff>32</xdr:rowOff>
              </xdr:to>
            </anchor>
          </commentPr>
        </mc:Choice>
        <mc:Fallback/>
      </mc:AlternateContent>
    </comment>
    <comment ref="AA4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169</xdr:row>
                <xdr:rowOff>32</xdr:rowOff>
              </xdr:to>
            </anchor>
          </commentPr>
        </mc:Choice>
        <mc:Fallback/>
      </mc:AlternateContent>
    </comment>
    <comment ref="AA4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169</xdr:row>
                <xdr:rowOff>32</xdr:rowOff>
              </xdr:to>
            </anchor>
          </commentPr>
        </mc:Choice>
        <mc:Fallback/>
      </mc:AlternateContent>
    </comment>
    <comment ref="AA4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167</xdr:row>
                <xdr:rowOff>17</xdr:rowOff>
              </xdr:from>
              <xdr:to>
                <xdr:col>154</xdr:col>
                <xdr:colOff>2</xdr:colOff>
                <xdr:row>168</xdr:row>
                <xdr:rowOff>31</xdr:rowOff>
              </xdr:to>
            </anchor>
          </commentPr>
        </mc:Choice>
        <mc:Fallback/>
      </mc:AlternateContent>
    </comment>
    <comment ref="AA4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167</xdr:row>
                <xdr:rowOff>17</xdr:rowOff>
              </xdr:from>
              <xdr:to>
                <xdr:col>154</xdr:col>
                <xdr:colOff>2</xdr:colOff>
                <xdr:row>168</xdr:row>
                <xdr:rowOff>26</xdr:rowOff>
              </xdr:to>
            </anchor>
          </commentPr>
        </mc:Choice>
        <mc:Fallback/>
      </mc:AlternateContent>
    </comment>
    <comment ref="AA4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169</xdr:row>
                <xdr:rowOff>26</xdr:rowOff>
              </xdr:from>
              <xdr:to>
                <xdr:col>154</xdr:col>
                <xdr:colOff>2</xdr:colOff>
                <xdr:row>170</xdr:row>
                <xdr:rowOff>26</xdr:rowOff>
              </xdr:to>
            </anchor>
          </commentPr>
        </mc:Choice>
        <mc:Fallback/>
      </mc:AlternateContent>
    </comment>
    <comment ref="AA4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170</xdr:row>
                <xdr:rowOff>15</xdr:rowOff>
              </xdr:from>
              <xdr:to>
                <xdr:col>154</xdr:col>
                <xdr:colOff>2</xdr:colOff>
                <xdr:row>171</xdr:row>
                <xdr:rowOff>-8</xdr:rowOff>
              </xdr:to>
            </anchor>
          </commentPr>
        </mc:Choice>
        <mc:Fallback/>
      </mc:AlternateContent>
    </comment>
    <comment ref="AA4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0</xdr:rowOff>
              </xdr:from>
              <xdr:to>
                <xdr:col>154</xdr:col>
                <xdr:colOff>2</xdr:colOff>
                <xdr:row>172</xdr:row>
                <xdr:rowOff>-33</xdr:rowOff>
              </xdr:to>
            </anchor>
          </commentPr>
        </mc:Choice>
        <mc:Fallback/>
      </mc:AlternateContent>
    </comment>
    <comment ref="AA4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171</xdr:row>
                <xdr:rowOff>2</xdr:rowOff>
              </xdr:from>
              <xdr:to>
                <xdr:col>154</xdr:col>
                <xdr:colOff>2</xdr:colOff>
                <xdr:row>172</xdr:row>
                <xdr:rowOff>10</xdr:rowOff>
              </xdr:to>
            </anchor>
          </commentPr>
        </mc:Choice>
        <mc:Fallback/>
      </mc:AlternateContent>
    </comment>
    <comment ref="AA4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0</xdr:rowOff>
              </xdr:to>
            </anchor>
          </commentPr>
        </mc:Choice>
        <mc:Fallback/>
      </mc:AlternateContent>
    </comment>
    <comment ref="AA4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171</xdr:row>
                <xdr:rowOff>2</xdr:rowOff>
              </xdr:from>
              <xdr:to>
                <xdr:col>154</xdr:col>
                <xdr:colOff>2</xdr:colOff>
                <xdr:row>172</xdr:row>
                <xdr:rowOff>-9</xdr:rowOff>
              </xdr:to>
            </anchor>
          </commentPr>
        </mc:Choice>
        <mc:Fallback/>
      </mc:AlternateContent>
    </comment>
    <comment ref="AA5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172</xdr:row>
                <xdr:rowOff>12</xdr:rowOff>
              </xdr:from>
              <xdr:to>
                <xdr:col>154</xdr:col>
                <xdr:colOff>2</xdr:colOff>
                <xdr:row>173</xdr:row>
                <xdr:rowOff>5</xdr:rowOff>
              </xdr:to>
            </anchor>
          </commentPr>
        </mc:Choice>
        <mc:Fallback/>
      </mc:AlternateContent>
    </comment>
    <comment ref="AA5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173</xdr:row>
                <xdr:rowOff>5</xdr:rowOff>
              </xdr:from>
              <xdr:to>
                <xdr:col>154</xdr:col>
                <xdr:colOff>2</xdr:colOff>
                <xdr:row>174</xdr:row>
                <xdr:rowOff>-10</xdr:rowOff>
              </xdr:to>
            </anchor>
          </commentPr>
        </mc:Choice>
        <mc:Fallback/>
      </mc:AlternateContent>
    </comment>
    <comment ref="AA5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173</xdr:row>
                <xdr:rowOff>9</xdr:rowOff>
              </xdr:from>
              <xdr:to>
                <xdr:col>154</xdr:col>
                <xdr:colOff>2</xdr:colOff>
                <xdr:row>174</xdr:row>
                <xdr:rowOff>-6</xdr:rowOff>
              </xdr:to>
            </anchor>
          </commentPr>
        </mc:Choice>
        <mc:Fallback/>
      </mc:AlternateContent>
    </comment>
    <comment ref="AA5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174</xdr:row>
                <xdr:rowOff>2</xdr:rowOff>
              </xdr:from>
              <xdr:to>
                <xdr:col>154</xdr:col>
                <xdr:colOff>2</xdr:colOff>
                <xdr:row>175</xdr:row>
                <xdr:rowOff>-7</xdr:rowOff>
              </xdr:to>
            </anchor>
          </commentPr>
        </mc:Choice>
        <mc:Fallback/>
      </mc:AlternateContent>
    </comment>
    <comment ref="AA5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174</xdr:row>
                <xdr:rowOff>10</xdr:rowOff>
              </xdr:from>
              <xdr:to>
                <xdr:col>154</xdr:col>
                <xdr:colOff>2</xdr:colOff>
                <xdr:row>175</xdr:row>
                <xdr:rowOff>5</xdr:rowOff>
              </xdr:to>
            </anchor>
          </commentPr>
        </mc:Choice>
        <mc:Fallback/>
      </mc:AlternateContent>
    </comment>
    <comment ref="AA5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174</xdr:row>
                <xdr:rowOff>12</xdr:rowOff>
              </xdr:from>
              <xdr:to>
                <xdr:col>154</xdr:col>
                <xdr:colOff>2</xdr:colOff>
                <xdr:row>175</xdr:row>
                <xdr:rowOff>15</xdr:rowOff>
              </xdr:to>
            </anchor>
          </commentPr>
        </mc:Choice>
        <mc:Fallback/>
      </mc:AlternateContent>
    </comment>
    <comment ref="AA5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4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4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4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4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4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175</xdr:row>
                <xdr:rowOff>0</xdr:rowOff>
              </xdr:from>
              <xdr:to>
                <xdr:col>154</xdr:col>
                <xdr:colOff>2</xdr:colOff>
                <xdr:row>176</xdr:row>
                <xdr:rowOff>-8</xdr:rowOff>
              </xdr:to>
            </anchor>
          </commentPr>
        </mc:Choice>
        <mc:Fallback/>
      </mc:AlternateContent>
    </comment>
    <comment ref="AA5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175</xdr:row>
                <xdr:rowOff>0</xdr:rowOff>
              </xdr:from>
              <xdr:to>
                <xdr:col>154</xdr:col>
                <xdr:colOff>2</xdr:colOff>
                <xdr:row>176</xdr:row>
                <xdr:rowOff>-19</xdr:rowOff>
              </xdr:to>
            </anchor>
          </commentPr>
        </mc:Choice>
        <mc:Fallback/>
      </mc:AlternateContent>
    </comment>
    <comment ref="AA5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175</xdr:row>
                <xdr:rowOff>28</xdr:rowOff>
              </xdr:from>
              <xdr:to>
                <xdr:col>154</xdr:col>
                <xdr:colOff>2</xdr:colOff>
                <xdr:row>176</xdr:row>
                <xdr:rowOff>12</xdr:rowOff>
              </xdr:to>
            </anchor>
          </commentPr>
        </mc:Choice>
        <mc:Fallback/>
      </mc:AlternateContent>
    </comment>
    <comment ref="AA5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176</xdr:row>
                <xdr:rowOff>2</xdr:rowOff>
              </xdr:from>
              <xdr:to>
                <xdr:col>154</xdr:col>
                <xdr:colOff>2</xdr:colOff>
                <xdr:row>177</xdr:row>
                <xdr:rowOff>-22</xdr:rowOff>
              </xdr:to>
            </anchor>
          </commentPr>
        </mc:Choice>
        <mc:Fallback/>
      </mc:AlternateContent>
    </comment>
    <comment ref="AA5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176</xdr:row>
                <xdr:rowOff>7</xdr:rowOff>
              </xdr:from>
              <xdr:to>
                <xdr:col>154</xdr:col>
                <xdr:colOff>2</xdr:colOff>
                <xdr:row>177</xdr:row>
                <xdr:rowOff>-24</xdr:rowOff>
              </xdr:to>
            </anchor>
          </commentPr>
        </mc:Choice>
        <mc:Fallback/>
      </mc:AlternateContent>
    </comment>
    <comment ref="AA5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176</xdr:row>
                <xdr:rowOff>11</xdr:rowOff>
              </xdr:from>
              <xdr:to>
                <xdr:col>154</xdr:col>
                <xdr:colOff>2</xdr:colOff>
                <xdr:row>177</xdr:row>
                <xdr:rowOff>-17</xdr:rowOff>
              </xdr:to>
            </anchor>
          </commentPr>
        </mc:Choice>
        <mc:Fallback/>
      </mc:AlternateContent>
    </comment>
    <comment ref="AA5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176</xdr:row>
                <xdr:rowOff>20</xdr:rowOff>
              </xdr:from>
              <xdr:to>
                <xdr:col>154</xdr:col>
                <xdr:colOff>2</xdr:colOff>
                <xdr:row>177</xdr:row>
                <xdr:rowOff>-12</xdr:rowOff>
              </xdr:to>
            </anchor>
          </commentPr>
        </mc:Choice>
        <mc:Fallback/>
      </mc:AlternateContent>
    </comment>
    <comment ref="AA5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176</xdr:row>
                <xdr:rowOff>25</xdr:rowOff>
              </xdr:from>
              <xdr:to>
                <xdr:col>154</xdr:col>
                <xdr:colOff>2</xdr:colOff>
                <xdr:row>177</xdr:row>
                <xdr:rowOff>19</xdr:rowOff>
              </xdr:to>
            </anchor>
          </commentPr>
        </mc:Choice>
        <mc:Fallback/>
      </mc:AlternateContent>
    </comment>
    <comment ref="AA5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176</xdr:row>
                <xdr:rowOff>26</xdr:rowOff>
              </xdr:from>
              <xdr:to>
                <xdr:col>154</xdr:col>
                <xdr:colOff>2</xdr:colOff>
                <xdr:row>177</xdr:row>
                <xdr:rowOff>19</xdr:rowOff>
              </xdr:to>
            </anchor>
          </commentPr>
        </mc:Choice>
        <mc:Fallback/>
      </mc:AlternateContent>
    </comment>
    <comment ref="AA5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176</xdr:row>
                <xdr:rowOff>31</xdr:rowOff>
              </xdr:from>
              <xdr:to>
                <xdr:col>154</xdr:col>
                <xdr:colOff>2</xdr:colOff>
                <xdr:row>177</xdr:row>
                <xdr:rowOff>19</xdr:rowOff>
              </xdr:to>
            </anchor>
          </commentPr>
        </mc:Choice>
        <mc:Fallback/>
      </mc:AlternateContent>
    </comment>
    <comment ref="AA5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0</xdr:rowOff>
              </xdr:from>
              <xdr:to>
                <xdr:col>154</xdr:col>
                <xdr:colOff>2</xdr:colOff>
                <xdr:row>178</xdr:row>
                <xdr:rowOff>-32</xdr:rowOff>
              </xdr:to>
            </anchor>
          </commentPr>
        </mc:Choice>
        <mc:Fallback/>
      </mc:AlternateContent>
    </comment>
    <comment ref="AA5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12</xdr:rowOff>
              </xdr:from>
              <xdr:to>
                <xdr:col>154</xdr:col>
                <xdr:colOff>2</xdr:colOff>
                <xdr:row>178</xdr:row>
                <xdr:rowOff>25</xdr:rowOff>
              </xdr:to>
            </anchor>
          </commentPr>
        </mc:Choice>
        <mc:Fallback/>
      </mc:AlternateContent>
    </comment>
    <comment ref="AA5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179</xdr:row>
                <xdr:rowOff>9</xdr:rowOff>
              </xdr:to>
            </anchor>
          </commentPr>
        </mc:Choice>
        <mc:Fallback/>
      </mc:AlternateContent>
    </comment>
    <comment ref="AA5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179</xdr:row>
                <xdr:rowOff>9</xdr:rowOff>
              </xdr:to>
            </anchor>
          </commentPr>
        </mc:Choice>
        <mc:Fallback/>
      </mc:AlternateContent>
    </comment>
    <comment ref="AA5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179</xdr:row>
                <xdr:rowOff>9</xdr:rowOff>
              </xdr:to>
            </anchor>
          </commentPr>
        </mc:Choice>
        <mc:Fallback/>
      </mc:AlternateContent>
    </comment>
    <comment ref="AA5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25</xdr:rowOff>
              </xdr:to>
            </anchor>
          </commentPr>
        </mc:Choice>
        <mc:Fallback/>
      </mc:AlternateContent>
    </comment>
    <comment ref="AA5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25</xdr:rowOff>
              </xdr:to>
            </anchor>
          </commentPr>
        </mc:Choice>
        <mc:Fallback/>
      </mc:AlternateContent>
    </comment>
    <comment ref="AA5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25</xdr:rowOff>
              </xdr:to>
            </anchor>
          </commentPr>
        </mc:Choice>
        <mc:Fallback/>
      </mc:AlternateContent>
    </comment>
    <comment ref="AA5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25</xdr:rowOff>
              </xdr:to>
            </anchor>
          </commentPr>
        </mc:Choice>
        <mc:Fallback/>
      </mc:AlternateContent>
    </comment>
    <comment ref="AA5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5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177</xdr:row>
                <xdr:rowOff>18</xdr:rowOff>
              </xdr:from>
              <xdr:to>
                <xdr:col>154</xdr:col>
                <xdr:colOff>2</xdr:colOff>
                <xdr:row>178</xdr:row>
                <xdr:rowOff>17</xdr:rowOff>
              </xdr:to>
            </anchor>
          </commentPr>
        </mc:Choice>
        <mc:Fallback/>
      </mc:AlternateContent>
    </comment>
    <comment ref="AA6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179</xdr:row>
                <xdr:rowOff>6</xdr:rowOff>
              </xdr:from>
              <xdr:to>
                <xdr:col>154</xdr:col>
                <xdr:colOff>2</xdr:colOff>
                <xdr:row>180</xdr:row>
                <xdr:rowOff>-2</xdr:rowOff>
              </xdr:to>
            </anchor>
          </commentPr>
        </mc:Choice>
        <mc:Fallback/>
      </mc:AlternateContent>
    </comment>
    <comment ref="AA6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179</xdr:row>
                <xdr:rowOff>14</xdr:rowOff>
              </xdr:from>
              <xdr:to>
                <xdr:col>154</xdr:col>
                <xdr:colOff>2</xdr:colOff>
                <xdr:row>180</xdr:row>
                <xdr:rowOff>2</xdr:rowOff>
              </xdr:to>
            </anchor>
          </commentPr>
        </mc:Choice>
        <mc:Fallback/>
      </mc:AlternateContent>
    </comment>
    <comment ref="AA6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-47</xdr:rowOff>
              </xdr:to>
            </anchor>
          </commentPr>
        </mc:Choice>
        <mc:Fallback/>
      </mc:AlternateContent>
    </comment>
    <comment ref="AA6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-34</xdr:rowOff>
              </xdr:to>
            </anchor>
          </commentPr>
        </mc:Choice>
        <mc:Fallback/>
      </mc:AlternateContent>
    </comment>
    <comment ref="AA6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-17</xdr:rowOff>
              </xdr:to>
            </anchor>
          </commentPr>
        </mc:Choice>
        <mc:Fallback/>
      </mc:AlternateContent>
    </comment>
    <comment ref="AA6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-17</xdr:rowOff>
              </xdr:to>
            </anchor>
          </commentPr>
        </mc:Choice>
        <mc:Fallback/>
      </mc:AlternateContent>
    </comment>
    <comment ref="AA6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-17</xdr:rowOff>
              </xdr:to>
            </anchor>
          </commentPr>
        </mc:Choice>
        <mc:Fallback/>
      </mc:AlternateContent>
    </comment>
    <comment ref="AA6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-17</xdr:rowOff>
              </xdr:to>
            </anchor>
          </commentPr>
        </mc:Choice>
        <mc:Fallback/>
      </mc:AlternateContent>
    </comment>
    <comment ref="AA6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-17</xdr:rowOff>
              </xdr:to>
            </anchor>
          </commentPr>
        </mc:Choice>
        <mc:Fallback/>
      </mc:AlternateContent>
    </comment>
    <comment ref="AA6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-17</xdr:rowOff>
              </xdr:to>
            </anchor>
          </commentPr>
        </mc:Choice>
        <mc:Fallback/>
      </mc:AlternateContent>
    </comment>
    <comment ref="AA6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-17</xdr:rowOff>
              </xdr:to>
            </anchor>
          </commentPr>
        </mc:Choice>
        <mc:Fallback/>
      </mc:AlternateContent>
    </comment>
    <comment ref="AA6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-17</xdr:rowOff>
              </xdr:to>
            </anchor>
          </commentPr>
        </mc:Choice>
        <mc:Fallback/>
      </mc:AlternateContent>
    </comment>
    <comment ref="AA6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-27</xdr:rowOff>
              </xdr:to>
            </anchor>
          </commentPr>
        </mc:Choice>
        <mc:Fallback/>
      </mc:AlternateContent>
    </comment>
    <comment ref="AA6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2</xdr:rowOff>
              </xdr:from>
              <xdr:to>
                <xdr:col>154</xdr:col>
                <xdr:colOff>2</xdr:colOff>
                <xdr:row>181</xdr:row>
                <xdr:rowOff>-30</xdr:rowOff>
              </xdr:to>
            </anchor>
          </commentPr>
        </mc:Choice>
        <mc:Fallback/>
      </mc:AlternateContent>
    </comment>
    <comment ref="AA6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39</xdr:rowOff>
              </xdr:from>
              <xdr:to>
                <xdr:col>154</xdr:col>
                <xdr:colOff>2</xdr:colOff>
                <xdr:row>181</xdr:row>
                <xdr:rowOff>0</xdr:rowOff>
              </xdr:to>
            </anchor>
          </commentPr>
        </mc:Choice>
        <mc:Fallback/>
      </mc:AlternateContent>
    </comment>
    <comment ref="AA6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180</xdr:row>
                <xdr:rowOff>43</xdr:rowOff>
              </xdr:from>
              <xdr:to>
                <xdr:col>154</xdr:col>
                <xdr:colOff>2</xdr:colOff>
                <xdr:row>181</xdr:row>
                <xdr:rowOff>0</xdr:rowOff>
              </xdr:to>
            </anchor>
          </commentPr>
        </mc:Choice>
        <mc:Fallback/>
      </mc:AlternateContent>
    </comment>
    <comment ref="AA6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15</xdr:rowOff>
              </xdr:from>
              <xdr:to>
                <xdr:col>154</xdr:col>
                <xdr:colOff>2</xdr:colOff>
                <xdr:row>182</xdr:row>
                <xdr:rowOff>-42</xdr:rowOff>
              </xdr:to>
            </anchor>
          </commentPr>
        </mc:Choice>
        <mc:Fallback/>
      </mc:AlternateContent>
    </comment>
    <comment ref="AA6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22</xdr:rowOff>
              </xdr:from>
              <xdr:to>
                <xdr:col>154</xdr:col>
                <xdr:colOff>2</xdr:colOff>
                <xdr:row>182</xdr:row>
                <xdr:rowOff>0</xdr:rowOff>
              </xdr:to>
            </anchor>
          </commentPr>
        </mc:Choice>
        <mc:Fallback/>
      </mc:AlternateContent>
    </comment>
    <comment ref="AA6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6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183</xdr:row>
                <xdr:rowOff>12</xdr:rowOff>
              </xdr:to>
            </anchor>
          </commentPr>
        </mc:Choice>
        <mc:Fallback/>
      </mc:AlternateContent>
    </comment>
    <comment ref="AA6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34</xdr:rowOff>
              </xdr:to>
            </anchor>
          </commentPr>
        </mc:Choice>
        <mc:Fallback/>
      </mc:AlternateContent>
    </comment>
    <comment ref="AA6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181</xdr:row>
                <xdr:rowOff>26</xdr:rowOff>
              </xdr:from>
              <xdr:to>
                <xdr:col>154</xdr:col>
                <xdr:colOff>2</xdr:colOff>
                <xdr:row>182</xdr:row>
                <xdr:rowOff>26</xdr:rowOff>
              </xdr:to>
            </anchor>
          </commentPr>
        </mc:Choice>
        <mc:Fallback/>
      </mc:AlternateContent>
    </comment>
    <comment ref="AA7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183</xdr:row>
                <xdr:rowOff>9</xdr:rowOff>
              </xdr:from>
              <xdr:to>
                <xdr:col>154</xdr:col>
                <xdr:colOff>2</xdr:colOff>
                <xdr:row>184</xdr:row>
                <xdr:rowOff>8</xdr:rowOff>
              </xdr:to>
            </anchor>
          </commentPr>
        </mc:Choice>
        <mc:Fallback/>
      </mc:AlternateContent>
    </comment>
    <comment ref="AA7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184</xdr:row>
                <xdr:rowOff>4</xdr:rowOff>
              </xdr:from>
              <xdr:to>
                <xdr:col>154</xdr:col>
                <xdr:colOff>2</xdr:colOff>
                <xdr:row>185</xdr:row>
                <xdr:rowOff>-7</xdr:rowOff>
              </xdr:to>
            </anchor>
          </commentPr>
        </mc:Choice>
        <mc:Fallback/>
      </mc:AlternateContent>
    </comment>
    <comment ref="AA7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-25</xdr:rowOff>
              </xdr:to>
            </anchor>
          </commentPr>
        </mc:Choice>
        <mc:Fallback/>
      </mc:AlternateContent>
    </comment>
    <comment ref="AA7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19</xdr:rowOff>
              </xdr:to>
            </anchor>
          </commentPr>
        </mc:Choice>
        <mc:Fallback/>
      </mc:AlternateContent>
    </comment>
    <comment ref="AA7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19</xdr:rowOff>
              </xdr:to>
            </anchor>
          </commentPr>
        </mc:Choice>
        <mc:Fallback/>
      </mc:AlternateContent>
    </comment>
    <comment ref="AA7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19</xdr:rowOff>
              </xdr:to>
            </anchor>
          </commentPr>
        </mc:Choice>
        <mc:Fallback/>
      </mc:AlternateContent>
    </comment>
    <comment ref="AA7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19</xdr:rowOff>
              </xdr:to>
            </anchor>
          </commentPr>
        </mc:Choice>
        <mc:Fallback/>
      </mc:AlternateContent>
    </comment>
    <comment ref="AA7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19</xdr:rowOff>
              </xdr:to>
            </anchor>
          </commentPr>
        </mc:Choice>
        <mc:Fallback/>
      </mc:AlternateContent>
    </comment>
    <comment ref="AA7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19</xdr:rowOff>
              </xdr:to>
            </anchor>
          </commentPr>
        </mc:Choice>
        <mc:Fallback/>
      </mc:AlternateContent>
    </comment>
    <comment ref="AA7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19</xdr:rowOff>
              </xdr:to>
            </anchor>
          </commentPr>
        </mc:Choice>
        <mc:Fallback/>
      </mc:AlternateContent>
    </comment>
    <comment ref="AA7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19</xdr:rowOff>
              </xdr:to>
            </anchor>
          </commentPr>
        </mc:Choice>
        <mc:Fallback/>
      </mc:AlternateContent>
    </comment>
    <comment ref="AA7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-10</xdr:rowOff>
              </xdr:to>
            </anchor>
          </commentPr>
        </mc:Choice>
        <mc:Fallback/>
      </mc:AlternateContent>
    </comment>
    <comment ref="AA7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185</xdr:row>
                <xdr:rowOff>4</xdr:rowOff>
              </xdr:from>
              <xdr:to>
                <xdr:col>154</xdr:col>
                <xdr:colOff>2</xdr:colOff>
                <xdr:row>186</xdr:row>
                <xdr:rowOff>-13</xdr:rowOff>
              </xdr:to>
            </anchor>
          </commentPr>
        </mc:Choice>
        <mc:Fallback/>
      </mc:AlternateContent>
    </comment>
    <comment ref="AA7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21</xdr:rowOff>
              </xdr:from>
              <xdr:to>
                <xdr:col>154</xdr:col>
                <xdr:colOff>2</xdr:colOff>
                <xdr:row>187</xdr:row>
                <xdr:rowOff>-22</xdr:rowOff>
              </xdr:to>
            </anchor>
          </commentPr>
        </mc:Choice>
        <mc:Fallback/>
      </mc:AlternateContent>
    </comment>
    <comment ref="AA7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26</xdr:rowOff>
              </xdr:from>
              <xdr:to>
                <xdr:col>154</xdr:col>
                <xdr:colOff>2</xdr:colOff>
                <xdr:row>187</xdr:row>
                <xdr:rowOff>-20</xdr:rowOff>
              </xdr:to>
            </anchor>
          </commentPr>
        </mc:Choice>
        <mc:Fallback/>
      </mc:AlternateContent>
    </comment>
    <comment ref="AA7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187</xdr:row>
                <xdr:rowOff>-17</xdr:rowOff>
              </xdr:to>
            </anchor>
          </commentPr>
        </mc:Choice>
        <mc:Fallback/>
      </mc:AlternateContent>
    </comment>
    <comment ref="AA7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187</xdr:row>
                <xdr:rowOff>-17</xdr:rowOff>
              </xdr:to>
            </anchor>
          </commentPr>
        </mc:Choice>
        <mc:Fallback/>
      </mc:AlternateContent>
    </comment>
    <comment ref="AA7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187</xdr:row>
                <xdr:rowOff>-13</xdr:rowOff>
              </xdr:to>
            </anchor>
          </commentPr>
        </mc:Choice>
        <mc:Fallback/>
      </mc:AlternateContent>
    </comment>
    <comment ref="AA7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xdr:rowOff>
              </xdr:to>
            </anchor>
          </commentPr>
        </mc:Choice>
        <mc:Fallback/>
      </mc:AlternateContent>
    </comment>
    <comment ref="AA7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6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6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186</xdr:row>
                <xdr:rowOff>32</xdr:rowOff>
              </xdr:from>
              <xdr:to>
                <xdr:col>154</xdr:col>
                <xdr:colOff>2</xdr:colOff>
                <xdr:row>191</xdr:row>
                <xdr:rowOff>8</xdr:rowOff>
              </xdr:to>
            </anchor>
          </commentPr>
        </mc:Choice>
        <mc:Fallback/>
      </mc:AlternateContent>
    </comment>
    <comment ref="AA76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186</xdr:row>
                <xdr:rowOff>32</xdr:rowOff>
              </xdr:from>
              <xdr:to>
                <xdr:col>154</xdr:col>
                <xdr:colOff>2</xdr:colOff>
                <xdr:row>191</xdr:row>
                <xdr:rowOff>8</xdr:rowOff>
              </xdr:to>
            </anchor>
          </commentPr>
        </mc:Choice>
        <mc:Fallback/>
      </mc:AlternateContent>
    </comment>
    <comment ref="AA76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186</xdr:row>
                <xdr:rowOff>32</xdr:rowOff>
              </xdr:from>
              <xdr:to>
                <xdr:col>154</xdr:col>
                <xdr:colOff>2</xdr:colOff>
                <xdr:row>191</xdr:row>
                <xdr:rowOff>8</xdr:rowOff>
              </xdr:to>
            </anchor>
          </commentPr>
        </mc:Choice>
        <mc:Fallback/>
      </mc:AlternateContent>
    </comment>
    <comment ref="AA76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186</xdr:row>
                <xdr:rowOff>32</xdr:rowOff>
              </xdr:from>
              <xdr:to>
                <xdr:col>154</xdr:col>
                <xdr:colOff>2</xdr:colOff>
                <xdr:row>191</xdr:row>
                <xdr:rowOff>8</xdr:rowOff>
              </xdr:to>
            </anchor>
          </commentPr>
        </mc:Choice>
        <mc:Fallback/>
      </mc:AlternateContent>
    </comment>
    <comment ref="AA7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10</xdr:rowOff>
              </xdr:to>
            </anchor>
          </commentPr>
        </mc:Choice>
        <mc:Fallback/>
      </mc:AlternateContent>
    </comment>
    <comment ref="AA7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192</xdr:row>
                <xdr:rowOff>4</xdr:rowOff>
              </xdr:to>
            </anchor>
          </commentPr>
        </mc:Choice>
        <mc:Fallback/>
      </mc:AlternateContent>
    </comment>
    <comment ref="AA7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192</xdr:row>
                <xdr:rowOff>4</xdr:rowOff>
              </xdr:to>
            </anchor>
          </commentPr>
        </mc:Choice>
        <mc:Fallback/>
      </mc:AlternateContent>
    </comment>
    <comment ref="AA7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192</xdr:row>
                <xdr:rowOff>4</xdr:rowOff>
              </xdr:to>
            </anchor>
          </commentPr>
        </mc:Choice>
        <mc:Fallback/>
      </mc:AlternateContent>
    </comment>
    <comment ref="AA7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192</xdr:row>
                <xdr:rowOff>4</xdr:rowOff>
              </xdr:to>
            </anchor>
          </commentPr>
        </mc:Choice>
        <mc:Fallback/>
      </mc:AlternateContent>
    </comment>
    <comment ref="AA7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8</xdr:rowOff>
              </xdr:to>
            </anchor>
          </commentPr>
        </mc:Choice>
        <mc:Fallback/>
      </mc:AlternateContent>
    </comment>
    <comment ref="AA7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186</xdr:row>
                <xdr:rowOff>32</xdr:rowOff>
              </xdr:from>
              <xdr:to>
                <xdr:col>154</xdr:col>
                <xdr:colOff>2</xdr:colOff>
                <xdr:row>190</xdr:row>
                <xdr:rowOff>1</xdr:rowOff>
              </xdr:to>
            </anchor>
          </commentPr>
        </mc:Choice>
        <mc:Fallback/>
      </mc:AlternateContent>
    </comment>
    <comment ref="AA8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191</xdr:row>
                <xdr:rowOff>16</xdr:rowOff>
              </xdr:from>
              <xdr:to>
                <xdr:col>154</xdr:col>
                <xdr:colOff>2</xdr:colOff>
                <xdr:row>192</xdr:row>
                <xdr:rowOff>9</xdr:rowOff>
              </xdr:to>
            </anchor>
          </commentPr>
        </mc:Choice>
        <mc:Fallback/>
      </mc:AlternateContent>
    </comment>
    <comment ref="AA80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6</xdr:rowOff>
              </xdr:from>
              <xdr:to>
                <xdr:col>154</xdr:col>
                <xdr:colOff>2</xdr:colOff>
                <xdr:row>193</xdr:row>
                <xdr:rowOff>-44</xdr:rowOff>
              </xdr:to>
            </anchor>
          </commentPr>
        </mc:Choice>
        <mc:Fallback/>
      </mc:AlternateContent>
    </comment>
    <comment ref="AA8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-39</xdr:rowOff>
              </xdr:to>
            </anchor>
          </commentPr>
        </mc:Choice>
        <mc:Fallback/>
      </mc:AlternateContent>
    </comment>
    <comment ref="AA8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-28</xdr:rowOff>
              </xdr:to>
            </anchor>
          </commentPr>
        </mc:Choice>
        <mc:Fallback/>
      </mc:AlternateContent>
    </comment>
    <comment ref="AA8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-18</xdr:rowOff>
              </xdr:to>
            </anchor>
          </commentPr>
        </mc:Choice>
        <mc:Fallback/>
      </mc:AlternateContent>
    </comment>
    <comment ref="AA8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3</xdr:rowOff>
              </xdr:to>
            </anchor>
          </commentPr>
        </mc:Choice>
        <mc:Fallback/>
      </mc:AlternateContent>
    </comment>
    <comment ref="AA8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3</xdr:rowOff>
              </xdr:to>
            </anchor>
          </commentPr>
        </mc:Choice>
        <mc:Fallback/>
      </mc:AlternateContent>
    </comment>
    <comment ref="AA8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3</xdr:rowOff>
              </xdr:to>
            </anchor>
          </commentPr>
        </mc:Choice>
        <mc:Fallback/>
      </mc:AlternateContent>
    </comment>
    <comment ref="AA8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3</xdr:rowOff>
              </xdr:to>
            </anchor>
          </commentPr>
        </mc:Choice>
        <mc:Fallback/>
      </mc:AlternateContent>
    </comment>
    <comment ref="AA8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 ref="AA8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150</xdr:col>
                <xdr:colOff>49</xdr:colOff>
                <xdr:row>192</xdr:row>
                <xdr:rowOff>10</xdr:rowOff>
              </xdr:from>
              <xdr:to>
                <xdr:col>154</xdr:col>
                <xdr:colOff>2</xdr:colOff>
                <xdr:row>193</xdr:row>
                <xdr:rowOff>-20</xdr:rowOff>
              </xdr:to>
            </anchor>
          </commentPr>
        </mc:Choice>
        <mc:Fallback/>
      </mc:AlternateContent>
    </comment>
  </commentList>
</comments>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0"/>
          </rPr>
          <t xml:space="preserve">Adaytum2
TYP=V
SVR=
LIB=Pipeline
CBE=Full Pipeline
FGD=N
BGD=N
FGL=Y
BGL=N
SUP=Y
BBF=N
NTS=Y
VAL=Y
RHD=N
LCK=N
RFH=N
BBK=Y
OVF=N
IAB=N
BAZ=N
EAZ=N
R01=Full Deal List
C01=Pipeline detail
RGR=adaytum_row_1
RGC=adaytum_col_1
RGD=adaytum_data_1
VID=A71E958D549562C0
CHK=684199177
</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2</xdr:col>
                <xdr:colOff>-97</xdr:colOff>
                <xdr:row>1</xdr:row>
                <xdr:rowOff>60</xdr:rowOff>
              </xdr:to>
            </anchor>
          </commentPr>
        </mc:Choice>
        <mc:Fallback/>
      </mc:AlternateContent>
    </comment>
    <comment ref="A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3</xdr:row>
                <xdr:rowOff>40</xdr:rowOff>
              </xdr:from>
              <xdr:to>
                <xdr:col>2</xdr:col>
                <xdr:colOff>-96</xdr:colOff>
                <xdr:row>7</xdr:row>
                <xdr:rowOff>8</xdr:rowOff>
              </xdr:to>
            </anchor>
          </commentPr>
        </mc:Choice>
        <mc:Fallback/>
      </mc:AlternateContent>
    </comment>
    <comment ref="A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4</xdr:row>
                <xdr:rowOff>11</xdr:rowOff>
              </xdr:from>
              <xdr:to>
                <xdr:col>2</xdr:col>
                <xdr:colOff>-96</xdr:colOff>
                <xdr:row>8</xdr:row>
                <xdr:rowOff>12</xdr:rowOff>
              </xdr:to>
            </anchor>
          </commentPr>
        </mc:Choice>
        <mc:Fallback/>
      </mc:AlternateContent>
    </comment>
    <comment ref="A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7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7</xdr:row>
                <xdr:rowOff>7</xdr:rowOff>
              </xdr:from>
              <xdr:to>
                <xdr:col>2</xdr:col>
                <xdr:colOff>-96</xdr:colOff>
                <xdr:row>11</xdr:row>
                <xdr:rowOff>12</xdr:rowOff>
              </xdr:to>
            </anchor>
          </commentPr>
        </mc:Choice>
        <mc:Fallback/>
      </mc:AlternateContent>
    </comment>
    <comment ref="A7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xdr:row>
                <xdr:rowOff>7</xdr:rowOff>
              </xdr:from>
              <xdr:to>
                <xdr:col>2</xdr:col>
                <xdr:colOff>-96</xdr:colOff>
                <xdr:row>12</xdr:row>
                <xdr:rowOff>12</xdr:rowOff>
              </xdr:to>
            </anchor>
          </commentPr>
        </mc:Choice>
        <mc:Fallback/>
      </mc:AlternateContent>
    </comment>
    <comment ref="A7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xdr:row>
                <xdr:rowOff>7</xdr:rowOff>
              </xdr:from>
              <xdr:to>
                <xdr:col>2</xdr:col>
                <xdr:colOff>-96</xdr:colOff>
                <xdr:row>13</xdr:row>
                <xdr:rowOff>12</xdr:rowOff>
              </xdr:to>
            </anchor>
          </commentPr>
        </mc:Choice>
        <mc:Fallback/>
      </mc:AlternateContent>
    </comment>
    <comment ref="A7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xdr:row>
                <xdr:rowOff>7</xdr:rowOff>
              </xdr:from>
              <xdr:to>
                <xdr:col>2</xdr:col>
                <xdr:colOff>-96</xdr:colOff>
                <xdr:row>14</xdr:row>
                <xdr:rowOff>12</xdr:rowOff>
              </xdr:to>
            </anchor>
          </commentPr>
        </mc:Choice>
        <mc:Fallback/>
      </mc:AlternateContent>
    </comment>
    <comment ref="A7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xdr:row>
                <xdr:rowOff>7</xdr:rowOff>
              </xdr:from>
              <xdr:to>
                <xdr:col>2</xdr:col>
                <xdr:colOff>-96</xdr:colOff>
                <xdr:row>15</xdr:row>
                <xdr:rowOff>12</xdr:rowOff>
              </xdr:to>
            </anchor>
          </commentPr>
        </mc:Choice>
        <mc:Fallback/>
      </mc:AlternateContent>
    </comment>
    <comment ref="A7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xdr:row>
                <xdr:rowOff>7</xdr:rowOff>
              </xdr:from>
              <xdr:to>
                <xdr:col>2</xdr:col>
                <xdr:colOff>-96</xdr:colOff>
                <xdr:row>16</xdr:row>
                <xdr:rowOff>12</xdr:rowOff>
              </xdr:to>
            </anchor>
          </commentPr>
        </mc:Choice>
        <mc:Fallback/>
      </mc:AlternateContent>
    </comment>
    <comment ref="A7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xdr:row>
                <xdr:rowOff>7</xdr:rowOff>
              </xdr:from>
              <xdr:to>
                <xdr:col>2</xdr:col>
                <xdr:colOff>-96</xdr:colOff>
                <xdr:row>17</xdr:row>
                <xdr:rowOff>12</xdr:rowOff>
              </xdr:to>
            </anchor>
          </commentPr>
        </mc:Choice>
        <mc:Fallback/>
      </mc:AlternateContent>
    </comment>
    <comment ref="A7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xdr:row>
                <xdr:rowOff>7</xdr:rowOff>
              </xdr:from>
              <xdr:to>
                <xdr:col>2</xdr:col>
                <xdr:colOff>-96</xdr:colOff>
                <xdr:row>18</xdr:row>
                <xdr:rowOff>12</xdr:rowOff>
              </xdr:to>
            </anchor>
          </commentPr>
        </mc:Choice>
        <mc:Fallback/>
      </mc:AlternateContent>
    </comment>
    <comment ref="A7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xdr:row>
                <xdr:rowOff>7</xdr:rowOff>
              </xdr:from>
              <xdr:to>
                <xdr:col>2</xdr:col>
                <xdr:colOff>-96</xdr:colOff>
                <xdr:row>19</xdr:row>
                <xdr:rowOff>12</xdr:rowOff>
              </xdr:to>
            </anchor>
          </commentPr>
        </mc:Choice>
        <mc:Fallback/>
      </mc:AlternateContent>
    </comment>
    <comment ref="A7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xdr:row>
                <xdr:rowOff>7</xdr:rowOff>
              </xdr:from>
              <xdr:to>
                <xdr:col>2</xdr:col>
                <xdr:colOff>-96</xdr:colOff>
                <xdr:row>20</xdr:row>
                <xdr:rowOff>12</xdr:rowOff>
              </xdr:to>
            </anchor>
          </commentPr>
        </mc:Choice>
        <mc:Fallback/>
      </mc:AlternateContent>
    </comment>
    <comment ref="A8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xdr:row>
                <xdr:rowOff>7</xdr:rowOff>
              </xdr:from>
              <xdr:to>
                <xdr:col>2</xdr:col>
                <xdr:colOff>-96</xdr:colOff>
                <xdr:row>21</xdr:row>
                <xdr:rowOff>12</xdr:rowOff>
              </xdr:to>
            </anchor>
          </commentPr>
        </mc:Choice>
        <mc:Fallback/>
      </mc:AlternateContent>
    </comment>
    <comment ref="A8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xdr:row>
                <xdr:rowOff>7</xdr:rowOff>
              </xdr:from>
              <xdr:to>
                <xdr:col>2</xdr:col>
                <xdr:colOff>-96</xdr:colOff>
                <xdr:row>22</xdr:row>
                <xdr:rowOff>12</xdr:rowOff>
              </xdr:to>
            </anchor>
          </commentPr>
        </mc:Choice>
        <mc:Fallback/>
      </mc:AlternateContent>
    </comment>
    <comment ref="A8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19</xdr:row>
                <xdr:rowOff>7</xdr:rowOff>
              </xdr:from>
              <xdr:to>
                <xdr:col>2</xdr:col>
                <xdr:colOff>-96</xdr:colOff>
                <xdr:row>23</xdr:row>
                <xdr:rowOff>12</xdr:rowOff>
              </xdr:to>
            </anchor>
          </commentPr>
        </mc:Choice>
        <mc:Fallback/>
      </mc:AlternateContent>
    </comment>
    <comment ref="A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xdr:row>
                <xdr:rowOff>7</xdr:rowOff>
              </xdr:from>
              <xdr:to>
                <xdr:col>2</xdr:col>
                <xdr:colOff>-96</xdr:colOff>
                <xdr:row>24</xdr:row>
                <xdr:rowOff>12</xdr:rowOff>
              </xdr:to>
            </anchor>
          </commentPr>
        </mc:Choice>
        <mc:Fallback/>
      </mc:AlternateContent>
    </comment>
    <comment ref="A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21</xdr:row>
                <xdr:rowOff>7</xdr:rowOff>
              </xdr:from>
              <xdr:to>
                <xdr:col>2</xdr:col>
                <xdr:colOff>-96</xdr:colOff>
                <xdr:row>25</xdr:row>
                <xdr:rowOff>12</xdr:rowOff>
              </xdr:to>
            </anchor>
          </commentPr>
        </mc:Choice>
        <mc:Fallback/>
      </mc:AlternateContent>
    </comment>
    <comment ref="A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22</xdr:row>
                <xdr:rowOff>7</xdr:rowOff>
              </xdr:from>
              <xdr:to>
                <xdr:col>2</xdr:col>
                <xdr:colOff>-96</xdr:colOff>
                <xdr:row>26</xdr:row>
                <xdr:rowOff>12</xdr:rowOff>
              </xdr:to>
            </anchor>
          </commentPr>
        </mc:Choice>
        <mc:Fallback/>
      </mc:AlternateContent>
    </comment>
    <comment ref="A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23</xdr:row>
                <xdr:rowOff>7</xdr:rowOff>
              </xdr:from>
              <xdr:to>
                <xdr:col>2</xdr:col>
                <xdr:colOff>-96</xdr:colOff>
                <xdr:row>46</xdr:row>
                <xdr:rowOff>12</xdr:rowOff>
              </xdr:to>
            </anchor>
          </commentPr>
        </mc:Choice>
        <mc:Fallback/>
      </mc:AlternateContent>
    </comment>
    <comment ref="A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24</xdr:row>
                <xdr:rowOff>7</xdr:rowOff>
              </xdr:from>
              <xdr:to>
                <xdr:col>2</xdr:col>
                <xdr:colOff>-96</xdr:colOff>
                <xdr:row>68</xdr:row>
                <xdr:rowOff>12</xdr:rowOff>
              </xdr:to>
            </anchor>
          </commentPr>
        </mc:Choice>
        <mc:Fallback/>
      </mc:AlternateContent>
    </comment>
    <comment ref="A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25</xdr:row>
                <xdr:rowOff>7</xdr:rowOff>
              </xdr:from>
              <xdr:to>
                <xdr:col>2</xdr:col>
                <xdr:colOff>-96</xdr:colOff>
                <xdr:row>69</xdr:row>
                <xdr:rowOff>8</xdr:rowOff>
              </xdr:to>
            </anchor>
          </commentPr>
        </mc:Choice>
        <mc:Fallback/>
      </mc:AlternateContent>
    </comment>
    <comment ref="A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26</xdr:row>
                <xdr:rowOff>7</xdr:rowOff>
              </xdr:from>
              <xdr:to>
                <xdr:col>2</xdr:col>
                <xdr:colOff>-96</xdr:colOff>
                <xdr:row>70</xdr:row>
                <xdr:rowOff>8</xdr:rowOff>
              </xdr:to>
            </anchor>
          </commentPr>
        </mc:Choice>
        <mc:Fallback/>
      </mc:AlternateContent>
    </comment>
    <comment ref="A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xdr:row>
                <xdr:rowOff>7</xdr:rowOff>
              </xdr:from>
              <xdr:to>
                <xdr:col>2</xdr:col>
                <xdr:colOff>-96</xdr:colOff>
                <xdr:row>71</xdr:row>
                <xdr:rowOff>8</xdr:rowOff>
              </xdr:to>
            </anchor>
          </commentPr>
        </mc:Choice>
        <mc:Fallback/>
      </mc:AlternateContent>
    </comment>
    <comment ref="A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68</xdr:row>
                <xdr:rowOff>7</xdr:rowOff>
              </xdr:from>
              <xdr:to>
                <xdr:col>2</xdr:col>
                <xdr:colOff>-96</xdr:colOff>
                <xdr:row>72</xdr:row>
                <xdr:rowOff>8</xdr:rowOff>
              </xdr:to>
            </anchor>
          </commentPr>
        </mc:Choice>
        <mc:Fallback/>
      </mc:AlternateContent>
    </comment>
    <comment ref="A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69</xdr:row>
                <xdr:rowOff>3</xdr:rowOff>
              </xdr:from>
              <xdr:to>
                <xdr:col>2</xdr:col>
                <xdr:colOff>-96</xdr:colOff>
                <xdr:row>73</xdr:row>
                <xdr:rowOff>8</xdr:rowOff>
              </xdr:to>
            </anchor>
          </commentPr>
        </mc:Choice>
        <mc:Fallback/>
      </mc:AlternateContent>
    </comment>
    <comment ref="A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70</xdr:row>
                <xdr:rowOff>3</xdr:rowOff>
              </xdr:from>
              <xdr:to>
                <xdr:col>2</xdr:col>
                <xdr:colOff>-96</xdr:colOff>
                <xdr:row>74</xdr:row>
                <xdr:rowOff>8</xdr:rowOff>
              </xdr:to>
            </anchor>
          </commentPr>
        </mc:Choice>
        <mc:Fallback/>
      </mc:AlternateContent>
    </comment>
    <comment ref="A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xdr:row>
                <xdr:rowOff>3</xdr:rowOff>
              </xdr:from>
              <xdr:to>
                <xdr:col>2</xdr:col>
                <xdr:colOff>-96</xdr:colOff>
                <xdr:row>75</xdr:row>
                <xdr:rowOff>8</xdr:rowOff>
              </xdr:to>
            </anchor>
          </commentPr>
        </mc:Choice>
        <mc:Fallback/>
      </mc:AlternateContent>
    </comment>
    <comment ref="A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72</xdr:row>
                <xdr:rowOff>3</xdr:rowOff>
              </xdr:from>
              <xdr:to>
                <xdr:col>2</xdr:col>
                <xdr:colOff>-96</xdr:colOff>
                <xdr:row>76</xdr:row>
                <xdr:rowOff>8</xdr:rowOff>
              </xdr:to>
            </anchor>
          </commentPr>
        </mc:Choice>
        <mc:Fallback/>
      </mc:AlternateContent>
    </comment>
    <comment ref="A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73</xdr:row>
                <xdr:rowOff>3</xdr:rowOff>
              </xdr:from>
              <xdr:to>
                <xdr:col>2</xdr:col>
                <xdr:colOff>-96</xdr:colOff>
                <xdr:row>77</xdr:row>
                <xdr:rowOff>8</xdr:rowOff>
              </xdr:to>
            </anchor>
          </commentPr>
        </mc:Choice>
        <mc:Fallback/>
      </mc:AlternateContent>
    </comment>
    <comment ref="A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74</xdr:row>
                <xdr:rowOff>3</xdr:rowOff>
              </xdr:from>
              <xdr:to>
                <xdr:col>2</xdr:col>
                <xdr:colOff>-96</xdr:colOff>
                <xdr:row>78</xdr:row>
                <xdr:rowOff>8</xdr:rowOff>
              </xdr:to>
            </anchor>
          </commentPr>
        </mc:Choice>
        <mc:Fallback/>
      </mc:AlternateContent>
    </comment>
    <comment ref="A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xdr:row>
                <xdr:rowOff>3</xdr:rowOff>
              </xdr:from>
              <xdr:to>
                <xdr:col>2</xdr:col>
                <xdr:colOff>-96</xdr:colOff>
                <xdr:row>79</xdr:row>
                <xdr:rowOff>8</xdr:rowOff>
              </xdr:to>
            </anchor>
          </commentPr>
        </mc:Choice>
        <mc:Fallback/>
      </mc:AlternateContent>
    </comment>
    <comment ref="A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76</xdr:row>
                <xdr:rowOff>3</xdr:rowOff>
              </xdr:from>
              <xdr:to>
                <xdr:col>2</xdr:col>
                <xdr:colOff>-96</xdr:colOff>
                <xdr:row>80</xdr:row>
                <xdr:rowOff>8</xdr:rowOff>
              </xdr:to>
            </anchor>
          </commentPr>
        </mc:Choice>
        <mc:Fallback/>
      </mc:AlternateContent>
    </comment>
    <comment ref="A1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77</xdr:row>
                <xdr:rowOff>3</xdr:rowOff>
              </xdr:from>
              <xdr:to>
                <xdr:col>2</xdr:col>
                <xdr:colOff>-96</xdr:colOff>
                <xdr:row>81</xdr:row>
                <xdr:rowOff>8</xdr:rowOff>
              </xdr:to>
            </anchor>
          </commentPr>
        </mc:Choice>
        <mc:Fallback/>
      </mc:AlternateContent>
    </comment>
    <comment ref="A1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78</xdr:row>
                <xdr:rowOff>3</xdr:rowOff>
              </xdr:from>
              <xdr:to>
                <xdr:col>2</xdr:col>
                <xdr:colOff>-96</xdr:colOff>
                <xdr:row>110</xdr:row>
                <xdr:rowOff>8</xdr:rowOff>
              </xdr:to>
            </anchor>
          </commentPr>
        </mc:Choice>
        <mc:Fallback/>
      </mc:AlternateContent>
    </comment>
    <comment ref="A1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79</xdr:row>
                <xdr:rowOff>3</xdr:rowOff>
              </xdr:from>
              <xdr:to>
                <xdr:col>2</xdr:col>
                <xdr:colOff>-96</xdr:colOff>
                <xdr:row>132</xdr:row>
                <xdr:rowOff>8</xdr:rowOff>
              </xdr:to>
            </anchor>
          </commentPr>
        </mc:Choice>
        <mc:Fallback/>
      </mc:AlternateContent>
    </comment>
    <comment ref="A1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80</xdr:row>
                <xdr:rowOff>3</xdr:rowOff>
              </xdr:from>
              <xdr:to>
                <xdr:col>2</xdr:col>
                <xdr:colOff>-96</xdr:colOff>
                <xdr:row>133</xdr:row>
                <xdr:rowOff>4</xdr:rowOff>
              </xdr:to>
            </anchor>
          </commentPr>
        </mc:Choice>
        <mc:Fallback/>
      </mc:AlternateContent>
    </comment>
    <comment ref="A1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81</xdr:row>
                <xdr:rowOff>3</xdr:rowOff>
              </xdr:from>
              <xdr:to>
                <xdr:col>2</xdr:col>
                <xdr:colOff>-96</xdr:colOff>
                <xdr:row>134</xdr:row>
                <xdr:rowOff>4</xdr:rowOff>
              </xdr:to>
            </anchor>
          </commentPr>
        </mc:Choice>
        <mc:Fallback/>
      </mc:AlternateContent>
    </comment>
    <comment ref="A1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110</xdr:row>
                <xdr:rowOff>3</xdr:rowOff>
              </xdr:from>
              <xdr:to>
                <xdr:col>2</xdr:col>
                <xdr:colOff>-96</xdr:colOff>
                <xdr:row>135</xdr:row>
                <xdr:rowOff>4</xdr:rowOff>
              </xdr:to>
            </anchor>
          </commentPr>
        </mc:Choice>
        <mc:Fallback/>
      </mc:AlternateContent>
    </comment>
    <comment ref="A1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xdr:row>
                <xdr:rowOff>3</xdr:rowOff>
              </xdr:from>
              <xdr:to>
                <xdr:col>2</xdr:col>
                <xdr:colOff>-96</xdr:colOff>
                <xdr:row>136</xdr:row>
                <xdr:rowOff>4</xdr:rowOff>
              </xdr:to>
            </anchor>
          </commentPr>
        </mc:Choice>
        <mc:Fallback/>
      </mc:AlternateContent>
    </comment>
    <comment ref="A1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xdr:row>
                <xdr:rowOff>20</xdr:rowOff>
              </xdr:from>
              <xdr:to>
                <xdr:col>2</xdr:col>
                <xdr:colOff>-96</xdr:colOff>
                <xdr:row>137</xdr:row>
                <xdr:rowOff>4</xdr:rowOff>
              </xdr:to>
            </anchor>
          </commentPr>
        </mc:Choice>
        <mc:Fallback/>
      </mc:AlternateContent>
    </comment>
    <comment ref="A1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xdr:row>
                <xdr:rowOff>16</xdr:rowOff>
              </xdr:from>
              <xdr:to>
                <xdr:col>2</xdr:col>
                <xdr:colOff>-96</xdr:colOff>
                <xdr:row>138</xdr:row>
                <xdr:rowOff>4</xdr:rowOff>
              </xdr:to>
            </anchor>
          </commentPr>
        </mc:Choice>
        <mc:Fallback/>
      </mc:AlternateContent>
    </comment>
    <comment ref="A1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xdr:row>
                <xdr:rowOff>16</xdr:rowOff>
              </xdr:from>
              <xdr:to>
                <xdr:col>2</xdr:col>
                <xdr:colOff>-96</xdr:colOff>
                <xdr:row>139</xdr:row>
                <xdr:rowOff>4</xdr:rowOff>
              </xdr:to>
            </anchor>
          </commentPr>
        </mc:Choice>
        <mc:Fallback/>
      </mc:AlternateContent>
    </comment>
    <comment ref="A1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xdr:row>
                <xdr:rowOff>16</xdr:rowOff>
              </xdr:from>
              <xdr:to>
                <xdr:col>2</xdr:col>
                <xdr:colOff>-96</xdr:colOff>
                <xdr:row>140</xdr:row>
                <xdr:rowOff>4</xdr:rowOff>
              </xdr:to>
            </anchor>
          </commentPr>
        </mc:Choice>
        <mc:Fallback/>
      </mc:AlternateContent>
    </comment>
    <comment ref="A11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xdr:row>
                <xdr:rowOff>16</xdr:rowOff>
              </xdr:from>
              <xdr:to>
                <xdr:col>2</xdr:col>
                <xdr:colOff>-96</xdr:colOff>
                <xdr:row>141</xdr:row>
                <xdr:rowOff>4</xdr:rowOff>
              </xdr:to>
            </anchor>
          </commentPr>
        </mc:Choice>
        <mc:Fallback/>
      </mc:AlternateContent>
    </comment>
    <comment ref="A1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xdr:row>
                <xdr:rowOff>16</xdr:rowOff>
              </xdr:from>
              <xdr:to>
                <xdr:col>2</xdr:col>
                <xdr:colOff>-96</xdr:colOff>
                <xdr:row>142</xdr:row>
                <xdr:rowOff>4</xdr:rowOff>
              </xdr:to>
            </anchor>
          </commentPr>
        </mc:Choice>
        <mc:Fallback/>
      </mc:AlternateContent>
    </comment>
    <comment ref="A1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138</xdr:row>
                <xdr:rowOff>16</xdr:rowOff>
              </xdr:from>
              <xdr:to>
                <xdr:col>2</xdr:col>
                <xdr:colOff>-96</xdr:colOff>
                <xdr:row>143</xdr:row>
                <xdr:rowOff>4</xdr:rowOff>
              </xdr:to>
            </anchor>
          </commentPr>
        </mc:Choice>
        <mc:Fallback/>
      </mc:AlternateContent>
    </comment>
    <comment ref="A1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xdr:row>
                <xdr:rowOff>16</xdr:rowOff>
              </xdr:from>
              <xdr:to>
                <xdr:col>2</xdr:col>
                <xdr:colOff>-96</xdr:colOff>
                <xdr:row>144</xdr:row>
                <xdr:rowOff>4</xdr:rowOff>
              </xdr:to>
            </anchor>
          </commentPr>
        </mc:Choice>
        <mc:Fallback/>
      </mc:AlternateContent>
    </comment>
    <comment ref="A1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xdr:row>
                <xdr:rowOff>16</xdr:rowOff>
              </xdr:from>
              <xdr:to>
                <xdr:col>2</xdr:col>
                <xdr:colOff>-96</xdr:colOff>
                <xdr:row>145</xdr:row>
                <xdr:rowOff>4</xdr:rowOff>
              </xdr:to>
            </anchor>
          </commentPr>
        </mc:Choice>
        <mc:Fallback/>
      </mc:AlternateContent>
    </comment>
    <comment ref="A1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xdr:row>
                <xdr:rowOff>16</xdr:rowOff>
              </xdr:from>
              <xdr:to>
                <xdr:col>2</xdr:col>
                <xdr:colOff>-96</xdr:colOff>
                <xdr:row>146</xdr:row>
                <xdr:rowOff>4</xdr:rowOff>
              </xdr:to>
            </anchor>
          </commentPr>
        </mc:Choice>
        <mc:Fallback/>
      </mc:AlternateContent>
    </comment>
    <comment ref="A1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xdr:row>
                <xdr:rowOff>16</xdr:rowOff>
              </xdr:from>
              <xdr:to>
                <xdr:col>2</xdr:col>
                <xdr:colOff>-96</xdr:colOff>
                <xdr:row>147</xdr:row>
                <xdr:rowOff>4</xdr:rowOff>
              </xdr:to>
            </anchor>
          </commentPr>
        </mc:Choice>
        <mc:Fallback/>
      </mc:AlternateContent>
    </comment>
    <comment ref="A1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xdr:row>
                <xdr:rowOff>16</xdr:rowOff>
              </xdr:from>
              <xdr:to>
                <xdr:col>2</xdr:col>
                <xdr:colOff>-96</xdr:colOff>
                <xdr:row>148</xdr:row>
                <xdr:rowOff>4</xdr:rowOff>
              </xdr:to>
            </anchor>
          </commentPr>
        </mc:Choice>
        <mc:Fallback/>
      </mc:AlternateContent>
    </comment>
    <comment ref="A1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xdr:row>
                <xdr:rowOff>16</xdr:rowOff>
              </xdr:from>
              <xdr:to>
                <xdr:col>2</xdr:col>
                <xdr:colOff>-96</xdr:colOff>
                <xdr:row>149</xdr:row>
                <xdr:rowOff>4</xdr:rowOff>
              </xdr:to>
            </anchor>
          </commentPr>
        </mc:Choice>
        <mc:Fallback/>
      </mc:AlternateContent>
    </comment>
    <comment ref="A1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xdr:row>
                <xdr:rowOff>16</xdr:rowOff>
              </xdr:from>
              <xdr:to>
                <xdr:col>2</xdr:col>
                <xdr:colOff>-96</xdr:colOff>
                <xdr:row>150</xdr:row>
                <xdr:rowOff>4</xdr:rowOff>
              </xdr:to>
            </anchor>
          </commentPr>
        </mc:Choice>
        <mc:Fallback/>
      </mc:AlternateContent>
    </comment>
    <comment ref="A1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xdr:row>
                <xdr:rowOff>16</xdr:rowOff>
              </xdr:from>
              <xdr:to>
                <xdr:col>2</xdr:col>
                <xdr:colOff>-96</xdr:colOff>
                <xdr:row>151</xdr:row>
                <xdr:rowOff>4</xdr:rowOff>
              </xdr:to>
            </anchor>
          </commentPr>
        </mc:Choice>
        <mc:Fallback/>
      </mc:AlternateContent>
    </comment>
    <comment ref="A1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xdr:row>
                <xdr:rowOff>16</xdr:rowOff>
              </xdr:from>
              <xdr:to>
                <xdr:col>2</xdr:col>
                <xdr:colOff>-96</xdr:colOff>
                <xdr:row>152</xdr:row>
                <xdr:rowOff>4</xdr:rowOff>
              </xdr:to>
            </anchor>
          </commentPr>
        </mc:Choice>
        <mc:Fallback/>
      </mc:AlternateContent>
    </comment>
    <comment ref="A1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xdr:row>
                <xdr:rowOff>16</xdr:rowOff>
              </xdr:from>
              <xdr:to>
                <xdr:col>2</xdr:col>
                <xdr:colOff>-96</xdr:colOff>
                <xdr:row>153</xdr:row>
                <xdr:rowOff>4</xdr:rowOff>
              </xdr:to>
            </anchor>
          </commentPr>
        </mc:Choice>
        <mc:Fallback/>
      </mc:AlternateContent>
    </comment>
    <comment ref="A1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xdr:row>
                <xdr:rowOff>16</xdr:rowOff>
              </xdr:from>
              <xdr:to>
                <xdr:col>2</xdr:col>
                <xdr:colOff>-96</xdr:colOff>
                <xdr:row>154</xdr:row>
                <xdr:rowOff>4</xdr:rowOff>
              </xdr:to>
            </anchor>
          </commentPr>
        </mc:Choice>
        <mc:Fallback/>
      </mc:AlternateContent>
    </comment>
    <comment ref="A1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xdr:row>
                <xdr:rowOff>16</xdr:rowOff>
              </xdr:from>
              <xdr:to>
                <xdr:col>2</xdr:col>
                <xdr:colOff>-96</xdr:colOff>
                <xdr:row>155</xdr:row>
                <xdr:rowOff>4</xdr:rowOff>
              </xdr:to>
            </anchor>
          </commentPr>
        </mc:Choice>
        <mc:Fallback/>
      </mc:AlternateContent>
    </comment>
    <comment ref="A1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xdr:row>
                <xdr:rowOff>16</xdr:rowOff>
              </xdr:from>
              <xdr:to>
                <xdr:col>2</xdr:col>
                <xdr:colOff>-96</xdr:colOff>
                <xdr:row>156</xdr:row>
                <xdr:rowOff>4</xdr:rowOff>
              </xdr:to>
            </anchor>
          </commentPr>
        </mc:Choice>
        <mc:Fallback/>
      </mc:AlternateContent>
    </comment>
    <comment ref="A1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xdr:row>
                <xdr:rowOff>16</xdr:rowOff>
              </xdr:from>
              <xdr:to>
                <xdr:col>2</xdr:col>
                <xdr:colOff>-96</xdr:colOff>
                <xdr:row>157</xdr:row>
                <xdr:rowOff>4</xdr:rowOff>
              </xdr:to>
            </anchor>
          </commentPr>
        </mc:Choice>
        <mc:Fallback/>
      </mc:AlternateContent>
    </comment>
    <comment ref="A1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xdr:row>
                <xdr:rowOff>16</xdr:rowOff>
              </xdr:from>
              <xdr:to>
                <xdr:col>2</xdr:col>
                <xdr:colOff>-96</xdr:colOff>
                <xdr:row>158</xdr:row>
                <xdr:rowOff>4</xdr:rowOff>
              </xdr:to>
            </anchor>
          </commentPr>
        </mc:Choice>
        <mc:Fallback/>
      </mc:AlternateContent>
    </comment>
    <comment ref="A1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xdr:row>
                <xdr:rowOff>16</xdr:rowOff>
              </xdr:from>
              <xdr:to>
                <xdr:col>2</xdr:col>
                <xdr:colOff>-96</xdr:colOff>
                <xdr:row>159</xdr:row>
                <xdr:rowOff>4</xdr:rowOff>
              </xdr:to>
            </anchor>
          </commentPr>
        </mc:Choice>
        <mc:Fallback/>
      </mc:AlternateContent>
    </comment>
    <comment ref="A1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xdr:row>
                <xdr:rowOff>16</xdr:rowOff>
              </xdr:from>
              <xdr:to>
                <xdr:col>2</xdr:col>
                <xdr:colOff>-96</xdr:colOff>
                <xdr:row>160</xdr:row>
                <xdr:rowOff>4</xdr:rowOff>
              </xdr:to>
            </anchor>
          </commentPr>
        </mc:Choice>
        <mc:Fallback/>
      </mc:AlternateContent>
    </comment>
    <comment ref="A1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xdr:row>
                <xdr:rowOff>16</xdr:rowOff>
              </xdr:from>
              <xdr:to>
                <xdr:col>2</xdr:col>
                <xdr:colOff>-96</xdr:colOff>
                <xdr:row>161</xdr:row>
                <xdr:rowOff>4</xdr:rowOff>
              </xdr:to>
            </anchor>
          </commentPr>
        </mc:Choice>
        <mc:Fallback/>
      </mc:AlternateContent>
    </comment>
    <comment ref="A1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xdr:row>
                <xdr:rowOff>16</xdr:rowOff>
              </xdr:from>
              <xdr:to>
                <xdr:col>2</xdr:col>
                <xdr:colOff>-96</xdr:colOff>
                <xdr:row>162</xdr:row>
                <xdr:rowOff>4</xdr:rowOff>
              </xdr:to>
            </anchor>
          </commentPr>
        </mc:Choice>
        <mc:Fallback/>
      </mc:AlternateContent>
    </comment>
    <comment ref="A13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158</xdr:row>
                <xdr:rowOff>16</xdr:rowOff>
              </xdr:from>
              <xdr:to>
                <xdr:col>2</xdr:col>
                <xdr:colOff>-96</xdr:colOff>
                <xdr:row>163</xdr:row>
                <xdr:rowOff>4</xdr:rowOff>
              </xdr:to>
            </anchor>
          </commentPr>
        </mc:Choice>
        <mc:Fallback/>
      </mc:AlternateContent>
    </comment>
    <comment ref="A13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159</xdr:row>
                <xdr:rowOff>16</xdr:rowOff>
              </xdr:from>
              <xdr:to>
                <xdr:col>2</xdr:col>
                <xdr:colOff>-96</xdr:colOff>
                <xdr:row>164</xdr:row>
                <xdr:rowOff>4</xdr:rowOff>
              </xdr:to>
            </anchor>
          </commentPr>
        </mc:Choice>
        <mc:Fallback/>
      </mc:AlternateContent>
    </comment>
    <comment ref="A13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160</xdr:row>
                <xdr:rowOff>16</xdr:rowOff>
              </xdr:from>
              <xdr:to>
                <xdr:col>2</xdr:col>
                <xdr:colOff>-96</xdr:colOff>
                <xdr:row>165</xdr:row>
                <xdr:rowOff>4</xdr:rowOff>
              </xdr:to>
            </anchor>
          </commentPr>
        </mc:Choice>
        <mc:Fallback/>
      </mc:AlternateContent>
    </comment>
    <comment ref="A13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161</xdr:row>
                <xdr:rowOff>16</xdr:rowOff>
              </xdr:from>
              <xdr:to>
                <xdr:col>2</xdr:col>
                <xdr:colOff>-96</xdr:colOff>
                <xdr:row>166</xdr:row>
                <xdr:rowOff>4</xdr:rowOff>
              </xdr:to>
            </anchor>
          </commentPr>
        </mc:Choice>
        <mc:Fallback/>
      </mc:AlternateContent>
    </comment>
    <comment ref="A13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162</xdr:row>
                <xdr:rowOff>16</xdr:rowOff>
              </xdr:from>
              <xdr:to>
                <xdr:col>2</xdr:col>
                <xdr:colOff>-96</xdr:colOff>
                <xdr:row>174</xdr:row>
                <xdr:rowOff>4</xdr:rowOff>
              </xdr:to>
            </anchor>
          </commentPr>
        </mc:Choice>
        <mc:Fallback/>
      </mc:AlternateContent>
    </comment>
    <comment ref="A13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163</xdr:row>
                <xdr:rowOff>16</xdr:rowOff>
              </xdr:from>
              <xdr:to>
                <xdr:col>2</xdr:col>
                <xdr:colOff>-96</xdr:colOff>
                <xdr:row>176</xdr:row>
                <xdr:rowOff>4</xdr:rowOff>
              </xdr:to>
            </anchor>
          </commentPr>
        </mc:Choice>
        <mc:Fallback/>
      </mc:AlternateContent>
    </comment>
    <comment ref="A13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xdr:row>
                <xdr:rowOff>16</xdr:rowOff>
              </xdr:from>
              <xdr:to>
                <xdr:col>2</xdr:col>
                <xdr:colOff>-96</xdr:colOff>
                <xdr:row>238</xdr:row>
                <xdr:rowOff>4</xdr:rowOff>
              </xdr:to>
            </anchor>
          </commentPr>
        </mc:Choice>
        <mc:Fallback/>
      </mc:AlternateContent>
    </comment>
    <comment ref="A14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165</xdr:row>
                <xdr:rowOff>16</xdr:rowOff>
              </xdr:from>
              <xdr:to>
                <xdr:col>2</xdr:col>
                <xdr:colOff>-96</xdr:colOff>
                <xdr:row>260</xdr:row>
                <xdr:rowOff>4</xdr:rowOff>
              </xdr:to>
            </anchor>
          </commentPr>
        </mc:Choice>
        <mc:Fallback/>
      </mc:AlternateContent>
    </comment>
    <comment ref="A14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166</xdr:row>
                <xdr:rowOff>16</xdr:rowOff>
              </xdr:from>
              <xdr:to>
                <xdr:col>2</xdr:col>
                <xdr:colOff>-96</xdr:colOff>
                <xdr:row>260</xdr:row>
                <xdr:rowOff>21</xdr:rowOff>
              </xdr:to>
            </anchor>
          </commentPr>
        </mc:Choice>
        <mc:Fallback/>
      </mc:AlternateContent>
    </comment>
    <comment ref="A14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174</xdr:row>
                <xdr:rowOff>16</xdr:rowOff>
              </xdr:from>
              <xdr:to>
                <xdr:col>2</xdr:col>
                <xdr:colOff>-96</xdr:colOff>
                <xdr:row>261</xdr:row>
                <xdr:rowOff>17</xdr:rowOff>
              </xdr:to>
            </anchor>
          </commentPr>
        </mc:Choice>
        <mc:Fallback/>
      </mc:AlternateContent>
    </comment>
    <comment ref="A14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176</xdr:row>
                <xdr:rowOff>16</xdr:rowOff>
              </xdr:from>
              <xdr:to>
                <xdr:col>2</xdr:col>
                <xdr:colOff>-96</xdr:colOff>
                <xdr:row>262</xdr:row>
                <xdr:rowOff>17</xdr:rowOff>
              </xdr:to>
            </anchor>
          </commentPr>
        </mc:Choice>
        <mc:Fallback/>
      </mc:AlternateContent>
    </comment>
    <comment ref="A14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238</xdr:row>
                <xdr:rowOff>16</xdr:rowOff>
              </xdr:from>
              <xdr:to>
                <xdr:col>2</xdr:col>
                <xdr:colOff>-96</xdr:colOff>
                <xdr:row>263</xdr:row>
                <xdr:rowOff>17</xdr:rowOff>
              </xdr:to>
            </anchor>
          </commentPr>
        </mc:Choice>
        <mc:Fallback/>
      </mc:AlternateContent>
    </comment>
    <comment ref="A14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260</xdr:row>
                <xdr:rowOff>16</xdr:rowOff>
              </xdr:from>
              <xdr:to>
                <xdr:col>2</xdr:col>
                <xdr:colOff>-96</xdr:colOff>
                <xdr:row>264</xdr:row>
                <xdr:rowOff>17</xdr:rowOff>
              </xdr:to>
            </anchor>
          </commentPr>
        </mc:Choice>
        <mc:Fallback/>
      </mc:AlternateContent>
    </comment>
    <comment ref="A14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261</xdr:row>
                <xdr:rowOff>12</xdr:rowOff>
              </xdr:from>
              <xdr:to>
                <xdr:col>2</xdr:col>
                <xdr:colOff>-96</xdr:colOff>
                <xdr:row>265</xdr:row>
                <xdr:rowOff>17</xdr:rowOff>
              </xdr:to>
            </anchor>
          </commentPr>
        </mc:Choice>
        <mc:Fallback/>
      </mc:AlternateContent>
    </comment>
    <comment ref="A14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262</xdr:row>
                <xdr:rowOff>12</xdr:rowOff>
              </xdr:from>
              <xdr:to>
                <xdr:col>2</xdr:col>
                <xdr:colOff>-96</xdr:colOff>
                <xdr:row>266</xdr:row>
                <xdr:rowOff>17</xdr:rowOff>
              </xdr:to>
            </anchor>
          </commentPr>
        </mc:Choice>
        <mc:Fallback/>
      </mc:AlternateContent>
    </comment>
    <comment ref="A14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263</xdr:row>
                <xdr:rowOff>12</xdr:rowOff>
              </xdr:from>
              <xdr:to>
                <xdr:col>2</xdr:col>
                <xdr:colOff>-96</xdr:colOff>
                <xdr:row>267</xdr:row>
                <xdr:rowOff>17</xdr:rowOff>
              </xdr:to>
            </anchor>
          </commentPr>
        </mc:Choice>
        <mc:Fallback/>
      </mc:AlternateContent>
    </comment>
    <comment ref="A14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264</xdr:row>
                <xdr:rowOff>12</xdr:rowOff>
              </xdr:from>
              <xdr:to>
                <xdr:col>2</xdr:col>
                <xdr:colOff>-96</xdr:colOff>
                <xdr:row>268</xdr:row>
                <xdr:rowOff>17</xdr:rowOff>
              </xdr:to>
            </anchor>
          </commentPr>
        </mc:Choice>
        <mc:Fallback/>
      </mc:AlternateContent>
    </comment>
    <comment ref="A15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265</xdr:row>
                <xdr:rowOff>12</xdr:rowOff>
              </xdr:from>
              <xdr:to>
                <xdr:col>2</xdr:col>
                <xdr:colOff>-96</xdr:colOff>
                <xdr:row>269</xdr:row>
                <xdr:rowOff>17</xdr:rowOff>
              </xdr:to>
            </anchor>
          </commentPr>
        </mc:Choice>
        <mc:Fallback/>
      </mc:AlternateContent>
    </comment>
    <comment ref="A15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266</xdr:row>
                <xdr:rowOff>12</xdr:rowOff>
              </xdr:from>
              <xdr:to>
                <xdr:col>2</xdr:col>
                <xdr:colOff>-96</xdr:colOff>
                <xdr:row>270</xdr:row>
                <xdr:rowOff>17</xdr:rowOff>
              </xdr:to>
            </anchor>
          </commentPr>
        </mc:Choice>
        <mc:Fallback/>
      </mc:AlternateContent>
    </comment>
    <comment ref="A15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267</xdr:row>
                <xdr:rowOff>12</xdr:rowOff>
              </xdr:from>
              <xdr:to>
                <xdr:col>2</xdr:col>
                <xdr:colOff>-96</xdr:colOff>
                <xdr:row>271</xdr:row>
                <xdr:rowOff>17</xdr:rowOff>
              </xdr:to>
            </anchor>
          </commentPr>
        </mc:Choice>
        <mc:Fallback/>
      </mc:AlternateContent>
    </comment>
    <comment ref="A15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268</xdr:row>
                <xdr:rowOff>12</xdr:rowOff>
              </xdr:from>
              <xdr:to>
                <xdr:col>2</xdr:col>
                <xdr:colOff>-96</xdr:colOff>
                <xdr:row>272</xdr:row>
                <xdr:rowOff>17</xdr:rowOff>
              </xdr:to>
            </anchor>
          </commentPr>
        </mc:Choice>
        <mc:Fallback/>
      </mc:AlternateContent>
    </comment>
    <comment ref="A15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269</xdr:row>
                <xdr:rowOff>12</xdr:rowOff>
              </xdr:from>
              <xdr:to>
                <xdr:col>2</xdr:col>
                <xdr:colOff>-96</xdr:colOff>
                <xdr:row>273</xdr:row>
                <xdr:rowOff>17</xdr:rowOff>
              </xdr:to>
            </anchor>
          </commentPr>
        </mc:Choice>
        <mc:Fallback/>
      </mc:AlternateContent>
    </comment>
    <comment ref="A15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270</xdr:row>
                <xdr:rowOff>12</xdr:rowOff>
              </xdr:from>
              <xdr:to>
                <xdr:col>2</xdr:col>
                <xdr:colOff>-96</xdr:colOff>
                <xdr:row>274</xdr:row>
                <xdr:rowOff>17</xdr:rowOff>
              </xdr:to>
            </anchor>
          </commentPr>
        </mc:Choice>
        <mc:Fallback/>
      </mc:AlternateContent>
    </comment>
    <comment ref="A15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271</xdr:row>
                <xdr:rowOff>12</xdr:rowOff>
              </xdr:from>
              <xdr:to>
                <xdr:col>2</xdr:col>
                <xdr:colOff>-96</xdr:colOff>
                <xdr:row>275</xdr:row>
                <xdr:rowOff>17</xdr:rowOff>
              </xdr:to>
            </anchor>
          </commentPr>
        </mc:Choice>
        <mc:Fallback/>
      </mc:AlternateContent>
    </comment>
    <comment ref="A15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272</xdr:row>
                <xdr:rowOff>12</xdr:rowOff>
              </xdr:from>
              <xdr:to>
                <xdr:col>2</xdr:col>
                <xdr:colOff>-96</xdr:colOff>
                <xdr:row>276</xdr:row>
                <xdr:rowOff>17</xdr:rowOff>
              </xdr:to>
            </anchor>
          </commentPr>
        </mc:Choice>
        <mc:Fallback/>
      </mc:AlternateContent>
    </comment>
    <comment ref="A15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273</xdr:row>
                <xdr:rowOff>12</xdr:rowOff>
              </xdr:from>
              <xdr:to>
                <xdr:col>2</xdr:col>
                <xdr:colOff>-96</xdr:colOff>
                <xdr:row>277</xdr:row>
                <xdr:rowOff>17</xdr:rowOff>
              </xdr:to>
            </anchor>
          </commentPr>
        </mc:Choice>
        <mc:Fallback/>
      </mc:AlternateContent>
    </comment>
    <comment ref="A15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274</xdr:row>
                <xdr:rowOff>12</xdr:rowOff>
              </xdr:from>
              <xdr:to>
                <xdr:col>2</xdr:col>
                <xdr:colOff>-96</xdr:colOff>
                <xdr:row>278</xdr:row>
                <xdr:rowOff>17</xdr:rowOff>
              </xdr:to>
            </anchor>
          </commentPr>
        </mc:Choice>
        <mc:Fallback/>
      </mc:AlternateContent>
    </comment>
    <comment ref="A16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275</xdr:row>
                <xdr:rowOff>12</xdr:rowOff>
              </xdr:from>
              <xdr:to>
                <xdr:col>2</xdr:col>
                <xdr:colOff>-96</xdr:colOff>
                <xdr:row>279</xdr:row>
                <xdr:rowOff>17</xdr:rowOff>
              </xdr:to>
            </anchor>
          </commentPr>
        </mc:Choice>
        <mc:Fallback/>
      </mc:AlternateContent>
    </comment>
    <comment ref="A16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276</xdr:row>
                <xdr:rowOff>12</xdr:rowOff>
              </xdr:from>
              <xdr:to>
                <xdr:col>2</xdr:col>
                <xdr:colOff>-96</xdr:colOff>
                <xdr:row>280</xdr:row>
                <xdr:rowOff>17</xdr:rowOff>
              </xdr:to>
            </anchor>
          </commentPr>
        </mc:Choice>
        <mc:Fallback/>
      </mc:AlternateContent>
    </comment>
    <comment ref="A16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277</xdr:row>
                <xdr:rowOff>12</xdr:rowOff>
              </xdr:from>
              <xdr:to>
                <xdr:col>2</xdr:col>
                <xdr:colOff>-96</xdr:colOff>
                <xdr:row>281</xdr:row>
                <xdr:rowOff>17</xdr:rowOff>
              </xdr:to>
            </anchor>
          </commentPr>
        </mc:Choice>
        <mc:Fallback/>
      </mc:AlternateContent>
    </comment>
    <comment ref="A16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278</xdr:row>
                <xdr:rowOff>12</xdr:rowOff>
              </xdr:from>
              <xdr:to>
                <xdr:col>2</xdr:col>
                <xdr:colOff>-96</xdr:colOff>
                <xdr:row>282</xdr:row>
                <xdr:rowOff>17</xdr:rowOff>
              </xdr:to>
            </anchor>
          </commentPr>
        </mc:Choice>
        <mc:Fallback/>
      </mc:AlternateContent>
    </comment>
    <comment ref="A16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279</xdr:row>
                <xdr:rowOff>12</xdr:rowOff>
              </xdr:from>
              <xdr:to>
                <xdr:col>2</xdr:col>
                <xdr:colOff>-96</xdr:colOff>
                <xdr:row>283</xdr:row>
                <xdr:rowOff>17</xdr:rowOff>
              </xdr:to>
            </anchor>
          </commentPr>
        </mc:Choice>
        <mc:Fallback/>
      </mc:AlternateContent>
    </comment>
    <comment ref="A16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280</xdr:row>
                <xdr:rowOff>12</xdr:rowOff>
              </xdr:from>
              <xdr:to>
                <xdr:col>2</xdr:col>
                <xdr:colOff>-96</xdr:colOff>
                <xdr:row>284</xdr:row>
                <xdr:rowOff>17</xdr:rowOff>
              </xdr:to>
            </anchor>
          </commentPr>
        </mc:Choice>
        <mc:Fallback/>
      </mc:AlternateContent>
    </comment>
    <comment ref="A16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281</xdr:row>
                <xdr:rowOff>12</xdr:rowOff>
              </xdr:from>
              <xdr:to>
                <xdr:col>2</xdr:col>
                <xdr:colOff>-96</xdr:colOff>
                <xdr:row>285</xdr:row>
                <xdr:rowOff>17</xdr:rowOff>
              </xdr:to>
            </anchor>
          </commentPr>
        </mc:Choice>
        <mc:Fallback/>
      </mc:AlternateContent>
    </comment>
    <comment ref="A16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282</xdr:row>
                <xdr:rowOff>12</xdr:rowOff>
              </xdr:from>
              <xdr:to>
                <xdr:col>2</xdr:col>
                <xdr:colOff>-96</xdr:colOff>
                <xdr:row>286</xdr:row>
                <xdr:rowOff>17</xdr:rowOff>
              </xdr:to>
            </anchor>
          </commentPr>
        </mc:Choice>
        <mc:Fallback/>
      </mc:AlternateContent>
    </comment>
    <comment ref="A1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283</xdr:row>
                <xdr:rowOff>12</xdr:rowOff>
              </xdr:from>
              <xdr:to>
                <xdr:col>2</xdr:col>
                <xdr:colOff>-96</xdr:colOff>
                <xdr:row>287</xdr:row>
                <xdr:rowOff>17</xdr:rowOff>
              </xdr:to>
            </anchor>
          </commentPr>
        </mc:Choice>
        <mc:Fallback/>
      </mc:AlternateContent>
    </comment>
    <comment ref="A1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284</xdr:row>
                <xdr:rowOff>12</xdr:rowOff>
              </xdr:from>
              <xdr:to>
                <xdr:col>2</xdr:col>
                <xdr:colOff>-96</xdr:colOff>
                <xdr:row>288</xdr:row>
                <xdr:rowOff>17</xdr:rowOff>
              </xdr:to>
            </anchor>
          </commentPr>
        </mc:Choice>
        <mc:Fallback/>
      </mc:AlternateContent>
    </comment>
    <comment ref="A1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285</xdr:row>
                <xdr:rowOff>12</xdr:rowOff>
              </xdr:from>
              <xdr:to>
                <xdr:col>2</xdr:col>
                <xdr:colOff>-96</xdr:colOff>
                <xdr:row>289</xdr:row>
                <xdr:rowOff>17</xdr:rowOff>
              </xdr:to>
            </anchor>
          </commentPr>
        </mc:Choice>
        <mc:Fallback/>
      </mc:AlternateContent>
    </comment>
    <comment ref="A1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286</xdr:row>
                <xdr:rowOff>12</xdr:rowOff>
              </xdr:from>
              <xdr:to>
                <xdr:col>2</xdr:col>
                <xdr:colOff>-96</xdr:colOff>
                <xdr:row>290</xdr:row>
                <xdr:rowOff>17</xdr:rowOff>
              </xdr:to>
            </anchor>
          </commentPr>
        </mc:Choice>
        <mc:Fallback/>
      </mc:AlternateContent>
    </comment>
    <comment ref="A1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287</xdr:row>
                <xdr:rowOff>12</xdr:rowOff>
              </xdr:from>
              <xdr:to>
                <xdr:col>2</xdr:col>
                <xdr:colOff>-96</xdr:colOff>
                <xdr:row>291</xdr:row>
                <xdr:rowOff>17</xdr:rowOff>
              </xdr:to>
            </anchor>
          </commentPr>
        </mc:Choice>
        <mc:Fallback/>
      </mc:AlternateContent>
    </comment>
    <comment ref="A1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288</xdr:row>
                <xdr:rowOff>12</xdr:rowOff>
              </xdr:from>
              <xdr:to>
                <xdr:col>2</xdr:col>
                <xdr:colOff>-96</xdr:colOff>
                <xdr:row>292</xdr:row>
                <xdr:rowOff>17</xdr:rowOff>
              </xdr:to>
            </anchor>
          </commentPr>
        </mc:Choice>
        <mc:Fallback/>
      </mc:AlternateContent>
    </comment>
    <comment ref="A1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289</xdr:row>
                <xdr:rowOff>12</xdr:rowOff>
              </xdr:from>
              <xdr:to>
                <xdr:col>2</xdr:col>
                <xdr:colOff>-96</xdr:colOff>
                <xdr:row>293</xdr:row>
                <xdr:rowOff>17</xdr:rowOff>
              </xdr:to>
            </anchor>
          </commentPr>
        </mc:Choice>
        <mc:Fallback/>
      </mc:AlternateContent>
    </comment>
    <comment ref="A17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290</xdr:row>
                <xdr:rowOff>12</xdr:rowOff>
              </xdr:from>
              <xdr:to>
                <xdr:col>2</xdr:col>
                <xdr:colOff>-96</xdr:colOff>
                <xdr:row>294</xdr:row>
                <xdr:rowOff>17</xdr:rowOff>
              </xdr:to>
            </anchor>
          </commentPr>
        </mc:Choice>
        <mc:Fallback/>
      </mc:AlternateContent>
    </comment>
    <comment ref="A1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291</xdr:row>
                <xdr:rowOff>12</xdr:rowOff>
              </xdr:from>
              <xdr:to>
                <xdr:col>2</xdr:col>
                <xdr:colOff>-96</xdr:colOff>
                <xdr:row>295</xdr:row>
                <xdr:rowOff>17</xdr:rowOff>
              </xdr:to>
            </anchor>
          </commentPr>
        </mc:Choice>
        <mc:Fallback/>
      </mc:AlternateContent>
    </comment>
    <comment ref="A17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292</xdr:row>
                <xdr:rowOff>12</xdr:rowOff>
              </xdr:from>
              <xdr:to>
                <xdr:col>2</xdr:col>
                <xdr:colOff>-96</xdr:colOff>
                <xdr:row>296</xdr:row>
                <xdr:rowOff>17</xdr:rowOff>
              </xdr:to>
            </anchor>
          </commentPr>
        </mc:Choice>
        <mc:Fallback/>
      </mc:AlternateContent>
    </comment>
    <comment ref="A1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293</xdr:row>
                <xdr:rowOff>12</xdr:rowOff>
              </xdr:from>
              <xdr:to>
                <xdr:col>2</xdr:col>
                <xdr:colOff>-96</xdr:colOff>
                <xdr:row>297</xdr:row>
                <xdr:rowOff>17</xdr:rowOff>
              </xdr:to>
            </anchor>
          </commentPr>
        </mc:Choice>
        <mc:Fallback/>
      </mc:AlternateContent>
    </comment>
    <comment ref="A1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294</xdr:row>
                <xdr:rowOff>12</xdr:rowOff>
              </xdr:from>
              <xdr:to>
                <xdr:col>2</xdr:col>
                <xdr:colOff>-96</xdr:colOff>
                <xdr:row>298</xdr:row>
                <xdr:rowOff>17</xdr:rowOff>
              </xdr:to>
            </anchor>
          </commentPr>
        </mc:Choice>
        <mc:Fallback/>
      </mc:AlternateContent>
    </comment>
    <comment ref="A1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295</xdr:row>
                <xdr:rowOff>12</xdr:rowOff>
              </xdr:from>
              <xdr:to>
                <xdr:col>2</xdr:col>
                <xdr:colOff>-96</xdr:colOff>
                <xdr:row>299</xdr:row>
                <xdr:rowOff>17</xdr:rowOff>
              </xdr:to>
            </anchor>
          </commentPr>
        </mc:Choice>
        <mc:Fallback/>
      </mc:AlternateContent>
    </comment>
    <comment ref="A1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296</xdr:row>
                <xdr:rowOff>12</xdr:rowOff>
              </xdr:from>
              <xdr:to>
                <xdr:col>2</xdr:col>
                <xdr:colOff>-96</xdr:colOff>
                <xdr:row>302</xdr:row>
                <xdr:rowOff>17</xdr:rowOff>
              </xdr:to>
            </anchor>
          </commentPr>
        </mc:Choice>
        <mc:Fallback/>
      </mc:AlternateContent>
    </comment>
    <comment ref="A1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297</xdr:row>
                <xdr:rowOff>12</xdr:rowOff>
              </xdr:from>
              <xdr:to>
                <xdr:col>2</xdr:col>
                <xdr:colOff>-96</xdr:colOff>
                <xdr:row>324</xdr:row>
                <xdr:rowOff>17</xdr:rowOff>
              </xdr:to>
            </anchor>
          </commentPr>
        </mc:Choice>
        <mc:Fallback/>
      </mc:AlternateContent>
    </comment>
    <comment ref="A1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298</xdr:row>
                <xdr:rowOff>12</xdr:rowOff>
              </xdr:from>
              <xdr:to>
                <xdr:col>2</xdr:col>
                <xdr:colOff>-96</xdr:colOff>
                <xdr:row>325</xdr:row>
                <xdr:rowOff>13</xdr:rowOff>
              </xdr:to>
            </anchor>
          </commentPr>
        </mc:Choice>
        <mc:Fallback/>
      </mc:AlternateContent>
    </comment>
    <comment ref="A1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299</xdr:row>
                <xdr:rowOff>12</xdr:rowOff>
              </xdr:from>
              <xdr:to>
                <xdr:col>2</xdr:col>
                <xdr:colOff>-96</xdr:colOff>
                <xdr:row>326</xdr:row>
                <xdr:rowOff>13</xdr:rowOff>
              </xdr:to>
            </anchor>
          </commentPr>
        </mc:Choice>
        <mc:Fallback/>
      </mc:AlternateContent>
    </comment>
    <comment ref="A1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302</xdr:row>
                <xdr:rowOff>12</xdr:rowOff>
              </xdr:from>
              <xdr:to>
                <xdr:col>2</xdr:col>
                <xdr:colOff>-96</xdr:colOff>
                <xdr:row>366</xdr:row>
                <xdr:rowOff>13</xdr:rowOff>
              </xdr:to>
            </anchor>
          </commentPr>
        </mc:Choice>
        <mc:Fallback/>
      </mc:AlternateContent>
    </comment>
    <comment ref="A1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324</xdr:row>
                <xdr:rowOff>12</xdr:rowOff>
              </xdr:from>
              <xdr:to>
                <xdr:col>2</xdr:col>
                <xdr:colOff>-96</xdr:colOff>
                <xdr:row>388</xdr:row>
                <xdr:rowOff>13</xdr:rowOff>
              </xdr:to>
            </anchor>
          </commentPr>
        </mc:Choice>
        <mc:Fallback/>
      </mc:AlternateContent>
    </comment>
    <comment ref="A1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325</xdr:row>
                <xdr:rowOff>8</xdr:rowOff>
              </xdr:from>
              <xdr:to>
                <xdr:col>2</xdr:col>
                <xdr:colOff>-96</xdr:colOff>
                <xdr:row>390</xdr:row>
                <xdr:rowOff>9</xdr:rowOff>
              </xdr:to>
            </anchor>
          </commentPr>
        </mc:Choice>
        <mc:Fallback/>
      </mc:AlternateContent>
    </comment>
    <comment ref="A1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326</xdr:row>
                <xdr:rowOff>8</xdr:rowOff>
              </xdr:from>
              <xdr:to>
                <xdr:col>2</xdr:col>
                <xdr:colOff>-96</xdr:colOff>
                <xdr:row>391</xdr:row>
                <xdr:rowOff>9</xdr:rowOff>
              </xdr:to>
            </anchor>
          </commentPr>
        </mc:Choice>
        <mc:Fallback/>
      </mc:AlternateContent>
    </comment>
    <comment ref="A1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366</xdr:row>
                <xdr:rowOff>8</xdr:rowOff>
              </xdr:from>
              <xdr:to>
                <xdr:col>2</xdr:col>
                <xdr:colOff>-96</xdr:colOff>
                <xdr:row>392</xdr:row>
                <xdr:rowOff>9</xdr:rowOff>
              </xdr:to>
            </anchor>
          </commentPr>
        </mc:Choice>
        <mc:Fallback/>
      </mc:AlternateContent>
    </comment>
    <comment ref="A1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388</xdr:row>
                <xdr:rowOff>8</xdr:rowOff>
              </xdr:from>
              <xdr:to>
                <xdr:col>2</xdr:col>
                <xdr:colOff>-96</xdr:colOff>
                <xdr:row>395</xdr:row>
                <xdr:rowOff>9</xdr:rowOff>
              </xdr:to>
            </anchor>
          </commentPr>
        </mc:Choice>
        <mc:Fallback/>
      </mc:AlternateContent>
    </comment>
    <comment ref="A1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390</xdr:row>
                <xdr:rowOff>4</xdr:rowOff>
              </xdr:from>
              <xdr:to>
                <xdr:col>2</xdr:col>
                <xdr:colOff>-96</xdr:colOff>
                <xdr:row>396</xdr:row>
                <xdr:rowOff>9</xdr:rowOff>
              </xdr:to>
            </anchor>
          </commentPr>
        </mc:Choice>
        <mc:Fallback/>
      </mc:AlternateContent>
    </comment>
    <comment ref="A1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391</xdr:row>
                <xdr:rowOff>4</xdr:rowOff>
              </xdr:from>
              <xdr:to>
                <xdr:col>2</xdr:col>
                <xdr:colOff>-96</xdr:colOff>
                <xdr:row>397</xdr:row>
                <xdr:rowOff>9</xdr:rowOff>
              </xdr:to>
            </anchor>
          </commentPr>
        </mc:Choice>
        <mc:Fallback/>
      </mc:AlternateContent>
    </comment>
    <comment ref="A1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392</xdr:row>
                <xdr:rowOff>4</xdr:rowOff>
              </xdr:from>
              <xdr:to>
                <xdr:col>2</xdr:col>
                <xdr:colOff>-96</xdr:colOff>
                <xdr:row>399</xdr:row>
                <xdr:rowOff>9</xdr:rowOff>
              </xdr:to>
            </anchor>
          </commentPr>
        </mc:Choice>
        <mc:Fallback/>
      </mc:AlternateContent>
    </comment>
    <comment ref="A1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395</xdr:row>
                <xdr:rowOff>4</xdr:rowOff>
              </xdr:from>
              <xdr:to>
                <xdr:col>2</xdr:col>
                <xdr:colOff>-96</xdr:colOff>
                <xdr:row>400</xdr:row>
                <xdr:rowOff>9</xdr:rowOff>
              </xdr:to>
            </anchor>
          </commentPr>
        </mc:Choice>
        <mc:Fallback/>
      </mc:AlternateContent>
    </comment>
    <comment ref="A1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396</xdr:row>
                <xdr:rowOff>4</xdr:rowOff>
              </xdr:from>
              <xdr:to>
                <xdr:col>2</xdr:col>
                <xdr:colOff>-96</xdr:colOff>
                <xdr:row>401</xdr:row>
                <xdr:rowOff>9</xdr:rowOff>
              </xdr:to>
            </anchor>
          </commentPr>
        </mc:Choice>
        <mc:Fallback/>
      </mc:AlternateContent>
    </comment>
    <comment ref="A1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397</xdr:row>
                <xdr:rowOff>4</xdr:rowOff>
              </xdr:from>
              <xdr:to>
                <xdr:col>2</xdr:col>
                <xdr:colOff>-96</xdr:colOff>
                <xdr:row>402</xdr:row>
                <xdr:rowOff>9</xdr:rowOff>
              </xdr:to>
            </anchor>
          </commentPr>
        </mc:Choice>
        <mc:Fallback/>
      </mc:AlternateContent>
    </comment>
    <comment ref="A1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399</xdr:row>
                <xdr:rowOff>4</xdr:rowOff>
              </xdr:from>
              <xdr:to>
                <xdr:col>2</xdr:col>
                <xdr:colOff>-96</xdr:colOff>
                <xdr:row>430</xdr:row>
                <xdr:rowOff>9</xdr:rowOff>
              </xdr:to>
            </anchor>
          </commentPr>
        </mc:Choice>
        <mc:Fallback/>
      </mc:AlternateContent>
    </comment>
    <comment ref="A1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400</xdr:row>
                <xdr:rowOff>4</xdr:rowOff>
              </xdr:from>
              <xdr:to>
                <xdr:col>2</xdr:col>
                <xdr:colOff>-96</xdr:colOff>
                <xdr:row>431</xdr:row>
                <xdr:rowOff>9</xdr:rowOff>
              </xdr:to>
            </anchor>
          </commentPr>
        </mc:Choice>
        <mc:Fallback/>
      </mc:AlternateContent>
    </comment>
    <comment ref="A1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401</xdr:row>
                <xdr:rowOff>4</xdr:rowOff>
              </xdr:from>
              <xdr:to>
                <xdr:col>2</xdr:col>
                <xdr:colOff>-96</xdr:colOff>
                <xdr:row>432</xdr:row>
                <xdr:rowOff>9</xdr:rowOff>
              </xdr:to>
            </anchor>
          </commentPr>
        </mc:Choice>
        <mc:Fallback/>
      </mc:AlternateContent>
    </comment>
    <comment ref="A2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402</xdr:row>
                <xdr:rowOff>4</xdr:rowOff>
              </xdr:from>
              <xdr:to>
                <xdr:col>2</xdr:col>
                <xdr:colOff>-96</xdr:colOff>
                <xdr:row>433</xdr:row>
                <xdr:rowOff>9</xdr:rowOff>
              </xdr:to>
            </anchor>
          </commentPr>
        </mc:Choice>
        <mc:Fallback/>
      </mc:AlternateContent>
    </comment>
    <comment ref="A2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430</xdr:row>
                <xdr:rowOff>4</xdr:rowOff>
              </xdr:from>
              <xdr:to>
                <xdr:col>2</xdr:col>
                <xdr:colOff>-96</xdr:colOff>
                <xdr:row>434</xdr:row>
                <xdr:rowOff>9</xdr:rowOff>
              </xdr:to>
            </anchor>
          </commentPr>
        </mc:Choice>
        <mc:Fallback/>
      </mc:AlternateContent>
    </comment>
    <comment ref="A2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431</xdr:row>
                <xdr:rowOff>4</xdr:rowOff>
              </xdr:from>
              <xdr:to>
                <xdr:col>2</xdr:col>
                <xdr:colOff>-96</xdr:colOff>
                <xdr:row>452</xdr:row>
                <xdr:rowOff>9</xdr:rowOff>
              </xdr:to>
            </anchor>
          </commentPr>
        </mc:Choice>
        <mc:Fallback/>
      </mc:AlternateContent>
    </comment>
    <comment ref="A2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432</xdr:row>
                <xdr:rowOff>4</xdr:rowOff>
              </xdr:from>
              <xdr:to>
                <xdr:col>2</xdr:col>
                <xdr:colOff>-96</xdr:colOff>
                <xdr:row>453</xdr:row>
                <xdr:rowOff>5</xdr:rowOff>
              </xdr:to>
            </anchor>
          </commentPr>
        </mc:Choice>
        <mc:Fallback/>
      </mc:AlternateContent>
    </comment>
    <comment ref="A2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433</xdr:row>
                <xdr:rowOff>4</xdr:rowOff>
              </xdr:from>
              <xdr:to>
                <xdr:col>2</xdr:col>
                <xdr:colOff>-96</xdr:colOff>
                <xdr:row>454</xdr:row>
                <xdr:rowOff>5</xdr:rowOff>
              </xdr:to>
            </anchor>
          </commentPr>
        </mc:Choice>
        <mc:Fallback/>
      </mc:AlternateContent>
    </comment>
    <comment ref="A2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434</xdr:row>
                <xdr:rowOff>4</xdr:rowOff>
              </xdr:from>
              <xdr:to>
                <xdr:col>2</xdr:col>
                <xdr:colOff>-96</xdr:colOff>
                <xdr:row>455</xdr:row>
                <xdr:rowOff>5</xdr:rowOff>
              </xdr:to>
            </anchor>
          </commentPr>
        </mc:Choice>
        <mc:Fallback/>
      </mc:AlternateContent>
    </comment>
    <comment ref="A2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452</xdr:row>
                <xdr:rowOff>4</xdr:rowOff>
              </xdr:from>
              <xdr:to>
                <xdr:col>2</xdr:col>
                <xdr:colOff>-96</xdr:colOff>
                <xdr:row>456</xdr:row>
                <xdr:rowOff>5</xdr:rowOff>
              </xdr:to>
            </anchor>
          </commentPr>
        </mc:Choice>
        <mc:Fallback/>
      </mc:AlternateContent>
    </comment>
    <comment ref="A2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453</xdr:row>
                <xdr:rowOff>0</xdr:rowOff>
              </xdr:from>
              <xdr:to>
                <xdr:col>2</xdr:col>
                <xdr:colOff>-96</xdr:colOff>
                <xdr:row>457</xdr:row>
                <xdr:rowOff>5</xdr:rowOff>
              </xdr:to>
            </anchor>
          </commentPr>
        </mc:Choice>
        <mc:Fallback/>
      </mc:AlternateContent>
    </comment>
    <comment ref="A2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454</xdr:row>
                <xdr:rowOff>0</xdr:rowOff>
              </xdr:from>
              <xdr:to>
                <xdr:col>2</xdr:col>
                <xdr:colOff>-96</xdr:colOff>
                <xdr:row>458</xdr:row>
                <xdr:rowOff>5</xdr:rowOff>
              </xdr:to>
            </anchor>
          </commentPr>
        </mc:Choice>
        <mc:Fallback/>
      </mc:AlternateContent>
    </comment>
    <comment ref="A2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455</xdr:row>
                <xdr:rowOff>0</xdr:rowOff>
              </xdr:from>
              <xdr:to>
                <xdr:col>2</xdr:col>
                <xdr:colOff>-96</xdr:colOff>
                <xdr:row>459</xdr:row>
                <xdr:rowOff>5</xdr:rowOff>
              </xdr:to>
            </anchor>
          </commentPr>
        </mc:Choice>
        <mc:Fallback/>
      </mc:AlternateContent>
    </comment>
    <comment ref="A2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456</xdr:row>
                <xdr:rowOff>0</xdr:rowOff>
              </xdr:from>
              <xdr:to>
                <xdr:col>2</xdr:col>
                <xdr:colOff>-96</xdr:colOff>
                <xdr:row>460</xdr:row>
                <xdr:rowOff>5</xdr:rowOff>
              </xdr:to>
            </anchor>
          </commentPr>
        </mc:Choice>
        <mc:Fallback/>
      </mc:AlternateContent>
    </comment>
    <comment ref="A2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457</xdr:row>
                <xdr:rowOff>0</xdr:rowOff>
              </xdr:from>
              <xdr:to>
                <xdr:col>2</xdr:col>
                <xdr:colOff>-96</xdr:colOff>
                <xdr:row>461</xdr:row>
                <xdr:rowOff>5</xdr:rowOff>
              </xdr:to>
            </anchor>
          </commentPr>
        </mc:Choice>
        <mc:Fallback/>
      </mc:AlternateContent>
    </comment>
    <comment ref="A2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458</xdr:row>
                <xdr:rowOff>0</xdr:rowOff>
              </xdr:from>
              <xdr:to>
                <xdr:col>2</xdr:col>
                <xdr:colOff>-96</xdr:colOff>
                <xdr:row>462</xdr:row>
                <xdr:rowOff>5</xdr:rowOff>
              </xdr:to>
            </anchor>
          </commentPr>
        </mc:Choice>
        <mc:Fallback/>
      </mc:AlternateContent>
    </comment>
    <comment ref="A2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459</xdr:row>
                <xdr:rowOff>0</xdr:rowOff>
              </xdr:from>
              <xdr:to>
                <xdr:col>2</xdr:col>
                <xdr:colOff>-96</xdr:colOff>
                <xdr:row>463</xdr:row>
                <xdr:rowOff>5</xdr:rowOff>
              </xdr:to>
            </anchor>
          </commentPr>
        </mc:Choice>
        <mc:Fallback/>
      </mc:AlternateContent>
    </comment>
    <comment ref="A2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460</xdr:row>
                <xdr:rowOff>0</xdr:rowOff>
              </xdr:from>
              <xdr:to>
                <xdr:col>2</xdr:col>
                <xdr:colOff>-96</xdr:colOff>
                <xdr:row>494</xdr:row>
                <xdr:rowOff>5</xdr:rowOff>
              </xdr:to>
            </anchor>
          </commentPr>
        </mc:Choice>
        <mc:Fallback/>
      </mc:AlternateContent>
    </comment>
    <comment ref="A2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461</xdr:row>
                <xdr:rowOff>0</xdr:rowOff>
              </xdr:from>
              <xdr:to>
                <xdr:col>2</xdr:col>
                <xdr:colOff>-96</xdr:colOff>
                <xdr:row>516</xdr:row>
                <xdr:rowOff>5</xdr:rowOff>
              </xdr:to>
            </anchor>
          </commentPr>
        </mc:Choice>
        <mc:Fallback/>
      </mc:AlternateContent>
    </comment>
    <comment ref="A2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462</xdr:row>
                <xdr:rowOff>0</xdr:rowOff>
              </xdr:from>
              <xdr:to>
                <xdr:col>2</xdr:col>
                <xdr:colOff>-96</xdr:colOff>
                <xdr:row>517</xdr:row>
                <xdr:rowOff>1</xdr:rowOff>
              </xdr:to>
            </anchor>
          </commentPr>
        </mc:Choice>
        <mc:Fallback/>
      </mc:AlternateContent>
    </comment>
    <comment ref="A2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463</xdr:row>
                <xdr:rowOff>0</xdr:rowOff>
              </xdr:from>
              <xdr:to>
                <xdr:col>2</xdr:col>
                <xdr:colOff>-96</xdr:colOff>
                <xdr:row>518</xdr:row>
                <xdr:rowOff>1</xdr:rowOff>
              </xdr:to>
            </anchor>
          </commentPr>
        </mc:Choice>
        <mc:Fallback/>
      </mc:AlternateContent>
    </comment>
    <comment ref="A2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494</xdr:row>
                <xdr:rowOff>0</xdr:rowOff>
              </xdr:from>
              <xdr:to>
                <xdr:col>2</xdr:col>
                <xdr:colOff>-96</xdr:colOff>
                <xdr:row>519</xdr:row>
                <xdr:rowOff>1</xdr:rowOff>
              </xdr:to>
            </anchor>
          </commentPr>
        </mc:Choice>
        <mc:Fallback/>
      </mc:AlternateContent>
    </comment>
    <comment ref="A2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516</xdr:row>
                <xdr:rowOff>0</xdr:rowOff>
              </xdr:from>
              <xdr:to>
                <xdr:col>2</xdr:col>
                <xdr:colOff>-96</xdr:colOff>
                <xdr:row>520</xdr:row>
                <xdr:rowOff>1</xdr:rowOff>
              </xdr:to>
            </anchor>
          </commentPr>
        </mc:Choice>
        <mc:Fallback/>
      </mc:AlternateContent>
    </comment>
    <comment ref="A2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516</xdr:row>
                <xdr:rowOff>17</xdr:rowOff>
              </xdr:from>
              <xdr:to>
                <xdr:col>2</xdr:col>
                <xdr:colOff>-96</xdr:colOff>
                <xdr:row>521</xdr:row>
                <xdr:rowOff>1</xdr:rowOff>
              </xdr:to>
            </anchor>
          </commentPr>
        </mc:Choice>
        <mc:Fallback/>
      </mc:AlternateContent>
    </comment>
    <comment ref="A2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517</xdr:row>
                <xdr:rowOff>13</xdr:rowOff>
              </xdr:from>
              <xdr:to>
                <xdr:col>2</xdr:col>
                <xdr:colOff>-96</xdr:colOff>
                <xdr:row>522</xdr:row>
                <xdr:rowOff>1</xdr:rowOff>
              </xdr:to>
            </anchor>
          </commentPr>
        </mc:Choice>
        <mc:Fallback/>
      </mc:AlternateContent>
    </comment>
    <comment ref="A2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518</xdr:row>
                <xdr:rowOff>13</xdr:rowOff>
              </xdr:from>
              <xdr:to>
                <xdr:col>2</xdr:col>
                <xdr:colOff>-96</xdr:colOff>
                <xdr:row>523</xdr:row>
                <xdr:rowOff>1</xdr:rowOff>
              </xdr:to>
            </anchor>
          </commentPr>
        </mc:Choice>
        <mc:Fallback/>
      </mc:AlternateContent>
    </comment>
    <comment ref="A2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519</xdr:row>
                <xdr:rowOff>13</xdr:rowOff>
              </xdr:from>
              <xdr:to>
                <xdr:col>2</xdr:col>
                <xdr:colOff>-96</xdr:colOff>
                <xdr:row>558</xdr:row>
                <xdr:rowOff>1</xdr:rowOff>
              </xdr:to>
            </anchor>
          </commentPr>
        </mc:Choice>
        <mc:Fallback/>
      </mc:AlternateContent>
    </comment>
    <comment ref="A2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520</xdr:row>
                <xdr:rowOff>13</xdr:rowOff>
              </xdr:from>
              <xdr:to>
                <xdr:col>2</xdr:col>
                <xdr:colOff>-96</xdr:colOff>
                <xdr:row>559</xdr:row>
                <xdr:rowOff>1</xdr:rowOff>
              </xdr:to>
            </anchor>
          </commentPr>
        </mc:Choice>
        <mc:Fallback/>
      </mc:AlternateContent>
    </comment>
    <comment ref="A2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521</xdr:row>
                <xdr:rowOff>13</xdr:rowOff>
              </xdr:from>
              <xdr:to>
                <xdr:col>2</xdr:col>
                <xdr:colOff>-96</xdr:colOff>
                <xdr:row>560</xdr:row>
                <xdr:rowOff>1</xdr:rowOff>
              </xdr:to>
            </anchor>
          </commentPr>
        </mc:Choice>
        <mc:Fallback/>
      </mc:AlternateContent>
    </comment>
    <comment ref="A2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522</xdr:row>
                <xdr:rowOff>13</xdr:rowOff>
              </xdr:from>
              <xdr:to>
                <xdr:col>2</xdr:col>
                <xdr:colOff>-96</xdr:colOff>
                <xdr:row>580</xdr:row>
                <xdr:rowOff>1</xdr:rowOff>
              </xdr:to>
            </anchor>
          </commentPr>
        </mc:Choice>
        <mc:Fallback/>
      </mc:AlternateContent>
    </comment>
    <comment ref="A2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523</xdr:row>
                <xdr:rowOff>13</xdr:rowOff>
              </xdr:from>
              <xdr:to>
                <xdr:col>2</xdr:col>
                <xdr:colOff>-96</xdr:colOff>
                <xdr:row>580</xdr:row>
                <xdr:rowOff>18</xdr:rowOff>
              </xdr:to>
            </anchor>
          </commentPr>
        </mc:Choice>
        <mc:Fallback/>
      </mc:AlternateContent>
    </comment>
    <comment ref="A2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558</xdr:row>
                <xdr:rowOff>13</xdr:rowOff>
              </xdr:from>
              <xdr:to>
                <xdr:col>2</xdr:col>
                <xdr:colOff>-96</xdr:colOff>
                <xdr:row>581</xdr:row>
                <xdr:rowOff>14</xdr:rowOff>
              </xdr:to>
            </anchor>
          </commentPr>
        </mc:Choice>
        <mc:Fallback/>
      </mc:AlternateContent>
    </comment>
    <comment ref="A2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559</xdr:row>
                <xdr:rowOff>13</xdr:rowOff>
              </xdr:from>
              <xdr:to>
                <xdr:col>2</xdr:col>
                <xdr:colOff>-96</xdr:colOff>
                <xdr:row>582</xdr:row>
                <xdr:rowOff>14</xdr:rowOff>
              </xdr:to>
            </anchor>
          </commentPr>
        </mc:Choice>
        <mc:Fallback/>
      </mc:AlternateContent>
    </comment>
    <comment ref="A2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560</xdr:row>
                <xdr:rowOff>13</xdr:rowOff>
              </xdr:from>
              <xdr:to>
                <xdr:col>2</xdr:col>
                <xdr:colOff>-96</xdr:colOff>
                <xdr:row>583</xdr:row>
                <xdr:rowOff>14</xdr:rowOff>
              </xdr:to>
            </anchor>
          </commentPr>
        </mc:Choice>
        <mc:Fallback/>
      </mc:AlternateContent>
    </comment>
    <comment ref="A2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580</xdr:row>
                <xdr:rowOff>13</xdr:rowOff>
              </xdr:from>
              <xdr:to>
                <xdr:col>2</xdr:col>
                <xdr:colOff>-96</xdr:colOff>
                <xdr:row>622</xdr:row>
                <xdr:rowOff>14</xdr:rowOff>
              </xdr:to>
            </anchor>
          </commentPr>
        </mc:Choice>
        <mc:Fallback/>
      </mc:AlternateContent>
    </comment>
    <comment ref="A2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581</xdr:row>
                <xdr:rowOff>9</xdr:rowOff>
              </xdr:from>
              <xdr:to>
                <xdr:col>2</xdr:col>
                <xdr:colOff>-96</xdr:colOff>
                <xdr:row>644</xdr:row>
                <xdr:rowOff>14</xdr:rowOff>
              </xdr:to>
            </anchor>
          </commentPr>
        </mc:Choice>
        <mc:Fallback/>
      </mc:AlternateContent>
    </comment>
    <comment ref="A2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582</xdr:row>
                <xdr:rowOff>9</xdr:rowOff>
              </xdr:from>
              <xdr:to>
                <xdr:col>2</xdr:col>
                <xdr:colOff>-96</xdr:colOff>
                <xdr:row>645</xdr:row>
                <xdr:rowOff>10</xdr:rowOff>
              </xdr:to>
            </anchor>
          </commentPr>
        </mc:Choice>
        <mc:Fallback/>
      </mc:AlternateContent>
    </comment>
    <comment ref="A2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583</xdr:row>
                <xdr:rowOff>9</xdr:rowOff>
              </xdr:from>
              <xdr:to>
                <xdr:col>2</xdr:col>
                <xdr:colOff>-96</xdr:colOff>
                <xdr:row>646</xdr:row>
                <xdr:rowOff>10</xdr:rowOff>
              </xdr:to>
            </anchor>
          </commentPr>
        </mc:Choice>
        <mc:Fallback/>
      </mc:AlternateContent>
    </comment>
    <comment ref="A2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622</xdr:row>
                <xdr:rowOff>9</xdr:rowOff>
              </xdr:from>
              <xdr:to>
                <xdr:col>2</xdr:col>
                <xdr:colOff>-96</xdr:colOff>
                <xdr:row>648</xdr:row>
                <xdr:rowOff>10</xdr:rowOff>
              </xdr:to>
            </anchor>
          </commentPr>
        </mc:Choice>
        <mc:Fallback/>
      </mc:AlternateContent>
    </comment>
    <comment ref="A2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644</xdr:row>
                <xdr:rowOff>9</xdr:rowOff>
              </xdr:from>
              <xdr:to>
                <xdr:col>2</xdr:col>
                <xdr:colOff>-96</xdr:colOff>
                <xdr:row>649</xdr:row>
                <xdr:rowOff>10</xdr:rowOff>
              </xdr:to>
            </anchor>
          </commentPr>
        </mc:Choice>
        <mc:Fallback/>
      </mc:AlternateContent>
    </comment>
    <comment ref="A2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645</xdr:row>
                <xdr:rowOff>5</xdr:rowOff>
              </xdr:from>
              <xdr:to>
                <xdr:col>2</xdr:col>
                <xdr:colOff>-96</xdr:colOff>
                <xdr:row>686</xdr:row>
                <xdr:rowOff>10</xdr:rowOff>
              </xdr:to>
            </anchor>
          </commentPr>
        </mc:Choice>
        <mc:Fallback/>
      </mc:AlternateContent>
    </comment>
    <comment ref="A2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646</xdr:row>
                <xdr:rowOff>5</xdr:rowOff>
              </xdr:from>
              <xdr:to>
                <xdr:col>2</xdr:col>
                <xdr:colOff>-96</xdr:colOff>
                <xdr:row>687</xdr:row>
                <xdr:rowOff>10</xdr:rowOff>
              </xdr:to>
            </anchor>
          </commentPr>
        </mc:Choice>
        <mc:Fallback/>
      </mc:AlternateContent>
    </comment>
    <comment ref="A23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648</xdr:row>
                <xdr:rowOff>5</xdr:rowOff>
              </xdr:from>
              <xdr:to>
                <xdr:col>2</xdr:col>
                <xdr:colOff>-96</xdr:colOff>
                <xdr:row>708</xdr:row>
                <xdr:rowOff>10</xdr:rowOff>
              </xdr:to>
            </anchor>
          </commentPr>
        </mc:Choice>
        <mc:Fallback/>
      </mc:AlternateContent>
    </comment>
    <comment ref="A2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649</xdr:row>
                <xdr:rowOff>5</xdr:rowOff>
              </xdr:from>
              <xdr:to>
                <xdr:col>2</xdr:col>
                <xdr:colOff>-96</xdr:colOff>
                <xdr:row>710</xdr:row>
                <xdr:rowOff>6</xdr:rowOff>
              </xdr:to>
            </anchor>
          </commentPr>
        </mc:Choice>
        <mc:Fallback/>
      </mc:AlternateContent>
    </comment>
    <comment ref="A2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686</xdr:row>
                <xdr:rowOff>5</xdr:rowOff>
              </xdr:from>
              <xdr:to>
                <xdr:col>2</xdr:col>
                <xdr:colOff>-96</xdr:colOff>
                <xdr:row>711</xdr:row>
                <xdr:rowOff>6</xdr:rowOff>
              </xdr:to>
            </anchor>
          </commentPr>
        </mc:Choice>
        <mc:Fallback/>
      </mc:AlternateContent>
    </comment>
    <comment ref="A2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687</xdr:row>
                <xdr:rowOff>5</xdr:rowOff>
              </xdr:from>
              <xdr:to>
                <xdr:col>2</xdr:col>
                <xdr:colOff>-96</xdr:colOff>
                <xdr:row>712</xdr:row>
                <xdr:rowOff>6</xdr:rowOff>
              </xdr:to>
            </anchor>
          </commentPr>
        </mc:Choice>
        <mc:Fallback/>
      </mc:AlternateContent>
    </comment>
    <comment ref="A2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708</xdr:row>
                <xdr:rowOff>5</xdr:rowOff>
              </xdr:from>
              <xdr:to>
                <xdr:col>2</xdr:col>
                <xdr:colOff>-96</xdr:colOff>
                <xdr:row>713</xdr:row>
                <xdr:rowOff>6</xdr:rowOff>
              </xdr:to>
            </anchor>
          </commentPr>
        </mc:Choice>
        <mc:Fallback/>
      </mc:AlternateContent>
    </comment>
    <comment ref="A2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710</xdr:row>
                <xdr:rowOff>1</xdr:rowOff>
              </xdr:from>
              <xdr:to>
                <xdr:col>2</xdr:col>
                <xdr:colOff>-96</xdr:colOff>
                <xdr:row>714</xdr:row>
                <xdr:rowOff>6</xdr:rowOff>
              </xdr:to>
            </anchor>
          </commentPr>
        </mc:Choice>
        <mc:Fallback/>
      </mc:AlternateContent>
    </comment>
    <comment ref="A2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711</xdr:row>
                <xdr:rowOff>1</xdr:rowOff>
              </xdr:from>
              <xdr:to>
                <xdr:col>2</xdr:col>
                <xdr:colOff>-96</xdr:colOff>
                <xdr:row>715</xdr:row>
                <xdr:rowOff>6</xdr:rowOff>
              </xdr:to>
            </anchor>
          </commentPr>
        </mc:Choice>
        <mc:Fallback/>
      </mc:AlternateContent>
    </comment>
    <comment ref="A2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712</xdr:row>
                <xdr:rowOff>1</xdr:rowOff>
              </xdr:from>
              <xdr:to>
                <xdr:col>2</xdr:col>
                <xdr:colOff>-96</xdr:colOff>
                <xdr:row>716</xdr:row>
                <xdr:rowOff>6</xdr:rowOff>
              </xdr:to>
            </anchor>
          </commentPr>
        </mc:Choice>
        <mc:Fallback/>
      </mc:AlternateContent>
    </comment>
    <comment ref="A2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713</xdr:row>
                <xdr:rowOff>1</xdr:rowOff>
              </xdr:from>
              <xdr:to>
                <xdr:col>2</xdr:col>
                <xdr:colOff>-96</xdr:colOff>
                <xdr:row>717</xdr:row>
                <xdr:rowOff>6</xdr:rowOff>
              </xdr:to>
            </anchor>
          </commentPr>
        </mc:Choice>
        <mc:Fallback/>
      </mc:AlternateContent>
    </comment>
    <comment ref="A2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714</xdr:row>
                <xdr:rowOff>1</xdr:rowOff>
              </xdr:from>
              <xdr:to>
                <xdr:col>2</xdr:col>
                <xdr:colOff>-96</xdr:colOff>
                <xdr:row>718</xdr:row>
                <xdr:rowOff>6</xdr:rowOff>
              </xdr:to>
            </anchor>
          </commentPr>
        </mc:Choice>
        <mc:Fallback/>
      </mc:AlternateContent>
    </comment>
    <comment ref="A2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715</xdr:row>
                <xdr:rowOff>1</xdr:rowOff>
              </xdr:from>
              <xdr:to>
                <xdr:col>2</xdr:col>
                <xdr:colOff>-96</xdr:colOff>
                <xdr:row>750</xdr:row>
                <xdr:rowOff>6</xdr:rowOff>
              </xdr:to>
            </anchor>
          </commentPr>
        </mc:Choice>
        <mc:Fallback/>
      </mc:AlternateContent>
    </comment>
    <comment ref="A2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716</xdr:row>
                <xdr:rowOff>1</xdr:rowOff>
              </xdr:from>
              <xdr:to>
                <xdr:col>2</xdr:col>
                <xdr:colOff>-96</xdr:colOff>
                <xdr:row>751</xdr:row>
                <xdr:rowOff>6</xdr:rowOff>
              </xdr:to>
            </anchor>
          </commentPr>
        </mc:Choice>
        <mc:Fallback/>
      </mc:AlternateContent>
    </comment>
    <comment ref="A2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717</xdr:row>
                <xdr:rowOff>1</xdr:rowOff>
              </xdr:from>
              <xdr:to>
                <xdr:col>2</xdr:col>
                <xdr:colOff>-96</xdr:colOff>
                <xdr:row>752</xdr:row>
                <xdr:rowOff>6</xdr:rowOff>
              </xdr:to>
            </anchor>
          </commentPr>
        </mc:Choice>
        <mc:Fallback/>
      </mc:AlternateContent>
    </comment>
    <comment ref="A2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718</xdr:row>
                <xdr:rowOff>1</xdr:rowOff>
              </xdr:from>
              <xdr:to>
                <xdr:col>2</xdr:col>
                <xdr:colOff>-96</xdr:colOff>
                <xdr:row>753</xdr:row>
                <xdr:rowOff>6</xdr:rowOff>
              </xdr:to>
            </anchor>
          </commentPr>
        </mc:Choice>
        <mc:Fallback/>
      </mc:AlternateContent>
    </comment>
    <comment ref="A2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750</xdr:row>
                <xdr:rowOff>1</xdr:rowOff>
              </xdr:from>
              <xdr:to>
                <xdr:col>2</xdr:col>
                <xdr:colOff>-96</xdr:colOff>
                <xdr:row>754</xdr:row>
                <xdr:rowOff>6</xdr:rowOff>
              </xdr:to>
            </anchor>
          </commentPr>
        </mc:Choice>
        <mc:Fallback/>
      </mc:AlternateContent>
    </comment>
    <comment ref="A2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751</xdr:row>
                <xdr:rowOff>1</xdr:rowOff>
              </xdr:from>
              <xdr:to>
                <xdr:col>2</xdr:col>
                <xdr:colOff>-96</xdr:colOff>
                <xdr:row>755</xdr:row>
                <xdr:rowOff>6</xdr:rowOff>
              </xdr:to>
            </anchor>
          </commentPr>
        </mc:Choice>
        <mc:Fallback/>
      </mc:AlternateContent>
    </comment>
    <comment ref="A2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752</xdr:row>
                <xdr:rowOff>1</xdr:rowOff>
              </xdr:from>
              <xdr:to>
                <xdr:col>2</xdr:col>
                <xdr:colOff>-96</xdr:colOff>
                <xdr:row>772</xdr:row>
                <xdr:rowOff>6</xdr:rowOff>
              </xdr:to>
            </anchor>
          </commentPr>
        </mc:Choice>
        <mc:Fallback/>
      </mc:AlternateContent>
    </comment>
    <comment ref="A2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753</xdr:row>
                <xdr:rowOff>1</xdr:rowOff>
              </xdr:from>
              <xdr:to>
                <xdr:col>2</xdr:col>
                <xdr:colOff>-96</xdr:colOff>
                <xdr:row>814</xdr:row>
                <xdr:rowOff>2</xdr:rowOff>
              </xdr:to>
            </anchor>
          </commentPr>
        </mc:Choice>
        <mc:Fallback/>
      </mc:AlternateContent>
    </comment>
    <comment ref="A2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754</xdr:row>
                <xdr:rowOff>1</xdr:rowOff>
              </xdr:from>
              <xdr:to>
                <xdr:col>2</xdr:col>
                <xdr:colOff>-96</xdr:colOff>
                <xdr:row>815</xdr:row>
                <xdr:rowOff>2</xdr:rowOff>
              </xdr:to>
            </anchor>
          </commentPr>
        </mc:Choice>
        <mc:Fallback/>
      </mc:AlternateContent>
    </comment>
    <comment ref="A2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755</xdr:row>
                <xdr:rowOff>1</xdr:rowOff>
              </xdr:from>
              <xdr:to>
                <xdr:col>2</xdr:col>
                <xdr:colOff>-96</xdr:colOff>
                <xdr:row>836</xdr:row>
                <xdr:rowOff>2</xdr:rowOff>
              </xdr:to>
            </anchor>
          </commentPr>
        </mc:Choice>
        <mc:Fallback/>
      </mc:AlternateContent>
    </comment>
    <comment ref="A2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772</xdr:row>
                <xdr:rowOff>1</xdr:rowOff>
              </xdr:from>
              <xdr:to>
                <xdr:col>2</xdr:col>
                <xdr:colOff>-96</xdr:colOff>
                <xdr:row>836</xdr:row>
                <xdr:rowOff>19</xdr:rowOff>
              </xdr:to>
            </anchor>
          </commentPr>
        </mc:Choice>
        <mc:Fallback/>
      </mc:AlternateContent>
    </comment>
    <comment ref="A2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772</xdr:row>
                <xdr:rowOff>18</xdr:rowOff>
              </xdr:from>
              <xdr:to>
                <xdr:col>2</xdr:col>
                <xdr:colOff>-96</xdr:colOff>
                <xdr:row>837</xdr:row>
                <xdr:rowOff>15</xdr:rowOff>
              </xdr:to>
            </anchor>
          </commentPr>
        </mc:Choice>
        <mc:Fallback/>
      </mc:AlternateContent>
    </comment>
    <comment ref="A26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814</xdr:row>
                <xdr:rowOff>14</xdr:rowOff>
              </xdr:from>
              <xdr:to>
                <xdr:col>2</xdr:col>
                <xdr:colOff>-96</xdr:colOff>
                <xdr:row>838</xdr:row>
                <xdr:rowOff>15</xdr:rowOff>
              </xdr:to>
            </anchor>
          </commentPr>
        </mc:Choice>
        <mc:Fallback/>
      </mc:AlternateContent>
    </comment>
    <comment ref="A26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815</xdr:row>
                <xdr:rowOff>14</xdr:rowOff>
              </xdr:from>
              <xdr:to>
                <xdr:col>2</xdr:col>
                <xdr:colOff>-96</xdr:colOff>
                <xdr:row>840</xdr:row>
                <xdr:rowOff>15</xdr:rowOff>
              </xdr:to>
            </anchor>
          </commentPr>
        </mc:Choice>
        <mc:Fallback/>
      </mc:AlternateContent>
    </comment>
    <comment ref="A26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836</xdr:row>
                <xdr:rowOff>14</xdr:rowOff>
              </xdr:from>
              <xdr:to>
                <xdr:col>2</xdr:col>
                <xdr:colOff>-96</xdr:colOff>
                <xdr:row>878</xdr:row>
                <xdr:rowOff>15</xdr:rowOff>
              </xdr:to>
            </anchor>
          </commentPr>
        </mc:Choice>
        <mc:Fallback/>
      </mc:AlternateContent>
    </comment>
    <comment ref="A26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837</xdr:row>
                <xdr:rowOff>10</xdr:rowOff>
              </xdr:from>
              <xdr:to>
                <xdr:col>2</xdr:col>
                <xdr:colOff>-96</xdr:colOff>
                <xdr:row>879</xdr:row>
                <xdr:rowOff>15</xdr:rowOff>
              </xdr:to>
            </anchor>
          </commentPr>
        </mc:Choice>
        <mc:Fallback/>
      </mc:AlternateContent>
    </comment>
    <comment ref="A26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838</xdr:row>
                <xdr:rowOff>10</xdr:rowOff>
              </xdr:from>
              <xdr:to>
                <xdr:col>2</xdr:col>
                <xdr:colOff>-96</xdr:colOff>
                <xdr:row>900</xdr:row>
                <xdr:rowOff>15</xdr:rowOff>
              </xdr:to>
            </anchor>
          </commentPr>
        </mc:Choice>
        <mc:Fallback/>
      </mc:AlternateContent>
    </comment>
    <comment ref="A26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840</xdr:row>
                <xdr:rowOff>10</xdr:rowOff>
              </xdr:from>
              <xdr:to>
                <xdr:col>2</xdr:col>
                <xdr:colOff>-96</xdr:colOff>
                <xdr:row>901</xdr:row>
                <xdr:rowOff>11</xdr:rowOff>
              </xdr:to>
            </anchor>
          </commentPr>
        </mc:Choice>
        <mc:Fallback/>
      </mc:AlternateContent>
    </comment>
    <comment ref="A26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878</xdr:row>
                <xdr:rowOff>10</xdr:rowOff>
              </xdr:from>
              <xdr:to>
                <xdr:col>2</xdr:col>
                <xdr:colOff>-96</xdr:colOff>
                <xdr:row>902</xdr:row>
                <xdr:rowOff>11</xdr:rowOff>
              </xdr:to>
            </anchor>
          </commentPr>
        </mc:Choice>
        <mc:Fallback/>
      </mc:AlternateContent>
    </comment>
    <comment ref="A26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879</xdr:row>
                <xdr:rowOff>10</xdr:rowOff>
              </xdr:from>
              <xdr:to>
                <xdr:col>2</xdr:col>
                <xdr:colOff>-96</xdr:colOff>
                <xdr:row>942</xdr:row>
                <xdr:rowOff>11</xdr:rowOff>
              </xdr:to>
            </anchor>
          </commentPr>
        </mc:Choice>
        <mc:Fallback/>
      </mc:AlternateContent>
    </comment>
    <comment ref="A26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900</xdr:row>
                <xdr:rowOff>10</xdr:rowOff>
              </xdr:from>
              <xdr:to>
                <xdr:col>2</xdr:col>
                <xdr:colOff>-96</xdr:colOff>
                <xdr:row>964</xdr:row>
                <xdr:rowOff>11</xdr:rowOff>
              </xdr:to>
            </anchor>
          </commentPr>
        </mc:Choice>
        <mc:Fallback/>
      </mc:AlternateContent>
    </comment>
    <comment ref="A27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901</xdr:row>
                <xdr:rowOff>6</xdr:rowOff>
              </xdr:from>
              <xdr:to>
                <xdr:col>2</xdr:col>
                <xdr:colOff>-96</xdr:colOff>
                <xdr:row>965</xdr:row>
                <xdr:rowOff>7</xdr:rowOff>
              </xdr:to>
            </anchor>
          </commentPr>
        </mc:Choice>
        <mc:Fallback/>
      </mc:AlternateContent>
    </comment>
    <comment ref="A27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902</xdr:row>
                <xdr:rowOff>6</xdr:rowOff>
              </xdr:from>
              <xdr:to>
                <xdr:col>2</xdr:col>
                <xdr:colOff>-96</xdr:colOff>
                <xdr:row>1006</xdr:row>
                <xdr:rowOff>7</xdr:rowOff>
              </xdr:to>
            </anchor>
          </commentPr>
        </mc:Choice>
        <mc:Fallback/>
      </mc:AlternateContent>
    </comment>
    <comment ref="A27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942</xdr:row>
                <xdr:rowOff>6</xdr:rowOff>
              </xdr:from>
              <xdr:to>
                <xdr:col>2</xdr:col>
                <xdr:colOff>-96</xdr:colOff>
                <xdr:row>1028</xdr:row>
                <xdr:rowOff>7</xdr:rowOff>
              </xdr:to>
            </anchor>
          </commentPr>
        </mc:Choice>
        <mc:Fallback/>
      </mc:AlternateContent>
    </comment>
    <comment ref="A27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964</xdr:row>
                <xdr:rowOff>6</xdr:rowOff>
              </xdr:from>
              <xdr:to>
                <xdr:col>2</xdr:col>
                <xdr:colOff>-96</xdr:colOff>
                <xdr:row>1070</xdr:row>
                <xdr:rowOff>3</xdr:rowOff>
              </xdr:to>
            </anchor>
          </commentPr>
        </mc:Choice>
        <mc:Fallback/>
      </mc:AlternateContent>
    </comment>
    <comment ref="A27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965</xdr:row>
                <xdr:rowOff>2</xdr:rowOff>
              </xdr:from>
              <xdr:to>
                <xdr:col>2</xdr:col>
                <xdr:colOff>-96</xdr:colOff>
                <xdr:row>1125</xdr:row>
                <xdr:rowOff>3</xdr:rowOff>
              </xdr:to>
            </anchor>
          </commentPr>
        </mc:Choice>
        <mc:Fallback/>
      </mc:AlternateContent>
    </comment>
    <comment ref="A27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1006</xdr:row>
                <xdr:rowOff>2</xdr:rowOff>
              </xdr:from>
              <xdr:to>
                <xdr:col>2</xdr:col>
                <xdr:colOff>-96</xdr:colOff>
                <xdr:row>1148</xdr:row>
                <xdr:rowOff>3</xdr:rowOff>
              </xdr:to>
            </anchor>
          </commentPr>
        </mc:Choice>
        <mc:Fallback/>
      </mc:AlternateContent>
    </comment>
    <comment ref="A27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1028</xdr:row>
                <xdr:rowOff>2</xdr:rowOff>
              </xdr:from>
              <xdr:to>
                <xdr:col>2</xdr:col>
                <xdr:colOff>-96</xdr:colOff>
                <xdr:row>1149</xdr:row>
                <xdr:rowOff>3</xdr:rowOff>
              </xdr:to>
            </anchor>
          </commentPr>
        </mc:Choice>
        <mc:Fallback/>
      </mc:AlternateContent>
    </comment>
    <comment ref="A27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1028</xdr:row>
                <xdr:rowOff>19</xdr:rowOff>
              </xdr:from>
              <xdr:to>
                <xdr:col>2</xdr:col>
                <xdr:colOff>-96</xdr:colOff>
                <xdr:row>1150</xdr:row>
                <xdr:rowOff>3</xdr:rowOff>
              </xdr:to>
            </anchor>
          </commentPr>
        </mc:Choice>
        <mc:Fallback/>
      </mc:AlternateContent>
    </comment>
    <comment ref="A27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1070</xdr:row>
                <xdr:rowOff>15</xdr:rowOff>
              </xdr:from>
              <xdr:to>
                <xdr:col>2</xdr:col>
                <xdr:colOff>-96</xdr:colOff>
                <xdr:row>1151</xdr:row>
                <xdr:rowOff>3</xdr:rowOff>
              </xdr:to>
            </anchor>
          </commentPr>
        </mc:Choice>
        <mc:Fallback/>
      </mc:AlternateContent>
    </comment>
    <comment ref="A27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1125</xdr:row>
                <xdr:rowOff>15</xdr:rowOff>
              </xdr:from>
              <xdr:to>
                <xdr:col>2</xdr:col>
                <xdr:colOff>-96</xdr:colOff>
                <xdr:row>1152</xdr:row>
                <xdr:rowOff>3</xdr:rowOff>
              </xdr:to>
            </anchor>
          </commentPr>
        </mc:Choice>
        <mc:Fallback/>
      </mc:AlternateContent>
    </comment>
    <comment ref="A28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1148</xdr:row>
                <xdr:rowOff>15</xdr:rowOff>
              </xdr:from>
              <xdr:to>
                <xdr:col>2</xdr:col>
                <xdr:colOff>-96</xdr:colOff>
                <xdr:row>1153</xdr:row>
                <xdr:rowOff>3</xdr:rowOff>
              </xdr:to>
            </anchor>
          </commentPr>
        </mc:Choice>
        <mc:Fallback/>
      </mc:AlternateContent>
    </comment>
    <comment ref="A28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1149</xdr:row>
                <xdr:rowOff>15</xdr:rowOff>
              </xdr:from>
              <xdr:to>
                <xdr:col>2</xdr:col>
                <xdr:colOff>-96</xdr:colOff>
                <xdr:row>1154</xdr:row>
                <xdr:rowOff>3</xdr:rowOff>
              </xdr:to>
            </anchor>
          </commentPr>
        </mc:Choice>
        <mc:Fallback/>
      </mc:AlternateContent>
    </comment>
    <comment ref="A28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1150</xdr:row>
                <xdr:rowOff>15</xdr:rowOff>
              </xdr:from>
              <xdr:to>
                <xdr:col>2</xdr:col>
                <xdr:colOff>-96</xdr:colOff>
                <xdr:row>1155</xdr:row>
                <xdr:rowOff>3</xdr:rowOff>
              </xdr:to>
            </anchor>
          </commentPr>
        </mc:Choice>
        <mc:Fallback/>
      </mc:AlternateContent>
    </comment>
    <comment ref="A28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1151</xdr:row>
                <xdr:rowOff>15</xdr:rowOff>
              </xdr:from>
              <xdr:to>
                <xdr:col>2</xdr:col>
                <xdr:colOff>-96</xdr:colOff>
                <xdr:row>1156</xdr:row>
                <xdr:rowOff>3</xdr:rowOff>
              </xdr:to>
            </anchor>
          </commentPr>
        </mc:Choice>
        <mc:Fallback/>
      </mc:AlternateContent>
    </comment>
    <comment ref="A28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1152</xdr:row>
                <xdr:rowOff>15</xdr:rowOff>
              </xdr:from>
              <xdr:to>
                <xdr:col>2</xdr:col>
                <xdr:colOff>-96</xdr:colOff>
                <xdr:row>1197</xdr:row>
                <xdr:rowOff>3</xdr:rowOff>
              </xdr:to>
            </anchor>
          </commentPr>
        </mc:Choice>
        <mc:Fallback/>
      </mc:AlternateContent>
    </comment>
    <comment ref="A28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1153</xdr:row>
                <xdr:rowOff>15</xdr:rowOff>
              </xdr:from>
              <xdr:to>
                <xdr:col>2</xdr:col>
                <xdr:colOff>-96</xdr:colOff>
                <xdr:row>1220</xdr:row>
                <xdr:rowOff>3</xdr:rowOff>
              </xdr:to>
            </anchor>
          </commentPr>
        </mc:Choice>
        <mc:Fallback/>
      </mc:AlternateContent>
    </comment>
    <comment ref="A28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1154</xdr:row>
                <xdr:rowOff>15</xdr:rowOff>
              </xdr:from>
              <xdr:to>
                <xdr:col>2</xdr:col>
                <xdr:colOff>-96</xdr:colOff>
                <xdr:row>1221</xdr:row>
                <xdr:rowOff>3</xdr:rowOff>
              </xdr:to>
            </anchor>
          </commentPr>
        </mc:Choice>
        <mc:Fallback/>
      </mc:AlternateContent>
    </comment>
    <comment ref="A28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1155</xdr:row>
                <xdr:rowOff>15</xdr:rowOff>
              </xdr:from>
              <xdr:to>
                <xdr:col>2</xdr:col>
                <xdr:colOff>-96</xdr:colOff>
                <xdr:row>1222</xdr:row>
                <xdr:rowOff>3</xdr:rowOff>
              </xdr:to>
            </anchor>
          </commentPr>
        </mc:Choice>
        <mc:Fallback/>
      </mc:AlternateContent>
    </comment>
    <comment ref="A28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1156</xdr:row>
                <xdr:rowOff>15</xdr:rowOff>
              </xdr:from>
              <xdr:to>
                <xdr:col>2</xdr:col>
                <xdr:colOff>-96</xdr:colOff>
                <xdr:row>1223</xdr:row>
                <xdr:rowOff>3</xdr:rowOff>
              </xdr:to>
            </anchor>
          </commentPr>
        </mc:Choice>
        <mc:Fallback/>
      </mc:AlternateContent>
    </comment>
    <comment ref="A28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1197</xdr:row>
                <xdr:rowOff>15</xdr:rowOff>
              </xdr:from>
              <xdr:to>
                <xdr:col>2</xdr:col>
                <xdr:colOff>-96</xdr:colOff>
                <xdr:row>1224</xdr:row>
                <xdr:rowOff>3</xdr:rowOff>
              </xdr:to>
            </anchor>
          </commentPr>
        </mc:Choice>
        <mc:Fallback/>
      </mc:AlternateContent>
    </comment>
    <comment ref="A29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1220</xdr:row>
                <xdr:rowOff>15</xdr:rowOff>
              </xdr:from>
              <xdr:to>
                <xdr:col>2</xdr:col>
                <xdr:colOff>-96</xdr:colOff>
                <xdr:row>1225</xdr:row>
                <xdr:rowOff>3</xdr:rowOff>
              </xdr:to>
            </anchor>
          </commentPr>
        </mc:Choice>
        <mc:Fallback/>
      </mc:AlternateContent>
    </comment>
    <comment ref="A29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1221</xdr:row>
                <xdr:rowOff>15</xdr:rowOff>
              </xdr:from>
              <xdr:to>
                <xdr:col>2</xdr:col>
                <xdr:colOff>-96</xdr:colOff>
                <xdr:row>1226</xdr:row>
                <xdr:rowOff>3</xdr:rowOff>
              </xdr:to>
            </anchor>
          </commentPr>
        </mc:Choice>
        <mc:Fallback/>
      </mc:AlternateContent>
    </comment>
    <comment ref="A29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1222</xdr:row>
                <xdr:rowOff>15</xdr:rowOff>
              </xdr:from>
              <xdr:to>
                <xdr:col>2</xdr:col>
                <xdr:colOff>-96</xdr:colOff>
                <xdr:row>1227</xdr:row>
                <xdr:rowOff>3</xdr:rowOff>
              </xdr:to>
            </anchor>
          </commentPr>
        </mc:Choice>
        <mc:Fallback/>
      </mc:AlternateContent>
    </comment>
    <comment ref="A29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1223</xdr:row>
                <xdr:rowOff>15</xdr:rowOff>
              </xdr:from>
              <xdr:to>
                <xdr:col>2</xdr:col>
                <xdr:colOff>-96</xdr:colOff>
                <xdr:row>1228</xdr:row>
                <xdr:rowOff>3</xdr:rowOff>
              </xdr:to>
            </anchor>
          </commentPr>
        </mc:Choice>
        <mc:Fallback/>
      </mc:AlternateContent>
    </comment>
    <comment ref="A29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1224</xdr:row>
                <xdr:rowOff>15</xdr:rowOff>
              </xdr:from>
              <xdr:to>
                <xdr:col>2</xdr:col>
                <xdr:colOff>-96</xdr:colOff>
                <xdr:row>1229</xdr:row>
                <xdr:rowOff>3</xdr:rowOff>
              </xdr:to>
            </anchor>
          </commentPr>
        </mc:Choice>
        <mc:Fallback/>
      </mc:AlternateContent>
    </comment>
    <comment ref="A29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1225</xdr:row>
                <xdr:rowOff>15</xdr:rowOff>
              </xdr:from>
              <xdr:to>
                <xdr:col>2</xdr:col>
                <xdr:colOff>-96</xdr:colOff>
                <xdr:row>1230</xdr:row>
                <xdr:rowOff>3</xdr:rowOff>
              </xdr:to>
            </anchor>
          </commentPr>
        </mc:Choice>
        <mc:Fallback/>
      </mc:AlternateContent>
    </comment>
    <comment ref="A29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1226</xdr:row>
                <xdr:rowOff>15</xdr:rowOff>
              </xdr:from>
              <xdr:to>
                <xdr:col>2</xdr:col>
                <xdr:colOff>-96</xdr:colOff>
                <xdr:row>1231</xdr:row>
                <xdr:rowOff>3</xdr:rowOff>
              </xdr:to>
            </anchor>
          </commentPr>
        </mc:Choice>
        <mc:Fallback/>
      </mc:AlternateContent>
    </comment>
    <comment ref="A29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1227</xdr:row>
                <xdr:rowOff>15</xdr:rowOff>
              </xdr:from>
              <xdr:to>
                <xdr:col>2</xdr:col>
                <xdr:colOff>-96</xdr:colOff>
                <xdr:row>1232</xdr:row>
                <xdr:rowOff>3</xdr:rowOff>
              </xdr:to>
            </anchor>
          </commentPr>
        </mc:Choice>
        <mc:Fallback/>
      </mc:AlternateContent>
    </comment>
    <comment ref="A29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1228</xdr:row>
                <xdr:rowOff>15</xdr:rowOff>
              </xdr:from>
              <xdr:to>
                <xdr:col>2</xdr:col>
                <xdr:colOff>-96</xdr:colOff>
                <xdr:row>1233</xdr:row>
                <xdr:rowOff>3</xdr:rowOff>
              </xdr:to>
            </anchor>
          </commentPr>
        </mc:Choice>
        <mc:Fallback/>
      </mc:AlternateContent>
    </comment>
    <comment ref="A29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1229</xdr:row>
                <xdr:rowOff>15</xdr:rowOff>
              </xdr:from>
              <xdr:to>
                <xdr:col>2</xdr:col>
                <xdr:colOff>-96</xdr:colOff>
                <xdr:row>1234</xdr:row>
                <xdr:rowOff>3</xdr:rowOff>
              </xdr:to>
            </anchor>
          </commentPr>
        </mc:Choice>
        <mc:Fallback/>
      </mc:AlternateContent>
    </comment>
    <comment ref="A30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1230</xdr:row>
                <xdr:rowOff>15</xdr:rowOff>
              </xdr:from>
              <xdr:to>
                <xdr:col>2</xdr:col>
                <xdr:colOff>-96</xdr:colOff>
                <xdr:row>1235</xdr:row>
                <xdr:rowOff>3</xdr:rowOff>
              </xdr:to>
            </anchor>
          </commentPr>
        </mc:Choice>
        <mc:Fallback/>
      </mc:AlternateContent>
    </comment>
    <comment ref="A3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1231</xdr:row>
                <xdr:rowOff>15</xdr:rowOff>
              </xdr:from>
              <xdr:to>
                <xdr:col>2</xdr:col>
                <xdr:colOff>-96</xdr:colOff>
                <xdr:row>1236</xdr:row>
                <xdr:rowOff>3</xdr:rowOff>
              </xdr:to>
            </anchor>
          </commentPr>
        </mc:Choice>
        <mc:Fallback/>
      </mc:AlternateContent>
    </comment>
    <comment ref="A3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1232</xdr:row>
                <xdr:rowOff>15</xdr:rowOff>
              </xdr:from>
              <xdr:to>
                <xdr:col>2</xdr:col>
                <xdr:colOff>-96</xdr:colOff>
                <xdr:row>1237</xdr:row>
                <xdr:rowOff>3</xdr:rowOff>
              </xdr:to>
            </anchor>
          </commentPr>
        </mc:Choice>
        <mc:Fallback/>
      </mc:AlternateContent>
    </comment>
    <comment ref="A30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1233</xdr:row>
                <xdr:rowOff>15</xdr:rowOff>
              </xdr:from>
              <xdr:to>
                <xdr:col>2</xdr:col>
                <xdr:colOff>-96</xdr:colOff>
                <xdr:row>1238</xdr:row>
                <xdr:rowOff>3</xdr:rowOff>
              </xdr:to>
            </anchor>
          </commentPr>
        </mc:Choice>
        <mc:Fallback/>
      </mc:AlternateContent>
    </comment>
    <comment ref="A3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1234</xdr:row>
                <xdr:rowOff>15</xdr:rowOff>
              </xdr:from>
              <xdr:to>
                <xdr:col>2</xdr:col>
                <xdr:colOff>-96</xdr:colOff>
                <xdr:row>1239</xdr:row>
                <xdr:rowOff>3</xdr:rowOff>
              </xdr:to>
            </anchor>
          </commentPr>
        </mc:Choice>
        <mc:Fallback/>
      </mc:AlternateContent>
    </comment>
    <comment ref="A3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1235</xdr:row>
                <xdr:rowOff>15</xdr:rowOff>
              </xdr:from>
              <xdr:to>
                <xdr:col>2</xdr:col>
                <xdr:colOff>-96</xdr:colOff>
                <xdr:row>1240</xdr:row>
                <xdr:rowOff>3</xdr:rowOff>
              </xdr:to>
            </anchor>
          </commentPr>
        </mc:Choice>
        <mc:Fallback/>
      </mc:AlternateContent>
    </comment>
    <comment ref="A3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1236</xdr:row>
                <xdr:rowOff>15</xdr:rowOff>
              </xdr:from>
              <xdr:to>
                <xdr:col>2</xdr:col>
                <xdr:colOff>-96</xdr:colOff>
                <xdr:row>1241</xdr:row>
                <xdr:rowOff>3</xdr:rowOff>
              </xdr:to>
            </anchor>
          </commentPr>
        </mc:Choice>
        <mc:Fallback/>
      </mc:AlternateContent>
    </comment>
    <comment ref="A3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1237</xdr:row>
                <xdr:rowOff>15</xdr:rowOff>
              </xdr:from>
              <xdr:to>
                <xdr:col>2</xdr:col>
                <xdr:colOff>-96</xdr:colOff>
                <xdr:row>1242</xdr:row>
                <xdr:rowOff>3</xdr:rowOff>
              </xdr:to>
            </anchor>
          </commentPr>
        </mc:Choice>
        <mc:Fallback/>
      </mc:AlternateContent>
    </comment>
    <comment ref="A3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1238</xdr:row>
                <xdr:rowOff>15</xdr:rowOff>
              </xdr:from>
              <xdr:to>
                <xdr:col>2</xdr:col>
                <xdr:colOff>-96</xdr:colOff>
                <xdr:row>1243</xdr:row>
                <xdr:rowOff>3</xdr:rowOff>
              </xdr:to>
            </anchor>
          </commentPr>
        </mc:Choice>
        <mc:Fallback/>
      </mc:AlternateContent>
    </comment>
    <comment ref="A3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1239</xdr:row>
                <xdr:rowOff>15</xdr:rowOff>
              </xdr:from>
              <xdr:to>
                <xdr:col>2</xdr:col>
                <xdr:colOff>-96</xdr:colOff>
                <xdr:row>1244</xdr:row>
                <xdr:rowOff>3</xdr:rowOff>
              </xdr:to>
            </anchor>
          </commentPr>
        </mc:Choice>
        <mc:Fallback/>
      </mc:AlternateContent>
    </comment>
    <comment ref="A3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1240</xdr:row>
                <xdr:rowOff>15</xdr:rowOff>
              </xdr:from>
              <xdr:to>
                <xdr:col>2</xdr:col>
                <xdr:colOff>-96</xdr:colOff>
                <xdr:row>1245</xdr:row>
                <xdr:rowOff>3</xdr:rowOff>
              </xdr:to>
            </anchor>
          </commentPr>
        </mc:Choice>
        <mc:Fallback/>
      </mc:AlternateContent>
    </comment>
    <comment ref="A3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1241</xdr:row>
                <xdr:rowOff>15</xdr:rowOff>
              </xdr:from>
              <xdr:to>
                <xdr:col>2</xdr:col>
                <xdr:colOff>-96</xdr:colOff>
                <xdr:row>1246</xdr:row>
                <xdr:rowOff>3</xdr:rowOff>
              </xdr:to>
            </anchor>
          </commentPr>
        </mc:Choice>
        <mc:Fallback/>
      </mc:AlternateContent>
    </comment>
    <comment ref="A3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1242</xdr:row>
                <xdr:rowOff>15</xdr:rowOff>
              </xdr:from>
              <xdr:to>
                <xdr:col>2</xdr:col>
                <xdr:colOff>-96</xdr:colOff>
                <xdr:row>1247</xdr:row>
                <xdr:rowOff>3</xdr:rowOff>
              </xdr:to>
            </anchor>
          </commentPr>
        </mc:Choice>
        <mc:Fallback/>
      </mc:AlternateContent>
    </comment>
    <comment ref="A3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1243</xdr:row>
                <xdr:rowOff>15</xdr:rowOff>
              </xdr:from>
              <xdr:to>
                <xdr:col>2</xdr:col>
                <xdr:colOff>-96</xdr:colOff>
                <xdr:row>1248</xdr:row>
                <xdr:rowOff>3</xdr:rowOff>
              </xdr:to>
            </anchor>
          </commentPr>
        </mc:Choice>
        <mc:Fallback/>
      </mc:AlternateContent>
    </comment>
    <comment ref="A3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1244</xdr:row>
                <xdr:rowOff>15</xdr:rowOff>
              </xdr:from>
              <xdr:to>
                <xdr:col>2</xdr:col>
                <xdr:colOff>-96</xdr:colOff>
                <xdr:row>1249</xdr:row>
                <xdr:rowOff>3</xdr:rowOff>
              </xdr:to>
            </anchor>
          </commentPr>
        </mc:Choice>
        <mc:Fallback/>
      </mc:AlternateContent>
    </comment>
    <comment ref="A3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1245</xdr:row>
                <xdr:rowOff>15</xdr:rowOff>
              </xdr:from>
              <xdr:to>
                <xdr:col>2</xdr:col>
                <xdr:colOff>-96</xdr:colOff>
                <xdr:row>1250</xdr:row>
                <xdr:rowOff>3</xdr:rowOff>
              </xdr:to>
            </anchor>
          </commentPr>
        </mc:Choice>
        <mc:Fallback/>
      </mc:AlternateContent>
    </comment>
    <comment ref="A3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1246</xdr:row>
                <xdr:rowOff>15</xdr:rowOff>
              </xdr:from>
              <xdr:to>
                <xdr:col>2</xdr:col>
                <xdr:colOff>-96</xdr:colOff>
                <xdr:row>1251</xdr:row>
                <xdr:rowOff>3</xdr:rowOff>
              </xdr:to>
            </anchor>
          </commentPr>
        </mc:Choice>
        <mc:Fallback/>
      </mc:AlternateContent>
    </comment>
    <comment ref="A3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1247</xdr:row>
                <xdr:rowOff>15</xdr:rowOff>
              </xdr:from>
              <xdr:to>
                <xdr:col>2</xdr:col>
                <xdr:colOff>-96</xdr:colOff>
                <xdr:row>1252</xdr:row>
                <xdr:rowOff>3</xdr:rowOff>
              </xdr:to>
            </anchor>
          </commentPr>
        </mc:Choice>
        <mc:Fallback/>
      </mc:AlternateContent>
    </comment>
    <comment ref="A3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1248</xdr:row>
                <xdr:rowOff>15</xdr:rowOff>
              </xdr:from>
              <xdr:to>
                <xdr:col>2</xdr:col>
                <xdr:colOff>-96</xdr:colOff>
                <xdr:row>1253</xdr:row>
                <xdr:rowOff>3</xdr:rowOff>
              </xdr:to>
            </anchor>
          </commentPr>
        </mc:Choice>
        <mc:Fallback/>
      </mc:AlternateContent>
    </comment>
    <comment ref="A3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1249</xdr:row>
                <xdr:rowOff>15</xdr:rowOff>
              </xdr:from>
              <xdr:to>
                <xdr:col>2</xdr:col>
                <xdr:colOff>-96</xdr:colOff>
                <xdr:row>1254</xdr:row>
                <xdr:rowOff>3</xdr:rowOff>
              </xdr:to>
            </anchor>
          </commentPr>
        </mc:Choice>
        <mc:Fallback/>
      </mc:AlternateContent>
    </comment>
    <comment ref="A3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1250</xdr:row>
                <xdr:rowOff>15</xdr:rowOff>
              </xdr:from>
              <xdr:to>
                <xdr:col>2</xdr:col>
                <xdr:colOff>-96</xdr:colOff>
                <xdr:row>1255</xdr:row>
                <xdr:rowOff>3</xdr:rowOff>
              </xdr:to>
            </anchor>
          </commentPr>
        </mc:Choice>
        <mc:Fallback/>
      </mc:AlternateContent>
    </comment>
    <comment ref="A3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1251</xdr:row>
                <xdr:rowOff>15</xdr:rowOff>
              </xdr:from>
              <xdr:to>
                <xdr:col>2</xdr:col>
                <xdr:colOff>-96</xdr:colOff>
                <xdr:row>1256</xdr:row>
                <xdr:rowOff>3</xdr:rowOff>
              </xdr:to>
            </anchor>
          </commentPr>
        </mc:Choice>
        <mc:Fallback/>
      </mc:AlternateContent>
    </comment>
    <comment ref="A3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1252</xdr:row>
                <xdr:rowOff>15</xdr:rowOff>
              </xdr:from>
              <xdr:to>
                <xdr:col>2</xdr:col>
                <xdr:colOff>-96</xdr:colOff>
                <xdr:row>1257</xdr:row>
                <xdr:rowOff>3</xdr:rowOff>
              </xdr:to>
            </anchor>
          </commentPr>
        </mc:Choice>
        <mc:Fallback/>
      </mc:AlternateContent>
    </comment>
    <comment ref="A3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1253</xdr:row>
                <xdr:rowOff>15</xdr:rowOff>
              </xdr:from>
              <xdr:to>
                <xdr:col>2</xdr:col>
                <xdr:colOff>-96</xdr:colOff>
                <xdr:row>1258</xdr:row>
                <xdr:rowOff>3</xdr:rowOff>
              </xdr:to>
            </anchor>
          </commentPr>
        </mc:Choice>
        <mc:Fallback/>
      </mc:AlternateContent>
    </comment>
    <comment ref="A3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1254</xdr:row>
                <xdr:rowOff>15</xdr:rowOff>
              </xdr:from>
              <xdr:to>
                <xdr:col>2</xdr:col>
                <xdr:colOff>-96</xdr:colOff>
                <xdr:row>1259</xdr:row>
                <xdr:rowOff>3</xdr:rowOff>
              </xdr:to>
            </anchor>
          </commentPr>
        </mc:Choice>
        <mc:Fallback/>
      </mc:AlternateContent>
    </comment>
    <comment ref="A32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1255</xdr:row>
                <xdr:rowOff>15</xdr:rowOff>
              </xdr:from>
              <xdr:to>
                <xdr:col>2</xdr:col>
                <xdr:colOff>-96</xdr:colOff>
                <xdr:row>1260</xdr:row>
                <xdr:rowOff>3</xdr:rowOff>
              </xdr:to>
            </anchor>
          </commentPr>
        </mc:Choice>
        <mc:Fallback/>
      </mc:AlternateContent>
    </comment>
    <comment ref="A32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1256</xdr:row>
                <xdr:rowOff>15</xdr:rowOff>
              </xdr:from>
              <xdr:to>
                <xdr:col>2</xdr:col>
                <xdr:colOff>-96</xdr:colOff>
                <xdr:row>1261</xdr:row>
                <xdr:rowOff>3</xdr:rowOff>
              </xdr:to>
            </anchor>
          </commentPr>
        </mc:Choice>
        <mc:Fallback/>
      </mc:AlternateContent>
    </comment>
    <comment ref="A32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1257</xdr:row>
                <xdr:rowOff>15</xdr:rowOff>
              </xdr:from>
              <xdr:to>
                <xdr:col>2</xdr:col>
                <xdr:colOff>-96</xdr:colOff>
                <xdr:row>1262</xdr:row>
                <xdr:rowOff>3</xdr:rowOff>
              </xdr:to>
            </anchor>
          </commentPr>
        </mc:Choice>
        <mc:Fallback/>
      </mc:AlternateContent>
    </comment>
    <comment ref="A3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1258</xdr:row>
                <xdr:rowOff>15</xdr:rowOff>
              </xdr:from>
              <xdr:to>
                <xdr:col>2</xdr:col>
                <xdr:colOff>-96</xdr:colOff>
                <xdr:row>1263</xdr:row>
                <xdr:rowOff>3</xdr:rowOff>
              </xdr:to>
            </anchor>
          </commentPr>
        </mc:Choice>
        <mc:Fallback/>
      </mc:AlternateContent>
    </comment>
    <comment ref="A3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1259</xdr:row>
                <xdr:rowOff>15</xdr:rowOff>
              </xdr:from>
              <xdr:to>
                <xdr:col>2</xdr:col>
                <xdr:colOff>-96</xdr:colOff>
                <xdr:row>1264</xdr:row>
                <xdr:rowOff>3</xdr:rowOff>
              </xdr:to>
            </anchor>
          </commentPr>
        </mc:Choice>
        <mc:Fallback/>
      </mc:AlternateContent>
    </comment>
    <comment ref="A3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1260</xdr:row>
                <xdr:rowOff>15</xdr:rowOff>
              </xdr:from>
              <xdr:to>
                <xdr:col>2</xdr:col>
                <xdr:colOff>-96</xdr:colOff>
                <xdr:row>1265</xdr:row>
                <xdr:rowOff>3</xdr:rowOff>
              </xdr:to>
            </anchor>
          </commentPr>
        </mc:Choice>
        <mc:Fallback/>
      </mc:AlternateContent>
    </comment>
    <comment ref="A3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1261</xdr:row>
                <xdr:rowOff>15</xdr:rowOff>
              </xdr:from>
              <xdr:to>
                <xdr:col>2</xdr:col>
                <xdr:colOff>-96</xdr:colOff>
                <xdr:row>1266</xdr:row>
                <xdr:rowOff>3</xdr:rowOff>
              </xdr:to>
            </anchor>
          </commentPr>
        </mc:Choice>
        <mc:Fallback/>
      </mc:AlternateContent>
    </comment>
    <comment ref="A3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1262</xdr:row>
                <xdr:rowOff>15</xdr:rowOff>
              </xdr:from>
              <xdr:to>
                <xdr:col>2</xdr:col>
                <xdr:colOff>-96</xdr:colOff>
                <xdr:row>1267</xdr:row>
                <xdr:rowOff>3</xdr:rowOff>
              </xdr:to>
            </anchor>
          </commentPr>
        </mc:Choice>
        <mc:Fallback/>
      </mc:AlternateContent>
    </comment>
    <comment ref="A3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1263</xdr:row>
                <xdr:rowOff>15</xdr:rowOff>
              </xdr:from>
              <xdr:to>
                <xdr:col>2</xdr:col>
                <xdr:colOff>-96</xdr:colOff>
                <xdr:row>1268</xdr:row>
                <xdr:rowOff>3</xdr:rowOff>
              </xdr:to>
            </anchor>
          </commentPr>
        </mc:Choice>
        <mc:Fallback/>
      </mc:AlternateContent>
    </comment>
    <comment ref="A3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1264</xdr:row>
                <xdr:rowOff>15</xdr:rowOff>
              </xdr:from>
              <xdr:to>
                <xdr:col>2</xdr:col>
                <xdr:colOff>-96</xdr:colOff>
                <xdr:row>1269</xdr:row>
                <xdr:rowOff>3</xdr:rowOff>
              </xdr:to>
            </anchor>
          </commentPr>
        </mc:Choice>
        <mc:Fallback/>
      </mc:AlternateContent>
    </comment>
    <comment ref="A3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1265</xdr:row>
                <xdr:rowOff>15</xdr:rowOff>
              </xdr:from>
              <xdr:to>
                <xdr:col>2</xdr:col>
                <xdr:colOff>-96</xdr:colOff>
                <xdr:row>1270</xdr:row>
                <xdr:rowOff>3</xdr:rowOff>
              </xdr:to>
            </anchor>
          </commentPr>
        </mc:Choice>
        <mc:Fallback/>
      </mc:AlternateContent>
    </comment>
    <comment ref="A3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1266</xdr:row>
                <xdr:rowOff>15</xdr:rowOff>
              </xdr:from>
              <xdr:to>
                <xdr:col>2</xdr:col>
                <xdr:colOff>-96</xdr:colOff>
                <xdr:row>1271</xdr:row>
                <xdr:rowOff>3</xdr:rowOff>
              </xdr:to>
            </anchor>
          </commentPr>
        </mc:Choice>
        <mc:Fallback/>
      </mc:AlternateContent>
    </comment>
    <comment ref="A3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1267</xdr:row>
                <xdr:rowOff>15</xdr:rowOff>
              </xdr:from>
              <xdr:to>
                <xdr:col>2</xdr:col>
                <xdr:colOff>-96</xdr:colOff>
                <xdr:row>1272</xdr:row>
                <xdr:rowOff>3</xdr:rowOff>
              </xdr:to>
            </anchor>
          </commentPr>
        </mc:Choice>
        <mc:Fallback/>
      </mc:AlternateContent>
    </comment>
    <comment ref="A3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1268</xdr:row>
                <xdr:rowOff>15</xdr:rowOff>
              </xdr:from>
              <xdr:to>
                <xdr:col>2</xdr:col>
                <xdr:colOff>-96</xdr:colOff>
                <xdr:row>1273</xdr:row>
                <xdr:rowOff>3</xdr:rowOff>
              </xdr:to>
            </anchor>
          </commentPr>
        </mc:Choice>
        <mc:Fallback/>
      </mc:AlternateContent>
    </comment>
    <comment ref="A3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1269</xdr:row>
                <xdr:rowOff>15</xdr:rowOff>
              </xdr:from>
              <xdr:to>
                <xdr:col>2</xdr:col>
                <xdr:colOff>-96</xdr:colOff>
                <xdr:row>1274</xdr:row>
                <xdr:rowOff>3</xdr:rowOff>
              </xdr:to>
            </anchor>
          </commentPr>
        </mc:Choice>
        <mc:Fallback/>
      </mc:AlternateContent>
    </comment>
    <comment ref="A3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1270</xdr:row>
                <xdr:rowOff>15</xdr:rowOff>
              </xdr:from>
              <xdr:to>
                <xdr:col>2</xdr:col>
                <xdr:colOff>-96</xdr:colOff>
                <xdr:row>1275</xdr:row>
                <xdr:rowOff>3</xdr:rowOff>
              </xdr:to>
            </anchor>
          </commentPr>
        </mc:Choice>
        <mc:Fallback/>
      </mc:AlternateContent>
    </comment>
    <comment ref="A3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1271</xdr:row>
                <xdr:rowOff>15</xdr:rowOff>
              </xdr:from>
              <xdr:to>
                <xdr:col>2</xdr:col>
                <xdr:colOff>-96</xdr:colOff>
                <xdr:row>1276</xdr:row>
                <xdr:rowOff>3</xdr:rowOff>
              </xdr:to>
            </anchor>
          </commentPr>
        </mc:Choice>
        <mc:Fallback/>
      </mc:AlternateContent>
    </comment>
    <comment ref="A3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1272</xdr:row>
                <xdr:rowOff>15</xdr:rowOff>
              </xdr:from>
              <xdr:to>
                <xdr:col>2</xdr:col>
                <xdr:colOff>-96</xdr:colOff>
                <xdr:row>1277</xdr:row>
                <xdr:rowOff>3</xdr:rowOff>
              </xdr:to>
            </anchor>
          </commentPr>
        </mc:Choice>
        <mc:Fallback/>
      </mc:AlternateContent>
    </comment>
    <comment ref="A3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1273</xdr:row>
                <xdr:rowOff>15</xdr:rowOff>
              </xdr:from>
              <xdr:to>
                <xdr:col>2</xdr:col>
                <xdr:colOff>-96</xdr:colOff>
                <xdr:row>1278</xdr:row>
                <xdr:rowOff>3</xdr:rowOff>
              </xdr:to>
            </anchor>
          </commentPr>
        </mc:Choice>
        <mc:Fallback/>
      </mc:AlternateContent>
    </comment>
    <comment ref="A3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1274</xdr:row>
                <xdr:rowOff>15</xdr:rowOff>
              </xdr:from>
              <xdr:to>
                <xdr:col>2</xdr:col>
                <xdr:colOff>-96</xdr:colOff>
                <xdr:row>1279</xdr:row>
                <xdr:rowOff>3</xdr:rowOff>
              </xdr:to>
            </anchor>
          </commentPr>
        </mc:Choice>
        <mc:Fallback/>
      </mc:AlternateContent>
    </comment>
    <comment ref="A3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1275</xdr:row>
                <xdr:rowOff>15</xdr:rowOff>
              </xdr:from>
              <xdr:to>
                <xdr:col>2</xdr:col>
                <xdr:colOff>-96</xdr:colOff>
                <xdr:row>1280</xdr:row>
                <xdr:rowOff>3</xdr:rowOff>
              </xdr:to>
            </anchor>
          </commentPr>
        </mc:Choice>
        <mc:Fallback/>
      </mc:AlternateContent>
    </comment>
    <comment ref="A3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1276</xdr:row>
                <xdr:rowOff>15</xdr:rowOff>
              </xdr:from>
              <xdr:to>
                <xdr:col>2</xdr:col>
                <xdr:colOff>-96</xdr:colOff>
                <xdr:row>1281</xdr:row>
                <xdr:rowOff>3</xdr:rowOff>
              </xdr:to>
            </anchor>
          </commentPr>
        </mc:Choice>
        <mc:Fallback/>
      </mc:AlternateContent>
    </comment>
    <comment ref="A3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1277</xdr:row>
                <xdr:rowOff>15</xdr:rowOff>
              </xdr:from>
              <xdr:to>
                <xdr:col>2</xdr:col>
                <xdr:colOff>-96</xdr:colOff>
                <xdr:row>1282</xdr:row>
                <xdr:rowOff>3</xdr:rowOff>
              </xdr:to>
            </anchor>
          </commentPr>
        </mc:Choice>
        <mc:Fallback/>
      </mc:AlternateContent>
    </comment>
    <comment ref="A3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1278</xdr:row>
                <xdr:rowOff>15</xdr:rowOff>
              </xdr:from>
              <xdr:to>
                <xdr:col>2</xdr:col>
                <xdr:colOff>-96</xdr:colOff>
                <xdr:row>1283</xdr:row>
                <xdr:rowOff>3</xdr:rowOff>
              </xdr:to>
            </anchor>
          </commentPr>
        </mc:Choice>
        <mc:Fallback/>
      </mc:AlternateContent>
    </comment>
    <comment ref="A3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1279</xdr:row>
                <xdr:rowOff>15</xdr:rowOff>
              </xdr:from>
              <xdr:to>
                <xdr:col>2</xdr:col>
                <xdr:colOff>-96</xdr:colOff>
                <xdr:row>1284</xdr:row>
                <xdr:rowOff>3</xdr:rowOff>
              </xdr:to>
            </anchor>
          </commentPr>
        </mc:Choice>
        <mc:Fallback/>
      </mc:AlternateContent>
    </comment>
    <comment ref="A3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1280</xdr:row>
                <xdr:rowOff>15</xdr:rowOff>
              </xdr:from>
              <xdr:to>
                <xdr:col>2</xdr:col>
                <xdr:colOff>-96</xdr:colOff>
                <xdr:row>1285</xdr:row>
                <xdr:rowOff>3</xdr:rowOff>
              </xdr:to>
            </anchor>
          </commentPr>
        </mc:Choice>
        <mc:Fallback/>
      </mc:AlternateContent>
    </comment>
    <comment ref="A3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1281</xdr:row>
                <xdr:rowOff>15</xdr:rowOff>
              </xdr:from>
              <xdr:to>
                <xdr:col>2</xdr:col>
                <xdr:colOff>-96</xdr:colOff>
                <xdr:row>1286</xdr:row>
                <xdr:rowOff>3</xdr:rowOff>
              </xdr:to>
            </anchor>
          </commentPr>
        </mc:Choice>
        <mc:Fallback/>
      </mc:AlternateContent>
    </comment>
    <comment ref="A3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1282</xdr:row>
                <xdr:rowOff>15</xdr:rowOff>
              </xdr:from>
              <xdr:to>
                <xdr:col>2</xdr:col>
                <xdr:colOff>-96</xdr:colOff>
                <xdr:row>1287</xdr:row>
                <xdr:rowOff>3</xdr:rowOff>
              </xdr:to>
            </anchor>
          </commentPr>
        </mc:Choice>
        <mc:Fallback/>
      </mc:AlternateContent>
    </comment>
    <comment ref="A3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1283</xdr:row>
                <xdr:rowOff>15</xdr:rowOff>
              </xdr:from>
              <xdr:to>
                <xdr:col>2</xdr:col>
                <xdr:colOff>-96</xdr:colOff>
                <xdr:row>1288</xdr:row>
                <xdr:rowOff>3</xdr:rowOff>
              </xdr:to>
            </anchor>
          </commentPr>
        </mc:Choice>
        <mc:Fallback/>
      </mc:AlternateContent>
    </comment>
    <comment ref="A3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1284</xdr:row>
                <xdr:rowOff>15</xdr:rowOff>
              </xdr:from>
              <xdr:to>
                <xdr:col>2</xdr:col>
                <xdr:colOff>-96</xdr:colOff>
                <xdr:row>1289</xdr:row>
                <xdr:rowOff>3</xdr:rowOff>
              </xdr:to>
            </anchor>
          </commentPr>
        </mc:Choice>
        <mc:Fallback/>
      </mc:AlternateContent>
    </comment>
    <comment ref="A3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1285</xdr:row>
                <xdr:rowOff>15</xdr:rowOff>
              </xdr:from>
              <xdr:to>
                <xdr:col>2</xdr:col>
                <xdr:colOff>-96</xdr:colOff>
                <xdr:row>1290</xdr:row>
                <xdr:rowOff>3</xdr:rowOff>
              </xdr:to>
            </anchor>
          </commentPr>
        </mc:Choice>
        <mc:Fallback/>
      </mc:AlternateContent>
    </comment>
    <comment ref="A3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1286</xdr:row>
                <xdr:rowOff>15</xdr:rowOff>
              </xdr:from>
              <xdr:to>
                <xdr:col>2</xdr:col>
                <xdr:colOff>-96</xdr:colOff>
                <xdr:row>1291</xdr:row>
                <xdr:rowOff>3</xdr:rowOff>
              </xdr:to>
            </anchor>
          </commentPr>
        </mc:Choice>
        <mc:Fallback/>
      </mc:AlternateContent>
    </comment>
    <comment ref="A3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1287</xdr:row>
                <xdr:rowOff>15</xdr:rowOff>
              </xdr:from>
              <xdr:to>
                <xdr:col>2</xdr:col>
                <xdr:colOff>-96</xdr:colOff>
                <xdr:row>1292</xdr:row>
                <xdr:rowOff>3</xdr:rowOff>
              </xdr:to>
            </anchor>
          </commentPr>
        </mc:Choice>
        <mc:Fallback/>
      </mc:AlternateContent>
    </comment>
    <comment ref="A3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1288</xdr:row>
                <xdr:rowOff>15</xdr:rowOff>
              </xdr:from>
              <xdr:to>
                <xdr:col>2</xdr:col>
                <xdr:colOff>-96</xdr:colOff>
                <xdr:row>1293</xdr:row>
                <xdr:rowOff>3</xdr:rowOff>
              </xdr:to>
            </anchor>
          </commentPr>
        </mc:Choice>
        <mc:Fallback/>
      </mc:AlternateContent>
    </comment>
    <comment ref="A3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1289</xdr:row>
                <xdr:rowOff>15</xdr:rowOff>
              </xdr:from>
              <xdr:to>
                <xdr:col>2</xdr:col>
                <xdr:colOff>-96</xdr:colOff>
                <xdr:row>1294</xdr:row>
                <xdr:rowOff>3</xdr:rowOff>
              </xdr:to>
            </anchor>
          </commentPr>
        </mc:Choice>
        <mc:Fallback/>
      </mc:AlternateContent>
    </comment>
    <comment ref="A3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1290</xdr:row>
                <xdr:rowOff>15</xdr:rowOff>
              </xdr:from>
              <xdr:to>
                <xdr:col>2</xdr:col>
                <xdr:colOff>-96</xdr:colOff>
                <xdr:row>1295</xdr:row>
                <xdr:rowOff>3</xdr:rowOff>
              </xdr:to>
            </anchor>
          </commentPr>
        </mc:Choice>
        <mc:Fallback/>
      </mc:AlternateContent>
    </comment>
    <comment ref="A3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1291</xdr:row>
                <xdr:rowOff>15</xdr:rowOff>
              </xdr:from>
              <xdr:to>
                <xdr:col>2</xdr:col>
                <xdr:colOff>-96</xdr:colOff>
                <xdr:row>1296</xdr:row>
                <xdr:rowOff>3</xdr:rowOff>
              </xdr:to>
            </anchor>
          </commentPr>
        </mc:Choice>
        <mc:Fallback/>
      </mc:AlternateContent>
    </comment>
    <comment ref="A3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1292</xdr:row>
                <xdr:rowOff>15</xdr:rowOff>
              </xdr:from>
              <xdr:to>
                <xdr:col>2</xdr:col>
                <xdr:colOff>-96</xdr:colOff>
                <xdr:row>1297</xdr:row>
                <xdr:rowOff>3</xdr:rowOff>
              </xdr:to>
            </anchor>
          </commentPr>
        </mc:Choice>
        <mc:Fallback/>
      </mc:AlternateContent>
    </comment>
    <comment ref="A3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1293</xdr:row>
                <xdr:rowOff>15</xdr:rowOff>
              </xdr:from>
              <xdr:to>
                <xdr:col>2</xdr:col>
                <xdr:colOff>-96</xdr:colOff>
                <xdr:row>1298</xdr:row>
                <xdr:rowOff>3</xdr:rowOff>
              </xdr:to>
            </anchor>
          </commentPr>
        </mc:Choice>
        <mc:Fallback/>
      </mc:AlternateContent>
    </comment>
    <comment ref="A3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1294</xdr:row>
                <xdr:rowOff>15</xdr:rowOff>
              </xdr:from>
              <xdr:to>
                <xdr:col>2</xdr:col>
                <xdr:colOff>-96</xdr:colOff>
                <xdr:row>1299</xdr:row>
                <xdr:rowOff>3</xdr:rowOff>
              </xdr:to>
            </anchor>
          </commentPr>
        </mc:Choice>
        <mc:Fallback/>
      </mc:AlternateContent>
    </comment>
    <comment ref="A3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1295</xdr:row>
                <xdr:rowOff>15</xdr:rowOff>
              </xdr:from>
              <xdr:to>
                <xdr:col>2</xdr:col>
                <xdr:colOff>-96</xdr:colOff>
                <xdr:row>1300</xdr:row>
                <xdr:rowOff>3</xdr:rowOff>
              </xdr:to>
            </anchor>
          </commentPr>
        </mc:Choice>
        <mc:Fallback/>
      </mc:AlternateContent>
    </comment>
    <comment ref="A3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1296</xdr:row>
                <xdr:rowOff>15</xdr:rowOff>
              </xdr:from>
              <xdr:to>
                <xdr:col>2</xdr:col>
                <xdr:colOff>-96</xdr:colOff>
                <xdr:row>1301</xdr:row>
                <xdr:rowOff>3</xdr:rowOff>
              </xdr:to>
            </anchor>
          </commentPr>
        </mc:Choice>
        <mc:Fallback/>
      </mc:AlternateContent>
    </comment>
    <comment ref="A36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1297</xdr:row>
                <xdr:rowOff>15</xdr:rowOff>
              </xdr:from>
              <xdr:to>
                <xdr:col>2</xdr:col>
                <xdr:colOff>-96</xdr:colOff>
                <xdr:row>1302</xdr:row>
                <xdr:rowOff>3</xdr:rowOff>
              </xdr:to>
            </anchor>
          </commentPr>
        </mc:Choice>
        <mc:Fallback/>
      </mc:AlternateContent>
    </comment>
    <comment ref="A3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1298</xdr:row>
                <xdr:rowOff>15</xdr:rowOff>
              </xdr:from>
              <xdr:to>
                <xdr:col>2</xdr:col>
                <xdr:colOff>-96</xdr:colOff>
                <xdr:row>1303</xdr:row>
                <xdr:rowOff>3</xdr:rowOff>
              </xdr:to>
            </anchor>
          </commentPr>
        </mc:Choice>
        <mc:Fallback/>
      </mc:AlternateContent>
    </comment>
    <comment ref="A3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1299</xdr:row>
                <xdr:rowOff>15</xdr:rowOff>
              </xdr:from>
              <xdr:to>
                <xdr:col>2</xdr:col>
                <xdr:colOff>-96</xdr:colOff>
                <xdr:row>1304</xdr:row>
                <xdr:rowOff>3</xdr:rowOff>
              </xdr:to>
            </anchor>
          </commentPr>
        </mc:Choice>
        <mc:Fallback/>
      </mc:AlternateContent>
    </comment>
    <comment ref="A3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1300</xdr:row>
                <xdr:rowOff>15</xdr:rowOff>
              </xdr:from>
              <xdr:to>
                <xdr:col>2</xdr:col>
                <xdr:colOff>-96</xdr:colOff>
                <xdr:row>1305</xdr:row>
                <xdr:rowOff>3</xdr:rowOff>
              </xdr:to>
            </anchor>
          </commentPr>
        </mc:Choice>
        <mc:Fallback/>
      </mc:AlternateContent>
    </comment>
    <comment ref="A3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1301</xdr:row>
                <xdr:rowOff>15</xdr:rowOff>
              </xdr:from>
              <xdr:to>
                <xdr:col>2</xdr:col>
                <xdr:colOff>-96</xdr:colOff>
                <xdr:row>1306</xdr:row>
                <xdr:rowOff>3</xdr:rowOff>
              </xdr:to>
            </anchor>
          </commentPr>
        </mc:Choice>
        <mc:Fallback/>
      </mc:AlternateContent>
    </comment>
    <comment ref="A3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1302</xdr:row>
                <xdr:rowOff>15</xdr:rowOff>
              </xdr:from>
              <xdr:to>
                <xdr:col>2</xdr:col>
                <xdr:colOff>-96</xdr:colOff>
                <xdr:row>1307</xdr:row>
                <xdr:rowOff>3</xdr:rowOff>
              </xdr:to>
            </anchor>
          </commentPr>
        </mc:Choice>
        <mc:Fallback/>
      </mc:AlternateContent>
    </comment>
    <comment ref="A3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1303</xdr:row>
                <xdr:rowOff>15</xdr:rowOff>
              </xdr:from>
              <xdr:to>
                <xdr:col>2</xdr:col>
                <xdr:colOff>-96</xdr:colOff>
                <xdr:row>1308</xdr:row>
                <xdr:rowOff>3</xdr:rowOff>
              </xdr:to>
            </anchor>
          </commentPr>
        </mc:Choice>
        <mc:Fallback/>
      </mc:AlternateContent>
    </comment>
    <comment ref="A3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1304</xdr:row>
                <xdr:rowOff>15</xdr:rowOff>
              </xdr:from>
              <xdr:to>
                <xdr:col>2</xdr:col>
                <xdr:colOff>-96</xdr:colOff>
                <xdr:row>1309</xdr:row>
                <xdr:rowOff>3</xdr:rowOff>
              </xdr:to>
            </anchor>
          </commentPr>
        </mc:Choice>
        <mc:Fallback/>
      </mc:AlternateContent>
    </comment>
    <comment ref="A3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1305</xdr:row>
                <xdr:rowOff>15</xdr:rowOff>
              </xdr:from>
              <xdr:to>
                <xdr:col>2</xdr:col>
                <xdr:colOff>-96</xdr:colOff>
                <xdr:row>1310</xdr:row>
                <xdr:rowOff>3</xdr:rowOff>
              </xdr:to>
            </anchor>
          </commentPr>
        </mc:Choice>
        <mc:Fallback/>
      </mc:AlternateContent>
    </comment>
    <comment ref="A3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1306</xdr:row>
                <xdr:rowOff>15</xdr:rowOff>
              </xdr:from>
              <xdr:to>
                <xdr:col>2</xdr:col>
                <xdr:colOff>-96</xdr:colOff>
                <xdr:row>1311</xdr:row>
                <xdr:rowOff>3</xdr:rowOff>
              </xdr:to>
            </anchor>
          </commentPr>
        </mc:Choice>
        <mc:Fallback/>
      </mc:AlternateContent>
    </comment>
    <comment ref="A3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1307</xdr:row>
                <xdr:rowOff>15</xdr:rowOff>
              </xdr:from>
              <xdr:to>
                <xdr:col>2</xdr:col>
                <xdr:colOff>-96</xdr:colOff>
                <xdr:row>1312</xdr:row>
                <xdr:rowOff>3</xdr:rowOff>
              </xdr:to>
            </anchor>
          </commentPr>
        </mc:Choice>
        <mc:Fallback/>
      </mc:AlternateContent>
    </comment>
    <comment ref="A3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1308</xdr:row>
                <xdr:rowOff>15</xdr:rowOff>
              </xdr:from>
              <xdr:to>
                <xdr:col>2</xdr:col>
                <xdr:colOff>-96</xdr:colOff>
                <xdr:row>1313</xdr:row>
                <xdr:rowOff>3</xdr:rowOff>
              </xdr:to>
            </anchor>
          </commentPr>
        </mc:Choice>
        <mc:Fallback/>
      </mc:AlternateContent>
    </comment>
    <comment ref="A3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1309</xdr:row>
                <xdr:rowOff>15</xdr:rowOff>
              </xdr:from>
              <xdr:to>
                <xdr:col>2</xdr:col>
                <xdr:colOff>-96</xdr:colOff>
                <xdr:row>1314</xdr:row>
                <xdr:rowOff>3</xdr:rowOff>
              </xdr:to>
            </anchor>
          </commentPr>
        </mc:Choice>
        <mc:Fallback/>
      </mc:AlternateContent>
    </comment>
    <comment ref="A3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1310</xdr:row>
                <xdr:rowOff>15</xdr:rowOff>
              </xdr:from>
              <xdr:to>
                <xdr:col>2</xdr:col>
                <xdr:colOff>-96</xdr:colOff>
                <xdr:row>1315</xdr:row>
                <xdr:rowOff>3</xdr:rowOff>
              </xdr:to>
            </anchor>
          </commentPr>
        </mc:Choice>
        <mc:Fallback/>
      </mc:AlternateContent>
    </comment>
    <comment ref="A3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1311</xdr:row>
                <xdr:rowOff>15</xdr:rowOff>
              </xdr:from>
              <xdr:to>
                <xdr:col>2</xdr:col>
                <xdr:colOff>-96</xdr:colOff>
                <xdr:row>1316</xdr:row>
                <xdr:rowOff>3</xdr:rowOff>
              </xdr:to>
            </anchor>
          </commentPr>
        </mc:Choice>
        <mc:Fallback/>
      </mc:AlternateContent>
    </comment>
    <comment ref="A3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1312</xdr:row>
                <xdr:rowOff>15</xdr:rowOff>
              </xdr:from>
              <xdr:to>
                <xdr:col>2</xdr:col>
                <xdr:colOff>-96</xdr:colOff>
                <xdr:row>1317</xdr:row>
                <xdr:rowOff>3</xdr:rowOff>
              </xdr:to>
            </anchor>
          </commentPr>
        </mc:Choice>
        <mc:Fallback/>
      </mc:AlternateContent>
    </comment>
    <comment ref="A3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1313</xdr:row>
                <xdr:rowOff>15</xdr:rowOff>
              </xdr:from>
              <xdr:to>
                <xdr:col>2</xdr:col>
                <xdr:colOff>-96</xdr:colOff>
                <xdr:row>1318</xdr:row>
                <xdr:rowOff>3</xdr:rowOff>
              </xdr:to>
            </anchor>
          </commentPr>
        </mc:Choice>
        <mc:Fallback/>
      </mc:AlternateContent>
    </comment>
    <comment ref="A3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1314</xdr:row>
                <xdr:rowOff>15</xdr:rowOff>
              </xdr:from>
              <xdr:to>
                <xdr:col>2</xdr:col>
                <xdr:colOff>-96</xdr:colOff>
                <xdr:row>1319</xdr:row>
                <xdr:rowOff>3</xdr:rowOff>
              </xdr:to>
            </anchor>
          </commentPr>
        </mc:Choice>
        <mc:Fallback/>
      </mc:AlternateContent>
    </comment>
    <comment ref="A3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1315</xdr:row>
                <xdr:rowOff>15</xdr:rowOff>
              </xdr:from>
              <xdr:to>
                <xdr:col>2</xdr:col>
                <xdr:colOff>-96</xdr:colOff>
                <xdr:row>1320</xdr:row>
                <xdr:rowOff>3</xdr:rowOff>
              </xdr:to>
            </anchor>
          </commentPr>
        </mc:Choice>
        <mc:Fallback/>
      </mc:AlternateContent>
    </comment>
    <comment ref="A3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1316</xdr:row>
                <xdr:rowOff>15</xdr:rowOff>
              </xdr:from>
              <xdr:to>
                <xdr:col>2</xdr:col>
                <xdr:colOff>-96</xdr:colOff>
                <xdr:row>1321</xdr:row>
                <xdr:rowOff>3</xdr:rowOff>
              </xdr:to>
            </anchor>
          </commentPr>
        </mc:Choice>
        <mc:Fallback/>
      </mc:AlternateContent>
    </comment>
    <comment ref="A3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1317</xdr:row>
                <xdr:rowOff>15</xdr:rowOff>
              </xdr:from>
              <xdr:to>
                <xdr:col>2</xdr:col>
                <xdr:colOff>-96</xdr:colOff>
                <xdr:row>1322</xdr:row>
                <xdr:rowOff>3</xdr:rowOff>
              </xdr:to>
            </anchor>
          </commentPr>
        </mc:Choice>
        <mc:Fallback/>
      </mc:AlternateContent>
    </comment>
    <comment ref="A3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1318</xdr:row>
                <xdr:rowOff>15</xdr:rowOff>
              </xdr:from>
              <xdr:to>
                <xdr:col>2</xdr:col>
                <xdr:colOff>-96</xdr:colOff>
                <xdr:row>1323</xdr:row>
                <xdr:rowOff>3</xdr:rowOff>
              </xdr:to>
            </anchor>
          </commentPr>
        </mc:Choice>
        <mc:Fallback/>
      </mc:AlternateContent>
    </comment>
    <comment ref="A38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1319</xdr:row>
                <xdr:rowOff>15</xdr:rowOff>
              </xdr:from>
              <xdr:to>
                <xdr:col>2</xdr:col>
                <xdr:colOff>-96</xdr:colOff>
                <xdr:row>1324</xdr:row>
                <xdr:rowOff>3</xdr:rowOff>
              </xdr:to>
            </anchor>
          </commentPr>
        </mc:Choice>
        <mc:Fallback/>
      </mc:AlternateContent>
    </comment>
    <comment ref="A3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1320</xdr:row>
                <xdr:rowOff>15</xdr:rowOff>
              </xdr:from>
              <xdr:to>
                <xdr:col>2</xdr:col>
                <xdr:colOff>-96</xdr:colOff>
                <xdr:row>1325</xdr:row>
                <xdr:rowOff>3</xdr:rowOff>
              </xdr:to>
            </anchor>
          </commentPr>
        </mc:Choice>
        <mc:Fallback/>
      </mc:AlternateContent>
    </comment>
    <comment ref="A39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1321</xdr:row>
                <xdr:rowOff>15</xdr:rowOff>
              </xdr:from>
              <xdr:to>
                <xdr:col>2</xdr:col>
                <xdr:colOff>-96</xdr:colOff>
                <xdr:row>1326</xdr:row>
                <xdr:rowOff>3</xdr:rowOff>
              </xdr:to>
            </anchor>
          </commentPr>
        </mc:Choice>
        <mc:Fallback/>
      </mc:AlternateContent>
    </comment>
    <comment ref="A39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1322</xdr:row>
                <xdr:rowOff>15</xdr:rowOff>
              </xdr:from>
              <xdr:to>
                <xdr:col>2</xdr:col>
                <xdr:colOff>-96</xdr:colOff>
                <xdr:row>1327</xdr:row>
                <xdr:rowOff>3</xdr:rowOff>
              </xdr:to>
            </anchor>
          </commentPr>
        </mc:Choice>
        <mc:Fallback/>
      </mc:AlternateContent>
    </comment>
    <comment ref="A39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1323</xdr:row>
                <xdr:rowOff>15</xdr:rowOff>
              </xdr:from>
              <xdr:to>
                <xdr:col>2</xdr:col>
                <xdr:colOff>-96</xdr:colOff>
                <xdr:row>1328</xdr:row>
                <xdr:rowOff>3</xdr:rowOff>
              </xdr:to>
            </anchor>
          </commentPr>
        </mc:Choice>
        <mc:Fallback/>
      </mc:AlternateContent>
    </comment>
    <comment ref="A3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1324</xdr:row>
                <xdr:rowOff>15</xdr:rowOff>
              </xdr:from>
              <xdr:to>
                <xdr:col>2</xdr:col>
                <xdr:colOff>-96</xdr:colOff>
                <xdr:row>1329</xdr:row>
                <xdr:rowOff>3</xdr:rowOff>
              </xdr:to>
            </anchor>
          </commentPr>
        </mc:Choice>
        <mc:Fallback/>
      </mc:AlternateContent>
    </comment>
    <comment ref="A3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1325</xdr:row>
                <xdr:rowOff>15</xdr:rowOff>
              </xdr:from>
              <xdr:to>
                <xdr:col>2</xdr:col>
                <xdr:colOff>-96</xdr:colOff>
                <xdr:row>1330</xdr:row>
                <xdr:rowOff>3</xdr:rowOff>
              </xdr:to>
            </anchor>
          </commentPr>
        </mc:Choice>
        <mc:Fallback/>
      </mc:AlternateContent>
    </comment>
    <comment ref="A39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1326</xdr:row>
                <xdr:rowOff>15</xdr:rowOff>
              </xdr:from>
              <xdr:to>
                <xdr:col>2</xdr:col>
                <xdr:colOff>-96</xdr:colOff>
                <xdr:row>1331</xdr:row>
                <xdr:rowOff>3</xdr:rowOff>
              </xdr:to>
            </anchor>
          </commentPr>
        </mc:Choice>
        <mc:Fallback/>
      </mc:AlternateContent>
    </comment>
    <comment ref="A39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1327</xdr:row>
                <xdr:rowOff>15</xdr:rowOff>
              </xdr:from>
              <xdr:to>
                <xdr:col>2</xdr:col>
                <xdr:colOff>-96</xdr:colOff>
                <xdr:row>1332</xdr:row>
                <xdr:rowOff>3</xdr:rowOff>
              </xdr:to>
            </anchor>
          </commentPr>
        </mc:Choice>
        <mc:Fallback/>
      </mc:AlternateContent>
    </comment>
    <comment ref="A39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1328</xdr:row>
                <xdr:rowOff>15</xdr:rowOff>
              </xdr:from>
              <xdr:to>
                <xdr:col>2</xdr:col>
                <xdr:colOff>-96</xdr:colOff>
                <xdr:row>1333</xdr:row>
                <xdr:rowOff>3</xdr:rowOff>
              </xdr:to>
            </anchor>
          </commentPr>
        </mc:Choice>
        <mc:Fallback/>
      </mc:AlternateContent>
    </comment>
    <comment ref="A3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1329</xdr:row>
                <xdr:rowOff>15</xdr:rowOff>
              </xdr:from>
              <xdr:to>
                <xdr:col>2</xdr:col>
                <xdr:colOff>-96</xdr:colOff>
                <xdr:row>1334</xdr:row>
                <xdr:rowOff>3</xdr:rowOff>
              </xdr:to>
            </anchor>
          </commentPr>
        </mc:Choice>
        <mc:Fallback/>
      </mc:AlternateContent>
    </comment>
    <comment ref="A40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1330</xdr:row>
                <xdr:rowOff>15</xdr:rowOff>
              </xdr:from>
              <xdr:to>
                <xdr:col>2</xdr:col>
                <xdr:colOff>-96</xdr:colOff>
                <xdr:row>1335</xdr:row>
                <xdr:rowOff>3</xdr:rowOff>
              </xdr:to>
            </anchor>
          </commentPr>
        </mc:Choice>
        <mc:Fallback/>
      </mc:AlternateContent>
    </comment>
    <comment ref="A40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1331</xdr:row>
                <xdr:rowOff>15</xdr:rowOff>
              </xdr:from>
              <xdr:to>
                <xdr:col>2</xdr:col>
                <xdr:colOff>-96</xdr:colOff>
                <xdr:row>1336</xdr:row>
                <xdr:rowOff>3</xdr:rowOff>
              </xdr:to>
            </anchor>
          </commentPr>
        </mc:Choice>
        <mc:Fallback/>
      </mc:AlternateContent>
    </comment>
    <comment ref="A40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1332</xdr:row>
                <xdr:rowOff>15</xdr:rowOff>
              </xdr:from>
              <xdr:to>
                <xdr:col>2</xdr:col>
                <xdr:colOff>-96</xdr:colOff>
                <xdr:row>1337</xdr:row>
                <xdr:rowOff>3</xdr:rowOff>
              </xdr:to>
            </anchor>
          </commentPr>
        </mc:Choice>
        <mc:Fallback/>
      </mc:AlternateContent>
    </comment>
    <comment ref="A40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1333</xdr:row>
                <xdr:rowOff>15</xdr:rowOff>
              </xdr:from>
              <xdr:to>
                <xdr:col>2</xdr:col>
                <xdr:colOff>-96</xdr:colOff>
                <xdr:row>1338</xdr:row>
                <xdr:rowOff>3</xdr:rowOff>
              </xdr:to>
            </anchor>
          </commentPr>
        </mc:Choice>
        <mc:Fallback/>
      </mc:AlternateContent>
    </comment>
    <comment ref="A4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1334</xdr:row>
                <xdr:rowOff>15</xdr:rowOff>
              </xdr:from>
              <xdr:to>
                <xdr:col>2</xdr:col>
                <xdr:colOff>-96</xdr:colOff>
                <xdr:row>1339</xdr:row>
                <xdr:rowOff>3</xdr:rowOff>
              </xdr:to>
            </anchor>
          </commentPr>
        </mc:Choice>
        <mc:Fallback/>
      </mc:AlternateContent>
    </comment>
    <comment ref="A4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1335</xdr:row>
                <xdr:rowOff>15</xdr:rowOff>
              </xdr:from>
              <xdr:to>
                <xdr:col>2</xdr:col>
                <xdr:colOff>-96</xdr:colOff>
                <xdr:row>1340</xdr:row>
                <xdr:rowOff>3</xdr:rowOff>
              </xdr:to>
            </anchor>
          </commentPr>
        </mc:Choice>
        <mc:Fallback/>
      </mc:AlternateContent>
    </comment>
    <comment ref="A4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1336</xdr:row>
                <xdr:rowOff>15</xdr:rowOff>
              </xdr:from>
              <xdr:to>
                <xdr:col>2</xdr:col>
                <xdr:colOff>-96</xdr:colOff>
                <xdr:row>1341</xdr:row>
                <xdr:rowOff>3</xdr:rowOff>
              </xdr:to>
            </anchor>
          </commentPr>
        </mc:Choice>
        <mc:Fallback/>
      </mc:AlternateContent>
    </comment>
    <comment ref="A4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1337</xdr:row>
                <xdr:rowOff>15</xdr:rowOff>
              </xdr:from>
              <xdr:to>
                <xdr:col>2</xdr:col>
                <xdr:colOff>-96</xdr:colOff>
                <xdr:row>1342</xdr:row>
                <xdr:rowOff>3</xdr:rowOff>
              </xdr:to>
            </anchor>
          </commentPr>
        </mc:Choice>
        <mc:Fallback/>
      </mc:AlternateContent>
    </comment>
    <comment ref="A4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1338</xdr:row>
                <xdr:rowOff>15</xdr:rowOff>
              </xdr:from>
              <xdr:to>
                <xdr:col>2</xdr:col>
                <xdr:colOff>-96</xdr:colOff>
                <xdr:row>1343</xdr:row>
                <xdr:rowOff>3</xdr:rowOff>
              </xdr:to>
            </anchor>
          </commentPr>
        </mc:Choice>
        <mc:Fallback/>
      </mc:AlternateContent>
    </comment>
    <comment ref="A4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1339</xdr:row>
                <xdr:rowOff>15</xdr:rowOff>
              </xdr:from>
              <xdr:to>
                <xdr:col>2</xdr:col>
                <xdr:colOff>-96</xdr:colOff>
                <xdr:row>1344</xdr:row>
                <xdr:rowOff>3</xdr:rowOff>
              </xdr:to>
            </anchor>
          </commentPr>
        </mc:Choice>
        <mc:Fallback/>
      </mc:AlternateContent>
    </comment>
    <comment ref="A4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1340</xdr:row>
                <xdr:rowOff>15</xdr:rowOff>
              </xdr:from>
              <xdr:to>
                <xdr:col>2</xdr:col>
                <xdr:colOff>-96</xdr:colOff>
                <xdr:row>1345</xdr:row>
                <xdr:rowOff>3</xdr:rowOff>
              </xdr:to>
            </anchor>
          </commentPr>
        </mc:Choice>
        <mc:Fallback/>
      </mc:AlternateContent>
    </comment>
    <comment ref="A4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1341</xdr:row>
                <xdr:rowOff>15</xdr:rowOff>
              </xdr:from>
              <xdr:to>
                <xdr:col>2</xdr:col>
                <xdr:colOff>-96</xdr:colOff>
                <xdr:row>1346</xdr:row>
                <xdr:rowOff>3</xdr:rowOff>
              </xdr:to>
            </anchor>
          </commentPr>
        </mc:Choice>
        <mc:Fallback/>
      </mc:AlternateContent>
    </comment>
    <comment ref="A4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1342</xdr:row>
                <xdr:rowOff>15</xdr:rowOff>
              </xdr:from>
              <xdr:to>
                <xdr:col>2</xdr:col>
                <xdr:colOff>-96</xdr:colOff>
                <xdr:row>1347</xdr:row>
                <xdr:rowOff>3</xdr:rowOff>
              </xdr:to>
            </anchor>
          </commentPr>
        </mc:Choice>
        <mc:Fallback/>
      </mc:AlternateContent>
    </comment>
    <comment ref="A4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1343</xdr:row>
                <xdr:rowOff>15</xdr:rowOff>
              </xdr:from>
              <xdr:to>
                <xdr:col>2</xdr:col>
                <xdr:colOff>-96</xdr:colOff>
                <xdr:row>1348</xdr:row>
                <xdr:rowOff>3</xdr:rowOff>
              </xdr:to>
            </anchor>
          </commentPr>
        </mc:Choice>
        <mc:Fallback/>
      </mc:AlternateContent>
    </comment>
    <comment ref="A4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1344</xdr:row>
                <xdr:rowOff>15</xdr:rowOff>
              </xdr:from>
              <xdr:to>
                <xdr:col>2</xdr:col>
                <xdr:colOff>-96</xdr:colOff>
                <xdr:row>1349</xdr:row>
                <xdr:rowOff>3</xdr:rowOff>
              </xdr:to>
            </anchor>
          </commentPr>
        </mc:Choice>
        <mc:Fallback/>
      </mc:AlternateContent>
    </comment>
    <comment ref="A4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1345</xdr:row>
                <xdr:rowOff>15</xdr:rowOff>
              </xdr:from>
              <xdr:to>
                <xdr:col>2</xdr:col>
                <xdr:colOff>-96</xdr:colOff>
                <xdr:row>1350</xdr:row>
                <xdr:rowOff>3</xdr:rowOff>
              </xdr:to>
            </anchor>
          </commentPr>
        </mc:Choice>
        <mc:Fallback/>
      </mc:AlternateContent>
    </comment>
    <comment ref="A4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1346</xdr:row>
                <xdr:rowOff>15</xdr:rowOff>
              </xdr:from>
              <xdr:to>
                <xdr:col>2</xdr:col>
                <xdr:colOff>-96</xdr:colOff>
                <xdr:row>1351</xdr:row>
                <xdr:rowOff>3</xdr:rowOff>
              </xdr:to>
            </anchor>
          </commentPr>
        </mc:Choice>
        <mc:Fallback/>
      </mc:AlternateContent>
    </comment>
    <comment ref="A4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1347</xdr:row>
                <xdr:rowOff>15</xdr:rowOff>
              </xdr:from>
              <xdr:to>
                <xdr:col>2</xdr:col>
                <xdr:colOff>-96</xdr:colOff>
                <xdr:row>1352</xdr:row>
                <xdr:rowOff>3</xdr:rowOff>
              </xdr:to>
            </anchor>
          </commentPr>
        </mc:Choice>
        <mc:Fallback/>
      </mc:AlternateContent>
    </comment>
    <comment ref="A4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1348</xdr:row>
                <xdr:rowOff>15</xdr:rowOff>
              </xdr:from>
              <xdr:to>
                <xdr:col>2</xdr:col>
                <xdr:colOff>-96</xdr:colOff>
                <xdr:row>1353</xdr:row>
                <xdr:rowOff>3</xdr:rowOff>
              </xdr:to>
            </anchor>
          </commentPr>
        </mc:Choice>
        <mc:Fallback/>
      </mc:AlternateContent>
    </comment>
    <comment ref="A4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1349</xdr:row>
                <xdr:rowOff>15</xdr:rowOff>
              </xdr:from>
              <xdr:to>
                <xdr:col>2</xdr:col>
                <xdr:colOff>-96</xdr:colOff>
                <xdr:row>1354</xdr:row>
                <xdr:rowOff>3</xdr:rowOff>
              </xdr:to>
            </anchor>
          </commentPr>
        </mc:Choice>
        <mc:Fallback/>
      </mc:AlternateContent>
    </comment>
    <comment ref="A4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1350</xdr:row>
                <xdr:rowOff>15</xdr:rowOff>
              </xdr:from>
              <xdr:to>
                <xdr:col>2</xdr:col>
                <xdr:colOff>-96</xdr:colOff>
                <xdr:row>1355</xdr:row>
                <xdr:rowOff>3</xdr:rowOff>
              </xdr:to>
            </anchor>
          </commentPr>
        </mc:Choice>
        <mc:Fallback/>
      </mc:AlternateContent>
    </comment>
    <comment ref="A4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1351</xdr:row>
                <xdr:rowOff>15</xdr:rowOff>
              </xdr:from>
              <xdr:to>
                <xdr:col>2</xdr:col>
                <xdr:colOff>-96</xdr:colOff>
                <xdr:row>1356</xdr:row>
                <xdr:rowOff>3</xdr:rowOff>
              </xdr:to>
            </anchor>
          </commentPr>
        </mc:Choice>
        <mc:Fallback/>
      </mc:AlternateContent>
    </comment>
    <comment ref="A4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1352</xdr:row>
                <xdr:rowOff>15</xdr:rowOff>
              </xdr:from>
              <xdr:to>
                <xdr:col>2</xdr:col>
                <xdr:colOff>-96</xdr:colOff>
                <xdr:row>1357</xdr:row>
                <xdr:rowOff>3</xdr:rowOff>
              </xdr:to>
            </anchor>
          </commentPr>
        </mc:Choice>
        <mc:Fallback/>
      </mc:AlternateContent>
    </comment>
    <comment ref="A4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1353</xdr:row>
                <xdr:rowOff>15</xdr:rowOff>
              </xdr:from>
              <xdr:to>
                <xdr:col>2</xdr:col>
                <xdr:colOff>-96</xdr:colOff>
                <xdr:row>1358</xdr:row>
                <xdr:rowOff>3</xdr:rowOff>
              </xdr:to>
            </anchor>
          </commentPr>
        </mc:Choice>
        <mc:Fallback/>
      </mc:AlternateContent>
    </comment>
    <comment ref="A4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1354</xdr:row>
                <xdr:rowOff>15</xdr:rowOff>
              </xdr:from>
              <xdr:to>
                <xdr:col>2</xdr:col>
                <xdr:colOff>-96</xdr:colOff>
                <xdr:row>1359</xdr:row>
                <xdr:rowOff>3</xdr:rowOff>
              </xdr:to>
            </anchor>
          </commentPr>
        </mc:Choice>
        <mc:Fallback/>
      </mc:AlternateContent>
    </comment>
    <comment ref="A4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1355</xdr:row>
                <xdr:rowOff>15</xdr:rowOff>
              </xdr:from>
              <xdr:to>
                <xdr:col>2</xdr:col>
                <xdr:colOff>-96</xdr:colOff>
                <xdr:row>1360</xdr:row>
                <xdr:rowOff>3</xdr:rowOff>
              </xdr:to>
            </anchor>
          </commentPr>
        </mc:Choice>
        <mc:Fallback/>
      </mc:AlternateContent>
    </comment>
    <comment ref="A4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1356</xdr:row>
                <xdr:rowOff>15</xdr:rowOff>
              </xdr:from>
              <xdr:to>
                <xdr:col>2</xdr:col>
                <xdr:colOff>-96</xdr:colOff>
                <xdr:row>1361</xdr:row>
                <xdr:rowOff>3</xdr:rowOff>
              </xdr:to>
            </anchor>
          </commentPr>
        </mc:Choice>
        <mc:Fallback/>
      </mc:AlternateContent>
    </comment>
    <comment ref="A4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1357</xdr:row>
                <xdr:rowOff>15</xdr:rowOff>
              </xdr:from>
              <xdr:to>
                <xdr:col>2</xdr:col>
                <xdr:colOff>-96</xdr:colOff>
                <xdr:row>1362</xdr:row>
                <xdr:rowOff>3</xdr:rowOff>
              </xdr:to>
            </anchor>
          </commentPr>
        </mc:Choice>
        <mc:Fallback/>
      </mc:AlternateContent>
    </comment>
    <comment ref="A4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1358</xdr:row>
                <xdr:rowOff>15</xdr:rowOff>
              </xdr:from>
              <xdr:to>
                <xdr:col>2</xdr:col>
                <xdr:colOff>-96</xdr:colOff>
                <xdr:row>1363</xdr:row>
                <xdr:rowOff>3</xdr:rowOff>
              </xdr:to>
            </anchor>
          </commentPr>
        </mc:Choice>
        <mc:Fallback/>
      </mc:AlternateContent>
    </comment>
    <comment ref="A4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1359</xdr:row>
                <xdr:rowOff>15</xdr:rowOff>
              </xdr:from>
              <xdr:to>
                <xdr:col>2</xdr:col>
                <xdr:colOff>-96</xdr:colOff>
                <xdr:row>1364</xdr:row>
                <xdr:rowOff>3</xdr:rowOff>
              </xdr:to>
            </anchor>
          </commentPr>
        </mc:Choice>
        <mc:Fallback/>
      </mc:AlternateContent>
    </comment>
    <comment ref="A4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1360</xdr:row>
                <xdr:rowOff>15</xdr:rowOff>
              </xdr:from>
              <xdr:to>
                <xdr:col>2</xdr:col>
                <xdr:colOff>-96</xdr:colOff>
                <xdr:row>1365</xdr:row>
                <xdr:rowOff>3</xdr:rowOff>
              </xdr:to>
            </anchor>
          </commentPr>
        </mc:Choice>
        <mc:Fallback/>
      </mc:AlternateContent>
    </comment>
    <comment ref="A43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1361</xdr:row>
                <xdr:rowOff>15</xdr:rowOff>
              </xdr:from>
              <xdr:to>
                <xdr:col>2</xdr:col>
                <xdr:colOff>-96</xdr:colOff>
                <xdr:row>1366</xdr:row>
                <xdr:rowOff>3</xdr:rowOff>
              </xdr:to>
            </anchor>
          </commentPr>
        </mc:Choice>
        <mc:Fallback/>
      </mc:AlternateContent>
    </comment>
    <comment ref="A43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1362</xdr:row>
                <xdr:rowOff>15</xdr:rowOff>
              </xdr:from>
              <xdr:to>
                <xdr:col>2</xdr:col>
                <xdr:colOff>-96</xdr:colOff>
                <xdr:row>1367</xdr:row>
                <xdr:rowOff>3</xdr:rowOff>
              </xdr:to>
            </anchor>
          </commentPr>
        </mc:Choice>
        <mc:Fallback/>
      </mc:AlternateContent>
    </comment>
    <comment ref="A43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1363</xdr:row>
                <xdr:rowOff>15</xdr:rowOff>
              </xdr:from>
              <xdr:to>
                <xdr:col>2</xdr:col>
                <xdr:colOff>-96</xdr:colOff>
                <xdr:row>1368</xdr:row>
                <xdr:rowOff>3</xdr:rowOff>
              </xdr:to>
            </anchor>
          </commentPr>
        </mc:Choice>
        <mc:Fallback/>
      </mc:AlternateContent>
    </comment>
    <comment ref="A43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1364</xdr:row>
                <xdr:rowOff>15</xdr:rowOff>
              </xdr:from>
              <xdr:to>
                <xdr:col>2</xdr:col>
                <xdr:colOff>-96</xdr:colOff>
                <xdr:row>1369</xdr:row>
                <xdr:rowOff>3</xdr:rowOff>
              </xdr:to>
            </anchor>
          </commentPr>
        </mc:Choice>
        <mc:Fallback/>
      </mc:AlternateContent>
    </comment>
    <comment ref="A43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1365</xdr:row>
                <xdr:rowOff>15</xdr:rowOff>
              </xdr:from>
              <xdr:to>
                <xdr:col>2</xdr:col>
                <xdr:colOff>-96</xdr:colOff>
                <xdr:row>1370</xdr:row>
                <xdr:rowOff>3</xdr:rowOff>
              </xdr:to>
            </anchor>
          </commentPr>
        </mc:Choice>
        <mc:Fallback/>
      </mc:AlternateContent>
    </comment>
    <comment ref="A4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1366</xdr:row>
                <xdr:rowOff>15</xdr:rowOff>
              </xdr:from>
              <xdr:to>
                <xdr:col>2</xdr:col>
                <xdr:colOff>-96</xdr:colOff>
                <xdr:row>1371</xdr:row>
                <xdr:rowOff>3</xdr:rowOff>
              </xdr:to>
            </anchor>
          </commentPr>
        </mc:Choice>
        <mc:Fallback/>
      </mc:AlternateContent>
    </comment>
    <comment ref="A4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1367</xdr:row>
                <xdr:rowOff>15</xdr:rowOff>
              </xdr:from>
              <xdr:to>
                <xdr:col>2</xdr:col>
                <xdr:colOff>-96</xdr:colOff>
                <xdr:row>1372</xdr:row>
                <xdr:rowOff>3</xdr:rowOff>
              </xdr:to>
            </anchor>
          </commentPr>
        </mc:Choice>
        <mc:Fallback/>
      </mc:AlternateContent>
    </comment>
    <comment ref="A4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1368</xdr:row>
                <xdr:rowOff>15</xdr:rowOff>
              </xdr:from>
              <xdr:to>
                <xdr:col>2</xdr:col>
                <xdr:colOff>-96</xdr:colOff>
                <xdr:row>1373</xdr:row>
                <xdr:rowOff>3</xdr:rowOff>
              </xdr:to>
            </anchor>
          </commentPr>
        </mc:Choice>
        <mc:Fallback/>
      </mc:AlternateContent>
    </comment>
    <comment ref="A4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1369</xdr:row>
                <xdr:rowOff>15</xdr:rowOff>
              </xdr:from>
              <xdr:to>
                <xdr:col>2</xdr:col>
                <xdr:colOff>-96</xdr:colOff>
                <xdr:row>1374</xdr:row>
                <xdr:rowOff>3</xdr:rowOff>
              </xdr:to>
            </anchor>
          </commentPr>
        </mc:Choice>
        <mc:Fallback/>
      </mc:AlternateContent>
    </comment>
    <comment ref="A4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1370</xdr:row>
                <xdr:rowOff>15</xdr:rowOff>
              </xdr:from>
              <xdr:to>
                <xdr:col>2</xdr:col>
                <xdr:colOff>-96</xdr:colOff>
                <xdr:row>1375</xdr:row>
                <xdr:rowOff>3</xdr:rowOff>
              </xdr:to>
            </anchor>
          </commentPr>
        </mc:Choice>
        <mc:Fallback/>
      </mc:AlternateContent>
    </comment>
    <comment ref="A4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1371</xdr:row>
                <xdr:rowOff>15</xdr:rowOff>
              </xdr:from>
              <xdr:to>
                <xdr:col>2</xdr:col>
                <xdr:colOff>-96</xdr:colOff>
                <xdr:row>1376</xdr:row>
                <xdr:rowOff>3</xdr:rowOff>
              </xdr:to>
            </anchor>
          </commentPr>
        </mc:Choice>
        <mc:Fallback/>
      </mc:AlternateContent>
    </comment>
    <comment ref="A4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1372</xdr:row>
                <xdr:rowOff>15</xdr:rowOff>
              </xdr:from>
              <xdr:to>
                <xdr:col>2</xdr:col>
                <xdr:colOff>-96</xdr:colOff>
                <xdr:row>1377</xdr:row>
                <xdr:rowOff>3</xdr:rowOff>
              </xdr:to>
            </anchor>
          </commentPr>
        </mc:Choice>
        <mc:Fallback/>
      </mc:AlternateContent>
    </comment>
    <comment ref="A4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1373</xdr:row>
                <xdr:rowOff>15</xdr:rowOff>
              </xdr:from>
              <xdr:to>
                <xdr:col>2</xdr:col>
                <xdr:colOff>-96</xdr:colOff>
                <xdr:row>1378</xdr:row>
                <xdr:rowOff>3</xdr:rowOff>
              </xdr:to>
            </anchor>
          </commentPr>
        </mc:Choice>
        <mc:Fallback/>
      </mc:AlternateContent>
    </comment>
    <comment ref="A4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1374</xdr:row>
                <xdr:rowOff>15</xdr:rowOff>
              </xdr:from>
              <xdr:to>
                <xdr:col>2</xdr:col>
                <xdr:colOff>-96</xdr:colOff>
                <xdr:row>1379</xdr:row>
                <xdr:rowOff>3</xdr:rowOff>
              </xdr:to>
            </anchor>
          </commentPr>
        </mc:Choice>
        <mc:Fallback/>
      </mc:AlternateContent>
    </comment>
    <comment ref="A4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1375</xdr:row>
                <xdr:rowOff>15</xdr:rowOff>
              </xdr:from>
              <xdr:to>
                <xdr:col>2</xdr:col>
                <xdr:colOff>-96</xdr:colOff>
                <xdr:row>1380</xdr:row>
                <xdr:rowOff>3</xdr:rowOff>
              </xdr:to>
            </anchor>
          </commentPr>
        </mc:Choice>
        <mc:Fallback/>
      </mc:AlternateContent>
    </comment>
    <comment ref="A4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1376</xdr:row>
                <xdr:rowOff>15</xdr:rowOff>
              </xdr:from>
              <xdr:to>
                <xdr:col>2</xdr:col>
                <xdr:colOff>-96</xdr:colOff>
                <xdr:row>1381</xdr:row>
                <xdr:rowOff>3</xdr:rowOff>
              </xdr:to>
            </anchor>
          </commentPr>
        </mc:Choice>
        <mc:Fallback/>
      </mc:AlternateContent>
    </comment>
    <comment ref="A4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1377</xdr:row>
                <xdr:rowOff>15</xdr:rowOff>
              </xdr:from>
              <xdr:to>
                <xdr:col>2</xdr:col>
                <xdr:colOff>-96</xdr:colOff>
                <xdr:row>1382</xdr:row>
                <xdr:rowOff>3</xdr:rowOff>
              </xdr:to>
            </anchor>
          </commentPr>
        </mc:Choice>
        <mc:Fallback/>
      </mc:AlternateContent>
    </comment>
    <comment ref="A4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1378</xdr:row>
                <xdr:rowOff>15</xdr:rowOff>
              </xdr:from>
              <xdr:to>
                <xdr:col>2</xdr:col>
                <xdr:colOff>-96</xdr:colOff>
                <xdr:row>1383</xdr:row>
                <xdr:rowOff>3</xdr:rowOff>
              </xdr:to>
            </anchor>
          </commentPr>
        </mc:Choice>
        <mc:Fallback/>
      </mc:AlternateContent>
    </comment>
    <comment ref="A4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1379</xdr:row>
                <xdr:rowOff>15</xdr:rowOff>
              </xdr:from>
              <xdr:to>
                <xdr:col>2</xdr:col>
                <xdr:colOff>-96</xdr:colOff>
                <xdr:row>1384</xdr:row>
                <xdr:rowOff>3</xdr:rowOff>
              </xdr:to>
            </anchor>
          </commentPr>
        </mc:Choice>
        <mc:Fallback/>
      </mc:AlternateContent>
    </comment>
    <comment ref="A4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1380</xdr:row>
                <xdr:rowOff>15</xdr:rowOff>
              </xdr:from>
              <xdr:to>
                <xdr:col>2</xdr:col>
                <xdr:colOff>-96</xdr:colOff>
                <xdr:row>1385</xdr:row>
                <xdr:rowOff>3</xdr:rowOff>
              </xdr:to>
            </anchor>
          </commentPr>
        </mc:Choice>
        <mc:Fallback/>
      </mc:AlternateContent>
    </comment>
    <comment ref="A4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1381</xdr:row>
                <xdr:rowOff>15</xdr:rowOff>
              </xdr:from>
              <xdr:to>
                <xdr:col>2</xdr:col>
                <xdr:colOff>-96</xdr:colOff>
                <xdr:row>1386</xdr:row>
                <xdr:rowOff>3</xdr:rowOff>
              </xdr:to>
            </anchor>
          </commentPr>
        </mc:Choice>
        <mc:Fallback/>
      </mc:AlternateContent>
    </comment>
    <comment ref="A4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1382</xdr:row>
                <xdr:rowOff>15</xdr:rowOff>
              </xdr:from>
              <xdr:to>
                <xdr:col>2</xdr:col>
                <xdr:colOff>-96</xdr:colOff>
                <xdr:row>1387</xdr:row>
                <xdr:rowOff>3</xdr:rowOff>
              </xdr:to>
            </anchor>
          </commentPr>
        </mc:Choice>
        <mc:Fallback/>
      </mc:AlternateContent>
    </comment>
    <comment ref="A45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1383</xdr:row>
                <xdr:rowOff>15</xdr:rowOff>
              </xdr:from>
              <xdr:to>
                <xdr:col>2</xdr:col>
                <xdr:colOff>-96</xdr:colOff>
                <xdr:row>1388</xdr:row>
                <xdr:rowOff>3</xdr:rowOff>
              </xdr:to>
            </anchor>
          </commentPr>
        </mc:Choice>
        <mc:Fallback/>
      </mc:AlternateContent>
    </comment>
    <comment ref="A45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1384</xdr:row>
                <xdr:rowOff>15</xdr:rowOff>
              </xdr:from>
              <xdr:to>
                <xdr:col>2</xdr:col>
                <xdr:colOff>-96</xdr:colOff>
                <xdr:row>1389</xdr:row>
                <xdr:rowOff>3</xdr:rowOff>
              </xdr:to>
            </anchor>
          </commentPr>
        </mc:Choice>
        <mc:Fallback/>
      </mc:AlternateContent>
    </comment>
    <comment ref="A45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1385</xdr:row>
                <xdr:rowOff>15</xdr:rowOff>
              </xdr:from>
              <xdr:to>
                <xdr:col>2</xdr:col>
                <xdr:colOff>-96</xdr:colOff>
                <xdr:row>1390</xdr:row>
                <xdr:rowOff>3</xdr:rowOff>
              </xdr:to>
            </anchor>
          </commentPr>
        </mc:Choice>
        <mc:Fallback/>
      </mc:AlternateContent>
    </comment>
    <comment ref="A45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1386</xdr:row>
                <xdr:rowOff>15</xdr:rowOff>
              </xdr:from>
              <xdr:to>
                <xdr:col>2</xdr:col>
                <xdr:colOff>-96</xdr:colOff>
                <xdr:row>1391</xdr:row>
                <xdr:rowOff>3</xdr:rowOff>
              </xdr:to>
            </anchor>
          </commentPr>
        </mc:Choice>
        <mc:Fallback/>
      </mc:AlternateContent>
    </comment>
    <comment ref="A45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1387</xdr:row>
                <xdr:rowOff>15</xdr:rowOff>
              </xdr:from>
              <xdr:to>
                <xdr:col>2</xdr:col>
                <xdr:colOff>-96</xdr:colOff>
                <xdr:row>1392</xdr:row>
                <xdr:rowOff>3</xdr:rowOff>
              </xdr:to>
            </anchor>
          </commentPr>
        </mc:Choice>
        <mc:Fallback/>
      </mc:AlternateContent>
    </comment>
    <comment ref="A45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1388</xdr:row>
                <xdr:rowOff>15</xdr:rowOff>
              </xdr:from>
              <xdr:to>
                <xdr:col>2</xdr:col>
                <xdr:colOff>-96</xdr:colOff>
                <xdr:row>1393</xdr:row>
                <xdr:rowOff>3</xdr:rowOff>
              </xdr:to>
            </anchor>
          </commentPr>
        </mc:Choice>
        <mc:Fallback/>
      </mc:AlternateContent>
    </comment>
    <comment ref="A45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1389</xdr:row>
                <xdr:rowOff>15</xdr:rowOff>
              </xdr:from>
              <xdr:to>
                <xdr:col>2</xdr:col>
                <xdr:colOff>-96</xdr:colOff>
                <xdr:row>1394</xdr:row>
                <xdr:rowOff>3</xdr:rowOff>
              </xdr:to>
            </anchor>
          </commentPr>
        </mc:Choice>
        <mc:Fallback/>
      </mc:AlternateContent>
    </comment>
    <comment ref="A46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1390</xdr:row>
                <xdr:rowOff>15</xdr:rowOff>
              </xdr:from>
              <xdr:to>
                <xdr:col>2</xdr:col>
                <xdr:colOff>-96</xdr:colOff>
                <xdr:row>1395</xdr:row>
                <xdr:rowOff>3</xdr:rowOff>
              </xdr:to>
            </anchor>
          </commentPr>
        </mc:Choice>
        <mc:Fallback/>
      </mc:AlternateContent>
    </comment>
    <comment ref="A46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1391</xdr:row>
                <xdr:rowOff>15</xdr:rowOff>
              </xdr:from>
              <xdr:to>
                <xdr:col>2</xdr:col>
                <xdr:colOff>-96</xdr:colOff>
                <xdr:row>1396</xdr:row>
                <xdr:rowOff>3</xdr:rowOff>
              </xdr:to>
            </anchor>
          </commentPr>
        </mc:Choice>
        <mc:Fallback/>
      </mc:AlternateContent>
    </comment>
    <comment ref="A46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1392</xdr:row>
                <xdr:rowOff>15</xdr:rowOff>
              </xdr:from>
              <xdr:to>
                <xdr:col>2</xdr:col>
                <xdr:colOff>-96</xdr:colOff>
                <xdr:row>1397</xdr:row>
                <xdr:rowOff>3</xdr:rowOff>
              </xdr:to>
            </anchor>
          </commentPr>
        </mc:Choice>
        <mc:Fallback/>
      </mc:AlternateContent>
    </comment>
    <comment ref="A46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1393</xdr:row>
                <xdr:rowOff>15</xdr:rowOff>
              </xdr:from>
              <xdr:to>
                <xdr:col>2</xdr:col>
                <xdr:colOff>-96</xdr:colOff>
                <xdr:row>1398</xdr:row>
                <xdr:rowOff>3</xdr:rowOff>
              </xdr:to>
            </anchor>
          </commentPr>
        </mc:Choice>
        <mc:Fallback/>
      </mc:AlternateContent>
    </comment>
    <comment ref="A46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1394</xdr:row>
                <xdr:rowOff>15</xdr:rowOff>
              </xdr:from>
              <xdr:to>
                <xdr:col>2</xdr:col>
                <xdr:colOff>-96</xdr:colOff>
                <xdr:row>1399</xdr:row>
                <xdr:rowOff>3</xdr:rowOff>
              </xdr:to>
            </anchor>
          </commentPr>
        </mc:Choice>
        <mc:Fallback/>
      </mc:AlternateContent>
    </comment>
    <comment ref="A4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1395</xdr:row>
                <xdr:rowOff>15</xdr:rowOff>
              </xdr:from>
              <xdr:to>
                <xdr:col>2</xdr:col>
                <xdr:colOff>-96</xdr:colOff>
                <xdr:row>1400</xdr:row>
                <xdr:rowOff>3</xdr:rowOff>
              </xdr:to>
            </anchor>
          </commentPr>
        </mc:Choice>
        <mc:Fallback/>
      </mc:AlternateContent>
    </comment>
    <comment ref="A4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1396</xdr:row>
                <xdr:rowOff>15</xdr:rowOff>
              </xdr:from>
              <xdr:to>
                <xdr:col>2</xdr:col>
                <xdr:colOff>-96</xdr:colOff>
                <xdr:row>1401</xdr:row>
                <xdr:rowOff>3</xdr:rowOff>
              </xdr:to>
            </anchor>
          </commentPr>
        </mc:Choice>
        <mc:Fallback/>
      </mc:AlternateContent>
    </comment>
    <comment ref="A4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1397</xdr:row>
                <xdr:rowOff>15</xdr:rowOff>
              </xdr:from>
              <xdr:to>
                <xdr:col>2</xdr:col>
                <xdr:colOff>-96</xdr:colOff>
                <xdr:row>1402</xdr:row>
                <xdr:rowOff>3</xdr:rowOff>
              </xdr:to>
            </anchor>
          </commentPr>
        </mc:Choice>
        <mc:Fallback/>
      </mc:AlternateContent>
    </comment>
    <comment ref="A4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1398</xdr:row>
                <xdr:rowOff>15</xdr:rowOff>
              </xdr:from>
              <xdr:to>
                <xdr:col>2</xdr:col>
                <xdr:colOff>-96</xdr:colOff>
                <xdr:row>1403</xdr:row>
                <xdr:rowOff>3</xdr:rowOff>
              </xdr:to>
            </anchor>
          </commentPr>
        </mc:Choice>
        <mc:Fallback/>
      </mc:AlternateContent>
    </comment>
    <comment ref="A4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1399</xdr:row>
                <xdr:rowOff>15</xdr:rowOff>
              </xdr:from>
              <xdr:to>
                <xdr:col>2</xdr:col>
                <xdr:colOff>-96</xdr:colOff>
                <xdr:row>1404</xdr:row>
                <xdr:rowOff>3</xdr:rowOff>
              </xdr:to>
            </anchor>
          </commentPr>
        </mc:Choice>
        <mc:Fallback/>
      </mc:AlternateContent>
    </comment>
    <comment ref="A4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1400</xdr:row>
                <xdr:rowOff>15</xdr:rowOff>
              </xdr:from>
              <xdr:to>
                <xdr:col>2</xdr:col>
                <xdr:colOff>-96</xdr:colOff>
                <xdr:row>1405</xdr:row>
                <xdr:rowOff>3</xdr:rowOff>
              </xdr:to>
            </anchor>
          </commentPr>
        </mc:Choice>
        <mc:Fallback/>
      </mc:AlternateContent>
    </comment>
    <comment ref="A4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1401</xdr:row>
                <xdr:rowOff>15</xdr:rowOff>
              </xdr:from>
              <xdr:to>
                <xdr:col>2</xdr:col>
                <xdr:colOff>-96</xdr:colOff>
                <xdr:row>1406</xdr:row>
                <xdr:rowOff>3</xdr:rowOff>
              </xdr:to>
            </anchor>
          </commentPr>
        </mc:Choice>
        <mc:Fallback/>
      </mc:AlternateContent>
    </comment>
    <comment ref="A4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1402</xdr:row>
                <xdr:rowOff>15</xdr:rowOff>
              </xdr:from>
              <xdr:to>
                <xdr:col>2</xdr:col>
                <xdr:colOff>-96</xdr:colOff>
                <xdr:row>1407</xdr:row>
                <xdr:rowOff>3</xdr:rowOff>
              </xdr:to>
            </anchor>
          </commentPr>
        </mc:Choice>
        <mc:Fallback/>
      </mc:AlternateContent>
    </comment>
    <comment ref="A4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1403</xdr:row>
                <xdr:rowOff>15</xdr:rowOff>
              </xdr:from>
              <xdr:to>
                <xdr:col>2</xdr:col>
                <xdr:colOff>-96</xdr:colOff>
                <xdr:row>1408</xdr:row>
                <xdr:rowOff>3</xdr:rowOff>
              </xdr:to>
            </anchor>
          </commentPr>
        </mc:Choice>
        <mc:Fallback/>
      </mc:AlternateContent>
    </comment>
    <comment ref="A4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1404</xdr:row>
                <xdr:rowOff>15</xdr:rowOff>
              </xdr:from>
              <xdr:to>
                <xdr:col>2</xdr:col>
                <xdr:colOff>-96</xdr:colOff>
                <xdr:row>1409</xdr:row>
                <xdr:rowOff>3</xdr:rowOff>
              </xdr:to>
            </anchor>
          </commentPr>
        </mc:Choice>
        <mc:Fallback/>
      </mc:AlternateContent>
    </comment>
    <comment ref="A4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1405</xdr:row>
                <xdr:rowOff>15</xdr:rowOff>
              </xdr:from>
              <xdr:to>
                <xdr:col>2</xdr:col>
                <xdr:colOff>-96</xdr:colOff>
                <xdr:row>1410</xdr:row>
                <xdr:rowOff>3</xdr:rowOff>
              </xdr:to>
            </anchor>
          </commentPr>
        </mc:Choice>
        <mc:Fallback/>
      </mc:AlternateContent>
    </comment>
    <comment ref="A4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1406</xdr:row>
                <xdr:rowOff>15</xdr:rowOff>
              </xdr:from>
              <xdr:to>
                <xdr:col>2</xdr:col>
                <xdr:colOff>-96</xdr:colOff>
                <xdr:row>1411</xdr:row>
                <xdr:rowOff>3</xdr:rowOff>
              </xdr:to>
            </anchor>
          </commentPr>
        </mc:Choice>
        <mc:Fallback/>
      </mc:AlternateContent>
    </comment>
    <comment ref="A4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1407</xdr:row>
                <xdr:rowOff>15</xdr:rowOff>
              </xdr:from>
              <xdr:to>
                <xdr:col>2</xdr:col>
                <xdr:colOff>-96</xdr:colOff>
                <xdr:row>1412</xdr:row>
                <xdr:rowOff>3</xdr:rowOff>
              </xdr:to>
            </anchor>
          </commentPr>
        </mc:Choice>
        <mc:Fallback/>
      </mc:AlternateContent>
    </comment>
    <comment ref="A4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1408</xdr:row>
                <xdr:rowOff>15</xdr:rowOff>
              </xdr:from>
              <xdr:to>
                <xdr:col>2</xdr:col>
                <xdr:colOff>-96</xdr:colOff>
                <xdr:row>1413</xdr:row>
                <xdr:rowOff>3</xdr:rowOff>
              </xdr:to>
            </anchor>
          </commentPr>
        </mc:Choice>
        <mc:Fallback/>
      </mc:AlternateContent>
    </comment>
    <comment ref="A4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1409</xdr:row>
                <xdr:rowOff>15</xdr:rowOff>
              </xdr:from>
              <xdr:to>
                <xdr:col>2</xdr:col>
                <xdr:colOff>-96</xdr:colOff>
                <xdr:row>1414</xdr:row>
                <xdr:rowOff>3</xdr:rowOff>
              </xdr:to>
            </anchor>
          </commentPr>
        </mc:Choice>
        <mc:Fallback/>
      </mc:AlternateContent>
    </comment>
    <comment ref="A4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1410</xdr:row>
                <xdr:rowOff>15</xdr:rowOff>
              </xdr:from>
              <xdr:to>
                <xdr:col>2</xdr:col>
                <xdr:colOff>-96</xdr:colOff>
                <xdr:row>1415</xdr:row>
                <xdr:rowOff>3</xdr:rowOff>
              </xdr:to>
            </anchor>
          </commentPr>
        </mc:Choice>
        <mc:Fallback/>
      </mc:AlternateContent>
    </comment>
    <comment ref="A4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1411</xdr:row>
                <xdr:rowOff>15</xdr:rowOff>
              </xdr:from>
              <xdr:to>
                <xdr:col>2</xdr:col>
                <xdr:colOff>-96</xdr:colOff>
                <xdr:row>1416</xdr:row>
                <xdr:rowOff>3</xdr:rowOff>
              </xdr:to>
            </anchor>
          </commentPr>
        </mc:Choice>
        <mc:Fallback/>
      </mc:AlternateContent>
    </comment>
    <comment ref="A4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1412</xdr:row>
                <xdr:rowOff>15</xdr:rowOff>
              </xdr:from>
              <xdr:to>
                <xdr:col>2</xdr:col>
                <xdr:colOff>-96</xdr:colOff>
                <xdr:row>1417</xdr:row>
                <xdr:rowOff>3</xdr:rowOff>
              </xdr:to>
            </anchor>
          </commentPr>
        </mc:Choice>
        <mc:Fallback/>
      </mc:AlternateContent>
    </comment>
    <comment ref="A4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1413</xdr:row>
                <xdr:rowOff>15</xdr:rowOff>
              </xdr:from>
              <xdr:to>
                <xdr:col>2</xdr:col>
                <xdr:colOff>-96</xdr:colOff>
                <xdr:row>1418</xdr:row>
                <xdr:rowOff>3</xdr:rowOff>
              </xdr:to>
            </anchor>
          </commentPr>
        </mc:Choice>
        <mc:Fallback/>
      </mc:AlternateContent>
    </comment>
    <comment ref="A4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1414</xdr:row>
                <xdr:rowOff>15</xdr:rowOff>
              </xdr:from>
              <xdr:to>
                <xdr:col>2</xdr:col>
                <xdr:colOff>-96</xdr:colOff>
                <xdr:row>1419</xdr:row>
                <xdr:rowOff>3</xdr:rowOff>
              </xdr:to>
            </anchor>
          </commentPr>
        </mc:Choice>
        <mc:Fallback/>
      </mc:AlternateContent>
    </comment>
    <comment ref="A4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1415</xdr:row>
                <xdr:rowOff>15</xdr:rowOff>
              </xdr:from>
              <xdr:to>
                <xdr:col>2</xdr:col>
                <xdr:colOff>-96</xdr:colOff>
                <xdr:row>1420</xdr:row>
                <xdr:rowOff>3</xdr:rowOff>
              </xdr:to>
            </anchor>
          </commentPr>
        </mc:Choice>
        <mc:Fallback/>
      </mc:AlternateContent>
    </comment>
    <comment ref="A4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1416</xdr:row>
                <xdr:rowOff>15</xdr:rowOff>
              </xdr:from>
              <xdr:to>
                <xdr:col>2</xdr:col>
                <xdr:colOff>-96</xdr:colOff>
                <xdr:row>1421</xdr:row>
                <xdr:rowOff>3</xdr:rowOff>
              </xdr:to>
            </anchor>
          </commentPr>
        </mc:Choice>
        <mc:Fallback/>
      </mc:AlternateContent>
    </comment>
    <comment ref="A4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1417</xdr:row>
                <xdr:rowOff>15</xdr:rowOff>
              </xdr:from>
              <xdr:to>
                <xdr:col>2</xdr:col>
                <xdr:colOff>-96</xdr:colOff>
                <xdr:row>1422</xdr:row>
                <xdr:rowOff>3</xdr:rowOff>
              </xdr:to>
            </anchor>
          </commentPr>
        </mc:Choice>
        <mc:Fallback/>
      </mc:AlternateContent>
    </comment>
    <comment ref="A4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1418</xdr:row>
                <xdr:rowOff>15</xdr:rowOff>
              </xdr:from>
              <xdr:to>
                <xdr:col>2</xdr:col>
                <xdr:colOff>-96</xdr:colOff>
                <xdr:row>1423</xdr:row>
                <xdr:rowOff>3</xdr:rowOff>
              </xdr:to>
            </anchor>
          </commentPr>
        </mc:Choice>
        <mc:Fallback/>
      </mc:AlternateContent>
    </comment>
    <comment ref="A4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1419</xdr:row>
                <xdr:rowOff>15</xdr:rowOff>
              </xdr:from>
              <xdr:to>
                <xdr:col>2</xdr:col>
                <xdr:colOff>-96</xdr:colOff>
                <xdr:row>1424</xdr:row>
                <xdr:rowOff>3</xdr:rowOff>
              </xdr:to>
            </anchor>
          </commentPr>
        </mc:Choice>
        <mc:Fallback/>
      </mc:AlternateContent>
    </comment>
    <comment ref="A4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1420</xdr:row>
                <xdr:rowOff>15</xdr:rowOff>
              </xdr:from>
              <xdr:to>
                <xdr:col>2</xdr:col>
                <xdr:colOff>-96</xdr:colOff>
                <xdr:row>1425</xdr:row>
                <xdr:rowOff>3</xdr:rowOff>
              </xdr:to>
            </anchor>
          </commentPr>
        </mc:Choice>
        <mc:Fallback/>
      </mc:AlternateContent>
    </comment>
    <comment ref="A4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1421</xdr:row>
                <xdr:rowOff>15</xdr:rowOff>
              </xdr:from>
              <xdr:to>
                <xdr:col>2</xdr:col>
                <xdr:colOff>-96</xdr:colOff>
                <xdr:row>1426</xdr:row>
                <xdr:rowOff>3</xdr:rowOff>
              </xdr:to>
            </anchor>
          </commentPr>
        </mc:Choice>
        <mc:Fallback/>
      </mc:AlternateContent>
    </comment>
    <comment ref="A4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1422</xdr:row>
                <xdr:rowOff>15</xdr:rowOff>
              </xdr:from>
              <xdr:to>
                <xdr:col>2</xdr:col>
                <xdr:colOff>-96</xdr:colOff>
                <xdr:row>1427</xdr:row>
                <xdr:rowOff>3</xdr:rowOff>
              </xdr:to>
            </anchor>
          </commentPr>
        </mc:Choice>
        <mc:Fallback/>
      </mc:AlternateContent>
    </comment>
    <comment ref="A4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1423</xdr:row>
                <xdr:rowOff>15</xdr:rowOff>
              </xdr:from>
              <xdr:to>
                <xdr:col>2</xdr:col>
                <xdr:colOff>-96</xdr:colOff>
                <xdr:row>1428</xdr:row>
                <xdr:rowOff>3</xdr:rowOff>
              </xdr:to>
            </anchor>
          </commentPr>
        </mc:Choice>
        <mc:Fallback/>
      </mc:AlternateContent>
    </comment>
    <comment ref="A4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1424</xdr:row>
                <xdr:rowOff>15</xdr:rowOff>
              </xdr:from>
              <xdr:to>
                <xdr:col>2</xdr:col>
                <xdr:colOff>-96</xdr:colOff>
                <xdr:row>1429</xdr:row>
                <xdr:rowOff>3</xdr:rowOff>
              </xdr:to>
            </anchor>
          </commentPr>
        </mc:Choice>
        <mc:Fallback/>
      </mc:AlternateContent>
    </comment>
    <comment ref="A49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1425</xdr:row>
                <xdr:rowOff>15</xdr:rowOff>
              </xdr:from>
              <xdr:to>
                <xdr:col>2</xdr:col>
                <xdr:colOff>-96</xdr:colOff>
                <xdr:row>1430</xdr:row>
                <xdr:rowOff>3</xdr:rowOff>
              </xdr:to>
            </anchor>
          </commentPr>
        </mc:Choice>
        <mc:Fallback/>
      </mc:AlternateContent>
    </comment>
    <comment ref="A4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1426</xdr:row>
                <xdr:rowOff>15</xdr:rowOff>
              </xdr:from>
              <xdr:to>
                <xdr:col>2</xdr:col>
                <xdr:colOff>-96</xdr:colOff>
                <xdr:row>1431</xdr:row>
                <xdr:rowOff>3</xdr:rowOff>
              </xdr:to>
            </anchor>
          </commentPr>
        </mc:Choice>
        <mc:Fallback/>
      </mc:AlternateContent>
    </comment>
    <comment ref="A4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1427</xdr:row>
                <xdr:rowOff>15</xdr:rowOff>
              </xdr:from>
              <xdr:to>
                <xdr:col>2</xdr:col>
                <xdr:colOff>-96</xdr:colOff>
                <xdr:row>1432</xdr:row>
                <xdr:rowOff>3</xdr:rowOff>
              </xdr:to>
            </anchor>
          </commentPr>
        </mc:Choice>
        <mc:Fallback/>
      </mc:AlternateContent>
    </comment>
    <comment ref="A4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1428</xdr:row>
                <xdr:rowOff>15</xdr:rowOff>
              </xdr:from>
              <xdr:to>
                <xdr:col>2</xdr:col>
                <xdr:colOff>-96</xdr:colOff>
                <xdr:row>1433</xdr:row>
                <xdr:rowOff>3</xdr:rowOff>
              </xdr:to>
            </anchor>
          </commentPr>
        </mc:Choice>
        <mc:Fallback/>
      </mc:AlternateContent>
    </comment>
    <comment ref="A4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1429</xdr:row>
                <xdr:rowOff>15</xdr:rowOff>
              </xdr:from>
              <xdr:to>
                <xdr:col>2</xdr:col>
                <xdr:colOff>-96</xdr:colOff>
                <xdr:row>1434</xdr:row>
                <xdr:rowOff>3</xdr:rowOff>
              </xdr:to>
            </anchor>
          </commentPr>
        </mc:Choice>
        <mc:Fallback/>
      </mc:AlternateContent>
    </comment>
    <comment ref="A5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1430</xdr:row>
                <xdr:rowOff>15</xdr:rowOff>
              </xdr:from>
              <xdr:to>
                <xdr:col>2</xdr:col>
                <xdr:colOff>-96</xdr:colOff>
                <xdr:row>1435</xdr:row>
                <xdr:rowOff>3</xdr:rowOff>
              </xdr:to>
            </anchor>
          </commentPr>
        </mc:Choice>
        <mc:Fallback/>
      </mc:AlternateContent>
    </comment>
    <comment ref="A5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1431</xdr:row>
                <xdr:rowOff>15</xdr:rowOff>
              </xdr:from>
              <xdr:to>
                <xdr:col>2</xdr:col>
                <xdr:colOff>-96</xdr:colOff>
                <xdr:row>1436</xdr:row>
                <xdr:rowOff>3</xdr:rowOff>
              </xdr:to>
            </anchor>
          </commentPr>
        </mc:Choice>
        <mc:Fallback/>
      </mc:AlternateContent>
    </comment>
    <comment ref="A5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1432</xdr:row>
                <xdr:rowOff>15</xdr:rowOff>
              </xdr:from>
              <xdr:to>
                <xdr:col>2</xdr:col>
                <xdr:colOff>-96</xdr:colOff>
                <xdr:row>1437</xdr:row>
                <xdr:rowOff>3</xdr:rowOff>
              </xdr:to>
            </anchor>
          </commentPr>
        </mc:Choice>
        <mc:Fallback/>
      </mc:AlternateContent>
    </comment>
    <comment ref="A5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1433</xdr:row>
                <xdr:rowOff>15</xdr:rowOff>
              </xdr:from>
              <xdr:to>
                <xdr:col>2</xdr:col>
                <xdr:colOff>-96</xdr:colOff>
                <xdr:row>1438</xdr:row>
                <xdr:rowOff>3</xdr:rowOff>
              </xdr:to>
            </anchor>
          </commentPr>
        </mc:Choice>
        <mc:Fallback/>
      </mc:AlternateContent>
    </comment>
    <comment ref="A5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1434</xdr:row>
                <xdr:rowOff>15</xdr:rowOff>
              </xdr:from>
              <xdr:to>
                <xdr:col>2</xdr:col>
                <xdr:colOff>-96</xdr:colOff>
                <xdr:row>1439</xdr:row>
                <xdr:rowOff>3</xdr:rowOff>
              </xdr:to>
            </anchor>
          </commentPr>
        </mc:Choice>
        <mc:Fallback/>
      </mc:AlternateContent>
    </comment>
    <comment ref="A5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1435</xdr:row>
                <xdr:rowOff>15</xdr:rowOff>
              </xdr:from>
              <xdr:to>
                <xdr:col>2</xdr:col>
                <xdr:colOff>-96</xdr:colOff>
                <xdr:row>1440</xdr:row>
                <xdr:rowOff>3</xdr:rowOff>
              </xdr:to>
            </anchor>
          </commentPr>
        </mc:Choice>
        <mc:Fallback/>
      </mc:AlternateContent>
    </comment>
    <comment ref="A5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1436</xdr:row>
                <xdr:rowOff>15</xdr:rowOff>
              </xdr:from>
              <xdr:to>
                <xdr:col>2</xdr:col>
                <xdr:colOff>-96</xdr:colOff>
                <xdr:row>1441</xdr:row>
                <xdr:rowOff>3</xdr:rowOff>
              </xdr:to>
            </anchor>
          </commentPr>
        </mc:Choice>
        <mc:Fallback/>
      </mc:AlternateContent>
    </comment>
    <comment ref="A5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1437</xdr:row>
                <xdr:rowOff>15</xdr:rowOff>
              </xdr:from>
              <xdr:to>
                <xdr:col>2</xdr:col>
                <xdr:colOff>-96</xdr:colOff>
                <xdr:row>1442</xdr:row>
                <xdr:rowOff>3</xdr:rowOff>
              </xdr:to>
            </anchor>
          </commentPr>
        </mc:Choice>
        <mc:Fallback/>
      </mc:AlternateContent>
    </comment>
    <comment ref="A5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1438</xdr:row>
                <xdr:rowOff>15</xdr:rowOff>
              </xdr:from>
              <xdr:to>
                <xdr:col>2</xdr:col>
                <xdr:colOff>-96</xdr:colOff>
                <xdr:row>1443</xdr:row>
                <xdr:rowOff>3</xdr:rowOff>
              </xdr:to>
            </anchor>
          </commentPr>
        </mc:Choice>
        <mc:Fallback/>
      </mc:AlternateContent>
    </comment>
    <comment ref="A5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1439</xdr:row>
                <xdr:rowOff>15</xdr:rowOff>
              </xdr:from>
              <xdr:to>
                <xdr:col>2</xdr:col>
                <xdr:colOff>-96</xdr:colOff>
                <xdr:row>1444</xdr:row>
                <xdr:rowOff>3</xdr:rowOff>
              </xdr:to>
            </anchor>
          </commentPr>
        </mc:Choice>
        <mc:Fallback/>
      </mc:AlternateContent>
    </comment>
    <comment ref="A5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1440</xdr:row>
                <xdr:rowOff>15</xdr:rowOff>
              </xdr:from>
              <xdr:to>
                <xdr:col>2</xdr:col>
                <xdr:colOff>-96</xdr:colOff>
                <xdr:row>1445</xdr:row>
                <xdr:rowOff>3</xdr:rowOff>
              </xdr:to>
            </anchor>
          </commentPr>
        </mc:Choice>
        <mc:Fallback/>
      </mc:AlternateContent>
    </comment>
    <comment ref="A5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1441</xdr:row>
                <xdr:rowOff>15</xdr:rowOff>
              </xdr:from>
              <xdr:to>
                <xdr:col>2</xdr:col>
                <xdr:colOff>-96</xdr:colOff>
                <xdr:row>1446</xdr:row>
                <xdr:rowOff>3</xdr:rowOff>
              </xdr:to>
            </anchor>
          </commentPr>
        </mc:Choice>
        <mc:Fallback/>
      </mc:AlternateContent>
    </comment>
    <comment ref="A5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1442</xdr:row>
                <xdr:rowOff>15</xdr:rowOff>
              </xdr:from>
              <xdr:to>
                <xdr:col>2</xdr:col>
                <xdr:colOff>-96</xdr:colOff>
                <xdr:row>1447</xdr:row>
                <xdr:rowOff>3</xdr:rowOff>
              </xdr:to>
            </anchor>
          </commentPr>
        </mc:Choice>
        <mc:Fallback/>
      </mc:AlternateContent>
    </comment>
    <comment ref="A5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1443</xdr:row>
                <xdr:rowOff>15</xdr:rowOff>
              </xdr:from>
              <xdr:to>
                <xdr:col>2</xdr:col>
                <xdr:colOff>-96</xdr:colOff>
                <xdr:row>1448</xdr:row>
                <xdr:rowOff>3</xdr:rowOff>
              </xdr:to>
            </anchor>
          </commentPr>
        </mc:Choice>
        <mc:Fallback/>
      </mc:AlternateContent>
    </comment>
    <comment ref="A5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1444</xdr:row>
                <xdr:rowOff>15</xdr:rowOff>
              </xdr:from>
              <xdr:to>
                <xdr:col>2</xdr:col>
                <xdr:colOff>-96</xdr:colOff>
                <xdr:row>1449</xdr:row>
                <xdr:rowOff>3</xdr:rowOff>
              </xdr:to>
            </anchor>
          </commentPr>
        </mc:Choice>
        <mc:Fallback/>
      </mc:AlternateContent>
    </comment>
    <comment ref="A5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1445</xdr:row>
                <xdr:rowOff>15</xdr:rowOff>
              </xdr:from>
              <xdr:to>
                <xdr:col>2</xdr:col>
                <xdr:colOff>-96</xdr:colOff>
                <xdr:row>1450</xdr:row>
                <xdr:rowOff>3</xdr:rowOff>
              </xdr:to>
            </anchor>
          </commentPr>
        </mc:Choice>
        <mc:Fallback/>
      </mc:AlternateContent>
    </comment>
    <comment ref="A5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1446</xdr:row>
                <xdr:rowOff>15</xdr:rowOff>
              </xdr:from>
              <xdr:to>
                <xdr:col>2</xdr:col>
                <xdr:colOff>-96</xdr:colOff>
                <xdr:row>1451</xdr:row>
                <xdr:rowOff>3</xdr:rowOff>
              </xdr:to>
            </anchor>
          </commentPr>
        </mc:Choice>
        <mc:Fallback/>
      </mc:AlternateContent>
    </comment>
    <comment ref="A51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1447</xdr:row>
                <xdr:rowOff>15</xdr:rowOff>
              </xdr:from>
              <xdr:to>
                <xdr:col>2</xdr:col>
                <xdr:colOff>-96</xdr:colOff>
                <xdr:row>1452</xdr:row>
                <xdr:rowOff>3</xdr:rowOff>
              </xdr:to>
            </anchor>
          </commentPr>
        </mc:Choice>
        <mc:Fallback/>
      </mc:AlternateContent>
    </comment>
    <comment ref="A51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1448</xdr:row>
                <xdr:rowOff>15</xdr:rowOff>
              </xdr:from>
              <xdr:to>
                <xdr:col>2</xdr:col>
                <xdr:colOff>-96</xdr:colOff>
                <xdr:row>1453</xdr:row>
                <xdr:rowOff>3</xdr:rowOff>
              </xdr:to>
            </anchor>
          </commentPr>
        </mc:Choice>
        <mc:Fallback/>
      </mc:AlternateContent>
    </comment>
    <comment ref="A51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1449</xdr:row>
                <xdr:rowOff>15</xdr:rowOff>
              </xdr:from>
              <xdr:to>
                <xdr:col>2</xdr:col>
                <xdr:colOff>-96</xdr:colOff>
                <xdr:row>1454</xdr:row>
                <xdr:rowOff>3</xdr:rowOff>
              </xdr:to>
            </anchor>
          </commentPr>
        </mc:Choice>
        <mc:Fallback/>
      </mc:AlternateContent>
    </comment>
    <comment ref="A52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1450</xdr:row>
                <xdr:rowOff>15</xdr:rowOff>
              </xdr:from>
              <xdr:to>
                <xdr:col>2</xdr:col>
                <xdr:colOff>-96</xdr:colOff>
                <xdr:row>1455</xdr:row>
                <xdr:rowOff>3</xdr:rowOff>
              </xdr:to>
            </anchor>
          </commentPr>
        </mc:Choice>
        <mc:Fallback/>
      </mc:AlternateContent>
    </comment>
    <comment ref="A52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1451</xdr:row>
                <xdr:rowOff>15</xdr:rowOff>
              </xdr:from>
              <xdr:to>
                <xdr:col>2</xdr:col>
                <xdr:colOff>-96</xdr:colOff>
                <xdr:row>1456</xdr:row>
                <xdr:rowOff>3</xdr:rowOff>
              </xdr:to>
            </anchor>
          </commentPr>
        </mc:Choice>
        <mc:Fallback/>
      </mc:AlternateContent>
    </comment>
    <comment ref="A52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1452</xdr:row>
                <xdr:rowOff>15</xdr:rowOff>
              </xdr:from>
              <xdr:to>
                <xdr:col>2</xdr:col>
                <xdr:colOff>-96</xdr:colOff>
                <xdr:row>1457</xdr:row>
                <xdr:rowOff>3</xdr:rowOff>
              </xdr:to>
            </anchor>
          </commentPr>
        </mc:Choice>
        <mc:Fallback/>
      </mc:AlternateContent>
    </comment>
    <comment ref="A52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1453</xdr:row>
                <xdr:rowOff>15</xdr:rowOff>
              </xdr:from>
              <xdr:to>
                <xdr:col>2</xdr:col>
                <xdr:colOff>-96</xdr:colOff>
                <xdr:row>1458</xdr:row>
                <xdr:rowOff>3</xdr:rowOff>
              </xdr:to>
            </anchor>
          </commentPr>
        </mc:Choice>
        <mc:Fallback/>
      </mc:AlternateContent>
    </comment>
    <comment ref="A52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1454</xdr:row>
                <xdr:rowOff>15</xdr:rowOff>
              </xdr:from>
              <xdr:to>
                <xdr:col>2</xdr:col>
                <xdr:colOff>-96</xdr:colOff>
                <xdr:row>1459</xdr:row>
                <xdr:rowOff>3</xdr:rowOff>
              </xdr:to>
            </anchor>
          </commentPr>
        </mc:Choice>
        <mc:Fallback/>
      </mc:AlternateContent>
    </comment>
    <comment ref="A5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1455</xdr:row>
                <xdr:rowOff>15</xdr:rowOff>
              </xdr:from>
              <xdr:to>
                <xdr:col>2</xdr:col>
                <xdr:colOff>-96</xdr:colOff>
                <xdr:row>1460</xdr:row>
                <xdr:rowOff>3</xdr:rowOff>
              </xdr:to>
            </anchor>
          </commentPr>
        </mc:Choice>
        <mc:Fallback/>
      </mc:AlternateContent>
    </comment>
    <comment ref="A5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1456</xdr:row>
                <xdr:rowOff>15</xdr:rowOff>
              </xdr:from>
              <xdr:to>
                <xdr:col>2</xdr:col>
                <xdr:colOff>-96</xdr:colOff>
                <xdr:row>1461</xdr:row>
                <xdr:rowOff>3</xdr:rowOff>
              </xdr:to>
            </anchor>
          </commentPr>
        </mc:Choice>
        <mc:Fallback/>
      </mc:AlternateContent>
    </comment>
    <comment ref="A5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1457</xdr:row>
                <xdr:rowOff>15</xdr:rowOff>
              </xdr:from>
              <xdr:to>
                <xdr:col>2</xdr:col>
                <xdr:colOff>-96</xdr:colOff>
                <xdr:row>1462</xdr:row>
                <xdr:rowOff>3</xdr:rowOff>
              </xdr:to>
            </anchor>
          </commentPr>
        </mc:Choice>
        <mc:Fallback/>
      </mc:AlternateContent>
    </comment>
    <comment ref="A5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1458</xdr:row>
                <xdr:rowOff>15</xdr:rowOff>
              </xdr:from>
              <xdr:to>
                <xdr:col>2</xdr:col>
                <xdr:colOff>-96</xdr:colOff>
                <xdr:row>1463</xdr:row>
                <xdr:rowOff>3</xdr:rowOff>
              </xdr:to>
            </anchor>
          </commentPr>
        </mc:Choice>
        <mc:Fallback/>
      </mc:AlternateContent>
    </comment>
    <comment ref="A5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1459</xdr:row>
                <xdr:rowOff>15</xdr:rowOff>
              </xdr:from>
              <xdr:to>
                <xdr:col>2</xdr:col>
                <xdr:colOff>-96</xdr:colOff>
                <xdr:row>1464</xdr:row>
                <xdr:rowOff>3</xdr:rowOff>
              </xdr:to>
            </anchor>
          </commentPr>
        </mc:Choice>
        <mc:Fallback/>
      </mc:AlternateContent>
    </comment>
    <comment ref="A5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1460</xdr:row>
                <xdr:rowOff>15</xdr:rowOff>
              </xdr:from>
              <xdr:to>
                <xdr:col>2</xdr:col>
                <xdr:colOff>-96</xdr:colOff>
                <xdr:row>1465</xdr:row>
                <xdr:rowOff>3</xdr:rowOff>
              </xdr:to>
            </anchor>
          </commentPr>
        </mc:Choice>
        <mc:Fallback/>
      </mc:AlternateContent>
    </comment>
    <comment ref="A5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1461</xdr:row>
                <xdr:rowOff>15</xdr:rowOff>
              </xdr:from>
              <xdr:to>
                <xdr:col>2</xdr:col>
                <xdr:colOff>-96</xdr:colOff>
                <xdr:row>1466</xdr:row>
                <xdr:rowOff>3</xdr:rowOff>
              </xdr:to>
            </anchor>
          </commentPr>
        </mc:Choice>
        <mc:Fallback/>
      </mc:AlternateContent>
    </comment>
    <comment ref="A5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1462</xdr:row>
                <xdr:rowOff>15</xdr:rowOff>
              </xdr:from>
              <xdr:to>
                <xdr:col>2</xdr:col>
                <xdr:colOff>-96</xdr:colOff>
                <xdr:row>1467</xdr:row>
                <xdr:rowOff>3</xdr:rowOff>
              </xdr:to>
            </anchor>
          </commentPr>
        </mc:Choice>
        <mc:Fallback/>
      </mc:AlternateContent>
    </comment>
    <comment ref="A5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1463</xdr:row>
                <xdr:rowOff>15</xdr:rowOff>
              </xdr:from>
              <xdr:to>
                <xdr:col>2</xdr:col>
                <xdr:colOff>-96</xdr:colOff>
                <xdr:row>1468</xdr:row>
                <xdr:rowOff>3</xdr:rowOff>
              </xdr:to>
            </anchor>
          </commentPr>
        </mc:Choice>
        <mc:Fallback/>
      </mc:AlternateContent>
    </comment>
    <comment ref="A5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1464</xdr:row>
                <xdr:rowOff>15</xdr:rowOff>
              </xdr:from>
              <xdr:to>
                <xdr:col>2</xdr:col>
                <xdr:colOff>-96</xdr:colOff>
                <xdr:row>1469</xdr:row>
                <xdr:rowOff>3</xdr:rowOff>
              </xdr:to>
            </anchor>
          </commentPr>
        </mc:Choice>
        <mc:Fallback/>
      </mc:AlternateContent>
    </comment>
    <comment ref="A5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1465</xdr:row>
                <xdr:rowOff>15</xdr:rowOff>
              </xdr:from>
              <xdr:to>
                <xdr:col>2</xdr:col>
                <xdr:colOff>-96</xdr:colOff>
                <xdr:row>1470</xdr:row>
                <xdr:rowOff>3</xdr:rowOff>
              </xdr:to>
            </anchor>
          </commentPr>
        </mc:Choice>
        <mc:Fallback/>
      </mc:AlternateContent>
    </comment>
    <comment ref="A5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1466</xdr:row>
                <xdr:rowOff>15</xdr:rowOff>
              </xdr:from>
              <xdr:to>
                <xdr:col>2</xdr:col>
                <xdr:colOff>-96</xdr:colOff>
                <xdr:row>1471</xdr:row>
                <xdr:rowOff>3</xdr:rowOff>
              </xdr:to>
            </anchor>
          </commentPr>
        </mc:Choice>
        <mc:Fallback/>
      </mc:AlternateContent>
    </comment>
    <comment ref="A5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1467</xdr:row>
                <xdr:rowOff>15</xdr:rowOff>
              </xdr:from>
              <xdr:to>
                <xdr:col>2</xdr:col>
                <xdr:colOff>-96</xdr:colOff>
                <xdr:row>1472</xdr:row>
                <xdr:rowOff>3</xdr:rowOff>
              </xdr:to>
            </anchor>
          </commentPr>
        </mc:Choice>
        <mc:Fallback/>
      </mc:AlternateContent>
    </comment>
    <comment ref="A5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1468</xdr:row>
                <xdr:rowOff>15</xdr:rowOff>
              </xdr:from>
              <xdr:to>
                <xdr:col>2</xdr:col>
                <xdr:colOff>-96</xdr:colOff>
                <xdr:row>1473</xdr:row>
                <xdr:rowOff>3</xdr:rowOff>
              </xdr:to>
            </anchor>
          </commentPr>
        </mc:Choice>
        <mc:Fallback/>
      </mc:AlternateContent>
    </comment>
    <comment ref="A5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1469</xdr:row>
                <xdr:rowOff>15</xdr:rowOff>
              </xdr:from>
              <xdr:to>
                <xdr:col>2</xdr:col>
                <xdr:colOff>-96</xdr:colOff>
                <xdr:row>1474</xdr:row>
                <xdr:rowOff>3</xdr:rowOff>
              </xdr:to>
            </anchor>
          </commentPr>
        </mc:Choice>
        <mc:Fallback/>
      </mc:AlternateContent>
    </comment>
    <comment ref="A5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1470</xdr:row>
                <xdr:rowOff>15</xdr:rowOff>
              </xdr:from>
              <xdr:to>
                <xdr:col>2</xdr:col>
                <xdr:colOff>-96</xdr:colOff>
                <xdr:row>1475</xdr:row>
                <xdr:rowOff>3</xdr:rowOff>
              </xdr:to>
            </anchor>
          </commentPr>
        </mc:Choice>
        <mc:Fallback/>
      </mc:AlternateContent>
    </comment>
    <comment ref="A5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1471</xdr:row>
                <xdr:rowOff>15</xdr:rowOff>
              </xdr:from>
              <xdr:to>
                <xdr:col>2</xdr:col>
                <xdr:colOff>-96</xdr:colOff>
                <xdr:row>1476</xdr:row>
                <xdr:rowOff>3</xdr:rowOff>
              </xdr:to>
            </anchor>
          </commentPr>
        </mc:Choice>
        <mc:Fallback/>
      </mc:AlternateContent>
    </comment>
    <comment ref="A5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1472</xdr:row>
                <xdr:rowOff>15</xdr:rowOff>
              </xdr:from>
              <xdr:to>
                <xdr:col>2</xdr:col>
                <xdr:colOff>-96</xdr:colOff>
                <xdr:row>1477</xdr:row>
                <xdr:rowOff>3</xdr:rowOff>
              </xdr:to>
            </anchor>
          </commentPr>
        </mc:Choice>
        <mc:Fallback/>
      </mc:AlternateContent>
    </comment>
    <comment ref="A5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1473</xdr:row>
                <xdr:rowOff>15</xdr:rowOff>
              </xdr:from>
              <xdr:to>
                <xdr:col>2</xdr:col>
                <xdr:colOff>-96</xdr:colOff>
                <xdr:row>1478</xdr:row>
                <xdr:rowOff>3</xdr:rowOff>
              </xdr:to>
            </anchor>
          </commentPr>
        </mc:Choice>
        <mc:Fallback/>
      </mc:AlternateContent>
    </comment>
    <comment ref="A5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1474</xdr:row>
                <xdr:rowOff>15</xdr:rowOff>
              </xdr:from>
              <xdr:to>
                <xdr:col>2</xdr:col>
                <xdr:colOff>-96</xdr:colOff>
                <xdr:row>1479</xdr:row>
                <xdr:rowOff>3</xdr:rowOff>
              </xdr:to>
            </anchor>
          </commentPr>
        </mc:Choice>
        <mc:Fallback/>
      </mc:AlternateContent>
    </comment>
    <comment ref="A5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1475</xdr:row>
                <xdr:rowOff>15</xdr:rowOff>
              </xdr:from>
              <xdr:to>
                <xdr:col>2</xdr:col>
                <xdr:colOff>-96</xdr:colOff>
                <xdr:row>1480</xdr:row>
                <xdr:rowOff>3</xdr:rowOff>
              </xdr:to>
            </anchor>
          </commentPr>
        </mc:Choice>
        <mc:Fallback/>
      </mc:AlternateContent>
    </comment>
    <comment ref="A5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1476</xdr:row>
                <xdr:rowOff>15</xdr:rowOff>
              </xdr:from>
              <xdr:to>
                <xdr:col>2</xdr:col>
                <xdr:colOff>-96</xdr:colOff>
                <xdr:row>1481</xdr:row>
                <xdr:rowOff>3</xdr:rowOff>
              </xdr:to>
            </anchor>
          </commentPr>
        </mc:Choice>
        <mc:Fallback/>
      </mc:AlternateContent>
    </comment>
    <comment ref="A5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1477</xdr:row>
                <xdr:rowOff>15</xdr:rowOff>
              </xdr:from>
              <xdr:to>
                <xdr:col>2</xdr:col>
                <xdr:colOff>-96</xdr:colOff>
                <xdr:row>1482</xdr:row>
                <xdr:rowOff>3</xdr:rowOff>
              </xdr:to>
            </anchor>
          </commentPr>
        </mc:Choice>
        <mc:Fallback/>
      </mc:AlternateContent>
    </comment>
    <comment ref="A5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1478</xdr:row>
                <xdr:rowOff>15</xdr:rowOff>
              </xdr:from>
              <xdr:to>
                <xdr:col>2</xdr:col>
                <xdr:colOff>-96</xdr:colOff>
                <xdr:row>1483</xdr:row>
                <xdr:rowOff>3</xdr:rowOff>
              </xdr:to>
            </anchor>
          </commentPr>
        </mc:Choice>
        <mc:Fallback/>
      </mc:AlternateContent>
    </comment>
    <comment ref="A5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1479</xdr:row>
                <xdr:rowOff>15</xdr:rowOff>
              </xdr:from>
              <xdr:to>
                <xdr:col>2</xdr:col>
                <xdr:colOff>-96</xdr:colOff>
                <xdr:row>1484</xdr:row>
                <xdr:rowOff>3</xdr:rowOff>
              </xdr:to>
            </anchor>
          </commentPr>
        </mc:Choice>
        <mc:Fallback/>
      </mc:AlternateContent>
    </comment>
    <comment ref="A5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1480</xdr:row>
                <xdr:rowOff>15</xdr:rowOff>
              </xdr:from>
              <xdr:to>
                <xdr:col>2</xdr:col>
                <xdr:colOff>-96</xdr:colOff>
                <xdr:row>1485</xdr:row>
                <xdr:rowOff>3</xdr:rowOff>
              </xdr:to>
            </anchor>
          </commentPr>
        </mc:Choice>
        <mc:Fallback/>
      </mc:AlternateContent>
    </comment>
    <comment ref="A5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1481</xdr:row>
                <xdr:rowOff>15</xdr:rowOff>
              </xdr:from>
              <xdr:to>
                <xdr:col>2</xdr:col>
                <xdr:colOff>-96</xdr:colOff>
                <xdr:row>1486</xdr:row>
                <xdr:rowOff>3</xdr:rowOff>
              </xdr:to>
            </anchor>
          </commentPr>
        </mc:Choice>
        <mc:Fallback/>
      </mc:AlternateContent>
    </comment>
    <comment ref="A5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1482</xdr:row>
                <xdr:rowOff>15</xdr:rowOff>
              </xdr:from>
              <xdr:to>
                <xdr:col>2</xdr:col>
                <xdr:colOff>-96</xdr:colOff>
                <xdr:row>1487</xdr:row>
                <xdr:rowOff>3</xdr:rowOff>
              </xdr:to>
            </anchor>
          </commentPr>
        </mc:Choice>
        <mc:Fallback/>
      </mc:AlternateContent>
    </comment>
    <comment ref="A5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1483</xdr:row>
                <xdr:rowOff>15</xdr:rowOff>
              </xdr:from>
              <xdr:to>
                <xdr:col>2</xdr:col>
                <xdr:colOff>-96</xdr:colOff>
                <xdr:row>1488</xdr:row>
                <xdr:rowOff>3</xdr:rowOff>
              </xdr:to>
            </anchor>
          </commentPr>
        </mc:Choice>
        <mc:Fallback/>
      </mc:AlternateContent>
    </comment>
    <comment ref="A5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1484</xdr:row>
                <xdr:rowOff>15</xdr:rowOff>
              </xdr:from>
              <xdr:to>
                <xdr:col>2</xdr:col>
                <xdr:colOff>-96</xdr:colOff>
                <xdr:row>1489</xdr:row>
                <xdr:rowOff>3</xdr:rowOff>
              </xdr:to>
            </anchor>
          </commentPr>
        </mc:Choice>
        <mc:Fallback/>
      </mc:AlternateContent>
    </comment>
    <comment ref="A5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1485</xdr:row>
                <xdr:rowOff>15</xdr:rowOff>
              </xdr:from>
              <xdr:to>
                <xdr:col>2</xdr:col>
                <xdr:colOff>-96</xdr:colOff>
                <xdr:row>1490</xdr:row>
                <xdr:rowOff>3</xdr:rowOff>
              </xdr:to>
            </anchor>
          </commentPr>
        </mc:Choice>
        <mc:Fallback/>
      </mc:AlternateContent>
    </comment>
    <comment ref="A5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1486</xdr:row>
                <xdr:rowOff>15</xdr:rowOff>
              </xdr:from>
              <xdr:to>
                <xdr:col>2</xdr:col>
                <xdr:colOff>-96</xdr:colOff>
                <xdr:row>1491</xdr:row>
                <xdr:rowOff>3</xdr:rowOff>
              </xdr:to>
            </anchor>
          </commentPr>
        </mc:Choice>
        <mc:Fallback/>
      </mc:AlternateContent>
    </comment>
    <comment ref="A5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1487</xdr:row>
                <xdr:rowOff>15</xdr:rowOff>
              </xdr:from>
              <xdr:to>
                <xdr:col>2</xdr:col>
                <xdr:colOff>-96</xdr:colOff>
                <xdr:row>1492</xdr:row>
                <xdr:rowOff>3</xdr:rowOff>
              </xdr:to>
            </anchor>
          </commentPr>
        </mc:Choice>
        <mc:Fallback/>
      </mc:AlternateContent>
    </comment>
    <comment ref="A5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1488</xdr:row>
                <xdr:rowOff>15</xdr:rowOff>
              </xdr:from>
              <xdr:to>
                <xdr:col>2</xdr:col>
                <xdr:colOff>-96</xdr:colOff>
                <xdr:row>1493</xdr:row>
                <xdr:rowOff>3</xdr:rowOff>
              </xdr:to>
            </anchor>
          </commentPr>
        </mc:Choice>
        <mc:Fallback/>
      </mc:AlternateContent>
    </comment>
    <comment ref="A55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1489</xdr:row>
                <xdr:rowOff>15</xdr:rowOff>
              </xdr:from>
              <xdr:to>
                <xdr:col>2</xdr:col>
                <xdr:colOff>-96</xdr:colOff>
                <xdr:row>1494</xdr:row>
                <xdr:rowOff>3</xdr:rowOff>
              </xdr:to>
            </anchor>
          </commentPr>
        </mc:Choice>
        <mc:Fallback/>
      </mc:AlternateContent>
    </comment>
    <comment ref="A56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1490</xdr:row>
                <xdr:rowOff>15</xdr:rowOff>
              </xdr:from>
              <xdr:to>
                <xdr:col>2</xdr:col>
                <xdr:colOff>-96</xdr:colOff>
                <xdr:row>1495</xdr:row>
                <xdr:rowOff>3</xdr:rowOff>
              </xdr:to>
            </anchor>
          </commentPr>
        </mc:Choice>
        <mc:Fallback/>
      </mc:AlternateContent>
    </comment>
    <comment ref="A56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1491</xdr:row>
                <xdr:rowOff>15</xdr:rowOff>
              </xdr:from>
              <xdr:to>
                <xdr:col>2</xdr:col>
                <xdr:colOff>-96</xdr:colOff>
                <xdr:row>1496</xdr:row>
                <xdr:rowOff>3</xdr:rowOff>
              </xdr:to>
            </anchor>
          </commentPr>
        </mc:Choice>
        <mc:Fallback/>
      </mc:AlternateContent>
    </comment>
    <comment ref="A5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1492</xdr:row>
                <xdr:rowOff>15</xdr:rowOff>
              </xdr:from>
              <xdr:to>
                <xdr:col>2</xdr:col>
                <xdr:colOff>-96</xdr:colOff>
                <xdr:row>1497</xdr:row>
                <xdr:rowOff>3</xdr:rowOff>
              </xdr:to>
            </anchor>
          </commentPr>
        </mc:Choice>
        <mc:Fallback/>
      </mc:AlternateContent>
    </comment>
    <comment ref="A5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1493</xdr:row>
                <xdr:rowOff>15</xdr:rowOff>
              </xdr:from>
              <xdr:to>
                <xdr:col>2</xdr:col>
                <xdr:colOff>-96</xdr:colOff>
                <xdr:row>1498</xdr:row>
                <xdr:rowOff>3</xdr:rowOff>
              </xdr:to>
            </anchor>
          </commentPr>
        </mc:Choice>
        <mc:Fallback/>
      </mc:AlternateContent>
    </comment>
    <comment ref="A5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1494</xdr:row>
                <xdr:rowOff>15</xdr:rowOff>
              </xdr:from>
              <xdr:to>
                <xdr:col>2</xdr:col>
                <xdr:colOff>-96</xdr:colOff>
                <xdr:row>1499</xdr:row>
                <xdr:rowOff>3</xdr:rowOff>
              </xdr:to>
            </anchor>
          </commentPr>
        </mc:Choice>
        <mc:Fallback/>
      </mc:AlternateContent>
    </comment>
    <comment ref="A5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1495</xdr:row>
                <xdr:rowOff>15</xdr:rowOff>
              </xdr:from>
              <xdr:to>
                <xdr:col>2</xdr:col>
                <xdr:colOff>-96</xdr:colOff>
                <xdr:row>1500</xdr:row>
                <xdr:rowOff>3</xdr:rowOff>
              </xdr:to>
            </anchor>
          </commentPr>
        </mc:Choice>
        <mc:Fallback/>
      </mc:AlternateContent>
    </comment>
    <comment ref="A5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1496</xdr:row>
                <xdr:rowOff>15</xdr:rowOff>
              </xdr:from>
              <xdr:to>
                <xdr:col>2</xdr:col>
                <xdr:colOff>-96</xdr:colOff>
                <xdr:row>1501</xdr:row>
                <xdr:rowOff>3</xdr:rowOff>
              </xdr:to>
            </anchor>
          </commentPr>
        </mc:Choice>
        <mc:Fallback/>
      </mc:AlternateContent>
    </comment>
    <comment ref="A5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1497</xdr:row>
                <xdr:rowOff>15</xdr:rowOff>
              </xdr:from>
              <xdr:to>
                <xdr:col>2</xdr:col>
                <xdr:colOff>-96</xdr:colOff>
                <xdr:row>1502</xdr:row>
                <xdr:rowOff>3</xdr:rowOff>
              </xdr:to>
            </anchor>
          </commentPr>
        </mc:Choice>
        <mc:Fallback/>
      </mc:AlternateContent>
    </comment>
    <comment ref="A5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1498</xdr:row>
                <xdr:rowOff>15</xdr:rowOff>
              </xdr:from>
              <xdr:to>
                <xdr:col>2</xdr:col>
                <xdr:colOff>-96</xdr:colOff>
                <xdr:row>1503</xdr:row>
                <xdr:rowOff>3</xdr:rowOff>
              </xdr:to>
            </anchor>
          </commentPr>
        </mc:Choice>
        <mc:Fallback/>
      </mc:AlternateContent>
    </comment>
    <comment ref="A5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1499</xdr:row>
                <xdr:rowOff>15</xdr:rowOff>
              </xdr:from>
              <xdr:to>
                <xdr:col>2</xdr:col>
                <xdr:colOff>-96</xdr:colOff>
                <xdr:row>1504</xdr:row>
                <xdr:rowOff>3</xdr:rowOff>
              </xdr:to>
            </anchor>
          </commentPr>
        </mc:Choice>
        <mc:Fallback/>
      </mc:AlternateContent>
    </comment>
    <comment ref="A5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1500</xdr:row>
                <xdr:rowOff>15</xdr:rowOff>
              </xdr:from>
              <xdr:to>
                <xdr:col>2</xdr:col>
                <xdr:colOff>-96</xdr:colOff>
                <xdr:row>1505</xdr:row>
                <xdr:rowOff>3</xdr:rowOff>
              </xdr:to>
            </anchor>
          </commentPr>
        </mc:Choice>
        <mc:Fallback/>
      </mc:AlternateContent>
    </comment>
    <comment ref="A5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1501</xdr:row>
                <xdr:rowOff>15</xdr:rowOff>
              </xdr:from>
              <xdr:to>
                <xdr:col>2</xdr:col>
                <xdr:colOff>-96</xdr:colOff>
                <xdr:row>1506</xdr:row>
                <xdr:rowOff>3</xdr:rowOff>
              </xdr:to>
            </anchor>
          </commentPr>
        </mc:Choice>
        <mc:Fallback/>
      </mc:AlternateContent>
    </comment>
    <comment ref="A5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1502</xdr:row>
                <xdr:rowOff>15</xdr:rowOff>
              </xdr:from>
              <xdr:to>
                <xdr:col>2</xdr:col>
                <xdr:colOff>-96</xdr:colOff>
                <xdr:row>1507</xdr:row>
                <xdr:rowOff>3</xdr:rowOff>
              </xdr:to>
            </anchor>
          </commentPr>
        </mc:Choice>
        <mc:Fallback/>
      </mc:AlternateContent>
    </comment>
    <comment ref="A5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1503</xdr:row>
                <xdr:rowOff>15</xdr:rowOff>
              </xdr:from>
              <xdr:to>
                <xdr:col>2</xdr:col>
                <xdr:colOff>-96</xdr:colOff>
                <xdr:row>1508</xdr:row>
                <xdr:rowOff>3</xdr:rowOff>
              </xdr:to>
            </anchor>
          </commentPr>
        </mc:Choice>
        <mc:Fallback/>
      </mc:AlternateContent>
    </comment>
    <comment ref="A5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1504</xdr:row>
                <xdr:rowOff>15</xdr:rowOff>
              </xdr:from>
              <xdr:to>
                <xdr:col>2</xdr:col>
                <xdr:colOff>-96</xdr:colOff>
                <xdr:row>1509</xdr:row>
                <xdr:rowOff>3</xdr:rowOff>
              </xdr:to>
            </anchor>
          </commentPr>
        </mc:Choice>
        <mc:Fallback/>
      </mc:AlternateContent>
    </comment>
    <comment ref="A5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1505</xdr:row>
                <xdr:rowOff>15</xdr:rowOff>
              </xdr:from>
              <xdr:to>
                <xdr:col>2</xdr:col>
                <xdr:colOff>-96</xdr:colOff>
                <xdr:row>1510</xdr:row>
                <xdr:rowOff>3</xdr:rowOff>
              </xdr:to>
            </anchor>
          </commentPr>
        </mc:Choice>
        <mc:Fallback/>
      </mc:AlternateContent>
    </comment>
    <comment ref="A5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1506</xdr:row>
                <xdr:rowOff>15</xdr:rowOff>
              </xdr:from>
              <xdr:to>
                <xdr:col>2</xdr:col>
                <xdr:colOff>-96</xdr:colOff>
                <xdr:row>1511</xdr:row>
                <xdr:rowOff>3</xdr:rowOff>
              </xdr:to>
            </anchor>
          </commentPr>
        </mc:Choice>
        <mc:Fallback/>
      </mc:AlternateContent>
    </comment>
    <comment ref="A5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1507</xdr:row>
                <xdr:rowOff>15</xdr:rowOff>
              </xdr:from>
              <xdr:to>
                <xdr:col>2</xdr:col>
                <xdr:colOff>-96</xdr:colOff>
                <xdr:row>1512</xdr:row>
                <xdr:rowOff>3</xdr:rowOff>
              </xdr:to>
            </anchor>
          </commentPr>
        </mc:Choice>
        <mc:Fallback/>
      </mc:AlternateContent>
    </comment>
    <comment ref="A5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1508</xdr:row>
                <xdr:rowOff>15</xdr:rowOff>
              </xdr:from>
              <xdr:to>
                <xdr:col>2</xdr:col>
                <xdr:colOff>-96</xdr:colOff>
                <xdr:row>1513</xdr:row>
                <xdr:rowOff>3</xdr:rowOff>
              </xdr:to>
            </anchor>
          </commentPr>
        </mc:Choice>
        <mc:Fallback/>
      </mc:AlternateContent>
    </comment>
    <comment ref="A5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1509</xdr:row>
                <xdr:rowOff>15</xdr:rowOff>
              </xdr:from>
              <xdr:to>
                <xdr:col>2</xdr:col>
                <xdr:colOff>-96</xdr:colOff>
                <xdr:row>1514</xdr:row>
                <xdr:rowOff>3</xdr:rowOff>
              </xdr:to>
            </anchor>
          </commentPr>
        </mc:Choice>
        <mc:Fallback/>
      </mc:AlternateContent>
    </comment>
    <comment ref="A5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1510</xdr:row>
                <xdr:rowOff>15</xdr:rowOff>
              </xdr:from>
              <xdr:to>
                <xdr:col>2</xdr:col>
                <xdr:colOff>-96</xdr:colOff>
                <xdr:row>1515</xdr:row>
                <xdr:rowOff>3</xdr:rowOff>
              </xdr:to>
            </anchor>
          </commentPr>
        </mc:Choice>
        <mc:Fallback/>
      </mc:AlternateContent>
    </comment>
    <comment ref="A58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1511</xdr:row>
                <xdr:rowOff>15</xdr:rowOff>
              </xdr:from>
              <xdr:to>
                <xdr:col>2</xdr:col>
                <xdr:colOff>-96</xdr:colOff>
                <xdr:row>1516</xdr:row>
                <xdr:rowOff>3</xdr:rowOff>
              </xdr:to>
            </anchor>
          </commentPr>
        </mc:Choice>
        <mc:Fallback/>
      </mc:AlternateContent>
    </comment>
    <comment ref="A58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1512</xdr:row>
                <xdr:rowOff>15</xdr:rowOff>
              </xdr:from>
              <xdr:to>
                <xdr:col>2</xdr:col>
                <xdr:colOff>-96</xdr:colOff>
                <xdr:row>1517</xdr:row>
                <xdr:rowOff>3</xdr:rowOff>
              </xdr:to>
            </anchor>
          </commentPr>
        </mc:Choice>
        <mc:Fallback/>
      </mc:AlternateContent>
    </comment>
    <comment ref="A58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1513</xdr:row>
                <xdr:rowOff>15</xdr:rowOff>
              </xdr:from>
              <xdr:to>
                <xdr:col>2</xdr:col>
                <xdr:colOff>-96</xdr:colOff>
                <xdr:row>1518</xdr:row>
                <xdr:rowOff>3</xdr:rowOff>
              </xdr:to>
            </anchor>
          </commentPr>
        </mc:Choice>
        <mc:Fallback/>
      </mc:AlternateContent>
    </comment>
    <comment ref="A58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1514</xdr:row>
                <xdr:rowOff>15</xdr:rowOff>
              </xdr:from>
              <xdr:to>
                <xdr:col>2</xdr:col>
                <xdr:colOff>-96</xdr:colOff>
                <xdr:row>1519</xdr:row>
                <xdr:rowOff>3</xdr:rowOff>
              </xdr:to>
            </anchor>
          </commentPr>
        </mc:Choice>
        <mc:Fallback/>
      </mc:AlternateContent>
    </comment>
    <comment ref="A5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1515</xdr:row>
                <xdr:rowOff>15</xdr:rowOff>
              </xdr:from>
              <xdr:to>
                <xdr:col>2</xdr:col>
                <xdr:colOff>-96</xdr:colOff>
                <xdr:row>1520</xdr:row>
                <xdr:rowOff>3</xdr:rowOff>
              </xdr:to>
            </anchor>
          </commentPr>
        </mc:Choice>
        <mc:Fallback/>
      </mc:AlternateContent>
    </comment>
    <comment ref="A5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1516</xdr:row>
                <xdr:rowOff>15</xdr:rowOff>
              </xdr:from>
              <xdr:to>
                <xdr:col>2</xdr:col>
                <xdr:colOff>-96</xdr:colOff>
                <xdr:row>1521</xdr:row>
                <xdr:rowOff>3</xdr:rowOff>
              </xdr:to>
            </anchor>
          </commentPr>
        </mc:Choice>
        <mc:Fallback/>
      </mc:AlternateContent>
    </comment>
    <comment ref="A5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1517</xdr:row>
                <xdr:rowOff>15</xdr:rowOff>
              </xdr:from>
              <xdr:to>
                <xdr:col>2</xdr:col>
                <xdr:colOff>-96</xdr:colOff>
                <xdr:row>1522</xdr:row>
                <xdr:rowOff>3</xdr:rowOff>
              </xdr:to>
            </anchor>
          </commentPr>
        </mc:Choice>
        <mc:Fallback/>
      </mc:AlternateContent>
    </comment>
    <comment ref="A5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1518</xdr:row>
                <xdr:rowOff>15</xdr:rowOff>
              </xdr:from>
              <xdr:to>
                <xdr:col>2</xdr:col>
                <xdr:colOff>-96</xdr:colOff>
                <xdr:row>1523</xdr:row>
                <xdr:rowOff>3</xdr:rowOff>
              </xdr:to>
            </anchor>
          </commentPr>
        </mc:Choice>
        <mc:Fallback/>
      </mc:AlternateContent>
    </comment>
    <comment ref="A5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1519</xdr:row>
                <xdr:rowOff>15</xdr:rowOff>
              </xdr:from>
              <xdr:to>
                <xdr:col>2</xdr:col>
                <xdr:colOff>-96</xdr:colOff>
                <xdr:row>1524</xdr:row>
                <xdr:rowOff>3</xdr:rowOff>
              </xdr:to>
            </anchor>
          </commentPr>
        </mc:Choice>
        <mc:Fallback/>
      </mc:AlternateContent>
    </comment>
    <comment ref="A5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1520</xdr:row>
                <xdr:rowOff>15</xdr:rowOff>
              </xdr:from>
              <xdr:to>
                <xdr:col>2</xdr:col>
                <xdr:colOff>-96</xdr:colOff>
                <xdr:row>1525</xdr:row>
                <xdr:rowOff>3</xdr:rowOff>
              </xdr:to>
            </anchor>
          </commentPr>
        </mc:Choice>
        <mc:Fallback/>
      </mc:AlternateContent>
    </comment>
    <comment ref="A5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1521</xdr:row>
                <xdr:rowOff>15</xdr:rowOff>
              </xdr:from>
              <xdr:to>
                <xdr:col>2</xdr:col>
                <xdr:colOff>-96</xdr:colOff>
                <xdr:row>1526</xdr:row>
                <xdr:rowOff>3</xdr:rowOff>
              </xdr:to>
            </anchor>
          </commentPr>
        </mc:Choice>
        <mc:Fallback/>
      </mc:AlternateContent>
    </comment>
    <comment ref="A5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1522</xdr:row>
                <xdr:rowOff>15</xdr:rowOff>
              </xdr:from>
              <xdr:to>
                <xdr:col>2</xdr:col>
                <xdr:colOff>-96</xdr:colOff>
                <xdr:row>1527</xdr:row>
                <xdr:rowOff>3</xdr:rowOff>
              </xdr:to>
            </anchor>
          </commentPr>
        </mc:Choice>
        <mc:Fallback/>
      </mc:AlternateContent>
    </comment>
    <comment ref="A5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1523</xdr:row>
                <xdr:rowOff>15</xdr:rowOff>
              </xdr:from>
              <xdr:to>
                <xdr:col>2</xdr:col>
                <xdr:colOff>-96</xdr:colOff>
                <xdr:row>1528</xdr:row>
                <xdr:rowOff>3</xdr:rowOff>
              </xdr:to>
            </anchor>
          </commentPr>
        </mc:Choice>
        <mc:Fallback/>
      </mc:AlternateContent>
    </comment>
    <comment ref="A5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1524</xdr:row>
                <xdr:rowOff>15</xdr:rowOff>
              </xdr:from>
              <xdr:to>
                <xdr:col>2</xdr:col>
                <xdr:colOff>-96</xdr:colOff>
                <xdr:row>1529</xdr:row>
                <xdr:rowOff>3</xdr:rowOff>
              </xdr:to>
            </anchor>
          </commentPr>
        </mc:Choice>
        <mc:Fallback/>
      </mc:AlternateContent>
    </comment>
    <comment ref="A5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1525</xdr:row>
                <xdr:rowOff>15</xdr:rowOff>
              </xdr:from>
              <xdr:to>
                <xdr:col>2</xdr:col>
                <xdr:colOff>-96</xdr:colOff>
                <xdr:row>1530</xdr:row>
                <xdr:rowOff>3</xdr:rowOff>
              </xdr:to>
            </anchor>
          </commentPr>
        </mc:Choice>
        <mc:Fallback/>
      </mc:AlternateContent>
    </comment>
    <comment ref="A5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1526</xdr:row>
                <xdr:rowOff>15</xdr:rowOff>
              </xdr:from>
              <xdr:to>
                <xdr:col>2</xdr:col>
                <xdr:colOff>-96</xdr:colOff>
                <xdr:row>1531</xdr:row>
                <xdr:rowOff>3</xdr:rowOff>
              </xdr:to>
            </anchor>
          </commentPr>
        </mc:Choice>
        <mc:Fallback/>
      </mc:AlternateContent>
    </comment>
    <comment ref="A5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1527</xdr:row>
                <xdr:rowOff>15</xdr:rowOff>
              </xdr:from>
              <xdr:to>
                <xdr:col>2</xdr:col>
                <xdr:colOff>-96</xdr:colOff>
                <xdr:row>1532</xdr:row>
                <xdr:rowOff>3</xdr:rowOff>
              </xdr:to>
            </anchor>
          </commentPr>
        </mc:Choice>
        <mc:Fallback/>
      </mc:AlternateContent>
    </comment>
    <comment ref="A5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1528</xdr:row>
                <xdr:rowOff>15</xdr:rowOff>
              </xdr:from>
              <xdr:to>
                <xdr:col>2</xdr:col>
                <xdr:colOff>-96</xdr:colOff>
                <xdr:row>1533</xdr:row>
                <xdr:rowOff>3</xdr:rowOff>
              </xdr:to>
            </anchor>
          </commentPr>
        </mc:Choice>
        <mc:Fallback/>
      </mc:AlternateContent>
    </comment>
    <comment ref="A5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1529</xdr:row>
                <xdr:rowOff>15</xdr:rowOff>
              </xdr:from>
              <xdr:to>
                <xdr:col>2</xdr:col>
                <xdr:colOff>-96</xdr:colOff>
                <xdr:row>1534</xdr:row>
                <xdr:rowOff>3</xdr:rowOff>
              </xdr:to>
            </anchor>
          </commentPr>
        </mc:Choice>
        <mc:Fallback/>
      </mc:AlternateContent>
    </comment>
    <comment ref="A6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1530</xdr:row>
                <xdr:rowOff>15</xdr:rowOff>
              </xdr:from>
              <xdr:to>
                <xdr:col>2</xdr:col>
                <xdr:colOff>-96</xdr:colOff>
                <xdr:row>1535</xdr:row>
                <xdr:rowOff>3</xdr:rowOff>
              </xdr:to>
            </anchor>
          </commentPr>
        </mc:Choice>
        <mc:Fallback/>
      </mc:AlternateContent>
    </comment>
    <comment ref="A6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1531</xdr:row>
                <xdr:rowOff>15</xdr:rowOff>
              </xdr:from>
              <xdr:to>
                <xdr:col>2</xdr:col>
                <xdr:colOff>-96</xdr:colOff>
                <xdr:row>1536</xdr:row>
                <xdr:rowOff>3</xdr:rowOff>
              </xdr:to>
            </anchor>
          </commentPr>
        </mc:Choice>
        <mc:Fallback/>
      </mc:AlternateContent>
    </comment>
    <comment ref="A6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1532</xdr:row>
                <xdr:rowOff>15</xdr:rowOff>
              </xdr:from>
              <xdr:to>
                <xdr:col>2</xdr:col>
                <xdr:colOff>-96</xdr:colOff>
                <xdr:row>1537</xdr:row>
                <xdr:rowOff>3</xdr:rowOff>
              </xdr:to>
            </anchor>
          </commentPr>
        </mc:Choice>
        <mc:Fallback/>
      </mc:AlternateContent>
    </comment>
    <comment ref="A6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1533</xdr:row>
                <xdr:rowOff>15</xdr:rowOff>
              </xdr:from>
              <xdr:to>
                <xdr:col>2</xdr:col>
                <xdr:colOff>-96</xdr:colOff>
                <xdr:row>1538</xdr:row>
                <xdr:rowOff>3</xdr:rowOff>
              </xdr:to>
            </anchor>
          </commentPr>
        </mc:Choice>
        <mc:Fallback/>
      </mc:AlternateContent>
    </comment>
    <comment ref="A6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1534</xdr:row>
                <xdr:rowOff>15</xdr:rowOff>
              </xdr:from>
              <xdr:to>
                <xdr:col>2</xdr:col>
                <xdr:colOff>-96</xdr:colOff>
                <xdr:row>1539</xdr:row>
                <xdr:rowOff>3</xdr:rowOff>
              </xdr:to>
            </anchor>
          </commentPr>
        </mc:Choice>
        <mc:Fallback/>
      </mc:AlternateContent>
    </comment>
    <comment ref="A6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1535</xdr:row>
                <xdr:rowOff>15</xdr:rowOff>
              </xdr:from>
              <xdr:to>
                <xdr:col>2</xdr:col>
                <xdr:colOff>-96</xdr:colOff>
                <xdr:row>1540</xdr:row>
                <xdr:rowOff>3</xdr:rowOff>
              </xdr:to>
            </anchor>
          </commentPr>
        </mc:Choice>
        <mc:Fallback/>
      </mc:AlternateContent>
    </comment>
    <comment ref="A6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1536</xdr:row>
                <xdr:rowOff>15</xdr:rowOff>
              </xdr:from>
              <xdr:to>
                <xdr:col>2</xdr:col>
                <xdr:colOff>-96</xdr:colOff>
                <xdr:row>1541</xdr:row>
                <xdr:rowOff>3</xdr:rowOff>
              </xdr:to>
            </anchor>
          </commentPr>
        </mc:Choice>
        <mc:Fallback/>
      </mc:AlternateContent>
    </comment>
    <comment ref="A6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1537</xdr:row>
                <xdr:rowOff>15</xdr:rowOff>
              </xdr:from>
              <xdr:to>
                <xdr:col>2</xdr:col>
                <xdr:colOff>-96</xdr:colOff>
                <xdr:row>1542</xdr:row>
                <xdr:rowOff>3</xdr:rowOff>
              </xdr:to>
            </anchor>
          </commentPr>
        </mc:Choice>
        <mc:Fallback/>
      </mc:AlternateContent>
    </comment>
    <comment ref="A6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1538</xdr:row>
                <xdr:rowOff>15</xdr:rowOff>
              </xdr:from>
              <xdr:to>
                <xdr:col>2</xdr:col>
                <xdr:colOff>-96</xdr:colOff>
                <xdr:row>1543</xdr:row>
                <xdr:rowOff>3</xdr:rowOff>
              </xdr:to>
            </anchor>
          </commentPr>
        </mc:Choice>
        <mc:Fallback/>
      </mc:AlternateContent>
    </comment>
    <comment ref="A6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1539</xdr:row>
                <xdr:rowOff>15</xdr:rowOff>
              </xdr:from>
              <xdr:to>
                <xdr:col>2</xdr:col>
                <xdr:colOff>-96</xdr:colOff>
                <xdr:row>1544</xdr:row>
                <xdr:rowOff>3</xdr:rowOff>
              </xdr:to>
            </anchor>
          </commentPr>
        </mc:Choice>
        <mc:Fallback/>
      </mc:AlternateContent>
    </comment>
    <comment ref="A6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1540</xdr:row>
                <xdr:rowOff>15</xdr:rowOff>
              </xdr:from>
              <xdr:to>
                <xdr:col>2</xdr:col>
                <xdr:colOff>-96</xdr:colOff>
                <xdr:row>1545</xdr:row>
                <xdr:rowOff>3</xdr:rowOff>
              </xdr:to>
            </anchor>
          </commentPr>
        </mc:Choice>
        <mc:Fallback/>
      </mc:AlternateContent>
    </comment>
    <comment ref="A6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1541</xdr:row>
                <xdr:rowOff>15</xdr:rowOff>
              </xdr:from>
              <xdr:to>
                <xdr:col>2</xdr:col>
                <xdr:colOff>-96</xdr:colOff>
                <xdr:row>1546</xdr:row>
                <xdr:rowOff>3</xdr:rowOff>
              </xdr:to>
            </anchor>
          </commentPr>
        </mc:Choice>
        <mc:Fallback/>
      </mc:AlternateContent>
    </comment>
    <comment ref="A6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1542</xdr:row>
                <xdr:rowOff>15</xdr:rowOff>
              </xdr:from>
              <xdr:to>
                <xdr:col>2</xdr:col>
                <xdr:colOff>-96</xdr:colOff>
                <xdr:row>1547</xdr:row>
                <xdr:rowOff>3</xdr:rowOff>
              </xdr:to>
            </anchor>
          </commentPr>
        </mc:Choice>
        <mc:Fallback/>
      </mc:AlternateContent>
    </comment>
    <comment ref="A6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1543</xdr:row>
                <xdr:rowOff>15</xdr:rowOff>
              </xdr:from>
              <xdr:to>
                <xdr:col>2</xdr:col>
                <xdr:colOff>-96</xdr:colOff>
                <xdr:row>1548</xdr:row>
                <xdr:rowOff>3</xdr:rowOff>
              </xdr:to>
            </anchor>
          </commentPr>
        </mc:Choice>
        <mc:Fallback/>
      </mc:AlternateContent>
    </comment>
    <comment ref="A6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1544</xdr:row>
                <xdr:rowOff>15</xdr:rowOff>
              </xdr:from>
              <xdr:to>
                <xdr:col>2</xdr:col>
                <xdr:colOff>-96</xdr:colOff>
                <xdr:row>1549</xdr:row>
                <xdr:rowOff>3</xdr:rowOff>
              </xdr:to>
            </anchor>
          </commentPr>
        </mc:Choice>
        <mc:Fallback/>
      </mc:AlternateContent>
    </comment>
    <comment ref="A6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1545</xdr:row>
                <xdr:rowOff>15</xdr:rowOff>
              </xdr:from>
              <xdr:to>
                <xdr:col>2</xdr:col>
                <xdr:colOff>-96</xdr:colOff>
                <xdr:row>1550</xdr:row>
                <xdr:rowOff>3</xdr:rowOff>
              </xdr:to>
            </anchor>
          </commentPr>
        </mc:Choice>
        <mc:Fallback/>
      </mc:AlternateContent>
    </comment>
    <comment ref="A6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1546</xdr:row>
                <xdr:rowOff>15</xdr:rowOff>
              </xdr:from>
              <xdr:to>
                <xdr:col>2</xdr:col>
                <xdr:colOff>-96</xdr:colOff>
                <xdr:row>1551</xdr:row>
                <xdr:rowOff>3</xdr:rowOff>
              </xdr:to>
            </anchor>
          </commentPr>
        </mc:Choice>
        <mc:Fallback/>
      </mc:AlternateContent>
    </comment>
    <comment ref="A6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1547</xdr:row>
                <xdr:rowOff>15</xdr:rowOff>
              </xdr:from>
              <xdr:to>
                <xdr:col>2</xdr:col>
                <xdr:colOff>-96</xdr:colOff>
                <xdr:row>1552</xdr:row>
                <xdr:rowOff>3</xdr:rowOff>
              </xdr:to>
            </anchor>
          </commentPr>
        </mc:Choice>
        <mc:Fallback/>
      </mc:AlternateContent>
    </comment>
    <comment ref="A6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1548</xdr:row>
                <xdr:rowOff>15</xdr:rowOff>
              </xdr:from>
              <xdr:to>
                <xdr:col>2</xdr:col>
                <xdr:colOff>-96</xdr:colOff>
                <xdr:row>1553</xdr:row>
                <xdr:rowOff>3</xdr:rowOff>
              </xdr:to>
            </anchor>
          </commentPr>
        </mc:Choice>
        <mc:Fallback/>
      </mc:AlternateContent>
    </comment>
    <comment ref="A6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1549</xdr:row>
                <xdr:rowOff>15</xdr:rowOff>
              </xdr:from>
              <xdr:to>
                <xdr:col>2</xdr:col>
                <xdr:colOff>-96</xdr:colOff>
                <xdr:row>1554</xdr:row>
                <xdr:rowOff>3</xdr:rowOff>
              </xdr:to>
            </anchor>
          </commentPr>
        </mc:Choice>
        <mc:Fallback/>
      </mc:AlternateContent>
    </comment>
    <comment ref="A6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1550</xdr:row>
                <xdr:rowOff>15</xdr:rowOff>
              </xdr:from>
              <xdr:to>
                <xdr:col>2</xdr:col>
                <xdr:colOff>-96</xdr:colOff>
                <xdr:row>1555</xdr:row>
                <xdr:rowOff>3</xdr:rowOff>
              </xdr:to>
            </anchor>
          </commentPr>
        </mc:Choice>
        <mc:Fallback/>
      </mc:AlternateContent>
    </comment>
    <comment ref="A6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1551</xdr:row>
                <xdr:rowOff>15</xdr:rowOff>
              </xdr:from>
              <xdr:to>
                <xdr:col>2</xdr:col>
                <xdr:colOff>-96</xdr:colOff>
                <xdr:row>1556</xdr:row>
                <xdr:rowOff>3</xdr:rowOff>
              </xdr:to>
            </anchor>
          </commentPr>
        </mc:Choice>
        <mc:Fallback/>
      </mc:AlternateContent>
    </comment>
    <comment ref="A6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1552</xdr:row>
                <xdr:rowOff>15</xdr:rowOff>
              </xdr:from>
              <xdr:to>
                <xdr:col>2</xdr:col>
                <xdr:colOff>-96</xdr:colOff>
                <xdr:row>1557</xdr:row>
                <xdr:rowOff>3</xdr:rowOff>
              </xdr:to>
            </anchor>
          </commentPr>
        </mc:Choice>
        <mc:Fallback/>
      </mc:AlternateContent>
    </comment>
    <comment ref="A62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1553</xdr:row>
                <xdr:rowOff>15</xdr:rowOff>
              </xdr:from>
              <xdr:to>
                <xdr:col>2</xdr:col>
                <xdr:colOff>-96</xdr:colOff>
                <xdr:row>1558</xdr:row>
                <xdr:rowOff>3</xdr:rowOff>
              </xdr:to>
            </anchor>
          </commentPr>
        </mc:Choice>
        <mc:Fallback/>
      </mc:AlternateContent>
    </comment>
    <comment ref="A6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1554</xdr:row>
                <xdr:rowOff>15</xdr:rowOff>
              </xdr:from>
              <xdr:to>
                <xdr:col>2</xdr:col>
                <xdr:colOff>-96</xdr:colOff>
                <xdr:row>1559</xdr:row>
                <xdr:rowOff>3</xdr:rowOff>
              </xdr:to>
            </anchor>
          </commentPr>
        </mc:Choice>
        <mc:Fallback/>
      </mc:AlternateContent>
    </comment>
    <comment ref="A6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1555</xdr:row>
                <xdr:rowOff>15</xdr:rowOff>
              </xdr:from>
              <xdr:to>
                <xdr:col>2</xdr:col>
                <xdr:colOff>-96</xdr:colOff>
                <xdr:row>1560</xdr:row>
                <xdr:rowOff>3</xdr:rowOff>
              </xdr:to>
            </anchor>
          </commentPr>
        </mc:Choice>
        <mc:Fallback/>
      </mc:AlternateContent>
    </comment>
    <comment ref="A6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1556</xdr:row>
                <xdr:rowOff>15</xdr:rowOff>
              </xdr:from>
              <xdr:to>
                <xdr:col>2</xdr:col>
                <xdr:colOff>-96</xdr:colOff>
                <xdr:row>1561</xdr:row>
                <xdr:rowOff>3</xdr:rowOff>
              </xdr:to>
            </anchor>
          </commentPr>
        </mc:Choice>
        <mc:Fallback/>
      </mc:AlternateContent>
    </comment>
    <comment ref="A6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1557</xdr:row>
                <xdr:rowOff>15</xdr:rowOff>
              </xdr:from>
              <xdr:to>
                <xdr:col>2</xdr:col>
                <xdr:colOff>-96</xdr:colOff>
                <xdr:row>1562</xdr:row>
                <xdr:rowOff>3</xdr:rowOff>
              </xdr:to>
            </anchor>
          </commentPr>
        </mc:Choice>
        <mc:Fallback/>
      </mc:AlternateContent>
    </comment>
    <comment ref="A6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1558</xdr:row>
                <xdr:rowOff>15</xdr:rowOff>
              </xdr:from>
              <xdr:to>
                <xdr:col>2</xdr:col>
                <xdr:colOff>-96</xdr:colOff>
                <xdr:row>1563</xdr:row>
                <xdr:rowOff>3</xdr:rowOff>
              </xdr:to>
            </anchor>
          </commentPr>
        </mc:Choice>
        <mc:Fallback/>
      </mc:AlternateContent>
    </comment>
    <comment ref="A6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1559</xdr:row>
                <xdr:rowOff>15</xdr:rowOff>
              </xdr:from>
              <xdr:to>
                <xdr:col>2</xdr:col>
                <xdr:colOff>-96</xdr:colOff>
                <xdr:row>1564</xdr:row>
                <xdr:rowOff>3</xdr:rowOff>
              </xdr:to>
            </anchor>
          </commentPr>
        </mc:Choice>
        <mc:Fallback/>
      </mc:AlternateContent>
    </comment>
    <comment ref="A6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1560</xdr:row>
                <xdr:rowOff>15</xdr:rowOff>
              </xdr:from>
              <xdr:to>
                <xdr:col>2</xdr:col>
                <xdr:colOff>-96</xdr:colOff>
                <xdr:row>1565</xdr:row>
                <xdr:rowOff>3</xdr:rowOff>
              </xdr:to>
            </anchor>
          </commentPr>
        </mc:Choice>
        <mc:Fallback/>
      </mc:AlternateContent>
    </comment>
    <comment ref="A6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1561</xdr:row>
                <xdr:rowOff>15</xdr:rowOff>
              </xdr:from>
              <xdr:to>
                <xdr:col>2</xdr:col>
                <xdr:colOff>-96</xdr:colOff>
                <xdr:row>1566</xdr:row>
                <xdr:rowOff>3</xdr:rowOff>
              </xdr:to>
            </anchor>
          </commentPr>
        </mc:Choice>
        <mc:Fallback/>
      </mc:AlternateContent>
    </comment>
    <comment ref="A6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1562</xdr:row>
                <xdr:rowOff>15</xdr:rowOff>
              </xdr:from>
              <xdr:to>
                <xdr:col>2</xdr:col>
                <xdr:colOff>-96</xdr:colOff>
                <xdr:row>1567</xdr:row>
                <xdr:rowOff>3</xdr:rowOff>
              </xdr:to>
            </anchor>
          </commentPr>
        </mc:Choice>
        <mc:Fallback/>
      </mc:AlternateContent>
    </comment>
    <comment ref="A6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1563</xdr:row>
                <xdr:rowOff>15</xdr:rowOff>
              </xdr:from>
              <xdr:to>
                <xdr:col>2</xdr:col>
                <xdr:colOff>-96</xdr:colOff>
                <xdr:row>1568</xdr:row>
                <xdr:rowOff>3</xdr:rowOff>
              </xdr:to>
            </anchor>
          </commentPr>
        </mc:Choice>
        <mc:Fallback/>
      </mc:AlternateContent>
    </comment>
    <comment ref="A6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1564</xdr:row>
                <xdr:rowOff>15</xdr:rowOff>
              </xdr:from>
              <xdr:to>
                <xdr:col>2</xdr:col>
                <xdr:colOff>-96</xdr:colOff>
                <xdr:row>1569</xdr:row>
                <xdr:rowOff>3</xdr:rowOff>
              </xdr:to>
            </anchor>
          </commentPr>
        </mc:Choice>
        <mc:Fallback/>
      </mc:AlternateContent>
    </comment>
    <comment ref="A6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1565</xdr:row>
                <xdr:rowOff>15</xdr:rowOff>
              </xdr:from>
              <xdr:to>
                <xdr:col>2</xdr:col>
                <xdr:colOff>-96</xdr:colOff>
                <xdr:row>1570</xdr:row>
                <xdr:rowOff>3</xdr:rowOff>
              </xdr:to>
            </anchor>
          </commentPr>
        </mc:Choice>
        <mc:Fallback/>
      </mc:AlternateContent>
    </comment>
    <comment ref="A6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1566</xdr:row>
                <xdr:rowOff>15</xdr:rowOff>
              </xdr:from>
              <xdr:to>
                <xdr:col>2</xdr:col>
                <xdr:colOff>-96</xdr:colOff>
                <xdr:row>1571</xdr:row>
                <xdr:rowOff>3</xdr:rowOff>
              </xdr:to>
            </anchor>
          </commentPr>
        </mc:Choice>
        <mc:Fallback/>
      </mc:AlternateContent>
    </comment>
    <comment ref="A6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1567</xdr:row>
                <xdr:rowOff>15</xdr:rowOff>
              </xdr:from>
              <xdr:to>
                <xdr:col>2</xdr:col>
                <xdr:colOff>-96</xdr:colOff>
                <xdr:row>1572</xdr:row>
                <xdr:rowOff>3</xdr:rowOff>
              </xdr:to>
            </anchor>
          </commentPr>
        </mc:Choice>
        <mc:Fallback/>
      </mc:AlternateContent>
    </comment>
    <comment ref="A6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1568</xdr:row>
                <xdr:rowOff>15</xdr:rowOff>
              </xdr:from>
              <xdr:to>
                <xdr:col>2</xdr:col>
                <xdr:colOff>-96</xdr:colOff>
                <xdr:row>1573</xdr:row>
                <xdr:rowOff>3</xdr:rowOff>
              </xdr:to>
            </anchor>
          </commentPr>
        </mc:Choice>
        <mc:Fallback/>
      </mc:AlternateContent>
    </comment>
    <comment ref="A6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1569</xdr:row>
                <xdr:rowOff>15</xdr:rowOff>
              </xdr:from>
              <xdr:to>
                <xdr:col>2</xdr:col>
                <xdr:colOff>-96</xdr:colOff>
                <xdr:row>1574</xdr:row>
                <xdr:rowOff>3</xdr:rowOff>
              </xdr:to>
            </anchor>
          </commentPr>
        </mc:Choice>
        <mc:Fallback/>
      </mc:AlternateContent>
    </comment>
    <comment ref="A6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1570</xdr:row>
                <xdr:rowOff>15</xdr:rowOff>
              </xdr:from>
              <xdr:to>
                <xdr:col>2</xdr:col>
                <xdr:colOff>-96</xdr:colOff>
                <xdr:row>1575</xdr:row>
                <xdr:rowOff>3</xdr:rowOff>
              </xdr:to>
            </anchor>
          </commentPr>
        </mc:Choice>
        <mc:Fallback/>
      </mc:AlternateContent>
    </comment>
    <comment ref="A6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1571</xdr:row>
                <xdr:rowOff>15</xdr:rowOff>
              </xdr:from>
              <xdr:to>
                <xdr:col>2</xdr:col>
                <xdr:colOff>-96</xdr:colOff>
                <xdr:row>1576</xdr:row>
                <xdr:rowOff>3</xdr:rowOff>
              </xdr:to>
            </anchor>
          </commentPr>
        </mc:Choice>
        <mc:Fallback/>
      </mc:AlternateContent>
    </comment>
    <comment ref="A6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1572</xdr:row>
                <xdr:rowOff>15</xdr:rowOff>
              </xdr:from>
              <xdr:to>
                <xdr:col>2</xdr:col>
                <xdr:colOff>-96</xdr:colOff>
                <xdr:row>1577</xdr:row>
                <xdr:rowOff>3</xdr:rowOff>
              </xdr:to>
            </anchor>
          </commentPr>
        </mc:Choice>
        <mc:Fallback/>
      </mc:AlternateContent>
    </comment>
    <comment ref="A6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1573</xdr:row>
                <xdr:rowOff>15</xdr:rowOff>
              </xdr:from>
              <xdr:to>
                <xdr:col>2</xdr:col>
                <xdr:colOff>-96</xdr:colOff>
                <xdr:row>1578</xdr:row>
                <xdr:rowOff>3</xdr:rowOff>
              </xdr:to>
            </anchor>
          </commentPr>
        </mc:Choice>
        <mc:Fallback/>
      </mc:AlternateContent>
    </comment>
    <comment ref="A6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1574</xdr:row>
                <xdr:rowOff>15</xdr:rowOff>
              </xdr:from>
              <xdr:to>
                <xdr:col>2</xdr:col>
                <xdr:colOff>-96</xdr:colOff>
                <xdr:row>1579</xdr:row>
                <xdr:rowOff>3</xdr:rowOff>
              </xdr:to>
            </anchor>
          </commentPr>
        </mc:Choice>
        <mc:Fallback/>
      </mc:AlternateContent>
    </comment>
    <comment ref="A64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1575</xdr:row>
                <xdr:rowOff>15</xdr:rowOff>
              </xdr:from>
              <xdr:to>
                <xdr:col>2</xdr:col>
                <xdr:colOff>-96</xdr:colOff>
                <xdr:row>1580</xdr:row>
                <xdr:rowOff>3</xdr:rowOff>
              </xdr:to>
            </anchor>
          </commentPr>
        </mc:Choice>
        <mc:Fallback/>
      </mc:AlternateContent>
    </comment>
    <comment ref="A64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1576</xdr:row>
                <xdr:rowOff>15</xdr:rowOff>
              </xdr:from>
              <xdr:to>
                <xdr:col>2</xdr:col>
                <xdr:colOff>-96</xdr:colOff>
                <xdr:row>1581</xdr:row>
                <xdr:rowOff>3</xdr:rowOff>
              </xdr:to>
            </anchor>
          </commentPr>
        </mc:Choice>
        <mc:Fallback/>
      </mc:AlternateContent>
    </comment>
    <comment ref="A64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1577</xdr:row>
                <xdr:rowOff>15</xdr:rowOff>
              </xdr:from>
              <xdr:to>
                <xdr:col>2</xdr:col>
                <xdr:colOff>-96</xdr:colOff>
                <xdr:row>1582</xdr:row>
                <xdr:rowOff>3</xdr:rowOff>
              </xdr:to>
            </anchor>
          </commentPr>
        </mc:Choice>
        <mc:Fallback/>
      </mc:AlternateContent>
    </comment>
    <comment ref="A6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1578</xdr:row>
                <xdr:rowOff>15</xdr:rowOff>
              </xdr:from>
              <xdr:to>
                <xdr:col>2</xdr:col>
                <xdr:colOff>-96</xdr:colOff>
                <xdr:row>1583</xdr:row>
                <xdr:rowOff>3</xdr:rowOff>
              </xdr:to>
            </anchor>
          </commentPr>
        </mc:Choice>
        <mc:Fallback/>
      </mc:AlternateContent>
    </comment>
    <comment ref="A64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1579</xdr:row>
                <xdr:rowOff>15</xdr:rowOff>
              </xdr:from>
              <xdr:to>
                <xdr:col>2</xdr:col>
                <xdr:colOff>-96</xdr:colOff>
                <xdr:row>1584</xdr:row>
                <xdr:rowOff>3</xdr:rowOff>
              </xdr:to>
            </anchor>
          </commentPr>
        </mc:Choice>
        <mc:Fallback/>
      </mc:AlternateContent>
    </comment>
    <comment ref="A65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1580</xdr:row>
                <xdr:rowOff>15</xdr:rowOff>
              </xdr:from>
              <xdr:to>
                <xdr:col>2</xdr:col>
                <xdr:colOff>-96</xdr:colOff>
                <xdr:row>1585</xdr:row>
                <xdr:rowOff>3</xdr:rowOff>
              </xdr:to>
            </anchor>
          </commentPr>
        </mc:Choice>
        <mc:Fallback/>
      </mc:AlternateContent>
    </comment>
    <comment ref="A6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1581</xdr:row>
                <xdr:rowOff>15</xdr:rowOff>
              </xdr:from>
              <xdr:to>
                <xdr:col>2</xdr:col>
                <xdr:colOff>-96</xdr:colOff>
                <xdr:row>1586</xdr:row>
                <xdr:rowOff>3</xdr:rowOff>
              </xdr:to>
            </anchor>
          </commentPr>
        </mc:Choice>
        <mc:Fallback/>
      </mc:AlternateContent>
    </comment>
    <comment ref="A6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1582</xdr:row>
                <xdr:rowOff>15</xdr:rowOff>
              </xdr:from>
              <xdr:to>
                <xdr:col>2</xdr:col>
                <xdr:colOff>-96</xdr:colOff>
                <xdr:row>1587</xdr:row>
                <xdr:rowOff>3</xdr:rowOff>
              </xdr:to>
            </anchor>
          </commentPr>
        </mc:Choice>
        <mc:Fallback/>
      </mc:AlternateContent>
    </comment>
    <comment ref="A6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1583</xdr:row>
                <xdr:rowOff>15</xdr:rowOff>
              </xdr:from>
              <xdr:to>
                <xdr:col>2</xdr:col>
                <xdr:colOff>-96</xdr:colOff>
                <xdr:row>1588</xdr:row>
                <xdr:rowOff>3</xdr:rowOff>
              </xdr:to>
            </anchor>
          </commentPr>
        </mc:Choice>
        <mc:Fallback/>
      </mc:AlternateContent>
    </comment>
    <comment ref="A6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1584</xdr:row>
                <xdr:rowOff>15</xdr:rowOff>
              </xdr:from>
              <xdr:to>
                <xdr:col>2</xdr:col>
                <xdr:colOff>-96</xdr:colOff>
                <xdr:row>1589</xdr:row>
                <xdr:rowOff>3</xdr:rowOff>
              </xdr:to>
            </anchor>
          </commentPr>
        </mc:Choice>
        <mc:Fallback/>
      </mc:AlternateContent>
    </comment>
    <comment ref="A6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1585</xdr:row>
                <xdr:rowOff>15</xdr:rowOff>
              </xdr:from>
              <xdr:to>
                <xdr:col>2</xdr:col>
                <xdr:colOff>-96</xdr:colOff>
                <xdr:row>1590</xdr:row>
                <xdr:rowOff>3</xdr:rowOff>
              </xdr:to>
            </anchor>
          </commentPr>
        </mc:Choice>
        <mc:Fallback/>
      </mc:AlternateContent>
    </comment>
    <comment ref="A6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1586</xdr:row>
                <xdr:rowOff>15</xdr:rowOff>
              </xdr:from>
              <xdr:to>
                <xdr:col>2</xdr:col>
                <xdr:colOff>-96</xdr:colOff>
                <xdr:row>1591</xdr:row>
                <xdr:rowOff>3</xdr:rowOff>
              </xdr:to>
            </anchor>
          </commentPr>
        </mc:Choice>
        <mc:Fallback/>
      </mc:AlternateContent>
    </comment>
    <comment ref="A6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1587</xdr:row>
                <xdr:rowOff>15</xdr:rowOff>
              </xdr:from>
              <xdr:to>
                <xdr:col>2</xdr:col>
                <xdr:colOff>-96</xdr:colOff>
                <xdr:row>1592</xdr:row>
                <xdr:rowOff>3</xdr:rowOff>
              </xdr:to>
            </anchor>
          </commentPr>
        </mc:Choice>
        <mc:Fallback/>
      </mc:AlternateContent>
    </comment>
    <comment ref="A6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1588</xdr:row>
                <xdr:rowOff>15</xdr:rowOff>
              </xdr:from>
              <xdr:to>
                <xdr:col>2</xdr:col>
                <xdr:colOff>-96</xdr:colOff>
                <xdr:row>1593</xdr:row>
                <xdr:rowOff>3</xdr:rowOff>
              </xdr:to>
            </anchor>
          </commentPr>
        </mc:Choice>
        <mc:Fallback/>
      </mc:AlternateContent>
    </comment>
    <comment ref="A6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1589</xdr:row>
                <xdr:rowOff>15</xdr:rowOff>
              </xdr:from>
              <xdr:to>
                <xdr:col>2</xdr:col>
                <xdr:colOff>-96</xdr:colOff>
                <xdr:row>1594</xdr:row>
                <xdr:rowOff>3</xdr:rowOff>
              </xdr:to>
            </anchor>
          </commentPr>
        </mc:Choice>
        <mc:Fallback/>
      </mc:AlternateContent>
    </comment>
    <comment ref="A6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1590</xdr:row>
                <xdr:rowOff>15</xdr:rowOff>
              </xdr:from>
              <xdr:to>
                <xdr:col>2</xdr:col>
                <xdr:colOff>-96</xdr:colOff>
                <xdr:row>1595</xdr:row>
                <xdr:rowOff>3</xdr:rowOff>
              </xdr:to>
            </anchor>
          </commentPr>
        </mc:Choice>
        <mc:Fallback/>
      </mc:AlternateContent>
    </comment>
    <comment ref="A6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1591</xdr:row>
                <xdr:rowOff>15</xdr:rowOff>
              </xdr:from>
              <xdr:to>
                <xdr:col>2</xdr:col>
                <xdr:colOff>-96</xdr:colOff>
                <xdr:row>1596</xdr:row>
                <xdr:rowOff>3</xdr:rowOff>
              </xdr:to>
            </anchor>
          </commentPr>
        </mc:Choice>
        <mc:Fallback/>
      </mc:AlternateContent>
    </comment>
    <comment ref="A6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1592</xdr:row>
                <xdr:rowOff>15</xdr:rowOff>
              </xdr:from>
              <xdr:to>
                <xdr:col>2</xdr:col>
                <xdr:colOff>-96</xdr:colOff>
                <xdr:row>1597</xdr:row>
                <xdr:rowOff>3</xdr:rowOff>
              </xdr:to>
            </anchor>
          </commentPr>
        </mc:Choice>
        <mc:Fallback/>
      </mc:AlternateContent>
    </comment>
    <comment ref="A6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1593</xdr:row>
                <xdr:rowOff>15</xdr:rowOff>
              </xdr:from>
              <xdr:to>
                <xdr:col>2</xdr:col>
                <xdr:colOff>-96</xdr:colOff>
                <xdr:row>1598</xdr:row>
                <xdr:rowOff>3</xdr:rowOff>
              </xdr:to>
            </anchor>
          </commentPr>
        </mc:Choice>
        <mc:Fallback/>
      </mc:AlternateContent>
    </comment>
    <comment ref="A6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1594</xdr:row>
                <xdr:rowOff>15</xdr:rowOff>
              </xdr:from>
              <xdr:to>
                <xdr:col>2</xdr:col>
                <xdr:colOff>-96</xdr:colOff>
                <xdr:row>1599</xdr:row>
                <xdr:rowOff>3</xdr:rowOff>
              </xdr:to>
            </anchor>
          </commentPr>
        </mc:Choice>
        <mc:Fallback/>
      </mc:AlternateContent>
    </comment>
    <comment ref="A6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1595</xdr:row>
                <xdr:rowOff>15</xdr:rowOff>
              </xdr:from>
              <xdr:to>
                <xdr:col>2</xdr:col>
                <xdr:colOff>-96</xdr:colOff>
                <xdr:row>1600</xdr:row>
                <xdr:rowOff>3</xdr:rowOff>
              </xdr:to>
            </anchor>
          </commentPr>
        </mc:Choice>
        <mc:Fallback/>
      </mc:AlternateContent>
    </comment>
    <comment ref="A6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1596</xdr:row>
                <xdr:rowOff>15</xdr:rowOff>
              </xdr:from>
              <xdr:to>
                <xdr:col>2</xdr:col>
                <xdr:colOff>-96</xdr:colOff>
                <xdr:row>1601</xdr:row>
                <xdr:rowOff>3</xdr:rowOff>
              </xdr:to>
            </anchor>
          </commentPr>
        </mc:Choice>
        <mc:Fallback/>
      </mc:AlternateContent>
    </comment>
    <comment ref="A6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1597</xdr:row>
                <xdr:rowOff>15</xdr:rowOff>
              </xdr:from>
              <xdr:to>
                <xdr:col>2</xdr:col>
                <xdr:colOff>-96</xdr:colOff>
                <xdr:row>1602</xdr:row>
                <xdr:rowOff>3</xdr:rowOff>
              </xdr:to>
            </anchor>
          </commentPr>
        </mc:Choice>
        <mc:Fallback/>
      </mc:AlternateContent>
    </comment>
    <comment ref="A6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1598</xdr:row>
                <xdr:rowOff>15</xdr:rowOff>
              </xdr:from>
              <xdr:to>
                <xdr:col>2</xdr:col>
                <xdr:colOff>-96</xdr:colOff>
                <xdr:row>1603</xdr:row>
                <xdr:rowOff>3</xdr:rowOff>
              </xdr:to>
            </anchor>
          </commentPr>
        </mc:Choice>
        <mc:Fallback/>
      </mc:AlternateContent>
    </comment>
    <comment ref="A6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1599</xdr:row>
                <xdr:rowOff>15</xdr:rowOff>
              </xdr:from>
              <xdr:to>
                <xdr:col>2</xdr:col>
                <xdr:colOff>-96</xdr:colOff>
                <xdr:row>1604</xdr:row>
                <xdr:rowOff>3</xdr:rowOff>
              </xdr:to>
            </anchor>
          </commentPr>
        </mc:Choice>
        <mc:Fallback/>
      </mc:AlternateContent>
    </comment>
    <comment ref="A6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1600</xdr:row>
                <xdr:rowOff>15</xdr:rowOff>
              </xdr:from>
              <xdr:to>
                <xdr:col>2</xdr:col>
                <xdr:colOff>-96</xdr:colOff>
                <xdr:row>1605</xdr:row>
                <xdr:rowOff>3</xdr:rowOff>
              </xdr:to>
            </anchor>
          </commentPr>
        </mc:Choice>
        <mc:Fallback/>
      </mc:AlternateContent>
    </comment>
    <comment ref="A6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1601</xdr:row>
                <xdr:rowOff>15</xdr:rowOff>
              </xdr:from>
              <xdr:to>
                <xdr:col>2</xdr:col>
                <xdr:colOff>-96</xdr:colOff>
                <xdr:row>1606</xdr:row>
                <xdr:rowOff>3</xdr:rowOff>
              </xdr:to>
            </anchor>
          </commentPr>
        </mc:Choice>
        <mc:Fallback/>
      </mc:AlternateContent>
    </comment>
    <comment ref="A6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1602</xdr:row>
                <xdr:rowOff>15</xdr:rowOff>
              </xdr:from>
              <xdr:to>
                <xdr:col>2</xdr:col>
                <xdr:colOff>-96</xdr:colOff>
                <xdr:row>1607</xdr:row>
                <xdr:rowOff>3</xdr:rowOff>
              </xdr:to>
            </anchor>
          </commentPr>
        </mc:Choice>
        <mc:Fallback/>
      </mc:AlternateContent>
    </comment>
    <comment ref="A6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1603</xdr:row>
                <xdr:rowOff>15</xdr:rowOff>
              </xdr:from>
              <xdr:to>
                <xdr:col>2</xdr:col>
                <xdr:colOff>-96</xdr:colOff>
                <xdr:row>1608</xdr:row>
                <xdr:rowOff>3</xdr:rowOff>
              </xdr:to>
            </anchor>
          </commentPr>
        </mc:Choice>
        <mc:Fallback/>
      </mc:AlternateContent>
    </comment>
    <comment ref="A6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1604</xdr:row>
                <xdr:rowOff>15</xdr:rowOff>
              </xdr:from>
              <xdr:to>
                <xdr:col>2</xdr:col>
                <xdr:colOff>-96</xdr:colOff>
                <xdr:row>1609</xdr:row>
                <xdr:rowOff>3</xdr:rowOff>
              </xdr:to>
            </anchor>
          </commentPr>
        </mc:Choice>
        <mc:Fallback/>
      </mc:AlternateContent>
    </comment>
    <comment ref="A6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1605</xdr:row>
                <xdr:rowOff>15</xdr:rowOff>
              </xdr:from>
              <xdr:to>
                <xdr:col>2</xdr:col>
                <xdr:colOff>-96</xdr:colOff>
                <xdr:row>1610</xdr:row>
                <xdr:rowOff>3</xdr:rowOff>
              </xdr:to>
            </anchor>
          </commentPr>
        </mc:Choice>
        <mc:Fallback/>
      </mc:AlternateContent>
    </comment>
    <comment ref="A6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1606</xdr:row>
                <xdr:rowOff>15</xdr:rowOff>
              </xdr:from>
              <xdr:to>
                <xdr:col>2</xdr:col>
                <xdr:colOff>-96</xdr:colOff>
                <xdr:row>1611</xdr:row>
                <xdr:rowOff>3</xdr:rowOff>
              </xdr:to>
            </anchor>
          </commentPr>
        </mc:Choice>
        <mc:Fallback/>
      </mc:AlternateContent>
    </comment>
    <comment ref="A6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1607</xdr:row>
                <xdr:rowOff>15</xdr:rowOff>
              </xdr:from>
              <xdr:to>
                <xdr:col>2</xdr:col>
                <xdr:colOff>-96</xdr:colOff>
                <xdr:row>1612</xdr:row>
                <xdr:rowOff>3</xdr:rowOff>
              </xdr:to>
            </anchor>
          </commentPr>
        </mc:Choice>
        <mc:Fallback/>
      </mc:AlternateContent>
    </comment>
    <comment ref="A6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1608</xdr:row>
                <xdr:rowOff>15</xdr:rowOff>
              </xdr:from>
              <xdr:to>
                <xdr:col>2</xdr:col>
                <xdr:colOff>-96</xdr:colOff>
                <xdr:row>1613</xdr:row>
                <xdr:rowOff>3</xdr:rowOff>
              </xdr:to>
            </anchor>
          </commentPr>
        </mc:Choice>
        <mc:Fallback/>
      </mc:AlternateContent>
    </comment>
    <comment ref="A6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1609</xdr:row>
                <xdr:rowOff>15</xdr:rowOff>
              </xdr:from>
              <xdr:to>
                <xdr:col>2</xdr:col>
                <xdr:colOff>-96</xdr:colOff>
                <xdr:row>1614</xdr:row>
                <xdr:rowOff>3</xdr:rowOff>
              </xdr:to>
            </anchor>
          </commentPr>
        </mc:Choice>
        <mc:Fallback/>
      </mc:AlternateContent>
    </comment>
    <comment ref="A6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1610</xdr:row>
                <xdr:rowOff>15</xdr:rowOff>
              </xdr:from>
              <xdr:to>
                <xdr:col>2</xdr:col>
                <xdr:colOff>-96</xdr:colOff>
                <xdr:row>1615</xdr:row>
                <xdr:rowOff>3</xdr:rowOff>
              </xdr:to>
            </anchor>
          </commentPr>
        </mc:Choice>
        <mc:Fallback/>
      </mc:AlternateContent>
    </comment>
    <comment ref="A6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1611</xdr:row>
                <xdr:rowOff>15</xdr:rowOff>
              </xdr:from>
              <xdr:to>
                <xdr:col>2</xdr:col>
                <xdr:colOff>-96</xdr:colOff>
                <xdr:row>1616</xdr:row>
                <xdr:rowOff>3</xdr:rowOff>
              </xdr:to>
            </anchor>
          </commentPr>
        </mc:Choice>
        <mc:Fallback/>
      </mc:AlternateContent>
    </comment>
    <comment ref="A6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1612</xdr:row>
                <xdr:rowOff>15</xdr:rowOff>
              </xdr:from>
              <xdr:to>
                <xdr:col>2</xdr:col>
                <xdr:colOff>-96</xdr:colOff>
                <xdr:row>1617</xdr:row>
                <xdr:rowOff>3</xdr:rowOff>
              </xdr:to>
            </anchor>
          </commentPr>
        </mc:Choice>
        <mc:Fallback/>
      </mc:AlternateContent>
    </comment>
    <comment ref="A6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1613</xdr:row>
                <xdr:rowOff>15</xdr:rowOff>
              </xdr:from>
              <xdr:to>
                <xdr:col>2</xdr:col>
                <xdr:colOff>-96</xdr:colOff>
                <xdr:row>1618</xdr:row>
                <xdr:rowOff>3</xdr:rowOff>
              </xdr:to>
            </anchor>
          </commentPr>
        </mc:Choice>
        <mc:Fallback/>
      </mc:AlternateContent>
    </comment>
    <comment ref="A6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1614</xdr:row>
                <xdr:rowOff>15</xdr:rowOff>
              </xdr:from>
              <xdr:to>
                <xdr:col>2</xdr:col>
                <xdr:colOff>-96</xdr:colOff>
                <xdr:row>1619</xdr:row>
                <xdr:rowOff>3</xdr:rowOff>
              </xdr:to>
            </anchor>
          </commentPr>
        </mc:Choice>
        <mc:Fallback/>
      </mc:AlternateContent>
    </comment>
    <comment ref="A6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1615</xdr:row>
                <xdr:rowOff>15</xdr:rowOff>
              </xdr:from>
              <xdr:to>
                <xdr:col>2</xdr:col>
                <xdr:colOff>-96</xdr:colOff>
                <xdr:row>1620</xdr:row>
                <xdr:rowOff>3</xdr:rowOff>
              </xdr:to>
            </anchor>
          </commentPr>
        </mc:Choice>
        <mc:Fallback/>
      </mc:AlternateContent>
    </comment>
    <comment ref="A6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1616</xdr:row>
                <xdr:rowOff>15</xdr:rowOff>
              </xdr:from>
              <xdr:to>
                <xdr:col>2</xdr:col>
                <xdr:colOff>-96</xdr:colOff>
                <xdr:row>1621</xdr:row>
                <xdr:rowOff>3</xdr:rowOff>
              </xdr:to>
            </anchor>
          </commentPr>
        </mc:Choice>
        <mc:Fallback/>
      </mc:AlternateContent>
    </comment>
    <comment ref="A68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1617</xdr:row>
                <xdr:rowOff>15</xdr:rowOff>
              </xdr:from>
              <xdr:to>
                <xdr:col>2</xdr:col>
                <xdr:colOff>-96</xdr:colOff>
                <xdr:row>1622</xdr:row>
                <xdr:rowOff>3</xdr:rowOff>
              </xdr:to>
            </anchor>
          </commentPr>
        </mc:Choice>
        <mc:Fallback/>
      </mc:AlternateContent>
    </comment>
    <comment ref="A68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1618</xdr:row>
                <xdr:rowOff>15</xdr:rowOff>
              </xdr:from>
              <xdr:to>
                <xdr:col>2</xdr:col>
                <xdr:colOff>-96</xdr:colOff>
                <xdr:row>1623</xdr:row>
                <xdr:rowOff>3</xdr:rowOff>
              </xdr:to>
            </anchor>
          </commentPr>
        </mc:Choice>
        <mc:Fallback/>
      </mc:AlternateContent>
    </comment>
    <comment ref="A6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1619</xdr:row>
                <xdr:rowOff>15</xdr:rowOff>
              </xdr:from>
              <xdr:to>
                <xdr:col>2</xdr:col>
                <xdr:colOff>-96</xdr:colOff>
                <xdr:row>1624</xdr:row>
                <xdr:rowOff>3</xdr:rowOff>
              </xdr:to>
            </anchor>
          </commentPr>
        </mc:Choice>
        <mc:Fallback/>
      </mc:AlternateContent>
    </comment>
    <comment ref="A6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1620</xdr:row>
                <xdr:rowOff>15</xdr:rowOff>
              </xdr:from>
              <xdr:to>
                <xdr:col>2</xdr:col>
                <xdr:colOff>-96</xdr:colOff>
                <xdr:row>1625</xdr:row>
                <xdr:rowOff>3</xdr:rowOff>
              </xdr:to>
            </anchor>
          </commentPr>
        </mc:Choice>
        <mc:Fallback/>
      </mc:AlternateContent>
    </comment>
    <comment ref="A6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1621</xdr:row>
                <xdr:rowOff>15</xdr:rowOff>
              </xdr:from>
              <xdr:to>
                <xdr:col>2</xdr:col>
                <xdr:colOff>-96</xdr:colOff>
                <xdr:row>1626</xdr:row>
                <xdr:rowOff>3</xdr:rowOff>
              </xdr:to>
            </anchor>
          </commentPr>
        </mc:Choice>
        <mc:Fallback/>
      </mc:AlternateContent>
    </comment>
    <comment ref="A6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1622</xdr:row>
                <xdr:rowOff>15</xdr:rowOff>
              </xdr:from>
              <xdr:to>
                <xdr:col>2</xdr:col>
                <xdr:colOff>-96</xdr:colOff>
                <xdr:row>1627</xdr:row>
                <xdr:rowOff>3</xdr:rowOff>
              </xdr:to>
            </anchor>
          </commentPr>
        </mc:Choice>
        <mc:Fallback/>
      </mc:AlternateContent>
    </comment>
    <comment ref="A6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1623</xdr:row>
                <xdr:rowOff>15</xdr:rowOff>
              </xdr:from>
              <xdr:to>
                <xdr:col>2</xdr:col>
                <xdr:colOff>-96</xdr:colOff>
                <xdr:row>1628</xdr:row>
                <xdr:rowOff>3</xdr:rowOff>
              </xdr:to>
            </anchor>
          </commentPr>
        </mc:Choice>
        <mc:Fallback/>
      </mc:AlternateContent>
    </comment>
    <comment ref="A6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1624</xdr:row>
                <xdr:rowOff>15</xdr:rowOff>
              </xdr:from>
              <xdr:to>
                <xdr:col>2</xdr:col>
                <xdr:colOff>-96</xdr:colOff>
                <xdr:row>1629</xdr:row>
                <xdr:rowOff>3</xdr:rowOff>
              </xdr:to>
            </anchor>
          </commentPr>
        </mc:Choice>
        <mc:Fallback/>
      </mc:AlternateContent>
    </comment>
    <comment ref="A6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1625</xdr:row>
                <xdr:rowOff>15</xdr:rowOff>
              </xdr:from>
              <xdr:to>
                <xdr:col>2</xdr:col>
                <xdr:colOff>-96</xdr:colOff>
                <xdr:row>1630</xdr:row>
                <xdr:rowOff>3</xdr:rowOff>
              </xdr:to>
            </anchor>
          </commentPr>
        </mc:Choice>
        <mc:Fallback/>
      </mc:AlternateContent>
    </comment>
    <comment ref="A6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1626</xdr:row>
                <xdr:rowOff>15</xdr:rowOff>
              </xdr:from>
              <xdr:to>
                <xdr:col>2</xdr:col>
                <xdr:colOff>-96</xdr:colOff>
                <xdr:row>1631</xdr:row>
                <xdr:rowOff>3</xdr:rowOff>
              </xdr:to>
            </anchor>
          </commentPr>
        </mc:Choice>
        <mc:Fallback/>
      </mc:AlternateContent>
    </comment>
    <comment ref="A6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1627</xdr:row>
                <xdr:rowOff>15</xdr:rowOff>
              </xdr:from>
              <xdr:to>
                <xdr:col>2</xdr:col>
                <xdr:colOff>-96</xdr:colOff>
                <xdr:row>1632</xdr:row>
                <xdr:rowOff>3</xdr:rowOff>
              </xdr:to>
            </anchor>
          </commentPr>
        </mc:Choice>
        <mc:Fallback/>
      </mc:AlternateContent>
    </comment>
    <comment ref="A6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1628</xdr:row>
                <xdr:rowOff>15</xdr:rowOff>
              </xdr:from>
              <xdr:to>
                <xdr:col>2</xdr:col>
                <xdr:colOff>-96</xdr:colOff>
                <xdr:row>1633</xdr:row>
                <xdr:rowOff>3</xdr:rowOff>
              </xdr:to>
            </anchor>
          </commentPr>
        </mc:Choice>
        <mc:Fallback/>
      </mc:AlternateContent>
    </comment>
    <comment ref="A6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1629</xdr:row>
                <xdr:rowOff>15</xdr:rowOff>
              </xdr:from>
              <xdr:to>
                <xdr:col>2</xdr:col>
                <xdr:colOff>-96</xdr:colOff>
                <xdr:row>1634</xdr:row>
                <xdr:rowOff>3</xdr:rowOff>
              </xdr:to>
            </anchor>
          </commentPr>
        </mc:Choice>
        <mc:Fallback/>
      </mc:AlternateContent>
    </comment>
    <comment ref="A7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1630</xdr:row>
                <xdr:rowOff>15</xdr:rowOff>
              </xdr:from>
              <xdr:to>
                <xdr:col>2</xdr:col>
                <xdr:colOff>-96</xdr:colOff>
                <xdr:row>1635</xdr:row>
                <xdr:rowOff>3</xdr:rowOff>
              </xdr:to>
            </anchor>
          </commentPr>
        </mc:Choice>
        <mc:Fallback/>
      </mc:AlternateContent>
    </comment>
    <comment ref="A7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1631</xdr:row>
                <xdr:rowOff>15</xdr:rowOff>
              </xdr:from>
              <xdr:to>
                <xdr:col>2</xdr:col>
                <xdr:colOff>-96</xdr:colOff>
                <xdr:row>1636</xdr:row>
                <xdr:rowOff>3</xdr:rowOff>
              </xdr:to>
            </anchor>
          </commentPr>
        </mc:Choice>
        <mc:Fallback/>
      </mc:AlternateContent>
    </comment>
    <comment ref="A7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1632</xdr:row>
                <xdr:rowOff>15</xdr:rowOff>
              </xdr:from>
              <xdr:to>
                <xdr:col>2</xdr:col>
                <xdr:colOff>-96</xdr:colOff>
                <xdr:row>1637</xdr:row>
                <xdr:rowOff>3</xdr:rowOff>
              </xdr:to>
            </anchor>
          </commentPr>
        </mc:Choice>
        <mc:Fallback/>
      </mc:AlternateContent>
    </comment>
    <comment ref="A7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1633</xdr:row>
                <xdr:rowOff>15</xdr:rowOff>
              </xdr:from>
              <xdr:to>
                <xdr:col>2</xdr:col>
                <xdr:colOff>-96</xdr:colOff>
                <xdr:row>1638</xdr:row>
                <xdr:rowOff>3</xdr:rowOff>
              </xdr:to>
            </anchor>
          </commentPr>
        </mc:Choice>
        <mc:Fallback/>
      </mc:AlternateContent>
    </comment>
    <comment ref="A7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1634</xdr:row>
                <xdr:rowOff>15</xdr:rowOff>
              </xdr:from>
              <xdr:to>
                <xdr:col>2</xdr:col>
                <xdr:colOff>-96</xdr:colOff>
                <xdr:row>1639</xdr:row>
                <xdr:rowOff>3</xdr:rowOff>
              </xdr:to>
            </anchor>
          </commentPr>
        </mc:Choice>
        <mc:Fallback/>
      </mc:AlternateContent>
    </comment>
    <comment ref="A7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1635</xdr:row>
                <xdr:rowOff>15</xdr:rowOff>
              </xdr:from>
              <xdr:to>
                <xdr:col>2</xdr:col>
                <xdr:colOff>-96</xdr:colOff>
                <xdr:row>1640</xdr:row>
                <xdr:rowOff>3</xdr:rowOff>
              </xdr:to>
            </anchor>
          </commentPr>
        </mc:Choice>
        <mc:Fallback/>
      </mc:AlternateContent>
    </comment>
    <comment ref="A7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1636</xdr:row>
                <xdr:rowOff>15</xdr:rowOff>
              </xdr:from>
              <xdr:to>
                <xdr:col>2</xdr:col>
                <xdr:colOff>-96</xdr:colOff>
                <xdr:row>1641</xdr:row>
                <xdr:rowOff>3</xdr:rowOff>
              </xdr:to>
            </anchor>
          </commentPr>
        </mc:Choice>
        <mc:Fallback/>
      </mc:AlternateContent>
    </comment>
    <comment ref="A7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1637</xdr:row>
                <xdr:rowOff>15</xdr:rowOff>
              </xdr:from>
              <xdr:to>
                <xdr:col>2</xdr:col>
                <xdr:colOff>-96</xdr:colOff>
                <xdr:row>1642</xdr:row>
                <xdr:rowOff>3</xdr:rowOff>
              </xdr:to>
            </anchor>
          </commentPr>
        </mc:Choice>
        <mc:Fallback/>
      </mc:AlternateContent>
    </comment>
    <comment ref="A7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1638</xdr:row>
                <xdr:rowOff>15</xdr:rowOff>
              </xdr:from>
              <xdr:to>
                <xdr:col>2</xdr:col>
                <xdr:colOff>-96</xdr:colOff>
                <xdr:row>1643</xdr:row>
                <xdr:rowOff>3</xdr:rowOff>
              </xdr:to>
            </anchor>
          </commentPr>
        </mc:Choice>
        <mc:Fallback/>
      </mc:AlternateContent>
    </comment>
    <comment ref="A70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1639</xdr:row>
                <xdr:rowOff>15</xdr:rowOff>
              </xdr:from>
              <xdr:to>
                <xdr:col>2</xdr:col>
                <xdr:colOff>-96</xdr:colOff>
                <xdr:row>1644</xdr:row>
                <xdr:rowOff>3</xdr:rowOff>
              </xdr:to>
            </anchor>
          </commentPr>
        </mc:Choice>
        <mc:Fallback/>
      </mc:AlternateContent>
    </comment>
    <comment ref="A7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1640</xdr:row>
                <xdr:rowOff>15</xdr:rowOff>
              </xdr:from>
              <xdr:to>
                <xdr:col>2</xdr:col>
                <xdr:colOff>-96</xdr:colOff>
                <xdr:row>1645</xdr:row>
                <xdr:rowOff>3</xdr:rowOff>
              </xdr:to>
            </anchor>
          </commentPr>
        </mc:Choice>
        <mc:Fallback/>
      </mc:AlternateContent>
    </comment>
    <comment ref="A71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1641</xdr:row>
                <xdr:rowOff>15</xdr:rowOff>
              </xdr:from>
              <xdr:to>
                <xdr:col>2</xdr:col>
                <xdr:colOff>-96</xdr:colOff>
                <xdr:row>1646</xdr:row>
                <xdr:rowOff>3</xdr:rowOff>
              </xdr:to>
            </anchor>
          </commentPr>
        </mc:Choice>
        <mc:Fallback/>
      </mc:AlternateContent>
    </comment>
    <comment ref="A71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1642</xdr:row>
                <xdr:rowOff>15</xdr:rowOff>
              </xdr:from>
              <xdr:to>
                <xdr:col>2</xdr:col>
                <xdr:colOff>-96</xdr:colOff>
                <xdr:row>1647</xdr:row>
                <xdr:rowOff>3</xdr:rowOff>
              </xdr:to>
            </anchor>
          </commentPr>
        </mc:Choice>
        <mc:Fallback/>
      </mc:AlternateContent>
    </comment>
    <comment ref="A71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1643</xdr:row>
                <xdr:rowOff>15</xdr:rowOff>
              </xdr:from>
              <xdr:to>
                <xdr:col>2</xdr:col>
                <xdr:colOff>-96</xdr:colOff>
                <xdr:row>1648</xdr:row>
                <xdr:rowOff>3</xdr:rowOff>
              </xdr:to>
            </anchor>
          </commentPr>
        </mc:Choice>
        <mc:Fallback/>
      </mc:AlternateContent>
    </comment>
    <comment ref="A71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1644</xdr:row>
                <xdr:rowOff>15</xdr:rowOff>
              </xdr:from>
              <xdr:to>
                <xdr:col>2</xdr:col>
                <xdr:colOff>-96</xdr:colOff>
                <xdr:row>1649</xdr:row>
                <xdr:rowOff>3</xdr:rowOff>
              </xdr:to>
            </anchor>
          </commentPr>
        </mc:Choice>
        <mc:Fallback/>
      </mc:AlternateContent>
    </comment>
    <comment ref="A71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1645</xdr:row>
                <xdr:rowOff>15</xdr:rowOff>
              </xdr:from>
              <xdr:to>
                <xdr:col>2</xdr:col>
                <xdr:colOff>-96</xdr:colOff>
                <xdr:row>1650</xdr:row>
                <xdr:rowOff>3</xdr:rowOff>
              </xdr:to>
            </anchor>
          </commentPr>
        </mc:Choice>
        <mc:Fallback/>
      </mc:AlternateContent>
    </comment>
    <comment ref="A71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1646</xdr:row>
                <xdr:rowOff>15</xdr:rowOff>
              </xdr:from>
              <xdr:to>
                <xdr:col>2</xdr:col>
                <xdr:colOff>-96</xdr:colOff>
                <xdr:row>1651</xdr:row>
                <xdr:rowOff>3</xdr:rowOff>
              </xdr:to>
            </anchor>
          </commentPr>
        </mc:Choice>
        <mc:Fallback/>
      </mc:AlternateContent>
    </comment>
    <comment ref="A71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1647</xdr:row>
                <xdr:rowOff>15</xdr:rowOff>
              </xdr:from>
              <xdr:to>
                <xdr:col>2</xdr:col>
                <xdr:colOff>-96</xdr:colOff>
                <xdr:row>1652</xdr:row>
                <xdr:rowOff>3</xdr:rowOff>
              </xdr:to>
            </anchor>
          </commentPr>
        </mc:Choice>
        <mc:Fallback/>
      </mc:AlternateContent>
    </comment>
    <comment ref="A71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1648</xdr:row>
                <xdr:rowOff>15</xdr:rowOff>
              </xdr:from>
              <xdr:to>
                <xdr:col>2</xdr:col>
                <xdr:colOff>-96</xdr:colOff>
                <xdr:row>1653</xdr:row>
                <xdr:rowOff>3</xdr:rowOff>
              </xdr:to>
            </anchor>
          </commentPr>
        </mc:Choice>
        <mc:Fallback/>
      </mc:AlternateContent>
    </comment>
    <comment ref="A71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1649</xdr:row>
                <xdr:rowOff>15</xdr:rowOff>
              </xdr:from>
              <xdr:to>
                <xdr:col>2</xdr:col>
                <xdr:colOff>-96</xdr:colOff>
                <xdr:row>1654</xdr:row>
                <xdr:rowOff>3</xdr:rowOff>
              </xdr:to>
            </anchor>
          </commentPr>
        </mc:Choice>
        <mc:Fallback/>
      </mc:AlternateContent>
    </comment>
    <comment ref="A7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1650</xdr:row>
                <xdr:rowOff>15</xdr:rowOff>
              </xdr:from>
              <xdr:to>
                <xdr:col>2</xdr:col>
                <xdr:colOff>-96</xdr:colOff>
                <xdr:row>1655</xdr:row>
                <xdr:rowOff>3</xdr:rowOff>
              </xdr:to>
            </anchor>
          </commentPr>
        </mc:Choice>
        <mc:Fallback/>
      </mc:AlternateContent>
    </comment>
    <comment ref="A7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1651</xdr:row>
                <xdr:rowOff>15</xdr:rowOff>
              </xdr:from>
              <xdr:to>
                <xdr:col>2</xdr:col>
                <xdr:colOff>-96</xdr:colOff>
                <xdr:row>1656</xdr:row>
                <xdr:rowOff>3</xdr:rowOff>
              </xdr:to>
            </anchor>
          </commentPr>
        </mc:Choice>
        <mc:Fallback/>
      </mc:AlternateContent>
    </comment>
    <comment ref="A7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1652</xdr:row>
                <xdr:rowOff>15</xdr:rowOff>
              </xdr:from>
              <xdr:to>
                <xdr:col>2</xdr:col>
                <xdr:colOff>-96</xdr:colOff>
                <xdr:row>1657</xdr:row>
                <xdr:rowOff>3</xdr:rowOff>
              </xdr:to>
            </anchor>
          </commentPr>
        </mc:Choice>
        <mc:Fallback/>
      </mc:AlternateContent>
    </comment>
    <comment ref="A7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1653</xdr:row>
                <xdr:rowOff>15</xdr:rowOff>
              </xdr:from>
              <xdr:to>
                <xdr:col>2</xdr:col>
                <xdr:colOff>-96</xdr:colOff>
                <xdr:row>1658</xdr:row>
                <xdr:rowOff>3</xdr:rowOff>
              </xdr:to>
            </anchor>
          </commentPr>
        </mc:Choice>
        <mc:Fallback/>
      </mc:AlternateContent>
    </comment>
    <comment ref="A7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1654</xdr:row>
                <xdr:rowOff>15</xdr:rowOff>
              </xdr:from>
              <xdr:to>
                <xdr:col>2</xdr:col>
                <xdr:colOff>-96</xdr:colOff>
                <xdr:row>1659</xdr:row>
                <xdr:rowOff>3</xdr:rowOff>
              </xdr:to>
            </anchor>
          </commentPr>
        </mc:Choice>
        <mc:Fallback/>
      </mc:AlternateContent>
    </comment>
    <comment ref="A7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1655</xdr:row>
                <xdr:rowOff>15</xdr:rowOff>
              </xdr:from>
              <xdr:to>
                <xdr:col>2</xdr:col>
                <xdr:colOff>-96</xdr:colOff>
                <xdr:row>1660</xdr:row>
                <xdr:rowOff>3</xdr:rowOff>
              </xdr:to>
            </anchor>
          </commentPr>
        </mc:Choice>
        <mc:Fallback/>
      </mc:AlternateContent>
    </comment>
    <comment ref="A7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1656</xdr:row>
                <xdr:rowOff>15</xdr:rowOff>
              </xdr:from>
              <xdr:to>
                <xdr:col>2</xdr:col>
                <xdr:colOff>-96</xdr:colOff>
                <xdr:row>1661</xdr:row>
                <xdr:rowOff>3</xdr:rowOff>
              </xdr:to>
            </anchor>
          </commentPr>
        </mc:Choice>
        <mc:Fallback/>
      </mc:AlternateContent>
    </comment>
    <comment ref="A7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1657</xdr:row>
                <xdr:rowOff>15</xdr:rowOff>
              </xdr:from>
              <xdr:to>
                <xdr:col>2</xdr:col>
                <xdr:colOff>-96</xdr:colOff>
                <xdr:row>1662</xdr:row>
                <xdr:rowOff>3</xdr:rowOff>
              </xdr:to>
            </anchor>
          </commentPr>
        </mc:Choice>
        <mc:Fallback/>
      </mc:AlternateContent>
    </comment>
    <comment ref="A7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1658</xdr:row>
                <xdr:rowOff>15</xdr:rowOff>
              </xdr:from>
              <xdr:to>
                <xdr:col>2</xdr:col>
                <xdr:colOff>-96</xdr:colOff>
                <xdr:row>1663</xdr:row>
                <xdr:rowOff>3</xdr:rowOff>
              </xdr:to>
            </anchor>
          </commentPr>
        </mc:Choice>
        <mc:Fallback/>
      </mc:AlternateContent>
    </comment>
    <comment ref="A7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1659</xdr:row>
                <xdr:rowOff>15</xdr:rowOff>
              </xdr:from>
              <xdr:to>
                <xdr:col>2</xdr:col>
                <xdr:colOff>-96</xdr:colOff>
                <xdr:row>1664</xdr:row>
                <xdr:rowOff>3</xdr:rowOff>
              </xdr:to>
            </anchor>
          </commentPr>
        </mc:Choice>
        <mc:Fallback/>
      </mc:AlternateContent>
    </comment>
    <comment ref="A7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1660</xdr:row>
                <xdr:rowOff>15</xdr:rowOff>
              </xdr:from>
              <xdr:to>
                <xdr:col>2</xdr:col>
                <xdr:colOff>-96</xdr:colOff>
                <xdr:row>1665</xdr:row>
                <xdr:rowOff>3</xdr:rowOff>
              </xdr:to>
            </anchor>
          </commentPr>
        </mc:Choice>
        <mc:Fallback/>
      </mc:AlternateContent>
    </comment>
    <comment ref="A7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1661</xdr:row>
                <xdr:rowOff>15</xdr:rowOff>
              </xdr:from>
              <xdr:to>
                <xdr:col>2</xdr:col>
                <xdr:colOff>-96</xdr:colOff>
                <xdr:row>1666</xdr:row>
                <xdr:rowOff>3</xdr:rowOff>
              </xdr:to>
            </anchor>
          </commentPr>
        </mc:Choice>
        <mc:Fallback/>
      </mc:AlternateContent>
    </comment>
    <comment ref="A7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1662</xdr:row>
                <xdr:rowOff>15</xdr:rowOff>
              </xdr:from>
              <xdr:to>
                <xdr:col>2</xdr:col>
                <xdr:colOff>-96</xdr:colOff>
                <xdr:row>1667</xdr:row>
                <xdr:rowOff>3</xdr:rowOff>
              </xdr:to>
            </anchor>
          </commentPr>
        </mc:Choice>
        <mc:Fallback/>
      </mc:AlternateContent>
    </comment>
    <comment ref="A7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1663</xdr:row>
                <xdr:rowOff>15</xdr:rowOff>
              </xdr:from>
              <xdr:to>
                <xdr:col>2</xdr:col>
                <xdr:colOff>-96</xdr:colOff>
                <xdr:row>1668</xdr:row>
                <xdr:rowOff>3</xdr:rowOff>
              </xdr:to>
            </anchor>
          </commentPr>
        </mc:Choice>
        <mc:Fallback/>
      </mc:AlternateContent>
    </comment>
    <comment ref="A7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1664</xdr:row>
                <xdr:rowOff>15</xdr:rowOff>
              </xdr:from>
              <xdr:to>
                <xdr:col>2</xdr:col>
                <xdr:colOff>-96</xdr:colOff>
                <xdr:row>1669</xdr:row>
                <xdr:rowOff>3</xdr:rowOff>
              </xdr:to>
            </anchor>
          </commentPr>
        </mc:Choice>
        <mc:Fallback/>
      </mc:AlternateContent>
    </comment>
    <comment ref="A7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1665</xdr:row>
                <xdr:rowOff>15</xdr:rowOff>
              </xdr:from>
              <xdr:to>
                <xdr:col>2</xdr:col>
                <xdr:colOff>-96</xdr:colOff>
                <xdr:row>1670</xdr:row>
                <xdr:rowOff>3</xdr:rowOff>
              </xdr:to>
            </anchor>
          </commentPr>
        </mc:Choice>
        <mc:Fallback/>
      </mc:AlternateContent>
    </comment>
    <comment ref="A7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1666</xdr:row>
                <xdr:rowOff>15</xdr:rowOff>
              </xdr:from>
              <xdr:to>
                <xdr:col>2</xdr:col>
                <xdr:colOff>-96</xdr:colOff>
                <xdr:row>1671</xdr:row>
                <xdr:rowOff>3</xdr:rowOff>
              </xdr:to>
            </anchor>
          </commentPr>
        </mc:Choice>
        <mc:Fallback/>
      </mc:AlternateContent>
    </comment>
    <comment ref="A7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1667</xdr:row>
                <xdr:rowOff>15</xdr:rowOff>
              </xdr:from>
              <xdr:to>
                <xdr:col>2</xdr:col>
                <xdr:colOff>-96</xdr:colOff>
                <xdr:row>1672</xdr:row>
                <xdr:rowOff>3</xdr:rowOff>
              </xdr:to>
            </anchor>
          </commentPr>
        </mc:Choice>
        <mc:Fallback/>
      </mc:AlternateContent>
    </comment>
    <comment ref="A7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1668</xdr:row>
                <xdr:rowOff>15</xdr:rowOff>
              </xdr:from>
              <xdr:to>
                <xdr:col>2</xdr:col>
                <xdr:colOff>-96</xdr:colOff>
                <xdr:row>1673</xdr:row>
                <xdr:rowOff>3</xdr:rowOff>
              </xdr:to>
            </anchor>
          </commentPr>
        </mc:Choice>
        <mc:Fallback/>
      </mc:AlternateContent>
    </comment>
    <comment ref="A7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1669</xdr:row>
                <xdr:rowOff>15</xdr:rowOff>
              </xdr:from>
              <xdr:to>
                <xdr:col>2</xdr:col>
                <xdr:colOff>-96</xdr:colOff>
                <xdr:row>1674</xdr:row>
                <xdr:rowOff>3</xdr:rowOff>
              </xdr:to>
            </anchor>
          </commentPr>
        </mc:Choice>
        <mc:Fallback/>
      </mc:AlternateContent>
    </comment>
    <comment ref="A7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1670</xdr:row>
                <xdr:rowOff>15</xdr:rowOff>
              </xdr:from>
              <xdr:to>
                <xdr:col>2</xdr:col>
                <xdr:colOff>-96</xdr:colOff>
                <xdr:row>1675</xdr:row>
                <xdr:rowOff>3</xdr:rowOff>
              </xdr:to>
            </anchor>
          </commentPr>
        </mc:Choice>
        <mc:Fallback/>
      </mc:AlternateContent>
    </comment>
    <comment ref="A7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1671</xdr:row>
                <xdr:rowOff>15</xdr:rowOff>
              </xdr:from>
              <xdr:to>
                <xdr:col>2</xdr:col>
                <xdr:colOff>-96</xdr:colOff>
                <xdr:row>1676</xdr:row>
                <xdr:rowOff>3</xdr:rowOff>
              </xdr:to>
            </anchor>
          </commentPr>
        </mc:Choice>
        <mc:Fallback/>
      </mc:AlternateContent>
    </comment>
    <comment ref="A7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1672</xdr:row>
                <xdr:rowOff>15</xdr:rowOff>
              </xdr:from>
              <xdr:to>
                <xdr:col>2</xdr:col>
                <xdr:colOff>-96</xdr:colOff>
                <xdr:row>1677</xdr:row>
                <xdr:rowOff>3</xdr:rowOff>
              </xdr:to>
            </anchor>
          </commentPr>
        </mc:Choice>
        <mc:Fallback/>
      </mc:AlternateContent>
    </comment>
    <comment ref="A7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1673</xdr:row>
                <xdr:rowOff>15</xdr:rowOff>
              </xdr:from>
              <xdr:to>
                <xdr:col>2</xdr:col>
                <xdr:colOff>-96</xdr:colOff>
                <xdr:row>1678</xdr:row>
                <xdr:rowOff>3</xdr:rowOff>
              </xdr:to>
            </anchor>
          </commentPr>
        </mc:Choice>
        <mc:Fallback/>
      </mc:AlternateContent>
    </comment>
    <comment ref="A7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1674</xdr:row>
                <xdr:rowOff>15</xdr:rowOff>
              </xdr:from>
              <xdr:to>
                <xdr:col>2</xdr:col>
                <xdr:colOff>-96</xdr:colOff>
                <xdr:row>1679</xdr:row>
                <xdr:rowOff>3</xdr:rowOff>
              </xdr:to>
            </anchor>
          </commentPr>
        </mc:Choice>
        <mc:Fallback/>
      </mc:AlternateContent>
    </comment>
    <comment ref="A7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1675</xdr:row>
                <xdr:rowOff>15</xdr:rowOff>
              </xdr:from>
              <xdr:to>
                <xdr:col>2</xdr:col>
                <xdr:colOff>-96</xdr:colOff>
                <xdr:row>1680</xdr:row>
                <xdr:rowOff>3</xdr:rowOff>
              </xdr:to>
            </anchor>
          </commentPr>
        </mc:Choice>
        <mc:Fallback/>
      </mc:AlternateContent>
    </comment>
    <comment ref="A7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1676</xdr:row>
                <xdr:rowOff>15</xdr:rowOff>
              </xdr:from>
              <xdr:to>
                <xdr:col>2</xdr:col>
                <xdr:colOff>-96</xdr:colOff>
                <xdr:row>1681</xdr:row>
                <xdr:rowOff>3</xdr:rowOff>
              </xdr:to>
            </anchor>
          </commentPr>
        </mc:Choice>
        <mc:Fallback/>
      </mc:AlternateContent>
    </comment>
    <comment ref="A7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1677</xdr:row>
                <xdr:rowOff>15</xdr:rowOff>
              </xdr:from>
              <xdr:to>
                <xdr:col>2</xdr:col>
                <xdr:colOff>-96</xdr:colOff>
                <xdr:row>1682</xdr:row>
                <xdr:rowOff>3</xdr:rowOff>
              </xdr:to>
            </anchor>
          </commentPr>
        </mc:Choice>
        <mc:Fallback/>
      </mc:AlternateContent>
    </comment>
    <comment ref="A7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1678</xdr:row>
                <xdr:rowOff>15</xdr:rowOff>
              </xdr:from>
              <xdr:to>
                <xdr:col>2</xdr:col>
                <xdr:colOff>-96</xdr:colOff>
                <xdr:row>1683</xdr:row>
                <xdr:rowOff>3</xdr:rowOff>
              </xdr:to>
            </anchor>
          </commentPr>
        </mc:Choice>
        <mc:Fallback/>
      </mc:AlternateContent>
    </comment>
    <comment ref="A7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1679</xdr:row>
                <xdr:rowOff>15</xdr:rowOff>
              </xdr:from>
              <xdr:to>
                <xdr:col>2</xdr:col>
                <xdr:colOff>-96</xdr:colOff>
                <xdr:row>1684</xdr:row>
                <xdr:rowOff>3</xdr:rowOff>
              </xdr:to>
            </anchor>
          </commentPr>
        </mc:Choice>
        <mc:Fallback/>
      </mc:AlternateContent>
    </comment>
    <comment ref="A7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1680</xdr:row>
                <xdr:rowOff>15</xdr:rowOff>
              </xdr:from>
              <xdr:to>
                <xdr:col>2</xdr:col>
                <xdr:colOff>-96</xdr:colOff>
                <xdr:row>1685</xdr:row>
                <xdr:rowOff>3</xdr:rowOff>
              </xdr:to>
            </anchor>
          </commentPr>
        </mc:Choice>
        <mc:Fallback/>
      </mc:AlternateContent>
    </comment>
    <comment ref="A75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1681</xdr:row>
                <xdr:rowOff>15</xdr:rowOff>
              </xdr:from>
              <xdr:to>
                <xdr:col>2</xdr:col>
                <xdr:colOff>-96</xdr:colOff>
                <xdr:row>1686</xdr:row>
                <xdr:rowOff>3</xdr:rowOff>
              </xdr:to>
            </anchor>
          </commentPr>
        </mc:Choice>
        <mc:Fallback/>
      </mc:AlternateContent>
    </comment>
    <comment ref="A75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1682</xdr:row>
                <xdr:rowOff>15</xdr:rowOff>
              </xdr:from>
              <xdr:to>
                <xdr:col>2</xdr:col>
                <xdr:colOff>-96</xdr:colOff>
                <xdr:row>1687</xdr:row>
                <xdr:rowOff>3</xdr:rowOff>
              </xdr:to>
            </anchor>
          </commentPr>
        </mc:Choice>
        <mc:Fallback/>
      </mc:AlternateContent>
    </comment>
    <comment ref="A75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1683</xdr:row>
                <xdr:rowOff>15</xdr:rowOff>
              </xdr:from>
              <xdr:to>
                <xdr:col>2</xdr:col>
                <xdr:colOff>-96</xdr:colOff>
                <xdr:row>1688</xdr:row>
                <xdr:rowOff>3</xdr:rowOff>
              </xdr:to>
            </anchor>
          </commentPr>
        </mc:Choice>
        <mc:Fallback/>
      </mc:AlternateContent>
    </comment>
    <comment ref="A75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1684</xdr:row>
                <xdr:rowOff>15</xdr:rowOff>
              </xdr:from>
              <xdr:to>
                <xdr:col>2</xdr:col>
                <xdr:colOff>-96</xdr:colOff>
                <xdr:row>1689</xdr:row>
                <xdr:rowOff>3</xdr:rowOff>
              </xdr:to>
            </anchor>
          </commentPr>
        </mc:Choice>
        <mc:Fallback/>
      </mc:AlternateContent>
    </comment>
    <comment ref="A75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1685</xdr:row>
                <xdr:rowOff>15</xdr:rowOff>
              </xdr:from>
              <xdr:to>
                <xdr:col>2</xdr:col>
                <xdr:colOff>-96</xdr:colOff>
                <xdr:row>1690</xdr:row>
                <xdr:rowOff>3</xdr:rowOff>
              </xdr:to>
            </anchor>
          </commentPr>
        </mc:Choice>
        <mc:Fallback/>
      </mc:AlternateContent>
    </comment>
    <comment ref="A75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1686</xdr:row>
                <xdr:rowOff>15</xdr:rowOff>
              </xdr:from>
              <xdr:to>
                <xdr:col>2</xdr:col>
                <xdr:colOff>-96</xdr:colOff>
                <xdr:row>1691</xdr:row>
                <xdr:rowOff>3</xdr:rowOff>
              </xdr:to>
            </anchor>
          </commentPr>
        </mc:Choice>
        <mc:Fallback/>
      </mc:AlternateContent>
    </comment>
    <comment ref="A7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1687</xdr:row>
                <xdr:rowOff>15</xdr:rowOff>
              </xdr:from>
              <xdr:to>
                <xdr:col>2</xdr:col>
                <xdr:colOff>-96</xdr:colOff>
                <xdr:row>1692</xdr:row>
                <xdr:rowOff>3</xdr:rowOff>
              </xdr:to>
            </anchor>
          </commentPr>
        </mc:Choice>
        <mc:Fallback/>
      </mc:AlternateContent>
    </comment>
    <comment ref="A7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1688</xdr:row>
                <xdr:rowOff>15</xdr:rowOff>
              </xdr:from>
              <xdr:to>
                <xdr:col>2</xdr:col>
                <xdr:colOff>-96</xdr:colOff>
                <xdr:row>1693</xdr:row>
                <xdr:rowOff>3</xdr:rowOff>
              </xdr:to>
            </anchor>
          </commentPr>
        </mc:Choice>
        <mc:Fallback/>
      </mc:AlternateContent>
    </comment>
    <comment ref="A7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1689</xdr:row>
                <xdr:rowOff>15</xdr:rowOff>
              </xdr:from>
              <xdr:to>
                <xdr:col>2</xdr:col>
                <xdr:colOff>-96</xdr:colOff>
                <xdr:row>1694</xdr:row>
                <xdr:rowOff>3</xdr:rowOff>
              </xdr:to>
            </anchor>
          </commentPr>
        </mc:Choice>
        <mc:Fallback/>
      </mc:AlternateContent>
    </comment>
    <comment ref="A7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1690</xdr:row>
                <xdr:rowOff>15</xdr:rowOff>
              </xdr:from>
              <xdr:to>
                <xdr:col>2</xdr:col>
                <xdr:colOff>-96</xdr:colOff>
                <xdr:row>1695</xdr:row>
                <xdr:rowOff>3</xdr:rowOff>
              </xdr:to>
            </anchor>
          </commentPr>
        </mc:Choice>
        <mc:Fallback/>
      </mc:AlternateContent>
    </comment>
    <comment ref="A7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1691</xdr:row>
                <xdr:rowOff>15</xdr:rowOff>
              </xdr:from>
              <xdr:to>
                <xdr:col>2</xdr:col>
                <xdr:colOff>-96</xdr:colOff>
                <xdr:row>1696</xdr:row>
                <xdr:rowOff>3</xdr:rowOff>
              </xdr:to>
            </anchor>
          </commentPr>
        </mc:Choice>
        <mc:Fallback/>
      </mc:AlternateContent>
    </comment>
    <comment ref="A7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1692</xdr:row>
                <xdr:rowOff>15</xdr:rowOff>
              </xdr:from>
              <xdr:to>
                <xdr:col>2</xdr:col>
                <xdr:colOff>-96</xdr:colOff>
                <xdr:row>1697</xdr:row>
                <xdr:rowOff>3</xdr:rowOff>
              </xdr:to>
            </anchor>
          </commentPr>
        </mc:Choice>
        <mc:Fallback/>
      </mc:AlternateContent>
    </comment>
    <comment ref="A7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1693</xdr:row>
                <xdr:rowOff>15</xdr:rowOff>
              </xdr:from>
              <xdr:to>
                <xdr:col>2</xdr:col>
                <xdr:colOff>-96</xdr:colOff>
                <xdr:row>1698</xdr:row>
                <xdr:rowOff>3</xdr:rowOff>
              </xdr:to>
            </anchor>
          </commentPr>
        </mc:Choice>
        <mc:Fallback/>
      </mc:AlternateContent>
    </comment>
    <comment ref="A7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1694</xdr:row>
                <xdr:rowOff>15</xdr:rowOff>
              </xdr:from>
              <xdr:to>
                <xdr:col>2</xdr:col>
                <xdr:colOff>-96</xdr:colOff>
                <xdr:row>1699</xdr:row>
                <xdr:rowOff>3</xdr:rowOff>
              </xdr:to>
            </anchor>
          </commentPr>
        </mc:Choice>
        <mc:Fallback/>
      </mc:AlternateContent>
    </comment>
    <comment ref="A7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1695</xdr:row>
                <xdr:rowOff>15</xdr:rowOff>
              </xdr:from>
              <xdr:to>
                <xdr:col>2</xdr:col>
                <xdr:colOff>-96</xdr:colOff>
                <xdr:row>1700</xdr:row>
                <xdr:rowOff>3</xdr:rowOff>
              </xdr:to>
            </anchor>
          </commentPr>
        </mc:Choice>
        <mc:Fallback/>
      </mc:AlternateContent>
    </comment>
    <comment ref="A7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1696</xdr:row>
                <xdr:rowOff>15</xdr:rowOff>
              </xdr:from>
              <xdr:to>
                <xdr:col>2</xdr:col>
                <xdr:colOff>-96</xdr:colOff>
                <xdr:row>1701</xdr:row>
                <xdr:rowOff>3</xdr:rowOff>
              </xdr:to>
            </anchor>
          </commentPr>
        </mc:Choice>
        <mc:Fallback/>
      </mc:AlternateContent>
    </comment>
    <comment ref="A7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1697</xdr:row>
                <xdr:rowOff>15</xdr:rowOff>
              </xdr:from>
              <xdr:to>
                <xdr:col>2</xdr:col>
                <xdr:colOff>-96</xdr:colOff>
                <xdr:row>1702</xdr:row>
                <xdr:rowOff>3</xdr:rowOff>
              </xdr:to>
            </anchor>
          </commentPr>
        </mc:Choice>
        <mc:Fallback/>
      </mc:AlternateContent>
    </comment>
    <comment ref="A7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1698</xdr:row>
                <xdr:rowOff>15</xdr:rowOff>
              </xdr:from>
              <xdr:to>
                <xdr:col>2</xdr:col>
                <xdr:colOff>-96</xdr:colOff>
                <xdr:row>1703</xdr:row>
                <xdr:rowOff>3</xdr:rowOff>
              </xdr:to>
            </anchor>
          </commentPr>
        </mc:Choice>
        <mc:Fallback/>
      </mc:AlternateContent>
    </comment>
    <comment ref="A7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1699</xdr:row>
                <xdr:rowOff>15</xdr:rowOff>
              </xdr:from>
              <xdr:to>
                <xdr:col>2</xdr:col>
                <xdr:colOff>-96</xdr:colOff>
                <xdr:row>1704</xdr:row>
                <xdr:rowOff>3</xdr:rowOff>
              </xdr:to>
            </anchor>
          </commentPr>
        </mc:Choice>
        <mc:Fallback/>
      </mc:AlternateContent>
    </comment>
    <comment ref="A7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1700</xdr:row>
                <xdr:rowOff>15</xdr:rowOff>
              </xdr:from>
              <xdr:to>
                <xdr:col>2</xdr:col>
                <xdr:colOff>-96</xdr:colOff>
                <xdr:row>1705</xdr:row>
                <xdr:rowOff>3</xdr:rowOff>
              </xdr:to>
            </anchor>
          </commentPr>
        </mc:Choice>
        <mc:Fallback/>
      </mc:AlternateContent>
    </comment>
    <comment ref="A7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1701</xdr:row>
                <xdr:rowOff>15</xdr:rowOff>
              </xdr:from>
              <xdr:to>
                <xdr:col>2</xdr:col>
                <xdr:colOff>-96</xdr:colOff>
                <xdr:row>1706</xdr:row>
                <xdr:rowOff>3</xdr:rowOff>
              </xdr:to>
            </anchor>
          </commentPr>
        </mc:Choice>
        <mc:Fallback/>
      </mc:AlternateContent>
    </comment>
    <comment ref="A7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1702</xdr:row>
                <xdr:rowOff>15</xdr:rowOff>
              </xdr:from>
              <xdr:to>
                <xdr:col>2</xdr:col>
                <xdr:colOff>-96</xdr:colOff>
                <xdr:row>1707</xdr:row>
                <xdr:rowOff>3</xdr:rowOff>
              </xdr:to>
            </anchor>
          </commentPr>
        </mc:Choice>
        <mc:Fallback/>
      </mc:AlternateContent>
    </comment>
    <comment ref="A77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1703</xdr:row>
                <xdr:rowOff>15</xdr:rowOff>
              </xdr:from>
              <xdr:to>
                <xdr:col>2</xdr:col>
                <xdr:colOff>-96</xdr:colOff>
                <xdr:row>1708</xdr:row>
                <xdr:rowOff>3</xdr:rowOff>
              </xdr:to>
            </anchor>
          </commentPr>
        </mc:Choice>
        <mc:Fallback/>
      </mc:AlternateContent>
    </comment>
    <comment ref="A7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1704</xdr:row>
                <xdr:rowOff>15</xdr:rowOff>
              </xdr:from>
              <xdr:to>
                <xdr:col>2</xdr:col>
                <xdr:colOff>-96</xdr:colOff>
                <xdr:row>1709</xdr:row>
                <xdr:rowOff>3</xdr:rowOff>
              </xdr:to>
            </anchor>
          </commentPr>
        </mc:Choice>
        <mc:Fallback/>
      </mc:AlternateContent>
    </comment>
    <comment ref="A7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1705</xdr:row>
                <xdr:rowOff>15</xdr:rowOff>
              </xdr:from>
              <xdr:to>
                <xdr:col>2</xdr:col>
                <xdr:colOff>-96</xdr:colOff>
                <xdr:row>1710</xdr:row>
                <xdr:rowOff>3</xdr:rowOff>
              </xdr:to>
            </anchor>
          </commentPr>
        </mc:Choice>
        <mc:Fallback/>
      </mc:AlternateContent>
    </comment>
    <comment ref="A7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1706</xdr:row>
                <xdr:rowOff>15</xdr:rowOff>
              </xdr:from>
              <xdr:to>
                <xdr:col>2</xdr:col>
                <xdr:colOff>-96</xdr:colOff>
                <xdr:row>1711</xdr:row>
                <xdr:rowOff>3</xdr:rowOff>
              </xdr:to>
            </anchor>
          </commentPr>
        </mc:Choice>
        <mc:Fallback/>
      </mc:AlternateContent>
    </comment>
    <comment ref="A7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1707</xdr:row>
                <xdr:rowOff>15</xdr:rowOff>
              </xdr:from>
              <xdr:to>
                <xdr:col>2</xdr:col>
                <xdr:colOff>-96</xdr:colOff>
                <xdr:row>1712</xdr:row>
                <xdr:rowOff>3</xdr:rowOff>
              </xdr:to>
            </anchor>
          </commentPr>
        </mc:Choice>
        <mc:Fallback/>
      </mc:AlternateContent>
    </comment>
    <comment ref="A7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1708</xdr:row>
                <xdr:rowOff>15</xdr:rowOff>
              </xdr:from>
              <xdr:to>
                <xdr:col>2</xdr:col>
                <xdr:colOff>-96</xdr:colOff>
                <xdr:row>1713</xdr:row>
                <xdr:rowOff>3</xdr:rowOff>
              </xdr:to>
            </anchor>
          </commentPr>
        </mc:Choice>
        <mc:Fallback/>
      </mc:AlternateContent>
    </comment>
    <comment ref="A7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1709</xdr:row>
                <xdr:rowOff>15</xdr:rowOff>
              </xdr:from>
              <xdr:to>
                <xdr:col>2</xdr:col>
                <xdr:colOff>-96</xdr:colOff>
                <xdr:row>1714</xdr:row>
                <xdr:rowOff>3</xdr:rowOff>
              </xdr:to>
            </anchor>
          </commentPr>
        </mc:Choice>
        <mc:Fallback/>
      </mc:AlternateContent>
    </comment>
    <comment ref="A7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1710</xdr:row>
                <xdr:rowOff>15</xdr:rowOff>
              </xdr:from>
              <xdr:to>
                <xdr:col>2</xdr:col>
                <xdr:colOff>-96</xdr:colOff>
                <xdr:row>1715</xdr:row>
                <xdr:rowOff>3</xdr:rowOff>
              </xdr:to>
            </anchor>
          </commentPr>
        </mc:Choice>
        <mc:Fallback/>
      </mc:AlternateContent>
    </comment>
    <comment ref="A7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1711</xdr:row>
                <xdr:rowOff>15</xdr:rowOff>
              </xdr:from>
              <xdr:to>
                <xdr:col>2</xdr:col>
                <xdr:colOff>-96</xdr:colOff>
                <xdr:row>1716</xdr:row>
                <xdr:rowOff>3</xdr:rowOff>
              </xdr:to>
            </anchor>
          </commentPr>
        </mc:Choice>
        <mc:Fallback/>
      </mc:AlternateContent>
    </comment>
    <comment ref="A7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1712</xdr:row>
                <xdr:rowOff>15</xdr:rowOff>
              </xdr:from>
              <xdr:to>
                <xdr:col>2</xdr:col>
                <xdr:colOff>-96</xdr:colOff>
                <xdr:row>1717</xdr:row>
                <xdr:rowOff>3</xdr:rowOff>
              </xdr:to>
            </anchor>
          </commentPr>
        </mc:Choice>
        <mc:Fallback/>
      </mc:AlternateContent>
    </comment>
    <comment ref="A7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1713</xdr:row>
                <xdr:rowOff>15</xdr:rowOff>
              </xdr:from>
              <xdr:to>
                <xdr:col>2</xdr:col>
                <xdr:colOff>-96</xdr:colOff>
                <xdr:row>1718</xdr:row>
                <xdr:rowOff>3</xdr:rowOff>
              </xdr:to>
            </anchor>
          </commentPr>
        </mc:Choice>
        <mc:Fallback/>
      </mc:AlternateContent>
    </comment>
    <comment ref="A7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1714</xdr:row>
                <xdr:rowOff>15</xdr:rowOff>
              </xdr:from>
              <xdr:to>
                <xdr:col>2</xdr:col>
                <xdr:colOff>-96</xdr:colOff>
                <xdr:row>1719</xdr:row>
                <xdr:rowOff>3</xdr:rowOff>
              </xdr:to>
            </anchor>
          </commentPr>
        </mc:Choice>
        <mc:Fallback/>
      </mc:AlternateContent>
    </comment>
    <comment ref="A7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1715</xdr:row>
                <xdr:rowOff>15</xdr:rowOff>
              </xdr:from>
              <xdr:to>
                <xdr:col>2</xdr:col>
                <xdr:colOff>-96</xdr:colOff>
                <xdr:row>1720</xdr:row>
                <xdr:rowOff>3</xdr:rowOff>
              </xdr:to>
            </anchor>
          </commentPr>
        </mc:Choice>
        <mc:Fallback/>
      </mc:AlternateContent>
    </comment>
    <comment ref="A7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1716</xdr:row>
                <xdr:rowOff>15</xdr:rowOff>
              </xdr:from>
              <xdr:to>
                <xdr:col>2</xdr:col>
                <xdr:colOff>-96</xdr:colOff>
                <xdr:row>1721</xdr:row>
                <xdr:rowOff>3</xdr:rowOff>
              </xdr:to>
            </anchor>
          </commentPr>
        </mc:Choice>
        <mc:Fallback/>
      </mc:AlternateContent>
    </comment>
    <comment ref="A7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1717</xdr:row>
                <xdr:rowOff>15</xdr:rowOff>
              </xdr:from>
              <xdr:to>
                <xdr:col>2</xdr:col>
                <xdr:colOff>-96</xdr:colOff>
                <xdr:row>1722</xdr:row>
                <xdr:rowOff>3</xdr:rowOff>
              </xdr:to>
            </anchor>
          </commentPr>
        </mc:Choice>
        <mc:Fallback/>
      </mc:AlternateContent>
    </comment>
    <comment ref="A7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1718</xdr:row>
                <xdr:rowOff>15</xdr:rowOff>
              </xdr:from>
              <xdr:to>
                <xdr:col>2</xdr:col>
                <xdr:colOff>-96</xdr:colOff>
                <xdr:row>1723</xdr:row>
                <xdr:rowOff>3</xdr:rowOff>
              </xdr:to>
            </anchor>
          </commentPr>
        </mc:Choice>
        <mc:Fallback/>
      </mc:AlternateContent>
    </comment>
    <comment ref="A7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1719</xdr:row>
                <xdr:rowOff>15</xdr:rowOff>
              </xdr:from>
              <xdr:to>
                <xdr:col>2</xdr:col>
                <xdr:colOff>-96</xdr:colOff>
                <xdr:row>1724</xdr:row>
                <xdr:rowOff>3</xdr:rowOff>
              </xdr:to>
            </anchor>
          </commentPr>
        </mc:Choice>
        <mc:Fallback/>
      </mc:AlternateContent>
    </comment>
    <comment ref="A7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1720</xdr:row>
                <xdr:rowOff>15</xdr:rowOff>
              </xdr:from>
              <xdr:to>
                <xdr:col>2</xdr:col>
                <xdr:colOff>-96</xdr:colOff>
                <xdr:row>1725</xdr:row>
                <xdr:rowOff>3</xdr:rowOff>
              </xdr:to>
            </anchor>
          </commentPr>
        </mc:Choice>
        <mc:Fallback/>
      </mc:AlternateContent>
    </comment>
    <comment ref="A7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1721</xdr:row>
                <xdr:rowOff>15</xdr:rowOff>
              </xdr:from>
              <xdr:to>
                <xdr:col>2</xdr:col>
                <xdr:colOff>-96</xdr:colOff>
                <xdr:row>1726</xdr:row>
                <xdr:rowOff>3</xdr:rowOff>
              </xdr:to>
            </anchor>
          </commentPr>
        </mc:Choice>
        <mc:Fallback/>
      </mc:AlternateContent>
    </comment>
    <comment ref="A7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1722</xdr:row>
                <xdr:rowOff>15</xdr:rowOff>
              </xdr:from>
              <xdr:to>
                <xdr:col>2</xdr:col>
                <xdr:colOff>-96</xdr:colOff>
                <xdr:row>1727</xdr:row>
                <xdr:rowOff>3</xdr:rowOff>
              </xdr:to>
            </anchor>
          </commentPr>
        </mc:Choice>
        <mc:Fallback/>
      </mc:AlternateContent>
    </comment>
    <comment ref="A7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1723</xdr:row>
                <xdr:rowOff>15</xdr:rowOff>
              </xdr:from>
              <xdr:to>
                <xdr:col>2</xdr:col>
                <xdr:colOff>-96</xdr:colOff>
                <xdr:row>1728</xdr:row>
                <xdr:rowOff>3</xdr:rowOff>
              </xdr:to>
            </anchor>
          </commentPr>
        </mc:Choice>
        <mc:Fallback/>
      </mc:AlternateContent>
    </comment>
    <comment ref="A7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1724</xdr:row>
                <xdr:rowOff>15</xdr:rowOff>
              </xdr:from>
              <xdr:to>
                <xdr:col>2</xdr:col>
                <xdr:colOff>-96</xdr:colOff>
                <xdr:row>1729</xdr:row>
                <xdr:rowOff>3</xdr:rowOff>
              </xdr:to>
            </anchor>
          </commentPr>
        </mc:Choice>
        <mc:Fallback/>
      </mc:AlternateContent>
    </comment>
    <comment ref="A7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1725</xdr:row>
                <xdr:rowOff>15</xdr:rowOff>
              </xdr:from>
              <xdr:to>
                <xdr:col>2</xdr:col>
                <xdr:colOff>-96</xdr:colOff>
                <xdr:row>1730</xdr:row>
                <xdr:rowOff>3</xdr:rowOff>
              </xdr:to>
            </anchor>
          </commentPr>
        </mc:Choice>
        <mc:Fallback/>
      </mc:AlternateContent>
    </comment>
    <comment ref="A7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1726</xdr:row>
                <xdr:rowOff>15</xdr:rowOff>
              </xdr:from>
              <xdr:to>
                <xdr:col>2</xdr:col>
                <xdr:colOff>-96</xdr:colOff>
                <xdr:row>1731</xdr:row>
                <xdr:rowOff>3</xdr:rowOff>
              </xdr:to>
            </anchor>
          </commentPr>
        </mc:Choice>
        <mc:Fallback/>
      </mc:AlternateContent>
    </comment>
    <comment ref="A7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1727</xdr:row>
                <xdr:rowOff>15</xdr:rowOff>
              </xdr:from>
              <xdr:to>
                <xdr:col>2</xdr:col>
                <xdr:colOff>-96</xdr:colOff>
                <xdr:row>1732</xdr:row>
                <xdr:rowOff>3</xdr:rowOff>
              </xdr:to>
            </anchor>
          </commentPr>
        </mc:Choice>
        <mc:Fallback/>
      </mc:AlternateContent>
    </comment>
    <comment ref="A7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1728</xdr:row>
                <xdr:rowOff>15</xdr:rowOff>
              </xdr:from>
              <xdr:to>
                <xdr:col>2</xdr:col>
                <xdr:colOff>-96</xdr:colOff>
                <xdr:row>1733</xdr:row>
                <xdr:rowOff>3</xdr:rowOff>
              </xdr:to>
            </anchor>
          </commentPr>
        </mc:Choice>
        <mc:Fallback/>
      </mc:AlternateContent>
    </comment>
    <comment ref="A7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1729</xdr:row>
                <xdr:rowOff>15</xdr:rowOff>
              </xdr:from>
              <xdr:to>
                <xdr:col>2</xdr:col>
                <xdr:colOff>-96</xdr:colOff>
                <xdr:row>1734</xdr:row>
                <xdr:rowOff>3</xdr:rowOff>
              </xdr:to>
            </anchor>
          </commentPr>
        </mc:Choice>
        <mc:Fallback/>
      </mc:AlternateContent>
    </comment>
    <comment ref="A8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1730</xdr:row>
                <xdr:rowOff>15</xdr:rowOff>
              </xdr:from>
              <xdr:to>
                <xdr:col>2</xdr:col>
                <xdr:colOff>-96</xdr:colOff>
                <xdr:row>1735</xdr:row>
                <xdr:rowOff>3</xdr:rowOff>
              </xdr:to>
            </anchor>
          </commentPr>
        </mc:Choice>
        <mc:Fallback/>
      </mc:AlternateContent>
    </comment>
    <comment ref="A8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1731</xdr:row>
                <xdr:rowOff>15</xdr:rowOff>
              </xdr:from>
              <xdr:to>
                <xdr:col>2</xdr:col>
                <xdr:colOff>-96</xdr:colOff>
                <xdr:row>1736</xdr:row>
                <xdr:rowOff>3</xdr:rowOff>
              </xdr:to>
            </anchor>
          </commentPr>
        </mc:Choice>
        <mc:Fallback/>
      </mc:AlternateContent>
    </comment>
    <comment ref="A8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1732</xdr:row>
                <xdr:rowOff>15</xdr:rowOff>
              </xdr:from>
              <xdr:to>
                <xdr:col>2</xdr:col>
                <xdr:colOff>-96</xdr:colOff>
                <xdr:row>1737</xdr:row>
                <xdr:rowOff>3</xdr:rowOff>
              </xdr:to>
            </anchor>
          </commentPr>
        </mc:Choice>
        <mc:Fallback/>
      </mc:AlternateContent>
    </comment>
    <comment ref="A8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1733</xdr:row>
                <xdr:rowOff>15</xdr:rowOff>
              </xdr:from>
              <xdr:to>
                <xdr:col>2</xdr:col>
                <xdr:colOff>-96</xdr:colOff>
                <xdr:row>1738</xdr:row>
                <xdr:rowOff>3</xdr:rowOff>
              </xdr:to>
            </anchor>
          </commentPr>
        </mc:Choice>
        <mc:Fallback/>
      </mc:AlternateContent>
    </comment>
    <comment ref="A8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1734</xdr:row>
                <xdr:rowOff>15</xdr:rowOff>
              </xdr:from>
              <xdr:to>
                <xdr:col>2</xdr:col>
                <xdr:colOff>-96</xdr:colOff>
                <xdr:row>1739</xdr:row>
                <xdr:rowOff>3</xdr:rowOff>
              </xdr:to>
            </anchor>
          </commentPr>
        </mc:Choice>
        <mc:Fallback/>
      </mc:AlternateContent>
    </comment>
    <comment ref="A8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1735</xdr:row>
                <xdr:rowOff>15</xdr:rowOff>
              </xdr:from>
              <xdr:to>
                <xdr:col>2</xdr:col>
                <xdr:colOff>-96</xdr:colOff>
                <xdr:row>1740</xdr:row>
                <xdr:rowOff>3</xdr:rowOff>
              </xdr:to>
            </anchor>
          </commentPr>
        </mc:Choice>
        <mc:Fallback/>
      </mc:AlternateContent>
    </comment>
    <comment ref="A8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1736</xdr:row>
                <xdr:rowOff>15</xdr:rowOff>
              </xdr:from>
              <xdr:to>
                <xdr:col>2</xdr:col>
                <xdr:colOff>-96</xdr:colOff>
                <xdr:row>1741</xdr:row>
                <xdr:rowOff>3</xdr:rowOff>
              </xdr:to>
            </anchor>
          </commentPr>
        </mc:Choice>
        <mc:Fallback/>
      </mc:AlternateContent>
    </comment>
    <comment ref="A8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1737</xdr:row>
                <xdr:rowOff>15</xdr:rowOff>
              </xdr:from>
              <xdr:to>
                <xdr:col>2</xdr:col>
                <xdr:colOff>-96</xdr:colOff>
                <xdr:row>1742</xdr:row>
                <xdr:rowOff>3</xdr:rowOff>
              </xdr:to>
            </anchor>
          </commentPr>
        </mc:Choice>
        <mc:Fallback/>
      </mc:AlternateContent>
    </comment>
    <comment ref="A8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1738</xdr:row>
                <xdr:rowOff>15</xdr:rowOff>
              </xdr:from>
              <xdr:to>
                <xdr:col>2</xdr:col>
                <xdr:colOff>-96</xdr:colOff>
                <xdr:row>1743</xdr:row>
                <xdr:rowOff>3</xdr:rowOff>
              </xdr:to>
            </anchor>
          </commentPr>
        </mc:Choice>
        <mc:Fallback/>
      </mc:AlternateContent>
    </comment>
    <comment ref="A8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1739</xdr:row>
                <xdr:rowOff>15</xdr:rowOff>
              </xdr:from>
              <xdr:to>
                <xdr:col>2</xdr:col>
                <xdr:colOff>-96</xdr:colOff>
                <xdr:row>1744</xdr:row>
                <xdr:rowOff>3</xdr:rowOff>
              </xdr:to>
            </anchor>
          </commentPr>
        </mc:Choice>
        <mc:Fallback/>
      </mc:AlternateContent>
    </comment>
    <comment ref="A8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1740</xdr:row>
                <xdr:rowOff>15</xdr:rowOff>
              </xdr:from>
              <xdr:to>
                <xdr:col>2</xdr:col>
                <xdr:colOff>-96</xdr:colOff>
                <xdr:row>1745</xdr:row>
                <xdr:rowOff>3</xdr:rowOff>
              </xdr:to>
            </anchor>
          </commentPr>
        </mc:Choice>
        <mc:Fallback/>
      </mc:AlternateContent>
    </comment>
    <comment ref="A8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1741</xdr:row>
                <xdr:rowOff>15</xdr:rowOff>
              </xdr:from>
              <xdr:to>
                <xdr:col>2</xdr:col>
                <xdr:colOff>-96</xdr:colOff>
                <xdr:row>1746</xdr:row>
                <xdr:rowOff>3</xdr:rowOff>
              </xdr:to>
            </anchor>
          </commentPr>
        </mc:Choice>
        <mc:Fallback/>
      </mc:AlternateContent>
    </comment>
    <comment ref="A8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1742</xdr:row>
                <xdr:rowOff>15</xdr:rowOff>
              </xdr:from>
              <xdr:to>
                <xdr:col>2</xdr:col>
                <xdr:colOff>-96</xdr:colOff>
                <xdr:row>1747</xdr:row>
                <xdr:rowOff>3</xdr:rowOff>
              </xdr:to>
            </anchor>
          </commentPr>
        </mc:Choice>
        <mc:Fallback/>
      </mc:AlternateContent>
    </comment>
    <comment ref="A8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1743</xdr:row>
                <xdr:rowOff>15</xdr:rowOff>
              </xdr:from>
              <xdr:to>
                <xdr:col>2</xdr:col>
                <xdr:colOff>-96</xdr:colOff>
                <xdr:row>1748</xdr:row>
                <xdr:rowOff>3</xdr:rowOff>
              </xdr:to>
            </anchor>
          </commentPr>
        </mc:Choice>
        <mc:Fallback/>
      </mc:AlternateContent>
    </comment>
    <comment ref="A8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1744</xdr:row>
                <xdr:rowOff>15</xdr:rowOff>
              </xdr:from>
              <xdr:to>
                <xdr:col>2</xdr:col>
                <xdr:colOff>-96</xdr:colOff>
                <xdr:row>1749</xdr:row>
                <xdr:rowOff>3</xdr:rowOff>
              </xdr:to>
            </anchor>
          </commentPr>
        </mc:Choice>
        <mc:Fallback/>
      </mc:AlternateContent>
    </comment>
    <comment ref="A81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1745</xdr:row>
                <xdr:rowOff>15</xdr:rowOff>
              </xdr:from>
              <xdr:to>
                <xdr:col>2</xdr:col>
                <xdr:colOff>-96</xdr:colOff>
                <xdr:row>1750</xdr:row>
                <xdr:rowOff>3</xdr:rowOff>
              </xdr:to>
            </anchor>
          </commentPr>
        </mc:Choice>
        <mc:Fallback/>
      </mc:AlternateContent>
    </comment>
    <comment ref="A81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1746</xdr:row>
                <xdr:rowOff>15</xdr:rowOff>
              </xdr:from>
              <xdr:to>
                <xdr:col>2</xdr:col>
                <xdr:colOff>-96</xdr:colOff>
                <xdr:row>1751</xdr:row>
                <xdr:rowOff>3</xdr:rowOff>
              </xdr:to>
            </anchor>
          </commentPr>
        </mc:Choice>
        <mc:Fallback/>
      </mc:AlternateContent>
    </comment>
    <comment ref="A8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1747</xdr:row>
                <xdr:rowOff>15</xdr:rowOff>
              </xdr:from>
              <xdr:to>
                <xdr:col>2</xdr:col>
                <xdr:colOff>-96</xdr:colOff>
                <xdr:row>1752</xdr:row>
                <xdr:rowOff>3</xdr:rowOff>
              </xdr:to>
            </anchor>
          </commentPr>
        </mc:Choice>
        <mc:Fallback/>
      </mc:AlternateContent>
    </comment>
    <comment ref="A8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1748</xdr:row>
                <xdr:rowOff>15</xdr:rowOff>
              </xdr:from>
              <xdr:to>
                <xdr:col>2</xdr:col>
                <xdr:colOff>-96</xdr:colOff>
                <xdr:row>1753</xdr:row>
                <xdr:rowOff>3</xdr:rowOff>
              </xdr:to>
            </anchor>
          </commentPr>
        </mc:Choice>
        <mc:Fallback/>
      </mc:AlternateContent>
    </comment>
    <comment ref="A8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1749</xdr:row>
                <xdr:rowOff>15</xdr:rowOff>
              </xdr:from>
              <xdr:to>
                <xdr:col>2</xdr:col>
                <xdr:colOff>-96</xdr:colOff>
                <xdr:row>1754</xdr:row>
                <xdr:rowOff>3</xdr:rowOff>
              </xdr:to>
            </anchor>
          </commentPr>
        </mc:Choice>
        <mc:Fallback/>
      </mc:AlternateContent>
    </comment>
    <comment ref="A8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1750</xdr:row>
                <xdr:rowOff>15</xdr:rowOff>
              </xdr:from>
              <xdr:to>
                <xdr:col>2</xdr:col>
                <xdr:colOff>-96</xdr:colOff>
                <xdr:row>1755</xdr:row>
                <xdr:rowOff>3</xdr:rowOff>
              </xdr:to>
            </anchor>
          </commentPr>
        </mc:Choice>
        <mc:Fallback/>
      </mc:AlternateContent>
    </comment>
    <comment ref="A8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1751</xdr:row>
                <xdr:rowOff>15</xdr:rowOff>
              </xdr:from>
              <xdr:to>
                <xdr:col>2</xdr:col>
                <xdr:colOff>-96</xdr:colOff>
                <xdr:row>1756</xdr:row>
                <xdr:rowOff>3</xdr:rowOff>
              </xdr:to>
            </anchor>
          </commentPr>
        </mc:Choice>
        <mc:Fallback/>
      </mc:AlternateContent>
    </comment>
    <comment ref="A8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1752</xdr:row>
                <xdr:rowOff>15</xdr:rowOff>
              </xdr:from>
              <xdr:to>
                <xdr:col>2</xdr:col>
                <xdr:colOff>-96</xdr:colOff>
                <xdr:row>1757</xdr:row>
                <xdr:rowOff>3</xdr:rowOff>
              </xdr:to>
            </anchor>
          </commentPr>
        </mc:Choice>
        <mc:Fallback/>
      </mc:AlternateContent>
    </comment>
    <comment ref="A8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1753</xdr:row>
                <xdr:rowOff>15</xdr:rowOff>
              </xdr:from>
              <xdr:to>
                <xdr:col>2</xdr:col>
                <xdr:colOff>-96</xdr:colOff>
                <xdr:row>1758</xdr:row>
                <xdr:rowOff>3</xdr:rowOff>
              </xdr:to>
            </anchor>
          </commentPr>
        </mc:Choice>
        <mc:Fallback/>
      </mc:AlternateContent>
    </comment>
    <comment ref="A8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1754</xdr:row>
                <xdr:rowOff>15</xdr:rowOff>
              </xdr:from>
              <xdr:to>
                <xdr:col>2</xdr:col>
                <xdr:colOff>-96</xdr:colOff>
                <xdr:row>1759</xdr:row>
                <xdr:rowOff>3</xdr:rowOff>
              </xdr:to>
            </anchor>
          </commentPr>
        </mc:Choice>
        <mc:Fallback/>
      </mc:AlternateContent>
    </comment>
    <comment ref="A8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1755</xdr:row>
                <xdr:rowOff>15</xdr:rowOff>
              </xdr:from>
              <xdr:to>
                <xdr:col>2</xdr:col>
                <xdr:colOff>-96</xdr:colOff>
                <xdr:row>1760</xdr:row>
                <xdr:rowOff>3</xdr:rowOff>
              </xdr:to>
            </anchor>
          </commentPr>
        </mc:Choice>
        <mc:Fallback/>
      </mc:AlternateContent>
    </comment>
    <comment ref="A8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1756</xdr:row>
                <xdr:rowOff>15</xdr:rowOff>
              </xdr:from>
              <xdr:to>
                <xdr:col>2</xdr:col>
                <xdr:colOff>-96</xdr:colOff>
                <xdr:row>1761</xdr:row>
                <xdr:rowOff>3</xdr:rowOff>
              </xdr:to>
            </anchor>
          </commentPr>
        </mc:Choice>
        <mc:Fallback/>
      </mc:AlternateContent>
    </comment>
    <comment ref="A8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1757</xdr:row>
                <xdr:rowOff>15</xdr:rowOff>
              </xdr:from>
              <xdr:to>
                <xdr:col>2</xdr:col>
                <xdr:colOff>-96</xdr:colOff>
                <xdr:row>1762</xdr:row>
                <xdr:rowOff>3</xdr:rowOff>
              </xdr:to>
            </anchor>
          </commentPr>
        </mc:Choice>
        <mc:Fallback/>
      </mc:AlternateContent>
    </comment>
    <comment ref="A8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1758</xdr:row>
                <xdr:rowOff>15</xdr:rowOff>
              </xdr:from>
              <xdr:to>
                <xdr:col>2</xdr:col>
                <xdr:colOff>-96</xdr:colOff>
                <xdr:row>1763</xdr:row>
                <xdr:rowOff>3</xdr:rowOff>
              </xdr:to>
            </anchor>
          </commentPr>
        </mc:Choice>
        <mc:Fallback/>
      </mc:AlternateContent>
    </comment>
    <comment ref="A8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1759</xdr:row>
                <xdr:rowOff>15</xdr:rowOff>
              </xdr:from>
              <xdr:to>
                <xdr:col>2</xdr:col>
                <xdr:colOff>-96</xdr:colOff>
                <xdr:row>1764</xdr:row>
                <xdr:rowOff>3</xdr:rowOff>
              </xdr:to>
            </anchor>
          </commentPr>
        </mc:Choice>
        <mc:Fallback/>
      </mc:AlternateContent>
    </comment>
    <comment ref="A8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1760</xdr:row>
                <xdr:rowOff>15</xdr:rowOff>
              </xdr:from>
              <xdr:to>
                <xdr:col>2</xdr:col>
                <xdr:colOff>-96</xdr:colOff>
                <xdr:row>1765</xdr:row>
                <xdr:rowOff>3</xdr:rowOff>
              </xdr:to>
            </anchor>
          </commentPr>
        </mc:Choice>
        <mc:Fallback/>
      </mc:AlternateContent>
    </comment>
    <comment ref="A8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1761</xdr:row>
                <xdr:rowOff>15</xdr:rowOff>
              </xdr:from>
              <xdr:to>
                <xdr:col>2</xdr:col>
                <xdr:colOff>-96</xdr:colOff>
                <xdr:row>1766</xdr:row>
                <xdr:rowOff>3</xdr:rowOff>
              </xdr:to>
            </anchor>
          </commentPr>
        </mc:Choice>
        <mc:Fallback/>
      </mc:AlternateContent>
    </comment>
    <comment ref="A8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1762</xdr:row>
                <xdr:rowOff>15</xdr:rowOff>
              </xdr:from>
              <xdr:to>
                <xdr:col>2</xdr:col>
                <xdr:colOff>-96</xdr:colOff>
                <xdr:row>1767</xdr:row>
                <xdr:rowOff>3</xdr:rowOff>
              </xdr:to>
            </anchor>
          </commentPr>
        </mc:Choice>
        <mc:Fallback/>
      </mc:AlternateContent>
    </comment>
    <comment ref="A8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1763</xdr:row>
                <xdr:rowOff>15</xdr:rowOff>
              </xdr:from>
              <xdr:to>
                <xdr:col>2</xdr:col>
                <xdr:colOff>-96</xdr:colOff>
                <xdr:row>1768</xdr:row>
                <xdr:rowOff>3</xdr:rowOff>
              </xdr:to>
            </anchor>
          </commentPr>
        </mc:Choice>
        <mc:Fallback/>
      </mc:AlternateContent>
    </comment>
    <comment ref="A8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1764</xdr:row>
                <xdr:rowOff>15</xdr:rowOff>
              </xdr:from>
              <xdr:to>
                <xdr:col>2</xdr:col>
                <xdr:colOff>-96</xdr:colOff>
                <xdr:row>1769</xdr:row>
                <xdr:rowOff>3</xdr:rowOff>
              </xdr:to>
            </anchor>
          </commentPr>
        </mc:Choice>
        <mc:Fallback/>
      </mc:AlternateContent>
    </comment>
    <comment ref="A8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1765</xdr:row>
                <xdr:rowOff>15</xdr:rowOff>
              </xdr:from>
              <xdr:to>
                <xdr:col>2</xdr:col>
                <xdr:colOff>-96</xdr:colOff>
                <xdr:row>1770</xdr:row>
                <xdr:rowOff>3</xdr:rowOff>
              </xdr:to>
            </anchor>
          </commentPr>
        </mc:Choice>
        <mc:Fallback/>
      </mc:AlternateContent>
    </comment>
    <comment ref="A8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1766</xdr:row>
                <xdr:rowOff>15</xdr:rowOff>
              </xdr:from>
              <xdr:to>
                <xdr:col>2</xdr:col>
                <xdr:colOff>-96</xdr:colOff>
                <xdr:row>1771</xdr:row>
                <xdr:rowOff>3</xdr:rowOff>
              </xdr:to>
            </anchor>
          </commentPr>
        </mc:Choice>
        <mc:Fallback/>
      </mc:AlternateContent>
    </comment>
    <comment ref="A83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1767</xdr:row>
                <xdr:rowOff>15</xdr:rowOff>
              </xdr:from>
              <xdr:to>
                <xdr:col>2</xdr:col>
                <xdr:colOff>-96</xdr:colOff>
                <xdr:row>1772</xdr:row>
                <xdr:rowOff>3</xdr:rowOff>
              </xdr:to>
            </anchor>
          </commentPr>
        </mc:Choice>
        <mc:Fallback/>
      </mc:AlternateContent>
    </comment>
    <comment ref="A83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1768</xdr:row>
                <xdr:rowOff>15</xdr:rowOff>
              </xdr:from>
              <xdr:to>
                <xdr:col>2</xdr:col>
                <xdr:colOff>-96</xdr:colOff>
                <xdr:row>1773</xdr:row>
                <xdr:rowOff>3</xdr:rowOff>
              </xdr:to>
            </anchor>
          </commentPr>
        </mc:Choice>
        <mc:Fallback/>
      </mc:AlternateContent>
    </comment>
    <comment ref="A83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1769</xdr:row>
                <xdr:rowOff>15</xdr:rowOff>
              </xdr:from>
              <xdr:to>
                <xdr:col>2</xdr:col>
                <xdr:colOff>-96</xdr:colOff>
                <xdr:row>1774</xdr:row>
                <xdr:rowOff>3</xdr:rowOff>
              </xdr:to>
            </anchor>
          </commentPr>
        </mc:Choice>
        <mc:Fallback/>
      </mc:AlternateContent>
    </comment>
    <comment ref="A8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1770</xdr:row>
                <xdr:rowOff>15</xdr:rowOff>
              </xdr:from>
              <xdr:to>
                <xdr:col>2</xdr:col>
                <xdr:colOff>-96</xdr:colOff>
                <xdr:row>1775</xdr:row>
                <xdr:rowOff>3</xdr:rowOff>
              </xdr:to>
            </anchor>
          </commentPr>
        </mc:Choice>
        <mc:Fallback/>
      </mc:AlternateContent>
    </comment>
    <comment ref="A84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1771</xdr:row>
                <xdr:rowOff>15</xdr:rowOff>
              </xdr:from>
              <xdr:to>
                <xdr:col>2</xdr:col>
                <xdr:colOff>-96</xdr:colOff>
                <xdr:row>1776</xdr:row>
                <xdr:rowOff>3</xdr:rowOff>
              </xdr:to>
            </anchor>
          </commentPr>
        </mc:Choice>
        <mc:Fallback/>
      </mc:AlternateContent>
    </comment>
    <comment ref="A8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1772</xdr:row>
                <xdr:rowOff>15</xdr:rowOff>
              </xdr:from>
              <xdr:to>
                <xdr:col>2</xdr:col>
                <xdr:colOff>-96</xdr:colOff>
                <xdr:row>1777</xdr:row>
                <xdr:rowOff>3</xdr:rowOff>
              </xdr:to>
            </anchor>
          </commentPr>
        </mc:Choice>
        <mc:Fallback/>
      </mc:AlternateContent>
    </comment>
    <comment ref="A8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1773</xdr:row>
                <xdr:rowOff>15</xdr:rowOff>
              </xdr:from>
              <xdr:to>
                <xdr:col>2</xdr:col>
                <xdr:colOff>-96</xdr:colOff>
                <xdr:row>1778</xdr:row>
                <xdr:rowOff>3</xdr:rowOff>
              </xdr:to>
            </anchor>
          </commentPr>
        </mc:Choice>
        <mc:Fallback/>
      </mc:AlternateContent>
    </comment>
    <comment ref="A8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1774</xdr:row>
                <xdr:rowOff>15</xdr:rowOff>
              </xdr:from>
              <xdr:to>
                <xdr:col>2</xdr:col>
                <xdr:colOff>-96</xdr:colOff>
                <xdr:row>1779</xdr:row>
                <xdr:rowOff>3</xdr:rowOff>
              </xdr:to>
            </anchor>
          </commentPr>
        </mc:Choice>
        <mc:Fallback/>
      </mc:AlternateContent>
    </comment>
    <comment ref="A8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1775</xdr:row>
                <xdr:rowOff>15</xdr:rowOff>
              </xdr:from>
              <xdr:to>
                <xdr:col>2</xdr:col>
                <xdr:colOff>-96</xdr:colOff>
                <xdr:row>1780</xdr:row>
                <xdr:rowOff>3</xdr:rowOff>
              </xdr:to>
            </anchor>
          </commentPr>
        </mc:Choice>
        <mc:Fallback/>
      </mc:AlternateContent>
    </comment>
    <comment ref="A8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1776</xdr:row>
                <xdr:rowOff>15</xdr:rowOff>
              </xdr:from>
              <xdr:to>
                <xdr:col>2</xdr:col>
                <xdr:colOff>-96</xdr:colOff>
                <xdr:row>1781</xdr:row>
                <xdr:rowOff>3</xdr:rowOff>
              </xdr:to>
            </anchor>
          </commentPr>
        </mc:Choice>
        <mc:Fallback/>
      </mc:AlternateContent>
    </comment>
    <comment ref="A8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1777</xdr:row>
                <xdr:rowOff>15</xdr:rowOff>
              </xdr:from>
              <xdr:to>
                <xdr:col>2</xdr:col>
                <xdr:colOff>-96</xdr:colOff>
                <xdr:row>1782</xdr:row>
                <xdr:rowOff>3</xdr:rowOff>
              </xdr:to>
            </anchor>
          </commentPr>
        </mc:Choice>
        <mc:Fallback/>
      </mc:AlternateContent>
    </comment>
    <comment ref="A8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1778</xdr:row>
                <xdr:rowOff>15</xdr:rowOff>
              </xdr:from>
              <xdr:to>
                <xdr:col>2</xdr:col>
                <xdr:colOff>-96</xdr:colOff>
                <xdr:row>1783</xdr:row>
                <xdr:rowOff>3</xdr:rowOff>
              </xdr:to>
            </anchor>
          </commentPr>
        </mc:Choice>
        <mc:Fallback/>
      </mc:AlternateContent>
    </comment>
    <comment ref="A8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1779</xdr:row>
                <xdr:rowOff>15</xdr:rowOff>
              </xdr:from>
              <xdr:to>
                <xdr:col>2</xdr:col>
                <xdr:colOff>-96</xdr:colOff>
                <xdr:row>1784</xdr:row>
                <xdr:rowOff>3</xdr:rowOff>
              </xdr:to>
            </anchor>
          </commentPr>
        </mc:Choice>
        <mc:Fallback/>
      </mc:AlternateContent>
    </comment>
    <comment ref="A8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1780</xdr:row>
                <xdr:rowOff>15</xdr:rowOff>
              </xdr:from>
              <xdr:to>
                <xdr:col>2</xdr:col>
                <xdr:colOff>-96</xdr:colOff>
                <xdr:row>1785</xdr:row>
                <xdr:rowOff>3</xdr:rowOff>
              </xdr:to>
            </anchor>
          </commentPr>
        </mc:Choice>
        <mc:Fallback/>
      </mc:AlternateContent>
    </comment>
    <comment ref="A8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1781</xdr:row>
                <xdr:rowOff>15</xdr:rowOff>
              </xdr:from>
              <xdr:to>
                <xdr:col>2</xdr:col>
                <xdr:colOff>-96</xdr:colOff>
                <xdr:row>1786</xdr:row>
                <xdr:rowOff>3</xdr:rowOff>
              </xdr:to>
            </anchor>
          </commentPr>
        </mc:Choice>
        <mc:Fallback/>
      </mc:AlternateContent>
    </comment>
    <comment ref="A8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1782</xdr:row>
                <xdr:rowOff>15</xdr:rowOff>
              </xdr:from>
              <xdr:to>
                <xdr:col>2</xdr:col>
                <xdr:colOff>-96</xdr:colOff>
                <xdr:row>1787</xdr:row>
                <xdr:rowOff>3</xdr:rowOff>
              </xdr:to>
            </anchor>
          </commentPr>
        </mc:Choice>
        <mc:Fallback/>
      </mc:AlternateContent>
    </comment>
    <comment ref="A8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1783</xdr:row>
                <xdr:rowOff>15</xdr:rowOff>
              </xdr:from>
              <xdr:to>
                <xdr:col>2</xdr:col>
                <xdr:colOff>-96</xdr:colOff>
                <xdr:row>1788</xdr:row>
                <xdr:rowOff>3</xdr:rowOff>
              </xdr:to>
            </anchor>
          </commentPr>
        </mc:Choice>
        <mc:Fallback/>
      </mc:AlternateContent>
    </comment>
    <comment ref="A8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1784</xdr:row>
                <xdr:rowOff>15</xdr:rowOff>
              </xdr:from>
              <xdr:to>
                <xdr:col>2</xdr:col>
                <xdr:colOff>-96</xdr:colOff>
                <xdr:row>1789</xdr:row>
                <xdr:rowOff>3</xdr:rowOff>
              </xdr:to>
            </anchor>
          </commentPr>
        </mc:Choice>
        <mc:Fallback/>
      </mc:AlternateContent>
    </comment>
    <comment ref="A8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1785</xdr:row>
                <xdr:rowOff>15</xdr:rowOff>
              </xdr:from>
              <xdr:to>
                <xdr:col>2</xdr:col>
                <xdr:colOff>-96</xdr:colOff>
                <xdr:row>1790</xdr:row>
                <xdr:rowOff>3</xdr:rowOff>
              </xdr:to>
            </anchor>
          </commentPr>
        </mc:Choice>
        <mc:Fallback/>
      </mc:AlternateContent>
    </comment>
    <comment ref="A8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1786</xdr:row>
                <xdr:rowOff>15</xdr:rowOff>
              </xdr:from>
              <xdr:to>
                <xdr:col>2</xdr:col>
                <xdr:colOff>-96</xdr:colOff>
                <xdr:row>1791</xdr:row>
                <xdr:rowOff>3</xdr:rowOff>
              </xdr:to>
            </anchor>
          </commentPr>
        </mc:Choice>
        <mc:Fallback/>
      </mc:AlternateContent>
    </comment>
    <comment ref="A8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1787</xdr:row>
                <xdr:rowOff>15</xdr:rowOff>
              </xdr:from>
              <xdr:to>
                <xdr:col>2</xdr:col>
                <xdr:colOff>-96</xdr:colOff>
                <xdr:row>1792</xdr:row>
                <xdr:rowOff>3</xdr:rowOff>
              </xdr:to>
            </anchor>
          </commentPr>
        </mc:Choice>
        <mc:Fallback/>
      </mc:AlternateContent>
    </comment>
    <comment ref="A8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1788</xdr:row>
                <xdr:rowOff>15</xdr:rowOff>
              </xdr:from>
              <xdr:to>
                <xdr:col>2</xdr:col>
                <xdr:colOff>-96</xdr:colOff>
                <xdr:row>1793</xdr:row>
                <xdr:rowOff>3</xdr:rowOff>
              </xdr:to>
            </anchor>
          </commentPr>
        </mc:Choice>
        <mc:Fallback/>
      </mc:AlternateContent>
    </comment>
    <comment ref="A8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1789</xdr:row>
                <xdr:rowOff>15</xdr:rowOff>
              </xdr:from>
              <xdr:to>
                <xdr:col>2</xdr:col>
                <xdr:colOff>-96</xdr:colOff>
                <xdr:row>1794</xdr:row>
                <xdr:rowOff>3</xdr:rowOff>
              </xdr:to>
            </anchor>
          </commentPr>
        </mc:Choice>
        <mc:Fallback/>
      </mc:AlternateContent>
    </comment>
    <comment ref="A8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1790</xdr:row>
                <xdr:rowOff>15</xdr:rowOff>
              </xdr:from>
              <xdr:to>
                <xdr:col>2</xdr:col>
                <xdr:colOff>-96</xdr:colOff>
                <xdr:row>1795</xdr:row>
                <xdr:rowOff>3</xdr:rowOff>
              </xdr:to>
            </anchor>
          </commentPr>
        </mc:Choice>
        <mc:Fallback/>
      </mc:AlternateContent>
    </comment>
    <comment ref="A8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1791</xdr:row>
                <xdr:rowOff>15</xdr:rowOff>
              </xdr:from>
              <xdr:to>
                <xdr:col>2</xdr:col>
                <xdr:colOff>-96</xdr:colOff>
                <xdr:row>1796</xdr:row>
                <xdr:rowOff>3</xdr:rowOff>
              </xdr:to>
            </anchor>
          </commentPr>
        </mc:Choice>
        <mc:Fallback/>
      </mc:AlternateContent>
    </comment>
    <comment ref="A8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1792</xdr:row>
                <xdr:rowOff>15</xdr:rowOff>
              </xdr:from>
              <xdr:to>
                <xdr:col>2</xdr:col>
                <xdr:colOff>-96</xdr:colOff>
                <xdr:row>1797</xdr:row>
                <xdr:rowOff>3</xdr:rowOff>
              </xdr:to>
            </anchor>
          </commentPr>
        </mc:Choice>
        <mc:Fallback/>
      </mc:AlternateContent>
    </comment>
    <comment ref="A8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1793</xdr:row>
                <xdr:rowOff>15</xdr:rowOff>
              </xdr:from>
              <xdr:to>
                <xdr:col>2</xdr:col>
                <xdr:colOff>-96</xdr:colOff>
                <xdr:row>1798</xdr:row>
                <xdr:rowOff>3</xdr:rowOff>
              </xdr:to>
            </anchor>
          </commentPr>
        </mc:Choice>
        <mc:Fallback/>
      </mc:AlternateContent>
    </comment>
    <comment ref="A8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1794</xdr:row>
                <xdr:rowOff>15</xdr:rowOff>
              </xdr:from>
              <xdr:to>
                <xdr:col>2</xdr:col>
                <xdr:colOff>-96</xdr:colOff>
                <xdr:row>1799</xdr:row>
                <xdr:rowOff>3</xdr:rowOff>
              </xdr:to>
            </anchor>
          </commentPr>
        </mc:Choice>
        <mc:Fallback/>
      </mc:AlternateContent>
    </comment>
    <comment ref="A8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1795</xdr:row>
                <xdr:rowOff>15</xdr:rowOff>
              </xdr:from>
              <xdr:to>
                <xdr:col>2</xdr:col>
                <xdr:colOff>-96</xdr:colOff>
                <xdr:row>1800</xdr:row>
                <xdr:rowOff>3</xdr:rowOff>
              </xdr:to>
            </anchor>
          </commentPr>
        </mc:Choice>
        <mc:Fallback/>
      </mc:AlternateContent>
    </comment>
    <comment ref="A8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1796</xdr:row>
                <xdr:rowOff>15</xdr:rowOff>
              </xdr:from>
              <xdr:to>
                <xdr:col>2</xdr:col>
                <xdr:colOff>-96</xdr:colOff>
                <xdr:row>1801</xdr:row>
                <xdr:rowOff>3</xdr:rowOff>
              </xdr:to>
            </anchor>
          </commentPr>
        </mc:Choice>
        <mc:Fallback/>
      </mc:AlternateContent>
    </comment>
    <comment ref="A8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1797</xdr:row>
                <xdr:rowOff>15</xdr:rowOff>
              </xdr:from>
              <xdr:to>
                <xdr:col>2</xdr:col>
                <xdr:colOff>-96</xdr:colOff>
                <xdr:row>1802</xdr:row>
                <xdr:rowOff>3</xdr:rowOff>
              </xdr:to>
            </anchor>
          </commentPr>
        </mc:Choice>
        <mc:Fallback/>
      </mc:AlternateContent>
    </comment>
    <comment ref="A8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1798</xdr:row>
                <xdr:rowOff>15</xdr:rowOff>
              </xdr:from>
              <xdr:to>
                <xdr:col>2</xdr:col>
                <xdr:colOff>-96</xdr:colOff>
                <xdr:row>1803</xdr:row>
                <xdr:rowOff>3</xdr:rowOff>
              </xdr:to>
            </anchor>
          </commentPr>
        </mc:Choice>
        <mc:Fallback/>
      </mc:AlternateContent>
    </comment>
    <comment ref="A8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1799</xdr:row>
                <xdr:rowOff>15</xdr:rowOff>
              </xdr:from>
              <xdr:to>
                <xdr:col>2</xdr:col>
                <xdr:colOff>-96</xdr:colOff>
                <xdr:row>1804</xdr:row>
                <xdr:rowOff>3</xdr:rowOff>
              </xdr:to>
            </anchor>
          </commentPr>
        </mc:Choice>
        <mc:Fallback/>
      </mc:AlternateContent>
    </comment>
    <comment ref="A8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1800</xdr:row>
                <xdr:rowOff>15</xdr:rowOff>
              </xdr:from>
              <xdr:to>
                <xdr:col>2</xdr:col>
                <xdr:colOff>-96</xdr:colOff>
                <xdr:row>1805</xdr:row>
                <xdr:rowOff>3</xdr:rowOff>
              </xdr:to>
            </anchor>
          </commentPr>
        </mc:Choice>
        <mc:Fallback/>
      </mc:AlternateContent>
    </comment>
    <comment ref="A8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1801</xdr:row>
                <xdr:rowOff>15</xdr:rowOff>
              </xdr:from>
              <xdr:to>
                <xdr:col>2</xdr:col>
                <xdr:colOff>-96</xdr:colOff>
                <xdr:row>1806</xdr:row>
                <xdr:rowOff>3</xdr:rowOff>
              </xdr:to>
            </anchor>
          </commentPr>
        </mc:Choice>
        <mc:Fallback/>
      </mc:AlternateContent>
    </comment>
    <comment ref="A8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1802</xdr:row>
                <xdr:rowOff>15</xdr:rowOff>
              </xdr:from>
              <xdr:to>
                <xdr:col>2</xdr:col>
                <xdr:colOff>-96</xdr:colOff>
                <xdr:row>1807</xdr:row>
                <xdr:rowOff>3</xdr:rowOff>
              </xdr:to>
            </anchor>
          </commentPr>
        </mc:Choice>
        <mc:Fallback/>
      </mc:AlternateContent>
    </comment>
    <comment ref="A8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1803</xdr:row>
                <xdr:rowOff>15</xdr:rowOff>
              </xdr:from>
              <xdr:to>
                <xdr:col>2</xdr:col>
                <xdr:colOff>-96</xdr:colOff>
                <xdr:row>1808</xdr:row>
                <xdr:rowOff>3</xdr:rowOff>
              </xdr:to>
            </anchor>
          </commentPr>
        </mc:Choice>
        <mc:Fallback/>
      </mc:AlternateContent>
    </comment>
    <comment ref="A8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1804</xdr:row>
                <xdr:rowOff>15</xdr:rowOff>
              </xdr:from>
              <xdr:to>
                <xdr:col>2</xdr:col>
                <xdr:colOff>-96</xdr:colOff>
                <xdr:row>1809</xdr:row>
                <xdr:rowOff>3</xdr:rowOff>
              </xdr:to>
            </anchor>
          </commentPr>
        </mc:Choice>
        <mc:Fallback/>
      </mc:AlternateContent>
    </comment>
    <comment ref="A8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1805</xdr:row>
                <xdr:rowOff>15</xdr:rowOff>
              </xdr:from>
              <xdr:to>
                <xdr:col>2</xdr:col>
                <xdr:colOff>-96</xdr:colOff>
                <xdr:row>1810</xdr:row>
                <xdr:rowOff>3</xdr:rowOff>
              </xdr:to>
            </anchor>
          </commentPr>
        </mc:Choice>
        <mc:Fallback/>
      </mc:AlternateContent>
    </comment>
    <comment ref="A8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1806</xdr:row>
                <xdr:rowOff>15</xdr:rowOff>
              </xdr:from>
              <xdr:to>
                <xdr:col>2</xdr:col>
                <xdr:colOff>-96</xdr:colOff>
                <xdr:row>1811</xdr:row>
                <xdr:rowOff>3</xdr:rowOff>
              </xdr:to>
            </anchor>
          </commentPr>
        </mc:Choice>
        <mc:Fallback/>
      </mc:AlternateContent>
    </comment>
    <comment ref="A8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1807</xdr:row>
                <xdr:rowOff>15</xdr:rowOff>
              </xdr:from>
              <xdr:to>
                <xdr:col>2</xdr:col>
                <xdr:colOff>-96</xdr:colOff>
                <xdr:row>1812</xdr:row>
                <xdr:rowOff>3</xdr:rowOff>
              </xdr:to>
            </anchor>
          </commentPr>
        </mc:Choice>
        <mc:Fallback/>
      </mc:AlternateContent>
    </comment>
    <comment ref="A8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1808</xdr:row>
                <xdr:rowOff>15</xdr:rowOff>
              </xdr:from>
              <xdr:to>
                <xdr:col>2</xdr:col>
                <xdr:colOff>-96</xdr:colOff>
                <xdr:row>1813</xdr:row>
                <xdr:rowOff>3</xdr:rowOff>
              </xdr:to>
            </anchor>
          </commentPr>
        </mc:Choice>
        <mc:Fallback/>
      </mc:AlternateContent>
    </comment>
    <comment ref="A87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1809</xdr:row>
                <xdr:rowOff>15</xdr:rowOff>
              </xdr:from>
              <xdr:to>
                <xdr:col>2</xdr:col>
                <xdr:colOff>-96</xdr:colOff>
                <xdr:row>1814</xdr:row>
                <xdr:rowOff>3</xdr:rowOff>
              </xdr:to>
            </anchor>
          </commentPr>
        </mc:Choice>
        <mc:Fallback/>
      </mc:AlternateContent>
    </comment>
    <comment ref="A88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1810</xdr:row>
                <xdr:rowOff>15</xdr:rowOff>
              </xdr:from>
              <xdr:to>
                <xdr:col>2</xdr:col>
                <xdr:colOff>-96</xdr:colOff>
                <xdr:row>1815</xdr:row>
                <xdr:rowOff>3</xdr:rowOff>
              </xdr:to>
            </anchor>
          </commentPr>
        </mc:Choice>
        <mc:Fallback/>
      </mc:AlternateContent>
    </comment>
    <comment ref="A8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1811</xdr:row>
                <xdr:rowOff>15</xdr:rowOff>
              </xdr:from>
              <xdr:to>
                <xdr:col>2</xdr:col>
                <xdr:colOff>-96</xdr:colOff>
                <xdr:row>1816</xdr:row>
                <xdr:rowOff>3</xdr:rowOff>
              </xdr:to>
            </anchor>
          </commentPr>
        </mc:Choice>
        <mc:Fallback/>
      </mc:AlternateContent>
    </comment>
    <comment ref="A8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1812</xdr:row>
                <xdr:rowOff>15</xdr:rowOff>
              </xdr:from>
              <xdr:to>
                <xdr:col>2</xdr:col>
                <xdr:colOff>-96</xdr:colOff>
                <xdr:row>1817</xdr:row>
                <xdr:rowOff>3</xdr:rowOff>
              </xdr:to>
            </anchor>
          </commentPr>
        </mc:Choice>
        <mc:Fallback/>
      </mc:AlternateContent>
    </comment>
    <comment ref="A8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1813</xdr:row>
                <xdr:rowOff>15</xdr:rowOff>
              </xdr:from>
              <xdr:to>
                <xdr:col>2</xdr:col>
                <xdr:colOff>-96</xdr:colOff>
                <xdr:row>1818</xdr:row>
                <xdr:rowOff>3</xdr:rowOff>
              </xdr:to>
            </anchor>
          </commentPr>
        </mc:Choice>
        <mc:Fallback/>
      </mc:AlternateContent>
    </comment>
    <comment ref="A8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1814</xdr:row>
                <xdr:rowOff>15</xdr:rowOff>
              </xdr:from>
              <xdr:to>
                <xdr:col>2</xdr:col>
                <xdr:colOff>-96</xdr:colOff>
                <xdr:row>1819</xdr:row>
                <xdr:rowOff>3</xdr:rowOff>
              </xdr:to>
            </anchor>
          </commentPr>
        </mc:Choice>
        <mc:Fallback/>
      </mc:AlternateContent>
    </comment>
    <comment ref="A8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1815</xdr:row>
                <xdr:rowOff>15</xdr:rowOff>
              </xdr:from>
              <xdr:to>
                <xdr:col>2</xdr:col>
                <xdr:colOff>-96</xdr:colOff>
                <xdr:row>1820</xdr:row>
                <xdr:rowOff>3</xdr:rowOff>
              </xdr:to>
            </anchor>
          </commentPr>
        </mc:Choice>
        <mc:Fallback/>
      </mc:AlternateContent>
    </comment>
    <comment ref="A8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1816</xdr:row>
                <xdr:rowOff>15</xdr:rowOff>
              </xdr:from>
              <xdr:to>
                <xdr:col>2</xdr:col>
                <xdr:colOff>-96</xdr:colOff>
                <xdr:row>1821</xdr:row>
                <xdr:rowOff>3</xdr:rowOff>
              </xdr:to>
            </anchor>
          </commentPr>
        </mc:Choice>
        <mc:Fallback/>
      </mc:AlternateContent>
    </comment>
    <comment ref="A8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1817</xdr:row>
                <xdr:rowOff>15</xdr:rowOff>
              </xdr:from>
              <xdr:to>
                <xdr:col>2</xdr:col>
                <xdr:colOff>-96</xdr:colOff>
                <xdr:row>1822</xdr:row>
                <xdr:rowOff>3</xdr:rowOff>
              </xdr:to>
            </anchor>
          </commentPr>
        </mc:Choice>
        <mc:Fallback/>
      </mc:AlternateContent>
    </comment>
    <comment ref="A8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1818</xdr:row>
                <xdr:rowOff>15</xdr:rowOff>
              </xdr:from>
              <xdr:to>
                <xdr:col>2</xdr:col>
                <xdr:colOff>-96</xdr:colOff>
                <xdr:row>1823</xdr:row>
                <xdr:rowOff>3</xdr:rowOff>
              </xdr:to>
            </anchor>
          </commentPr>
        </mc:Choice>
        <mc:Fallback/>
      </mc:AlternateContent>
    </comment>
    <comment ref="A8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1819</xdr:row>
                <xdr:rowOff>15</xdr:rowOff>
              </xdr:from>
              <xdr:to>
                <xdr:col>2</xdr:col>
                <xdr:colOff>-96</xdr:colOff>
                <xdr:row>1824</xdr:row>
                <xdr:rowOff>3</xdr:rowOff>
              </xdr:to>
            </anchor>
          </commentPr>
        </mc:Choice>
        <mc:Fallback/>
      </mc:AlternateContent>
    </comment>
    <comment ref="A8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1820</xdr:row>
                <xdr:rowOff>15</xdr:rowOff>
              </xdr:from>
              <xdr:to>
                <xdr:col>2</xdr:col>
                <xdr:colOff>-96</xdr:colOff>
                <xdr:row>1825</xdr:row>
                <xdr:rowOff>3</xdr:rowOff>
              </xdr:to>
            </anchor>
          </commentPr>
        </mc:Choice>
        <mc:Fallback/>
      </mc:AlternateContent>
    </comment>
    <comment ref="A8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1821</xdr:row>
                <xdr:rowOff>15</xdr:rowOff>
              </xdr:from>
              <xdr:to>
                <xdr:col>2</xdr:col>
                <xdr:colOff>-96</xdr:colOff>
                <xdr:row>1826</xdr:row>
                <xdr:rowOff>3</xdr:rowOff>
              </xdr:to>
            </anchor>
          </commentPr>
        </mc:Choice>
        <mc:Fallback/>
      </mc:AlternateContent>
    </comment>
    <comment ref="A8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1822</xdr:row>
                <xdr:rowOff>15</xdr:rowOff>
              </xdr:from>
              <xdr:to>
                <xdr:col>2</xdr:col>
                <xdr:colOff>-96</xdr:colOff>
                <xdr:row>1827</xdr:row>
                <xdr:rowOff>3</xdr:rowOff>
              </xdr:to>
            </anchor>
          </commentPr>
        </mc:Choice>
        <mc:Fallback/>
      </mc:AlternateContent>
    </comment>
    <comment ref="A8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1823</xdr:row>
                <xdr:rowOff>15</xdr:rowOff>
              </xdr:from>
              <xdr:to>
                <xdr:col>2</xdr:col>
                <xdr:colOff>-96</xdr:colOff>
                <xdr:row>1828</xdr:row>
                <xdr:rowOff>3</xdr:rowOff>
              </xdr:to>
            </anchor>
          </commentPr>
        </mc:Choice>
        <mc:Fallback/>
      </mc:AlternateContent>
    </comment>
    <comment ref="A8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1824</xdr:row>
                <xdr:rowOff>15</xdr:rowOff>
              </xdr:from>
              <xdr:to>
                <xdr:col>2</xdr:col>
                <xdr:colOff>-96</xdr:colOff>
                <xdr:row>1829</xdr:row>
                <xdr:rowOff>3</xdr:rowOff>
              </xdr:to>
            </anchor>
          </commentPr>
        </mc:Choice>
        <mc:Fallback/>
      </mc:AlternateContent>
    </comment>
    <comment ref="A8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1825</xdr:row>
                <xdr:rowOff>15</xdr:rowOff>
              </xdr:from>
              <xdr:to>
                <xdr:col>2</xdr:col>
                <xdr:colOff>-96</xdr:colOff>
                <xdr:row>1830</xdr:row>
                <xdr:rowOff>3</xdr:rowOff>
              </xdr:to>
            </anchor>
          </commentPr>
        </mc:Choice>
        <mc:Fallback/>
      </mc:AlternateContent>
    </comment>
    <comment ref="A8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1826</xdr:row>
                <xdr:rowOff>15</xdr:rowOff>
              </xdr:from>
              <xdr:to>
                <xdr:col>2</xdr:col>
                <xdr:colOff>-96</xdr:colOff>
                <xdr:row>1831</xdr:row>
                <xdr:rowOff>3</xdr:rowOff>
              </xdr:to>
            </anchor>
          </commentPr>
        </mc:Choice>
        <mc:Fallback/>
      </mc:AlternateContent>
    </comment>
    <comment ref="A8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1827</xdr:row>
                <xdr:rowOff>15</xdr:rowOff>
              </xdr:from>
              <xdr:to>
                <xdr:col>2</xdr:col>
                <xdr:colOff>-96</xdr:colOff>
                <xdr:row>1832</xdr:row>
                <xdr:rowOff>3</xdr:rowOff>
              </xdr:to>
            </anchor>
          </commentPr>
        </mc:Choice>
        <mc:Fallback/>
      </mc:AlternateContent>
    </comment>
    <comment ref="A8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1828</xdr:row>
                <xdr:rowOff>15</xdr:rowOff>
              </xdr:from>
              <xdr:to>
                <xdr:col>2</xdr:col>
                <xdr:colOff>-96</xdr:colOff>
                <xdr:row>1833</xdr:row>
                <xdr:rowOff>3</xdr:rowOff>
              </xdr:to>
            </anchor>
          </commentPr>
        </mc:Choice>
        <mc:Fallback/>
      </mc:AlternateContent>
    </comment>
    <comment ref="A8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1829</xdr:row>
                <xdr:rowOff>15</xdr:rowOff>
              </xdr:from>
              <xdr:to>
                <xdr:col>2</xdr:col>
                <xdr:colOff>-96</xdr:colOff>
                <xdr:row>1834</xdr:row>
                <xdr:rowOff>3</xdr:rowOff>
              </xdr:to>
            </anchor>
          </commentPr>
        </mc:Choice>
        <mc:Fallback/>
      </mc:AlternateContent>
    </comment>
    <comment ref="A9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1830</xdr:row>
                <xdr:rowOff>15</xdr:rowOff>
              </xdr:from>
              <xdr:to>
                <xdr:col>2</xdr:col>
                <xdr:colOff>-96</xdr:colOff>
                <xdr:row>1835</xdr:row>
                <xdr:rowOff>3</xdr:rowOff>
              </xdr:to>
            </anchor>
          </commentPr>
        </mc:Choice>
        <mc:Fallback/>
      </mc:AlternateContent>
    </comment>
    <comment ref="A90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1831</xdr:row>
                <xdr:rowOff>15</xdr:rowOff>
              </xdr:from>
              <xdr:to>
                <xdr:col>2</xdr:col>
                <xdr:colOff>-96</xdr:colOff>
                <xdr:row>1836</xdr:row>
                <xdr:rowOff>3</xdr:rowOff>
              </xdr:to>
            </anchor>
          </commentPr>
        </mc:Choice>
        <mc:Fallback/>
      </mc:AlternateContent>
    </comment>
    <comment ref="A90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1832</xdr:row>
                <xdr:rowOff>15</xdr:rowOff>
              </xdr:from>
              <xdr:to>
                <xdr:col>2</xdr:col>
                <xdr:colOff>-96</xdr:colOff>
                <xdr:row>1837</xdr:row>
                <xdr:rowOff>3</xdr:rowOff>
              </xdr:to>
            </anchor>
          </commentPr>
        </mc:Choice>
        <mc:Fallback/>
      </mc:AlternateContent>
    </comment>
    <comment ref="A90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1833</xdr:row>
                <xdr:rowOff>15</xdr:rowOff>
              </xdr:from>
              <xdr:to>
                <xdr:col>2</xdr:col>
                <xdr:colOff>-96</xdr:colOff>
                <xdr:row>1838</xdr:row>
                <xdr:rowOff>3</xdr:rowOff>
              </xdr:to>
            </anchor>
          </commentPr>
        </mc:Choice>
        <mc:Fallback/>
      </mc:AlternateContent>
    </comment>
    <comment ref="A9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1834</xdr:row>
                <xdr:rowOff>15</xdr:rowOff>
              </xdr:from>
              <xdr:to>
                <xdr:col>2</xdr:col>
                <xdr:colOff>-96</xdr:colOff>
                <xdr:row>1839</xdr:row>
                <xdr:rowOff>3</xdr:rowOff>
              </xdr:to>
            </anchor>
          </commentPr>
        </mc:Choice>
        <mc:Fallback/>
      </mc:AlternateContent>
    </comment>
    <comment ref="A9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1835</xdr:row>
                <xdr:rowOff>15</xdr:rowOff>
              </xdr:from>
              <xdr:to>
                <xdr:col>2</xdr:col>
                <xdr:colOff>-96</xdr:colOff>
                <xdr:row>1840</xdr:row>
                <xdr:rowOff>3</xdr:rowOff>
              </xdr:to>
            </anchor>
          </commentPr>
        </mc:Choice>
        <mc:Fallback/>
      </mc:AlternateContent>
    </comment>
    <comment ref="A9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1836</xdr:row>
                <xdr:rowOff>15</xdr:rowOff>
              </xdr:from>
              <xdr:to>
                <xdr:col>2</xdr:col>
                <xdr:colOff>-96</xdr:colOff>
                <xdr:row>1841</xdr:row>
                <xdr:rowOff>3</xdr:rowOff>
              </xdr:to>
            </anchor>
          </commentPr>
        </mc:Choice>
        <mc:Fallback/>
      </mc:AlternateContent>
    </comment>
    <comment ref="A9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1837</xdr:row>
                <xdr:rowOff>15</xdr:rowOff>
              </xdr:from>
              <xdr:to>
                <xdr:col>2</xdr:col>
                <xdr:colOff>-96</xdr:colOff>
                <xdr:row>1842</xdr:row>
                <xdr:rowOff>3</xdr:rowOff>
              </xdr:to>
            </anchor>
          </commentPr>
        </mc:Choice>
        <mc:Fallback/>
      </mc:AlternateContent>
    </comment>
    <comment ref="A9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1838</xdr:row>
                <xdr:rowOff>15</xdr:rowOff>
              </xdr:from>
              <xdr:to>
                <xdr:col>2</xdr:col>
                <xdr:colOff>-96</xdr:colOff>
                <xdr:row>1843</xdr:row>
                <xdr:rowOff>3</xdr:rowOff>
              </xdr:to>
            </anchor>
          </commentPr>
        </mc:Choice>
        <mc:Fallback/>
      </mc:AlternateContent>
    </comment>
    <comment ref="A9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1839</xdr:row>
                <xdr:rowOff>15</xdr:rowOff>
              </xdr:from>
              <xdr:to>
                <xdr:col>2</xdr:col>
                <xdr:colOff>-96</xdr:colOff>
                <xdr:row>1844</xdr:row>
                <xdr:rowOff>3</xdr:rowOff>
              </xdr:to>
            </anchor>
          </commentPr>
        </mc:Choice>
        <mc:Fallback/>
      </mc:AlternateContent>
    </comment>
    <comment ref="A9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1840</xdr:row>
                <xdr:rowOff>15</xdr:rowOff>
              </xdr:from>
              <xdr:to>
                <xdr:col>2</xdr:col>
                <xdr:colOff>-96</xdr:colOff>
                <xdr:row>1845</xdr:row>
                <xdr:rowOff>3</xdr:rowOff>
              </xdr:to>
            </anchor>
          </commentPr>
        </mc:Choice>
        <mc:Fallback/>
      </mc:AlternateContent>
    </comment>
    <comment ref="A9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1841</xdr:row>
                <xdr:rowOff>15</xdr:rowOff>
              </xdr:from>
              <xdr:to>
                <xdr:col>2</xdr:col>
                <xdr:colOff>-96</xdr:colOff>
                <xdr:row>1846</xdr:row>
                <xdr:rowOff>3</xdr:rowOff>
              </xdr:to>
            </anchor>
          </commentPr>
        </mc:Choice>
        <mc:Fallback/>
      </mc:AlternateContent>
    </comment>
    <comment ref="A9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1842</xdr:row>
                <xdr:rowOff>15</xdr:rowOff>
              </xdr:from>
              <xdr:to>
                <xdr:col>2</xdr:col>
                <xdr:colOff>-96</xdr:colOff>
                <xdr:row>1847</xdr:row>
                <xdr:rowOff>3</xdr:rowOff>
              </xdr:to>
            </anchor>
          </commentPr>
        </mc:Choice>
        <mc:Fallback/>
      </mc:AlternateContent>
    </comment>
    <comment ref="A9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1843</xdr:row>
                <xdr:rowOff>15</xdr:rowOff>
              </xdr:from>
              <xdr:to>
                <xdr:col>2</xdr:col>
                <xdr:colOff>-96</xdr:colOff>
                <xdr:row>1848</xdr:row>
                <xdr:rowOff>3</xdr:rowOff>
              </xdr:to>
            </anchor>
          </commentPr>
        </mc:Choice>
        <mc:Fallback/>
      </mc:AlternateContent>
    </comment>
    <comment ref="A9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1844</xdr:row>
                <xdr:rowOff>15</xdr:rowOff>
              </xdr:from>
              <xdr:to>
                <xdr:col>2</xdr:col>
                <xdr:colOff>-96</xdr:colOff>
                <xdr:row>1849</xdr:row>
                <xdr:rowOff>3</xdr:rowOff>
              </xdr:to>
            </anchor>
          </commentPr>
        </mc:Choice>
        <mc:Fallback/>
      </mc:AlternateContent>
    </comment>
    <comment ref="A9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1845</xdr:row>
                <xdr:rowOff>15</xdr:rowOff>
              </xdr:from>
              <xdr:to>
                <xdr:col>2</xdr:col>
                <xdr:colOff>-96</xdr:colOff>
                <xdr:row>1850</xdr:row>
                <xdr:rowOff>3</xdr:rowOff>
              </xdr:to>
            </anchor>
          </commentPr>
        </mc:Choice>
        <mc:Fallback/>
      </mc:AlternateContent>
    </comment>
    <comment ref="A9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1846</xdr:row>
                <xdr:rowOff>15</xdr:rowOff>
              </xdr:from>
              <xdr:to>
                <xdr:col>2</xdr:col>
                <xdr:colOff>-96</xdr:colOff>
                <xdr:row>1851</xdr:row>
                <xdr:rowOff>3</xdr:rowOff>
              </xdr:to>
            </anchor>
          </commentPr>
        </mc:Choice>
        <mc:Fallback/>
      </mc:AlternateContent>
    </comment>
    <comment ref="A9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1847</xdr:row>
                <xdr:rowOff>15</xdr:rowOff>
              </xdr:from>
              <xdr:to>
                <xdr:col>2</xdr:col>
                <xdr:colOff>-96</xdr:colOff>
                <xdr:row>1852</xdr:row>
                <xdr:rowOff>3</xdr:rowOff>
              </xdr:to>
            </anchor>
          </commentPr>
        </mc:Choice>
        <mc:Fallback/>
      </mc:AlternateContent>
    </comment>
    <comment ref="A9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1848</xdr:row>
                <xdr:rowOff>15</xdr:rowOff>
              </xdr:from>
              <xdr:to>
                <xdr:col>2</xdr:col>
                <xdr:colOff>-96</xdr:colOff>
                <xdr:row>1853</xdr:row>
                <xdr:rowOff>3</xdr:rowOff>
              </xdr:to>
            </anchor>
          </commentPr>
        </mc:Choice>
        <mc:Fallback/>
      </mc:AlternateContent>
    </comment>
    <comment ref="A9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1849</xdr:row>
                <xdr:rowOff>15</xdr:rowOff>
              </xdr:from>
              <xdr:to>
                <xdr:col>2</xdr:col>
                <xdr:colOff>-96</xdr:colOff>
                <xdr:row>1854</xdr:row>
                <xdr:rowOff>3</xdr:rowOff>
              </xdr:to>
            </anchor>
          </commentPr>
        </mc:Choice>
        <mc:Fallback/>
      </mc:AlternateContent>
    </comment>
    <comment ref="A9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1850</xdr:row>
                <xdr:rowOff>15</xdr:rowOff>
              </xdr:from>
              <xdr:to>
                <xdr:col>2</xdr:col>
                <xdr:colOff>-96</xdr:colOff>
                <xdr:row>1855</xdr:row>
                <xdr:rowOff>3</xdr:rowOff>
              </xdr:to>
            </anchor>
          </commentPr>
        </mc:Choice>
        <mc:Fallback/>
      </mc:AlternateContent>
    </comment>
    <comment ref="A9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1851</xdr:row>
                <xdr:rowOff>15</xdr:rowOff>
              </xdr:from>
              <xdr:to>
                <xdr:col>2</xdr:col>
                <xdr:colOff>-96</xdr:colOff>
                <xdr:row>1856</xdr:row>
                <xdr:rowOff>3</xdr:rowOff>
              </xdr:to>
            </anchor>
          </commentPr>
        </mc:Choice>
        <mc:Fallback/>
      </mc:AlternateContent>
    </comment>
    <comment ref="A9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1852</xdr:row>
                <xdr:rowOff>15</xdr:rowOff>
              </xdr:from>
              <xdr:to>
                <xdr:col>2</xdr:col>
                <xdr:colOff>-96</xdr:colOff>
                <xdr:row>1857</xdr:row>
                <xdr:rowOff>3</xdr:rowOff>
              </xdr:to>
            </anchor>
          </commentPr>
        </mc:Choice>
        <mc:Fallback/>
      </mc:AlternateContent>
    </comment>
    <comment ref="A9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1853</xdr:row>
                <xdr:rowOff>15</xdr:rowOff>
              </xdr:from>
              <xdr:to>
                <xdr:col>2</xdr:col>
                <xdr:colOff>-96</xdr:colOff>
                <xdr:row>1858</xdr:row>
                <xdr:rowOff>3</xdr:rowOff>
              </xdr:to>
            </anchor>
          </commentPr>
        </mc:Choice>
        <mc:Fallback/>
      </mc:AlternateContent>
    </comment>
    <comment ref="A9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1854</xdr:row>
                <xdr:rowOff>15</xdr:rowOff>
              </xdr:from>
              <xdr:to>
                <xdr:col>2</xdr:col>
                <xdr:colOff>-96</xdr:colOff>
                <xdr:row>1859</xdr:row>
                <xdr:rowOff>3</xdr:rowOff>
              </xdr:to>
            </anchor>
          </commentPr>
        </mc:Choice>
        <mc:Fallback/>
      </mc:AlternateContent>
    </comment>
    <comment ref="A9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1855</xdr:row>
                <xdr:rowOff>15</xdr:rowOff>
              </xdr:from>
              <xdr:to>
                <xdr:col>2</xdr:col>
                <xdr:colOff>-96</xdr:colOff>
                <xdr:row>1860</xdr:row>
                <xdr:rowOff>3</xdr:rowOff>
              </xdr:to>
            </anchor>
          </commentPr>
        </mc:Choice>
        <mc:Fallback/>
      </mc:AlternateContent>
    </comment>
    <comment ref="A9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1856</xdr:row>
                <xdr:rowOff>15</xdr:rowOff>
              </xdr:from>
              <xdr:to>
                <xdr:col>2</xdr:col>
                <xdr:colOff>-96</xdr:colOff>
                <xdr:row>1861</xdr:row>
                <xdr:rowOff>3</xdr:rowOff>
              </xdr:to>
            </anchor>
          </commentPr>
        </mc:Choice>
        <mc:Fallback/>
      </mc:AlternateContent>
    </comment>
    <comment ref="A9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1857</xdr:row>
                <xdr:rowOff>15</xdr:rowOff>
              </xdr:from>
              <xdr:to>
                <xdr:col>2</xdr:col>
                <xdr:colOff>-96</xdr:colOff>
                <xdr:row>1862</xdr:row>
                <xdr:rowOff>3</xdr:rowOff>
              </xdr:to>
            </anchor>
          </commentPr>
        </mc:Choice>
        <mc:Fallback/>
      </mc:AlternateContent>
    </comment>
    <comment ref="A9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1858</xdr:row>
                <xdr:rowOff>15</xdr:rowOff>
              </xdr:from>
              <xdr:to>
                <xdr:col>2</xdr:col>
                <xdr:colOff>-96</xdr:colOff>
                <xdr:row>1863</xdr:row>
                <xdr:rowOff>3</xdr:rowOff>
              </xdr:to>
            </anchor>
          </commentPr>
        </mc:Choice>
        <mc:Fallback/>
      </mc:AlternateContent>
    </comment>
    <comment ref="A9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1859</xdr:row>
                <xdr:rowOff>15</xdr:rowOff>
              </xdr:from>
              <xdr:to>
                <xdr:col>2</xdr:col>
                <xdr:colOff>-96</xdr:colOff>
                <xdr:row>1864</xdr:row>
                <xdr:rowOff>3</xdr:rowOff>
              </xdr:to>
            </anchor>
          </commentPr>
        </mc:Choice>
        <mc:Fallback/>
      </mc:AlternateContent>
    </comment>
    <comment ref="A9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1860</xdr:row>
                <xdr:rowOff>15</xdr:rowOff>
              </xdr:from>
              <xdr:to>
                <xdr:col>2</xdr:col>
                <xdr:colOff>-96</xdr:colOff>
                <xdr:row>1865</xdr:row>
                <xdr:rowOff>3</xdr:rowOff>
              </xdr:to>
            </anchor>
          </commentPr>
        </mc:Choice>
        <mc:Fallback/>
      </mc:AlternateContent>
    </comment>
    <comment ref="A9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1861</xdr:row>
                <xdr:rowOff>15</xdr:rowOff>
              </xdr:from>
              <xdr:to>
                <xdr:col>2</xdr:col>
                <xdr:colOff>-96</xdr:colOff>
                <xdr:row>1866</xdr:row>
                <xdr:rowOff>3</xdr:rowOff>
              </xdr:to>
            </anchor>
          </commentPr>
        </mc:Choice>
        <mc:Fallback/>
      </mc:AlternateContent>
    </comment>
    <comment ref="A9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1862</xdr:row>
                <xdr:rowOff>15</xdr:rowOff>
              </xdr:from>
              <xdr:to>
                <xdr:col>2</xdr:col>
                <xdr:colOff>-96</xdr:colOff>
                <xdr:row>1867</xdr:row>
                <xdr:rowOff>3</xdr:rowOff>
              </xdr:to>
            </anchor>
          </commentPr>
        </mc:Choice>
        <mc:Fallback/>
      </mc:AlternateContent>
    </comment>
    <comment ref="A9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1863</xdr:row>
                <xdr:rowOff>15</xdr:rowOff>
              </xdr:from>
              <xdr:to>
                <xdr:col>2</xdr:col>
                <xdr:colOff>-96</xdr:colOff>
                <xdr:row>1868</xdr:row>
                <xdr:rowOff>3</xdr:rowOff>
              </xdr:to>
            </anchor>
          </commentPr>
        </mc:Choice>
        <mc:Fallback/>
      </mc:AlternateContent>
    </comment>
    <comment ref="A9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1864</xdr:row>
                <xdr:rowOff>15</xdr:rowOff>
              </xdr:from>
              <xdr:to>
                <xdr:col>2</xdr:col>
                <xdr:colOff>-96</xdr:colOff>
                <xdr:row>1869</xdr:row>
                <xdr:rowOff>3</xdr:rowOff>
              </xdr:to>
            </anchor>
          </commentPr>
        </mc:Choice>
        <mc:Fallback/>
      </mc:AlternateContent>
    </comment>
    <comment ref="A9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1865</xdr:row>
                <xdr:rowOff>15</xdr:rowOff>
              </xdr:from>
              <xdr:to>
                <xdr:col>2</xdr:col>
                <xdr:colOff>-96</xdr:colOff>
                <xdr:row>1870</xdr:row>
                <xdr:rowOff>3</xdr:rowOff>
              </xdr:to>
            </anchor>
          </commentPr>
        </mc:Choice>
        <mc:Fallback/>
      </mc:AlternateContent>
    </comment>
    <comment ref="A9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1866</xdr:row>
                <xdr:rowOff>15</xdr:rowOff>
              </xdr:from>
              <xdr:to>
                <xdr:col>2</xdr:col>
                <xdr:colOff>-96</xdr:colOff>
                <xdr:row>1871</xdr:row>
                <xdr:rowOff>3</xdr:rowOff>
              </xdr:to>
            </anchor>
          </commentPr>
        </mc:Choice>
        <mc:Fallback/>
      </mc:AlternateContent>
    </comment>
    <comment ref="A9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1867</xdr:row>
                <xdr:rowOff>15</xdr:rowOff>
              </xdr:from>
              <xdr:to>
                <xdr:col>2</xdr:col>
                <xdr:colOff>-96</xdr:colOff>
                <xdr:row>1872</xdr:row>
                <xdr:rowOff>3</xdr:rowOff>
              </xdr:to>
            </anchor>
          </commentPr>
        </mc:Choice>
        <mc:Fallback/>
      </mc:AlternateContent>
    </comment>
    <comment ref="A9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1868</xdr:row>
                <xdr:rowOff>15</xdr:rowOff>
              </xdr:from>
              <xdr:to>
                <xdr:col>2</xdr:col>
                <xdr:colOff>-96</xdr:colOff>
                <xdr:row>1873</xdr:row>
                <xdr:rowOff>3</xdr:rowOff>
              </xdr:to>
            </anchor>
          </commentPr>
        </mc:Choice>
        <mc:Fallback/>
      </mc:AlternateContent>
    </comment>
    <comment ref="A9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1869</xdr:row>
                <xdr:rowOff>15</xdr:rowOff>
              </xdr:from>
              <xdr:to>
                <xdr:col>2</xdr:col>
                <xdr:colOff>-96</xdr:colOff>
                <xdr:row>1874</xdr:row>
                <xdr:rowOff>3</xdr:rowOff>
              </xdr:to>
            </anchor>
          </commentPr>
        </mc:Choice>
        <mc:Fallback/>
      </mc:AlternateContent>
    </comment>
    <comment ref="A9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1870</xdr:row>
                <xdr:rowOff>15</xdr:rowOff>
              </xdr:from>
              <xdr:to>
                <xdr:col>2</xdr:col>
                <xdr:colOff>-96</xdr:colOff>
                <xdr:row>1875</xdr:row>
                <xdr:rowOff>3</xdr:rowOff>
              </xdr:to>
            </anchor>
          </commentPr>
        </mc:Choice>
        <mc:Fallback/>
      </mc:AlternateContent>
    </comment>
    <comment ref="A9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1871</xdr:row>
                <xdr:rowOff>15</xdr:rowOff>
              </xdr:from>
              <xdr:to>
                <xdr:col>2</xdr:col>
                <xdr:colOff>-96</xdr:colOff>
                <xdr:row>1876</xdr:row>
                <xdr:rowOff>3</xdr:rowOff>
              </xdr:to>
            </anchor>
          </commentPr>
        </mc:Choice>
        <mc:Fallback/>
      </mc:AlternateContent>
    </comment>
    <comment ref="A9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1872</xdr:row>
                <xdr:rowOff>15</xdr:rowOff>
              </xdr:from>
              <xdr:to>
                <xdr:col>2</xdr:col>
                <xdr:colOff>-96</xdr:colOff>
                <xdr:row>1877</xdr:row>
                <xdr:rowOff>3</xdr:rowOff>
              </xdr:to>
            </anchor>
          </commentPr>
        </mc:Choice>
        <mc:Fallback/>
      </mc:AlternateContent>
    </comment>
    <comment ref="A94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1873</xdr:row>
                <xdr:rowOff>15</xdr:rowOff>
              </xdr:from>
              <xdr:to>
                <xdr:col>2</xdr:col>
                <xdr:colOff>-96</xdr:colOff>
                <xdr:row>1878</xdr:row>
                <xdr:rowOff>3</xdr:rowOff>
              </xdr:to>
            </anchor>
          </commentPr>
        </mc:Choice>
        <mc:Fallback/>
      </mc:AlternateContent>
    </comment>
    <comment ref="A9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1874</xdr:row>
                <xdr:rowOff>15</xdr:rowOff>
              </xdr:from>
              <xdr:to>
                <xdr:col>2</xdr:col>
                <xdr:colOff>-96</xdr:colOff>
                <xdr:row>1879</xdr:row>
                <xdr:rowOff>3</xdr:rowOff>
              </xdr:to>
            </anchor>
          </commentPr>
        </mc:Choice>
        <mc:Fallback/>
      </mc:AlternateContent>
    </comment>
    <comment ref="A9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1875</xdr:row>
                <xdr:rowOff>15</xdr:rowOff>
              </xdr:from>
              <xdr:to>
                <xdr:col>2</xdr:col>
                <xdr:colOff>-96</xdr:colOff>
                <xdr:row>1880</xdr:row>
                <xdr:rowOff>3</xdr:rowOff>
              </xdr:to>
            </anchor>
          </commentPr>
        </mc:Choice>
        <mc:Fallback/>
      </mc:AlternateContent>
    </comment>
    <comment ref="A9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1876</xdr:row>
                <xdr:rowOff>15</xdr:rowOff>
              </xdr:from>
              <xdr:to>
                <xdr:col>2</xdr:col>
                <xdr:colOff>-96</xdr:colOff>
                <xdr:row>1881</xdr:row>
                <xdr:rowOff>3</xdr:rowOff>
              </xdr:to>
            </anchor>
          </commentPr>
        </mc:Choice>
        <mc:Fallback/>
      </mc:AlternateContent>
    </comment>
    <comment ref="A9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1877</xdr:row>
                <xdr:rowOff>15</xdr:rowOff>
              </xdr:from>
              <xdr:to>
                <xdr:col>2</xdr:col>
                <xdr:colOff>-96</xdr:colOff>
                <xdr:row>1882</xdr:row>
                <xdr:rowOff>3</xdr:rowOff>
              </xdr:to>
            </anchor>
          </commentPr>
        </mc:Choice>
        <mc:Fallback/>
      </mc:AlternateContent>
    </comment>
    <comment ref="A9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1878</xdr:row>
                <xdr:rowOff>15</xdr:rowOff>
              </xdr:from>
              <xdr:to>
                <xdr:col>2</xdr:col>
                <xdr:colOff>-96</xdr:colOff>
                <xdr:row>1883</xdr:row>
                <xdr:rowOff>3</xdr:rowOff>
              </xdr:to>
            </anchor>
          </commentPr>
        </mc:Choice>
        <mc:Fallback/>
      </mc:AlternateContent>
    </comment>
    <comment ref="A9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1879</xdr:row>
                <xdr:rowOff>15</xdr:rowOff>
              </xdr:from>
              <xdr:to>
                <xdr:col>2</xdr:col>
                <xdr:colOff>-96</xdr:colOff>
                <xdr:row>1884</xdr:row>
                <xdr:rowOff>3</xdr:rowOff>
              </xdr:to>
            </anchor>
          </commentPr>
        </mc:Choice>
        <mc:Fallback/>
      </mc:AlternateContent>
    </comment>
    <comment ref="A9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1880</xdr:row>
                <xdr:rowOff>15</xdr:rowOff>
              </xdr:from>
              <xdr:to>
                <xdr:col>2</xdr:col>
                <xdr:colOff>-96</xdr:colOff>
                <xdr:row>1885</xdr:row>
                <xdr:rowOff>3</xdr:rowOff>
              </xdr:to>
            </anchor>
          </commentPr>
        </mc:Choice>
        <mc:Fallback/>
      </mc:AlternateContent>
    </comment>
    <comment ref="A9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1881</xdr:row>
                <xdr:rowOff>15</xdr:rowOff>
              </xdr:from>
              <xdr:to>
                <xdr:col>2</xdr:col>
                <xdr:colOff>-96</xdr:colOff>
                <xdr:row>1886</xdr:row>
                <xdr:rowOff>3</xdr:rowOff>
              </xdr:to>
            </anchor>
          </commentPr>
        </mc:Choice>
        <mc:Fallback/>
      </mc:AlternateContent>
    </comment>
    <comment ref="A9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1882</xdr:row>
                <xdr:rowOff>15</xdr:rowOff>
              </xdr:from>
              <xdr:to>
                <xdr:col>2</xdr:col>
                <xdr:colOff>-96</xdr:colOff>
                <xdr:row>1887</xdr:row>
                <xdr:rowOff>3</xdr:rowOff>
              </xdr:to>
            </anchor>
          </commentPr>
        </mc:Choice>
        <mc:Fallback/>
      </mc:AlternateContent>
    </comment>
    <comment ref="A9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1883</xdr:row>
                <xdr:rowOff>15</xdr:rowOff>
              </xdr:from>
              <xdr:to>
                <xdr:col>2</xdr:col>
                <xdr:colOff>-96</xdr:colOff>
                <xdr:row>1888</xdr:row>
                <xdr:rowOff>3</xdr:rowOff>
              </xdr:to>
            </anchor>
          </commentPr>
        </mc:Choice>
        <mc:Fallback/>
      </mc:AlternateContent>
    </comment>
    <comment ref="A9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1884</xdr:row>
                <xdr:rowOff>15</xdr:rowOff>
              </xdr:from>
              <xdr:to>
                <xdr:col>2</xdr:col>
                <xdr:colOff>-96</xdr:colOff>
                <xdr:row>1889</xdr:row>
                <xdr:rowOff>3</xdr:rowOff>
              </xdr:to>
            </anchor>
          </commentPr>
        </mc:Choice>
        <mc:Fallback/>
      </mc:AlternateContent>
    </comment>
    <comment ref="A9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1885</xdr:row>
                <xdr:rowOff>15</xdr:rowOff>
              </xdr:from>
              <xdr:to>
                <xdr:col>2</xdr:col>
                <xdr:colOff>-96</xdr:colOff>
                <xdr:row>1890</xdr:row>
                <xdr:rowOff>3</xdr:rowOff>
              </xdr:to>
            </anchor>
          </commentPr>
        </mc:Choice>
        <mc:Fallback/>
      </mc:AlternateContent>
    </comment>
    <comment ref="A9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1886</xdr:row>
                <xdr:rowOff>15</xdr:rowOff>
              </xdr:from>
              <xdr:to>
                <xdr:col>2</xdr:col>
                <xdr:colOff>-96</xdr:colOff>
                <xdr:row>1891</xdr:row>
                <xdr:rowOff>3</xdr:rowOff>
              </xdr:to>
            </anchor>
          </commentPr>
        </mc:Choice>
        <mc:Fallback/>
      </mc:AlternateContent>
    </comment>
    <comment ref="A9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1887</xdr:row>
                <xdr:rowOff>15</xdr:rowOff>
              </xdr:from>
              <xdr:to>
                <xdr:col>2</xdr:col>
                <xdr:colOff>-96</xdr:colOff>
                <xdr:row>1892</xdr:row>
                <xdr:rowOff>3</xdr:rowOff>
              </xdr:to>
            </anchor>
          </commentPr>
        </mc:Choice>
        <mc:Fallback/>
      </mc:AlternateContent>
    </comment>
    <comment ref="A9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1888</xdr:row>
                <xdr:rowOff>15</xdr:rowOff>
              </xdr:from>
              <xdr:to>
                <xdr:col>2</xdr:col>
                <xdr:colOff>-96</xdr:colOff>
                <xdr:row>1893</xdr:row>
                <xdr:rowOff>3</xdr:rowOff>
              </xdr:to>
            </anchor>
          </commentPr>
        </mc:Choice>
        <mc:Fallback/>
      </mc:AlternateContent>
    </comment>
    <comment ref="A9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1889</xdr:row>
                <xdr:rowOff>15</xdr:rowOff>
              </xdr:from>
              <xdr:to>
                <xdr:col>2</xdr:col>
                <xdr:colOff>-96</xdr:colOff>
                <xdr:row>1894</xdr:row>
                <xdr:rowOff>3</xdr:rowOff>
              </xdr:to>
            </anchor>
          </commentPr>
        </mc:Choice>
        <mc:Fallback/>
      </mc:AlternateContent>
    </comment>
    <comment ref="A9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1890</xdr:row>
                <xdr:rowOff>15</xdr:rowOff>
              </xdr:from>
              <xdr:to>
                <xdr:col>2</xdr:col>
                <xdr:colOff>-96</xdr:colOff>
                <xdr:row>1895</xdr:row>
                <xdr:rowOff>3</xdr:rowOff>
              </xdr:to>
            </anchor>
          </commentPr>
        </mc:Choice>
        <mc:Fallback/>
      </mc:AlternateContent>
    </comment>
    <comment ref="A9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1891</xdr:row>
                <xdr:rowOff>15</xdr:rowOff>
              </xdr:from>
              <xdr:to>
                <xdr:col>2</xdr:col>
                <xdr:colOff>-96</xdr:colOff>
                <xdr:row>1896</xdr:row>
                <xdr:rowOff>3</xdr:rowOff>
              </xdr:to>
            </anchor>
          </commentPr>
        </mc:Choice>
        <mc:Fallback/>
      </mc:AlternateContent>
    </comment>
    <comment ref="A9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1892</xdr:row>
                <xdr:rowOff>15</xdr:rowOff>
              </xdr:from>
              <xdr:to>
                <xdr:col>2</xdr:col>
                <xdr:colOff>-96</xdr:colOff>
                <xdr:row>1897</xdr:row>
                <xdr:rowOff>3</xdr:rowOff>
              </xdr:to>
            </anchor>
          </commentPr>
        </mc:Choice>
        <mc:Fallback/>
      </mc:AlternateContent>
    </comment>
    <comment ref="A9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1893</xdr:row>
                <xdr:rowOff>15</xdr:rowOff>
              </xdr:from>
              <xdr:to>
                <xdr:col>2</xdr:col>
                <xdr:colOff>-96</xdr:colOff>
                <xdr:row>1898</xdr:row>
                <xdr:rowOff>3</xdr:rowOff>
              </xdr:to>
            </anchor>
          </commentPr>
        </mc:Choice>
        <mc:Fallback/>
      </mc:AlternateContent>
    </comment>
    <comment ref="A9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1894</xdr:row>
                <xdr:rowOff>15</xdr:rowOff>
              </xdr:from>
              <xdr:to>
                <xdr:col>2</xdr:col>
                <xdr:colOff>-96</xdr:colOff>
                <xdr:row>1899</xdr:row>
                <xdr:rowOff>3</xdr:rowOff>
              </xdr:to>
            </anchor>
          </commentPr>
        </mc:Choice>
        <mc:Fallback/>
      </mc:AlternateContent>
    </comment>
    <comment ref="A96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1895</xdr:row>
                <xdr:rowOff>15</xdr:rowOff>
              </xdr:from>
              <xdr:to>
                <xdr:col>2</xdr:col>
                <xdr:colOff>-96</xdr:colOff>
                <xdr:row>1900</xdr:row>
                <xdr:rowOff>3</xdr:rowOff>
              </xdr:to>
            </anchor>
          </commentPr>
        </mc:Choice>
        <mc:Fallback/>
      </mc:AlternateContent>
    </comment>
    <comment ref="A96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1896</xdr:row>
                <xdr:rowOff>15</xdr:rowOff>
              </xdr:from>
              <xdr:to>
                <xdr:col>2</xdr:col>
                <xdr:colOff>-96</xdr:colOff>
                <xdr:row>1901</xdr:row>
                <xdr:rowOff>3</xdr:rowOff>
              </xdr:to>
            </anchor>
          </commentPr>
        </mc:Choice>
        <mc:Fallback/>
      </mc:AlternateContent>
    </comment>
    <comment ref="A9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1897</xdr:row>
                <xdr:rowOff>15</xdr:rowOff>
              </xdr:from>
              <xdr:to>
                <xdr:col>2</xdr:col>
                <xdr:colOff>-96</xdr:colOff>
                <xdr:row>1902</xdr:row>
                <xdr:rowOff>3</xdr:rowOff>
              </xdr:to>
            </anchor>
          </commentPr>
        </mc:Choice>
        <mc:Fallback/>
      </mc:AlternateContent>
    </comment>
    <comment ref="A9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1898</xdr:row>
                <xdr:rowOff>15</xdr:rowOff>
              </xdr:from>
              <xdr:to>
                <xdr:col>2</xdr:col>
                <xdr:colOff>-96</xdr:colOff>
                <xdr:row>1903</xdr:row>
                <xdr:rowOff>3</xdr:rowOff>
              </xdr:to>
            </anchor>
          </commentPr>
        </mc:Choice>
        <mc:Fallback/>
      </mc:AlternateContent>
    </comment>
    <comment ref="A9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1899</xdr:row>
                <xdr:rowOff>15</xdr:rowOff>
              </xdr:from>
              <xdr:to>
                <xdr:col>2</xdr:col>
                <xdr:colOff>-96</xdr:colOff>
                <xdr:row>1904</xdr:row>
                <xdr:rowOff>3</xdr:rowOff>
              </xdr:to>
            </anchor>
          </commentPr>
        </mc:Choice>
        <mc:Fallback/>
      </mc:AlternateContent>
    </comment>
    <comment ref="A9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1900</xdr:row>
                <xdr:rowOff>15</xdr:rowOff>
              </xdr:from>
              <xdr:to>
                <xdr:col>2</xdr:col>
                <xdr:colOff>-96</xdr:colOff>
                <xdr:row>1905</xdr:row>
                <xdr:rowOff>3</xdr:rowOff>
              </xdr:to>
            </anchor>
          </commentPr>
        </mc:Choice>
        <mc:Fallback/>
      </mc:AlternateContent>
    </comment>
    <comment ref="A9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1901</xdr:row>
                <xdr:rowOff>15</xdr:rowOff>
              </xdr:from>
              <xdr:to>
                <xdr:col>2</xdr:col>
                <xdr:colOff>-96</xdr:colOff>
                <xdr:row>1906</xdr:row>
                <xdr:rowOff>3</xdr:rowOff>
              </xdr:to>
            </anchor>
          </commentPr>
        </mc:Choice>
        <mc:Fallback/>
      </mc:AlternateContent>
    </comment>
    <comment ref="A9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1902</xdr:row>
                <xdr:rowOff>15</xdr:rowOff>
              </xdr:from>
              <xdr:to>
                <xdr:col>2</xdr:col>
                <xdr:colOff>-96</xdr:colOff>
                <xdr:row>1907</xdr:row>
                <xdr:rowOff>3</xdr:rowOff>
              </xdr:to>
            </anchor>
          </commentPr>
        </mc:Choice>
        <mc:Fallback/>
      </mc:AlternateContent>
    </comment>
    <comment ref="A9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1903</xdr:row>
                <xdr:rowOff>15</xdr:rowOff>
              </xdr:from>
              <xdr:to>
                <xdr:col>2</xdr:col>
                <xdr:colOff>-96</xdr:colOff>
                <xdr:row>1908</xdr:row>
                <xdr:rowOff>3</xdr:rowOff>
              </xdr:to>
            </anchor>
          </commentPr>
        </mc:Choice>
        <mc:Fallback/>
      </mc:AlternateContent>
    </comment>
    <comment ref="A9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1904</xdr:row>
                <xdr:rowOff>15</xdr:rowOff>
              </xdr:from>
              <xdr:to>
                <xdr:col>2</xdr:col>
                <xdr:colOff>-96</xdr:colOff>
                <xdr:row>1909</xdr:row>
                <xdr:rowOff>3</xdr:rowOff>
              </xdr:to>
            </anchor>
          </commentPr>
        </mc:Choice>
        <mc:Fallback/>
      </mc:AlternateContent>
    </comment>
    <comment ref="A9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1905</xdr:row>
                <xdr:rowOff>15</xdr:rowOff>
              </xdr:from>
              <xdr:to>
                <xdr:col>2</xdr:col>
                <xdr:colOff>-96</xdr:colOff>
                <xdr:row>1910</xdr:row>
                <xdr:rowOff>3</xdr:rowOff>
              </xdr:to>
            </anchor>
          </commentPr>
        </mc:Choice>
        <mc:Fallback/>
      </mc:AlternateContent>
    </comment>
    <comment ref="A9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1906</xdr:row>
                <xdr:rowOff>15</xdr:rowOff>
              </xdr:from>
              <xdr:to>
                <xdr:col>2</xdr:col>
                <xdr:colOff>-96</xdr:colOff>
                <xdr:row>1911</xdr:row>
                <xdr:rowOff>3</xdr:rowOff>
              </xdr:to>
            </anchor>
          </commentPr>
        </mc:Choice>
        <mc:Fallback/>
      </mc:AlternateContent>
    </comment>
    <comment ref="A9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1907</xdr:row>
                <xdr:rowOff>15</xdr:rowOff>
              </xdr:from>
              <xdr:to>
                <xdr:col>2</xdr:col>
                <xdr:colOff>-96</xdr:colOff>
                <xdr:row>1912</xdr:row>
                <xdr:rowOff>3</xdr:rowOff>
              </xdr:to>
            </anchor>
          </commentPr>
        </mc:Choice>
        <mc:Fallback/>
      </mc:AlternateContent>
    </comment>
    <comment ref="A9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1908</xdr:row>
                <xdr:rowOff>15</xdr:rowOff>
              </xdr:from>
              <xdr:to>
                <xdr:col>2</xdr:col>
                <xdr:colOff>-96</xdr:colOff>
                <xdr:row>1913</xdr:row>
                <xdr:rowOff>3</xdr:rowOff>
              </xdr:to>
            </anchor>
          </commentPr>
        </mc:Choice>
        <mc:Fallback/>
      </mc:AlternateContent>
    </comment>
    <comment ref="A9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1909</xdr:row>
                <xdr:rowOff>15</xdr:rowOff>
              </xdr:from>
              <xdr:to>
                <xdr:col>2</xdr:col>
                <xdr:colOff>-96</xdr:colOff>
                <xdr:row>1914</xdr:row>
                <xdr:rowOff>3</xdr:rowOff>
              </xdr:to>
            </anchor>
          </commentPr>
        </mc:Choice>
        <mc:Fallback/>
      </mc:AlternateContent>
    </comment>
    <comment ref="A9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1910</xdr:row>
                <xdr:rowOff>15</xdr:rowOff>
              </xdr:from>
              <xdr:to>
                <xdr:col>2</xdr:col>
                <xdr:colOff>-96</xdr:colOff>
                <xdr:row>1915</xdr:row>
                <xdr:rowOff>3</xdr:rowOff>
              </xdr:to>
            </anchor>
          </commentPr>
        </mc:Choice>
        <mc:Fallback/>
      </mc:AlternateContent>
    </comment>
    <comment ref="A9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1911</xdr:row>
                <xdr:rowOff>15</xdr:rowOff>
              </xdr:from>
              <xdr:to>
                <xdr:col>2</xdr:col>
                <xdr:colOff>-96</xdr:colOff>
                <xdr:row>1916</xdr:row>
                <xdr:rowOff>3</xdr:rowOff>
              </xdr:to>
            </anchor>
          </commentPr>
        </mc:Choice>
        <mc:Fallback/>
      </mc:AlternateContent>
    </comment>
    <comment ref="A9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1912</xdr:row>
                <xdr:rowOff>15</xdr:rowOff>
              </xdr:from>
              <xdr:to>
                <xdr:col>2</xdr:col>
                <xdr:colOff>-96</xdr:colOff>
                <xdr:row>1917</xdr:row>
                <xdr:rowOff>3</xdr:rowOff>
              </xdr:to>
            </anchor>
          </commentPr>
        </mc:Choice>
        <mc:Fallback/>
      </mc:AlternateContent>
    </comment>
    <comment ref="A9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1913</xdr:row>
                <xdr:rowOff>15</xdr:rowOff>
              </xdr:from>
              <xdr:to>
                <xdr:col>2</xdr:col>
                <xdr:colOff>-96</xdr:colOff>
                <xdr:row>1918</xdr:row>
                <xdr:rowOff>3</xdr:rowOff>
              </xdr:to>
            </anchor>
          </commentPr>
        </mc:Choice>
        <mc:Fallback/>
      </mc:AlternateContent>
    </comment>
    <comment ref="A9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1914</xdr:row>
                <xdr:rowOff>15</xdr:rowOff>
              </xdr:from>
              <xdr:to>
                <xdr:col>2</xdr:col>
                <xdr:colOff>-96</xdr:colOff>
                <xdr:row>1919</xdr:row>
                <xdr:rowOff>3</xdr:rowOff>
              </xdr:to>
            </anchor>
          </commentPr>
        </mc:Choice>
        <mc:Fallback/>
      </mc:AlternateContent>
    </comment>
    <comment ref="A9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1915</xdr:row>
                <xdr:rowOff>15</xdr:rowOff>
              </xdr:from>
              <xdr:to>
                <xdr:col>2</xdr:col>
                <xdr:colOff>-96</xdr:colOff>
                <xdr:row>1920</xdr:row>
                <xdr:rowOff>3</xdr:rowOff>
              </xdr:to>
            </anchor>
          </commentPr>
        </mc:Choice>
        <mc:Fallback/>
      </mc:AlternateContent>
    </comment>
    <comment ref="A9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1916</xdr:row>
                <xdr:rowOff>15</xdr:rowOff>
              </xdr:from>
              <xdr:to>
                <xdr:col>2</xdr:col>
                <xdr:colOff>-96</xdr:colOff>
                <xdr:row>1921</xdr:row>
                <xdr:rowOff>3</xdr:rowOff>
              </xdr:to>
            </anchor>
          </commentPr>
        </mc:Choice>
        <mc:Fallback/>
      </mc:AlternateContent>
    </comment>
    <comment ref="A9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1917</xdr:row>
                <xdr:rowOff>15</xdr:rowOff>
              </xdr:from>
              <xdr:to>
                <xdr:col>2</xdr:col>
                <xdr:colOff>-96</xdr:colOff>
                <xdr:row>1922</xdr:row>
                <xdr:rowOff>3</xdr:rowOff>
              </xdr:to>
            </anchor>
          </commentPr>
        </mc:Choice>
        <mc:Fallback/>
      </mc:AlternateContent>
    </comment>
    <comment ref="A9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1918</xdr:row>
                <xdr:rowOff>15</xdr:rowOff>
              </xdr:from>
              <xdr:to>
                <xdr:col>2</xdr:col>
                <xdr:colOff>-96</xdr:colOff>
                <xdr:row>1923</xdr:row>
                <xdr:rowOff>3</xdr:rowOff>
              </xdr:to>
            </anchor>
          </commentPr>
        </mc:Choice>
        <mc:Fallback/>
      </mc:AlternateContent>
    </comment>
    <comment ref="A9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1919</xdr:row>
                <xdr:rowOff>15</xdr:rowOff>
              </xdr:from>
              <xdr:to>
                <xdr:col>2</xdr:col>
                <xdr:colOff>-96</xdr:colOff>
                <xdr:row>1924</xdr:row>
                <xdr:rowOff>3</xdr:rowOff>
              </xdr:to>
            </anchor>
          </commentPr>
        </mc:Choice>
        <mc:Fallback/>
      </mc:AlternateContent>
    </comment>
    <comment ref="A9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1920</xdr:row>
                <xdr:rowOff>15</xdr:rowOff>
              </xdr:from>
              <xdr:to>
                <xdr:col>2</xdr:col>
                <xdr:colOff>-96</xdr:colOff>
                <xdr:row>1925</xdr:row>
                <xdr:rowOff>3</xdr:rowOff>
              </xdr:to>
            </anchor>
          </commentPr>
        </mc:Choice>
        <mc:Fallback/>
      </mc:AlternateContent>
    </comment>
    <comment ref="A9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1921</xdr:row>
                <xdr:rowOff>15</xdr:rowOff>
              </xdr:from>
              <xdr:to>
                <xdr:col>2</xdr:col>
                <xdr:colOff>-96</xdr:colOff>
                <xdr:row>1926</xdr:row>
                <xdr:rowOff>3</xdr:rowOff>
              </xdr:to>
            </anchor>
          </commentPr>
        </mc:Choice>
        <mc:Fallback/>
      </mc:AlternateContent>
    </comment>
    <comment ref="A9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1922</xdr:row>
                <xdr:rowOff>15</xdr:rowOff>
              </xdr:from>
              <xdr:to>
                <xdr:col>2</xdr:col>
                <xdr:colOff>-96</xdr:colOff>
                <xdr:row>1927</xdr:row>
                <xdr:rowOff>3</xdr:rowOff>
              </xdr:to>
            </anchor>
          </commentPr>
        </mc:Choice>
        <mc:Fallback/>
      </mc:AlternateContent>
    </comment>
    <comment ref="A9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1923</xdr:row>
                <xdr:rowOff>15</xdr:rowOff>
              </xdr:from>
              <xdr:to>
                <xdr:col>2</xdr:col>
                <xdr:colOff>-96</xdr:colOff>
                <xdr:row>1928</xdr:row>
                <xdr:rowOff>3</xdr:rowOff>
              </xdr:to>
            </anchor>
          </commentPr>
        </mc:Choice>
        <mc:Fallback/>
      </mc:AlternateContent>
    </comment>
    <comment ref="A9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1924</xdr:row>
                <xdr:rowOff>15</xdr:rowOff>
              </xdr:from>
              <xdr:to>
                <xdr:col>2</xdr:col>
                <xdr:colOff>-96</xdr:colOff>
                <xdr:row>1929</xdr:row>
                <xdr:rowOff>3</xdr:rowOff>
              </xdr:to>
            </anchor>
          </commentPr>
        </mc:Choice>
        <mc:Fallback/>
      </mc:AlternateContent>
    </comment>
    <comment ref="A9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1925</xdr:row>
                <xdr:rowOff>15</xdr:rowOff>
              </xdr:from>
              <xdr:to>
                <xdr:col>2</xdr:col>
                <xdr:colOff>-96</xdr:colOff>
                <xdr:row>1930</xdr:row>
                <xdr:rowOff>3</xdr:rowOff>
              </xdr:to>
            </anchor>
          </commentPr>
        </mc:Choice>
        <mc:Fallback/>
      </mc:AlternateContent>
    </comment>
    <comment ref="A9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1926</xdr:row>
                <xdr:rowOff>15</xdr:rowOff>
              </xdr:from>
              <xdr:to>
                <xdr:col>2</xdr:col>
                <xdr:colOff>-96</xdr:colOff>
                <xdr:row>1931</xdr:row>
                <xdr:rowOff>3</xdr:rowOff>
              </xdr:to>
            </anchor>
          </commentPr>
        </mc:Choice>
        <mc:Fallback/>
      </mc:AlternateContent>
    </comment>
    <comment ref="A9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1927</xdr:row>
                <xdr:rowOff>15</xdr:rowOff>
              </xdr:from>
              <xdr:to>
                <xdr:col>2</xdr:col>
                <xdr:colOff>-96</xdr:colOff>
                <xdr:row>1932</xdr:row>
                <xdr:rowOff>3</xdr:rowOff>
              </xdr:to>
            </anchor>
          </commentPr>
        </mc:Choice>
        <mc:Fallback/>
      </mc:AlternateContent>
    </comment>
    <comment ref="A9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1928</xdr:row>
                <xdr:rowOff>15</xdr:rowOff>
              </xdr:from>
              <xdr:to>
                <xdr:col>2</xdr:col>
                <xdr:colOff>-96</xdr:colOff>
                <xdr:row>1933</xdr:row>
                <xdr:rowOff>3</xdr:rowOff>
              </xdr:to>
            </anchor>
          </commentPr>
        </mc:Choice>
        <mc:Fallback/>
      </mc:AlternateContent>
    </comment>
    <comment ref="A9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1929</xdr:row>
                <xdr:rowOff>15</xdr:rowOff>
              </xdr:from>
              <xdr:to>
                <xdr:col>2</xdr:col>
                <xdr:colOff>-96</xdr:colOff>
                <xdr:row>1934</xdr:row>
                <xdr:rowOff>3</xdr:rowOff>
              </xdr:to>
            </anchor>
          </commentPr>
        </mc:Choice>
        <mc:Fallback/>
      </mc:AlternateContent>
    </comment>
    <comment ref="A10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1930</xdr:row>
                <xdr:rowOff>15</xdr:rowOff>
              </xdr:from>
              <xdr:to>
                <xdr:col>2</xdr:col>
                <xdr:colOff>-96</xdr:colOff>
                <xdr:row>1935</xdr:row>
                <xdr:rowOff>3</xdr:rowOff>
              </xdr:to>
            </anchor>
          </commentPr>
        </mc:Choice>
        <mc:Fallback/>
      </mc:AlternateContent>
    </comment>
    <comment ref="A10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1931</xdr:row>
                <xdr:rowOff>15</xdr:rowOff>
              </xdr:from>
              <xdr:to>
                <xdr:col>2</xdr:col>
                <xdr:colOff>-96</xdr:colOff>
                <xdr:row>1936</xdr:row>
                <xdr:rowOff>3</xdr:rowOff>
              </xdr:to>
            </anchor>
          </commentPr>
        </mc:Choice>
        <mc:Fallback/>
      </mc:AlternateContent>
    </comment>
    <comment ref="A10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1932</xdr:row>
                <xdr:rowOff>15</xdr:rowOff>
              </xdr:from>
              <xdr:to>
                <xdr:col>2</xdr:col>
                <xdr:colOff>-96</xdr:colOff>
                <xdr:row>1937</xdr:row>
                <xdr:rowOff>3</xdr:rowOff>
              </xdr:to>
            </anchor>
          </commentPr>
        </mc:Choice>
        <mc:Fallback/>
      </mc:AlternateContent>
    </comment>
    <comment ref="A10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1933</xdr:row>
                <xdr:rowOff>15</xdr:rowOff>
              </xdr:from>
              <xdr:to>
                <xdr:col>2</xdr:col>
                <xdr:colOff>-96</xdr:colOff>
                <xdr:row>1938</xdr:row>
                <xdr:rowOff>3</xdr:rowOff>
              </xdr:to>
            </anchor>
          </commentPr>
        </mc:Choice>
        <mc:Fallback/>
      </mc:AlternateContent>
    </comment>
    <comment ref="A10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1934</xdr:row>
                <xdr:rowOff>15</xdr:rowOff>
              </xdr:from>
              <xdr:to>
                <xdr:col>2</xdr:col>
                <xdr:colOff>-96</xdr:colOff>
                <xdr:row>1939</xdr:row>
                <xdr:rowOff>3</xdr:rowOff>
              </xdr:to>
            </anchor>
          </commentPr>
        </mc:Choice>
        <mc:Fallback/>
      </mc:AlternateContent>
    </comment>
    <comment ref="A10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1935</xdr:row>
                <xdr:rowOff>15</xdr:rowOff>
              </xdr:from>
              <xdr:to>
                <xdr:col>2</xdr:col>
                <xdr:colOff>-96</xdr:colOff>
                <xdr:row>1940</xdr:row>
                <xdr:rowOff>3</xdr:rowOff>
              </xdr:to>
            </anchor>
          </commentPr>
        </mc:Choice>
        <mc:Fallback/>
      </mc:AlternateContent>
    </comment>
    <comment ref="A10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1936</xdr:row>
                <xdr:rowOff>15</xdr:rowOff>
              </xdr:from>
              <xdr:to>
                <xdr:col>2</xdr:col>
                <xdr:colOff>-96</xdr:colOff>
                <xdr:row>1941</xdr:row>
                <xdr:rowOff>3</xdr:rowOff>
              </xdr:to>
            </anchor>
          </commentPr>
        </mc:Choice>
        <mc:Fallback/>
      </mc:AlternateContent>
    </comment>
    <comment ref="A100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1937</xdr:row>
                <xdr:rowOff>15</xdr:rowOff>
              </xdr:from>
              <xdr:to>
                <xdr:col>2</xdr:col>
                <xdr:colOff>-96</xdr:colOff>
                <xdr:row>1942</xdr:row>
                <xdr:rowOff>3</xdr:rowOff>
              </xdr:to>
            </anchor>
          </commentPr>
        </mc:Choice>
        <mc:Fallback/>
      </mc:AlternateContent>
    </comment>
    <comment ref="A10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1938</xdr:row>
                <xdr:rowOff>15</xdr:rowOff>
              </xdr:from>
              <xdr:to>
                <xdr:col>2</xdr:col>
                <xdr:colOff>-96</xdr:colOff>
                <xdr:row>1943</xdr:row>
                <xdr:rowOff>3</xdr:rowOff>
              </xdr:to>
            </anchor>
          </commentPr>
        </mc:Choice>
        <mc:Fallback/>
      </mc:AlternateContent>
    </comment>
    <comment ref="A10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1939</xdr:row>
                <xdr:rowOff>15</xdr:rowOff>
              </xdr:from>
              <xdr:to>
                <xdr:col>2</xdr:col>
                <xdr:colOff>-96</xdr:colOff>
                <xdr:row>1944</xdr:row>
                <xdr:rowOff>3</xdr:rowOff>
              </xdr:to>
            </anchor>
          </commentPr>
        </mc:Choice>
        <mc:Fallback/>
      </mc:AlternateContent>
    </comment>
    <comment ref="A10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1940</xdr:row>
                <xdr:rowOff>15</xdr:rowOff>
              </xdr:from>
              <xdr:to>
                <xdr:col>2</xdr:col>
                <xdr:colOff>-96</xdr:colOff>
                <xdr:row>1945</xdr:row>
                <xdr:rowOff>3</xdr:rowOff>
              </xdr:to>
            </anchor>
          </commentPr>
        </mc:Choice>
        <mc:Fallback/>
      </mc:AlternateContent>
    </comment>
    <comment ref="A10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1941</xdr:row>
                <xdr:rowOff>15</xdr:rowOff>
              </xdr:from>
              <xdr:to>
                <xdr:col>2</xdr:col>
                <xdr:colOff>-96</xdr:colOff>
                <xdr:row>1946</xdr:row>
                <xdr:rowOff>3</xdr:rowOff>
              </xdr:to>
            </anchor>
          </commentPr>
        </mc:Choice>
        <mc:Fallback/>
      </mc:AlternateContent>
    </comment>
    <comment ref="A10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1942</xdr:row>
                <xdr:rowOff>15</xdr:rowOff>
              </xdr:from>
              <xdr:to>
                <xdr:col>2</xdr:col>
                <xdr:colOff>-96</xdr:colOff>
                <xdr:row>1947</xdr:row>
                <xdr:rowOff>3</xdr:rowOff>
              </xdr:to>
            </anchor>
          </commentPr>
        </mc:Choice>
        <mc:Fallback/>
      </mc:AlternateContent>
    </comment>
    <comment ref="A10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1943</xdr:row>
                <xdr:rowOff>15</xdr:rowOff>
              </xdr:from>
              <xdr:to>
                <xdr:col>2</xdr:col>
                <xdr:colOff>-96</xdr:colOff>
                <xdr:row>1948</xdr:row>
                <xdr:rowOff>3</xdr:rowOff>
              </xdr:to>
            </anchor>
          </commentPr>
        </mc:Choice>
        <mc:Fallback/>
      </mc:AlternateContent>
    </comment>
    <comment ref="A10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1944</xdr:row>
                <xdr:rowOff>15</xdr:rowOff>
              </xdr:from>
              <xdr:to>
                <xdr:col>2</xdr:col>
                <xdr:colOff>-96</xdr:colOff>
                <xdr:row>1949</xdr:row>
                <xdr:rowOff>3</xdr:rowOff>
              </xdr:to>
            </anchor>
          </commentPr>
        </mc:Choice>
        <mc:Fallback/>
      </mc:AlternateContent>
    </comment>
    <comment ref="A10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1945</xdr:row>
                <xdr:rowOff>15</xdr:rowOff>
              </xdr:from>
              <xdr:to>
                <xdr:col>2</xdr:col>
                <xdr:colOff>-96</xdr:colOff>
                <xdr:row>1950</xdr:row>
                <xdr:rowOff>3</xdr:rowOff>
              </xdr:to>
            </anchor>
          </commentPr>
        </mc:Choice>
        <mc:Fallback/>
      </mc:AlternateContent>
    </comment>
    <comment ref="A10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1946</xdr:row>
                <xdr:rowOff>15</xdr:rowOff>
              </xdr:from>
              <xdr:to>
                <xdr:col>2</xdr:col>
                <xdr:colOff>-96</xdr:colOff>
                <xdr:row>1951</xdr:row>
                <xdr:rowOff>3</xdr:rowOff>
              </xdr:to>
            </anchor>
          </commentPr>
        </mc:Choice>
        <mc:Fallback/>
      </mc:AlternateContent>
    </comment>
    <comment ref="A10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1947</xdr:row>
                <xdr:rowOff>15</xdr:rowOff>
              </xdr:from>
              <xdr:to>
                <xdr:col>2</xdr:col>
                <xdr:colOff>-96</xdr:colOff>
                <xdr:row>1952</xdr:row>
                <xdr:rowOff>3</xdr:rowOff>
              </xdr:to>
            </anchor>
          </commentPr>
        </mc:Choice>
        <mc:Fallback/>
      </mc:AlternateContent>
    </comment>
    <comment ref="A10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1948</xdr:row>
                <xdr:rowOff>15</xdr:rowOff>
              </xdr:from>
              <xdr:to>
                <xdr:col>2</xdr:col>
                <xdr:colOff>-96</xdr:colOff>
                <xdr:row>1953</xdr:row>
                <xdr:rowOff>3</xdr:rowOff>
              </xdr:to>
            </anchor>
          </commentPr>
        </mc:Choice>
        <mc:Fallback/>
      </mc:AlternateContent>
    </comment>
    <comment ref="A10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1949</xdr:row>
                <xdr:rowOff>15</xdr:rowOff>
              </xdr:from>
              <xdr:to>
                <xdr:col>2</xdr:col>
                <xdr:colOff>-96</xdr:colOff>
                <xdr:row>1954</xdr:row>
                <xdr:rowOff>3</xdr:rowOff>
              </xdr:to>
            </anchor>
          </commentPr>
        </mc:Choice>
        <mc:Fallback/>
      </mc:AlternateContent>
    </comment>
    <comment ref="A10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1950</xdr:row>
                <xdr:rowOff>15</xdr:rowOff>
              </xdr:from>
              <xdr:to>
                <xdr:col>2</xdr:col>
                <xdr:colOff>-96</xdr:colOff>
                <xdr:row>1955</xdr:row>
                <xdr:rowOff>3</xdr:rowOff>
              </xdr:to>
            </anchor>
          </commentPr>
        </mc:Choice>
        <mc:Fallback/>
      </mc:AlternateContent>
    </comment>
    <comment ref="A10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1951</xdr:row>
                <xdr:rowOff>15</xdr:rowOff>
              </xdr:from>
              <xdr:to>
                <xdr:col>2</xdr:col>
                <xdr:colOff>-96</xdr:colOff>
                <xdr:row>1956</xdr:row>
                <xdr:rowOff>3</xdr:rowOff>
              </xdr:to>
            </anchor>
          </commentPr>
        </mc:Choice>
        <mc:Fallback/>
      </mc:AlternateContent>
    </comment>
    <comment ref="A10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1952</xdr:row>
                <xdr:rowOff>15</xdr:rowOff>
              </xdr:from>
              <xdr:to>
                <xdr:col>2</xdr:col>
                <xdr:colOff>-96</xdr:colOff>
                <xdr:row>1957</xdr:row>
                <xdr:rowOff>3</xdr:rowOff>
              </xdr:to>
            </anchor>
          </commentPr>
        </mc:Choice>
        <mc:Fallback/>
      </mc:AlternateContent>
    </comment>
    <comment ref="A10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1953</xdr:row>
                <xdr:rowOff>15</xdr:rowOff>
              </xdr:from>
              <xdr:to>
                <xdr:col>2</xdr:col>
                <xdr:colOff>-96</xdr:colOff>
                <xdr:row>1958</xdr:row>
                <xdr:rowOff>3</xdr:rowOff>
              </xdr:to>
            </anchor>
          </commentPr>
        </mc:Choice>
        <mc:Fallback/>
      </mc:AlternateContent>
    </comment>
    <comment ref="A10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1954</xdr:row>
                <xdr:rowOff>15</xdr:rowOff>
              </xdr:from>
              <xdr:to>
                <xdr:col>2</xdr:col>
                <xdr:colOff>-96</xdr:colOff>
                <xdr:row>1959</xdr:row>
                <xdr:rowOff>3</xdr:rowOff>
              </xdr:to>
            </anchor>
          </commentPr>
        </mc:Choice>
        <mc:Fallback/>
      </mc:AlternateContent>
    </comment>
    <comment ref="A10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1955</xdr:row>
                <xdr:rowOff>15</xdr:rowOff>
              </xdr:from>
              <xdr:to>
                <xdr:col>2</xdr:col>
                <xdr:colOff>-96</xdr:colOff>
                <xdr:row>1960</xdr:row>
                <xdr:rowOff>3</xdr:rowOff>
              </xdr:to>
            </anchor>
          </commentPr>
        </mc:Choice>
        <mc:Fallback/>
      </mc:AlternateContent>
    </comment>
    <comment ref="A10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1956</xdr:row>
                <xdr:rowOff>15</xdr:rowOff>
              </xdr:from>
              <xdr:to>
                <xdr:col>2</xdr:col>
                <xdr:colOff>-96</xdr:colOff>
                <xdr:row>1961</xdr:row>
                <xdr:rowOff>3</xdr:rowOff>
              </xdr:to>
            </anchor>
          </commentPr>
        </mc:Choice>
        <mc:Fallback/>
      </mc:AlternateContent>
    </comment>
    <comment ref="A10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1957</xdr:row>
                <xdr:rowOff>15</xdr:rowOff>
              </xdr:from>
              <xdr:to>
                <xdr:col>2</xdr:col>
                <xdr:colOff>-96</xdr:colOff>
                <xdr:row>1962</xdr:row>
                <xdr:rowOff>3</xdr:rowOff>
              </xdr:to>
            </anchor>
          </commentPr>
        </mc:Choice>
        <mc:Fallback/>
      </mc:AlternateContent>
    </comment>
    <comment ref="A10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1958</xdr:row>
                <xdr:rowOff>15</xdr:rowOff>
              </xdr:from>
              <xdr:to>
                <xdr:col>2</xdr:col>
                <xdr:colOff>-96</xdr:colOff>
                <xdr:row>1963</xdr:row>
                <xdr:rowOff>3</xdr:rowOff>
              </xdr:to>
            </anchor>
          </commentPr>
        </mc:Choice>
        <mc:Fallback/>
      </mc:AlternateContent>
    </comment>
    <comment ref="A102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1959</xdr:row>
                <xdr:rowOff>15</xdr:rowOff>
              </xdr:from>
              <xdr:to>
                <xdr:col>2</xdr:col>
                <xdr:colOff>-96</xdr:colOff>
                <xdr:row>1964</xdr:row>
                <xdr:rowOff>3</xdr:rowOff>
              </xdr:to>
            </anchor>
          </commentPr>
        </mc:Choice>
        <mc:Fallback/>
      </mc:AlternateContent>
    </comment>
    <comment ref="A10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1960</xdr:row>
                <xdr:rowOff>15</xdr:rowOff>
              </xdr:from>
              <xdr:to>
                <xdr:col>2</xdr:col>
                <xdr:colOff>-96</xdr:colOff>
                <xdr:row>1965</xdr:row>
                <xdr:rowOff>3</xdr:rowOff>
              </xdr:to>
            </anchor>
          </commentPr>
        </mc:Choice>
        <mc:Fallback/>
      </mc:AlternateContent>
    </comment>
    <comment ref="A10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1961</xdr:row>
                <xdr:rowOff>15</xdr:rowOff>
              </xdr:from>
              <xdr:to>
                <xdr:col>2</xdr:col>
                <xdr:colOff>-96</xdr:colOff>
                <xdr:row>1966</xdr:row>
                <xdr:rowOff>3</xdr:rowOff>
              </xdr:to>
            </anchor>
          </commentPr>
        </mc:Choice>
        <mc:Fallback/>
      </mc:AlternateContent>
    </comment>
    <comment ref="A10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1962</xdr:row>
                <xdr:rowOff>15</xdr:rowOff>
              </xdr:from>
              <xdr:to>
                <xdr:col>2</xdr:col>
                <xdr:colOff>-96</xdr:colOff>
                <xdr:row>1967</xdr:row>
                <xdr:rowOff>3</xdr:rowOff>
              </xdr:to>
            </anchor>
          </commentPr>
        </mc:Choice>
        <mc:Fallback/>
      </mc:AlternateContent>
    </comment>
    <comment ref="A10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1963</xdr:row>
                <xdr:rowOff>15</xdr:rowOff>
              </xdr:from>
              <xdr:to>
                <xdr:col>2</xdr:col>
                <xdr:colOff>-96</xdr:colOff>
                <xdr:row>1968</xdr:row>
                <xdr:rowOff>3</xdr:rowOff>
              </xdr:to>
            </anchor>
          </commentPr>
        </mc:Choice>
        <mc:Fallback/>
      </mc:AlternateContent>
    </comment>
    <comment ref="A10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1964</xdr:row>
                <xdr:rowOff>15</xdr:rowOff>
              </xdr:from>
              <xdr:to>
                <xdr:col>2</xdr:col>
                <xdr:colOff>-96</xdr:colOff>
                <xdr:row>1969</xdr:row>
                <xdr:rowOff>3</xdr:rowOff>
              </xdr:to>
            </anchor>
          </commentPr>
        </mc:Choice>
        <mc:Fallback/>
      </mc:AlternateContent>
    </comment>
    <comment ref="A10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1965</xdr:row>
                <xdr:rowOff>15</xdr:rowOff>
              </xdr:from>
              <xdr:to>
                <xdr:col>2</xdr:col>
                <xdr:colOff>-96</xdr:colOff>
                <xdr:row>1970</xdr:row>
                <xdr:rowOff>3</xdr:rowOff>
              </xdr:to>
            </anchor>
          </commentPr>
        </mc:Choice>
        <mc:Fallback/>
      </mc:AlternateContent>
    </comment>
    <comment ref="A10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1966</xdr:row>
                <xdr:rowOff>15</xdr:rowOff>
              </xdr:from>
              <xdr:to>
                <xdr:col>2</xdr:col>
                <xdr:colOff>-96</xdr:colOff>
                <xdr:row>1971</xdr:row>
                <xdr:rowOff>3</xdr:rowOff>
              </xdr:to>
            </anchor>
          </commentPr>
        </mc:Choice>
        <mc:Fallback/>
      </mc:AlternateContent>
    </comment>
    <comment ref="A10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1967</xdr:row>
                <xdr:rowOff>15</xdr:rowOff>
              </xdr:from>
              <xdr:to>
                <xdr:col>2</xdr:col>
                <xdr:colOff>-96</xdr:colOff>
                <xdr:row>1972</xdr:row>
                <xdr:rowOff>3</xdr:rowOff>
              </xdr:to>
            </anchor>
          </commentPr>
        </mc:Choice>
        <mc:Fallback/>
      </mc:AlternateContent>
    </comment>
    <comment ref="A10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1968</xdr:row>
                <xdr:rowOff>15</xdr:rowOff>
              </xdr:from>
              <xdr:to>
                <xdr:col>2</xdr:col>
                <xdr:colOff>-96</xdr:colOff>
                <xdr:row>1973</xdr:row>
                <xdr:rowOff>3</xdr:rowOff>
              </xdr:to>
            </anchor>
          </commentPr>
        </mc:Choice>
        <mc:Fallback/>
      </mc:AlternateContent>
    </comment>
    <comment ref="A10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1969</xdr:row>
                <xdr:rowOff>15</xdr:rowOff>
              </xdr:from>
              <xdr:to>
                <xdr:col>2</xdr:col>
                <xdr:colOff>-96</xdr:colOff>
                <xdr:row>1974</xdr:row>
                <xdr:rowOff>3</xdr:rowOff>
              </xdr:to>
            </anchor>
          </commentPr>
        </mc:Choice>
        <mc:Fallback/>
      </mc:AlternateContent>
    </comment>
    <comment ref="A10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1970</xdr:row>
                <xdr:rowOff>15</xdr:rowOff>
              </xdr:from>
              <xdr:to>
                <xdr:col>2</xdr:col>
                <xdr:colOff>-96</xdr:colOff>
                <xdr:row>1975</xdr:row>
                <xdr:rowOff>3</xdr:rowOff>
              </xdr:to>
            </anchor>
          </commentPr>
        </mc:Choice>
        <mc:Fallback/>
      </mc:AlternateContent>
    </comment>
    <comment ref="A10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1971</xdr:row>
                <xdr:rowOff>15</xdr:rowOff>
              </xdr:from>
              <xdr:to>
                <xdr:col>2</xdr:col>
                <xdr:colOff>-96</xdr:colOff>
                <xdr:row>1976</xdr:row>
                <xdr:rowOff>3</xdr:rowOff>
              </xdr:to>
            </anchor>
          </commentPr>
        </mc:Choice>
        <mc:Fallback/>
      </mc:AlternateContent>
    </comment>
    <comment ref="A10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1972</xdr:row>
                <xdr:rowOff>15</xdr:rowOff>
              </xdr:from>
              <xdr:to>
                <xdr:col>2</xdr:col>
                <xdr:colOff>-96</xdr:colOff>
                <xdr:row>1977</xdr:row>
                <xdr:rowOff>3</xdr:rowOff>
              </xdr:to>
            </anchor>
          </commentPr>
        </mc:Choice>
        <mc:Fallback/>
      </mc:AlternateContent>
    </comment>
    <comment ref="A10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1973</xdr:row>
                <xdr:rowOff>15</xdr:rowOff>
              </xdr:from>
              <xdr:to>
                <xdr:col>2</xdr:col>
                <xdr:colOff>-96</xdr:colOff>
                <xdr:row>1978</xdr:row>
                <xdr:rowOff>3</xdr:rowOff>
              </xdr:to>
            </anchor>
          </commentPr>
        </mc:Choice>
        <mc:Fallback/>
      </mc:AlternateContent>
    </comment>
    <comment ref="A10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1974</xdr:row>
                <xdr:rowOff>15</xdr:rowOff>
              </xdr:from>
              <xdr:to>
                <xdr:col>2</xdr:col>
                <xdr:colOff>-96</xdr:colOff>
                <xdr:row>1979</xdr:row>
                <xdr:rowOff>3</xdr:rowOff>
              </xdr:to>
            </anchor>
          </commentPr>
        </mc:Choice>
        <mc:Fallback/>
      </mc:AlternateContent>
    </comment>
    <comment ref="A10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1975</xdr:row>
                <xdr:rowOff>15</xdr:rowOff>
              </xdr:from>
              <xdr:to>
                <xdr:col>2</xdr:col>
                <xdr:colOff>-96</xdr:colOff>
                <xdr:row>1980</xdr:row>
                <xdr:rowOff>3</xdr:rowOff>
              </xdr:to>
            </anchor>
          </commentPr>
        </mc:Choice>
        <mc:Fallback/>
      </mc:AlternateContent>
    </comment>
    <comment ref="A10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1976</xdr:row>
                <xdr:rowOff>15</xdr:rowOff>
              </xdr:from>
              <xdr:to>
                <xdr:col>2</xdr:col>
                <xdr:colOff>-96</xdr:colOff>
                <xdr:row>1981</xdr:row>
                <xdr:rowOff>3</xdr:rowOff>
              </xdr:to>
            </anchor>
          </commentPr>
        </mc:Choice>
        <mc:Fallback/>
      </mc:AlternateContent>
    </comment>
    <comment ref="A10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1977</xdr:row>
                <xdr:rowOff>15</xdr:rowOff>
              </xdr:from>
              <xdr:to>
                <xdr:col>2</xdr:col>
                <xdr:colOff>-96</xdr:colOff>
                <xdr:row>1982</xdr:row>
                <xdr:rowOff>3</xdr:rowOff>
              </xdr:to>
            </anchor>
          </commentPr>
        </mc:Choice>
        <mc:Fallback/>
      </mc:AlternateContent>
    </comment>
    <comment ref="A10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1978</xdr:row>
                <xdr:rowOff>15</xdr:rowOff>
              </xdr:from>
              <xdr:to>
                <xdr:col>2</xdr:col>
                <xdr:colOff>-96</xdr:colOff>
                <xdr:row>1983</xdr:row>
                <xdr:rowOff>3</xdr:rowOff>
              </xdr:to>
            </anchor>
          </commentPr>
        </mc:Choice>
        <mc:Fallback/>
      </mc:AlternateContent>
    </comment>
    <comment ref="A10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1979</xdr:row>
                <xdr:rowOff>15</xdr:rowOff>
              </xdr:from>
              <xdr:to>
                <xdr:col>2</xdr:col>
                <xdr:colOff>-96</xdr:colOff>
                <xdr:row>1984</xdr:row>
                <xdr:rowOff>3</xdr:rowOff>
              </xdr:to>
            </anchor>
          </commentPr>
        </mc:Choice>
        <mc:Fallback/>
      </mc:AlternateContent>
    </comment>
    <comment ref="A10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1980</xdr:row>
                <xdr:rowOff>15</xdr:rowOff>
              </xdr:from>
              <xdr:to>
                <xdr:col>2</xdr:col>
                <xdr:colOff>-96</xdr:colOff>
                <xdr:row>1985</xdr:row>
                <xdr:rowOff>3</xdr:rowOff>
              </xdr:to>
            </anchor>
          </commentPr>
        </mc:Choice>
        <mc:Fallback/>
      </mc:AlternateContent>
    </comment>
    <comment ref="A10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1981</xdr:row>
                <xdr:rowOff>15</xdr:rowOff>
              </xdr:from>
              <xdr:to>
                <xdr:col>2</xdr:col>
                <xdr:colOff>-96</xdr:colOff>
                <xdr:row>1986</xdr:row>
                <xdr:rowOff>3</xdr:rowOff>
              </xdr:to>
            </anchor>
          </commentPr>
        </mc:Choice>
        <mc:Fallback/>
      </mc:AlternateContent>
    </comment>
    <comment ref="A10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1982</xdr:row>
                <xdr:rowOff>15</xdr:rowOff>
              </xdr:from>
              <xdr:to>
                <xdr:col>2</xdr:col>
                <xdr:colOff>-96</xdr:colOff>
                <xdr:row>1987</xdr:row>
                <xdr:rowOff>3</xdr:rowOff>
              </xdr:to>
            </anchor>
          </commentPr>
        </mc:Choice>
        <mc:Fallback/>
      </mc:AlternateContent>
    </comment>
    <comment ref="A10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1983</xdr:row>
                <xdr:rowOff>15</xdr:rowOff>
              </xdr:from>
              <xdr:to>
                <xdr:col>2</xdr:col>
                <xdr:colOff>-96</xdr:colOff>
                <xdr:row>1988</xdr:row>
                <xdr:rowOff>3</xdr:rowOff>
              </xdr:to>
            </anchor>
          </commentPr>
        </mc:Choice>
        <mc:Fallback/>
      </mc:AlternateContent>
    </comment>
    <comment ref="A10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1984</xdr:row>
                <xdr:rowOff>15</xdr:rowOff>
              </xdr:from>
              <xdr:to>
                <xdr:col>2</xdr:col>
                <xdr:colOff>-96</xdr:colOff>
                <xdr:row>1989</xdr:row>
                <xdr:rowOff>3</xdr:rowOff>
              </xdr:to>
            </anchor>
          </commentPr>
        </mc:Choice>
        <mc:Fallback/>
      </mc:AlternateContent>
    </comment>
    <comment ref="A10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1985</xdr:row>
                <xdr:rowOff>15</xdr:rowOff>
              </xdr:from>
              <xdr:to>
                <xdr:col>2</xdr:col>
                <xdr:colOff>-96</xdr:colOff>
                <xdr:row>1990</xdr:row>
                <xdr:rowOff>3</xdr:rowOff>
              </xdr:to>
            </anchor>
          </commentPr>
        </mc:Choice>
        <mc:Fallback/>
      </mc:AlternateContent>
    </comment>
    <comment ref="A10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1986</xdr:row>
                <xdr:rowOff>15</xdr:rowOff>
              </xdr:from>
              <xdr:to>
                <xdr:col>2</xdr:col>
                <xdr:colOff>-96</xdr:colOff>
                <xdr:row>1991</xdr:row>
                <xdr:rowOff>3</xdr:rowOff>
              </xdr:to>
            </anchor>
          </commentPr>
        </mc:Choice>
        <mc:Fallback/>
      </mc:AlternateContent>
    </comment>
    <comment ref="A10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1987</xdr:row>
                <xdr:rowOff>15</xdr:rowOff>
              </xdr:from>
              <xdr:to>
                <xdr:col>2</xdr:col>
                <xdr:colOff>-96</xdr:colOff>
                <xdr:row>1992</xdr:row>
                <xdr:rowOff>3</xdr:rowOff>
              </xdr:to>
            </anchor>
          </commentPr>
        </mc:Choice>
        <mc:Fallback/>
      </mc:AlternateContent>
    </comment>
    <comment ref="A10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1988</xdr:row>
                <xdr:rowOff>15</xdr:rowOff>
              </xdr:from>
              <xdr:to>
                <xdr:col>2</xdr:col>
                <xdr:colOff>-96</xdr:colOff>
                <xdr:row>1993</xdr:row>
                <xdr:rowOff>3</xdr:rowOff>
              </xdr:to>
            </anchor>
          </commentPr>
        </mc:Choice>
        <mc:Fallback/>
      </mc:AlternateContent>
    </comment>
    <comment ref="A10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1989</xdr:row>
                <xdr:rowOff>15</xdr:rowOff>
              </xdr:from>
              <xdr:to>
                <xdr:col>2</xdr:col>
                <xdr:colOff>-96</xdr:colOff>
                <xdr:row>1994</xdr:row>
                <xdr:rowOff>3</xdr:rowOff>
              </xdr:to>
            </anchor>
          </commentPr>
        </mc:Choice>
        <mc:Fallback/>
      </mc:AlternateContent>
    </comment>
    <comment ref="A10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1990</xdr:row>
                <xdr:rowOff>15</xdr:rowOff>
              </xdr:from>
              <xdr:to>
                <xdr:col>2</xdr:col>
                <xdr:colOff>-96</xdr:colOff>
                <xdr:row>1995</xdr:row>
                <xdr:rowOff>3</xdr:rowOff>
              </xdr:to>
            </anchor>
          </commentPr>
        </mc:Choice>
        <mc:Fallback/>
      </mc:AlternateContent>
    </comment>
    <comment ref="A10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1991</xdr:row>
                <xdr:rowOff>15</xdr:rowOff>
              </xdr:from>
              <xdr:to>
                <xdr:col>2</xdr:col>
                <xdr:colOff>-96</xdr:colOff>
                <xdr:row>1996</xdr:row>
                <xdr:rowOff>3</xdr:rowOff>
              </xdr:to>
            </anchor>
          </commentPr>
        </mc:Choice>
        <mc:Fallback/>
      </mc:AlternateContent>
    </comment>
    <comment ref="A10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1992</xdr:row>
                <xdr:rowOff>15</xdr:rowOff>
              </xdr:from>
              <xdr:to>
                <xdr:col>2</xdr:col>
                <xdr:colOff>-96</xdr:colOff>
                <xdr:row>1997</xdr:row>
                <xdr:rowOff>3</xdr:rowOff>
              </xdr:to>
            </anchor>
          </commentPr>
        </mc:Choice>
        <mc:Fallback/>
      </mc:AlternateContent>
    </comment>
    <comment ref="A10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1993</xdr:row>
                <xdr:rowOff>15</xdr:rowOff>
              </xdr:from>
              <xdr:to>
                <xdr:col>2</xdr:col>
                <xdr:colOff>-96</xdr:colOff>
                <xdr:row>1998</xdr:row>
                <xdr:rowOff>3</xdr:rowOff>
              </xdr:to>
            </anchor>
          </commentPr>
        </mc:Choice>
        <mc:Fallback/>
      </mc:AlternateContent>
    </comment>
    <comment ref="A10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1994</xdr:row>
                <xdr:rowOff>15</xdr:rowOff>
              </xdr:from>
              <xdr:to>
                <xdr:col>2</xdr:col>
                <xdr:colOff>-96</xdr:colOff>
                <xdr:row>1999</xdr:row>
                <xdr:rowOff>3</xdr:rowOff>
              </xdr:to>
            </anchor>
          </commentPr>
        </mc:Choice>
        <mc:Fallback/>
      </mc:AlternateContent>
    </comment>
    <comment ref="A10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1995</xdr:row>
                <xdr:rowOff>15</xdr:rowOff>
              </xdr:from>
              <xdr:to>
                <xdr:col>2</xdr:col>
                <xdr:colOff>-96</xdr:colOff>
                <xdr:row>2000</xdr:row>
                <xdr:rowOff>3</xdr:rowOff>
              </xdr:to>
            </anchor>
          </commentPr>
        </mc:Choice>
        <mc:Fallback/>
      </mc:AlternateContent>
    </comment>
    <comment ref="A10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1996</xdr:row>
                <xdr:rowOff>15</xdr:rowOff>
              </xdr:from>
              <xdr:to>
                <xdr:col>2</xdr:col>
                <xdr:colOff>-96</xdr:colOff>
                <xdr:row>2001</xdr:row>
                <xdr:rowOff>3</xdr:rowOff>
              </xdr:to>
            </anchor>
          </commentPr>
        </mc:Choice>
        <mc:Fallback/>
      </mc:AlternateContent>
    </comment>
    <comment ref="A10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1997</xdr:row>
                <xdr:rowOff>15</xdr:rowOff>
              </xdr:from>
              <xdr:to>
                <xdr:col>2</xdr:col>
                <xdr:colOff>-96</xdr:colOff>
                <xdr:row>2002</xdr:row>
                <xdr:rowOff>3</xdr:rowOff>
              </xdr:to>
            </anchor>
          </commentPr>
        </mc:Choice>
        <mc:Fallback/>
      </mc:AlternateContent>
    </comment>
    <comment ref="A10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1998</xdr:row>
                <xdr:rowOff>15</xdr:rowOff>
              </xdr:from>
              <xdr:to>
                <xdr:col>2</xdr:col>
                <xdr:colOff>-96</xdr:colOff>
                <xdr:row>2003</xdr:row>
                <xdr:rowOff>3</xdr:rowOff>
              </xdr:to>
            </anchor>
          </commentPr>
        </mc:Choice>
        <mc:Fallback/>
      </mc:AlternateContent>
    </comment>
    <comment ref="A10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1999</xdr:row>
                <xdr:rowOff>15</xdr:rowOff>
              </xdr:from>
              <xdr:to>
                <xdr:col>2</xdr:col>
                <xdr:colOff>-96</xdr:colOff>
                <xdr:row>2004</xdr:row>
                <xdr:rowOff>3</xdr:rowOff>
              </xdr:to>
            </anchor>
          </commentPr>
        </mc:Choice>
        <mc:Fallback/>
      </mc:AlternateContent>
    </comment>
    <comment ref="A10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2000</xdr:row>
                <xdr:rowOff>15</xdr:rowOff>
              </xdr:from>
              <xdr:to>
                <xdr:col>2</xdr:col>
                <xdr:colOff>-96</xdr:colOff>
                <xdr:row>2005</xdr:row>
                <xdr:rowOff>3</xdr:rowOff>
              </xdr:to>
            </anchor>
          </commentPr>
        </mc:Choice>
        <mc:Fallback/>
      </mc:AlternateContent>
    </comment>
    <comment ref="A107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2001</xdr:row>
                <xdr:rowOff>15</xdr:rowOff>
              </xdr:from>
              <xdr:to>
                <xdr:col>2</xdr:col>
                <xdr:colOff>-96</xdr:colOff>
                <xdr:row>2006</xdr:row>
                <xdr:rowOff>3</xdr:rowOff>
              </xdr:to>
            </anchor>
          </commentPr>
        </mc:Choice>
        <mc:Fallback/>
      </mc:AlternateContent>
    </comment>
    <comment ref="A10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2002</xdr:row>
                <xdr:rowOff>15</xdr:rowOff>
              </xdr:from>
              <xdr:to>
                <xdr:col>2</xdr:col>
                <xdr:colOff>-96</xdr:colOff>
                <xdr:row>2007</xdr:row>
                <xdr:rowOff>3</xdr:rowOff>
              </xdr:to>
            </anchor>
          </commentPr>
        </mc:Choice>
        <mc:Fallback/>
      </mc:AlternateContent>
    </comment>
    <comment ref="A10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2003</xdr:row>
                <xdr:rowOff>15</xdr:rowOff>
              </xdr:from>
              <xdr:to>
                <xdr:col>2</xdr:col>
                <xdr:colOff>-96</xdr:colOff>
                <xdr:row>2008</xdr:row>
                <xdr:rowOff>3</xdr:rowOff>
              </xdr:to>
            </anchor>
          </commentPr>
        </mc:Choice>
        <mc:Fallback/>
      </mc:AlternateContent>
    </comment>
    <comment ref="A10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2004</xdr:row>
                <xdr:rowOff>15</xdr:rowOff>
              </xdr:from>
              <xdr:to>
                <xdr:col>2</xdr:col>
                <xdr:colOff>-96</xdr:colOff>
                <xdr:row>2009</xdr:row>
                <xdr:rowOff>3</xdr:rowOff>
              </xdr:to>
            </anchor>
          </commentPr>
        </mc:Choice>
        <mc:Fallback/>
      </mc:AlternateContent>
    </comment>
    <comment ref="A10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2005</xdr:row>
                <xdr:rowOff>15</xdr:rowOff>
              </xdr:from>
              <xdr:to>
                <xdr:col>2</xdr:col>
                <xdr:colOff>-96</xdr:colOff>
                <xdr:row>2010</xdr:row>
                <xdr:rowOff>3</xdr:rowOff>
              </xdr:to>
            </anchor>
          </commentPr>
        </mc:Choice>
        <mc:Fallback/>
      </mc:AlternateContent>
    </comment>
    <comment ref="A10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2006</xdr:row>
                <xdr:rowOff>15</xdr:rowOff>
              </xdr:from>
              <xdr:to>
                <xdr:col>2</xdr:col>
                <xdr:colOff>-96</xdr:colOff>
                <xdr:row>2011</xdr:row>
                <xdr:rowOff>3</xdr:rowOff>
              </xdr:to>
            </anchor>
          </commentPr>
        </mc:Choice>
        <mc:Fallback/>
      </mc:AlternateContent>
    </comment>
    <comment ref="A10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2007</xdr:row>
                <xdr:rowOff>15</xdr:rowOff>
              </xdr:from>
              <xdr:to>
                <xdr:col>2</xdr:col>
                <xdr:colOff>-96</xdr:colOff>
                <xdr:row>2012</xdr:row>
                <xdr:rowOff>3</xdr:rowOff>
              </xdr:to>
            </anchor>
          </commentPr>
        </mc:Choice>
        <mc:Fallback/>
      </mc:AlternateContent>
    </comment>
    <comment ref="A10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2008</xdr:row>
                <xdr:rowOff>15</xdr:rowOff>
              </xdr:from>
              <xdr:to>
                <xdr:col>2</xdr:col>
                <xdr:colOff>-96</xdr:colOff>
                <xdr:row>2013</xdr:row>
                <xdr:rowOff>3</xdr:rowOff>
              </xdr:to>
            </anchor>
          </commentPr>
        </mc:Choice>
        <mc:Fallback/>
      </mc:AlternateContent>
    </comment>
    <comment ref="A10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2009</xdr:row>
                <xdr:rowOff>15</xdr:rowOff>
              </xdr:from>
              <xdr:to>
                <xdr:col>2</xdr:col>
                <xdr:colOff>-96</xdr:colOff>
                <xdr:row>2014</xdr:row>
                <xdr:rowOff>3</xdr:rowOff>
              </xdr:to>
            </anchor>
          </commentPr>
        </mc:Choice>
        <mc:Fallback/>
      </mc:AlternateContent>
    </comment>
    <comment ref="A10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2010</xdr:row>
                <xdr:rowOff>15</xdr:rowOff>
              </xdr:from>
              <xdr:to>
                <xdr:col>2</xdr:col>
                <xdr:colOff>-96</xdr:colOff>
                <xdr:row>2015</xdr:row>
                <xdr:rowOff>3</xdr:rowOff>
              </xdr:to>
            </anchor>
          </commentPr>
        </mc:Choice>
        <mc:Fallback/>
      </mc:AlternateContent>
    </comment>
    <comment ref="A10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2011</xdr:row>
                <xdr:rowOff>15</xdr:rowOff>
              </xdr:from>
              <xdr:to>
                <xdr:col>2</xdr:col>
                <xdr:colOff>-96</xdr:colOff>
                <xdr:row>2016</xdr:row>
                <xdr:rowOff>3</xdr:rowOff>
              </xdr:to>
            </anchor>
          </commentPr>
        </mc:Choice>
        <mc:Fallback/>
      </mc:AlternateContent>
    </comment>
    <comment ref="A10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2012</xdr:row>
                <xdr:rowOff>15</xdr:rowOff>
              </xdr:from>
              <xdr:to>
                <xdr:col>2</xdr:col>
                <xdr:colOff>-96</xdr:colOff>
                <xdr:row>2017</xdr:row>
                <xdr:rowOff>3</xdr:rowOff>
              </xdr:to>
            </anchor>
          </commentPr>
        </mc:Choice>
        <mc:Fallback/>
      </mc:AlternateContent>
    </comment>
    <comment ref="A10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2013</xdr:row>
                <xdr:rowOff>15</xdr:rowOff>
              </xdr:from>
              <xdr:to>
                <xdr:col>2</xdr:col>
                <xdr:colOff>-96</xdr:colOff>
                <xdr:row>2018</xdr:row>
                <xdr:rowOff>3</xdr:rowOff>
              </xdr:to>
            </anchor>
          </commentPr>
        </mc:Choice>
        <mc:Fallback/>
      </mc:AlternateContent>
    </comment>
    <comment ref="A10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2014</xdr:row>
                <xdr:rowOff>15</xdr:rowOff>
              </xdr:from>
              <xdr:to>
                <xdr:col>2</xdr:col>
                <xdr:colOff>-96</xdr:colOff>
                <xdr:row>2019</xdr:row>
                <xdr:rowOff>3</xdr:rowOff>
              </xdr:to>
            </anchor>
          </commentPr>
        </mc:Choice>
        <mc:Fallback/>
      </mc:AlternateContent>
    </comment>
    <comment ref="A10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2015</xdr:row>
                <xdr:rowOff>15</xdr:rowOff>
              </xdr:from>
              <xdr:to>
                <xdr:col>2</xdr:col>
                <xdr:colOff>-96</xdr:colOff>
                <xdr:row>2020</xdr:row>
                <xdr:rowOff>3</xdr:rowOff>
              </xdr:to>
            </anchor>
          </commentPr>
        </mc:Choice>
        <mc:Fallback/>
      </mc:AlternateContent>
    </comment>
    <comment ref="A10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2016</xdr:row>
                <xdr:rowOff>15</xdr:rowOff>
              </xdr:from>
              <xdr:to>
                <xdr:col>2</xdr:col>
                <xdr:colOff>-96</xdr:colOff>
                <xdr:row>2021</xdr:row>
                <xdr:rowOff>3</xdr:rowOff>
              </xdr:to>
            </anchor>
          </commentPr>
        </mc:Choice>
        <mc:Fallback/>
      </mc:AlternateContent>
    </comment>
    <comment ref="A10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2017</xdr:row>
                <xdr:rowOff>15</xdr:rowOff>
              </xdr:from>
              <xdr:to>
                <xdr:col>2</xdr:col>
                <xdr:colOff>-96</xdr:colOff>
                <xdr:row>2022</xdr:row>
                <xdr:rowOff>3</xdr:rowOff>
              </xdr:to>
            </anchor>
          </commentPr>
        </mc:Choice>
        <mc:Fallback/>
      </mc:AlternateContent>
    </comment>
    <comment ref="A10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2018</xdr:row>
                <xdr:rowOff>15</xdr:rowOff>
              </xdr:from>
              <xdr:to>
                <xdr:col>2</xdr:col>
                <xdr:colOff>-96</xdr:colOff>
                <xdr:row>2023</xdr:row>
                <xdr:rowOff>3</xdr:rowOff>
              </xdr:to>
            </anchor>
          </commentPr>
        </mc:Choice>
        <mc:Fallback/>
      </mc:AlternateContent>
    </comment>
    <comment ref="A10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2019</xdr:row>
                <xdr:rowOff>15</xdr:rowOff>
              </xdr:from>
              <xdr:to>
                <xdr:col>2</xdr:col>
                <xdr:colOff>-96</xdr:colOff>
                <xdr:row>2024</xdr:row>
                <xdr:rowOff>3</xdr:rowOff>
              </xdr:to>
            </anchor>
          </commentPr>
        </mc:Choice>
        <mc:Fallback/>
      </mc:AlternateContent>
    </comment>
    <comment ref="A10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2020</xdr:row>
                <xdr:rowOff>15</xdr:rowOff>
              </xdr:from>
              <xdr:to>
                <xdr:col>2</xdr:col>
                <xdr:colOff>-96</xdr:colOff>
                <xdr:row>2025</xdr:row>
                <xdr:rowOff>3</xdr:rowOff>
              </xdr:to>
            </anchor>
          </commentPr>
        </mc:Choice>
        <mc:Fallback/>
      </mc:AlternateContent>
    </comment>
    <comment ref="A10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2021</xdr:row>
                <xdr:rowOff>15</xdr:rowOff>
              </xdr:from>
              <xdr:to>
                <xdr:col>2</xdr:col>
                <xdr:colOff>-96</xdr:colOff>
                <xdr:row>2026</xdr:row>
                <xdr:rowOff>3</xdr:rowOff>
              </xdr:to>
            </anchor>
          </commentPr>
        </mc:Choice>
        <mc:Fallback/>
      </mc:AlternateContent>
    </comment>
    <comment ref="A10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2022</xdr:row>
                <xdr:rowOff>15</xdr:rowOff>
              </xdr:from>
              <xdr:to>
                <xdr:col>2</xdr:col>
                <xdr:colOff>-96</xdr:colOff>
                <xdr:row>2027</xdr:row>
                <xdr:rowOff>3</xdr:rowOff>
              </xdr:to>
            </anchor>
          </commentPr>
        </mc:Choice>
        <mc:Fallback/>
      </mc:AlternateContent>
    </comment>
    <comment ref="B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1</xdr:col>
                <xdr:colOff>199</xdr:colOff>
                <xdr:row>2</xdr:row>
                <xdr:rowOff>7</xdr:rowOff>
              </xdr:from>
              <xdr:to>
                <xdr:col>3</xdr:col>
                <xdr:colOff>7</xdr:colOff>
                <xdr:row>4</xdr:row>
                <xdr:rowOff>13</xdr:rowOff>
              </xdr:to>
            </anchor>
          </commentPr>
        </mc:Choice>
        <mc:Fallback/>
      </mc:AlternateContent>
    </comment>
    <comment ref="C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2</xdr:col>
                <xdr:colOff>27</xdr:colOff>
                <xdr:row>2</xdr:row>
                <xdr:rowOff>7</xdr:rowOff>
              </xdr:from>
              <xdr:to>
                <xdr:col>3</xdr:col>
                <xdr:colOff>85</xdr:colOff>
                <xdr:row>4</xdr:row>
                <xdr:rowOff>13</xdr:rowOff>
              </xdr:to>
            </anchor>
          </commentPr>
        </mc:Choice>
        <mc:Fallback/>
      </mc:AlternateContent>
    </comment>
    <comment ref="D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3</xdr:col>
                <xdr:colOff>101</xdr:colOff>
                <xdr:row>2</xdr:row>
                <xdr:rowOff>7</xdr:rowOff>
              </xdr:from>
              <xdr:to>
                <xdr:col>4</xdr:col>
                <xdr:colOff>85</xdr:colOff>
                <xdr:row>4</xdr:row>
                <xdr:rowOff>13</xdr:rowOff>
              </xdr:to>
            </anchor>
          </commentPr>
        </mc:Choice>
        <mc:Fallback/>
      </mc:AlternateContent>
    </comment>
    <comment ref="E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4</xdr:col>
                <xdr:colOff>44</xdr:colOff>
                <xdr:row>2</xdr:row>
                <xdr:rowOff>7</xdr:rowOff>
              </xdr:from>
              <xdr:to>
                <xdr:col>5</xdr:col>
                <xdr:colOff>65</xdr:colOff>
                <xdr:row>4</xdr:row>
                <xdr:rowOff>13</xdr:rowOff>
              </xdr:to>
            </anchor>
          </commentPr>
        </mc:Choice>
        <mc:Fallback/>
      </mc:AlternateContent>
    </comment>
    <comment ref="F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5</xdr:col>
                <xdr:colOff>0</xdr:colOff>
                <xdr:row>2</xdr:row>
                <xdr:rowOff>7</xdr:rowOff>
              </xdr:from>
              <xdr:to>
                <xdr:col>6</xdr:col>
                <xdr:colOff>22</xdr:colOff>
                <xdr:row>4</xdr:row>
                <xdr:rowOff>13</xdr:rowOff>
              </xdr:to>
            </anchor>
          </commentPr>
        </mc:Choice>
        <mc:Fallback/>
      </mc:AlternateContent>
    </comment>
    <comment ref="G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6</xdr:col>
                <xdr:colOff>25</xdr:colOff>
                <xdr:row>2</xdr:row>
                <xdr:rowOff>7</xdr:rowOff>
              </xdr:from>
              <xdr:to>
                <xdr:col>7</xdr:col>
                <xdr:colOff>-3</xdr:colOff>
                <xdr:row>4</xdr:row>
                <xdr:rowOff>13</xdr:rowOff>
              </xdr:to>
            </anchor>
          </commentPr>
        </mc:Choice>
        <mc:Fallback/>
      </mc:AlternateContent>
    </comment>
    <comment ref="H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6</xdr:col>
                <xdr:colOff>129</xdr:colOff>
                <xdr:row>2</xdr:row>
                <xdr:rowOff>7</xdr:rowOff>
              </xdr:from>
              <xdr:to>
                <xdr:col>7</xdr:col>
                <xdr:colOff>100</xdr:colOff>
                <xdr:row>4</xdr:row>
                <xdr:rowOff>13</xdr:rowOff>
              </xdr:to>
            </anchor>
          </commentPr>
        </mc:Choice>
        <mc:Fallback/>
      </mc:AlternateContent>
    </comment>
    <comment ref="I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7</xdr:col>
                <xdr:colOff>63</xdr:colOff>
                <xdr:row>2</xdr:row>
                <xdr:rowOff>7</xdr:rowOff>
              </xdr:from>
              <xdr:to>
                <xdr:col>8</xdr:col>
                <xdr:colOff>70</xdr:colOff>
                <xdr:row>4</xdr:row>
                <xdr:rowOff>13</xdr:rowOff>
              </xdr:to>
            </anchor>
          </commentPr>
        </mc:Choice>
        <mc:Fallback/>
      </mc:AlternateContent>
    </comment>
    <comment ref="J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8</xdr:col>
                <xdr:colOff>43</xdr:colOff>
                <xdr:row>2</xdr:row>
                <xdr:rowOff>7</xdr:rowOff>
              </xdr:from>
              <xdr:to>
                <xdr:col>9</xdr:col>
                <xdr:colOff>88</xdr:colOff>
                <xdr:row>4</xdr:row>
                <xdr:rowOff>13</xdr:rowOff>
              </xdr:to>
            </anchor>
          </commentPr>
        </mc:Choice>
        <mc:Fallback/>
      </mc:AlternateContent>
    </comment>
    <comment ref="K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9</xdr:col>
                <xdr:colOff>60</xdr:colOff>
                <xdr:row>2</xdr:row>
                <xdr:rowOff>7</xdr:rowOff>
              </xdr:from>
              <xdr:to>
                <xdr:col>10</xdr:col>
                <xdr:colOff>86</xdr:colOff>
                <xdr:row>4</xdr:row>
                <xdr:rowOff>13</xdr:rowOff>
              </xdr:to>
            </anchor>
          </commentPr>
        </mc:Choice>
        <mc:Fallback/>
      </mc:AlternateContent>
    </comment>
  </commentList>
</comments>
</file>

<file path=xl/sharedStrings.xml><?xml version="1.0" encoding="utf-8"?>
<sst xmlns="http://schemas.openxmlformats.org/spreadsheetml/2006/main" count="10517" uniqueCount="1849">
  <si>
    <t xml:space="preserve">Adaytum</t>
  </si>
  <si>
    <r>
      <rPr>
        <b val="true"/>
        <sz val="10"/>
        <color rgb="FFFF0000"/>
        <rFont val="Arial"/>
        <family val="2"/>
      </rPr>
      <t xml:space="preserve">DO NOT DELETE </t>
    </r>
    <r>
      <rPr>
        <b val="true"/>
        <sz val="7.5"/>
        <color rgb="FF0000FF"/>
        <rFont val="Arial"/>
        <family val="2"/>
      </rPr>
      <t xml:space="preserve">ROW 1</t>
    </r>
    <r>
      <rPr>
        <b val="true"/>
        <sz val="10"/>
        <color rgb="FFFF0000"/>
        <rFont val="Arial"/>
        <family val="2"/>
      </rPr>
      <t xml:space="preserve"> OR </t>
    </r>
    <r>
      <rPr>
        <b val="true"/>
        <sz val="10"/>
        <color rgb="FF0000FF"/>
        <rFont val="Arial"/>
        <family val="2"/>
      </rPr>
      <t xml:space="preserve">COLUMN A</t>
    </r>
    <r>
      <rPr>
        <b val="true"/>
        <sz val="10"/>
        <color rgb="FFFF0000"/>
        <rFont val="Arial"/>
        <family val="2"/>
      </rPr>
      <t xml:space="preserve"> OR ANYTHING IN THEM!</t>
    </r>
  </si>
  <si>
    <t xml:space="preserve">DO NOT DELETE ROW 1 OR COLUMN A OR ANYTHING IN THEM!</t>
  </si>
  <si>
    <t xml:space="preserve">Q1 colour</t>
  </si>
  <si>
    <t xml:space="preserve">Q2 colour</t>
  </si>
  <si>
    <t xml:space="preserve">Q3 colour</t>
  </si>
  <si>
    <t xml:space="preserve">Q4 colour</t>
  </si>
  <si>
    <t xml:space="preserve">PRIOR WEEK DATA IN NEW DEAL ORDER</t>
  </si>
  <si>
    <t xml:space="preserve">Last Updated 29th May 2001</t>
  </si>
  <si>
    <t xml:space="preserve">Rolled over on:</t>
  </si>
  <si>
    <t xml:space="preserve">Deal name</t>
  </si>
  <si>
    <t xml:space="preserve">Expected  Close</t>
  </si>
  <si>
    <t xml:space="preserve">Project Code</t>
  </si>
  <si>
    <t xml:space="preserve">Deal Leader</t>
  </si>
  <si>
    <t xml:space="preserve">Deal Stage</t>
  </si>
  <si>
    <t xml:space="preserve">Financial  Impact</t>
  </si>
  <si>
    <t xml:space="preserve">Deal value  (in $000s)</t>
  </si>
  <si>
    <t xml:space="preserve">Deal costs to date  (in $000s)</t>
  </si>
  <si>
    <t xml:space="preserve">Total Deal costs  expected (in $000s)</t>
  </si>
  <si>
    <t xml:space="preserve">Prob. of  closure in Q</t>
  </si>
  <si>
    <t xml:space="preserve">Prob.  (prior week)</t>
  </si>
  <si>
    <t xml:space="preserve">% Complete</t>
  </si>
  <si>
    <t xml:space="preserve">% Complete  (prior week)</t>
  </si>
  <si>
    <t xml:space="preserve">Resource  Priority</t>
  </si>
  <si>
    <t xml:space="preserve">Description / Comments</t>
  </si>
  <si>
    <t xml:space="preserve">A</t>
  </si>
  <si>
    <t xml:space="preserve">UK GAS</t>
  </si>
  <si>
    <t xml:space="preserve">A1</t>
  </si>
  <si>
    <t xml:space="preserve">EnCap</t>
  </si>
  <si>
    <t xml:space="preserve">Q2 01</t>
  </si>
  <si>
    <t xml:space="preserve">E.004090.06.30</t>
  </si>
  <si>
    <t xml:space="preserve">Matt Ferguson</t>
  </si>
  <si>
    <t xml:space="preserve">Structuring</t>
  </si>
  <si>
    <t xml:space="preserve">P&amp;L</t>
  </si>
  <si>
    <t xml:space="preserve">Critical</t>
  </si>
  <si>
    <t xml:space="preserve">Shorten capacity at St. Fergus in short term. Buy beach gas at St Fergus and return to counterparty at NBP for fee.</t>
  </si>
  <si>
    <t xml:space="preserve">High</t>
  </si>
  <si>
    <t xml:space="preserve">A2</t>
  </si>
  <si>
    <t xml:space="preserve">London Electricity</t>
  </si>
  <si>
    <t xml:space="preserve">E.004090.06.34</t>
  </si>
  <si>
    <t xml:space="preserve">Maria Foster</t>
  </si>
  <si>
    <t xml:space="preserve">Idea stage</t>
  </si>
  <si>
    <t xml:space="preserve">Low</t>
  </si>
  <si>
    <t xml:space="preserve">Re-negotiate optionality in existing gas contract with LE. Uncertainty over value.</t>
  </si>
  <si>
    <t xml:space="preserve">A3</t>
  </si>
  <si>
    <t xml:space="preserve">Derwemt CoGen</t>
  </si>
  <si>
    <t xml:space="preserve">Maggie O'Meara</t>
  </si>
  <si>
    <t xml:space="preserve">Summer Gas Deal</t>
  </si>
  <si>
    <t xml:space="preserve">A4</t>
  </si>
  <si>
    <t xml:space="preserve">Premier</t>
  </si>
  <si>
    <t xml:space="preserve">Optimisation of supply to power plants</t>
  </si>
  <si>
    <t xml:space="preserve">A5</t>
  </si>
  <si>
    <t xml:space="preserve">Highland</t>
  </si>
  <si>
    <t xml:space="preserve">Physical gas purchase; they are currently buying assets from Lasmo, must wait until asset purchases complete</t>
  </si>
  <si>
    <t xml:space="preserve">A6</t>
  </si>
  <si>
    <t xml:space="preserve">EDF Trading</t>
  </si>
  <si>
    <t xml:space="preserve">Structured sale</t>
  </si>
  <si>
    <t xml:space="preserve">A7</t>
  </si>
  <si>
    <t xml:space="preserve">Storage Q2</t>
  </si>
  <si>
    <t xml:space="preserve">E.004090.06.32</t>
  </si>
  <si>
    <t xml:space="preserve">Natasha Danilochkina</t>
  </si>
  <si>
    <t xml:space="preserve">Multi Phase</t>
  </si>
  <si>
    <t xml:space="preserve">Ongoing efforts to sell EnBank virtual gas storage to customers.</t>
  </si>
  <si>
    <t xml:space="preserve">A8</t>
  </si>
  <si>
    <t xml:space="preserve">Ruhrgas</t>
  </si>
  <si>
    <t xml:space="preserve">Assignment of OTM sales contract</t>
  </si>
  <si>
    <t xml:space="preserve">A9</t>
  </si>
  <si>
    <t xml:space="preserve">BGI</t>
  </si>
  <si>
    <t xml:space="preserve">Energy Trends Hedge; BGI wants NETA-type contract; we have offered a fixed swap for ET contracts</t>
  </si>
  <si>
    <t xml:space="preserve">A10</t>
  </si>
  <si>
    <t xml:space="preserve">Deesside</t>
  </si>
  <si>
    <t xml:space="preserve">Burlington Irish Sea Gas Fields, issue over confidentiality agreement, they want non-compete clause for supply of energy</t>
  </si>
  <si>
    <t xml:space="preserve">A11</t>
  </si>
  <si>
    <t xml:space="preserve">Industrials Q2</t>
  </si>
  <si>
    <t xml:space="preserve">Brett Date</t>
  </si>
  <si>
    <t xml:space="preserve">Marketing to large industrial gas users</t>
  </si>
  <si>
    <t xml:space="preserve">A12</t>
  </si>
  <si>
    <t xml:space="preserve">Innogy</t>
  </si>
  <si>
    <t xml:space="preserve">Financial Swap.</t>
  </si>
  <si>
    <t xml:space="preserve">Financial Swap.  Formerly known as Yorkshire incremental</t>
  </si>
  <si>
    <t xml:space="preserve">A13</t>
  </si>
  <si>
    <t xml:space="preserve">Innogy Armada</t>
  </si>
  <si>
    <t xml:space="preserve">Purchase of Armada asset.</t>
  </si>
  <si>
    <t xml:space="preserve">Purchase of Armada asset.  Formerly known as Yorkshire.</t>
  </si>
  <si>
    <t xml:space="preserve">A14</t>
  </si>
  <si>
    <t xml:space="preserve">TPL MakeUp Gas 2</t>
  </si>
  <si>
    <t xml:space="preserve">TPL Gas Package</t>
  </si>
  <si>
    <t xml:space="preserve">A15</t>
  </si>
  <si>
    <t xml:space="preserve">Alkane</t>
  </si>
  <si>
    <t xml:space="preserve">Chris Harris</t>
  </si>
  <si>
    <t xml:space="preserve">15yr CTA Gas purchase agreement; needs sites allocated in order to get MTM treatment/Re-evaluating economics post-NETA, finalising security negotiations/ fits well with Wartsilla deal</t>
  </si>
  <si>
    <t xml:space="preserve">Talisman PECS</t>
  </si>
  <si>
    <t xml:space="preserve">E.004006.01.07.01</t>
  </si>
  <si>
    <t xml:space="preserve">Pre-pay oil tax structure/ Client has reviewed draft contracts and tax opinion and is going to legal counsel in 3 wks time</t>
  </si>
  <si>
    <t xml:space="preserve">A16</t>
  </si>
  <si>
    <t xml:space="preserve">Sale of Paladin</t>
  </si>
  <si>
    <t xml:space="preserve">E.004006.01.18.02</t>
  </si>
  <si>
    <t xml:space="preserve">Medium</t>
  </si>
  <si>
    <t xml:space="preserve">Potential sale of 20% investment in quoted E&amp;P company.</t>
  </si>
  <si>
    <t xml:space="preserve">A17</t>
  </si>
  <si>
    <t xml:space="preserve">Q3 01</t>
  </si>
  <si>
    <t xml:space="preserve">A18</t>
  </si>
  <si>
    <t xml:space="preserve">GFU</t>
  </si>
  <si>
    <t xml:space="preserve">E.004090.06.28</t>
  </si>
  <si>
    <t xml:space="preserve">Negotiation</t>
  </si>
  <si>
    <t xml:space="preserve">Norwegian gas sellers cartel; bring gas into UK via Frigg pipeline; 10 yr gas purchase, min 1/2 bcm/annum, increase volumes over time</t>
  </si>
  <si>
    <t xml:space="preserve">A19</t>
  </si>
  <si>
    <t xml:space="preserve">BGE</t>
  </si>
  <si>
    <t xml:space="preserve">Southern Irish State gas company; rent storage space and use as flex in the UK</t>
  </si>
  <si>
    <t xml:space="preserve">A20</t>
  </si>
  <si>
    <t xml:space="preserve">PDA</t>
  </si>
  <si>
    <t xml:space="preserve">E.004090.06.33</t>
  </si>
  <si>
    <t xml:space="preserve">Proposed investment/offtake of gas development company/well.</t>
  </si>
  <si>
    <t xml:space="preserve">A21</t>
  </si>
  <si>
    <t xml:space="preserve">Tullow</t>
  </si>
  <si>
    <t xml:space="preserve">E.004090.06.29</t>
  </si>
  <si>
    <t xml:space="preserve">Physical gas purchase; they are currently buying assets from BP, must wait until asset purchases complete</t>
  </si>
  <si>
    <t xml:space="preserve">A22</t>
  </si>
  <si>
    <t xml:space="preserve">CalEnergy</t>
  </si>
  <si>
    <t xml:space="preserve">Underwrite purchase of gas for number of fields - offtake at fixed price; CalEnergy must give first right of refusal to Northern Electric but wants to do deal with us.</t>
  </si>
  <si>
    <t xml:space="preserve">A23</t>
  </si>
  <si>
    <t xml:space="preserve">ESBI</t>
  </si>
  <si>
    <t xml:space="preserve">CCGT in Northern Ireland; gas sale to Coalkerragh; tender in Q3</t>
  </si>
  <si>
    <t xml:space="preserve">A24</t>
  </si>
  <si>
    <t xml:space="preserve">Langage</t>
  </si>
  <si>
    <t xml:space="preserve">Gas sale (fixed (5ys) and floating (10yrs)), PPA (fixed (3ys) and floating (2yrs)) and 10 yr option on CTA</t>
  </si>
  <si>
    <t xml:space="preserve">A25</t>
  </si>
  <si>
    <t xml:space="preserve">Spalding</t>
  </si>
  <si>
    <t xml:space="preserve">InterGen CCGT tolling arrangement.</t>
  </si>
  <si>
    <t xml:space="preserve">A26</t>
  </si>
  <si>
    <t xml:space="preserve">Industrials Q3</t>
  </si>
  <si>
    <t xml:space="preserve">A27</t>
  </si>
  <si>
    <t xml:space="preserve">Storage Q3</t>
  </si>
  <si>
    <t xml:space="preserve">A28</t>
  </si>
  <si>
    <t xml:space="preserve">Centrica Epic</t>
  </si>
  <si>
    <t xml:space="preserve">Prepaid gas tax structure/ Pitched to client 24/4 well received, seeking sr managment approval</t>
  </si>
  <si>
    <t xml:space="preserve">A29</t>
  </si>
  <si>
    <t xml:space="preserve">Kerr McGee Epic</t>
  </si>
  <si>
    <t xml:space="preserve">Prepaid oil tax structure/ contacting company to arrange meeting</t>
  </si>
  <si>
    <t xml:space="preserve">A30</t>
  </si>
  <si>
    <t xml:space="preserve">ENI POPS</t>
  </si>
  <si>
    <t xml:space="preserve">Prepaid oil tax structure/ Client reviewing</t>
  </si>
  <si>
    <t xml:space="preserve">A31</t>
  </si>
  <si>
    <t xml:space="preserve">Jaguar</t>
  </si>
  <si>
    <t xml:space="preserve">Q4 01</t>
  </si>
  <si>
    <t xml:space="preserve">Peter Crilly</t>
  </si>
  <si>
    <t xml:space="preserve">Link to Norwegian side of North Sea; used to ensure CATS stays full</t>
  </si>
  <si>
    <t xml:space="preserve">A32</t>
  </si>
  <si>
    <t xml:space="preserve">Industrials Q4</t>
  </si>
  <si>
    <t xml:space="preserve">A33</t>
  </si>
  <si>
    <t xml:space="preserve">Storage Q4</t>
  </si>
  <si>
    <t xml:space="preserve">A34</t>
  </si>
  <si>
    <t xml:space="preserve">Doina</t>
  </si>
  <si>
    <t xml:space="preserve">Option to purchase gas from Paladin's off-shore fields; Key well drill date has slipped to Q3 01, cannot assess commercial viability until Q4 01 at the earliest.</t>
  </si>
  <si>
    <t xml:space="preserve">A35</t>
  </si>
  <si>
    <t xml:space="preserve">A36</t>
  </si>
  <si>
    <t xml:space="preserve">A37</t>
  </si>
  <si>
    <t xml:space="preserve">A38</t>
  </si>
  <si>
    <t xml:space="preserve">A39</t>
  </si>
  <si>
    <t xml:space="preserve">A40</t>
  </si>
  <si>
    <t xml:space="preserve">AA</t>
  </si>
  <si>
    <t xml:space="preserve">DEALS REMOVED</t>
  </si>
  <si>
    <t xml:space="preserve">AA1</t>
  </si>
  <si>
    <t xml:space="preserve">AA2</t>
  </si>
  <si>
    <t xml:space="preserve">AA3</t>
  </si>
  <si>
    <t xml:space="preserve">AA4</t>
  </si>
  <si>
    <t xml:space="preserve">AA5</t>
  </si>
  <si>
    <t xml:space="preserve">AA6</t>
  </si>
  <si>
    <t xml:space="preserve">AA7</t>
  </si>
  <si>
    <t xml:space="preserve">AA8</t>
  </si>
  <si>
    <t xml:space="preserve">AA9</t>
  </si>
  <si>
    <t xml:space="preserve">AA10</t>
  </si>
  <si>
    <t xml:space="preserve">AA11</t>
  </si>
  <si>
    <t xml:space="preserve">AA12</t>
  </si>
  <si>
    <t xml:space="preserve">AA13</t>
  </si>
  <si>
    <t xml:space="preserve">AA14</t>
  </si>
  <si>
    <t xml:space="preserve">AA15</t>
  </si>
  <si>
    <t xml:space="preserve">AA16</t>
  </si>
  <si>
    <t xml:space="preserve">AA17</t>
  </si>
  <si>
    <t xml:space="preserve">AA18</t>
  </si>
  <si>
    <t xml:space="preserve">AA19</t>
  </si>
  <si>
    <t xml:space="preserve">AA20</t>
  </si>
  <si>
    <t xml:space="preserve">AA end</t>
  </si>
  <si>
    <t xml:space="preserve">A end</t>
  </si>
  <si>
    <t xml:space="preserve"># deals</t>
  </si>
  <si>
    <t xml:space="preserve">value</t>
  </si>
  <si>
    <t xml:space="preserve">costs to date</t>
  </si>
  <si>
    <t xml:space="preserve">costs expected</t>
  </si>
  <si>
    <t xml:space="preserve">net profit</t>
  </si>
  <si>
    <t xml:space="preserve">TOTAL Q2 01</t>
  </si>
  <si>
    <t xml:space="preserve">TOTAL Q3 01</t>
  </si>
  <si>
    <t xml:space="preserve">TOTAL Q4 01</t>
  </si>
  <si>
    <t xml:space="preserve">TOTAL Q1 02</t>
  </si>
  <si>
    <t xml:space="preserve">GROUP TOTAL</t>
  </si>
  <si>
    <t xml:space="preserve">B</t>
  </si>
  <si>
    <t xml:space="preserve">UK POWER</t>
  </si>
  <si>
    <t xml:space="preserve">B1</t>
  </si>
  <si>
    <t xml:space="preserve">Watershed</t>
  </si>
  <si>
    <t xml:space="preserve">Neil McDermott</t>
  </si>
  <si>
    <t xml:space="preserve">Rebuild of Watershed model.</t>
  </si>
  <si>
    <t xml:space="preserve">Watershed ICI Proceeds</t>
  </si>
  <si>
    <t xml:space="preserve">Rebuild of Watershed model.  To be included in trading not origination.  Provisions needed.  No incremental except for ICI litigation payment.</t>
  </si>
  <si>
    <t xml:space="preserve">B2</t>
  </si>
  <si>
    <t xml:space="preserve">EnBattery and other WDV Deals</t>
  </si>
  <si>
    <t xml:space="preserve">E.004090.06.31</t>
  </si>
  <si>
    <t xml:space="preserve">Steve Vavrik</t>
  </si>
  <si>
    <t xml:space="preserve">Power equivalent of EnBank</t>
  </si>
  <si>
    <t xml:space="preserve">Wartsila</t>
  </si>
  <si>
    <t xml:space="preserve">E.004090.06.27</t>
  </si>
  <si>
    <t xml:space="preserve">Chris Thrall</t>
  </si>
  <si>
    <t xml:space="preserve">MOU/LOI</t>
  </si>
  <si>
    <t xml:space="preserve">Purchase of 20 year tolling option on 205 MW power generators to be installed by Wartsila (build-now).  Enron guaranteeing payments to lessor up to $60m.  Also, option on 600MW additional capacity (Enron to provide sites for those).</t>
  </si>
  <si>
    <t xml:space="preserve">B3</t>
  </si>
  <si>
    <t xml:space="preserve">Thames Water</t>
  </si>
  <si>
    <t xml:space="preserve">E.004090.06.35</t>
  </si>
  <si>
    <t xml:space="preserve">B4</t>
  </si>
  <si>
    <t xml:space="preserve">Conoco</t>
  </si>
  <si>
    <t xml:space="preserve">Tom Glover</t>
  </si>
  <si>
    <t xml:space="preserve">15-year 300MW CTA on plant to be commissioned in 2004 by Conoco, with options on additional 150MW.  Possibility to extend by 5 years.</t>
  </si>
  <si>
    <t xml:space="preserve">B5</t>
  </si>
  <si>
    <t xml:space="preserve">Rolls Royce Power</t>
  </si>
  <si>
    <t xml:space="preserve">Carsten Hansen</t>
  </si>
  <si>
    <t xml:space="preserve">Cash settle existing out of the money contract and do 2 new out of the money contracts for less than current book value.</t>
  </si>
  <si>
    <t xml:space="preserve">Cancel existing out of the money contract and do 2 new out of the money contracts for net gain</t>
  </si>
  <si>
    <t xml:space="preserve">B6</t>
  </si>
  <si>
    <t xml:space="preserve">B7</t>
  </si>
  <si>
    <t xml:space="preserve">TPL restructuring</t>
  </si>
  <si>
    <t xml:space="preserve">E.004090.06.10</t>
  </si>
  <si>
    <t xml:space="preserve">Nigel Beresford</t>
  </si>
  <si>
    <t xml:space="preserve">Funds Flow</t>
  </si>
  <si>
    <t xml:space="preserve">Next step in Big Bang project.  Proposed take-out of Northern PPA and equity. Possible funds flow of £250 for PPA purchase. Possible earnings recognition at later date.</t>
  </si>
  <si>
    <t xml:space="preserve">B8</t>
  </si>
  <si>
    <t xml:space="preserve">Wind Assets</t>
  </si>
  <si>
    <t xml:space="preserve">Louis Redshaw</t>
  </si>
  <si>
    <t xml:space="preserve">Assets to be obtained from Enron Wind projects; minimal purchase price until they have permits, may get commodity value of assets either through renewables curve or straight sale</t>
  </si>
  <si>
    <t xml:space="preserve">B9</t>
  </si>
  <si>
    <t xml:space="preserve">AES Partington</t>
  </si>
  <si>
    <t xml:space="preserve">CTA, GSA with 400MW AES plant.  Issue with respect to cap in value in gas contract.</t>
  </si>
  <si>
    <t xml:space="preserve">Severmside</t>
  </si>
  <si>
    <t xml:space="preserve">E.004090.06.18.02</t>
  </si>
  <si>
    <t xml:space="preserve">Chris Moore</t>
  </si>
  <si>
    <t xml:space="preserve">Market Growth</t>
  </si>
  <si>
    <t xml:space="preserve">Have land, need s36 application; significant opposition at present</t>
  </si>
  <si>
    <t xml:space="preserve">B10</t>
  </si>
  <si>
    <t xml:space="preserve">Kent Power</t>
  </si>
  <si>
    <t xml:space="preserve">E.004090.06.14.01</t>
  </si>
  <si>
    <t xml:space="preserve">S36 approval received 15/11/00; May purchase Amberbar land (adjacent), move license over and sell together</t>
  </si>
  <si>
    <t xml:space="preserve">B11</t>
  </si>
  <si>
    <t xml:space="preserve">Rassau Power</t>
  </si>
  <si>
    <t xml:space="preserve">E.004090.06.26.01</t>
  </si>
  <si>
    <t xml:space="preserve">Apply for S36 license and then sell; have informal consent</t>
  </si>
  <si>
    <t xml:space="preserve">B12</t>
  </si>
  <si>
    <t xml:space="preserve">TXU</t>
  </si>
  <si>
    <t xml:space="preserve">Tim Marsters</t>
  </si>
  <si>
    <t xml:space="preserve">Coal tolling agreement.  Uncertainty over value recognition.</t>
  </si>
  <si>
    <t xml:space="preserve">B13</t>
  </si>
  <si>
    <t xml:space="preserve">LWS</t>
  </si>
  <si>
    <t xml:space="preserve">Andrew Davison</t>
  </si>
  <si>
    <t xml:space="preserve">Low cost waste to energy start-up/  Power and equity options over a ten-site program.  ENE is EPC contractor.  This is an accrual accounted deal.  P&amp;L to be realized 2002/2003 at earliest</t>
  </si>
  <si>
    <t xml:space="preserve">Rob Bayley</t>
  </si>
  <si>
    <t xml:space="preserve">B14</t>
  </si>
  <si>
    <t xml:space="preserve">FFF</t>
  </si>
  <si>
    <t xml:space="preserve">Deal with 2 Mission plants.  Uncertainty over value recognition.</t>
  </si>
  <si>
    <t xml:space="preserve">B15</t>
  </si>
  <si>
    <t xml:space="preserve">Tidal Electric</t>
  </si>
  <si>
    <t xml:space="preserve">Melanie Sutton</t>
  </si>
  <si>
    <t xml:space="preserve">Uncertainty over value recognition.</t>
  </si>
  <si>
    <t xml:space="preserve">B16</t>
  </si>
  <si>
    <t xml:space="preserve">NRG Langage</t>
  </si>
  <si>
    <t xml:space="preserve">Offtake agreement.  Structuring value proposition.</t>
  </si>
  <si>
    <t xml:space="preserve">B17</t>
  </si>
  <si>
    <t xml:space="preserve">B18</t>
  </si>
  <si>
    <t xml:space="preserve">B19</t>
  </si>
  <si>
    <t xml:space="preserve">B20</t>
  </si>
  <si>
    <t xml:space="preserve">B21</t>
  </si>
  <si>
    <t xml:space="preserve">B22</t>
  </si>
  <si>
    <t xml:space="preserve">B23</t>
  </si>
  <si>
    <t xml:space="preserve">B24</t>
  </si>
  <si>
    <t xml:space="preserve">B25</t>
  </si>
  <si>
    <t xml:space="preserve">B26</t>
  </si>
  <si>
    <t xml:space="preserve">B27</t>
  </si>
  <si>
    <t xml:space="preserve">B28</t>
  </si>
  <si>
    <t xml:space="preserve">B29</t>
  </si>
  <si>
    <t xml:space="preserve">B30</t>
  </si>
  <si>
    <t xml:space="preserve">B31</t>
  </si>
  <si>
    <t xml:space="preserve">B32</t>
  </si>
  <si>
    <t xml:space="preserve">B33</t>
  </si>
  <si>
    <t xml:space="preserve">B34</t>
  </si>
  <si>
    <t xml:space="preserve">B35</t>
  </si>
  <si>
    <t xml:space="preserve">B36</t>
  </si>
  <si>
    <t xml:space="preserve">B37</t>
  </si>
  <si>
    <t xml:space="preserve">B38</t>
  </si>
  <si>
    <t xml:space="preserve">B39</t>
  </si>
  <si>
    <t xml:space="preserve">B40</t>
  </si>
  <si>
    <t xml:space="preserve">BB</t>
  </si>
  <si>
    <t xml:space="preserve">BB1</t>
  </si>
  <si>
    <t xml:space="preserve">On hold</t>
  </si>
  <si>
    <t xml:space="preserve">BB2</t>
  </si>
  <si>
    <t xml:space="preserve">BB3</t>
  </si>
  <si>
    <t xml:space="preserve">BB4</t>
  </si>
  <si>
    <t xml:space="preserve">BB5</t>
  </si>
  <si>
    <t xml:space="preserve">BB6</t>
  </si>
  <si>
    <t xml:space="preserve">BB7</t>
  </si>
  <si>
    <t xml:space="preserve">BB8</t>
  </si>
  <si>
    <t xml:space="preserve">BB9</t>
  </si>
  <si>
    <t xml:space="preserve">BB10</t>
  </si>
  <si>
    <t xml:space="preserve">BB11</t>
  </si>
  <si>
    <t xml:space="preserve">BB12</t>
  </si>
  <si>
    <t xml:space="preserve">BB13</t>
  </si>
  <si>
    <t xml:space="preserve">BB14</t>
  </si>
  <si>
    <t xml:space="preserve">BB15</t>
  </si>
  <si>
    <t xml:space="preserve">BB16</t>
  </si>
  <si>
    <t xml:space="preserve">BB17</t>
  </si>
  <si>
    <t xml:space="preserve">BB18</t>
  </si>
  <si>
    <t xml:space="preserve">BB19</t>
  </si>
  <si>
    <t xml:space="preserve">BB20</t>
  </si>
  <si>
    <t xml:space="preserve">BB end</t>
  </si>
  <si>
    <t xml:space="preserve">B end</t>
  </si>
  <si>
    <t xml:space="preserve">C</t>
  </si>
  <si>
    <t xml:space="preserve">CONTINENTAL</t>
  </si>
  <si>
    <t xml:space="preserve">C1</t>
  </si>
  <si>
    <t xml:space="preserve">EWZ Switz</t>
  </si>
  <si>
    <t xml:space="preserve">E.004003.01.DE.20</t>
  </si>
  <si>
    <t xml:space="preserve">Heydecker/Kreuzberg</t>
  </si>
  <si>
    <t xml:space="preserve">JV with municipality of Zurich to market offtake from EWZ power stations (1 TW); Agency model not yet agreed.</t>
  </si>
  <si>
    <t xml:space="preserve">C2</t>
  </si>
  <si>
    <t xml:space="preserve">CEZ restructure</t>
  </si>
  <si>
    <t xml:space="preserve">E.004003.01.ZB.32</t>
  </si>
  <si>
    <t xml:space="preserve">Antony Steiner</t>
  </si>
  <si>
    <t xml:space="preserve">Both CEZ and Enron are interested in renegotiating the contract terms for mutual benefit. Moved from fixed to formula price, extend and expand contract</t>
  </si>
  <si>
    <t xml:space="preserve">C3</t>
  </si>
  <si>
    <t xml:space="preserve">Bayer AG / Dormagen</t>
  </si>
  <si>
    <t xml:space="preserve">E.004005.04.BL.02</t>
  </si>
  <si>
    <t xml:space="preserve">Neubauer/Kresse</t>
  </si>
  <si>
    <t xml:space="preserve">Back-Up Power for 130 MW of 2 Gas Turbines for Bayer's Dormagen Plant, 5 year term starting July 1, 2001. Deliver is contingent on maintenance or unplanned outages of either one of the two turbines. Max delivery at any one time is 130MW,</t>
  </si>
  <si>
    <t xml:space="preserve">C4</t>
  </si>
  <si>
    <t xml:space="preserve">Eon/Staudinger</t>
  </si>
  <si>
    <t xml:space="preserve">E.004003.01.DE.18</t>
  </si>
  <si>
    <t xml:space="preserve">Radmacher/Enke/Kreuzberg</t>
  </si>
  <si>
    <t xml:space="preserve">7 year spark spread on a low efficiency gas plant; up to 620MW; new CACS to come once Eon happy with new terms. Value dependent on gas prices.</t>
  </si>
  <si>
    <t xml:space="preserve">7 year spark spread on a low efficiency gas plant; up to 620MW; new CACS imminent</t>
  </si>
  <si>
    <t xml:space="preserve">C5</t>
  </si>
  <si>
    <t xml:space="preserve">Thrace Basin (Fair Value adjust.)</t>
  </si>
  <si>
    <t xml:space="preserve">E.004006.01.18</t>
  </si>
  <si>
    <t xml:space="preserve">Nigel Friend</t>
  </si>
  <si>
    <t xml:space="preserve">$2.3 million fair value adjustment taken in Q1 ($1.8 million Q4 2000). Profitability this quarter will depend on drilling success in identified prospects.</t>
  </si>
  <si>
    <t xml:space="preserve">C6</t>
  </si>
  <si>
    <t xml:space="preserve">Dutch Genco's</t>
  </si>
  <si>
    <t xml:space="preserve">E.004003.02.NL.03</t>
  </si>
  <si>
    <t xml:space="preserve">Ross Sankey</t>
  </si>
  <si>
    <t xml:space="preserve">Generators are zero-rated for tax purposes this year in the Netherlands. Possible tax plays.</t>
  </si>
  <si>
    <t xml:space="preserve">C7</t>
  </si>
  <si>
    <t xml:space="preserve">Intergen - Benelux</t>
  </si>
  <si>
    <t xml:space="preserve">E.004003.02.NL.01</t>
  </si>
  <si>
    <t xml:space="preserve">Intergen are developing an 800MW plant - we are looking into possible offtake of 400-500MW for 5+ years</t>
  </si>
  <si>
    <t xml:space="preserve">E.004003.01.ZC.03</t>
  </si>
  <si>
    <t xml:space="preserve">C8</t>
  </si>
  <si>
    <t xml:space="preserve">C9</t>
  </si>
  <si>
    <t xml:space="preserve">Hungary Put</t>
  </si>
  <si>
    <t xml:space="preserve">E.004003.01.ZB.22</t>
  </si>
  <si>
    <t xml:space="preserve">Imre Martha</t>
  </si>
  <si>
    <t xml:space="preserve">Purchase of LT Put for 150MW, with €5m prepay. Effectively allowing us to import power to Hungary at any border point</t>
  </si>
  <si>
    <t xml:space="preserve">C10</t>
  </si>
  <si>
    <t xml:space="preserve">GSP site option</t>
  </si>
  <si>
    <t xml:space="preserve">E.004003.02.NL.02</t>
  </si>
  <si>
    <t xml:space="preserve">Dirk Van Vuuren</t>
  </si>
  <si>
    <t xml:space="preserve">Site option</t>
  </si>
  <si>
    <t xml:space="preserve">Site option in the Netherlands for a 400-800 MW power plant. Free option for first 18 months.</t>
  </si>
  <si>
    <t xml:space="preserve">C11</t>
  </si>
  <si>
    <t xml:space="preserve">Caramella</t>
  </si>
  <si>
    <t xml:space="preserve">E.004003.02.IT.03</t>
  </si>
  <si>
    <t xml:space="preserve">Riccardo Bortolotti</t>
  </si>
  <si>
    <t xml:space="preserve">Site option in Italy for 800MW plant. Working with local municipality to obtain permits. Possible offtake agreement. Counterparty wants Enron Corp guarantess which means cannot have non-recourse financing. Still talking.</t>
  </si>
  <si>
    <t xml:space="preserve">C12</t>
  </si>
  <si>
    <t xml:space="preserve">NUON</t>
  </si>
  <si>
    <t xml:space="preserve">Sale to NUON of up to 2 TWh of power for 2002 but, to mitigate market power risk given large and "unhedgeable" volume, we would take it back from NUON via time swaps or (free) call options on cross border spread etc.. Range of $1 to $5m</t>
  </si>
  <si>
    <t xml:space="preserve">C13</t>
  </si>
  <si>
    <t xml:space="preserve">SWEPOL</t>
  </si>
  <si>
    <t xml:space="preserve">E.004003.01.PL.05</t>
  </si>
  <si>
    <t xml:space="preserve">Jarek Astramowicz</t>
  </si>
  <si>
    <t xml:space="preserve">Call Option Letter was signed with PSE for the total of 100MW; now awaiting the transmission rights issue to be solved on the Swedish side of Sweden-Poland interconnector</t>
  </si>
  <si>
    <t xml:space="preserve">C14</t>
  </si>
  <si>
    <t xml:space="preserve">Cadeo/Caruso</t>
  </si>
  <si>
    <t xml:space="preserve">E.004003.02.IT.04</t>
  </si>
  <si>
    <t xml:space="preserve">Option on site in southern Italy for 800MW plant. 2-3 year option at $25k per year. CACS form circulated. Could close end of May, if next week's discussions go well.</t>
  </si>
  <si>
    <t xml:space="preserve">C15</t>
  </si>
  <si>
    <t xml:space="preserve">C16</t>
  </si>
  <si>
    <t xml:space="preserve">C17</t>
  </si>
  <si>
    <t xml:space="preserve">NEK Prepay</t>
  </si>
  <si>
    <t xml:space="preserve">E.004003.01.ZB.31</t>
  </si>
  <si>
    <t xml:space="preserve">Jivko Savov</t>
  </si>
  <si>
    <t xml:space="preserve">12-15 months Prepay for Bulgarian power - similar to SE structure. Condition Precedent in contract for capacity in 500MW Greece/Italy Interconnector. 90MW contract with swing</t>
  </si>
  <si>
    <t xml:space="preserve">C18</t>
  </si>
  <si>
    <t xml:space="preserve">NUON LT sale</t>
  </si>
  <si>
    <t xml:space="preserve">Longer term tender to follow short term tender being worked on currently</t>
  </si>
  <si>
    <t xml:space="preserve">C19</t>
  </si>
  <si>
    <t xml:space="preserve">HEW / Veag</t>
  </si>
  <si>
    <t xml:space="preserve">Andreas Radmacher</t>
  </si>
  <si>
    <t xml:space="preserve">HEW recently purchased Veag to make it the 4th largest power utility in Germany. Proposing offtake agreements.</t>
  </si>
  <si>
    <t xml:space="preserve">VEAG Purchase</t>
  </si>
  <si>
    <t xml:space="preserve">E.004003.01.DE.24</t>
  </si>
  <si>
    <t xml:space="preserve">Purchase to support HEW acquisition</t>
  </si>
  <si>
    <t xml:space="preserve">C20</t>
  </si>
  <si>
    <t xml:space="preserve">RWE</t>
  </si>
  <si>
    <t xml:space="preserve">10 years of a low efficiency gas-fired power plant; 400-800MW</t>
  </si>
  <si>
    <t xml:space="preserve">Croatia Restructure</t>
  </si>
  <si>
    <t xml:space="preserve">E.004003.01.ZB.26</t>
  </si>
  <si>
    <t xml:space="preserve">Domenico Franceschino</t>
  </si>
  <si>
    <t xml:space="preserve">Renegotiate Jertovec contract, possible blend and extend ($5m) Current contract ends in Oct 2002. Also an option may be worth $3m.</t>
  </si>
  <si>
    <t xml:space="preserve">C21</t>
  </si>
  <si>
    <t xml:space="preserve">Virtual power plants</t>
  </si>
  <si>
    <t xml:space="preserve">E.004003.01.ZC.04</t>
  </si>
  <si>
    <t xml:space="preserve">Pierre de Gaulle/Ross Sankey</t>
  </si>
  <si>
    <t xml:space="preserve">As French market opens up, look to do some Virtual Power plants in France at the end of the year</t>
  </si>
  <si>
    <t xml:space="preserve">C22</t>
  </si>
  <si>
    <t xml:space="preserve">Ital Hydro</t>
  </si>
  <si>
    <t xml:space="preserve">E.004003.02.IT.08</t>
  </si>
  <si>
    <t xml:space="preserve">1) offtake from plants that ENEL is selling to Mission 2) Fixed price contracts</t>
  </si>
  <si>
    <t xml:space="preserve">C23</t>
  </si>
  <si>
    <t xml:space="preserve">Intergen</t>
  </si>
  <si>
    <t xml:space="preserve">Long term purchase/CTA</t>
  </si>
  <si>
    <t xml:space="preserve">C24</t>
  </si>
  <si>
    <t xml:space="preserve">Other distco plays</t>
  </si>
  <si>
    <t xml:space="preserve">Ross Sankey/Dirk Van Vuuren</t>
  </si>
  <si>
    <t xml:space="preserve">General approach to distribution companies</t>
  </si>
  <si>
    <t xml:space="preserve">C25</t>
  </si>
  <si>
    <t xml:space="preserve">Munich</t>
  </si>
  <si>
    <t xml:space="preserve">E.004003.01.DE.22</t>
  </si>
  <si>
    <t xml:space="preserve">Cooperative agreement</t>
  </si>
  <si>
    <t xml:space="preserve">C26</t>
  </si>
  <si>
    <t xml:space="preserve">Distco Tax play</t>
  </si>
  <si>
    <t xml:space="preserve">Similar tax plays as for the generators, except less margin to play with.</t>
  </si>
  <si>
    <t xml:space="preserve">C27</t>
  </si>
  <si>
    <t xml:space="preserve">Green plays</t>
  </si>
  <si>
    <t xml:space="preserve">If possible, aim to take unused green credits in Germany and apply them to deals done in the Netherlands for net gain</t>
  </si>
  <si>
    <t xml:space="preserve">C28</t>
  </si>
  <si>
    <t xml:space="preserve">Astral Calcining</t>
  </si>
  <si>
    <t xml:space="preserve">E.004005.06.NL.03</t>
  </si>
  <si>
    <t xml:space="preserve">Steve Asplin</t>
  </si>
  <si>
    <t xml:space="preserve">16 yr PPA for 25-30MW; possibility of 8 year extension; $ denominated in € environment (Netherlands). Counterparty is reviewing draft contract</t>
  </si>
  <si>
    <t xml:space="preserve">C29</t>
  </si>
  <si>
    <t xml:space="preserve">Enterprise Italia</t>
  </si>
  <si>
    <t xml:space="preserve">Riccardo Bortolotti/Mike Rosen</t>
  </si>
  <si>
    <t xml:space="preserve">Enterprise is currently extracting gas and selling to ENI but want a different buyer.</t>
  </si>
  <si>
    <t xml:space="preserve">C30</t>
  </si>
  <si>
    <t xml:space="preserve">SEE Cross Border</t>
  </si>
  <si>
    <t xml:space="preserve">E.004003.01.ZB.21</t>
  </si>
  <si>
    <t xml:space="preserve">Unspecified cross-border deal</t>
  </si>
  <si>
    <t xml:space="preserve">C31</t>
  </si>
  <si>
    <t xml:space="preserve">10 years of a low efficiency gas plant; 2 * 800MW</t>
  </si>
  <si>
    <t xml:space="preserve">C32</t>
  </si>
  <si>
    <t xml:space="preserve">Heidelberg</t>
  </si>
  <si>
    <t xml:space="preserve">Brownfield  - permitted site; early stages in discussions</t>
  </si>
  <si>
    <t xml:space="preserve">Cevco</t>
  </si>
  <si>
    <t xml:space="preserve">E.004107.01.02</t>
  </si>
  <si>
    <t xml:space="preserve">Roy Poyntz</t>
  </si>
  <si>
    <t xml:space="preserve">In second round for tender on Cogen acquisition in France. Data room May 17. Decision to proceed week of May 21. If decide to go ahead, issuance of non-binding offer with invitation to negotiate due by June 11</t>
  </si>
  <si>
    <t xml:space="preserve">C33</t>
  </si>
  <si>
    <t xml:space="preserve">Energovill Sale</t>
  </si>
  <si>
    <t xml:space="preserve">Sale of outstanding contracts with Hungarian municipalities for $1.6m. Buyer doing due diligence</t>
  </si>
  <si>
    <t xml:space="preserve">C34</t>
  </si>
  <si>
    <t xml:space="preserve">Sale of Thrace Basin</t>
  </si>
  <si>
    <t xml:space="preserve">Sale of Thrace licenses once production proven</t>
  </si>
  <si>
    <t xml:space="preserve">C35</t>
  </si>
  <si>
    <t xml:space="preserve">C36</t>
  </si>
  <si>
    <t xml:space="preserve">EnBW</t>
  </si>
  <si>
    <t xml:space="preserve">Similar structure to RWE/Eon, older gas-fired power plant</t>
  </si>
  <si>
    <t xml:space="preserve">C37</t>
  </si>
  <si>
    <t xml:space="preserve">KMW</t>
  </si>
  <si>
    <t xml:space="preserve">offtake on 320 MW plant - plan to maximise economics fom plant in late stages of useful life</t>
  </si>
  <si>
    <t xml:space="preserve">C38</t>
  </si>
  <si>
    <t xml:space="preserve">Delta - Centrica</t>
  </si>
  <si>
    <t xml:space="preserve">Delta have indicated an interest to look seriously and quickly at the possible sale of the (rights) of the ITM Centrica gas contract to us; with attendant tax benefits.</t>
  </si>
  <si>
    <t xml:space="preserve">Nowa Sarzyna "Sale"</t>
  </si>
  <si>
    <t xml:space="preserve">E.004003.01.PL.07</t>
  </si>
  <si>
    <t xml:space="preserve">Sale of 75% of equity (50% f.b.o. Condor and 25% for Enron Europe)</t>
  </si>
  <si>
    <t xml:space="preserve">C39</t>
  </si>
  <si>
    <t xml:space="preserve">Trakya "Sale"</t>
  </si>
  <si>
    <t xml:space="preserve">E.004003.01.ZB.11</t>
  </si>
  <si>
    <t xml:space="preserve">Lloyd Wantschek</t>
  </si>
  <si>
    <t xml:space="preserve">Looking at ways to sell equity</t>
  </si>
  <si>
    <t xml:space="preserve">C40</t>
  </si>
  <si>
    <t xml:space="preserve">Greece/Italy Interconnector</t>
  </si>
  <si>
    <t xml:space="preserve">E.004003.01.ZB.18</t>
  </si>
  <si>
    <t xml:space="preserve">Looking at opportunities once the Italian/Greece power interconnector is built. 500MW capacity. Owned by Italian grid operator but it is expected to be tendered. Rules not yet decided.</t>
  </si>
  <si>
    <t xml:space="preserve">C41</t>
  </si>
  <si>
    <t xml:space="preserve">Italy Cross-border</t>
  </si>
  <si>
    <t xml:space="preserve">Mauro Renggli</t>
  </si>
  <si>
    <t xml:space="preserve">C42</t>
  </si>
  <si>
    <t xml:space="preserve">France '01</t>
  </si>
  <si>
    <t xml:space="preserve">General market opportunities in France</t>
  </si>
  <si>
    <t xml:space="preserve">C43</t>
  </si>
  <si>
    <t xml:space="preserve">CEZ '02 sale</t>
  </si>
  <si>
    <t xml:space="preserve">E.004003.01.ZB.17</t>
  </si>
  <si>
    <t xml:space="preserve">C44</t>
  </si>
  <si>
    <t xml:space="preserve">SE Europe Cross-border</t>
  </si>
  <si>
    <t xml:space="preserve">C45</t>
  </si>
  <si>
    <t xml:space="preserve">Turkey non-specific</t>
  </si>
  <si>
    <t xml:space="preserve">E.004003.01.ZB.12</t>
  </si>
  <si>
    <t xml:space="preserve">General market opportunities in Turkey</t>
  </si>
  <si>
    <t xml:space="preserve">C46</t>
  </si>
  <si>
    <t xml:space="preserve">German Gas '01</t>
  </si>
  <si>
    <t xml:space="preserve">Looking at various counterparties to obtain short position in Germany</t>
  </si>
  <si>
    <t xml:space="preserve">C47</t>
  </si>
  <si>
    <t xml:space="preserve">Abengoa</t>
  </si>
  <si>
    <t xml:space="preserve">E.004092.02</t>
  </si>
  <si>
    <t xml:space="preserve">Rudy Dautel</t>
  </si>
  <si>
    <t xml:space="preserve">Industrial co. that licenses turbine technology. Purchase of wind business with 3 aspects: 1) % share in wind farms, 2) share in developing portfolio of progressed and potential sites and 3) O&amp;M/service business. Non-binding first pass bid to be submitted May 19</t>
  </si>
  <si>
    <t xml:space="preserve">C48</t>
  </si>
  <si>
    <t xml:space="preserve">Arcos NTP</t>
  </si>
  <si>
    <t xml:space="preserve">E.000001.01.CA</t>
  </si>
  <si>
    <t xml:space="preserve">Mariano Gentilini</t>
  </si>
  <si>
    <t xml:space="preserve">Development of 1200MW CCGT plant in Arcos de la Frontera, Spain</t>
  </si>
  <si>
    <t xml:space="preserve">C49</t>
  </si>
  <si>
    <t xml:space="preserve">Amity Oil</t>
  </si>
  <si>
    <t xml:space="preserve">Loan (repaid with gas sales) and Contingent Gas Sales Agreement (CGSA)</t>
  </si>
  <si>
    <t xml:space="preserve">C50</t>
  </si>
  <si>
    <t xml:space="preserve">Spain Wind Development</t>
  </si>
  <si>
    <t xml:space="preserve">Q1 02</t>
  </si>
  <si>
    <t xml:space="preserve">Possible development in 2002. Will depend on wind profile, government subsidies and balancing costs. Possible range of earnings of $5 to $20m.</t>
  </si>
  <si>
    <t xml:space="preserve">C51</t>
  </si>
  <si>
    <t xml:space="preserve">C52</t>
  </si>
  <si>
    <t xml:space="preserve">C53</t>
  </si>
  <si>
    <t xml:space="preserve">C54</t>
  </si>
  <si>
    <t xml:space="preserve">C55</t>
  </si>
  <si>
    <t xml:space="preserve">C56</t>
  </si>
  <si>
    <t xml:space="preserve">C57</t>
  </si>
  <si>
    <t xml:space="preserve">C58</t>
  </si>
  <si>
    <t xml:space="preserve">C59</t>
  </si>
  <si>
    <t xml:space="preserve">C60</t>
  </si>
  <si>
    <t xml:space="preserve">CC</t>
  </si>
  <si>
    <t xml:space="preserve">CC1</t>
  </si>
  <si>
    <t xml:space="preserve">Mantova Gas Supply</t>
  </si>
  <si>
    <t xml:space="preserve">Complete</t>
  </si>
  <si>
    <t xml:space="preserve">Bortolotti/Lantieri</t>
  </si>
  <si>
    <t xml:space="preserve">Gas sale to Swiss side of Italian border, 100,000 cubic metres. Contract has been signed, Swiss transportation signed, Counterparty is negotiating agreement with SNAM (Italian authority) for transportation into Italy. Delivery started May 16.</t>
  </si>
  <si>
    <t xml:space="preserve">CC2</t>
  </si>
  <si>
    <t xml:space="preserve">CC3</t>
  </si>
  <si>
    <t xml:space="preserve">CC4</t>
  </si>
  <si>
    <t xml:space="preserve">CC5</t>
  </si>
  <si>
    <t xml:space="preserve">CC6</t>
  </si>
  <si>
    <t xml:space="preserve">CC7</t>
  </si>
  <si>
    <t xml:space="preserve">CC8</t>
  </si>
  <si>
    <t xml:space="preserve">CC9</t>
  </si>
  <si>
    <t xml:space="preserve">CC10</t>
  </si>
  <si>
    <t xml:space="preserve">CC11</t>
  </si>
  <si>
    <t xml:space="preserve">CC12</t>
  </si>
  <si>
    <t xml:space="preserve">CC13</t>
  </si>
  <si>
    <t xml:space="preserve">CC14</t>
  </si>
  <si>
    <t xml:space="preserve">CC15</t>
  </si>
  <si>
    <t xml:space="preserve">CC16</t>
  </si>
  <si>
    <t xml:space="preserve">CC17</t>
  </si>
  <si>
    <t xml:space="preserve">CC18</t>
  </si>
  <si>
    <t xml:space="preserve">CC19</t>
  </si>
  <si>
    <t xml:space="preserve">CC20</t>
  </si>
  <si>
    <t xml:space="preserve">CC end</t>
  </si>
  <si>
    <t xml:space="preserve">C end</t>
  </si>
  <si>
    <t xml:space="preserve">D</t>
  </si>
  <si>
    <t xml:space="preserve">D1</t>
  </si>
  <si>
    <t xml:space="preserve">D2</t>
  </si>
  <si>
    <t xml:space="preserve">D3</t>
  </si>
  <si>
    <t xml:space="preserve">D4</t>
  </si>
  <si>
    <t xml:space="preserve">D5</t>
  </si>
  <si>
    <t xml:space="preserve">D6</t>
  </si>
  <si>
    <t xml:space="preserve">D7</t>
  </si>
  <si>
    <t xml:space="preserve">D8</t>
  </si>
  <si>
    <t xml:space="preserve">D9</t>
  </si>
  <si>
    <t xml:space="preserve">D10</t>
  </si>
  <si>
    <t xml:space="preserve">D11</t>
  </si>
  <si>
    <t xml:space="preserve">D12</t>
  </si>
  <si>
    <t xml:space="preserve">D13</t>
  </si>
  <si>
    <t xml:space="preserve">D14</t>
  </si>
  <si>
    <t xml:space="preserve">D15</t>
  </si>
  <si>
    <t xml:space="preserve">D16</t>
  </si>
  <si>
    <t xml:space="preserve">D17</t>
  </si>
  <si>
    <t xml:space="preserve">D18</t>
  </si>
  <si>
    <t xml:space="preserve">D19</t>
  </si>
  <si>
    <t xml:space="preserve">D20</t>
  </si>
  <si>
    <t xml:space="preserve">D21</t>
  </si>
  <si>
    <t xml:space="preserve">D22</t>
  </si>
  <si>
    <t xml:space="preserve">D23</t>
  </si>
  <si>
    <t xml:space="preserve">D24</t>
  </si>
  <si>
    <t xml:space="preserve">D25</t>
  </si>
  <si>
    <t xml:space="preserve">D26</t>
  </si>
  <si>
    <t xml:space="preserve">D27</t>
  </si>
  <si>
    <t xml:space="preserve">D28</t>
  </si>
  <si>
    <t xml:space="preserve">D29</t>
  </si>
  <si>
    <t xml:space="preserve">D30</t>
  </si>
  <si>
    <t xml:space="preserve">D31</t>
  </si>
  <si>
    <t xml:space="preserve">D32</t>
  </si>
  <si>
    <t xml:space="preserve">D33</t>
  </si>
  <si>
    <t xml:space="preserve">D34</t>
  </si>
  <si>
    <t xml:space="preserve">D35</t>
  </si>
  <si>
    <t xml:space="preserve">D36</t>
  </si>
  <si>
    <t xml:space="preserve">D37</t>
  </si>
  <si>
    <t xml:space="preserve">D38</t>
  </si>
  <si>
    <t xml:space="preserve">D39</t>
  </si>
  <si>
    <t xml:space="preserve">D40</t>
  </si>
  <si>
    <t xml:space="preserve">DD</t>
  </si>
  <si>
    <t xml:space="preserve">DD1</t>
  </si>
  <si>
    <t xml:space="preserve">DD2</t>
  </si>
  <si>
    <t xml:space="preserve">DD3</t>
  </si>
  <si>
    <t xml:space="preserve">DD4</t>
  </si>
  <si>
    <t xml:space="preserve">DD5</t>
  </si>
  <si>
    <t xml:space="preserve">DD6</t>
  </si>
  <si>
    <t xml:space="preserve">DD7</t>
  </si>
  <si>
    <t xml:space="preserve">DD8</t>
  </si>
  <si>
    <t xml:space="preserve">DD9</t>
  </si>
  <si>
    <t xml:space="preserve">DD10</t>
  </si>
  <si>
    <t xml:space="preserve">DD11</t>
  </si>
  <si>
    <t xml:space="preserve">DD12</t>
  </si>
  <si>
    <t xml:space="preserve">DD13</t>
  </si>
  <si>
    <t xml:space="preserve">DD14</t>
  </si>
  <si>
    <t xml:space="preserve">DD15</t>
  </si>
  <si>
    <t xml:space="preserve">DD16</t>
  </si>
  <si>
    <t xml:space="preserve">DD17</t>
  </si>
  <si>
    <t xml:space="preserve">DD18</t>
  </si>
  <si>
    <t xml:space="preserve">DD19</t>
  </si>
  <si>
    <t xml:space="preserve">DD20</t>
  </si>
  <si>
    <t xml:space="preserve">DD end</t>
  </si>
  <si>
    <t xml:space="preserve">D end</t>
  </si>
  <si>
    <t xml:space="preserve">E</t>
  </si>
  <si>
    <t xml:space="preserve">SCANDINAVIA</t>
  </si>
  <si>
    <t xml:space="preserve">E1</t>
  </si>
  <si>
    <t xml:space="preserve">Norske Skog</t>
  </si>
  <si>
    <t xml:space="preserve">Thorstein Jenssen</t>
  </si>
  <si>
    <t xml:space="preserve">Hydropower prepay</t>
  </si>
  <si>
    <t xml:space="preserve">E2</t>
  </si>
  <si>
    <t xml:space="preserve">Öresundskraft</t>
  </si>
  <si>
    <t xml:space="preserve">Johan Ström</t>
  </si>
  <si>
    <t xml:space="preserve">HDD Swap</t>
  </si>
  <si>
    <t xml:space="preserve">E3</t>
  </si>
  <si>
    <t xml:space="preserve">Co-operation agreement: Valuation of option on gas turbine, Prod developm, Danish co-op, Gas supply</t>
  </si>
  <si>
    <t xml:space="preserve">Öresundskraft.</t>
  </si>
  <si>
    <t xml:space="preserve">E4</t>
  </si>
  <si>
    <t xml:space="preserve">HjoTiBorg</t>
  </si>
  <si>
    <t xml:space="preserve">Phys delivery, portfolio management, partnership</t>
  </si>
  <si>
    <t xml:space="preserve">E5</t>
  </si>
  <si>
    <t xml:space="preserve">Alvesta</t>
  </si>
  <si>
    <t xml:space="preserve">E6</t>
  </si>
  <si>
    <t xml:space="preserve">Trelleborg</t>
  </si>
  <si>
    <t xml:space="preserve">Per Hedebäck</t>
  </si>
  <si>
    <t xml:space="preserve">Pan-European</t>
  </si>
  <si>
    <t xml:space="preserve">E7</t>
  </si>
  <si>
    <t xml:space="preserve">Heimstaden</t>
  </si>
  <si>
    <t xml:space="preserve">URS</t>
  </si>
  <si>
    <t xml:space="preserve">E8</t>
  </si>
  <si>
    <t xml:space="preserve">IKEA</t>
  </si>
  <si>
    <t xml:space="preserve">Magnus Groth / John Millard</t>
  </si>
  <si>
    <t xml:space="preserve">E9</t>
  </si>
  <si>
    <t xml:space="preserve">Vasakronan</t>
  </si>
  <si>
    <t xml:space="preserve">E10</t>
  </si>
  <si>
    <t xml:space="preserve">GE Capital</t>
  </si>
  <si>
    <t xml:space="preserve">E11</t>
  </si>
  <si>
    <t xml:space="preserve">Nynäs</t>
  </si>
  <si>
    <t xml:space="preserve">Portfolio management, phys del. And European supply (Refinery)</t>
  </si>
  <si>
    <t xml:space="preserve">E12</t>
  </si>
  <si>
    <t xml:space="preserve">Mellersta Skåne</t>
  </si>
  <si>
    <t xml:space="preserve">Prolong existing partnership.Phys delivery, portfolio management, partnership</t>
  </si>
  <si>
    <t xml:space="preserve">E13</t>
  </si>
  <si>
    <t xml:space="preserve">Birka Energi</t>
  </si>
  <si>
    <t xml:space="preserve">Option structure on spare generation capacity</t>
  </si>
  <si>
    <t xml:space="preserve">E14</t>
  </si>
  <si>
    <t xml:space="preserve">Gislaved Energiring</t>
  </si>
  <si>
    <t xml:space="preserve">E15</t>
  </si>
  <si>
    <t xml:space="preserve">Tafjord Kraft</t>
  </si>
  <si>
    <t xml:space="preserve">Frank Øverli</t>
  </si>
  <si>
    <t xml:space="preserve">Water volume Swap</t>
  </si>
  <si>
    <t xml:space="preserve">E16</t>
  </si>
  <si>
    <t xml:space="preserve">Luster Energiverk</t>
  </si>
  <si>
    <t xml:space="preserve">Long term buy</t>
  </si>
  <si>
    <t xml:space="preserve">E17</t>
  </si>
  <si>
    <t xml:space="preserve">Varanger Kraft AS</t>
  </si>
  <si>
    <t xml:space="preserve">Portfolio mng/long term buy</t>
  </si>
  <si>
    <t xml:space="preserve">E18</t>
  </si>
  <si>
    <t xml:space="preserve">EnergiMidt Handel A/S</t>
  </si>
  <si>
    <t xml:space="preserve">Peter Larsen</t>
  </si>
  <si>
    <t xml:space="preserve">Partnership/Portfolio Management</t>
  </si>
  <si>
    <t xml:space="preserve">E19</t>
  </si>
  <si>
    <t xml:space="preserve">Energi E2</t>
  </si>
  <si>
    <t xml:space="preserve">Long term option strategy</t>
  </si>
  <si>
    <t xml:space="preserve">E20</t>
  </si>
  <si>
    <t xml:space="preserve">Nesa El</t>
  </si>
  <si>
    <t xml:space="preserve">Power Bentwich</t>
  </si>
  <si>
    <t xml:space="preserve">E21</t>
  </si>
  <si>
    <t xml:space="preserve">Stora Enso</t>
  </si>
  <si>
    <t xml:space="preserve">Erik Espeset</t>
  </si>
  <si>
    <t xml:space="preserve">Full requirements</t>
  </si>
  <si>
    <t xml:space="preserve">E22</t>
  </si>
  <si>
    <t xml:space="preserve">Chevys</t>
  </si>
  <si>
    <t xml:space="preserve">Preben Richter</t>
  </si>
  <si>
    <t xml:space="preserve">Portfolio management</t>
  </si>
  <si>
    <t xml:space="preserve">Helsinki Energia</t>
  </si>
  <si>
    <t xml:space="preserve">Temperature swap for CHP</t>
  </si>
  <si>
    <t xml:space="preserve">E23</t>
  </si>
  <si>
    <t xml:space="preserve">E24</t>
  </si>
  <si>
    <t xml:space="preserve">Karlstad</t>
  </si>
  <si>
    <t xml:space="preserve">E25</t>
  </si>
  <si>
    <t xml:space="preserve">Luftfartsverket</t>
  </si>
  <si>
    <t xml:space="preserve">Porffolio management</t>
  </si>
  <si>
    <t xml:space="preserve">E26</t>
  </si>
  <si>
    <t xml:space="preserve">Sognekraft</t>
  </si>
  <si>
    <t xml:space="preserve">E27</t>
  </si>
  <si>
    <t xml:space="preserve">Concession Power</t>
  </si>
  <si>
    <t xml:space="preserve">Prepay margin earned by municipalities based on fixed price concession power entitlements</t>
  </si>
  <si>
    <t xml:space="preserve">E28</t>
  </si>
  <si>
    <t xml:space="preserve">Umeå</t>
  </si>
  <si>
    <t xml:space="preserve">E29</t>
  </si>
  <si>
    <t xml:space="preserve">MälarEnergi</t>
  </si>
  <si>
    <t xml:space="preserve">E30</t>
  </si>
  <si>
    <t xml:space="preserve">Piteå</t>
  </si>
  <si>
    <t xml:space="preserve">Virtual pwr plant</t>
  </si>
  <si>
    <t xml:space="preserve">E31</t>
  </si>
  <si>
    <t xml:space="preserve">MetroNexus</t>
  </si>
  <si>
    <t xml:space="preserve">Manuel Swärd</t>
  </si>
  <si>
    <t xml:space="preserve">Commodity supply for server hotel</t>
  </si>
  <si>
    <t xml:space="preserve">E32</t>
  </si>
  <si>
    <t xml:space="preserve">Trønder Energi</t>
  </si>
  <si>
    <t xml:space="preserve">E33</t>
  </si>
  <si>
    <t xml:space="preserve">Trondheim Energiverk</t>
  </si>
  <si>
    <t xml:space="preserve">E34</t>
  </si>
  <si>
    <t xml:space="preserve">Virtual Cables</t>
  </si>
  <si>
    <t xml:space="preserve">Create a market for financial transmission capacity</t>
  </si>
  <si>
    <t xml:space="preserve">E35</t>
  </si>
  <si>
    <t xml:space="preserve">Energi E2.</t>
  </si>
  <si>
    <t xml:space="preserve">E36</t>
  </si>
  <si>
    <t xml:space="preserve">Savon Voima</t>
  </si>
  <si>
    <t xml:space="preserve">Reverse CHP swap</t>
  </si>
  <si>
    <t xml:space="preserve">E37</t>
  </si>
  <si>
    <t xml:space="preserve">Oulu Energia</t>
  </si>
  <si>
    <t xml:space="preserve">CHP swap</t>
  </si>
  <si>
    <t xml:space="preserve">E38</t>
  </si>
  <si>
    <t xml:space="preserve">Vargön</t>
  </si>
  <si>
    <t xml:space="preserve">Magnus Groth</t>
  </si>
  <si>
    <t xml:space="preserve">Portfolio mngmt</t>
  </si>
  <si>
    <t xml:space="preserve">E39</t>
  </si>
  <si>
    <t xml:space="preserve">M-Real</t>
  </si>
  <si>
    <t xml:space="preserve">Mans Holmberg</t>
  </si>
  <si>
    <t xml:space="preserve">Prepay on power production</t>
  </si>
  <si>
    <t xml:space="preserve">E40</t>
  </si>
  <si>
    <t xml:space="preserve">Tampere</t>
  </si>
  <si>
    <t xml:space="preserve">E41</t>
  </si>
  <si>
    <t xml:space="preserve">E42</t>
  </si>
  <si>
    <t xml:space="preserve">E43</t>
  </si>
  <si>
    <t xml:space="preserve">E44</t>
  </si>
  <si>
    <t xml:space="preserve">E45</t>
  </si>
  <si>
    <t xml:space="preserve">E46</t>
  </si>
  <si>
    <t xml:space="preserve">E47</t>
  </si>
  <si>
    <t xml:space="preserve">E48</t>
  </si>
  <si>
    <t xml:space="preserve">E49</t>
  </si>
  <si>
    <t xml:space="preserve">E50</t>
  </si>
  <si>
    <t xml:space="preserve">E51</t>
  </si>
  <si>
    <t xml:space="preserve">E52</t>
  </si>
  <si>
    <t xml:space="preserve">E53</t>
  </si>
  <si>
    <t xml:space="preserve">E54</t>
  </si>
  <si>
    <t xml:space="preserve">E55</t>
  </si>
  <si>
    <t xml:space="preserve">E56</t>
  </si>
  <si>
    <t xml:space="preserve">E57</t>
  </si>
  <si>
    <t xml:space="preserve">E58</t>
  </si>
  <si>
    <t xml:space="preserve">E59</t>
  </si>
  <si>
    <t xml:space="preserve">E60</t>
  </si>
  <si>
    <t xml:space="preserve">EE</t>
  </si>
  <si>
    <t xml:space="preserve">EE1</t>
  </si>
  <si>
    <t xml:space="preserve">EE2</t>
  </si>
  <si>
    <t xml:space="preserve">EE3</t>
  </si>
  <si>
    <t xml:space="preserve">EE4</t>
  </si>
  <si>
    <t xml:space="preserve">EE5</t>
  </si>
  <si>
    <t xml:space="preserve">EE6</t>
  </si>
  <si>
    <t xml:space="preserve">EE7</t>
  </si>
  <si>
    <t xml:space="preserve">EE8</t>
  </si>
  <si>
    <t xml:space="preserve">EE9</t>
  </si>
  <si>
    <t xml:space="preserve">EE10</t>
  </si>
  <si>
    <t xml:space="preserve">EE11</t>
  </si>
  <si>
    <t xml:space="preserve">EE12</t>
  </si>
  <si>
    <t xml:space="preserve">EE13</t>
  </si>
  <si>
    <t xml:space="preserve">EE14</t>
  </si>
  <si>
    <t xml:space="preserve">EE15</t>
  </si>
  <si>
    <t xml:space="preserve">EE16</t>
  </si>
  <si>
    <t xml:space="preserve">EE17</t>
  </si>
  <si>
    <t xml:space="preserve">EE18</t>
  </si>
  <si>
    <t xml:space="preserve">EE19</t>
  </si>
  <si>
    <t xml:space="preserve">EE20</t>
  </si>
  <si>
    <t xml:space="preserve">EE end</t>
  </si>
  <si>
    <t xml:space="preserve">E end</t>
  </si>
  <si>
    <t xml:space="preserve">F</t>
  </si>
  <si>
    <t xml:space="preserve">METALS</t>
  </si>
  <si>
    <t xml:space="preserve">F1</t>
  </si>
  <si>
    <t xml:space="preserve">McCook</t>
  </si>
  <si>
    <t xml:space="preserve">Chris McKey</t>
  </si>
  <si>
    <t xml:space="preserve">7 year option to re-start an aluminum smelter. Deal is effectively out of the money power puts and aluminum calls. Also known as Michigan Ave Partners</t>
  </si>
  <si>
    <t xml:space="preserve">F2</t>
  </si>
  <si>
    <t xml:space="preserve">Kaiser Prepay</t>
  </si>
  <si>
    <t xml:space="preserve">4 year prepay for aluminum.  Size of prepay is approx. $125m.</t>
  </si>
  <si>
    <t xml:space="preserve">F3</t>
  </si>
  <si>
    <t xml:space="preserve">F4</t>
  </si>
  <si>
    <t xml:space="preserve">F5</t>
  </si>
  <si>
    <t xml:space="preserve">F6</t>
  </si>
  <si>
    <t xml:space="preserve">F7</t>
  </si>
  <si>
    <t xml:space="preserve">F8</t>
  </si>
  <si>
    <t xml:space="preserve">F9</t>
  </si>
  <si>
    <t xml:space="preserve">F10</t>
  </si>
  <si>
    <t xml:space="preserve">F11</t>
  </si>
  <si>
    <t xml:space="preserve">F12</t>
  </si>
  <si>
    <t xml:space="preserve">F13</t>
  </si>
  <si>
    <t xml:space="preserve">F14</t>
  </si>
  <si>
    <t xml:space="preserve">F15</t>
  </si>
  <si>
    <t xml:space="preserve">F16</t>
  </si>
  <si>
    <t xml:space="preserve">F17</t>
  </si>
  <si>
    <t xml:space="preserve">F18</t>
  </si>
  <si>
    <t xml:space="preserve">F19</t>
  </si>
  <si>
    <t xml:space="preserve">F20</t>
  </si>
  <si>
    <t xml:space="preserve">F21</t>
  </si>
  <si>
    <t xml:space="preserve">F22</t>
  </si>
  <si>
    <t xml:space="preserve">F23</t>
  </si>
  <si>
    <t xml:space="preserve">F24</t>
  </si>
  <si>
    <t xml:space="preserve">F25</t>
  </si>
  <si>
    <t xml:space="preserve">F26</t>
  </si>
  <si>
    <t xml:space="preserve">F27</t>
  </si>
  <si>
    <t xml:space="preserve">F28</t>
  </si>
  <si>
    <t xml:space="preserve">F29</t>
  </si>
  <si>
    <t xml:space="preserve">F30</t>
  </si>
  <si>
    <t xml:space="preserve">F31</t>
  </si>
  <si>
    <t xml:space="preserve">F32</t>
  </si>
  <si>
    <t xml:space="preserve">F33</t>
  </si>
  <si>
    <t xml:space="preserve">F34</t>
  </si>
  <si>
    <t xml:space="preserve">F35</t>
  </si>
  <si>
    <t xml:space="preserve">F36</t>
  </si>
  <si>
    <t xml:space="preserve">F37</t>
  </si>
  <si>
    <t xml:space="preserve">F38</t>
  </si>
  <si>
    <t xml:space="preserve">F39</t>
  </si>
  <si>
    <t xml:space="preserve">F40</t>
  </si>
  <si>
    <t xml:space="preserve">FF</t>
  </si>
  <si>
    <t xml:space="preserve">FF1</t>
  </si>
  <si>
    <t xml:space="preserve">FF2</t>
  </si>
  <si>
    <t xml:space="preserve">FF3</t>
  </si>
  <si>
    <t xml:space="preserve">FF4</t>
  </si>
  <si>
    <t xml:space="preserve">FF5</t>
  </si>
  <si>
    <t xml:space="preserve">FF6</t>
  </si>
  <si>
    <t xml:space="preserve">FF7</t>
  </si>
  <si>
    <t xml:space="preserve">FF8</t>
  </si>
  <si>
    <t xml:space="preserve">FF9</t>
  </si>
  <si>
    <t xml:space="preserve">FF10</t>
  </si>
  <si>
    <t xml:space="preserve">FF11</t>
  </si>
  <si>
    <t xml:space="preserve">FF12</t>
  </si>
  <si>
    <t xml:space="preserve">FF13</t>
  </si>
  <si>
    <t xml:space="preserve">FF14</t>
  </si>
  <si>
    <t xml:space="preserve">FF15</t>
  </si>
  <si>
    <t xml:space="preserve">FF16</t>
  </si>
  <si>
    <t xml:space="preserve">FF17</t>
  </si>
  <si>
    <t xml:space="preserve">FF18</t>
  </si>
  <si>
    <t xml:space="preserve">FF19</t>
  </si>
  <si>
    <t xml:space="preserve">FF20</t>
  </si>
  <si>
    <t xml:space="preserve">FF end</t>
  </si>
  <si>
    <t xml:space="preserve">F end</t>
  </si>
  <si>
    <t xml:space="preserve">G</t>
  </si>
  <si>
    <t xml:space="preserve">GLOBAL FINANCE</t>
  </si>
  <si>
    <t xml:space="preserve">G1</t>
  </si>
  <si>
    <t xml:space="preserve">Margaux take-out</t>
  </si>
  <si>
    <t xml:space="preserve">Maroun Abboudy</t>
  </si>
  <si>
    <t xml:space="preserve">Unwind of synthetic risk transfer transaction.</t>
  </si>
  <si>
    <t xml:space="preserve">G2</t>
  </si>
  <si>
    <t xml:space="preserve">ETOL 3</t>
  </si>
  <si>
    <t xml:space="preserve">E.004090.05.14.02</t>
  </si>
  <si>
    <t xml:space="preserve">Stuart Schardin</t>
  </si>
  <si>
    <t xml:space="preserve">FAS 140 Monetisation of future earnings relating to cost-cutting measures</t>
  </si>
  <si>
    <t xml:space="preserve">G3</t>
  </si>
  <si>
    <t xml:space="preserve">G4</t>
  </si>
  <si>
    <t xml:space="preserve">G5</t>
  </si>
  <si>
    <t xml:space="preserve">Letter of Credit Facilities</t>
  </si>
  <si>
    <t xml:space="preserve">Simon Crowe</t>
  </si>
  <si>
    <t xml:space="preserve">Balance Sheet</t>
  </si>
  <si>
    <t xml:space="preserve">Creation of LC capacity to support trading facilities. Free up trapped cash. Value attached $300m</t>
  </si>
  <si>
    <t xml:space="preserve">G6</t>
  </si>
  <si>
    <t xml:space="preserve">G7</t>
  </si>
  <si>
    <t xml:space="preserve">VPS 2 Monetisation</t>
  </si>
  <si>
    <t xml:space="preserve">E.004090.05.13.02</t>
  </si>
  <si>
    <t xml:space="preserve">Monetisation of the VPS 2 contract to generate funds flow and mitigate exposure to Eastern credit risk. Value attached $500m.</t>
  </si>
  <si>
    <t xml:space="preserve">G8</t>
  </si>
  <si>
    <t xml:space="preserve">Conchango IPO</t>
  </si>
  <si>
    <t xml:space="preserve">Adam Tyrrell</t>
  </si>
  <si>
    <t xml:space="preserve">IPO for Conchango (formerly OSI)</t>
  </si>
  <si>
    <t xml:space="preserve">G9</t>
  </si>
  <si>
    <t xml:space="preserve">G10</t>
  </si>
  <si>
    <t xml:space="preserve">G11</t>
  </si>
  <si>
    <t xml:space="preserve">Metals receivables securitisation</t>
  </si>
  <si>
    <t xml:space="preserve">Bill Appleby</t>
  </si>
  <si>
    <t xml:space="preserve">Securitisation of receivables</t>
  </si>
  <si>
    <t xml:space="preserve">G12</t>
  </si>
  <si>
    <t xml:space="preserve">LME Forward positions</t>
  </si>
  <si>
    <t xml:space="preserve">E.004105.02.01</t>
  </si>
  <si>
    <t xml:space="preserve">Monetisation of LME forward positions. Value attached $200m</t>
  </si>
  <si>
    <t xml:space="preserve">G13</t>
  </si>
  <si>
    <t xml:space="preserve">Margaux III</t>
  </si>
  <si>
    <t xml:space="preserve">E.004090.05.15.02</t>
  </si>
  <si>
    <t xml:space="preserve">FAS 125 on additional value</t>
  </si>
  <si>
    <t xml:space="preserve">G14</t>
  </si>
  <si>
    <t xml:space="preserve">Sarlux Refinancing</t>
  </si>
  <si>
    <t xml:space="preserve">E004003.01.ZB.23.01</t>
  </si>
  <si>
    <t xml:space="preserve">Refinancing project , reduces exposure to future potential write downs</t>
  </si>
  <si>
    <t xml:space="preserve">G15</t>
  </si>
  <si>
    <t xml:space="preserve">Metals values</t>
  </si>
  <si>
    <t xml:space="preserve">Treasa Kirby</t>
  </si>
  <si>
    <t xml:space="preserve">Reviewing options to extract value</t>
  </si>
  <si>
    <t xml:space="preserve">G16</t>
  </si>
  <si>
    <t xml:space="preserve">German Recycling business</t>
  </si>
  <si>
    <t xml:space="preserve">Securitisation of earnings</t>
  </si>
  <si>
    <t xml:space="preserve">G17</t>
  </si>
  <si>
    <t xml:space="preserve">G18</t>
  </si>
  <si>
    <t xml:space="preserve">G19</t>
  </si>
  <si>
    <t xml:space="preserve">G20</t>
  </si>
  <si>
    <t xml:space="preserve">G21</t>
  </si>
  <si>
    <t xml:space="preserve">G22</t>
  </si>
  <si>
    <t xml:space="preserve">G23</t>
  </si>
  <si>
    <t xml:space="preserve">G24</t>
  </si>
  <si>
    <t xml:space="preserve">G25</t>
  </si>
  <si>
    <t xml:space="preserve">G26</t>
  </si>
  <si>
    <t xml:space="preserve">G27</t>
  </si>
  <si>
    <t xml:space="preserve">G28</t>
  </si>
  <si>
    <t xml:space="preserve">G29</t>
  </si>
  <si>
    <t xml:space="preserve">G30</t>
  </si>
  <si>
    <t xml:space="preserve">G31</t>
  </si>
  <si>
    <t xml:space="preserve">G32</t>
  </si>
  <si>
    <t xml:space="preserve">G33</t>
  </si>
  <si>
    <t xml:space="preserve">G34</t>
  </si>
  <si>
    <t xml:space="preserve">G35</t>
  </si>
  <si>
    <t xml:space="preserve">G36</t>
  </si>
  <si>
    <t xml:space="preserve">G37</t>
  </si>
  <si>
    <t xml:space="preserve">G38</t>
  </si>
  <si>
    <t xml:space="preserve">G39</t>
  </si>
  <si>
    <t xml:space="preserve">G40</t>
  </si>
  <si>
    <t xml:space="preserve">GG</t>
  </si>
  <si>
    <t xml:space="preserve">GG1</t>
  </si>
  <si>
    <t xml:space="preserve">GG2</t>
  </si>
  <si>
    <t xml:space="preserve">GG3</t>
  </si>
  <si>
    <t xml:space="preserve">GG4</t>
  </si>
  <si>
    <t xml:space="preserve">GG5</t>
  </si>
  <si>
    <t xml:space="preserve">GG6</t>
  </si>
  <si>
    <t xml:space="preserve">GG7</t>
  </si>
  <si>
    <t xml:space="preserve">GG8</t>
  </si>
  <si>
    <t xml:space="preserve">GG9</t>
  </si>
  <si>
    <t xml:space="preserve">GG10</t>
  </si>
  <si>
    <t xml:space="preserve">GG11</t>
  </si>
  <si>
    <t xml:space="preserve">GG12</t>
  </si>
  <si>
    <t xml:space="preserve">GG13</t>
  </si>
  <si>
    <t xml:space="preserve">GG14</t>
  </si>
  <si>
    <t xml:space="preserve">GG15</t>
  </si>
  <si>
    <t xml:space="preserve">GG16</t>
  </si>
  <si>
    <t xml:space="preserve">GG17</t>
  </si>
  <si>
    <t xml:space="preserve">GG18</t>
  </si>
  <si>
    <t xml:space="preserve">GG19</t>
  </si>
  <si>
    <t xml:space="preserve">GG20</t>
  </si>
  <si>
    <t xml:space="preserve">GG end</t>
  </si>
  <si>
    <t xml:space="preserve">G end</t>
  </si>
  <si>
    <t xml:space="preserve">H</t>
  </si>
  <si>
    <t xml:space="preserve">H1</t>
  </si>
  <si>
    <t xml:space="preserve">H2</t>
  </si>
  <si>
    <t xml:space="preserve">H3</t>
  </si>
  <si>
    <t xml:space="preserve">H4</t>
  </si>
  <si>
    <t xml:space="preserve">H5</t>
  </si>
  <si>
    <t xml:space="preserve">H6</t>
  </si>
  <si>
    <t xml:space="preserve">H7</t>
  </si>
  <si>
    <t xml:space="preserve">H8</t>
  </si>
  <si>
    <t xml:space="preserve">H9</t>
  </si>
  <si>
    <t xml:space="preserve">H10</t>
  </si>
  <si>
    <t xml:space="preserve">H11</t>
  </si>
  <si>
    <t xml:space="preserve">H12</t>
  </si>
  <si>
    <t xml:space="preserve">H13</t>
  </si>
  <si>
    <t xml:space="preserve">H14</t>
  </si>
  <si>
    <t xml:space="preserve">H15</t>
  </si>
  <si>
    <t xml:space="preserve">H16</t>
  </si>
  <si>
    <t xml:space="preserve">H17</t>
  </si>
  <si>
    <t xml:space="preserve">H18</t>
  </si>
  <si>
    <t xml:space="preserve">H19</t>
  </si>
  <si>
    <t xml:space="preserve">H20</t>
  </si>
  <si>
    <t xml:space="preserve">H21</t>
  </si>
  <si>
    <t xml:space="preserve">H22</t>
  </si>
  <si>
    <t xml:space="preserve">H23</t>
  </si>
  <si>
    <t xml:space="preserve">H24</t>
  </si>
  <si>
    <t xml:space="preserve">H25</t>
  </si>
  <si>
    <t xml:space="preserve">H26</t>
  </si>
  <si>
    <t xml:space="preserve">H27</t>
  </si>
  <si>
    <t xml:space="preserve">H28</t>
  </si>
  <si>
    <t xml:space="preserve">H29</t>
  </si>
  <si>
    <t xml:space="preserve">H30</t>
  </si>
  <si>
    <t xml:space="preserve">H31</t>
  </si>
  <si>
    <t xml:space="preserve">H32</t>
  </si>
  <si>
    <t xml:space="preserve">H33</t>
  </si>
  <si>
    <t xml:space="preserve">H34</t>
  </si>
  <si>
    <t xml:space="preserve">H35</t>
  </si>
  <si>
    <t xml:space="preserve">H36</t>
  </si>
  <si>
    <t xml:space="preserve">H37</t>
  </si>
  <si>
    <t xml:space="preserve">H38</t>
  </si>
  <si>
    <t xml:space="preserve">H39</t>
  </si>
  <si>
    <t xml:space="preserve">H40</t>
  </si>
  <si>
    <t xml:space="preserve">HH</t>
  </si>
  <si>
    <t xml:space="preserve">HH1</t>
  </si>
  <si>
    <t xml:space="preserve">HH2</t>
  </si>
  <si>
    <t xml:space="preserve">HH3</t>
  </si>
  <si>
    <t xml:space="preserve">HH4</t>
  </si>
  <si>
    <t xml:space="preserve">HH5</t>
  </si>
  <si>
    <t xml:space="preserve">HH6</t>
  </si>
  <si>
    <t xml:space="preserve">HH7</t>
  </si>
  <si>
    <t xml:space="preserve">HH8</t>
  </si>
  <si>
    <t xml:space="preserve">HH9</t>
  </si>
  <si>
    <t xml:space="preserve">HH10</t>
  </si>
  <si>
    <t xml:space="preserve">HH11</t>
  </si>
  <si>
    <t xml:space="preserve">HH12</t>
  </si>
  <si>
    <t xml:space="preserve">HH13</t>
  </si>
  <si>
    <t xml:space="preserve">HH14</t>
  </si>
  <si>
    <t xml:space="preserve">HH15</t>
  </si>
  <si>
    <t xml:space="preserve">HH16</t>
  </si>
  <si>
    <t xml:space="preserve">HH17</t>
  </si>
  <si>
    <t xml:space="preserve">HH18</t>
  </si>
  <si>
    <t xml:space="preserve">HH19</t>
  </si>
  <si>
    <t xml:space="preserve">HH20</t>
  </si>
  <si>
    <t xml:space="preserve">HH end</t>
  </si>
  <si>
    <t xml:space="preserve">H end</t>
  </si>
  <si>
    <t xml:space="preserve">I</t>
  </si>
  <si>
    <t xml:space="preserve">ENRON CREDIT</t>
  </si>
  <si>
    <t xml:space="preserve">I1</t>
  </si>
  <si>
    <t xml:space="preserve">Ra</t>
  </si>
  <si>
    <t xml:space="preserve">Robina Barker-Bennett</t>
  </si>
  <si>
    <t xml:space="preserve">100 name, $1bn portfolio of 5yrs CDSs</t>
  </si>
  <si>
    <t xml:space="preserve">I2</t>
  </si>
  <si>
    <t xml:space="preserve">AIG/Chubb</t>
  </si>
  <si>
    <t xml:space="preserve">Robina Barker-Bennet</t>
  </si>
  <si>
    <t xml:space="preserve">Ra portfolio - $1bn, 100 IG credits of $10m each</t>
  </si>
  <si>
    <t xml:space="preserve">I3</t>
  </si>
  <si>
    <t xml:space="preserve">Accenture</t>
  </si>
  <si>
    <t xml:space="preserve">Chaney</t>
  </si>
  <si>
    <t xml:space="preserve">Implementation</t>
  </si>
  <si>
    <t xml:space="preserve">Accenture moving into the credit risk management market on 3 fronts. 1. Process re-design consulting - immediate; 2. ASP provider of required systems -2002. 3. Credit outsourcing service provider - 2002.</t>
  </si>
  <si>
    <t xml:space="preserve">I4</t>
  </si>
  <si>
    <t xml:space="preserve">Aon</t>
  </si>
  <si>
    <t xml:space="preserve">Mark Leahy</t>
  </si>
  <si>
    <t xml:space="preserve">Long term relationship for deal flow + marketing to their 30,000+ employees.</t>
  </si>
  <si>
    <t xml:space="preserve">I5</t>
  </si>
  <si>
    <t xml:space="preserve">Swiss Capital</t>
  </si>
  <si>
    <t xml:space="preserve">Andrew Feachem</t>
  </si>
  <si>
    <t xml:space="preserve">Issue of CLTN, collaterallised by A+ bank MTN (L+15), linked to Petrobras-structure provided by Gen Re. Swisscap arranging on behalf of middle eastern investor.</t>
  </si>
  <si>
    <t xml:space="preserve">I6</t>
  </si>
  <si>
    <t xml:space="preserve">Credit2B.com</t>
  </si>
  <si>
    <t xml:space="preserve">Credit2B has models, and infrastructure to provide probability of bankruptcy based on late payment history that we can utilise for short term products.</t>
  </si>
  <si>
    <t xml:space="preserve">I7</t>
  </si>
  <si>
    <t xml:space="preserve">Credit Linked Note Program</t>
  </si>
  <si>
    <t xml:space="preserve">Put in place a CLN program to enable us to issue funded notes as well as synthetic, and reach a wider investor base</t>
  </si>
  <si>
    <t xml:space="preserve">I8</t>
  </si>
  <si>
    <t xml:space="preserve">Bloomberg</t>
  </si>
  <si>
    <t xml:space="preserve">Leydic</t>
  </si>
  <si>
    <t xml:space="preserve">Phase2: ECC and DBS info on the website (CRPR)</t>
  </si>
  <si>
    <t xml:space="preserve">I9</t>
  </si>
  <si>
    <t xml:space="preserve">Risk Metrics</t>
  </si>
  <si>
    <t xml:space="preserve">Cruver</t>
  </si>
  <si>
    <t xml:space="preserve">Provide data download and customer service through their DataMetrics Link. Sequentially they develop a credit manager.</t>
  </si>
  <si>
    <t xml:space="preserve">I10</t>
  </si>
  <si>
    <t xml:space="preserve">Coface@Rating</t>
  </si>
  <si>
    <t xml:space="preserve">Looking to share information and products both ways.</t>
  </si>
  <si>
    <t xml:space="preserve">I11</t>
  </si>
  <si>
    <t xml:space="preserve">AEP</t>
  </si>
  <si>
    <t xml:space="preserve">Nimmo</t>
  </si>
  <si>
    <t xml:space="preserve">Zero Premium DBS Structure</t>
  </si>
  <si>
    <t xml:space="preserve">I12</t>
  </si>
  <si>
    <t xml:space="preserve">Penstock</t>
  </si>
  <si>
    <t xml:space="preserve">Funded note into Middle east investors</t>
  </si>
  <si>
    <t xml:space="preserve">I13</t>
  </si>
  <si>
    <t xml:space="preserve">Nokia</t>
  </si>
  <si>
    <t xml:space="preserve">Gammon</t>
  </si>
  <si>
    <t xml:space="preserve">Opportunity to sell Nokia protection on their exposure. May also be interested in a credit swap with us.</t>
  </si>
  <si>
    <t xml:space="preserve">I14</t>
  </si>
  <si>
    <t xml:space="preserve">I15</t>
  </si>
  <si>
    <t xml:space="preserve">I16</t>
  </si>
  <si>
    <t xml:space="preserve">I17</t>
  </si>
  <si>
    <t xml:space="preserve">I18</t>
  </si>
  <si>
    <t xml:space="preserve">I19</t>
  </si>
  <si>
    <t xml:space="preserve">I20</t>
  </si>
  <si>
    <t xml:space="preserve">I21</t>
  </si>
  <si>
    <t xml:space="preserve">I22</t>
  </si>
  <si>
    <t xml:space="preserve">I23</t>
  </si>
  <si>
    <t xml:space="preserve">I24</t>
  </si>
  <si>
    <t xml:space="preserve">I25</t>
  </si>
  <si>
    <t xml:space="preserve">I26</t>
  </si>
  <si>
    <t xml:space="preserve">I27</t>
  </si>
  <si>
    <t xml:space="preserve">I28</t>
  </si>
  <si>
    <t xml:space="preserve">I29</t>
  </si>
  <si>
    <t xml:space="preserve">I30</t>
  </si>
  <si>
    <t xml:space="preserve">I31</t>
  </si>
  <si>
    <t xml:space="preserve">I32</t>
  </si>
  <si>
    <t xml:space="preserve">I33</t>
  </si>
  <si>
    <t xml:space="preserve">I34</t>
  </si>
  <si>
    <t xml:space="preserve">I35</t>
  </si>
  <si>
    <t xml:space="preserve">I36</t>
  </si>
  <si>
    <t xml:space="preserve">I37</t>
  </si>
  <si>
    <t xml:space="preserve">I38</t>
  </si>
  <si>
    <t xml:space="preserve">I39</t>
  </si>
  <si>
    <t xml:space="preserve">I40</t>
  </si>
  <si>
    <t xml:space="preserve">II</t>
  </si>
  <si>
    <t xml:space="preserve">II1</t>
  </si>
  <si>
    <t xml:space="preserve">II2</t>
  </si>
  <si>
    <t xml:space="preserve">Westpac</t>
  </si>
  <si>
    <t xml:space="preserve">Killed</t>
  </si>
  <si>
    <t xml:space="preserve">AA tranch of Ra portfolio</t>
  </si>
  <si>
    <t xml:space="preserve">II3</t>
  </si>
  <si>
    <t xml:space="preserve">BNP Paribas</t>
  </si>
  <si>
    <t xml:space="preserve">Leahy</t>
  </si>
  <si>
    <t xml:space="preserve">BNP have a client looking to write Jazztel risk</t>
  </si>
  <si>
    <t xml:space="preserve">II4</t>
  </si>
  <si>
    <t xml:space="preserve">II5</t>
  </si>
  <si>
    <t xml:space="preserve">II6</t>
  </si>
  <si>
    <t xml:space="preserve">II7</t>
  </si>
  <si>
    <t xml:space="preserve">II8</t>
  </si>
  <si>
    <t xml:space="preserve">II9</t>
  </si>
  <si>
    <t xml:space="preserve">II10</t>
  </si>
  <si>
    <t xml:space="preserve">II11</t>
  </si>
  <si>
    <t xml:space="preserve">II12</t>
  </si>
  <si>
    <t xml:space="preserve">II13</t>
  </si>
  <si>
    <t xml:space="preserve">II14</t>
  </si>
  <si>
    <t xml:space="preserve">II15</t>
  </si>
  <si>
    <t xml:space="preserve">II16</t>
  </si>
  <si>
    <t xml:space="preserve">II17</t>
  </si>
  <si>
    <t xml:space="preserve">II18</t>
  </si>
  <si>
    <t xml:space="preserve">II19</t>
  </si>
  <si>
    <t xml:space="preserve">II20</t>
  </si>
  <si>
    <t xml:space="preserve">II end</t>
  </si>
  <si>
    <t xml:space="preserve">I end</t>
  </si>
  <si>
    <t xml:space="preserve">J</t>
  </si>
  <si>
    <t xml:space="preserve">STRUCTURED FINANCE</t>
  </si>
  <si>
    <t xml:space="preserve">J1</t>
  </si>
  <si>
    <t xml:space="preserve">Expected earnings Q2</t>
  </si>
  <si>
    <t xml:space="preserve">Peter Abdo</t>
  </si>
  <si>
    <t xml:space="preserve">Multiple small deals</t>
  </si>
  <si>
    <t xml:space="preserve">J2</t>
  </si>
  <si>
    <t xml:space="preserve">Expected earnings Q3</t>
  </si>
  <si>
    <t xml:space="preserve">J3</t>
  </si>
  <si>
    <t xml:space="preserve">Expected earnings Q4</t>
  </si>
  <si>
    <t xml:space="preserve">J4</t>
  </si>
  <si>
    <t xml:space="preserve">J5</t>
  </si>
  <si>
    <t xml:space="preserve">J6</t>
  </si>
  <si>
    <t xml:space="preserve">J7</t>
  </si>
  <si>
    <t xml:space="preserve">J8</t>
  </si>
  <si>
    <t xml:space="preserve">J9</t>
  </si>
  <si>
    <t xml:space="preserve">J10</t>
  </si>
  <si>
    <t xml:space="preserve">J11</t>
  </si>
  <si>
    <t xml:space="preserve">J12</t>
  </si>
  <si>
    <t xml:space="preserve">J13</t>
  </si>
  <si>
    <t xml:space="preserve">J14</t>
  </si>
  <si>
    <t xml:space="preserve">J15</t>
  </si>
  <si>
    <t xml:space="preserve">J16</t>
  </si>
  <si>
    <t xml:space="preserve">J17</t>
  </si>
  <si>
    <t xml:space="preserve">J18</t>
  </si>
  <si>
    <t xml:space="preserve">J19</t>
  </si>
  <si>
    <t xml:space="preserve">J20</t>
  </si>
  <si>
    <t xml:space="preserve">J21</t>
  </si>
  <si>
    <t xml:space="preserve">J22</t>
  </si>
  <si>
    <t xml:space="preserve">J23</t>
  </si>
  <si>
    <t xml:space="preserve">J24</t>
  </si>
  <si>
    <t xml:space="preserve">J25</t>
  </si>
  <si>
    <t xml:space="preserve">J26</t>
  </si>
  <si>
    <t xml:space="preserve">J27</t>
  </si>
  <si>
    <t xml:space="preserve">J28</t>
  </si>
  <si>
    <t xml:space="preserve">J29</t>
  </si>
  <si>
    <t xml:space="preserve">J30</t>
  </si>
  <si>
    <t xml:space="preserve">J31</t>
  </si>
  <si>
    <t xml:space="preserve">J32</t>
  </si>
  <si>
    <t xml:space="preserve">J33</t>
  </si>
  <si>
    <t xml:space="preserve">J34</t>
  </si>
  <si>
    <t xml:space="preserve">J35</t>
  </si>
  <si>
    <t xml:space="preserve">J36</t>
  </si>
  <si>
    <t xml:space="preserve">J37</t>
  </si>
  <si>
    <t xml:space="preserve">J38</t>
  </si>
  <si>
    <t xml:space="preserve">J39</t>
  </si>
  <si>
    <t xml:space="preserve">J40</t>
  </si>
  <si>
    <t xml:space="preserve">JJ</t>
  </si>
  <si>
    <t xml:space="preserve">JJ1</t>
  </si>
  <si>
    <t xml:space="preserve">JJ2</t>
  </si>
  <si>
    <t xml:space="preserve">JJ3</t>
  </si>
  <si>
    <t xml:space="preserve">JJ4</t>
  </si>
  <si>
    <t xml:space="preserve">JJ5</t>
  </si>
  <si>
    <t xml:space="preserve">JJ6</t>
  </si>
  <si>
    <t xml:space="preserve">JJ7</t>
  </si>
  <si>
    <t xml:space="preserve">JJ8</t>
  </si>
  <si>
    <t xml:space="preserve">JJ9</t>
  </si>
  <si>
    <t xml:space="preserve">JJ10</t>
  </si>
  <si>
    <t xml:space="preserve">JJ11</t>
  </si>
  <si>
    <t xml:space="preserve">JJ12</t>
  </si>
  <si>
    <t xml:space="preserve">JJ13</t>
  </si>
  <si>
    <t xml:space="preserve">JJ14</t>
  </si>
  <si>
    <t xml:space="preserve">JJ15</t>
  </si>
  <si>
    <t xml:space="preserve">JJ16</t>
  </si>
  <si>
    <t xml:space="preserve">JJ17</t>
  </si>
  <si>
    <t xml:space="preserve">JJ18</t>
  </si>
  <si>
    <t xml:space="preserve">JJ19</t>
  </si>
  <si>
    <t xml:space="preserve">JJ20</t>
  </si>
  <si>
    <t xml:space="preserve">JJ end</t>
  </si>
  <si>
    <t xml:space="preserve">J end</t>
  </si>
  <si>
    <t xml:space="preserve">K</t>
  </si>
  <si>
    <t xml:space="preserve">AUSTRALIA</t>
  </si>
  <si>
    <t xml:space="preserve">K1</t>
  </si>
  <si>
    <t xml:space="preserve">Pasminco</t>
  </si>
  <si>
    <t xml:space="preserve">Denton</t>
  </si>
  <si>
    <t xml:space="preserve">Structured power hedges for smelter</t>
  </si>
  <si>
    <t xml:space="preserve">Murphy</t>
  </si>
  <si>
    <t xml:space="preserve">K2</t>
  </si>
  <si>
    <t xml:space="preserve">Trans Energie</t>
  </si>
  <si>
    <t xml:space="preserve">Burke</t>
  </si>
  <si>
    <t xml:space="preserve">Acquisition of trading rights to Direct Link Interconnector</t>
  </si>
  <si>
    <t xml:space="preserve">K3</t>
  </si>
  <si>
    <t xml:space="preserve">Croweater</t>
  </si>
  <si>
    <t xml:space="preserve">Provision of 120MW to Olympic Dam mine and cooper smelter</t>
  </si>
  <si>
    <t xml:space="preserve">K4</t>
  </si>
  <si>
    <t xml:space="preserve">NT Power</t>
  </si>
  <si>
    <t xml:space="preserve">Bartnik</t>
  </si>
  <si>
    <t xml:space="preserve">Relocation of LM6000 generator to VIC/SA</t>
  </si>
  <si>
    <t xml:space="preserve">Pt. Kembla Copper</t>
  </si>
  <si>
    <t xml:space="preserve">Lowe</t>
  </si>
  <si>
    <t xml:space="preserve">Power hedging transaction 30MW</t>
  </si>
  <si>
    <t xml:space="preserve">K5</t>
  </si>
  <si>
    <t xml:space="preserve">Eric</t>
  </si>
  <si>
    <t xml:space="preserve">Quilkey</t>
  </si>
  <si>
    <t xml:space="preserve">Acquisition and breakup of retail operation</t>
  </si>
  <si>
    <t xml:space="preserve">Eraring Energy</t>
  </si>
  <si>
    <t xml:space="preserve">200MW 5 year financial power deal</t>
  </si>
  <si>
    <t xml:space="preserve">K6</t>
  </si>
  <si>
    <t xml:space="preserve">Australian Energy</t>
  </si>
  <si>
    <t xml:space="preserve">Acquiring interest in listed power retailer</t>
  </si>
  <si>
    <t xml:space="preserve">K7</t>
  </si>
  <si>
    <t xml:space="preserve">K8</t>
  </si>
  <si>
    <t xml:space="preserve">K9</t>
  </si>
  <si>
    <t xml:space="preserve">K10</t>
  </si>
  <si>
    <t xml:space="preserve">K11</t>
  </si>
  <si>
    <t xml:space="preserve">K12</t>
  </si>
  <si>
    <t xml:space="preserve">K13</t>
  </si>
  <si>
    <t xml:space="preserve">K14</t>
  </si>
  <si>
    <t xml:space="preserve">K15</t>
  </si>
  <si>
    <t xml:space="preserve">K16</t>
  </si>
  <si>
    <t xml:space="preserve">K17</t>
  </si>
  <si>
    <t xml:space="preserve">K18</t>
  </si>
  <si>
    <t xml:space="preserve">K19</t>
  </si>
  <si>
    <t xml:space="preserve">K20</t>
  </si>
  <si>
    <t xml:space="preserve">K21</t>
  </si>
  <si>
    <t xml:space="preserve">K22</t>
  </si>
  <si>
    <t xml:space="preserve">K23</t>
  </si>
  <si>
    <t xml:space="preserve">K24</t>
  </si>
  <si>
    <t xml:space="preserve">K25</t>
  </si>
  <si>
    <t xml:space="preserve">K26</t>
  </si>
  <si>
    <t xml:space="preserve">K27</t>
  </si>
  <si>
    <t xml:space="preserve">K28</t>
  </si>
  <si>
    <t xml:space="preserve">K29</t>
  </si>
  <si>
    <t xml:space="preserve">K30</t>
  </si>
  <si>
    <t xml:space="preserve">K31</t>
  </si>
  <si>
    <t xml:space="preserve">K32</t>
  </si>
  <si>
    <t xml:space="preserve">K33</t>
  </si>
  <si>
    <t xml:space="preserve">K34</t>
  </si>
  <si>
    <t xml:space="preserve">K35</t>
  </si>
  <si>
    <t xml:space="preserve">K36</t>
  </si>
  <si>
    <t xml:space="preserve">K37</t>
  </si>
  <si>
    <t xml:space="preserve">K38</t>
  </si>
  <si>
    <t xml:space="preserve">K39</t>
  </si>
  <si>
    <t xml:space="preserve">K40</t>
  </si>
  <si>
    <t xml:space="preserve">KK</t>
  </si>
  <si>
    <t xml:space="preserve">KK1</t>
  </si>
  <si>
    <t xml:space="preserve">KK2</t>
  </si>
  <si>
    <t xml:space="preserve">KK3</t>
  </si>
  <si>
    <t xml:space="preserve">KK4</t>
  </si>
  <si>
    <t xml:space="preserve">KK5</t>
  </si>
  <si>
    <t xml:space="preserve">KK6</t>
  </si>
  <si>
    <t xml:space="preserve">KK7</t>
  </si>
  <si>
    <t xml:space="preserve">KK8</t>
  </si>
  <si>
    <t xml:space="preserve">KK9</t>
  </si>
  <si>
    <t xml:space="preserve">KK10</t>
  </si>
  <si>
    <t xml:space="preserve">KK11</t>
  </si>
  <si>
    <t xml:space="preserve">KK12</t>
  </si>
  <si>
    <t xml:space="preserve">KK13</t>
  </si>
  <si>
    <t xml:space="preserve">KK14</t>
  </si>
  <si>
    <t xml:space="preserve">KK15</t>
  </si>
  <si>
    <t xml:space="preserve">KK16</t>
  </si>
  <si>
    <t xml:space="preserve">KK17</t>
  </si>
  <si>
    <t xml:space="preserve">KK18</t>
  </si>
  <si>
    <t xml:space="preserve">KK19</t>
  </si>
  <si>
    <t xml:space="preserve">KK20</t>
  </si>
  <si>
    <t xml:space="preserve">KK end</t>
  </si>
  <si>
    <t xml:space="preserve">K end</t>
  </si>
  <si>
    <t xml:space="preserve">L</t>
  </si>
  <si>
    <t xml:space="preserve">JAPAN</t>
  </si>
  <si>
    <t xml:space="preserve">L1</t>
  </si>
  <si>
    <t xml:space="preserve">L2</t>
  </si>
  <si>
    <t xml:space="preserve">Air Liquide</t>
  </si>
  <si>
    <t xml:space="preserve">Morten Erik Pettersen</t>
  </si>
  <si>
    <t xml:space="preserve">10% Discount in return for a 3 yr power put option</t>
  </si>
  <si>
    <t xml:space="preserve">L3</t>
  </si>
  <si>
    <t xml:space="preserve">Limtec</t>
  </si>
  <si>
    <t xml:space="preserve">L4</t>
  </si>
  <si>
    <t xml:space="preserve">L5</t>
  </si>
  <si>
    <t xml:space="preserve">L6</t>
  </si>
  <si>
    <t xml:space="preserve">L7</t>
  </si>
  <si>
    <t xml:space="preserve">L8</t>
  </si>
  <si>
    <t xml:space="preserve">L9</t>
  </si>
  <si>
    <t xml:space="preserve">L10</t>
  </si>
  <si>
    <t xml:space="preserve">L11</t>
  </si>
  <si>
    <t xml:space="preserve">L12</t>
  </si>
  <si>
    <t xml:space="preserve">L13</t>
  </si>
  <si>
    <t xml:space="preserve">L14</t>
  </si>
  <si>
    <t xml:space="preserve">L15</t>
  </si>
  <si>
    <t xml:space="preserve">L16</t>
  </si>
  <si>
    <t xml:space="preserve">L17</t>
  </si>
  <si>
    <t xml:space="preserve">L18</t>
  </si>
  <si>
    <t xml:space="preserve">L19</t>
  </si>
  <si>
    <t xml:space="preserve">L20</t>
  </si>
  <si>
    <t xml:space="preserve">L21</t>
  </si>
  <si>
    <t xml:space="preserve">L22</t>
  </si>
  <si>
    <t xml:space="preserve">L23</t>
  </si>
  <si>
    <t xml:space="preserve">L24</t>
  </si>
  <si>
    <t xml:space="preserve">L25</t>
  </si>
  <si>
    <t xml:space="preserve">L26</t>
  </si>
  <si>
    <t xml:space="preserve">L27</t>
  </si>
  <si>
    <t xml:space="preserve">L28</t>
  </si>
  <si>
    <t xml:space="preserve">L29</t>
  </si>
  <si>
    <t xml:space="preserve">L30</t>
  </si>
  <si>
    <t xml:space="preserve">L31</t>
  </si>
  <si>
    <t xml:space="preserve">L32</t>
  </si>
  <si>
    <t xml:space="preserve">L33</t>
  </si>
  <si>
    <t xml:space="preserve">L34</t>
  </si>
  <si>
    <t xml:space="preserve">L35</t>
  </si>
  <si>
    <t xml:space="preserve">L36</t>
  </si>
  <si>
    <t xml:space="preserve">L37</t>
  </si>
  <si>
    <t xml:space="preserve">L38</t>
  </si>
  <si>
    <t xml:space="preserve">L39</t>
  </si>
  <si>
    <t xml:space="preserve">L40</t>
  </si>
  <si>
    <t xml:space="preserve">LL</t>
  </si>
  <si>
    <t xml:space="preserve">LL1</t>
  </si>
  <si>
    <t xml:space="preserve">Takashimaya</t>
  </si>
  <si>
    <t xml:space="preserve">LL2</t>
  </si>
  <si>
    <t xml:space="preserve">Minolta</t>
  </si>
  <si>
    <t xml:space="preserve">10% Discount in return for a 5 yr power put option</t>
  </si>
  <si>
    <t xml:space="preserve">LL3</t>
  </si>
  <si>
    <t xml:space="preserve">Daiei</t>
  </si>
  <si>
    <t xml:space="preserve">Free put option to sell electricity into 5 electric utility regions</t>
  </si>
  <si>
    <t xml:space="preserve">LL4</t>
  </si>
  <si>
    <t xml:space="preserve">10% Discount (Various counterparties)</t>
  </si>
  <si>
    <t xml:space="preserve">10% Discount in return for a 5 yr power put option (Q2 to Q4)</t>
  </si>
  <si>
    <t xml:space="preserve">LL5</t>
  </si>
  <si>
    <t xml:space="preserve">eRex/Taiho Sement/Asahi</t>
  </si>
  <si>
    <t xml:space="preserve">Enron buys and sells power</t>
  </si>
  <si>
    <t xml:space="preserve">LL6</t>
  </si>
  <si>
    <t xml:space="preserve">Kawasaki Steel</t>
  </si>
  <si>
    <t xml:space="preserve">Enron buys power</t>
  </si>
  <si>
    <t xml:space="preserve">LL7</t>
  </si>
  <si>
    <t xml:space="preserve">Nissho Iwai</t>
  </si>
  <si>
    <t xml:space="preserve">Jeremy Thirsk</t>
  </si>
  <si>
    <t xml:space="preserve">Prepay for Methanol 100,000 - 250,000 tons</t>
  </si>
  <si>
    <t xml:space="preserve">LL8</t>
  </si>
  <si>
    <t xml:space="preserve">Project Sato</t>
  </si>
  <si>
    <t xml:space="preserve">Multi commodity financial engineering</t>
  </si>
  <si>
    <t xml:space="preserve">LL9</t>
  </si>
  <si>
    <t xml:space="preserve">LL10</t>
  </si>
  <si>
    <t xml:space="preserve">LL11</t>
  </si>
  <si>
    <t xml:space="preserve">LL12</t>
  </si>
  <si>
    <t xml:space="preserve">LL13</t>
  </si>
  <si>
    <t xml:space="preserve">LL14</t>
  </si>
  <si>
    <t xml:space="preserve">LL15</t>
  </si>
  <si>
    <t xml:space="preserve">LL16</t>
  </si>
  <si>
    <t xml:space="preserve">LL17</t>
  </si>
  <si>
    <t xml:space="preserve">LL18</t>
  </si>
  <si>
    <t xml:space="preserve">LL19</t>
  </si>
  <si>
    <t xml:space="preserve">LL20</t>
  </si>
  <si>
    <t xml:space="preserve">LL end</t>
  </si>
  <si>
    <t xml:space="preserve">L end</t>
  </si>
  <si>
    <t xml:space="preserve">M</t>
  </si>
  <si>
    <t xml:space="preserve">MIDDLE EAST</t>
  </si>
  <si>
    <t xml:space="preserve">M1</t>
  </si>
  <si>
    <t xml:space="preserve">M2</t>
  </si>
  <si>
    <t xml:space="preserve">M3</t>
  </si>
  <si>
    <t xml:space="preserve">M4</t>
  </si>
  <si>
    <t xml:space="preserve">M5</t>
  </si>
  <si>
    <t xml:space="preserve">M6</t>
  </si>
  <si>
    <t xml:space="preserve">M7</t>
  </si>
  <si>
    <t xml:space="preserve">M8</t>
  </si>
  <si>
    <t xml:space="preserve">M9</t>
  </si>
  <si>
    <t xml:space="preserve">M10</t>
  </si>
  <si>
    <t xml:space="preserve">M11</t>
  </si>
  <si>
    <t xml:space="preserve">M12</t>
  </si>
  <si>
    <t xml:space="preserve">M13</t>
  </si>
  <si>
    <t xml:space="preserve">M14</t>
  </si>
  <si>
    <t xml:space="preserve">M15</t>
  </si>
  <si>
    <t xml:space="preserve">M16</t>
  </si>
  <si>
    <t xml:space="preserve">M17</t>
  </si>
  <si>
    <t xml:space="preserve">M18</t>
  </si>
  <si>
    <t xml:space="preserve">M19</t>
  </si>
  <si>
    <t xml:space="preserve">M20</t>
  </si>
  <si>
    <t xml:space="preserve">M21</t>
  </si>
  <si>
    <t xml:space="preserve">M22</t>
  </si>
  <si>
    <t xml:space="preserve">M23</t>
  </si>
  <si>
    <t xml:space="preserve">M24</t>
  </si>
  <si>
    <t xml:space="preserve">M25</t>
  </si>
  <si>
    <t xml:space="preserve">M26</t>
  </si>
  <si>
    <t xml:space="preserve">M27</t>
  </si>
  <si>
    <t xml:space="preserve">M28</t>
  </si>
  <si>
    <t xml:space="preserve">M29</t>
  </si>
  <si>
    <t xml:space="preserve">M30</t>
  </si>
  <si>
    <t xml:space="preserve">M31</t>
  </si>
  <si>
    <t xml:space="preserve">M32</t>
  </si>
  <si>
    <t xml:space="preserve">M33</t>
  </si>
  <si>
    <t xml:space="preserve">M34</t>
  </si>
  <si>
    <t xml:space="preserve">M35</t>
  </si>
  <si>
    <t xml:space="preserve">M36</t>
  </si>
  <si>
    <t xml:space="preserve">M37</t>
  </si>
  <si>
    <t xml:space="preserve">M38</t>
  </si>
  <si>
    <t xml:space="preserve">M39</t>
  </si>
  <si>
    <t xml:space="preserve">M40</t>
  </si>
  <si>
    <t xml:space="preserve">MM</t>
  </si>
  <si>
    <t xml:space="preserve">MM1</t>
  </si>
  <si>
    <t xml:space="preserve">Dolphin</t>
  </si>
  <si>
    <t xml:space="preserve">MM2</t>
  </si>
  <si>
    <t xml:space="preserve">MM3</t>
  </si>
  <si>
    <t xml:space="preserve">MM4</t>
  </si>
  <si>
    <t xml:space="preserve">MM5</t>
  </si>
  <si>
    <t xml:space="preserve">MM6</t>
  </si>
  <si>
    <t xml:space="preserve">MM7</t>
  </si>
  <si>
    <t xml:space="preserve">MM8</t>
  </si>
  <si>
    <t xml:space="preserve">MM9</t>
  </si>
  <si>
    <t xml:space="preserve">MM10</t>
  </si>
  <si>
    <t xml:space="preserve">MM11</t>
  </si>
  <si>
    <t xml:space="preserve">MM12</t>
  </si>
  <si>
    <t xml:space="preserve">MM13</t>
  </si>
  <si>
    <t xml:space="preserve">MM14</t>
  </si>
  <si>
    <t xml:space="preserve">MM15</t>
  </si>
  <si>
    <t xml:space="preserve">MM16</t>
  </si>
  <si>
    <t xml:space="preserve">MM17</t>
  </si>
  <si>
    <t xml:space="preserve">MM18</t>
  </si>
  <si>
    <t xml:space="preserve">MM19</t>
  </si>
  <si>
    <t xml:space="preserve">MM20</t>
  </si>
  <si>
    <t xml:space="preserve">MM end</t>
  </si>
  <si>
    <t xml:space="preserve">M end</t>
  </si>
  <si>
    <t xml:space="preserve">N</t>
  </si>
  <si>
    <t xml:space="preserve">EES</t>
  </si>
  <si>
    <t xml:space="preserve">N1</t>
  </si>
  <si>
    <t xml:space="preserve">Pirelli</t>
  </si>
  <si>
    <t xml:space="preserve">E.004042</t>
  </si>
  <si>
    <t xml:space="preserve">Bob Manasse</t>
  </si>
  <si>
    <t xml:space="preserve">6 Yr Energy outsourcing Deal worth $2.3m</t>
  </si>
  <si>
    <t xml:space="preserve">N2</t>
  </si>
  <si>
    <t xml:space="preserve">Guinness</t>
  </si>
  <si>
    <t xml:space="preserve">E.004030</t>
  </si>
  <si>
    <t xml:space="preserve">Patrick Bastien</t>
  </si>
  <si>
    <t xml:space="preserve">15 Yr Energy outsourcing Deal worth $5.25m</t>
  </si>
  <si>
    <t xml:space="preserve">N3</t>
  </si>
  <si>
    <t xml:space="preserve">Starwood</t>
  </si>
  <si>
    <t xml:space="preserve">E.004101</t>
  </si>
  <si>
    <t xml:space="preserve">Kevin Greiner</t>
  </si>
  <si>
    <t xml:space="preserve">Term Sheet reviewed by customer</t>
  </si>
  <si>
    <t xml:space="preserve">N4</t>
  </si>
  <si>
    <t xml:space="preserve">Sainsbury</t>
  </si>
  <si>
    <t xml:space="preserve">E.004045</t>
  </si>
  <si>
    <t xml:space="preserve">Paul Turner</t>
  </si>
  <si>
    <t xml:space="preserve">Commodity + Projects outsource</t>
  </si>
  <si>
    <t xml:space="preserve">N5</t>
  </si>
  <si>
    <t xml:space="preserve">Owens/Alcopor: Gas</t>
  </si>
  <si>
    <t xml:space="preserve">E.004012.01.ZA.02</t>
  </si>
  <si>
    <t xml:space="preserve">Indexed gas supply for two large plants-5 years $400K</t>
  </si>
  <si>
    <t xml:space="preserve">N6</t>
  </si>
  <si>
    <t xml:space="preserve">Owens/Alcopor: URS</t>
  </si>
  <si>
    <t xml:space="preserve">TS submitted Feb 01. 5 year Deal - $1.2m</t>
  </si>
  <si>
    <t xml:space="preserve">N7</t>
  </si>
  <si>
    <t xml:space="preserve">Owens Corning Composites</t>
  </si>
  <si>
    <t xml:space="preserve">E.004041</t>
  </si>
  <si>
    <t xml:space="preserve">TS being developed for indexed gas supply. 10 years $3.6m</t>
  </si>
  <si>
    <t xml:space="preserve">N8</t>
  </si>
  <si>
    <t xml:space="preserve">Kraft</t>
  </si>
  <si>
    <t xml:space="preserve">E.004 109</t>
  </si>
  <si>
    <t xml:space="preserve">Energy outsourcing Deal - 5 years $3.3m</t>
  </si>
  <si>
    <t xml:space="preserve">N9</t>
  </si>
  <si>
    <t xml:space="preserve">CrownCork&amp;Seal</t>
  </si>
  <si>
    <t xml:space="preserve">Energy outsourcing Deal - 5 years $2.25m</t>
  </si>
  <si>
    <t xml:space="preserve">N10</t>
  </si>
  <si>
    <t xml:space="preserve">Procter &amp; Gamble</t>
  </si>
  <si>
    <t xml:space="preserve">E.004043</t>
  </si>
  <si>
    <t xml:space="preserve">Energy outsourcing Deal. Total value $4.6m</t>
  </si>
  <si>
    <t xml:space="preserve">N11</t>
  </si>
  <si>
    <t xml:space="preserve">BAE Systems</t>
  </si>
  <si>
    <t xml:space="preserve">Neil McDermottt</t>
  </si>
  <si>
    <t xml:space="preserve">Next mtg scheduled mid-May. 5 years $5m</t>
  </si>
  <si>
    <t xml:space="preserve">N12</t>
  </si>
  <si>
    <t xml:space="preserve">N13</t>
  </si>
  <si>
    <t xml:space="preserve">N14</t>
  </si>
  <si>
    <t xml:space="preserve">N15</t>
  </si>
  <si>
    <t xml:space="preserve">N16</t>
  </si>
  <si>
    <t xml:space="preserve">N17</t>
  </si>
  <si>
    <t xml:space="preserve">N18</t>
  </si>
  <si>
    <t xml:space="preserve">N19</t>
  </si>
  <si>
    <t xml:space="preserve">N20</t>
  </si>
  <si>
    <t xml:space="preserve">N21</t>
  </si>
  <si>
    <t xml:space="preserve">N22</t>
  </si>
  <si>
    <t xml:space="preserve">N23</t>
  </si>
  <si>
    <t xml:space="preserve">N24</t>
  </si>
  <si>
    <t xml:space="preserve">N25</t>
  </si>
  <si>
    <t xml:space="preserve">N26</t>
  </si>
  <si>
    <t xml:space="preserve">N27</t>
  </si>
  <si>
    <t xml:space="preserve">N28</t>
  </si>
  <si>
    <t xml:space="preserve">N29</t>
  </si>
  <si>
    <t xml:space="preserve">N30</t>
  </si>
  <si>
    <t xml:space="preserve">N31</t>
  </si>
  <si>
    <t xml:space="preserve">N32</t>
  </si>
  <si>
    <t xml:space="preserve">N33</t>
  </si>
  <si>
    <t xml:space="preserve">N34</t>
  </si>
  <si>
    <t xml:space="preserve">N35</t>
  </si>
  <si>
    <t xml:space="preserve">N36</t>
  </si>
  <si>
    <t xml:space="preserve">N37</t>
  </si>
  <si>
    <t xml:space="preserve">N38</t>
  </si>
  <si>
    <t xml:space="preserve">N39</t>
  </si>
  <si>
    <t xml:space="preserve">N40</t>
  </si>
  <si>
    <t xml:space="preserve">NN</t>
  </si>
  <si>
    <t xml:space="preserve">NN1</t>
  </si>
  <si>
    <t xml:space="preserve">NN2</t>
  </si>
  <si>
    <t xml:space="preserve">NN3</t>
  </si>
  <si>
    <t xml:space="preserve">NN4</t>
  </si>
  <si>
    <t xml:space="preserve">NN5</t>
  </si>
  <si>
    <t xml:space="preserve">NN6</t>
  </si>
  <si>
    <t xml:space="preserve">NN7</t>
  </si>
  <si>
    <t xml:space="preserve">NN8</t>
  </si>
  <si>
    <t xml:space="preserve">NN9</t>
  </si>
  <si>
    <t xml:space="preserve">NN10</t>
  </si>
  <si>
    <t xml:space="preserve">NN11</t>
  </si>
  <si>
    <t xml:space="preserve">NN12</t>
  </si>
  <si>
    <t xml:space="preserve">NN13</t>
  </si>
  <si>
    <t xml:space="preserve">NN14</t>
  </si>
  <si>
    <t xml:space="preserve">NN15</t>
  </si>
  <si>
    <t xml:space="preserve">NN16</t>
  </si>
  <si>
    <t xml:space="preserve">NN17</t>
  </si>
  <si>
    <t xml:space="preserve">NN18</t>
  </si>
  <si>
    <t xml:space="preserve">NN19</t>
  </si>
  <si>
    <t xml:space="preserve">NN20</t>
  </si>
  <si>
    <t xml:space="preserve">NN end</t>
  </si>
  <si>
    <t xml:space="preserve">N end</t>
  </si>
  <si>
    <t xml:space="preserve">O</t>
  </si>
  <si>
    <t xml:space="preserve">OTHER ENRON EUROPE</t>
  </si>
  <si>
    <t xml:space="preserve">O1</t>
  </si>
  <si>
    <t xml:space="preserve">O2</t>
  </si>
  <si>
    <t xml:space="preserve">O3</t>
  </si>
  <si>
    <t xml:space="preserve">O4</t>
  </si>
  <si>
    <t xml:space="preserve">O5</t>
  </si>
  <si>
    <t xml:space="preserve">O6</t>
  </si>
  <si>
    <t xml:space="preserve">O7</t>
  </si>
  <si>
    <t xml:space="preserve">O8</t>
  </si>
  <si>
    <t xml:space="preserve">O9</t>
  </si>
  <si>
    <t xml:space="preserve">O10</t>
  </si>
  <si>
    <t xml:space="preserve">O11</t>
  </si>
  <si>
    <t xml:space="preserve">O12</t>
  </si>
  <si>
    <t xml:space="preserve">O13</t>
  </si>
  <si>
    <t xml:space="preserve">O14</t>
  </si>
  <si>
    <t xml:space="preserve">O15</t>
  </si>
  <si>
    <t xml:space="preserve">O16</t>
  </si>
  <si>
    <t xml:space="preserve">O17</t>
  </si>
  <si>
    <t xml:space="preserve">O18</t>
  </si>
  <si>
    <t xml:space="preserve">O19</t>
  </si>
  <si>
    <t xml:space="preserve">O20</t>
  </si>
  <si>
    <t xml:space="preserve">O21</t>
  </si>
  <si>
    <t xml:space="preserve">O22</t>
  </si>
  <si>
    <t xml:space="preserve">O23</t>
  </si>
  <si>
    <t xml:space="preserve">O24</t>
  </si>
  <si>
    <t xml:space="preserve">O25</t>
  </si>
  <si>
    <t xml:space="preserve">O26</t>
  </si>
  <si>
    <t xml:space="preserve">O27</t>
  </si>
  <si>
    <t xml:space="preserve">O28</t>
  </si>
  <si>
    <t xml:space="preserve">O29</t>
  </si>
  <si>
    <t xml:space="preserve">O30</t>
  </si>
  <si>
    <t xml:space="preserve">O31</t>
  </si>
  <si>
    <t xml:space="preserve">O32</t>
  </si>
  <si>
    <t xml:space="preserve">O33</t>
  </si>
  <si>
    <t xml:space="preserve">O34</t>
  </si>
  <si>
    <t xml:space="preserve">O35</t>
  </si>
  <si>
    <t xml:space="preserve">O36</t>
  </si>
  <si>
    <t xml:space="preserve">O37</t>
  </si>
  <si>
    <t xml:space="preserve">O38</t>
  </si>
  <si>
    <t xml:space="preserve">O39</t>
  </si>
  <si>
    <t xml:space="preserve">O40</t>
  </si>
  <si>
    <t xml:space="preserve">OO</t>
  </si>
  <si>
    <t xml:space="preserve">OO1</t>
  </si>
  <si>
    <t xml:space="preserve">OO2</t>
  </si>
  <si>
    <t xml:space="preserve">OO3</t>
  </si>
  <si>
    <t xml:space="preserve">OO4</t>
  </si>
  <si>
    <t xml:space="preserve">OO5</t>
  </si>
  <si>
    <t xml:space="preserve">OO6</t>
  </si>
  <si>
    <t xml:space="preserve">OO7</t>
  </si>
  <si>
    <t xml:space="preserve">OO8</t>
  </si>
  <si>
    <t xml:space="preserve">OO9</t>
  </si>
  <si>
    <t xml:space="preserve">OO10</t>
  </si>
  <si>
    <t xml:space="preserve">OO11</t>
  </si>
  <si>
    <t xml:space="preserve">OO12</t>
  </si>
  <si>
    <t xml:space="preserve">OO13</t>
  </si>
  <si>
    <t xml:space="preserve">OO14</t>
  </si>
  <si>
    <t xml:space="preserve">OO15</t>
  </si>
  <si>
    <t xml:space="preserve">OO16</t>
  </si>
  <si>
    <t xml:space="preserve">OO17</t>
  </si>
  <si>
    <t xml:space="preserve">OO18</t>
  </si>
  <si>
    <t xml:space="preserve">OO19</t>
  </si>
  <si>
    <t xml:space="preserve">OO20</t>
  </si>
  <si>
    <t xml:space="preserve">OO end</t>
  </si>
  <si>
    <t xml:space="preserve">O end</t>
  </si>
  <si>
    <t xml:space="preserve">P</t>
  </si>
  <si>
    <t xml:space="preserve">GLOBAL MARKETS</t>
  </si>
  <si>
    <t xml:space="preserve">P1</t>
  </si>
  <si>
    <t xml:space="preserve">Vorcelik</t>
  </si>
  <si>
    <t xml:space="preserve">Jason Seigal</t>
  </si>
  <si>
    <t xml:space="preserve">Steel deal in Turkey</t>
  </si>
  <si>
    <t xml:space="preserve">P2</t>
  </si>
  <si>
    <t xml:space="preserve">P3</t>
  </si>
  <si>
    <t xml:space="preserve">P4</t>
  </si>
  <si>
    <t xml:space="preserve">P5</t>
  </si>
  <si>
    <t xml:space="preserve">P6</t>
  </si>
  <si>
    <t xml:space="preserve">P7</t>
  </si>
  <si>
    <t xml:space="preserve">P8</t>
  </si>
  <si>
    <t xml:space="preserve">P9</t>
  </si>
  <si>
    <t xml:space="preserve">P10</t>
  </si>
  <si>
    <t xml:space="preserve">P11</t>
  </si>
  <si>
    <t xml:space="preserve">P12</t>
  </si>
  <si>
    <t xml:space="preserve">P13</t>
  </si>
  <si>
    <t xml:space="preserve">P14</t>
  </si>
  <si>
    <t xml:space="preserve">P15</t>
  </si>
  <si>
    <t xml:space="preserve">P16</t>
  </si>
  <si>
    <t xml:space="preserve">P17</t>
  </si>
  <si>
    <t xml:space="preserve">P18</t>
  </si>
  <si>
    <t xml:space="preserve">P19</t>
  </si>
  <si>
    <t xml:space="preserve">P20</t>
  </si>
  <si>
    <t xml:space="preserve">P21</t>
  </si>
  <si>
    <t xml:space="preserve">P22</t>
  </si>
  <si>
    <t xml:space="preserve">P23</t>
  </si>
  <si>
    <t xml:space="preserve">P24</t>
  </si>
  <si>
    <t xml:space="preserve">P25</t>
  </si>
  <si>
    <t xml:space="preserve">P26</t>
  </si>
  <si>
    <t xml:space="preserve">P27</t>
  </si>
  <si>
    <t xml:space="preserve">P28</t>
  </si>
  <si>
    <t xml:space="preserve">P29</t>
  </si>
  <si>
    <t xml:space="preserve">P30</t>
  </si>
  <si>
    <t xml:space="preserve">P31</t>
  </si>
  <si>
    <t xml:space="preserve">P32</t>
  </si>
  <si>
    <t xml:space="preserve">P33</t>
  </si>
  <si>
    <t xml:space="preserve">P34</t>
  </si>
  <si>
    <t xml:space="preserve">P35</t>
  </si>
  <si>
    <t xml:space="preserve">P36</t>
  </si>
  <si>
    <t xml:space="preserve">P37</t>
  </si>
  <si>
    <t xml:space="preserve">P38</t>
  </si>
  <si>
    <t xml:space="preserve">P39</t>
  </si>
  <si>
    <t xml:space="preserve">P40</t>
  </si>
  <si>
    <t xml:space="preserve">PP</t>
  </si>
  <si>
    <t xml:space="preserve">PP1</t>
  </si>
  <si>
    <t xml:space="preserve">PP2</t>
  </si>
  <si>
    <t xml:space="preserve">PP3</t>
  </si>
  <si>
    <t xml:space="preserve">PP4</t>
  </si>
  <si>
    <t xml:space="preserve">PP5</t>
  </si>
  <si>
    <t xml:space="preserve">PP6</t>
  </si>
  <si>
    <t xml:space="preserve">PP7</t>
  </si>
  <si>
    <t xml:space="preserve">PP8</t>
  </si>
  <si>
    <t xml:space="preserve">PP9</t>
  </si>
  <si>
    <t xml:space="preserve">PP10</t>
  </si>
  <si>
    <t xml:space="preserve">PP11</t>
  </si>
  <si>
    <t xml:space="preserve">PP12</t>
  </si>
  <si>
    <t xml:space="preserve">PP13</t>
  </si>
  <si>
    <t xml:space="preserve">PP14</t>
  </si>
  <si>
    <t xml:space="preserve">PP15</t>
  </si>
  <si>
    <t xml:space="preserve">PP16</t>
  </si>
  <si>
    <t xml:space="preserve">PP17</t>
  </si>
  <si>
    <t xml:space="preserve">PP18</t>
  </si>
  <si>
    <t xml:space="preserve">PP19</t>
  </si>
  <si>
    <t xml:space="preserve">PP20</t>
  </si>
  <si>
    <t xml:space="preserve">PP end</t>
  </si>
  <si>
    <t xml:space="preserve">P end</t>
  </si>
  <si>
    <t xml:space="preserve">Q</t>
  </si>
  <si>
    <t xml:space="preserve">INDUSTRIAL MARKETS</t>
  </si>
  <si>
    <t xml:space="preserve">Q1</t>
  </si>
  <si>
    <t xml:space="preserve">Q2</t>
  </si>
  <si>
    <t xml:space="preserve">Q3</t>
  </si>
  <si>
    <t xml:space="preserve">Q4</t>
  </si>
  <si>
    <t xml:space="preserve">Q5</t>
  </si>
  <si>
    <t xml:space="preserve">Q6</t>
  </si>
  <si>
    <t xml:space="preserve">Q7</t>
  </si>
  <si>
    <t xml:space="preserve">Q8</t>
  </si>
  <si>
    <t xml:space="preserve">Q9</t>
  </si>
  <si>
    <t xml:space="preserve">Q10</t>
  </si>
  <si>
    <t xml:space="preserve">Q11</t>
  </si>
  <si>
    <t xml:space="preserve">Q12</t>
  </si>
  <si>
    <t xml:space="preserve">Q13</t>
  </si>
  <si>
    <t xml:space="preserve">Q14</t>
  </si>
  <si>
    <t xml:space="preserve">Q15</t>
  </si>
  <si>
    <t xml:space="preserve">Q16</t>
  </si>
  <si>
    <t xml:space="preserve">Q17</t>
  </si>
  <si>
    <t xml:space="preserve">Q18</t>
  </si>
  <si>
    <t xml:space="preserve">Q19</t>
  </si>
  <si>
    <t xml:space="preserve">Q20</t>
  </si>
  <si>
    <t xml:space="preserve">Q21</t>
  </si>
  <si>
    <t xml:space="preserve">Q22</t>
  </si>
  <si>
    <t xml:space="preserve">Q23</t>
  </si>
  <si>
    <t xml:space="preserve">Q24</t>
  </si>
  <si>
    <t xml:space="preserve">Q25</t>
  </si>
  <si>
    <t xml:space="preserve">Q26</t>
  </si>
  <si>
    <t xml:space="preserve">Q27</t>
  </si>
  <si>
    <t xml:space="preserve">Q28</t>
  </si>
  <si>
    <t xml:space="preserve">Q29</t>
  </si>
  <si>
    <t xml:space="preserve">Q30</t>
  </si>
  <si>
    <t xml:space="preserve">Q31</t>
  </si>
  <si>
    <t xml:space="preserve">Q32</t>
  </si>
  <si>
    <t xml:space="preserve">Q33</t>
  </si>
  <si>
    <t xml:space="preserve">Q34</t>
  </si>
  <si>
    <t xml:space="preserve">Q35</t>
  </si>
  <si>
    <t xml:space="preserve">Q36</t>
  </si>
  <si>
    <t xml:space="preserve">Q37</t>
  </si>
  <si>
    <t xml:space="preserve">Q38</t>
  </si>
  <si>
    <t xml:space="preserve">Q39</t>
  </si>
  <si>
    <t xml:space="preserve">Q40</t>
  </si>
  <si>
    <t xml:space="preserve">QQ</t>
  </si>
  <si>
    <t xml:space="preserve">QQ1</t>
  </si>
  <si>
    <t xml:space="preserve">QQ2</t>
  </si>
  <si>
    <t xml:space="preserve">QQ3</t>
  </si>
  <si>
    <t xml:space="preserve">QQ4</t>
  </si>
  <si>
    <t xml:space="preserve">QQ5</t>
  </si>
  <si>
    <t xml:space="preserve">QQ6</t>
  </si>
  <si>
    <t xml:space="preserve">QQ7</t>
  </si>
  <si>
    <t xml:space="preserve">QQ8</t>
  </si>
  <si>
    <t xml:space="preserve">QQ9</t>
  </si>
  <si>
    <t xml:space="preserve">QQ10</t>
  </si>
  <si>
    <t xml:space="preserve">QQ11</t>
  </si>
  <si>
    <t xml:space="preserve">QQ12</t>
  </si>
  <si>
    <t xml:space="preserve">QQ13</t>
  </si>
  <si>
    <t xml:space="preserve">QQ14</t>
  </si>
  <si>
    <t xml:space="preserve">QQ15</t>
  </si>
  <si>
    <t xml:space="preserve">QQ16</t>
  </si>
  <si>
    <t xml:space="preserve">QQ17</t>
  </si>
  <si>
    <t xml:space="preserve">QQ18</t>
  </si>
  <si>
    <t xml:space="preserve">QQ19</t>
  </si>
  <si>
    <t xml:space="preserve">QQ20</t>
  </si>
  <si>
    <t xml:space="preserve">QQ end</t>
  </si>
  <si>
    <t xml:space="preserve">Q end</t>
  </si>
  <si>
    <t xml:space="preserve">Legal Contact</t>
  </si>
  <si>
    <t xml:space="preserve">Tax Contact</t>
  </si>
  <si>
    <t xml:space="preserve">Transaction Support  Contact</t>
  </si>
  <si>
    <t xml:space="preserve">FinOps Contact</t>
  </si>
  <si>
    <t xml:space="preserve">Risk Mgmt  Contact</t>
  </si>
  <si>
    <t xml:space="preserve">RAC Contact</t>
  </si>
  <si>
    <t xml:space="preserve">Global Finance  Contact</t>
  </si>
  <si>
    <t xml:space="preserve">Matt Landy</t>
  </si>
  <si>
    <t xml:space="preserve">Rahul Saxena</t>
  </si>
  <si>
    <t xml:space="preserve">Kevin Jordan</t>
  </si>
  <si>
    <t xml:space="preserve">Steve Los</t>
  </si>
  <si>
    <t xml:space="preserve">Maria Nordgren</t>
  </si>
  <si>
    <t xml:space="preserve">Rob Yeo</t>
  </si>
  <si>
    <t xml:space="preserve">Adam Duguid</t>
  </si>
  <si>
    <t xml:space="preserve">Paul Simons</t>
  </si>
  <si>
    <t xml:space="preserve">Stephen Dwyer</t>
  </si>
  <si>
    <t xml:space="preserve">Claire Wright</t>
  </si>
  <si>
    <t xml:space="preserve">Karen Levin</t>
  </si>
  <si>
    <t xml:space="preserve">Tressa Kirby</t>
  </si>
  <si>
    <t xml:space="preserve">Michael Schuh</t>
  </si>
  <si>
    <t xml:space="preserve">Dirk Remuss</t>
  </si>
  <si>
    <t xml:space="preserve">Liisa Mulbrecht</t>
  </si>
  <si>
    <t xml:space="preserve">Coralie Evans</t>
  </si>
  <si>
    <t xml:space="preserve">Olivier Herbelot</t>
  </si>
  <si>
    <t xml:space="preserve">Claire Wright/Liisa M.</t>
  </si>
  <si>
    <t xml:space="preserve">Marcus Von Bock</t>
  </si>
  <si>
    <t xml:space="preserve">Ingrid Morse</t>
  </si>
  <si>
    <t xml:space="preserve">Anna Reich</t>
  </si>
  <si>
    <t xml:space="preserve">Sarah Gregory</t>
  </si>
  <si>
    <t xml:space="preserve">Penet/Giacomino</t>
  </si>
  <si>
    <t xml:space="preserve">Sophie Martin</t>
  </si>
  <si>
    <t xml:space="preserve">Barcelo/Patel</t>
  </si>
  <si>
    <t xml:space="preserve">Kirby/Badillo</t>
  </si>
  <si>
    <t xml:space="preserve">Guenther Klar</t>
  </si>
  <si>
    <t xml:space="preserve">Joane Saunders</t>
  </si>
  <si>
    <t xml:space="preserve">Jitendra Patel</t>
  </si>
  <si>
    <t xml:space="preserve">Loubieres</t>
  </si>
  <si>
    <t xml:space="preserve">Mark Elliott</t>
  </si>
  <si>
    <t xml:space="preserve">Janine Juggins</t>
  </si>
  <si>
    <t xml:space="preserve">Rod Nelson</t>
  </si>
  <si>
    <t xml:space="preserve">Donald Shackley</t>
  </si>
  <si>
    <t xml:space="preserve">Rialland</t>
  </si>
  <si>
    <t xml:space="preserve">Gordon Aird/Erica Gut</t>
  </si>
  <si>
    <t xml:space="preserve">Alan Black</t>
  </si>
  <si>
    <t xml:space="preserve">Edgley</t>
  </si>
  <si>
    <t xml:space="preserve">Abboudy</t>
  </si>
  <si>
    <t xml:space="preserve">Martin Rosell</t>
  </si>
  <si>
    <t xml:space="preserve">Dirk Remus</t>
  </si>
  <si>
    <t xml:space="preserve">Matthew Landy</t>
  </si>
  <si>
    <t xml:space="preserve">Martin Ley</t>
  </si>
  <si>
    <t xml:space="preserve">Orjan Agdesteen</t>
  </si>
  <si>
    <t xml:space="preserve">Don Shackley</t>
  </si>
  <si>
    <t xml:space="preserve">Anthony Shillingford</t>
  </si>
  <si>
    <t xml:space="preserve">Atle Beisland</t>
  </si>
  <si>
    <t xml:space="preserve">Camille Sexton</t>
  </si>
  <si>
    <t xml:space="preserve">Steve Dwyer</t>
  </si>
  <si>
    <t xml:space="preserve">Archived on:</t>
  </si>
  <si>
    <t xml:space="preserve">Arcos Turbine Sale</t>
  </si>
  <si>
    <t xml:space="preserve">E.000001.01.EX</t>
  </si>
  <si>
    <t xml:space="preserve">Sale of three GE power islands (400MW turbines) from Whitewing.</t>
  </si>
  <si>
    <t xml:space="preserve">Suzanne Ferlic</t>
  </si>
  <si>
    <t xml:space="preserve">Phase2: ECC and DBS info on the website</t>
  </si>
  <si>
    <t xml:space="preserve">FINANCE ORIGINATION</t>
  </si>
  <si>
    <t xml:space="preserve">OPET IPO</t>
  </si>
  <si>
    <t xml:space="preserve">E.004006.01.14.01</t>
  </si>
  <si>
    <t xml:space="preserve">John Bottomley</t>
  </si>
  <si>
    <t xml:space="preserve">Due diligence complete. May need full year audited F/S therefore April likely. On hold due to crisis</t>
  </si>
  <si>
    <t xml:space="preserve">Kilowatt</t>
  </si>
  <si>
    <t xml:space="preserve">FAS 125 structure to realise gain in value in Enron Direct</t>
  </si>
  <si>
    <t xml:space="preserve">Raptor</t>
  </si>
  <si>
    <t xml:space="preserve">Identify opportunities to hedge exposure on certain Eurpoean assets through Raptor structure. Vehicle currently has no excess capacity.</t>
  </si>
  <si>
    <t xml:space="preserve">Athena (EC sale)</t>
  </si>
  <si>
    <t xml:space="preserve">Private placement of 10% equity interest in company ($90m) less $5m deal costs</t>
  </si>
  <si>
    <t xml:space="preserve">EnergyDesk sale</t>
  </si>
  <si>
    <t xml:space="preserve">Tom McKeever</t>
  </si>
  <si>
    <t xml:space="preserve">ABB currently restructuring, range is $15m to 25m. Selling approx 70-80%</t>
  </si>
  <si>
    <t xml:space="preserve">Enterprise</t>
  </si>
  <si>
    <t xml:space="preserve">Swap gas for UK imports; not yet determined how costs of second interconnector will be spread</t>
  </si>
  <si>
    <t xml:space="preserve">TPL</t>
  </si>
  <si>
    <t xml:space="preserve">Pending outcome of big bang</t>
  </si>
  <si>
    <t xml:space="preserve">Citipower</t>
  </si>
  <si>
    <t xml:space="preserve">Yeow</t>
  </si>
  <si>
    <t xml:space="preserve">Buying Vic power swaptions</t>
  </si>
  <si>
    <t xml:space="preserve">Ergon</t>
  </si>
  <si>
    <t xml:space="preserve">800 MW call swaption - cash flow positive</t>
  </si>
  <si>
    <t xml:space="preserve">Smorgon</t>
  </si>
  <si>
    <t xml:space="preserve">20MW flat 3 year swap + option</t>
  </si>
  <si>
    <t xml:space="preserve">Struct Hydro</t>
  </si>
  <si>
    <t xml:space="preserve">(included in EWZ)</t>
  </si>
  <si>
    <t xml:space="preserve">Peter Heydecker</t>
  </si>
  <si>
    <t xml:space="preserve">InterXion</t>
  </si>
  <si>
    <t xml:space="preserve">Hans-Mart Groen</t>
  </si>
  <si>
    <t xml:space="preserve">Commodity supply to 4 sites</t>
  </si>
  <si>
    <t xml:space="preserve">Gen Re</t>
  </si>
  <si>
    <t xml:space="preserve">Haggerty</t>
  </si>
  <si>
    <t xml:space="preserve">Baa3 ISIS 25 Million</t>
  </si>
  <si>
    <t xml:space="preserve">Trillium FAS</t>
  </si>
  <si>
    <t xml:space="preserve">Accelerate accrual earnings on Trillium contract.</t>
  </si>
  <si>
    <t xml:space="preserve">Asahi Chemicals</t>
  </si>
  <si>
    <t xml:space="preserve">100MW gas fired project in Chiba prefecture</t>
  </si>
  <si>
    <t xml:space="preserve">EnCom put option</t>
  </si>
  <si>
    <t xml:space="preserve">Carey Sloan</t>
  </si>
  <si>
    <t xml:space="preserve">67% of value on exercise ($1m less basis of $500k) for put of share option in GAPCO</t>
  </si>
  <si>
    <t xml:space="preserve">Fuji Kyuko</t>
  </si>
  <si>
    <t xml:space="preserve">Mazda</t>
  </si>
  <si>
    <t xml:space="preserve">Equity stake in development site with Mazda</t>
  </si>
  <si>
    <t xml:space="preserve">Texas Instruments</t>
  </si>
  <si>
    <t xml:space="preserve">Fingrid</t>
  </si>
  <si>
    <t xml:space="preserve">Serbian power sale</t>
  </si>
  <si>
    <t xml:space="preserve">Magpie</t>
  </si>
  <si>
    <t xml:space="preserve">Syndication of ETOL 125 debt; Formal commitments due Dec 13, closing documentation Jan 8, 2001; Possible earnings</t>
  </si>
  <si>
    <t xml:space="preserve">TPL MakeUp Gas</t>
  </si>
  <si>
    <t xml:space="preserve">Gas swap for planned maintanance</t>
  </si>
  <si>
    <t xml:space="preserve">Trillium Prime</t>
  </si>
  <si>
    <t xml:space="preserve">-</t>
  </si>
  <si>
    <t xml:space="preserve">Ron Bertasi</t>
  </si>
  <si>
    <t xml:space="preserve">Energy + property outsource with DSS</t>
  </si>
  <si>
    <t xml:space="preserve">Oslo Prepays</t>
  </si>
  <si>
    <t xml:space="preserve">10-20 year power prepay.(NORSKE, TRONDHEIM) Commercial team in initial stage of discussions</t>
  </si>
</sst>
</file>

<file path=xl/styles.xml><?xml version="1.0" encoding="utf-8"?>
<styleSheet xmlns="http://schemas.openxmlformats.org/spreadsheetml/2006/main">
  <numFmts count="10">
    <numFmt numFmtId="164" formatCode="General"/>
    <numFmt numFmtId="165" formatCode="#,##0\%;\-#,##0\%"/>
    <numFmt numFmtId="166" formatCode="#,##0;\(#,##0\);&quot;&quot;"/>
    <numFmt numFmtId="167" formatCode="[$-409]m/d/yyyy\ h:mm"/>
    <numFmt numFmtId="168" formatCode="0;0;&quot;&quot;"/>
    <numFmt numFmtId="169" formatCode="#,###;#,###;&quot;&quot;"/>
    <numFmt numFmtId="170" formatCode="#,##0;\(#,##0\);\-"/>
    <numFmt numFmtId="171" formatCode="0%"/>
    <numFmt numFmtId="172" formatCode="0"/>
    <numFmt numFmtId="173" formatCode="@"/>
  </numFmts>
  <fonts count="24">
    <font>
      <sz val="10"/>
      <name val="Arial"/>
      <family val="0"/>
    </font>
    <font>
      <sz val="10"/>
      <name val="Arial"/>
      <family val="0"/>
    </font>
    <font>
      <sz val="10"/>
      <name val="Arial"/>
      <family val="0"/>
    </font>
    <font>
      <sz val="10"/>
      <name val="Arial"/>
      <family val="0"/>
    </font>
    <font>
      <sz val="8"/>
      <color rgb="FF808080"/>
      <name val="Arial"/>
      <family val="2"/>
    </font>
    <font>
      <sz val="10"/>
      <name val="Arial"/>
      <family val="2"/>
    </font>
    <font>
      <sz val="8"/>
      <name val="Arial"/>
      <family val="2"/>
    </font>
    <font>
      <b val="true"/>
      <sz val="10"/>
      <color rgb="FFFF0000"/>
      <name val="Arial"/>
      <family val="2"/>
    </font>
    <font>
      <b val="true"/>
      <sz val="7.5"/>
      <color rgb="FF0000FF"/>
      <name val="Arial"/>
      <family val="2"/>
    </font>
    <font>
      <b val="true"/>
      <sz val="10"/>
      <color rgb="FF0000FF"/>
      <name val="Arial"/>
      <family val="2"/>
    </font>
    <font>
      <b val="true"/>
      <sz val="10"/>
      <name val="Arial"/>
      <family val="2"/>
    </font>
    <font>
      <b val="true"/>
      <i val="true"/>
      <sz val="10"/>
      <color rgb="FFFF0000"/>
      <name val="Arial"/>
      <family val="2"/>
    </font>
    <font>
      <b val="true"/>
      <i val="true"/>
      <sz val="10"/>
      <color rgb="FF0000FF"/>
      <name val="Arial"/>
      <family val="2"/>
    </font>
    <font>
      <b val="true"/>
      <sz val="8"/>
      <color rgb="FF0000FF"/>
      <name val="Arial"/>
      <family val="2"/>
    </font>
    <font>
      <sz val="8"/>
      <color rgb="FF0000FF"/>
      <name val="Arial"/>
      <family val="2"/>
    </font>
    <font>
      <sz val="10"/>
      <color rgb="FF0000FF"/>
      <name val="Arial"/>
      <family val="2"/>
    </font>
    <font>
      <b val="true"/>
      <sz val="12"/>
      <color rgb="FF800080"/>
      <name val="Arial"/>
      <family val="2"/>
    </font>
    <font>
      <b val="true"/>
      <sz val="12"/>
      <name val="Arial"/>
      <family val="2"/>
    </font>
    <font>
      <sz val="8"/>
      <color rgb="FFFF0000"/>
      <name val="Arial"/>
      <family val="2"/>
    </font>
    <font>
      <b val="true"/>
      <sz val="8"/>
      <color rgb="FFFF0000"/>
      <name val="Arial"/>
      <family val="2"/>
    </font>
    <font>
      <b val="true"/>
      <sz val="11"/>
      <name val="Arial"/>
      <family val="2"/>
    </font>
    <font>
      <b val="true"/>
      <sz val="8"/>
      <color rgb="FF808080"/>
      <name val="Arial"/>
      <family val="2"/>
    </font>
    <font>
      <sz val="10"/>
      <color rgb="FFFF0000"/>
      <name val="Arial"/>
      <family val="2"/>
    </font>
    <font>
      <sz val="8"/>
      <color rgb="FF000000"/>
      <name val="Tahoma"/>
      <family val="0"/>
    </font>
  </fonts>
  <fills count="9">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CCFFCC"/>
        <bgColor rgb="FFCCFFFF"/>
      </patternFill>
    </fill>
    <fill>
      <patternFill patternType="solid">
        <fgColor rgb="FFFFFF99"/>
        <bgColor rgb="FFFFFFCC"/>
      </patternFill>
    </fill>
    <fill>
      <patternFill patternType="solid">
        <fgColor rgb="FFCCFFFF"/>
        <bgColor rgb="FFCCFFFF"/>
      </patternFill>
    </fill>
    <fill>
      <patternFill patternType="solid">
        <fgColor rgb="FFFFCC99"/>
        <bgColor rgb="FFC0C0C0"/>
      </patternFill>
    </fill>
    <fill>
      <patternFill patternType="solid">
        <fgColor rgb="FFCC99FF"/>
        <bgColor rgb="FF9999FF"/>
      </patternFill>
    </fill>
  </fills>
  <borders count="11">
    <border diagonalUp="false" diagonalDown="false">
      <left/>
      <right/>
      <top/>
      <botto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1" fontId="0" fillId="0" borderId="0" applyFont="true" applyBorder="false" applyAlignment="false" applyProtection="false"/>
  </cellStyleXfs>
  <cellXfs count="197">
    <xf numFmtId="164"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0" applyFont="false" applyBorder="false" applyAlignment="true" applyProtection="false">
      <alignment horizontal="right" vertical="bottom" textRotation="0" wrapText="false" indent="0" shrinkToFit="false"/>
      <protection locked="true" hidden="false"/>
    </xf>
    <xf numFmtId="165" fontId="4" fillId="0" borderId="0" xfId="0" applyFont="true" applyBorder="false" applyAlignment="true" applyProtection="false">
      <alignment horizontal="right"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left" vertical="bottom" textRotation="0" wrapText="tru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5" fontId="5" fillId="2" borderId="0" xfId="0" applyFont="true" applyBorder="false" applyAlignment="true" applyProtection="false">
      <alignment horizontal="right" vertical="bottom" textRotation="0" wrapText="false" indent="0" shrinkToFit="false"/>
      <protection locked="true" hidden="false"/>
    </xf>
    <xf numFmtId="165" fontId="6" fillId="2" borderId="0" xfId="0" applyFont="true" applyBorder="false" applyAlignment="true" applyProtection="false">
      <alignment horizontal="right" vertical="bottom" textRotation="0" wrapText="false" indent="0" shrinkToFit="false"/>
      <protection locked="true" hidden="false"/>
    </xf>
    <xf numFmtId="164" fontId="5" fillId="2" borderId="0" xfId="0" applyFont="true" applyBorder="false" applyAlignment="true" applyProtection="false">
      <alignment horizontal="general" vertical="bottom" textRotation="0" wrapText="true" indent="0" shrinkToFit="false"/>
      <protection locked="true" hidden="false"/>
    </xf>
    <xf numFmtId="164" fontId="5" fillId="2" borderId="0" xfId="0" applyFont="true" applyBorder="false" applyAlignment="true" applyProtection="false">
      <alignment horizontal="left" vertical="bottom" textRotation="0" wrapText="tru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5" fillId="2" borderId="0" xfId="0" applyFont="true" applyBorder="true" applyAlignment="fals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center" vertical="bottom" textRotation="0" wrapText="false" indent="0" shrinkToFit="false"/>
      <protection locked="true" hidden="false"/>
    </xf>
    <xf numFmtId="164" fontId="5" fillId="2" borderId="0" xfId="0" applyFont="true" applyBorder="true" applyAlignment="true" applyProtection="false">
      <alignment horizontal="left" vertical="bottom" textRotation="0" wrapText="false" indent="0" shrinkToFit="false"/>
      <protection locked="true" hidden="false"/>
    </xf>
    <xf numFmtId="166" fontId="5" fillId="2" borderId="0" xfId="0" applyFont="true" applyBorder="true" applyAlignment="false" applyProtection="false">
      <alignment horizontal="general" vertical="bottom" textRotation="0" wrapText="false" indent="0" shrinkToFit="false"/>
      <protection locked="true" hidden="false"/>
    </xf>
    <xf numFmtId="165" fontId="5" fillId="2" borderId="0" xfId="0" applyFont="true" applyBorder="true" applyAlignment="true" applyProtection="false">
      <alignment horizontal="center" vertical="bottom" textRotation="0" wrapText="false" indent="0" shrinkToFit="false"/>
      <protection locked="true" hidden="false"/>
    </xf>
    <xf numFmtId="165" fontId="6" fillId="2" borderId="0" xfId="0" applyFont="true" applyBorder="true" applyAlignment="true" applyProtection="false">
      <alignment horizontal="center" vertical="bottom" textRotation="0" wrapText="false" indent="0" shrinkToFit="false"/>
      <protection locked="true" hidden="false"/>
    </xf>
    <xf numFmtId="164" fontId="7" fillId="3" borderId="0" xfId="0" applyFont="true" applyBorder="true" applyAlignment="true" applyProtection="false">
      <alignment horizontal="center" vertical="bottom" textRotation="0" wrapText="false" indent="0" shrinkToFit="false"/>
      <protection locked="true" hidden="false"/>
    </xf>
    <xf numFmtId="164" fontId="7" fillId="3" borderId="0" xfId="0" applyFont="true" applyBorder="true" applyAlignment="true" applyProtection="false">
      <alignment horizontal="left" vertical="center" textRotation="0" wrapText="false" indent="0" shrinkToFit="false"/>
      <protection locked="true" hidden="false"/>
    </xf>
    <xf numFmtId="164" fontId="0" fillId="3" borderId="0" xfId="0" applyFont="false" applyBorder="true" applyAlignment="true" applyProtection="false">
      <alignment horizontal="center"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5" fontId="0" fillId="3" borderId="0" xfId="0" applyFont="false" applyBorder="true" applyAlignment="true" applyProtection="false">
      <alignment horizontal="right" vertical="bottom" textRotation="0" wrapText="false" indent="0" shrinkToFit="false"/>
      <protection locked="true" hidden="false"/>
    </xf>
    <xf numFmtId="165" fontId="4" fillId="3" borderId="0" xfId="0" applyFont="true" applyBorder="true" applyAlignment="true" applyProtection="false">
      <alignment horizontal="right" vertical="bottom" textRotation="0" wrapText="false" indent="0" shrinkToFit="false"/>
      <protection locked="true" hidden="false"/>
    </xf>
    <xf numFmtId="164" fontId="0" fillId="3" borderId="0" xfId="0" applyFont="false" applyBorder="true" applyAlignment="true" applyProtection="false">
      <alignment horizontal="general" vertical="bottom" textRotation="0" wrapText="true" indent="0" shrinkToFit="false"/>
      <protection locked="true" hidden="false"/>
    </xf>
    <xf numFmtId="164" fontId="0" fillId="3" borderId="0" xfId="0" applyFont="false" applyBorder="true" applyAlignment="true" applyProtection="false">
      <alignment horizontal="left" vertical="bottom" textRotation="0" wrapText="true" indent="0" shrinkToFit="false"/>
      <protection locked="true" hidden="false"/>
    </xf>
    <xf numFmtId="165" fontId="5" fillId="2" borderId="0" xfId="0" applyFont="true" applyBorder="true" applyAlignment="true" applyProtection="false">
      <alignment horizontal="right" vertical="bottom" textRotation="0" wrapText="false" indent="0" shrinkToFit="false"/>
      <protection locked="true" hidden="false"/>
    </xf>
    <xf numFmtId="165" fontId="6" fillId="2" borderId="0" xfId="0" applyFont="true" applyBorder="true" applyAlignment="true" applyProtection="false">
      <alignment horizontal="right" vertical="bottom" textRotation="0" wrapText="false" indent="0" shrinkToFit="false"/>
      <protection locked="true" hidden="false"/>
    </xf>
    <xf numFmtId="164" fontId="5" fillId="2" borderId="0" xfId="0" applyFont="true" applyBorder="true" applyAlignment="true" applyProtection="false">
      <alignment horizontal="general" vertical="bottom" textRotation="0" wrapText="true" indent="0" shrinkToFit="false"/>
      <protection locked="true" hidden="false"/>
    </xf>
    <xf numFmtId="164" fontId="5" fillId="2" borderId="0" xfId="0" applyFont="true" applyBorder="true" applyAlignment="true" applyProtection="false">
      <alignment horizontal="left" vertical="bottom" textRotation="0" wrapText="true" indent="0" shrinkToFit="false"/>
      <protection locked="true" hidden="false"/>
    </xf>
    <xf numFmtId="164" fontId="10" fillId="2" borderId="0" xfId="0" applyFont="true" applyBorder="true" applyAlignment="true" applyProtection="false">
      <alignment horizontal="center" vertical="bottom" textRotation="0" wrapText="false" indent="0" shrinkToFit="false"/>
      <protection locked="true" hidden="false"/>
    </xf>
    <xf numFmtId="164" fontId="7" fillId="3" borderId="0" xfId="0" applyFont="true" applyBorder="true" applyAlignment="true" applyProtection="false">
      <alignment horizontal="center" vertical="center" textRotation="0" wrapText="false" indent="0" shrinkToFit="false"/>
      <protection locked="true" hidden="false"/>
    </xf>
    <xf numFmtId="165" fontId="6" fillId="4" borderId="0" xfId="0" applyFont="true" applyBorder="true" applyAlignment="true" applyProtection="false">
      <alignment horizontal="center" vertical="center" textRotation="0" wrapText="false" indent="0" shrinkToFit="false"/>
      <protection locked="true" hidden="false"/>
    </xf>
    <xf numFmtId="165" fontId="6" fillId="5" borderId="0" xfId="0" applyFont="true" applyBorder="true" applyAlignment="true" applyProtection="false">
      <alignment horizontal="center" vertical="center" textRotation="0" wrapText="false" indent="0" shrinkToFit="false"/>
      <protection locked="true" hidden="false"/>
    </xf>
    <xf numFmtId="165" fontId="6" fillId="6" borderId="0" xfId="0" applyFont="true" applyBorder="true" applyAlignment="true" applyProtection="false">
      <alignment horizontal="center" vertical="center" textRotation="0" wrapText="false" indent="0" shrinkToFit="false"/>
      <protection locked="true" hidden="false"/>
    </xf>
    <xf numFmtId="164" fontId="6" fillId="7"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64" fontId="9" fillId="2" borderId="0" xfId="0" applyFont="true" applyBorder="true" applyAlignment="true" applyProtection="false">
      <alignment horizontal="left"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64" fontId="12" fillId="3" borderId="0" xfId="0" applyFont="true" applyBorder="true" applyAlignment="true" applyProtection="false">
      <alignment horizontal="left" vertical="center" textRotation="0" wrapText="false" indent="0" shrinkToFit="false"/>
      <protection locked="true" hidden="false"/>
    </xf>
    <xf numFmtId="167" fontId="10" fillId="2" borderId="0" xfId="0" applyFont="true" applyBorder="true" applyAlignment="true" applyProtection="false">
      <alignment horizontal="general" vertical="center" textRotation="0" wrapText="false" indent="0" shrinkToFit="false"/>
      <protection locked="true" hidden="false"/>
    </xf>
    <xf numFmtId="164" fontId="12" fillId="2" borderId="0" xfId="0" applyFont="true" applyBorder="true" applyAlignment="true" applyProtection="false">
      <alignment horizontal="left" vertical="center" textRotation="0" wrapText="false" indent="0" shrinkToFit="false"/>
      <protection locked="true" hidden="false"/>
    </xf>
    <xf numFmtId="164" fontId="13" fillId="3" borderId="0" xfId="0" applyFont="true" applyBorder="true" applyAlignment="true" applyProtection="false">
      <alignment horizontal="center" vertical="center" textRotation="0" wrapText="true" indent="0" shrinkToFit="false"/>
      <protection locked="true" hidden="false"/>
    </xf>
    <xf numFmtId="164" fontId="9" fillId="3" borderId="1" xfId="0" applyFont="true" applyBorder="true" applyAlignment="true" applyProtection="false">
      <alignment horizontal="center" vertical="center" textRotation="0" wrapText="true" indent="0" shrinkToFit="false"/>
      <protection locked="true" hidden="false"/>
    </xf>
    <xf numFmtId="168" fontId="9" fillId="3" borderId="1" xfId="0" applyFont="true" applyBorder="true" applyAlignment="true" applyProtection="false">
      <alignment horizontal="center" vertical="center" textRotation="0" wrapText="true" indent="0" shrinkToFit="false"/>
      <protection locked="true" hidden="false"/>
    </xf>
    <xf numFmtId="169" fontId="9" fillId="3" borderId="1" xfId="0" applyFont="true" applyBorder="true" applyAlignment="true" applyProtection="false">
      <alignment horizontal="center" vertical="center" textRotation="0" wrapText="true" indent="0" shrinkToFit="false"/>
      <protection locked="true" hidden="false"/>
    </xf>
    <xf numFmtId="170" fontId="9" fillId="3" borderId="1" xfId="0" applyFont="true" applyBorder="true" applyAlignment="true" applyProtection="false">
      <alignment horizontal="center" vertical="center" textRotation="0" wrapText="true" indent="0" shrinkToFit="false"/>
      <protection locked="true" hidden="false"/>
    </xf>
    <xf numFmtId="172" fontId="9" fillId="3" borderId="1" xfId="19" applyFont="true" applyBorder="true" applyAlignment="true" applyProtection="true">
      <alignment horizontal="center" vertical="center" textRotation="0" wrapText="true" indent="0" shrinkToFit="false"/>
      <protection locked="true" hidden="false"/>
    </xf>
    <xf numFmtId="166" fontId="9" fillId="3" borderId="1" xfId="0" applyFont="true" applyBorder="true" applyAlignment="true" applyProtection="false">
      <alignment horizontal="center" vertical="center" textRotation="0" wrapText="true" indent="0" shrinkToFit="false"/>
      <protection locked="true" hidden="false"/>
    </xf>
    <xf numFmtId="166" fontId="9" fillId="3" borderId="2" xfId="0" applyFont="true" applyBorder="true" applyAlignment="true" applyProtection="false">
      <alignment horizontal="center" vertical="center" textRotation="0" wrapText="true" indent="0" shrinkToFit="false"/>
      <protection locked="true" hidden="false"/>
    </xf>
    <xf numFmtId="165" fontId="9" fillId="3" borderId="2" xfId="0" applyFont="true" applyBorder="true" applyAlignment="true" applyProtection="false">
      <alignment horizontal="center" vertical="center" textRotation="0" wrapText="true" indent="0" shrinkToFit="false"/>
      <protection locked="true" hidden="false"/>
    </xf>
    <xf numFmtId="165" fontId="14" fillId="3" borderId="2" xfId="0" applyFont="true" applyBorder="true" applyAlignment="true" applyProtection="false">
      <alignment horizontal="center" vertical="center" textRotation="0" wrapText="true" indent="0" shrinkToFit="false"/>
      <protection locked="true" hidden="false"/>
    </xf>
    <xf numFmtId="166" fontId="9" fillId="3" borderId="1" xfId="0" applyFont="true" applyBorder="true" applyAlignment="true" applyProtection="false">
      <alignment horizontal="left" vertical="center" textRotation="0" wrapText="true" indent="0" shrinkToFit="false"/>
      <protection locked="true" hidden="false"/>
    </xf>
    <xf numFmtId="164" fontId="15" fillId="3" borderId="0" xfId="0" applyFont="true" applyBorder="true" applyAlignment="true" applyProtection="false">
      <alignment horizontal="center" vertical="center" textRotation="0" wrapText="true" indent="0" shrinkToFit="false"/>
      <protection locked="true" hidden="false"/>
    </xf>
    <xf numFmtId="164" fontId="15" fillId="2" borderId="0" xfId="0" applyFont="true" applyBorder="true" applyAlignment="true" applyProtection="false">
      <alignment horizontal="center" vertical="center" textRotation="0" wrapText="true" indent="0" shrinkToFit="false"/>
      <protection locked="true" hidden="false"/>
    </xf>
    <xf numFmtId="164" fontId="9" fillId="2" borderId="1" xfId="0" applyFont="true" applyBorder="true" applyAlignment="true" applyProtection="false">
      <alignment horizontal="center" vertical="center" textRotation="0" wrapText="true" indent="0" shrinkToFit="false"/>
      <protection locked="true" hidden="false"/>
    </xf>
    <xf numFmtId="168" fontId="9" fillId="2" borderId="1" xfId="0" applyFont="true" applyBorder="true" applyAlignment="true" applyProtection="false">
      <alignment horizontal="center" vertical="center" textRotation="0" wrapText="true" indent="0" shrinkToFit="false"/>
      <protection locked="true" hidden="false"/>
    </xf>
    <xf numFmtId="169" fontId="9" fillId="2" borderId="1" xfId="0" applyFont="true" applyBorder="true" applyAlignment="true" applyProtection="false">
      <alignment horizontal="center" vertical="center" textRotation="0" wrapText="true" indent="0" shrinkToFit="false"/>
      <protection locked="true" hidden="false"/>
    </xf>
    <xf numFmtId="170" fontId="9" fillId="2" borderId="1" xfId="0" applyFont="true" applyBorder="true" applyAlignment="true" applyProtection="false">
      <alignment horizontal="center" vertical="center" textRotation="0" wrapText="true" indent="0" shrinkToFit="false"/>
      <protection locked="true" hidden="false"/>
    </xf>
    <xf numFmtId="172" fontId="9" fillId="2" borderId="1" xfId="19" applyFont="true" applyBorder="true" applyAlignment="true" applyProtection="true">
      <alignment horizontal="center" vertical="center" textRotation="0" wrapText="true" indent="0" shrinkToFit="false"/>
      <protection locked="true" hidden="false"/>
    </xf>
    <xf numFmtId="166" fontId="9" fillId="2" borderId="1" xfId="0" applyFont="true" applyBorder="true" applyAlignment="true" applyProtection="false">
      <alignment horizontal="center" vertical="center" textRotation="0" wrapText="true" indent="0" shrinkToFit="false"/>
      <protection locked="true" hidden="false"/>
    </xf>
    <xf numFmtId="166" fontId="9" fillId="2" borderId="2" xfId="0" applyFont="true" applyBorder="true" applyAlignment="true" applyProtection="false">
      <alignment horizontal="center" vertical="center" textRotation="0" wrapText="true" indent="0" shrinkToFit="false"/>
      <protection locked="true" hidden="false"/>
    </xf>
    <xf numFmtId="165" fontId="9" fillId="2" borderId="2" xfId="0" applyFont="true" applyBorder="true" applyAlignment="true" applyProtection="false">
      <alignment horizontal="center" vertical="center" textRotation="0" wrapText="true" indent="0" shrinkToFit="false"/>
      <protection locked="true" hidden="false"/>
    </xf>
    <xf numFmtId="165" fontId="14" fillId="2" borderId="2" xfId="0" applyFont="true" applyBorder="true" applyAlignment="true" applyProtection="false">
      <alignment horizontal="center" vertical="center" textRotation="0" wrapText="true" indent="0" shrinkToFit="false"/>
      <protection locked="true" hidden="false"/>
    </xf>
    <xf numFmtId="166" fontId="9" fillId="2" borderId="1" xfId="0" applyFont="true" applyBorder="true" applyAlignment="true" applyProtection="false">
      <alignment horizontal="left" vertical="center" textRotation="0" wrapText="true" indent="0" shrinkToFit="false"/>
      <protection locked="true" hidden="false"/>
    </xf>
    <xf numFmtId="164" fontId="14" fillId="3" borderId="0" xfId="0" applyFont="true" applyBorder="true" applyAlignment="false" applyProtection="false">
      <alignment horizontal="general" vertical="bottom" textRotation="0" wrapText="false" indent="0" shrinkToFit="false"/>
      <protection locked="true" hidden="false"/>
    </xf>
    <xf numFmtId="164" fontId="16" fillId="3" borderId="0" xfId="0" applyFont="true" applyBorder="true" applyAlignment="true" applyProtection="false">
      <alignment horizontal="general" vertical="center" textRotation="0" wrapText="true" indent="0" shrinkToFit="false"/>
      <protection locked="true" hidden="false"/>
    </xf>
    <xf numFmtId="164" fontId="15" fillId="3" borderId="0" xfId="0" applyFont="true" applyBorder="true" applyAlignment="true" applyProtection="false">
      <alignment horizontal="center" vertical="bottom" textRotation="0" wrapText="false" indent="0" shrinkToFit="false"/>
      <protection locked="true" hidden="false"/>
    </xf>
    <xf numFmtId="164" fontId="5" fillId="3" borderId="0" xfId="0" applyFont="true" applyBorder="true" applyAlignment="false" applyProtection="false">
      <alignment horizontal="general" vertical="bottom" textRotation="0" wrapText="false" indent="0" shrinkToFit="false"/>
      <protection locked="true" hidden="false"/>
    </xf>
    <xf numFmtId="164" fontId="5" fillId="3" borderId="0" xfId="0" applyFont="true" applyBorder="true" applyAlignment="true" applyProtection="false">
      <alignment horizontal="center" vertical="bottom" textRotation="0" wrapText="false" indent="0" shrinkToFit="false"/>
      <protection locked="true" hidden="false"/>
    </xf>
    <xf numFmtId="166" fontId="5" fillId="3" borderId="0" xfId="0" applyFont="true" applyBorder="true" applyAlignment="false" applyProtection="false">
      <alignment horizontal="general" vertical="bottom" textRotation="0" wrapText="false" indent="0" shrinkToFit="false"/>
      <protection locked="true" hidden="false"/>
    </xf>
    <xf numFmtId="165" fontId="5" fillId="3" borderId="0" xfId="0" applyFont="true" applyBorder="true" applyAlignment="true" applyProtection="false">
      <alignment horizontal="right" vertical="bottom" textRotation="0" wrapText="false" indent="0" shrinkToFit="false"/>
      <protection locked="true" hidden="false"/>
    </xf>
    <xf numFmtId="164" fontId="5" fillId="3" borderId="0" xfId="0" applyFont="true" applyBorder="true" applyAlignment="true" applyProtection="false">
      <alignment horizontal="left" vertical="bottom" textRotation="0" wrapText="true" indent="0" shrinkToFit="false"/>
      <protection locked="true" hidden="false"/>
    </xf>
    <xf numFmtId="164" fontId="17" fillId="2" borderId="0" xfId="0" applyFont="true" applyBorder="true" applyAlignment="true" applyProtection="false">
      <alignment horizontal="general" vertical="center" textRotation="0" wrapText="true" indent="0" shrinkToFit="false"/>
      <protection locked="true" hidden="false"/>
    </xf>
    <xf numFmtId="164" fontId="14" fillId="3" borderId="0" xfId="0" applyFont="true" applyBorder="true" applyAlignment="true" applyProtection="false">
      <alignment horizontal="general" vertical="center" textRotation="0" wrapText="false" indent="0" shrinkToFit="false"/>
      <protection locked="true" hidden="false"/>
    </xf>
    <xf numFmtId="164" fontId="5" fillId="5" borderId="0" xfId="0" applyFont="true" applyBorder="true" applyAlignment="true" applyProtection="false">
      <alignment horizontal="general" vertical="center" textRotation="0" wrapText="false" indent="0" shrinkToFit="false"/>
      <protection locked="true" hidden="false"/>
    </xf>
    <xf numFmtId="164" fontId="5" fillId="5" borderId="0" xfId="0" applyFont="true" applyBorder="true" applyAlignment="true" applyProtection="false">
      <alignment horizontal="center" vertical="center" textRotation="0" wrapText="false" indent="0" shrinkToFit="false"/>
      <protection locked="true" hidden="false"/>
    </xf>
    <xf numFmtId="164" fontId="5" fillId="3" borderId="0" xfId="0" applyFont="true" applyBorder="true" applyAlignment="true" applyProtection="false">
      <alignment horizontal="general" vertical="center" textRotation="0" wrapText="false" indent="0" shrinkToFit="false"/>
      <protection locked="true" hidden="false"/>
    </xf>
    <xf numFmtId="164" fontId="5" fillId="3" borderId="0" xfId="0" applyFont="true" applyBorder="true" applyAlignment="true" applyProtection="false">
      <alignment horizontal="center" vertical="center" textRotation="0" wrapText="false" indent="0" shrinkToFit="false"/>
      <protection locked="true" hidden="false"/>
    </xf>
    <xf numFmtId="170" fontId="5" fillId="3" borderId="0" xfId="0" applyFont="true" applyBorder="true" applyAlignment="true" applyProtection="false">
      <alignment horizontal="general" vertical="center" textRotation="0" wrapText="false" indent="0" shrinkToFit="false"/>
      <protection locked="true" hidden="false"/>
    </xf>
    <xf numFmtId="166" fontId="5" fillId="3" borderId="0" xfId="0" applyFont="true" applyBorder="true" applyAlignment="true" applyProtection="false">
      <alignment horizontal="general" vertical="center" textRotation="0" wrapText="false" indent="0" shrinkToFit="false"/>
      <protection locked="true" hidden="false"/>
    </xf>
    <xf numFmtId="165" fontId="5" fillId="3" borderId="0" xfId="0" applyFont="true" applyBorder="true" applyAlignment="true" applyProtection="false">
      <alignment horizontal="center" vertical="center" textRotation="0" wrapText="false" indent="0" shrinkToFit="false"/>
      <protection locked="true" hidden="false"/>
    </xf>
    <xf numFmtId="165" fontId="4" fillId="3" borderId="0" xfId="0" applyFont="true" applyBorder="true" applyAlignment="true" applyProtection="false">
      <alignment horizontal="center" vertical="center" textRotation="0" wrapText="false" indent="0" shrinkToFit="false"/>
      <protection locked="true" hidden="false"/>
    </xf>
    <xf numFmtId="164" fontId="5" fillId="3" borderId="0" xfId="0" applyFont="true" applyBorder="true" applyAlignment="true" applyProtection="false">
      <alignment horizontal="general" vertical="center" textRotation="0" wrapText="true" indent="0" shrinkToFit="false"/>
      <protection locked="true" hidden="false"/>
    </xf>
    <xf numFmtId="164" fontId="5" fillId="2" borderId="0" xfId="0" applyFont="true" applyBorder="true" applyAlignment="true" applyProtection="false">
      <alignment horizontal="general" vertical="center" textRotation="0" wrapText="false" indent="0" shrinkToFit="false"/>
      <protection locked="true" hidden="false"/>
    </xf>
    <xf numFmtId="164" fontId="5" fillId="2" borderId="0" xfId="0" applyFont="true" applyBorder="true" applyAlignment="true" applyProtection="false">
      <alignment horizontal="center" vertical="center" textRotation="0" wrapText="false" indent="0" shrinkToFit="false"/>
      <protection locked="true" hidden="false"/>
    </xf>
    <xf numFmtId="170" fontId="5" fillId="2" borderId="0" xfId="0" applyFont="true" applyBorder="true" applyAlignment="true" applyProtection="false">
      <alignment horizontal="general" vertical="center" textRotation="0" wrapText="false" indent="0" shrinkToFit="false"/>
      <protection locked="true" hidden="false"/>
    </xf>
    <xf numFmtId="166" fontId="5" fillId="2" borderId="0" xfId="0" applyFont="true" applyBorder="true" applyAlignment="true" applyProtection="false">
      <alignment horizontal="general" vertical="center" textRotation="0" wrapText="false" indent="0" shrinkToFit="false"/>
      <protection locked="true" hidden="false"/>
    </xf>
    <xf numFmtId="165" fontId="5" fillId="2" borderId="0" xfId="0" applyFont="true" applyBorder="true" applyAlignment="true" applyProtection="false">
      <alignment horizontal="center" vertical="center" textRotation="0" wrapText="false" indent="0" shrinkToFit="false"/>
      <protection locked="true" hidden="false"/>
    </xf>
    <xf numFmtId="165" fontId="4" fillId="2" borderId="0" xfId="0" applyFont="true" applyBorder="true" applyAlignment="true" applyProtection="false">
      <alignment horizontal="center" vertical="center" textRotation="0" wrapText="false" indent="0" shrinkToFit="false"/>
      <protection locked="true" hidden="false"/>
    </xf>
    <xf numFmtId="164" fontId="5" fillId="2" borderId="0" xfId="0" applyFont="true" applyBorder="true" applyAlignment="true" applyProtection="false">
      <alignment horizontal="general" vertical="center" textRotation="0" wrapText="true" indent="0" shrinkToFit="false"/>
      <protection locked="true" hidden="false"/>
    </xf>
    <xf numFmtId="164" fontId="5" fillId="2" borderId="0" xfId="0" applyFont="true" applyBorder="true" applyAlignment="true" applyProtection="false">
      <alignment horizontal="left" vertical="center" textRotation="0" wrapText="false" indent="0" shrinkToFit="false"/>
      <protection locked="true" hidden="false"/>
    </xf>
    <xf numFmtId="165" fontId="6" fillId="2" borderId="0" xfId="0" applyFont="true" applyBorder="true" applyAlignment="true" applyProtection="false">
      <alignment horizontal="center" vertical="center" textRotation="0" wrapText="false" indent="0" shrinkToFit="false"/>
      <protection locked="true" hidden="false"/>
    </xf>
    <xf numFmtId="164" fontId="0" fillId="3" borderId="0" xfId="0" applyFont="false" applyBorder="true" applyAlignment="true" applyProtection="false">
      <alignment horizontal="general" vertical="center" textRotation="0" wrapText="false" indent="0" shrinkToFit="false"/>
      <protection locked="true" hidden="false"/>
    </xf>
    <xf numFmtId="164" fontId="5" fillId="6" borderId="0" xfId="0" applyFont="true" applyBorder="true" applyAlignment="true" applyProtection="false">
      <alignment horizontal="general" vertical="center" textRotation="0" wrapText="false" indent="0" shrinkToFit="false"/>
      <protection locked="true" hidden="false"/>
    </xf>
    <xf numFmtId="164" fontId="5" fillId="6" borderId="0" xfId="0" applyFont="true" applyBorder="true" applyAlignment="true" applyProtection="false">
      <alignment horizontal="center" vertical="center" textRotation="0" wrapText="false" indent="0" shrinkToFit="false"/>
      <protection locked="true" hidden="false"/>
    </xf>
    <xf numFmtId="164" fontId="5" fillId="7" borderId="0" xfId="0" applyFont="true" applyBorder="true" applyAlignment="true" applyProtection="false">
      <alignment horizontal="general" vertical="center" textRotation="0" wrapText="false" indent="0" shrinkToFit="false"/>
      <protection locked="true" hidden="false"/>
    </xf>
    <xf numFmtId="164" fontId="5" fillId="7"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0" fillId="2" borderId="0" xfId="0" applyFont="false" applyBorder="false" applyAlignment="true" applyProtection="false">
      <alignment horizontal="general" vertical="center" textRotation="0" wrapText="false" indent="0" shrinkToFit="false"/>
      <protection locked="true" hidden="false"/>
    </xf>
    <xf numFmtId="164" fontId="18" fillId="3" borderId="0" xfId="0" applyFont="true" applyBorder="true" applyAlignment="false" applyProtection="false">
      <alignment horizontal="general" vertical="bottom" textRotation="0" wrapText="false" indent="0" shrinkToFit="false"/>
      <protection locked="true" hidden="false"/>
    </xf>
    <xf numFmtId="164" fontId="19" fillId="3" borderId="0" xfId="0" applyFont="true" applyBorder="true" applyAlignment="true" applyProtection="false">
      <alignment horizontal="general" vertical="top" textRotation="0" wrapText="false" indent="0" shrinkToFit="false"/>
      <protection locked="true" hidden="false"/>
    </xf>
    <xf numFmtId="164" fontId="10" fillId="3" borderId="0" xfId="0" applyFont="true" applyBorder="true" applyAlignment="true" applyProtection="false">
      <alignment horizontal="general" vertical="top" textRotation="0" wrapText="false" indent="0" shrinkToFit="false"/>
      <protection locked="true" hidden="false"/>
    </xf>
    <xf numFmtId="164" fontId="10" fillId="3" borderId="0" xfId="0" applyFont="true" applyBorder="true" applyAlignment="true" applyProtection="false">
      <alignment horizontal="center" vertical="top" textRotation="0" wrapText="false" indent="0" shrinkToFit="false"/>
      <protection locked="true" hidden="false"/>
    </xf>
    <xf numFmtId="164" fontId="20" fillId="8" borderId="3" xfId="0" applyFont="true" applyBorder="true" applyAlignment="true" applyProtection="false">
      <alignment horizontal="general" vertical="top" textRotation="0" wrapText="true" indent="0" shrinkToFit="false"/>
      <protection locked="true" hidden="false"/>
    </xf>
    <xf numFmtId="164" fontId="20" fillId="8" borderId="4" xfId="0" applyFont="true" applyBorder="true" applyAlignment="true" applyProtection="false">
      <alignment horizontal="general" vertical="top" textRotation="0" wrapText="true" indent="0" shrinkToFit="false"/>
      <protection locked="true" hidden="false"/>
    </xf>
    <xf numFmtId="164" fontId="20" fillId="8" borderId="4" xfId="0" applyFont="true" applyBorder="true" applyAlignment="true" applyProtection="false">
      <alignment horizontal="center" vertical="top" textRotation="0" wrapText="true" indent="0" shrinkToFit="false"/>
      <protection locked="true" hidden="false"/>
    </xf>
    <xf numFmtId="170" fontId="20" fillId="8" borderId="4" xfId="0" applyFont="true" applyBorder="true" applyAlignment="true" applyProtection="false">
      <alignment horizontal="center" vertical="top" textRotation="0" wrapText="true" indent="0" shrinkToFit="false"/>
      <protection locked="true" hidden="false"/>
    </xf>
    <xf numFmtId="166" fontId="20" fillId="8" borderId="4" xfId="0" applyFont="true" applyBorder="true" applyAlignment="true" applyProtection="false">
      <alignment horizontal="center" vertical="top" textRotation="0" wrapText="true" indent="0" shrinkToFit="false"/>
      <protection locked="true" hidden="false"/>
    </xf>
    <xf numFmtId="165" fontId="20" fillId="8" borderId="5" xfId="0" applyFont="true" applyBorder="true" applyAlignment="true" applyProtection="false">
      <alignment horizontal="center" vertical="top" textRotation="0" wrapText="true" indent="0" shrinkToFit="false"/>
      <protection locked="true" hidden="false"/>
    </xf>
    <xf numFmtId="165" fontId="21" fillId="3" borderId="0" xfId="0" applyFont="true" applyBorder="true" applyAlignment="true" applyProtection="false">
      <alignment horizontal="center" vertical="top" textRotation="0" wrapText="false" indent="0" shrinkToFit="false"/>
      <protection locked="true" hidden="false"/>
    </xf>
    <xf numFmtId="165" fontId="10" fillId="3" borderId="0" xfId="0" applyFont="true" applyBorder="true" applyAlignment="true" applyProtection="false">
      <alignment horizontal="center" vertical="top" textRotation="0" wrapText="false" indent="0" shrinkToFit="false"/>
      <protection locked="true" hidden="false"/>
    </xf>
    <xf numFmtId="164" fontId="10" fillId="3" borderId="0" xfId="0" applyFont="true" applyBorder="true" applyAlignment="true" applyProtection="false">
      <alignment horizontal="general" vertical="top" textRotation="0" wrapText="true" indent="0" shrinkToFit="false"/>
      <protection locked="true" hidden="false"/>
    </xf>
    <xf numFmtId="164" fontId="10" fillId="2" borderId="0" xfId="0" applyFont="true" applyBorder="true" applyAlignment="true" applyProtection="false">
      <alignment horizontal="general" vertical="top" textRotation="0" wrapText="false" indent="0" shrinkToFit="false"/>
      <protection locked="true" hidden="false"/>
    </xf>
    <xf numFmtId="164" fontId="18" fillId="3" borderId="0" xfId="0" applyFont="true" applyBorder="true" applyAlignment="true" applyProtection="false">
      <alignment horizontal="general" vertical="center" textRotation="0" wrapText="false" indent="0" shrinkToFit="false"/>
      <protection locked="true" hidden="false"/>
    </xf>
    <xf numFmtId="164" fontId="5" fillId="8" borderId="6" xfId="0" applyFont="true" applyBorder="true" applyAlignment="true" applyProtection="false">
      <alignment horizontal="general" vertical="center" textRotation="0" wrapText="false" indent="0" shrinkToFit="false"/>
      <protection locked="true" hidden="false"/>
    </xf>
    <xf numFmtId="164" fontId="5" fillId="8" borderId="0" xfId="0" applyFont="true" applyBorder="true" applyAlignment="true" applyProtection="false">
      <alignment horizontal="general" vertical="center" textRotation="0" wrapText="false" indent="0" shrinkToFit="false"/>
      <protection locked="true" hidden="false"/>
    </xf>
    <xf numFmtId="164" fontId="5" fillId="8" borderId="0" xfId="0" applyFont="true" applyBorder="true" applyAlignment="true" applyProtection="false">
      <alignment horizontal="center" vertical="center" textRotation="0" wrapText="false" indent="0" shrinkToFit="false"/>
      <protection locked="true" hidden="false"/>
    </xf>
    <xf numFmtId="170" fontId="5" fillId="8" borderId="0" xfId="0" applyFont="true" applyBorder="true" applyAlignment="true" applyProtection="false">
      <alignment horizontal="general" vertical="center" textRotation="0" wrapText="false" indent="0" shrinkToFit="false"/>
      <protection locked="true" hidden="false"/>
    </xf>
    <xf numFmtId="170" fontId="5" fillId="8" borderId="7" xfId="0" applyFont="true" applyBorder="true" applyAlignment="true" applyProtection="false">
      <alignment horizontal="general" vertical="center" textRotation="0" wrapText="false" indent="0" shrinkToFit="false"/>
      <protection locked="true" hidden="false"/>
    </xf>
    <xf numFmtId="164" fontId="19" fillId="3" borderId="0" xfId="0" applyFont="true" applyBorder="true" applyAlignment="true" applyProtection="false">
      <alignment horizontal="general" vertical="center" textRotation="0" wrapText="fals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64" fontId="10" fillId="8" borderId="8" xfId="0" applyFont="true" applyBorder="true" applyAlignment="true" applyProtection="false">
      <alignment horizontal="general" vertical="center" textRotation="0" wrapText="false" indent="0" shrinkToFit="false"/>
      <protection locked="true" hidden="false"/>
    </xf>
    <xf numFmtId="164" fontId="10" fillId="8" borderId="9" xfId="0" applyFont="true" applyBorder="true" applyAlignment="true" applyProtection="false">
      <alignment horizontal="general" vertical="center" textRotation="0" wrapText="false" indent="0" shrinkToFit="false"/>
      <protection locked="true" hidden="false"/>
    </xf>
    <xf numFmtId="164" fontId="10" fillId="8" borderId="9" xfId="0" applyFont="true" applyBorder="true" applyAlignment="true" applyProtection="false">
      <alignment horizontal="center" vertical="center" textRotation="0" wrapText="false" indent="0" shrinkToFit="false"/>
      <protection locked="true" hidden="false"/>
    </xf>
    <xf numFmtId="170" fontId="10" fillId="8" borderId="9" xfId="0" applyFont="true" applyBorder="true" applyAlignment="true" applyProtection="false">
      <alignment horizontal="general" vertical="center" textRotation="0" wrapText="false" indent="0" shrinkToFit="false"/>
      <protection locked="true" hidden="false"/>
    </xf>
    <xf numFmtId="170" fontId="10" fillId="8" borderId="10" xfId="0" applyFont="true" applyBorder="true" applyAlignment="true" applyProtection="false">
      <alignment horizontal="general" vertical="center" textRotation="0" wrapText="false" indent="0" shrinkToFit="false"/>
      <protection locked="true" hidden="false"/>
    </xf>
    <xf numFmtId="165" fontId="21" fillId="3" borderId="0" xfId="0" applyFont="true" applyBorder="true" applyAlignment="true" applyProtection="false">
      <alignment horizontal="center" vertical="center" textRotation="0" wrapText="false" indent="0" shrinkToFit="false"/>
      <protection locked="true" hidden="false"/>
    </xf>
    <xf numFmtId="165"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64" fontId="10" fillId="2" borderId="0" xfId="0" applyFont="true" applyBorder="true" applyAlignment="true" applyProtection="false">
      <alignment horizontal="general" vertical="center"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22" fillId="3" borderId="0" xfId="0" applyFont="true" applyBorder="true" applyAlignment="false" applyProtection="false">
      <alignment horizontal="general" vertical="bottom" textRotation="0" wrapText="false" indent="0" shrinkToFit="false"/>
      <protection locked="true" hidden="false"/>
    </xf>
    <xf numFmtId="164" fontId="13" fillId="3" borderId="0" xfId="0" applyFont="true" applyBorder="true" applyAlignment="false" applyProtection="false">
      <alignment horizontal="general" vertical="bottom" textRotation="0" wrapText="false" indent="0" shrinkToFit="false"/>
      <protection locked="true" hidden="false"/>
    </xf>
    <xf numFmtId="170" fontId="10" fillId="3" borderId="0" xfId="0" applyFont="true" applyBorder="true" applyAlignment="true" applyProtection="false">
      <alignment horizontal="general" vertical="center" textRotation="0" wrapText="false" indent="0" shrinkToFit="false"/>
      <protection locked="true" hidden="false"/>
    </xf>
    <xf numFmtId="166" fontId="10" fillId="3" borderId="0" xfId="0" applyFont="true" applyBorder="true" applyAlignment="true" applyProtection="false">
      <alignment horizontal="general" vertical="center" textRotation="0" wrapText="false" indent="0" shrinkToFit="false"/>
      <protection locked="true" hidden="false"/>
    </xf>
    <xf numFmtId="164" fontId="5" fillId="4" borderId="0" xfId="0" applyFont="true" applyBorder="true" applyAlignment="true" applyProtection="false">
      <alignment horizontal="general" vertical="center" textRotation="0" wrapText="false" indent="0" shrinkToFit="false"/>
      <protection locked="true" hidden="false"/>
    </xf>
    <xf numFmtId="164" fontId="5" fillId="4" borderId="0" xfId="0" applyFont="true" applyBorder="true" applyAlignment="true" applyProtection="false">
      <alignment horizontal="center" vertical="center" textRotation="0" wrapText="false" indent="0" shrinkToFit="false"/>
      <protection locked="true" hidden="false"/>
    </xf>
    <xf numFmtId="164" fontId="13" fillId="3" borderId="0"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64" fontId="10" fillId="2"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4" fontId="10" fillId="2" borderId="0" xfId="0" applyFont="true" applyBorder="false" applyAlignment="false" applyProtection="false">
      <alignment horizontal="general" vertical="bottom" textRotation="0" wrapText="false" indent="0" shrinkToFit="false"/>
      <protection locked="true" hidden="false"/>
    </xf>
    <xf numFmtId="164" fontId="10" fillId="3" borderId="0" xfId="0" applyFont="true" applyBorder="false" applyAlignment="false" applyProtection="false">
      <alignment horizontal="general" vertical="bottom"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65" fontId="0" fillId="3" borderId="0" xfId="0" applyFont="false" applyBorder="true" applyAlignment="true" applyProtection="false">
      <alignment horizontal="center" vertical="bottom" textRotation="0" wrapText="false" indent="0" shrinkToFit="false"/>
      <protection locked="true" hidden="false"/>
    </xf>
    <xf numFmtId="164" fontId="5" fillId="2" borderId="0" xfId="0" applyFont="true" applyBorder="true" applyAlignment="true" applyProtection="false">
      <alignment horizontal="general" vertical="bottom" textRotation="0" wrapText="false" indent="0" shrinkToFit="false"/>
      <protection locked="true" hidden="false"/>
    </xf>
    <xf numFmtId="173" fontId="5" fillId="2" borderId="0" xfId="0" applyFont="true" applyBorder="true" applyAlignment="true" applyProtection="false">
      <alignment horizontal="general" vertical="bottom" textRotation="0" wrapText="false" indent="0" shrinkToFit="false"/>
      <protection locked="true" hidden="false"/>
    </xf>
    <xf numFmtId="173" fontId="6" fillId="2" borderId="0" xfId="0" applyFont="true" applyBorder="true" applyAlignment="true" applyProtection="false">
      <alignment horizontal="general" vertical="bottom" textRotation="0" wrapText="false" indent="0" shrinkToFit="false"/>
      <protection locked="true" hidden="false"/>
    </xf>
    <xf numFmtId="164" fontId="7" fillId="3" borderId="0" xfId="0" applyFont="true" applyBorder="true" applyAlignment="true" applyProtection="false">
      <alignment horizontal="general" vertical="bottom" textRotation="0" wrapText="false" indent="0" shrinkToFit="false"/>
      <protection locked="true" hidden="false"/>
    </xf>
    <xf numFmtId="164" fontId="11" fillId="3" borderId="0" xfId="0" applyFont="true" applyBorder="true" applyAlignment="true" applyProtection="false">
      <alignment horizontal="center" vertical="top" textRotation="0" wrapText="false" indent="0" shrinkToFit="false"/>
      <protection locked="true" hidden="false"/>
    </xf>
    <xf numFmtId="167" fontId="0" fillId="2" borderId="0" xfId="0" applyFont="fals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true" applyProtection="false">
      <alignment horizontal="general" vertical="bottom" textRotation="0" wrapText="true" indent="0" shrinkToFit="false"/>
      <protection locked="true" hidden="false"/>
    </xf>
    <xf numFmtId="164" fontId="0" fillId="2" borderId="0" xfId="0" applyFont="false" applyBorder="false" applyAlignment="true" applyProtection="false">
      <alignment horizontal="general" vertical="bottom" textRotation="0" wrapText="true" indent="0" shrinkToFit="false"/>
      <protection locked="true" hidden="false"/>
    </xf>
    <xf numFmtId="170" fontId="9" fillId="2" borderId="1" xfId="19" applyFont="true" applyBorder="true" applyAlignment="true" applyProtection="true">
      <alignment horizontal="center" vertical="center" textRotation="0" wrapText="true" indent="0" shrinkToFit="false"/>
      <protection locked="true" hidden="false"/>
    </xf>
    <xf numFmtId="164" fontId="9" fillId="2" borderId="1" xfId="0" applyFont="true" applyBorder="true" applyAlignment="true" applyProtection="false">
      <alignment horizontal="general" vertical="center" textRotation="0" wrapText="true" indent="0" shrinkToFit="false"/>
      <protection locked="true" hidden="false"/>
    </xf>
    <xf numFmtId="173" fontId="9" fillId="2" borderId="1" xfId="0" applyFont="true" applyBorder="true" applyAlignment="true" applyProtection="false">
      <alignment horizontal="general" vertical="center" textRotation="0" wrapText="true" indent="0" shrinkToFit="false"/>
      <protection locked="true" hidden="false"/>
    </xf>
    <xf numFmtId="173" fontId="9" fillId="2" borderId="1" xfId="19" applyFont="true" applyBorder="true" applyAlignment="true" applyProtection="true">
      <alignment horizontal="general" vertical="center" textRotation="0" wrapText="true" indent="0" shrinkToFit="false"/>
      <protection locked="true" hidden="false"/>
    </xf>
    <xf numFmtId="164" fontId="16" fillId="3" borderId="0" xfId="0" applyFont="true" applyBorder="true" applyAlignment="true" applyProtection="false">
      <alignment horizontal="general" vertical="center" textRotation="0" wrapText="false" indent="0" shrinkToFit="false"/>
      <protection locked="true" hidden="false"/>
    </xf>
    <xf numFmtId="164" fontId="5" fillId="3" borderId="0" xfId="0" applyFont="true" applyBorder="true" applyAlignment="true" applyProtection="false">
      <alignment horizontal="left" vertical="center" textRotation="0" wrapText="false" indent="0" shrinkToFit="false"/>
      <protection locked="true" hidden="false"/>
    </xf>
    <xf numFmtId="173" fontId="5" fillId="2" borderId="0" xfId="0" applyFont="true" applyBorder="true" applyAlignment="true" applyProtection="false">
      <alignment horizontal="general" vertical="center" textRotation="0" wrapText="false" indent="0" shrinkToFit="false"/>
      <protection locked="true" hidden="false"/>
    </xf>
    <xf numFmtId="173" fontId="5" fillId="2" borderId="0" xfId="19" applyFont="true" applyBorder="true" applyAlignment="true" applyProtection="true">
      <alignment horizontal="general"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64" fontId="6" fillId="2" borderId="0" xfId="0" applyFont="true" applyBorder="true" applyAlignment="true" applyProtection="false">
      <alignment horizontal="general" vertical="center" textRotation="0" wrapText="false" indent="0" shrinkToFit="false"/>
      <protection locked="true" hidden="false"/>
    </xf>
    <xf numFmtId="169" fontId="5" fillId="3" borderId="0" xfId="0" applyFont="true" applyBorder="true" applyAlignment="true" applyProtection="false">
      <alignment horizontal="general" vertical="center" textRotation="0" wrapText="false" indent="0" shrinkToFit="false"/>
      <protection locked="true" hidden="false"/>
    </xf>
    <xf numFmtId="170" fontId="5" fillId="3" borderId="0" xfId="0" applyFont="true" applyBorder="true" applyAlignment="true" applyProtection="false">
      <alignment horizontal="center" vertical="center" textRotation="0" wrapText="false" indent="0" shrinkToFit="false"/>
      <protection locked="true" hidden="false"/>
    </xf>
    <xf numFmtId="165" fontId="5" fillId="3" borderId="0" xfId="19" applyFont="true" applyBorder="true" applyAlignment="true" applyProtection="true">
      <alignment horizontal="right" vertical="center" textRotation="0" wrapText="false" indent="0" shrinkToFit="false"/>
      <protection locked="true" hidden="false"/>
    </xf>
    <xf numFmtId="169" fontId="10" fillId="3" borderId="0" xfId="0" applyFont="true" applyBorder="true" applyAlignment="true" applyProtection="false">
      <alignment horizontal="general" vertical="center" textRotation="0" wrapText="false" indent="0" shrinkToFit="false"/>
      <protection locked="true" hidden="false"/>
    </xf>
    <xf numFmtId="170" fontId="10" fillId="3" borderId="0" xfId="0" applyFont="true" applyBorder="true" applyAlignment="true" applyProtection="false">
      <alignment horizontal="center" vertical="center" textRotation="0" wrapText="false" indent="0" shrinkToFit="false"/>
      <protection locked="true" hidden="false"/>
    </xf>
    <xf numFmtId="165" fontId="10" fillId="3" borderId="0" xfId="19" applyFont="true" applyBorder="true" applyAlignment="true" applyProtection="true">
      <alignment horizontal="right" vertical="center" textRotation="0" wrapText="false" indent="0" shrinkToFit="false"/>
      <protection locked="true" hidden="false"/>
    </xf>
    <xf numFmtId="164" fontId="15" fillId="3" borderId="0" xfId="0" applyFont="true" applyBorder="true" applyAlignment="false" applyProtection="false">
      <alignment horizontal="general" vertical="bottom" textRotation="0" wrapText="false" indent="0" shrinkToFit="false"/>
      <protection locked="true" hidden="false"/>
    </xf>
    <xf numFmtId="167" fontId="0" fillId="3" borderId="0" xfId="0" applyFont="fals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7" fontId="13" fillId="3" borderId="1" xfId="0" applyFont="true" applyBorder="true" applyAlignment="true" applyProtection="false">
      <alignment horizontal="center" vertical="center" textRotation="0" wrapText="true" indent="0" shrinkToFit="false"/>
      <protection locked="true" hidden="false"/>
    </xf>
    <xf numFmtId="164" fontId="9" fillId="3" borderId="1" xfId="0" applyFont="true" applyBorder="true" applyAlignment="true" applyProtection="false">
      <alignment horizontal="center" vertical="center" textRotation="0" wrapText="true" indent="0" shrinkToFit="false"/>
      <protection locked="true" hidden="false"/>
    </xf>
    <xf numFmtId="167" fontId="0" fillId="6" borderId="0" xfId="0" applyFont="false" applyBorder="false" applyAlignment="false" applyProtection="false">
      <alignment horizontal="general" vertical="bottom" textRotation="0" wrapText="fals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73" fontId="0" fillId="3" borderId="0" xfId="0" applyFont="fals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true" applyProtection="false">
      <alignment horizontal="center" vertical="bottom" textRotation="0" wrapText="false" indent="0" shrinkToFit="false"/>
      <protection locked="true" hidden="false"/>
    </xf>
    <xf numFmtId="166" fontId="0" fillId="3" borderId="0" xfId="0" applyFont="false" applyBorder="false" applyAlignment="false" applyProtection="false">
      <alignment horizontal="general" vertical="bottom" textRotation="0" wrapText="false" indent="0" shrinkToFit="false"/>
      <protection locked="true" hidden="false"/>
    </xf>
    <xf numFmtId="165" fontId="0" fillId="3" borderId="0" xfId="0" applyFont="false" applyBorder="false" applyAlignment="true" applyProtection="false">
      <alignment horizontal="center" vertical="bottom" textRotation="0" wrapText="false" indent="0" shrinkToFit="false"/>
      <protection locked="true" hidden="false"/>
    </xf>
    <xf numFmtId="165" fontId="6" fillId="3" borderId="0" xfId="0" applyFont="true" applyBorder="false" applyAlignment="true" applyProtection="false">
      <alignment horizontal="center" vertical="bottom" textRotation="0" wrapText="false" indent="0" shrinkToFit="false"/>
      <protection locked="true" hidden="false"/>
    </xf>
    <xf numFmtId="173" fontId="9" fillId="3" borderId="1" xfId="0" applyFont="true" applyBorder="true" applyAlignment="true" applyProtection="false">
      <alignment horizontal="center" vertical="center" textRotation="0" wrapText="true" indent="0" shrinkToFit="false"/>
      <protection locked="true" hidden="false"/>
    </xf>
    <xf numFmtId="166" fontId="9" fillId="3" borderId="1" xfId="19" applyFont="true" applyBorder="true" applyAlignment="true" applyProtection="true">
      <alignment horizontal="center" vertical="center" textRotation="0" wrapText="true" indent="0" shrinkToFit="false"/>
      <protection locked="true" hidden="false"/>
    </xf>
    <xf numFmtId="164" fontId="0" fillId="3" borderId="0" xfId="0" applyFont="true" applyBorder="false" applyAlignment="true" applyProtection="false">
      <alignment horizontal="center"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7" fontId="0" fillId="7" borderId="0" xfId="0" applyFont="false" applyBorder="false" applyAlignment="false" applyProtection="false">
      <alignment horizontal="general" vertical="bottom" textRotation="0" wrapText="false" indent="0" shrinkToFit="false"/>
      <protection locked="true" hidden="false"/>
    </xf>
    <xf numFmtId="173" fontId="0" fillId="7" borderId="0" xfId="0" applyFont="false" applyBorder="false" applyAlignment="false" applyProtection="false">
      <alignment horizontal="general" vertical="bottom" textRotation="0" wrapText="false" indent="0" shrinkToFit="false"/>
      <protection locked="true" hidden="false"/>
    </xf>
    <xf numFmtId="164" fontId="0" fillId="7" borderId="0" xfId="0" applyFont="false" applyBorder="false" applyAlignment="true" applyProtection="false">
      <alignment horizontal="center" vertical="bottom" textRotation="0" wrapText="false" indent="0" shrinkToFit="false"/>
      <protection locked="true" hidden="false"/>
    </xf>
    <xf numFmtId="166" fontId="0" fillId="7" borderId="0" xfId="0" applyFont="false" applyBorder="false" applyAlignment="false" applyProtection="false">
      <alignment horizontal="general" vertical="bottom" textRotation="0" wrapText="false" indent="0" shrinkToFit="false"/>
      <protection locked="true" hidden="false"/>
    </xf>
    <xf numFmtId="165" fontId="0" fillId="7" borderId="0" xfId="0" applyFont="false" applyBorder="false" applyAlignment="true" applyProtection="false">
      <alignment horizontal="center" vertical="bottom" textRotation="0" wrapText="false" indent="0" shrinkToFit="false"/>
      <protection locked="true" hidden="false"/>
    </xf>
    <xf numFmtId="165" fontId="6" fillId="7" borderId="0" xfId="0" applyFont="true" applyBorder="false" applyAlignment="true" applyProtection="false">
      <alignment horizontal="center" vertical="bottom" textRotation="0" wrapText="false" indent="0" shrinkToFit="false"/>
      <protection locked="true" hidden="false"/>
    </xf>
    <xf numFmtId="166" fontId="0" fillId="3" borderId="0" xfId="0" applyFont="fals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7">
    <dxf>
      <font>
        <name val="Arial"/>
        <family val="0"/>
        <color rgb="FF0000FF"/>
      </font>
      <border diagonalUp="false" diagonalDown="false">
        <left style="dashDot">
          <color rgb="FF0000FF"/>
        </left>
        <right style="dashDot">
          <color rgb="FF0000FF"/>
        </right>
        <top style="dashDot">
          <color rgb="FF0000FF"/>
        </top>
        <bottom style="dashDot">
          <color rgb="FF0000FF"/>
        </bottom>
        <diagonal/>
      </border>
    </dxf>
    <dxf>
      <font>
        <name val="Arial"/>
        <family val="0"/>
        <color rgb="FF0000FF"/>
      </font>
      <border diagonalUp="false" diagonalDown="false">
        <left style="dashDot">
          <color rgb="FF0000FF"/>
        </left>
        <right style="dashDot">
          <color rgb="FF0000FF"/>
        </right>
        <top style="dashDot">
          <color rgb="FF0000FF"/>
        </top>
        <bottom style="dashDot">
          <color rgb="FF0000FF"/>
        </bottom>
        <diagonal/>
      </border>
    </dxf>
    <dxf>
      <font>
        <name val="Arial"/>
        <family val="0"/>
        <color rgb="FF800080"/>
      </font>
      <border diagonalUp="false" diagonalDown="false">
        <left style="dashDot">
          <color rgb="FFCC99FF"/>
        </left>
        <right style="dashDot">
          <color rgb="FFCC99FF"/>
        </right>
        <top style="dashDot">
          <color rgb="FFCC99FF"/>
        </top>
        <bottom style="dashDot">
          <color rgb="FFCC99FF"/>
        </bottom>
        <diagonal/>
      </border>
    </dxf>
    <dxf>
      <font>
        <name val="Arial"/>
        <family val="0"/>
        <color rgb="FF800080"/>
      </font>
      <border diagonalUp="false" diagonalDown="false">
        <left style="dashDot">
          <color rgb="FFCC99FF"/>
        </left>
        <right style="dashDot">
          <color rgb="FFCC99FF"/>
        </right>
        <top style="dashDot">
          <color rgb="FFCC99FF"/>
        </top>
        <bottom style="dashDot">
          <color rgb="FFCC99FF"/>
        </bottom>
        <diagonal/>
      </border>
    </dxf>
    <dxf>
      <font>
        <name val="Arial"/>
        <family val="0"/>
        <color rgb="FF800080"/>
      </font>
      <border diagonalUp="false" diagonalDown="false">
        <left style="dashDot">
          <color rgb="FFCC99FF"/>
        </left>
        <right style="dashDot">
          <color rgb="FFCC99FF"/>
        </right>
        <top style="dashDot">
          <color rgb="FFCC99FF"/>
        </top>
        <bottom style="dashDot">
          <color rgb="FFCC99FF"/>
        </bottom>
        <diagonal/>
      </border>
    </dxf>
    <dxf>
      <font>
        <name val="Arial"/>
        <family val="0"/>
        <color rgb="FF800080"/>
      </font>
      <border diagonalUp="false" diagonalDown="false">
        <left style="dashDot">
          <color rgb="FFCC99FF"/>
        </left>
        <right style="dashDot">
          <color rgb="FFCC99FF"/>
        </right>
        <top style="dashDot">
          <color rgb="FFCC99FF"/>
        </top>
        <bottom style="dashDot">
          <color rgb="FFCC99FF"/>
        </bottom>
        <diagonal/>
      </border>
    </dxf>
    <dxf>
      <font>
        <name val="Arial"/>
        <family val="0"/>
        <color rgb="FF0000FF"/>
      </font>
      <border diagonalUp="false" diagonalDown="false">
        <left style="dashDot">
          <color rgb="FF0000FF"/>
        </left>
        <right style="dashDot">
          <color rgb="FF0000FF"/>
        </right>
        <top style="dashDot">
          <color rgb="FF0000FF"/>
        </top>
        <bottom style="dashDot">
          <color rgb="FF0000FF"/>
        </bottom>
        <diagonal/>
      </border>
    </dxf>
  </dxf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sharedStrings" Target="sharedStrings.xml"/>
</Relationships>
</file>

<file path=xl/ctrlProps/ctrlProps2.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4</xdr:col>
          <xdr:colOff>381960</xdr:colOff>
          <xdr:row>1</xdr:row>
          <xdr:rowOff>77400</xdr:rowOff>
        </xdr:from>
        <xdr:to>
          <xdr:col>6</xdr:col>
          <xdr:colOff>252720</xdr:colOff>
          <xdr:row>2</xdr:row>
          <xdr:rowOff>-171720</xdr:rowOff>
        </xdr:to>
        <xdr:sp>
          <xdr:nvSpPr>
            <xdr:cNvPr id="1001" name="Button 1" descr="Unhide all rows" hidden="0"/>
            <xdr:cNvSpPr/>
          </xdr:nvSpPr>
          <xdr:spPr>
            <a:xfrm>
              <a:off x="0" y="0"/>
              <a:ext cx="0" cy="0"/>
            </a:xfrm>
            <a:prstGeom prst="rect">
              <a:avLst/>
            </a:prstGeom>
          </xdr:spPr>
          <xdr:txBody>
            <a:bodyPr anchor="ctr">
              <a:noAutofit/>
            </a:bodyPr>
            <a:p>
              <a:r>
                <a:t>Unhide all rows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392040</xdr:colOff>
          <xdr:row>1</xdr:row>
          <xdr:rowOff>77400</xdr:rowOff>
        </xdr:from>
        <xdr:to>
          <xdr:col>7</xdr:col>
          <xdr:colOff>887400</xdr:colOff>
          <xdr:row>2</xdr:row>
          <xdr:rowOff>-191160</xdr:rowOff>
        </xdr:to>
        <xdr:sp>
          <xdr:nvSpPr>
            <xdr:cNvPr id="1002" name="Button 3" descr="View archive" hidden="0"/>
            <xdr:cNvSpPr/>
          </xdr:nvSpPr>
          <xdr:spPr>
            <a:xfrm>
              <a:off x="0" y="0"/>
              <a:ext cx="0" cy="0"/>
            </a:xfrm>
            <a:prstGeom prst="rect">
              <a:avLst/>
            </a:prstGeom>
          </xdr:spPr>
          <xdr:txBody>
            <a:bodyPr anchor="ctr">
              <a:noAutofit/>
            </a:bodyPr>
            <a:p>
              <a:r>
                <a:t>View archive</a:t>
              </a:r>
            </a:p>
          </xdr:txBody>
        </xdr:sp>
        <xdr:clientData/>
      </xdr:twoCellAnchor>
    </mc:Choice>
  </mc:AlternateContent>
</xdr:wsDr>
</file>

<file path=xl/drawings/drawing4.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80640</xdr:colOff>
          <xdr:row>0</xdr:row>
          <xdr:rowOff>47520</xdr:rowOff>
        </xdr:from>
        <xdr:to>
          <xdr:col>2</xdr:col>
          <xdr:colOff>0</xdr:colOff>
          <xdr:row>1</xdr:row>
          <xdr:rowOff>-534600</xdr:rowOff>
        </xdr:to>
        <xdr:sp>
          <xdr:nvSpPr>
            <xdr:cNvPr id="1001" name="Button 15" descr="Hide archive" hidden="0"/>
            <xdr:cNvSpPr/>
          </xdr:nvSpPr>
          <xdr:spPr>
            <a:xfrm>
              <a:off x="0" y="0"/>
              <a:ext cx="0" cy="0"/>
            </a:xfrm>
            <a:prstGeom prst="rect">
              <a:avLst/>
            </a:prstGeom>
          </xdr:spPr>
          <xdr:txBody>
            <a:bodyPr anchor="ctr">
              <a:noAutofit/>
            </a:bodyPr>
            <a:p>
              <a:r>
                <a:t>Hide archive</a:t>
              </a:r>
            </a:p>
          </xdr:txBody>
        </xdr:sp>
        <xdr:clientData/>
      </xdr:twoCellAnchor>
    </mc:Choice>
  </mc:AlternateContent>
</xdr:wsDr>
</file>

<file path=xl/drawings/drawing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80640</xdr:colOff>
          <xdr:row>0</xdr:row>
          <xdr:rowOff>48240</xdr:rowOff>
        </xdr:from>
        <xdr:to>
          <xdr:col>2</xdr:col>
          <xdr:colOff>0</xdr:colOff>
          <xdr:row>1</xdr:row>
          <xdr:rowOff>-371880</xdr:rowOff>
        </xdr:to>
        <xdr:sp>
          <xdr:nvSpPr>
            <xdr:cNvPr id="1001" name="Button 1" descr="Hide archive" hidden="0"/>
            <xdr:cNvSpPr/>
          </xdr:nvSpPr>
          <xdr:spPr>
            <a:xfrm>
              <a:off x="0" y="0"/>
              <a:ext cx="0" cy="0"/>
            </a:xfrm>
            <a:prstGeom prst="rect">
              <a:avLst/>
            </a:prstGeom>
          </xdr:spPr>
          <xdr:txBody>
            <a:bodyPr anchor="ctr">
              <a:noAutofit/>
            </a:bodyPr>
            <a:p>
              <a:r>
                <a:t>Hide archive</a:t>
              </a:r>
            </a:p>
          </xdr:txBody>
        </xdr:sp>
        <xdr:clientData/>
      </xdr:twoCellAnchor>
    </mc:Choice>
  </mc:AlternateContent>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xml"/><Relationship Id="rId3" Type="http://schemas.openxmlformats.org/officeDocument/2006/relationships/vmlDrawing" Target="../drawings/vmlDrawing2.vml"/><Relationship Id="rId4" Type="http://schemas.openxmlformats.org/officeDocument/2006/relationships/ctrlProp" Target="../ctrlProps/ctrlProps2.xml"/><Relationship Id="rId5" Type="http://schemas.openxmlformats.org/officeDocument/2006/relationships/ctrlProp" Target="../ctrlProps/ctrlProps3.xml"/>
</Relationships>
</file>

<file path=xl/worksheets/_rels/sheet3.xml.rels><?xml version="1.0" encoding="UTF-8"?>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3.vml"/><Relationship Id="rId3" Type="http://schemas.openxmlformats.org/officeDocument/2006/relationships/ctrlProp" Target="../ctrlProps/ctrlProps5.xml"/>
</Relationships>
</file>

<file path=xl/worksheets/_rels/sheet4.xml.rels><?xml version="1.0" encoding="UTF-8"?>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4.vml"/><Relationship Id="rId3" Type="http://schemas.openxmlformats.org/officeDocument/2006/relationships/ctrlProp" Target="../ctrlProps/ctrlProps7.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K1829"/>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0546875" defaultRowHeight="12.75" customHeight="true" zeroHeight="false" outlineLevelRow="0" outlineLevelCol="0"/>
  <cols>
    <col collapsed="false" customWidth="true" hidden="true" outlineLevel="0" max="1" min="1" style="0" width="6.28"/>
    <col collapsed="false" customWidth="true" hidden="false" outlineLevel="0" max="2" min="2" style="0" width="33.56"/>
    <col collapsed="false" customWidth="true" hidden="false" outlineLevel="0" max="3" min="3" style="0" width="12.42"/>
    <col collapsed="false" customWidth="true" hidden="false" outlineLevel="0" max="4" min="4" style="0" width="22.99"/>
    <col collapsed="false" customWidth="true" hidden="false" outlineLevel="0" max="5" min="5" style="0" width="27.42"/>
    <col collapsed="false" customWidth="true" hidden="false" outlineLevel="0" max="6" min="6" style="0" width="14.56"/>
    <col collapsed="false" customWidth="true" hidden="false" outlineLevel="0" max="7" min="7" style="0" width="12.42"/>
    <col collapsed="false" customWidth="true" hidden="false" outlineLevel="0" max="8" min="8" style="0" width="12.7"/>
    <col collapsed="false" customWidth="true" hidden="false" outlineLevel="0" max="9" min="9" style="0" width="12.14"/>
    <col collapsed="false" customWidth="true" hidden="false" outlineLevel="0" max="10" min="10" style="1" width="17.28"/>
    <col collapsed="false" customWidth="true" hidden="false" outlineLevel="0" max="11" min="11" style="2" width="14.41"/>
    <col collapsed="false" customWidth="true" hidden="false" outlineLevel="0" max="12" min="12" style="1" width="12.7"/>
    <col collapsed="false" customWidth="true" hidden="false" outlineLevel="0" max="13" min="13" style="2" width="10.85"/>
    <col collapsed="false" customWidth="true" hidden="false" outlineLevel="0" max="14" min="14" style="3" width="10.56"/>
    <col collapsed="false" customWidth="true" hidden="false" outlineLevel="0" max="15" min="15" style="4" width="12.7"/>
    <col collapsed="false" customWidth="true" hidden="false" outlineLevel="0" max="16" min="16" style="0" width="60.42"/>
    <col collapsed="false" customWidth="false" hidden="true" outlineLevel="0" max="24" min="18" style="0" width="9.06"/>
    <col collapsed="false" customWidth="false" hidden="true" outlineLevel="0" max="25" min="25" style="5" width="9.06"/>
    <col collapsed="false" customWidth="true" hidden="true" outlineLevel="0" max="26" min="26" style="6" width="9.41"/>
    <col collapsed="false" customWidth="true" hidden="true" outlineLevel="0" max="27" min="27" style="5" width="5.28"/>
    <col collapsed="false" customWidth="true" hidden="true" outlineLevel="0" max="28" min="28" style="7" width="24.99"/>
    <col collapsed="false" customWidth="true" hidden="true" outlineLevel="0" max="29" min="29" style="7" width="12.7"/>
    <col collapsed="false" customWidth="true" hidden="true" outlineLevel="0" max="30" min="30" style="7" width="27.42"/>
    <col collapsed="false" customWidth="true" hidden="true" outlineLevel="0" max="31" min="31" style="7" width="10.13"/>
    <col collapsed="false" customWidth="true" hidden="true" outlineLevel="0" max="32" min="32" style="7" width="12.42"/>
    <col collapsed="false" customWidth="true" hidden="true" outlineLevel="0" max="33" min="33" style="7" width="12.7"/>
    <col collapsed="false" customWidth="true" hidden="true" outlineLevel="0" max="34" min="34" style="7" width="12.14"/>
    <col collapsed="false" customWidth="true" hidden="true" outlineLevel="0" max="35" min="35" style="8" width="12.7"/>
    <col collapsed="false" customWidth="true" hidden="true" outlineLevel="0" max="36" min="36" style="8" width="17.7"/>
    <col collapsed="false" customWidth="true" hidden="true" outlineLevel="0" max="37" min="37" style="9" width="11.42"/>
    <col collapsed="false" customWidth="true" hidden="true" outlineLevel="0" max="38" min="38" style="8" width="12.7"/>
    <col collapsed="false" customWidth="true" hidden="true" outlineLevel="0" max="39" min="39" style="9" width="11.99"/>
    <col collapsed="false" customWidth="true" hidden="true" outlineLevel="0" max="40" min="40" style="10" width="10.56"/>
    <col collapsed="false" customWidth="true" hidden="true" outlineLevel="0" max="41" min="41" style="11" width="18.41"/>
    <col collapsed="false" customWidth="true" hidden="true" outlineLevel="0" max="42" min="42" style="5" width="82.85"/>
    <col collapsed="false" customWidth="true" hidden="true" outlineLevel="0" max="51" min="43" style="0" width="9.14"/>
    <col collapsed="false" customWidth="true" hidden="true" outlineLevel="0" max="52" min="52" style="12" width="12.7"/>
    <col collapsed="false" customWidth="true" hidden="true" outlineLevel="0" max="53" min="53" style="13" width="5.56"/>
    <col collapsed="false" customWidth="true" hidden="true" outlineLevel="0" max="54" min="54" style="14" width="20.41"/>
    <col collapsed="false" customWidth="true" hidden="true" outlineLevel="0" max="55" min="55" style="15" width="10.99"/>
    <col collapsed="false" customWidth="true" hidden="true" outlineLevel="0" max="56" min="56" style="13" width="19.99"/>
    <col collapsed="false" customWidth="true" hidden="true" outlineLevel="0" max="57" min="57" style="14" width="27.7"/>
    <col collapsed="false" customWidth="true" hidden="true" outlineLevel="0" max="58" min="58" style="14" width="11.85"/>
    <col collapsed="false" customWidth="true" hidden="true" outlineLevel="0" max="59" min="59" style="13" width="14.28"/>
    <col collapsed="false" customWidth="true" hidden="true" outlineLevel="0" max="60" min="60" style="16" width="11.56"/>
    <col collapsed="false" customWidth="true" hidden="true" outlineLevel="0" max="62" min="61" style="17" width="12.85"/>
    <col collapsed="false" customWidth="true" hidden="true" outlineLevel="0" max="63" min="63" style="18" width="9.28"/>
    <col collapsed="false" customWidth="true" hidden="true" outlineLevel="0" max="64" min="64" style="17" width="8.56"/>
    <col collapsed="false" customWidth="true" hidden="true" outlineLevel="0" max="65" min="65" style="18" width="11.56"/>
    <col collapsed="false" customWidth="true" hidden="true" outlineLevel="0" max="66" min="66" style="14" width="11.7"/>
    <col collapsed="false" customWidth="true" hidden="true" outlineLevel="0" max="67" min="67" style="13" width="19.28"/>
    <col collapsed="false" customWidth="true" hidden="true" outlineLevel="0" max="68" min="68" style="5" width="71.14"/>
    <col collapsed="false" customWidth="true" hidden="true" outlineLevel="0" max="101" min="69" style="0" width="9.14"/>
    <col collapsed="false" customWidth="false" hidden="true" outlineLevel="0" max="141" min="102" style="0" width="9.06"/>
  </cols>
  <sheetData>
    <row r="1" customFormat="false" ht="12.75" hidden="false" customHeight="false" outlineLevel="0" collapsed="false">
      <c r="A1" s="19" t="s">
        <v>0</v>
      </c>
      <c r="B1" s="20" t="s">
        <v>1</v>
      </c>
      <c r="C1" s="21"/>
      <c r="D1" s="22"/>
      <c r="E1" s="22"/>
      <c r="F1" s="22"/>
      <c r="G1" s="21"/>
      <c r="H1" s="22"/>
      <c r="I1" s="22"/>
      <c r="J1" s="23"/>
      <c r="K1" s="24"/>
      <c r="L1" s="23"/>
      <c r="M1" s="24"/>
      <c r="N1" s="25"/>
      <c r="O1" s="26"/>
      <c r="P1" s="22"/>
      <c r="Q1" s="22"/>
      <c r="R1" s="22"/>
      <c r="S1" s="22"/>
      <c r="T1" s="22"/>
      <c r="U1" s="22"/>
      <c r="V1" s="22"/>
      <c r="W1" s="22"/>
      <c r="X1" s="22"/>
      <c r="Y1" s="12"/>
      <c r="Z1" s="22"/>
      <c r="AA1" s="12" t="s">
        <v>0</v>
      </c>
      <c r="AB1" s="14" t="s">
        <v>2</v>
      </c>
      <c r="AC1" s="13"/>
      <c r="AD1" s="13"/>
      <c r="AE1" s="13"/>
      <c r="AF1" s="14"/>
      <c r="AG1" s="13"/>
      <c r="AH1" s="13"/>
      <c r="AI1" s="27"/>
      <c r="AJ1" s="27"/>
      <c r="AK1" s="28"/>
      <c r="AL1" s="27"/>
      <c r="AM1" s="28"/>
      <c r="AN1" s="29"/>
      <c r="AO1" s="30"/>
      <c r="AP1" s="12"/>
      <c r="AQ1" s="22"/>
      <c r="AR1" s="22"/>
      <c r="AS1" s="22"/>
      <c r="AT1" s="22"/>
      <c r="AU1" s="22"/>
      <c r="AV1" s="22"/>
      <c r="AW1" s="22"/>
      <c r="AX1" s="22"/>
      <c r="AY1" s="22"/>
      <c r="BA1" s="31"/>
      <c r="BP1" s="1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row>
    <row r="2" customFormat="false" ht="44.25" hidden="true" customHeight="true" outlineLevel="0" collapsed="false">
      <c r="A2" s="22"/>
      <c r="B2" s="32"/>
      <c r="C2" s="21"/>
      <c r="D2" s="22"/>
      <c r="E2" s="22"/>
      <c r="F2" s="22"/>
      <c r="G2" s="21"/>
      <c r="H2" s="22"/>
      <c r="I2" s="22"/>
      <c r="J2" s="23"/>
      <c r="K2" s="33" t="s">
        <v>3</v>
      </c>
      <c r="L2" s="34" t="s">
        <v>4</v>
      </c>
      <c r="M2" s="35" t="s">
        <v>5</v>
      </c>
      <c r="N2" s="36" t="s">
        <v>6</v>
      </c>
      <c r="O2" s="22"/>
      <c r="P2" s="22"/>
      <c r="Q2" s="22"/>
      <c r="R2" s="22"/>
      <c r="S2" s="22"/>
      <c r="T2" s="22"/>
      <c r="U2" s="22"/>
      <c r="V2" s="22"/>
      <c r="W2" s="22"/>
      <c r="X2" s="22"/>
      <c r="Y2" s="12"/>
      <c r="Z2" s="37"/>
      <c r="AA2" s="12"/>
      <c r="AB2" s="14"/>
      <c r="AC2" s="13"/>
      <c r="AD2" s="13"/>
      <c r="AE2" s="13"/>
      <c r="AF2" s="14"/>
      <c r="AG2" s="13"/>
      <c r="AH2" s="13"/>
      <c r="AI2" s="27"/>
      <c r="AJ2" s="27"/>
      <c r="AK2" s="28" t="s">
        <v>3</v>
      </c>
      <c r="AL2" s="27" t="s">
        <v>4</v>
      </c>
      <c r="AM2" s="28" t="s">
        <v>5</v>
      </c>
      <c r="AN2" s="29" t="s">
        <v>6</v>
      </c>
      <c r="AO2" s="30"/>
      <c r="AP2" s="12"/>
      <c r="AQ2" s="22"/>
      <c r="AR2" s="22"/>
      <c r="AS2" s="22"/>
      <c r="AT2" s="22"/>
      <c r="AU2" s="22"/>
      <c r="AV2" s="22"/>
      <c r="AW2" s="22"/>
      <c r="AX2" s="22"/>
      <c r="AY2" s="22"/>
      <c r="AZ2" s="38" t="s">
        <v>7</v>
      </c>
      <c r="BP2" s="1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row>
    <row r="3" customFormat="false" ht="12.75" hidden="false" customHeight="false" outlineLevel="0" collapsed="false">
      <c r="A3" s="22"/>
      <c r="B3" s="39" t="s">
        <v>8</v>
      </c>
      <c r="C3" s="21"/>
      <c r="D3" s="22"/>
      <c r="E3" s="22"/>
      <c r="F3" s="22"/>
      <c r="G3" s="21"/>
      <c r="H3" s="22"/>
      <c r="I3" s="22"/>
      <c r="J3" s="23"/>
      <c r="K3" s="24"/>
      <c r="L3" s="23"/>
      <c r="M3" s="24"/>
      <c r="N3" s="25"/>
      <c r="O3" s="26"/>
      <c r="P3" s="22"/>
      <c r="Q3" s="22"/>
      <c r="R3" s="22"/>
      <c r="S3" s="22"/>
      <c r="T3" s="22"/>
      <c r="U3" s="22"/>
      <c r="V3" s="22"/>
      <c r="W3" s="22"/>
      <c r="X3" s="22"/>
      <c r="Y3" s="12"/>
      <c r="Z3" s="40"/>
      <c r="AA3" s="12"/>
      <c r="AB3" s="41" t="n">
        <v>37033.4099255787</v>
      </c>
      <c r="AC3" s="13"/>
      <c r="AD3" s="13"/>
      <c r="AE3" s="13"/>
      <c r="AF3" s="14"/>
      <c r="AG3" s="13"/>
      <c r="AH3" s="13"/>
      <c r="AI3" s="27"/>
      <c r="AJ3" s="27"/>
      <c r="AK3" s="28"/>
      <c r="AL3" s="27"/>
      <c r="AM3" s="28"/>
      <c r="AN3" s="29"/>
      <c r="AO3" s="30"/>
      <c r="AP3" s="12"/>
      <c r="AQ3" s="22"/>
      <c r="AR3" s="22"/>
      <c r="AS3" s="22"/>
      <c r="AT3" s="22"/>
      <c r="AU3" s="22"/>
      <c r="AV3" s="22"/>
      <c r="AW3" s="22"/>
      <c r="AX3" s="22"/>
      <c r="AY3" s="22"/>
      <c r="AZ3" s="42" t="s">
        <v>9</v>
      </c>
      <c r="BB3" s="41" t="n">
        <f aca="false">AB3</f>
        <v>37033.4099255787</v>
      </c>
      <c r="BP3" s="1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row>
    <row r="4" customFormat="false" ht="51" hidden="false" customHeight="false" outlineLevel="0" collapsed="false">
      <c r="A4" s="43"/>
      <c r="B4" s="44" t="s">
        <v>10</v>
      </c>
      <c r="C4" s="45" t="s">
        <v>11</v>
      </c>
      <c r="D4" s="44" t="s">
        <v>12</v>
      </c>
      <c r="E4" s="44" t="s">
        <v>13</v>
      </c>
      <c r="F4" s="46" t="s">
        <v>14</v>
      </c>
      <c r="G4" s="47" t="s">
        <v>15</v>
      </c>
      <c r="H4" s="48" t="s">
        <v>16</v>
      </c>
      <c r="I4" s="49" t="s">
        <v>17</v>
      </c>
      <c r="J4" s="50" t="s">
        <v>18</v>
      </c>
      <c r="K4" s="51" t="s">
        <v>19</v>
      </c>
      <c r="L4" s="52" t="s">
        <v>20</v>
      </c>
      <c r="M4" s="51" t="s">
        <v>21</v>
      </c>
      <c r="N4" s="52" t="s">
        <v>22</v>
      </c>
      <c r="O4" s="49" t="s">
        <v>23</v>
      </c>
      <c r="P4" s="53" t="s">
        <v>24</v>
      </c>
      <c r="Q4" s="54"/>
      <c r="R4" s="54"/>
      <c r="S4" s="54"/>
      <c r="T4" s="54"/>
      <c r="U4" s="54"/>
      <c r="V4" s="54"/>
      <c r="W4" s="54"/>
      <c r="X4" s="54"/>
      <c r="Y4" s="55"/>
      <c r="Z4" s="54"/>
      <c r="AA4" s="55"/>
      <c r="AB4" s="56" t="s">
        <v>10</v>
      </c>
      <c r="AC4" s="57" t="s">
        <v>11</v>
      </c>
      <c r="AD4" s="56" t="s">
        <v>12</v>
      </c>
      <c r="AE4" s="56" t="s">
        <v>13</v>
      </c>
      <c r="AF4" s="58" t="s">
        <v>14</v>
      </c>
      <c r="AG4" s="59" t="s">
        <v>15</v>
      </c>
      <c r="AH4" s="60" t="s">
        <v>16</v>
      </c>
      <c r="AI4" s="61" t="s">
        <v>17</v>
      </c>
      <c r="AJ4" s="62" t="s">
        <v>18</v>
      </c>
      <c r="AK4" s="63" t="s">
        <v>19</v>
      </c>
      <c r="AL4" s="64" t="s">
        <v>20</v>
      </c>
      <c r="AM4" s="63" t="s">
        <v>21</v>
      </c>
      <c r="AN4" s="64" t="s">
        <v>22</v>
      </c>
      <c r="AO4" s="61" t="s">
        <v>23</v>
      </c>
      <c r="AP4" s="65" t="s">
        <v>24</v>
      </c>
      <c r="AQ4" s="54"/>
      <c r="AR4" s="54"/>
      <c r="AS4" s="54"/>
      <c r="AT4" s="54"/>
      <c r="AU4" s="54"/>
      <c r="AV4" s="54"/>
      <c r="AW4" s="54"/>
      <c r="AX4" s="54"/>
      <c r="AY4" s="54"/>
      <c r="AZ4" s="55"/>
      <c r="BA4" s="55"/>
      <c r="BB4" s="56" t="s">
        <v>10</v>
      </c>
      <c r="BC4" s="57" t="s">
        <v>11</v>
      </c>
      <c r="BD4" s="56" t="s">
        <v>12</v>
      </c>
      <c r="BE4" s="56" t="s">
        <v>13</v>
      </c>
      <c r="BF4" s="58" t="s">
        <v>14</v>
      </c>
      <c r="BG4" s="59" t="s">
        <v>15</v>
      </c>
      <c r="BH4" s="60" t="s">
        <v>16</v>
      </c>
      <c r="BI4" s="61" t="s">
        <v>17</v>
      </c>
      <c r="BJ4" s="62" t="s">
        <v>18</v>
      </c>
      <c r="BK4" s="63" t="s">
        <v>19</v>
      </c>
      <c r="BL4" s="64" t="s">
        <v>20</v>
      </c>
      <c r="BM4" s="63" t="s">
        <v>21</v>
      </c>
      <c r="BN4" s="64" t="s">
        <v>22</v>
      </c>
      <c r="BO4" s="61" t="s">
        <v>23</v>
      </c>
      <c r="BP4" s="65" t="s">
        <v>24</v>
      </c>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row>
    <row r="5" customFormat="false" ht="15.75" hidden="false" customHeight="false" outlineLevel="0" collapsed="false">
      <c r="A5" s="66" t="s">
        <v>25</v>
      </c>
      <c r="B5" s="67" t="s">
        <v>26</v>
      </c>
      <c r="C5" s="68"/>
      <c r="D5" s="69"/>
      <c r="E5" s="69"/>
      <c r="F5" s="69"/>
      <c r="G5" s="70"/>
      <c r="H5" s="69"/>
      <c r="I5" s="71"/>
      <c r="J5" s="71"/>
      <c r="K5" s="72"/>
      <c r="L5" s="24"/>
      <c r="M5" s="72"/>
      <c r="N5" s="24"/>
      <c r="O5" s="70"/>
      <c r="P5" s="73"/>
      <c r="Q5" s="22"/>
      <c r="R5" s="22"/>
      <c r="S5" s="22"/>
      <c r="T5" s="22"/>
      <c r="U5" s="22"/>
      <c r="V5" s="22"/>
      <c r="W5" s="22"/>
      <c r="X5" s="22"/>
      <c r="Y5" s="12"/>
      <c r="Z5" s="22"/>
      <c r="AA5" s="12" t="s">
        <v>25</v>
      </c>
      <c r="AB5" s="74" t="s">
        <v>26</v>
      </c>
      <c r="AC5" s="14"/>
      <c r="AD5" s="13"/>
      <c r="AE5" s="13"/>
      <c r="AF5" s="13"/>
      <c r="AG5" s="14"/>
      <c r="AH5" s="13"/>
      <c r="AI5" s="16"/>
      <c r="AJ5" s="16"/>
      <c r="AK5" s="27"/>
      <c r="AL5" s="28"/>
      <c r="AM5" s="27"/>
      <c r="AN5" s="28"/>
      <c r="AO5" s="14"/>
      <c r="AP5" s="30"/>
      <c r="AQ5" s="22"/>
      <c r="AR5" s="22"/>
      <c r="AS5" s="22"/>
      <c r="AT5" s="22"/>
      <c r="AU5" s="22"/>
      <c r="AV5" s="22"/>
      <c r="AW5" s="22"/>
      <c r="AX5" s="22"/>
      <c r="AY5" s="22"/>
      <c r="BA5" s="12"/>
      <c r="BB5" s="74" t="s">
        <v>26</v>
      </c>
      <c r="BC5" s="14"/>
      <c r="BD5" s="15"/>
      <c r="BE5" s="13"/>
      <c r="BG5" s="14"/>
      <c r="BH5" s="13"/>
      <c r="BI5" s="16"/>
      <c r="BJ5" s="16"/>
      <c r="BK5" s="17"/>
      <c r="BL5" s="18"/>
      <c r="BM5" s="17"/>
      <c r="BN5" s="18"/>
      <c r="BO5" s="14"/>
      <c r="BP5" s="13"/>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row>
    <row r="6" customFormat="false" ht="25.5" hidden="false" customHeight="false" outlineLevel="0" collapsed="false">
      <c r="A6" s="75" t="s">
        <v>27</v>
      </c>
      <c r="B6" s="76" t="s">
        <v>28</v>
      </c>
      <c r="C6" s="77" t="s">
        <v>29</v>
      </c>
      <c r="D6" s="78" t="s">
        <v>30</v>
      </c>
      <c r="E6" s="78" t="s">
        <v>31</v>
      </c>
      <c r="F6" s="79" t="s">
        <v>32</v>
      </c>
      <c r="G6" s="79" t="s">
        <v>33</v>
      </c>
      <c r="H6" s="80" t="n">
        <v>50000</v>
      </c>
      <c r="I6" s="81" t="n">
        <v>0</v>
      </c>
      <c r="J6" s="81" t="n">
        <v>0</v>
      </c>
      <c r="K6" s="82" t="n">
        <v>30</v>
      </c>
      <c r="L6" s="83" t="n">
        <v>30</v>
      </c>
      <c r="M6" s="82" t="n">
        <v>5</v>
      </c>
      <c r="N6" s="83" t="n">
        <v>5</v>
      </c>
      <c r="O6" s="79" t="s">
        <v>34</v>
      </c>
      <c r="P6" s="84" t="s">
        <v>35</v>
      </c>
      <c r="Q6" s="78"/>
      <c r="R6" s="78"/>
      <c r="S6" s="78"/>
      <c r="T6" s="78"/>
      <c r="U6" s="78"/>
      <c r="V6" s="78"/>
      <c r="W6" s="78"/>
      <c r="X6" s="78"/>
      <c r="Y6" s="85"/>
      <c r="Z6" s="78"/>
      <c r="AA6" s="85" t="s">
        <v>27</v>
      </c>
      <c r="AB6" s="85" t="s">
        <v>28</v>
      </c>
      <c r="AC6" s="86" t="s">
        <v>29</v>
      </c>
      <c r="AD6" s="85" t="s">
        <v>30</v>
      </c>
      <c r="AE6" s="85" t="s">
        <v>31</v>
      </c>
      <c r="AF6" s="86" t="s">
        <v>32</v>
      </c>
      <c r="AG6" s="86" t="s">
        <v>33</v>
      </c>
      <c r="AH6" s="87" t="n">
        <v>50000</v>
      </c>
      <c r="AI6" s="88" t="n">
        <v>0</v>
      </c>
      <c r="AJ6" s="88" t="n">
        <v>0</v>
      </c>
      <c r="AK6" s="89" t="n">
        <v>30</v>
      </c>
      <c r="AL6" s="90" t="n">
        <v>30</v>
      </c>
      <c r="AM6" s="89" t="n">
        <v>5</v>
      </c>
      <c r="AN6" s="90" t="n">
        <v>5</v>
      </c>
      <c r="AO6" s="86" t="s">
        <v>36</v>
      </c>
      <c r="AP6" s="91" t="s">
        <v>35</v>
      </c>
      <c r="AQ6" s="78"/>
      <c r="AR6" s="78"/>
      <c r="AS6" s="78"/>
      <c r="AT6" s="78"/>
      <c r="AU6" s="78"/>
      <c r="AV6" s="78"/>
      <c r="AW6" s="78"/>
      <c r="AX6" s="78"/>
      <c r="AY6" s="78"/>
      <c r="AZ6" s="85"/>
      <c r="BA6" s="85"/>
      <c r="BB6" s="85" t="str">
        <f aca="false">IF(ISERROR(VLOOKUP($B6,$AB:$AX,1,0)),0,(VLOOKUP($B6,$AB:$AX,1,0)))</f>
        <v>EnCap</v>
      </c>
      <c r="BC6" s="86" t="str">
        <f aca="false">IF(ISERROR(VLOOKUP($B6,$AB:$AX,2,0)),0,(VLOOKUP($B6,$AB:$AX,2,0)))</f>
        <v>Q2 01</v>
      </c>
      <c r="BD6" s="92" t="str">
        <f aca="false">IF(ISERROR(VLOOKUP($B6,$AB:$AX,3,0)),0,(VLOOKUP($B6,$AB:$AX,3,0)))</f>
        <v>E.004090.06.30</v>
      </c>
      <c r="BE6" s="85" t="str">
        <f aca="false">IF(ISERROR(VLOOKUP($B6,$AB:$AX,4,0)),0,(VLOOKUP($B6,$AB:$AX,4,0)))</f>
        <v>Matt Ferguson</v>
      </c>
      <c r="BF6" s="86" t="str">
        <f aca="false">IF(ISERROR(VLOOKUP($B6,$AB:$AX,5,0)),0,(VLOOKUP($B6,$AB:$AX,5,0)))</f>
        <v>Structuring</v>
      </c>
      <c r="BG6" s="86" t="str">
        <f aca="false">IF(ISERROR(VLOOKUP($B6,$AB:$AX,6,0)),0,(VLOOKUP($B6,$AB:$AX,6,0)))</f>
        <v>P&amp;L</v>
      </c>
      <c r="BH6" s="85" t="n">
        <f aca="false">IF(ISERROR(VLOOKUP($B6,$AB:$AX,7,0)),0,(VLOOKUP($B6,$AB:$AX,7,0)))</f>
        <v>50000</v>
      </c>
      <c r="BI6" s="88" t="n">
        <f aca="false">IF(ISERROR(VLOOKUP($B6,$AB:$AX,8,0)),0,(VLOOKUP($B6,$AB:$AX,8,0)))</f>
        <v>0</v>
      </c>
      <c r="BJ6" s="88" t="n">
        <f aca="false">IF(ISERROR(VLOOKUP($B6,$AB:$AX,9,0)),0,(VLOOKUP($B6,$AB:$AX,9,0)))</f>
        <v>0</v>
      </c>
      <c r="BK6" s="89" t="n">
        <f aca="false">IF(ISERROR(VLOOKUP($B6,$AB:$AX,10,0)),0,(VLOOKUP($B6,$AB:$AX,10,0)))</f>
        <v>30</v>
      </c>
      <c r="BL6" s="93" t="n">
        <f aca="false">IF(ISERROR(VLOOKUP($B6,$AB:$AX,11,0)),0,(VLOOKUP($B6,$AB:$AX,11,0)))</f>
        <v>30</v>
      </c>
      <c r="BM6" s="89" t="n">
        <f aca="false">IF(ISERROR(VLOOKUP($B6,$AB:$AX,12,0)),0,(VLOOKUP($B6,$AB:$AX,12,0)))</f>
        <v>5</v>
      </c>
      <c r="BN6" s="93" t="n">
        <f aca="false">IF(ISERROR(VLOOKUP($B6,$AB:$AX,13,0)),0,(VLOOKUP($B6,$AB:$AX,13,0)))</f>
        <v>5</v>
      </c>
      <c r="BO6" s="86" t="str">
        <f aca="false">IF(ISERROR(VLOOKUP($B6,$AB:$AX,14,0)),0,(VLOOKUP($B6,$AB:$AX,14,0)))</f>
        <v>High</v>
      </c>
      <c r="BP6" s="91" t="str">
        <f aca="false">IF(ISERROR(VLOOKUP($B6,$AB:$AX,15,0)),0,(VLOOKUP($B6,$AB:$AX,15,0)))</f>
        <v>Shorten capacity at St. Fergus in short term. Buy beach gas at St Fergus and return to counterparty at NBP for fee.</v>
      </c>
      <c r="BQ6" s="78"/>
      <c r="BR6" s="78"/>
      <c r="BS6" s="78"/>
      <c r="BT6" s="78"/>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row>
    <row r="7" customFormat="false" ht="25.5" hidden="false" customHeight="false" outlineLevel="0" collapsed="false">
      <c r="A7" s="75" t="s">
        <v>37</v>
      </c>
      <c r="B7" s="76" t="s">
        <v>38</v>
      </c>
      <c r="C7" s="77" t="s">
        <v>29</v>
      </c>
      <c r="D7" s="78" t="s">
        <v>39</v>
      </c>
      <c r="E7" s="78" t="s">
        <v>40</v>
      </c>
      <c r="F7" s="79" t="s">
        <v>41</v>
      </c>
      <c r="G7" s="79" t="s">
        <v>33</v>
      </c>
      <c r="H7" s="80" t="n">
        <v>0</v>
      </c>
      <c r="I7" s="81" t="n">
        <v>0</v>
      </c>
      <c r="J7" s="81" t="n">
        <v>0</v>
      </c>
      <c r="K7" s="82" t="n">
        <v>10</v>
      </c>
      <c r="L7" s="83" t="n">
        <v>10</v>
      </c>
      <c r="M7" s="82" t="n">
        <v>0</v>
      </c>
      <c r="N7" s="83" t="n">
        <v>0</v>
      </c>
      <c r="O7" s="79" t="s">
        <v>42</v>
      </c>
      <c r="P7" s="84" t="s">
        <v>43</v>
      </c>
      <c r="Q7" s="78"/>
      <c r="R7" s="78"/>
      <c r="S7" s="78"/>
      <c r="T7" s="78"/>
      <c r="U7" s="78"/>
      <c r="V7" s="78"/>
      <c r="W7" s="78"/>
      <c r="X7" s="78"/>
      <c r="Y7" s="85"/>
      <c r="Z7" s="78"/>
      <c r="AA7" s="85" t="s">
        <v>37</v>
      </c>
      <c r="AB7" s="85" t="s">
        <v>38</v>
      </c>
      <c r="AC7" s="86" t="s">
        <v>29</v>
      </c>
      <c r="AD7" s="85" t="s">
        <v>39</v>
      </c>
      <c r="AE7" s="85" t="s">
        <v>40</v>
      </c>
      <c r="AF7" s="86" t="s">
        <v>41</v>
      </c>
      <c r="AG7" s="86" t="s">
        <v>33</v>
      </c>
      <c r="AH7" s="87" t="n">
        <v>0</v>
      </c>
      <c r="AI7" s="88" t="n">
        <v>0</v>
      </c>
      <c r="AJ7" s="88" t="n">
        <v>0</v>
      </c>
      <c r="AK7" s="89" t="n">
        <v>10</v>
      </c>
      <c r="AL7" s="90" t="n">
        <v>10</v>
      </c>
      <c r="AM7" s="89" t="n">
        <v>0</v>
      </c>
      <c r="AN7" s="90" t="n">
        <v>0</v>
      </c>
      <c r="AO7" s="86" t="s">
        <v>42</v>
      </c>
      <c r="AP7" s="91" t="s">
        <v>43</v>
      </c>
      <c r="AQ7" s="78"/>
      <c r="AR7" s="78"/>
      <c r="AS7" s="78"/>
      <c r="AT7" s="78"/>
      <c r="AU7" s="78"/>
      <c r="AV7" s="78"/>
      <c r="AW7" s="78"/>
      <c r="AX7" s="78"/>
      <c r="AY7" s="78"/>
      <c r="AZ7" s="85"/>
      <c r="BA7" s="85"/>
      <c r="BB7" s="85" t="str">
        <f aca="false">IF(ISERROR(VLOOKUP($B7,$AB:$AX,1,0)),0,(VLOOKUP($B7,$AB:$AX,1,0)))</f>
        <v>London Electricity</v>
      </c>
      <c r="BC7" s="86" t="str">
        <f aca="false">IF(ISERROR(VLOOKUP($B7,$AB:$AX,2,0)),0,(VLOOKUP($B7,$AB:$AX,2,0)))</f>
        <v>Q2 01</v>
      </c>
      <c r="BD7" s="92" t="str">
        <f aca="false">IF(ISERROR(VLOOKUP($B7,$AB:$AX,3,0)),0,(VLOOKUP($B7,$AB:$AX,3,0)))</f>
        <v>E.004090.06.34</v>
      </c>
      <c r="BE7" s="85" t="str">
        <f aca="false">IF(ISERROR(VLOOKUP($B7,$AB:$AX,4,0)),0,(VLOOKUP($B7,$AB:$AX,4,0)))</f>
        <v>Maria Foster</v>
      </c>
      <c r="BF7" s="86" t="str">
        <f aca="false">IF(ISERROR(VLOOKUP($B7,$AB:$AX,5,0)),0,(VLOOKUP($B7,$AB:$AX,5,0)))</f>
        <v>Idea stage</v>
      </c>
      <c r="BG7" s="86" t="str">
        <f aca="false">IF(ISERROR(VLOOKUP($B7,$AB:$AX,6,0)),0,(VLOOKUP($B7,$AB:$AX,6,0)))</f>
        <v>P&amp;L</v>
      </c>
      <c r="BH7" s="85" t="n">
        <f aca="false">IF(ISERROR(VLOOKUP($B7,$AB:$AX,7,0)),0,(VLOOKUP($B7,$AB:$AX,7,0)))</f>
        <v>0</v>
      </c>
      <c r="BI7" s="88" t="n">
        <f aca="false">IF(ISERROR(VLOOKUP($B7,$AB:$AX,8,0)),0,(VLOOKUP($B7,$AB:$AX,8,0)))</f>
        <v>0</v>
      </c>
      <c r="BJ7" s="88" t="n">
        <f aca="false">IF(ISERROR(VLOOKUP($B7,$AB:$AX,9,0)),0,(VLOOKUP($B7,$AB:$AX,9,0)))</f>
        <v>0</v>
      </c>
      <c r="BK7" s="89" t="n">
        <f aca="false">IF(ISERROR(VLOOKUP($B7,$AB:$AX,10,0)),0,(VLOOKUP($B7,$AB:$AX,10,0)))</f>
        <v>10</v>
      </c>
      <c r="BL7" s="93" t="n">
        <f aca="false">IF(ISERROR(VLOOKUP($B7,$AB:$AX,11,0)),0,(VLOOKUP($B7,$AB:$AX,11,0)))</f>
        <v>10</v>
      </c>
      <c r="BM7" s="89" t="n">
        <f aca="false">IF(ISERROR(VLOOKUP($B7,$AB:$AX,12,0)),0,(VLOOKUP($B7,$AB:$AX,12,0)))</f>
        <v>0</v>
      </c>
      <c r="BN7" s="93" t="n">
        <f aca="false">IF(ISERROR(VLOOKUP($B7,$AB:$AX,13,0)),0,(VLOOKUP($B7,$AB:$AX,13,0)))</f>
        <v>0</v>
      </c>
      <c r="BO7" s="86" t="str">
        <f aca="false">IF(ISERROR(VLOOKUP($B7,$AB:$AX,14,0)),0,(VLOOKUP($B7,$AB:$AX,14,0)))</f>
        <v>Low</v>
      </c>
      <c r="BP7" s="91" t="str">
        <f aca="false">IF(ISERROR(VLOOKUP($B7,$AB:$AX,15,0)),0,(VLOOKUP($B7,$AB:$AX,15,0)))</f>
        <v>Re-negotiate optionality in existing gas contract with LE. Uncertainty over value.</v>
      </c>
      <c r="BQ7" s="78"/>
      <c r="BR7" s="78"/>
      <c r="BS7" s="78"/>
      <c r="BT7" s="78"/>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row>
    <row r="8" customFormat="false" ht="12.75" hidden="false" customHeight="false" outlineLevel="0" collapsed="false">
      <c r="A8" s="75" t="s">
        <v>44</v>
      </c>
      <c r="B8" s="76" t="s">
        <v>45</v>
      </c>
      <c r="C8" s="77" t="s">
        <v>29</v>
      </c>
      <c r="D8" s="78" t="s">
        <v>39</v>
      </c>
      <c r="E8" s="78" t="s">
        <v>46</v>
      </c>
      <c r="F8" s="79" t="s">
        <v>41</v>
      </c>
      <c r="G8" s="79" t="s">
        <v>33</v>
      </c>
      <c r="H8" s="80" t="n">
        <v>250</v>
      </c>
      <c r="I8" s="81" t="n">
        <v>0</v>
      </c>
      <c r="J8" s="81" t="n">
        <v>0</v>
      </c>
      <c r="K8" s="82" t="n">
        <v>20</v>
      </c>
      <c r="L8" s="83" t="n">
        <v>20</v>
      </c>
      <c r="M8" s="82" t="n">
        <v>10</v>
      </c>
      <c r="N8" s="83" t="n">
        <v>10</v>
      </c>
      <c r="O8" s="79" t="s">
        <v>42</v>
      </c>
      <c r="P8" s="84" t="s">
        <v>47</v>
      </c>
      <c r="Q8" s="78"/>
      <c r="R8" s="78"/>
      <c r="S8" s="78"/>
      <c r="T8" s="78"/>
      <c r="U8" s="78"/>
      <c r="V8" s="78"/>
      <c r="W8" s="78"/>
      <c r="X8" s="78"/>
      <c r="Y8" s="85"/>
      <c r="Z8" s="78"/>
      <c r="AA8" s="85" t="s">
        <v>44</v>
      </c>
      <c r="AB8" s="85" t="s">
        <v>45</v>
      </c>
      <c r="AC8" s="86" t="s">
        <v>29</v>
      </c>
      <c r="AD8" s="85" t="s">
        <v>39</v>
      </c>
      <c r="AE8" s="85" t="s">
        <v>46</v>
      </c>
      <c r="AF8" s="86" t="s">
        <v>41</v>
      </c>
      <c r="AG8" s="86" t="s">
        <v>33</v>
      </c>
      <c r="AH8" s="87" t="n">
        <v>250</v>
      </c>
      <c r="AI8" s="88" t="n">
        <v>0</v>
      </c>
      <c r="AJ8" s="88" t="n">
        <v>0</v>
      </c>
      <c r="AK8" s="89" t="n">
        <v>20</v>
      </c>
      <c r="AL8" s="90" t="n">
        <v>20</v>
      </c>
      <c r="AM8" s="89" t="n">
        <v>10</v>
      </c>
      <c r="AN8" s="90" t="n">
        <v>10</v>
      </c>
      <c r="AO8" s="86" t="s">
        <v>42</v>
      </c>
      <c r="AP8" s="91" t="s">
        <v>47</v>
      </c>
      <c r="AQ8" s="78"/>
      <c r="AR8" s="78"/>
      <c r="AS8" s="78"/>
      <c r="AT8" s="78"/>
      <c r="AU8" s="78"/>
      <c r="AV8" s="78"/>
      <c r="AW8" s="78"/>
      <c r="AX8" s="78"/>
      <c r="AY8" s="78"/>
      <c r="AZ8" s="85"/>
      <c r="BA8" s="85"/>
      <c r="BB8" s="85" t="str">
        <f aca="false">IF(ISERROR(VLOOKUP($B8,$AB:$AX,1,0)),0,(VLOOKUP($B8,$AB:$AX,1,0)))</f>
        <v>Derwemt CoGen</v>
      </c>
      <c r="BC8" s="86" t="str">
        <f aca="false">IF(ISERROR(VLOOKUP($B8,$AB:$AX,2,0)),0,(VLOOKUP($B8,$AB:$AX,2,0)))</f>
        <v>Q2 01</v>
      </c>
      <c r="BD8" s="92" t="str">
        <f aca="false">IF(ISERROR(VLOOKUP($B8,$AB:$AX,3,0)),0,(VLOOKUP($B8,$AB:$AX,3,0)))</f>
        <v>E.004090.06.34</v>
      </c>
      <c r="BE8" s="85" t="str">
        <f aca="false">IF(ISERROR(VLOOKUP($B8,$AB:$AX,4,0)),0,(VLOOKUP($B8,$AB:$AX,4,0)))</f>
        <v>Maggie O'Meara</v>
      </c>
      <c r="BF8" s="86" t="str">
        <f aca="false">IF(ISERROR(VLOOKUP($B8,$AB:$AX,5,0)),0,(VLOOKUP($B8,$AB:$AX,5,0)))</f>
        <v>Idea stage</v>
      </c>
      <c r="BG8" s="86" t="str">
        <f aca="false">IF(ISERROR(VLOOKUP($B8,$AB:$AX,6,0)),0,(VLOOKUP($B8,$AB:$AX,6,0)))</f>
        <v>P&amp;L</v>
      </c>
      <c r="BH8" s="85" t="n">
        <f aca="false">IF(ISERROR(VLOOKUP($B8,$AB:$AX,7,0)),0,(VLOOKUP($B8,$AB:$AX,7,0)))</f>
        <v>250</v>
      </c>
      <c r="BI8" s="88" t="n">
        <f aca="false">IF(ISERROR(VLOOKUP($B8,$AB:$AX,8,0)),0,(VLOOKUP($B8,$AB:$AX,8,0)))</f>
        <v>0</v>
      </c>
      <c r="BJ8" s="88" t="n">
        <f aca="false">IF(ISERROR(VLOOKUP($B8,$AB:$AX,9,0)),0,(VLOOKUP($B8,$AB:$AX,9,0)))</f>
        <v>0</v>
      </c>
      <c r="BK8" s="89" t="n">
        <f aca="false">IF(ISERROR(VLOOKUP($B8,$AB:$AX,10,0)),0,(VLOOKUP($B8,$AB:$AX,10,0)))</f>
        <v>20</v>
      </c>
      <c r="BL8" s="93" t="n">
        <f aca="false">IF(ISERROR(VLOOKUP($B8,$AB:$AX,11,0)),0,(VLOOKUP($B8,$AB:$AX,11,0)))</f>
        <v>20</v>
      </c>
      <c r="BM8" s="89" t="n">
        <f aca="false">IF(ISERROR(VLOOKUP($B8,$AB:$AX,12,0)),0,(VLOOKUP($B8,$AB:$AX,12,0)))</f>
        <v>10</v>
      </c>
      <c r="BN8" s="93" t="n">
        <f aca="false">IF(ISERROR(VLOOKUP($B8,$AB:$AX,13,0)),0,(VLOOKUP($B8,$AB:$AX,13,0)))</f>
        <v>10</v>
      </c>
      <c r="BO8" s="86" t="str">
        <f aca="false">IF(ISERROR(VLOOKUP($B8,$AB:$AX,14,0)),0,(VLOOKUP($B8,$AB:$AX,14,0)))</f>
        <v>Low</v>
      </c>
      <c r="BP8" s="91" t="str">
        <f aca="false">IF(ISERROR(VLOOKUP($B8,$AB:$AX,15,0)),0,(VLOOKUP($B8,$AB:$AX,15,0)))</f>
        <v>Summer Gas Deal</v>
      </c>
      <c r="BQ8" s="78"/>
      <c r="BR8" s="78"/>
      <c r="BS8" s="78"/>
      <c r="BT8" s="78"/>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row>
    <row r="9" customFormat="false" ht="12.75" hidden="false" customHeight="false" outlineLevel="0" collapsed="false">
      <c r="A9" s="75" t="s">
        <v>48</v>
      </c>
      <c r="B9" s="76" t="s">
        <v>49</v>
      </c>
      <c r="C9" s="77" t="s">
        <v>29</v>
      </c>
      <c r="D9" s="78" t="s">
        <v>39</v>
      </c>
      <c r="E9" s="78" t="s">
        <v>46</v>
      </c>
      <c r="F9" s="79" t="s">
        <v>41</v>
      </c>
      <c r="G9" s="79" t="s">
        <v>33</v>
      </c>
      <c r="H9" s="80" t="n">
        <v>1000</v>
      </c>
      <c r="I9" s="81" t="n">
        <v>0</v>
      </c>
      <c r="J9" s="81" t="n">
        <v>0</v>
      </c>
      <c r="K9" s="82" t="n">
        <v>20</v>
      </c>
      <c r="L9" s="83" t="n">
        <v>20</v>
      </c>
      <c r="M9" s="82" t="n">
        <v>0</v>
      </c>
      <c r="N9" s="83" t="n">
        <v>0</v>
      </c>
      <c r="O9" s="79" t="s">
        <v>42</v>
      </c>
      <c r="P9" s="84" t="s">
        <v>50</v>
      </c>
      <c r="Q9" s="78"/>
      <c r="R9" s="78"/>
      <c r="S9" s="78"/>
      <c r="T9" s="78"/>
      <c r="U9" s="78"/>
      <c r="V9" s="78"/>
      <c r="W9" s="78"/>
      <c r="X9" s="78"/>
      <c r="Y9" s="85"/>
      <c r="Z9" s="78"/>
      <c r="AA9" s="85" t="s">
        <v>48</v>
      </c>
      <c r="AB9" s="85" t="s">
        <v>49</v>
      </c>
      <c r="AC9" s="86" t="s">
        <v>29</v>
      </c>
      <c r="AD9" s="85" t="s">
        <v>39</v>
      </c>
      <c r="AE9" s="85" t="s">
        <v>46</v>
      </c>
      <c r="AF9" s="86" t="s">
        <v>41</v>
      </c>
      <c r="AG9" s="86" t="s">
        <v>33</v>
      </c>
      <c r="AH9" s="87" t="n">
        <v>1000</v>
      </c>
      <c r="AI9" s="88" t="n">
        <v>0</v>
      </c>
      <c r="AJ9" s="88" t="n">
        <v>0</v>
      </c>
      <c r="AK9" s="89" t="n">
        <v>20</v>
      </c>
      <c r="AL9" s="90" t="n">
        <v>20</v>
      </c>
      <c r="AM9" s="89" t="n">
        <v>0</v>
      </c>
      <c r="AN9" s="90" t="n">
        <v>0</v>
      </c>
      <c r="AO9" s="86" t="s">
        <v>42</v>
      </c>
      <c r="AP9" s="91" t="s">
        <v>50</v>
      </c>
      <c r="AQ9" s="78"/>
      <c r="AR9" s="78"/>
      <c r="AS9" s="78"/>
      <c r="AT9" s="78"/>
      <c r="AU9" s="78"/>
      <c r="AV9" s="78"/>
      <c r="AW9" s="78"/>
      <c r="AX9" s="78"/>
      <c r="AY9" s="78"/>
      <c r="AZ9" s="85"/>
      <c r="BA9" s="85"/>
      <c r="BB9" s="85" t="str">
        <f aca="false">IF(ISERROR(VLOOKUP($B9,$AB:$AX,1,0)),0,(VLOOKUP($B9,$AB:$AX,1,0)))</f>
        <v>Premier</v>
      </c>
      <c r="BC9" s="86" t="str">
        <f aca="false">IF(ISERROR(VLOOKUP($B9,$AB:$AX,2,0)),0,(VLOOKUP($B9,$AB:$AX,2,0)))</f>
        <v>Q2 01</v>
      </c>
      <c r="BD9" s="92" t="str">
        <f aca="false">IF(ISERROR(VLOOKUP($B9,$AB:$AX,3,0)),0,(VLOOKUP($B9,$AB:$AX,3,0)))</f>
        <v>E.004090.06.34</v>
      </c>
      <c r="BE9" s="85" t="str">
        <f aca="false">IF(ISERROR(VLOOKUP($B9,$AB:$AX,4,0)),0,(VLOOKUP($B9,$AB:$AX,4,0)))</f>
        <v>Maggie O'Meara</v>
      </c>
      <c r="BF9" s="86" t="str">
        <f aca="false">IF(ISERROR(VLOOKUP($B9,$AB:$AX,5,0)),0,(VLOOKUP($B9,$AB:$AX,5,0)))</f>
        <v>Idea stage</v>
      </c>
      <c r="BG9" s="86" t="str">
        <f aca="false">IF(ISERROR(VLOOKUP($B9,$AB:$AX,6,0)),0,(VLOOKUP($B9,$AB:$AX,6,0)))</f>
        <v>P&amp;L</v>
      </c>
      <c r="BH9" s="85" t="n">
        <f aca="false">IF(ISERROR(VLOOKUP($B9,$AB:$AX,7,0)),0,(VLOOKUP($B9,$AB:$AX,7,0)))</f>
        <v>1000</v>
      </c>
      <c r="BI9" s="88" t="n">
        <f aca="false">IF(ISERROR(VLOOKUP($B9,$AB:$AX,8,0)),0,(VLOOKUP($B9,$AB:$AX,8,0)))</f>
        <v>0</v>
      </c>
      <c r="BJ9" s="88" t="n">
        <f aca="false">IF(ISERROR(VLOOKUP($B9,$AB:$AX,9,0)),0,(VLOOKUP($B9,$AB:$AX,9,0)))</f>
        <v>0</v>
      </c>
      <c r="BK9" s="89" t="n">
        <f aca="false">IF(ISERROR(VLOOKUP($B9,$AB:$AX,10,0)),0,(VLOOKUP($B9,$AB:$AX,10,0)))</f>
        <v>20</v>
      </c>
      <c r="BL9" s="93" t="n">
        <f aca="false">IF(ISERROR(VLOOKUP($B9,$AB:$AX,11,0)),0,(VLOOKUP($B9,$AB:$AX,11,0)))</f>
        <v>20</v>
      </c>
      <c r="BM9" s="89" t="n">
        <f aca="false">IF(ISERROR(VLOOKUP($B9,$AB:$AX,12,0)),0,(VLOOKUP($B9,$AB:$AX,12,0)))</f>
        <v>0</v>
      </c>
      <c r="BN9" s="93" t="n">
        <f aca="false">IF(ISERROR(VLOOKUP($B9,$AB:$AX,13,0)),0,(VLOOKUP($B9,$AB:$AX,13,0)))</f>
        <v>0</v>
      </c>
      <c r="BO9" s="86" t="str">
        <f aca="false">IF(ISERROR(VLOOKUP($B9,$AB:$AX,14,0)),0,(VLOOKUP($B9,$AB:$AX,14,0)))</f>
        <v>Low</v>
      </c>
      <c r="BP9" s="91" t="str">
        <f aca="false">IF(ISERROR(VLOOKUP($B9,$AB:$AX,15,0)),0,(VLOOKUP($B9,$AB:$AX,15,0)))</f>
        <v>Optimisation of supply to power plants</v>
      </c>
      <c r="BQ9" s="78"/>
      <c r="BR9" s="78"/>
      <c r="BS9" s="78"/>
      <c r="BT9" s="78"/>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row>
    <row r="10" customFormat="false" ht="25.5" hidden="false" customHeight="false" outlineLevel="0" collapsed="false">
      <c r="A10" s="75" t="s">
        <v>51</v>
      </c>
      <c r="B10" s="76" t="s">
        <v>52</v>
      </c>
      <c r="C10" s="77" t="s">
        <v>29</v>
      </c>
      <c r="D10" s="78" t="s">
        <v>39</v>
      </c>
      <c r="E10" s="78" t="s">
        <v>31</v>
      </c>
      <c r="F10" s="79" t="s">
        <v>41</v>
      </c>
      <c r="G10" s="79" t="s">
        <v>33</v>
      </c>
      <c r="H10" s="80" t="n">
        <v>500</v>
      </c>
      <c r="I10" s="81" t="n">
        <v>0</v>
      </c>
      <c r="J10" s="81" t="n">
        <v>0</v>
      </c>
      <c r="K10" s="82" t="n">
        <v>20</v>
      </c>
      <c r="L10" s="83" t="n">
        <v>20</v>
      </c>
      <c r="M10" s="82" t="n">
        <v>0</v>
      </c>
      <c r="N10" s="83" t="n">
        <v>0</v>
      </c>
      <c r="O10" s="79" t="s">
        <v>42</v>
      </c>
      <c r="P10" s="84" t="s">
        <v>53</v>
      </c>
      <c r="Q10" s="78"/>
      <c r="R10" s="78"/>
      <c r="S10" s="78"/>
      <c r="T10" s="78"/>
      <c r="U10" s="78"/>
      <c r="V10" s="78"/>
      <c r="W10" s="78"/>
      <c r="X10" s="78"/>
      <c r="Y10" s="85"/>
      <c r="Z10" s="78"/>
      <c r="AA10" s="85" t="s">
        <v>51</v>
      </c>
      <c r="AB10" s="85" t="s">
        <v>52</v>
      </c>
      <c r="AC10" s="86" t="s">
        <v>29</v>
      </c>
      <c r="AD10" s="85" t="s">
        <v>39</v>
      </c>
      <c r="AE10" s="85" t="s">
        <v>31</v>
      </c>
      <c r="AF10" s="86" t="s">
        <v>41</v>
      </c>
      <c r="AG10" s="86" t="s">
        <v>33</v>
      </c>
      <c r="AH10" s="87" t="n">
        <v>500</v>
      </c>
      <c r="AI10" s="88" t="n">
        <v>0</v>
      </c>
      <c r="AJ10" s="88" t="n">
        <v>0</v>
      </c>
      <c r="AK10" s="89" t="n">
        <v>20</v>
      </c>
      <c r="AL10" s="90" t="n">
        <v>20</v>
      </c>
      <c r="AM10" s="89" t="n">
        <v>0</v>
      </c>
      <c r="AN10" s="90" t="n">
        <v>0</v>
      </c>
      <c r="AO10" s="86" t="s">
        <v>42</v>
      </c>
      <c r="AP10" s="91" t="s">
        <v>53</v>
      </c>
      <c r="AQ10" s="78"/>
      <c r="AR10" s="78"/>
      <c r="AS10" s="78"/>
      <c r="AT10" s="78"/>
      <c r="AU10" s="78"/>
      <c r="AV10" s="78"/>
      <c r="AW10" s="78"/>
      <c r="AX10" s="78"/>
      <c r="AY10" s="78"/>
      <c r="AZ10" s="85"/>
      <c r="BA10" s="85"/>
      <c r="BB10" s="85" t="str">
        <f aca="false">IF(ISERROR(VLOOKUP($B10,$AB:$AX,1,0)),0,(VLOOKUP($B10,$AB:$AX,1,0)))</f>
        <v>Highland</v>
      </c>
      <c r="BC10" s="86" t="str">
        <f aca="false">IF(ISERROR(VLOOKUP($B10,$AB:$AX,2,0)),0,(VLOOKUP($B10,$AB:$AX,2,0)))</f>
        <v>Q2 01</v>
      </c>
      <c r="BD10" s="92" t="str">
        <f aca="false">IF(ISERROR(VLOOKUP($B10,$AB:$AX,3,0)),0,(VLOOKUP($B10,$AB:$AX,3,0)))</f>
        <v>E.004090.06.34</v>
      </c>
      <c r="BE10" s="85" t="str">
        <f aca="false">IF(ISERROR(VLOOKUP($B10,$AB:$AX,4,0)),0,(VLOOKUP($B10,$AB:$AX,4,0)))</f>
        <v>Matt Ferguson</v>
      </c>
      <c r="BF10" s="86" t="str">
        <f aca="false">IF(ISERROR(VLOOKUP($B10,$AB:$AX,5,0)),0,(VLOOKUP($B10,$AB:$AX,5,0)))</f>
        <v>Idea stage</v>
      </c>
      <c r="BG10" s="86" t="str">
        <f aca="false">IF(ISERROR(VLOOKUP($B10,$AB:$AX,6,0)),0,(VLOOKUP($B10,$AB:$AX,6,0)))</f>
        <v>P&amp;L</v>
      </c>
      <c r="BH10" s="85" t="n">
        <f aca="false">IF(ISERROR(VLOOKUP($B10,$AB:$AX,7,0)),0,(VLOOKUP($B10,$AB:$AX,7,0)))</f>
        <v>500</v>
      </c>
      <c r="BI10" s="88" t="n">
        <f aca="false">IF(ISERROR(VLOOKUP($B10,$AB:$AX,8,0)),0,(VLOOKUP($B10,$AB:$AX,8,0)))</f>
        <v>0</v>
      </c>
      <c r="BJ10" s="88" t="n">
        <f aca="false">IF(ISERROR(VLOOKUP($B10,$AB:$AX,9,0)),0,(VLOOKUP($B10,$AB:$AX,9,0)))</f>
        <v>0</v>
      </c>
      <c r="BK10" s="89" t="n">
        <f aca="false">IF(ISERROR(VLOOKUP($B10,$AB:$AX,10,0)),0,(VLOOKUP($B10,$AB:$AX,10,0)))</f>
        <v>20</v>
      </c>
      <c r="BL10" s="93" t="n">
        <f aca="false">IF(ISERROR(VLOOKUP($B10,$AB:$AX,11,0)),0,(VLOOKUP($B10,$AB:$AX,11,0)))</f>
        <v>20</v>
      </c>
      <c r="BM10" s="89" t="n">
        <f aca="false">IF(ISERROR(VLOOKUP($B10,$AB:$AX,12,0)),0,(VLOOKUP($B10,$AB:$AX,12,0)))</f>
        <v>0</v>
      </c>
      <c r="BN10" s="93" t="n">
        <f aca="false">IF(ISERROR(VLOOKUP($B10,$AB:$AX,13,0)),0,(VLOOKUP($B10,$AB:$AX,13,0)))</f>
        <v>0</v>
      </c>
      <c r="BO10" s="86" t="str">
        <f aca="false">IF(ISERROR(VLOOKUP($B10,$AB:$AX,14,0)),0,(VLOOKUP($B10,$AB:$AX,14,0)))</f>
        <v>Low</v>
      </c>
      <c r="BP10" s="91" t="str">
        <f aca="false">IF(ISERROR(VLOOKUP($B10,$AB:$AX,15,0)),0,(VLOOKUP($B10,$AB:$AX,15,0)))</f>
        <v>Physical gas purchase; they are currently buying assets from Lasmo, must wait until asset purchases complete</v>
      </c>
      <c r="BQ10" s="78"/>
      <c r="BR10" s="78"/>
      <c r="BS10" s="78"/>
      <c r="BT10" s="78"/>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row>
    <row r="11" customFormat="false" ht="12.75" hidden="false" customHeight="false" outlineLevel="0" collapsed="false">
      <c r="A11" s="75" t="s">
        <v>54</v>
      </c>
      <c r="B11" s="76" t="s">
        <v>55</v>
      </c>
      <c r="C11" s="77" t="s">
        <v>29</v>
      </c>
      <c r="D11" s="78" t="s">
        <v>39</v>
      </c>
      <c r="E11" s="78" t="s">
        <v>46</v>
      </c>
      <c r="F11" s="79" t="s">
        <v>41</v>
      </c>
      <c r="G11" s="79" t="s">
        <v>33</v>
      </c>
      <c r="H11" s="80" t="n">
        <v>500</v>
      </c>
      <c r="I11" s="81" t="n">
        <v>0</v>
      </c>
      <c r="J11" s="81" t="n">
        <v>0</v>
      </c>
      <c r="K11" s="82" t="n">
        <v>20</v>
      </c>
      <c r="L11" s="83" t="n">
        <v>20</v>
      </c>
      <c r="M11" s="82" t="n">
        <v>0</v>
      </c>
      <c r="N11" s="83" t="n">
        <v>0</v>
      </c>
      <c r="O11" s="79" t="s">
        <v>42</v>
      </c>
      <c r="P11" s="84" t="s">
        <v>56</v>
      </c>
      <c r="Q11" s="78"/>
      <c r="R11" s="78"/>
      <c r="S11" s="78"/>
      <c r="T11" s="78"/>
      <c r="U11" s="78"/>
      <c r="V11" s="78"/>
      <c r="W11" s="78"/>
      <c r="X11" s="78"/>
      <c r="Y11" s="85"/>
      <c r="Z11" s="78"/>
      <c r="AA11" s="85" t="s">
        <v>54</v>
      </c>
      <c r="AB11" s="85" t="s">
        <v>55</v>
      </c>
      <c r="AC11" s="86" t="s">
        <v>29</v>
      </c>
      <c r="AD11" s="85" t="s">
        <v>39</v>
      </c>
      <c r="AE11" s="85" t="s">
        <v>46</v>
      </c>
      <c r="AF11" s="86" t="s">
        <v>41</v>
      </c>
      <c r="AG11" s="86" t="s">
        <v>33</v>
      </c>
      <c r="AH11" s="87" t="n">
        <v>500</v>
      </c>
      <c r="AI11" s="88" t="n">
        <v>0</v>
      </c>
      <c r="AJ11" s="88" t="n">
        <v>0</v>
      </c>
      <c r="AK11" s="89" t="n">
        <v>20</v>
      </c>
      <c r="AL11" s="90" t="n">
        <v>20</v>
      </c>
      <c r="AM11" s="89" t="n">
        <v>0</v>
      </c>
      <c r="AN11" s="90" t="n">
        <v>0</v>
      </c>
      <c r="AO11" s="86" t="s">
        <v>42</v>
      </c>
      <c r="AP11" s="91" t="s">
        <v>56</v>
      </c>
      <c r="AQ11" s="78"/>
      <c r="AR11" s="78"/>
      <c r="AS11" s="78"/>
      <c r="AT11" s="78"/>
      <c r="AU11" s="78"/>
      <c r="AV11" s="78"/>
      <c r="AW11" s="78"/>
      <c r="AX11" s="78"/>
      <c r="AY11" s="78"/>
      <c r="AZ11" s="85"/>
      <c r="BA11" s="85"/>
      <c r="BB11" s="85" t="str">
        <f aca="false">IF(ISERROR(VLOOKUP($B11,$AB:$AX,1,0)),0,(VLOOKUP($B11,$AB:$AX,1,0)))</f>
        <v>EDF Trading</v>
      </c>
      <c r="BC11" s="86" t="str">
        <f aca="false">IF(ISERROR(VLOOKUP($B11,$AB:$AX,2,0)),0,(VLOOKUP($B11,$AB:$AX,2,0)))</f>
        <v>Q2 01</v>
      </c>
      <c r="BD11" s="92" t="str">
        <f aca="false">IF(ISERROR(VLOOKUP($B11,$AB:$AX,3,0)),0,(VLOOKUP($B11,$AB:$AX,3,0)))</f>
        <v>E.004090.06.34</v>
      </c>
      <c r="BE11" s="85" t="str">
        <f aca="false">IF(ISERROR(VLOOKUP($B11,$AB:$AX,4,0)),0,(VLOOKUP($B11,$AB:$AX,4,0)))</f>
        <v>Maggie O'Meara</v>
      </c>
      <c r="BF11" s="86" t="str">
        <f aca="false">IF(ISERROR(VLOOKUP($B11,$AB:$AX,5,0)),0,(VLOOKUP($B11,$AB:$AX,5,0)))</f>
        <v>Idea stage</v>
      </c>
      <c r="BG11" s="86" t="str">
        <f aca="false">IF(ISERROR(VLOOKUP($B11,$AB:$AX,6,0)),0,(VLOOKUP($B11,$AB:$AX,6,0)))</f>
        <v>P&amp;L</v>
      </c>
      <c r="BH11" s="85" t="n">
        <f aca="false">IF(ISERROR(VLOOKUP($B11,$AB:$AX,7,0)),0,(VLOOKUP($B11,$AB:$AX,7,0)))</f>
        <v>500</v>
      </c>
      <c r="BI11" s="88" t="n">
        <f aca="false">IF(ISERROR(VLOOKUP($B11,$AB:$AX,8,0)),0,(VLOOKUP($B11,$AB:$AX,8,0)))</f>
        <v>0</v>
      </c>
      <c r="BJ11" s="88" t="n">
        <f aca="false">IF(ISERROR(VLOOKUP($B11,$AB:$AX,9,0)),0,(VLOOKUP($B11,$AB:$AX,9,0)))</f>
        <v>0</v>
      </c>
      <c r="BK11" s="89" t="n">
        <f aca="false">IF(ISERROR(VLOOKUP($B11,$AB:$AX,10,0)),0,(VLOOKUP($B11,$AB:$AX,10,0)))</f>
        <v>20</v>
      </c>
      <c r="BL11" s="93" t="n">
        <f aca="false">IF(ISERROR(VLOOKUP($B11,$AB:$AX,11,0)),0,(VLOOKUP($B11,$AB:$AX,11,0)))</f>
        <v>20</v>
      </c>
      <c r="BM11" s="89" t="n">
        <f aca="false">IF(ISERROR(VLOOKUP($B11,$AB:$AX,12,0)),0,(VLOOKUP($B11,$AB:$AX,12,0)))</f>
        <v>0</v>
      </c>
      <c r="BN11" s="93" t="n">
        <f aca="false">IF(ISERROR(VLOOKUP($B11,$AB:$AX,13,0)),0,(VLOOKUP($B11,$AB:$AX,13,0)))</f>
        <v>0</v>
      </c>
      <c r="BO11" s="86" t="str">
        <f aca="false">IF(ISERROR(VLOOKUP($B11,$AB:$AX,14,0)),0,(VLOOKUP($B11,$AB:$AX,14,0)))</f>
        <v>Low</v>
      </c>
      <c r="BP11" s="91" t="str">
        <f aca="false">IF(ISERROR(VLOOKUP($B11,$AB:$AX,15,0)),0,(VLOOKUP($B11,$AB:$AX,15,0)))</f>
        <v>Structured sale</v>
      </c>
      <c r="BQ11" s="78"/>
      <c r="BR11" s="78"/>
      <c r="BS11" s="78"/>
      <c r="BT11" s="78"/>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row>
    <row r="12" customFormat="false" ht="12.75" hidden="false" customHeight="false" outlineLevel="0" collapsed="false">
      <c r="A12" s="75" t="s">
        <v>57</v>
      </c>
      <c r="B12" s="76" t="s">
        <v>58</v>
      </c>
      <c r="C12" s="77" t="s">
        <v>29</v>
      </c>
      <c r="D12" s="78" t="s">
        <v>59</v>
      </c>
      <c r="E12" s="78" t="s">
        <v>60</v>
      </c>
      <c r="F12" s="79" t="s">
        <v>61</v>
      </c>
      <c r="G12" s="79" t="s">
        <v>33</v>
      </c>
      <c r="H12" s="80" t="n">
        <v>1500</v>
      </c>
      <c r="I12" s="81" t="n">
        <v>0</v>
      </c>
      <c r="J12" s="81" t="n">
        <v>0</v>
      </c>
      <c r="K12" s="82" t="n">
        <v>30</v>
      </c>
      <c r="L12" s="83" t="n">
        <v>30</v>
      </c>
      <c r="M12" s="82" t="n">
        <v>0</v>
      </c>
      <c r="N12" s="83" t="n">
        <v>0</v>
      </c>
      <c r="O12" s="79" t="s">
        <v>42</v>
      </c>
      <c r="P12" s="84" t="s">
        <v>62</v>
      </c>
      <c r="Q12" s="78"/>
      <c r="R12" s="78"/>
      <c r="S12" s="78"/>
      <c r="T12" s="78"/>
      <c r="U12" s="78"/>
      <c r="V12" s="78"/>
      <c r="W12" s="78"/>
      <c r="X12" s="78"/>
      <c r="Y12" s="85"/>
      <c r="Z12" s="78"/>
      <c r="AA12" s="85" t="s">
        <v>57</v>
      </c>
      <c r="AB12" s="85" t="s">
        <v>58</v>
      </c>
      <c r="AC12" s="86" t="s">
        <v>29</v>
      </c>
      <c r="AD12" s="85" t="s">
        <v>59</v>
      </c>
      <c r="AE12" s="85" t="s">
        <v>60</v>
      </c>
      <c r="AF12" s="86" t="s">
        <v>61</v>
      </c>
      <c r="AG12" s="86" t="s">
        <v>33</v>
      </c>
      <c r="AH12" s="87" t="n">
        <v>1500</v>
      </c>
      <c r="AI12" s="88" t="n">
        <v>0</v>
      </c>
      <c r="AJ12" s="88" t="n">
        <v>0</v>
      </c>
      <c r="AK12" s="89" t="n">
        <v>30</v>
      </c>
      <c r="AL12" s="90" t="n">
        <v>30</v>
      </c>
      <c r="AM12" s="89" t="n">
        <v>0</v>
      </c>
      <c r="AN12" s="90" t="n">
        <v>0</v>
      </c>
      <c r="AO12" s="86" t="s">
        <v>42</v>
      </c>
      <c r="AP12" s="91" t="s">
        <v>62</v>
      </c>
      <c r="AQ12" s="78"/>
      <c r="AR12" s="78"/>
      <c r="AS12" s="78"/>
      <c r="AT12" s="78"/>
      <c r="AU12" s="78"/>
      <c r="AV12" s="78"/>
      <c r="AW12" s="78"/>
      <c r="AX12" s="78"/>
      <c r="AY12" s="78"/>
      <c r="AZ12" s="85"/>
      <c r="BA12" s="85"/>
      <c r="BB12" s="85" t="str">
        <f aca="false">IF(ISERROR(VLOOKUP($B12,$AB:$AX,1,0)),0,(VLOOKUP($B12,$AB:$AX,1,0)))</f>
        <v>Storage Q2</v>
      </c>
      <c r="BC12" s="86" t="str">
        <f aca="false">IF(ISERROR(VLOOKUP($B12,$AB:$AX,2,0)),0,(VLOOKUP($B12,$AB:$AX,2,0)))</f>
        <v>Q2 01</v>
      </c>
      <c r="BD12" s="92" t="str">
        <f aca="false">IF(ISERROR(VLOOKUP($B12,$AB:$AX,3,0)),0,(VLOOKUP($B12,$AB:$AX,3,0)))</f>
        <v>E.004090.06.32</v>
      </c>
      <c r="BE12" s="85" t="str">
        <f aca="false">IF(ISERROR(VLOOKUP($B12,$AB:$AX,4,0)),0,(VLOOKUP($B12,$AB:$AX,4,0)))</f>
        <v>Natasha Danilochkina</v>
      </c>
      <c r="BF12" s="86" t="str">
        <f aca="false">IF(ISERROR(VLOOKUP($B12,$AB:$AX,5,0)),0,(VLOOKUP($B12,$AB:$AX,5,0)))</f>
        <v>Multi Phase</v>
      </c>
      <c r="BG12" s="86" t="str">
        <f aca="false">IF(ISERROR(VLOOKUP($B12,$AB:$AX,6,0)),0,(VLOOKUP($B12,$AB:$AX,6,0)))</f>
        <v>P&amp;L</v>
      </c>
      <c r="BH12" s="85" t="n">
        <f aca="false">IF(ISERROR(VLOOKUP($B12,$AB:$AX,7,0)),0,(VLOOKUP($B12,$AB:$AX,7,0)))</f>
        <v>1500</v>
      </c>
      <c r="BI12" s="88" t="n">
        <f aca="false">IF(ISERROR(VLOOKUP($B12,$AB:$AX,8,0)),0,(VLOOKUP($B12,$AB:$AX,8,0)))</f>
        <v>0</v>
      </c>
      <c r="BJ12" s="88" t="n">
        <f aca="false">IF(ISERROR(VLOOKUP($B12,$AB:$AX,9,0)),0,(VLOOKUP($B12,$AB:$AX,9,0)))</f>
        <v>0</v>
      </c>
      <c r="BK12" s="89" t="n">
        <f aca="false">IF(ISERROR(VLOOKUP($B12,$AB:$AX,10,0)),0,(VLOOKUP($B12,$AB:$AX,10,0)))</f>
        <v>30</v>
      </c>
      <c r="BL12" s="93" t="n">
        <f aca="false">IF(ISERROR(VLOOKUP($B12,$AB:$AX,11,0)),0,(VLOOKUP($B12,$AB:$AX,11,0)))</f>
        <v>30</v>
      </c>
      <c r="BM12" s="89" t="n">
        <f aca="false">IF(ISERROR(VLOOKUP($B12,$AB:$AX,12,0)),0,(VLOOKUP($B12,$AB:$AX,12,0)))</f>
        <v>0</v>
      </c>
      <c r="BN12" s="93" t="n">
        <f aca="false">IF(ISERROR(VLOOKUP($B12,$AB:$AX,13,0)),0,(VLOOKUP($B12,$AB:$AX,13,0)))</f>
        <v>0</v>
      </c>
      <c r="BO12" s="86" t="str">
        <f aca="false">IF(ISERROR(VLOOKUP($B12,$AB:$AX,14,0)),0,(VLOOKUP($B12,$AB:$AX,14,0)))</f>
        <v>Low</v>
      </c>
      <c r="BP12" s="91" t="str">
        <f aca="false">IF(ISERROR(VLOOKUP($B12,$AB:$AX,15,0)),0,(VLOOKUP($B12,$AB:$AX,15,0)))</f>
        <v>Ongoing efforts to sell EnBank virtual gas storage to customers.</v>
      </c>
      <c r="BQ12" s="78"/>
      <c r="BR12" s="78"/>
      <c r="BS12" s="78"/>
      <c r="BT12" s="78"/>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row>
    <row r="13" customFormat="false" ht="12.75" hidden="false" customHeight="false" outlineLevel="0" collapsed="false">
      <c r="A13" s="75" t="s">
        <v>63</v>
      </c>
      <c r="B13" s="76" t="s">
        <v>64</v>
      </c>
      <c r="C13" s="77" t="s">
        <v>29</v>
      </c>
      <c r="D13" s="78" t="s">
        <v>39</v>
      </c>
      <c r="E13" s="78" t="s">
        <v>40</v>
      </c>
      <c r="F13" s="79" t="s">
        <v>41</v>
      </c>
      <c r="G13" s="79" t="s">
        <v>33</v>
      </c>
      <c r="H13" s="80" t="n">
        <v>4000</v>
      </c>
      <c r="I13" s="81" t="n">
        <v>0</v>
      </c>
      <c r="J13" s="81" t="n">
        <v>0</v>
      </c>
      <c r="K13" s="82" t="n">
        <v>20</v>
      </c>
      <c r="L13" s="83" t="n">
        <v>20</v>
      </c>
      <c r="M13" s="82" t="n">
        <v>0</v>
      </c>
      <c r="N13" s="83" t="n">
        <v>0</v>
      </c>
      <c r="O13" s="79" t="s">
        <v>42</v>
      </c>
      <c r="P13" s="84" t="s">
        <v>65</v>
      </c>
      <c r="Q13" s="78"/>
      <c r="R13" s="78"/>
      <c r="S13" s="78"/>
      <c r="T13" s="78"/>
      <c r="U13" s="78"/>
      <c r="V13" s="78"/>
      <c r="W13" s="78"/>
      <c r="X13" s="78"/>
      <c r="Y13" s="85"/>
      <c r="Z13" s="78"/>
      <c r="AA13" s="85" t="s">
        <v>63</v>
      </c>
      <c r="AB13" s="85" t="s">
        <v>64</v>
      </c>
      <c r="AC13" s="86" t="s">
        <v>29</v>
      </c>
      <c r="AD13" s="85" t="s">
        <v>39</v>
      </c>
      <c r="AE13" s="85" t="s">
        <v>40</v>
      </c>
      <c r="AF13" s="86" t="s">
        <v>41</v>
      </c>
      <c r="AG13" s="86" t="s">
        <v>33</v>
      </c>
      <c r="AH13" s="87" t="n">
        <v>4000</v>
      </c>
      <c r="AI13" s="88" t="n">
        <v>0</v>
      </c>
      <c r="AJ13" s="88" t="n">
        <v>0</v>
      </c>
      <c r="AK13" s="89" t="n">
        <v>20</v>
      </c>
      <c r="AL13" s="90" t="n">
        <v>20</v>
      </c>
      <c r="AM13" s="89" t="n">
        <v>0</v>
      </c>
      <c r="AN13" s="90" t="n">
        <v>0</v>
      </c>
      <c r="AO13" s="86" t="s">
        <v>42</v>
      </c>
      <c r="AP13" s="91" t="s">
        <v>65</v>
      </c>
      <c r="AQ13" s="78"/>
      <c r="AR13" s="78"/>
      <c r="AS13" s="78"/>
      <c r="AT13" s="78"/>
      <c r="AU13" s="78"/>
      <c r="AV13" s="78"/>
      <c r="AW13" s="78"/>
      <c r="AX13" s="78"/>
      <c r="AY13" s="78"/>
      <c r="AZ13" s="85"/>
      <c r="BA13" s="85"/>
      <c r="BB13" s="85" t="str">
        <f aca="false">IF(ISERROR(VLOOKUP($B13,$AB:$AX,1,0)),0,(VLOOKUP($B13,$AB:$AX,1,0)))</f>
        <v>Ruhrgas</v>
      </c>
      <c r="BC13" s="86" t="str">
        <f aca="false">IF(ISERROR(VLOOKUP($B13,$AB:$AX,2,0)),0,(VLOOKUP($B13,$AB:$AX,2,0)))</f>
        <v>Q2 01</v>
      </c>
      <c r="BD13" s="92" t="str">
        <f aca="false">IF(ISERROR(VLOOKUP($B13,$AB:$AX,3,0)),0,(VLOOKUP($B13,$AB:$AX,3,0)))</f>
        <v>E.004090.06.34</v>
      </c>
      <c r="BE13" s="85" t="str">
        <f aca="false">IF(ISERROR(VLOOKUP($B13,$AB:$AX,4,0)),0,(VLOOKUP($B13,$AB:$AX,4,0)))</f>
        <v>Maria Foster</v>
      </c>
      <c r="BF13" s="86" t="str">
        <f aca="false">IF(ISERROR(VLOOKUP($B13,$AB:$AX,5,0)),0,(VLOOKUP($B13,$AB:$AX,5,0)))</f>
        <v>Idea stage</v>
      </c>
      <c r="BG13" s="86" t="str">
        <f aca="false">IF(ISERROR(VLOOKUP($B13,$AB:$AX,6,0)),0,(VLOOKUP($B13,$AB:$AX,6,0)))</f>
        <v>P&amp;L</v>
      </c>
      <c r="BH13" s="85" t="n">
        <f aca="false">IF(ISERROR(VLOOKUP($B13,$AB:$AX,7,0)),0,(VLOOKUP($B13,$AB:$AX,7,0)))</f>
        <v>4000</v>
      </c>
      <c r="BI13" s="88" t="n">
        <f aca="false">IF(ISERROR(VLOOKUP($B13,$AB:$AX,8,0)),0,(VLOOKUP($B13,$AB:$AX,8,0)))</f>
        <v>0</v>
      </c>
      <c r="BJ13" s="88" t="n">
        <f aca="false">IF(ISERROR(VLOOKUP($B13,$AB:$AX,9,0)),0,(VLOOKUP($B13,$AB:$AX,9,0)))</f>
        <v>0</v>
      </c>
      <c r="BK13" s="89" t="n">
        <f aca="false">IF(ISERROR(VLOOKUP($B13,$AB:$AX,10,0)),0,(VLOOKUP($B13,$AB:$AX,10,0)))</f>
        <v>20</v>
      </c>
      <c r="BL13" s="93" t="n">
        <f aca="false">IF(ISERROR(VLOOKUP($B13,$AB:$AX,11,0)),0,(VLOOKUP($B13,$AB:$AX,11,0)))</f>
        <v>20</v>
      </c>
      <c r="BM13" s="89" t="n">
        <f aca="false">IF(ISERROR(VLOOKUP($B13,$AB:$AX,12,0)),0,(VLOOKUP($B13,$AB:$AX,12,0)))</f>
        <v>0</v>
      </c>
      <c r="BN13" s="93" t="n">
        <f aca="false">IF(ISERROR(VLOOKUP($B13,$AB:$AX,13,0)),0,(VLOOKUP($B13,$AB:$AX,13,0)))</f>
        <v>0</v>
      </c>
      <c r="BO13" s="86" t="str">
        <f aca="false">IF(ISERROR(VLOOKUP($B13,$AB:$AX,14,0)),0,(VLOOKUP($B13,$AB:$AX,14,0)))</f>
        <v>Low</v>
      </c>
      <c r="BP13" s="91" t="str">
        <f aca="false">IF(ISERROR(VLOOKUP($B13,$AB:$AX,15,0)),0,(VLOOKUP($B13,$AB:$AX,15,0)))</f>
        <v>Assignment of OTM sales contract</v>
      </c>
      <c r="BQ13" s="78"/>
      <c r="BR13" s="78"/>
      <c r="BS13" s="78"/>
      <c r="BT13" s="78"/>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row>
    <row r="14" customFormat="false" ht="25.5" hidden="false" customHeight="false" outlineLevel="0" collapsed="false">
      <c r="A14" s="75" t="s">
        <v>66</v>
      </c>
      <c r="B14" s="76" t="s">
        <v>67</v>
      </c>
      <c r="C14" s="77" t="s">
        <v>29</v>
      </c>
      <c r="D14" s="78" t="s">
        <v>39</v>
      </c>
      <c r="E14" s="78" t="s">
        <v>40</v>
      </c>
      <c r="F14" s="79" t="s">
        <v>32</v>
      </c>
      <c r="G14" s="79" t="s">
        <v>33</v>
      </c>
      <c r="H14" s="80" t="n">
        <v>2500</v>
      </c>
      <c r="I14" s="81" t="n">
        <v>0</v>
      </c>
      <c r="J14" s="81" t="n">
        <v>0</v>
      </c>
      <c r="K14" s="82" t="n">
        <v>30</v>
      </c>
      <c r="L14" s="83" t="n">
        <v>30</v>
      </c>
      <c r="M14" s="82" t="n">
        <v>5</v>
      </c>
      <c r="N14" s="83" t="n">
        <v>5</v>
      </c>
      <c r="O14" s="79" t="s">
        <v>42</v>
      </c>
      <c r="P14" s="84" t="s">
        <v>68</v>
      </c>
      <c r="Q14" s="78"/>
      <c r="R14" s="78"/>
      <c r="S14" s="78"/>
      <c r="T14" s="78"/>
      <c r="U14" s="78"/>
      <c r="V14" s="78"/>
      <c r="W14" s="78"/>
      <c r="X14" s="78"/>
      <c r="Y14" s="85"/>
      <c r="Z14" s="78"/>
      <c r="AA14" s="85" t="s">
        <v>66</v>
      </c>
      <c r="AB14" s="85" t="s">
        <v>67</v>
      </c>
      <c r="AC14" s="86" t="s">
        <v>29</v>
      </c>
      <c r="AD14" s="85" t="s">
        <v>39</v>
      </c>
      <c r="AE14" s="85" t="s">
        <v>40</v>
      </c>
      <c r="AF14" s="86" t="s">
        <v>32</v>
      </c>
      <c r="AG14" s="86" t="s">
        <v>33</v>
      </c>
      <c r="AH14" s="87" t="n">
        <v>2500</v>
      </c>
      <c r="AI14" s="88" t="n">
        <v>0</v>
      </c>
      <c r="AJ14" s="88" t="n">
        <v>0</v>
      </c>
      <c r="AK14" s="89" t="n">
        <v>30</v>
      </c>
      <c r="AL14" s="90" t="n">
        <v>30</v>
      </c>
      <c r="AM14" s="89" t="n">
        <v>5</v>
      </c>
      <c r="AN14" s="90" t="n">
        <v>5</v>
      </c>
      <c r="AO14" s="86" t="s">
        <v>42</v>
      </c>
      <c r="AP14" s="91" t="s">
        <v>68</v>
      </c>
      <c r="AQ14" s="78"/>
      <c r="AR14" s="78"/>
      <c r="AS14" s="78"/>
      <c r="AT14" s="78"/>
      <c r="AU14" s="78"/>
      <c r="AV14" s="78"/>
      <c r="AW14" s="78"/>
      <c r="AX14" s="78"/>
      <c r="AY14" s="78"/>
      <c r="AZ14" s="85"/>
      <c r="BA14" s="85"/>
      <c r="BB14" s="85" t="str">
        <f aca="false">IF(ISERROR(VLOOKUP($B14,$AB:$AX,1,0)),0,(VLOOKUP($B14,$AB:$AX,1,0)))</f>
        <v>BGI</v>
      </c>
      <c r="BC14" s="86" t="str">
        <f aca="false">IF(ISERROR(VLOOKUP($B14,$AB:$AX,2,0)),0,(VLOOKUP($B14,$AB:$AX,2,0)))</f>
        <v>Q2 01</v>
      </c>
      <c r="BD14" s="92" t="str">
        <f aca="false">IF(ISERROR(VLOOKUP($B14,$AB:$AX,3,0)),0,(VLOOKUP($B14,$AB:$AX,3,0)))</f>
        <v>E.004090.06.34</v>
      </c>
      <c r="BE14" s="85" t="str">
        <f aca="false">IF(ISERROR(VLOOKUP($B14,$AB:$AX,4,0)),0,(VLOOKUP($B14,$AB:$AX,4,0)))</f>
        <v>Maria Foster</v>
      </c>
      <c r="BF14" s="86" t="str">
        <f aca="false">IF(ISERROR(VLOOKUP($B14,$AB:$AX,5,0)),0,(VLOOKUP($B14,$AB:$AX,5,0)))</f>
        <v>Structuring</v>
      </c>
      <c r="BG14" s="86" t="str">
        <f aca="false">IF(ISERROR(VLOOKUP($B14,$AB:$AX,6,0)),0,(VLOOKUP($B14,$AB:$AX,6,0)))</f>
        <v>P&amp;L</v>
      </c>
      <c r="BH14" s="85" t="n">
        <f aca="false">IF(ISERROR(VLOOKUP($B14,$AB:$AX,7,0)),0,(VLOOKUP($B14,$AB:$AX,7,0)))</f>
        <v>2500</v>
      </c>
      <c r="BI14" s="88" t="n">
        <f aca="false">IF(ISERROR(VLOOKUP($B14,$AB:$AX,8,0)),0,(VLOOKUP($B14,$AB:$AX,8,0)))</f>
        <v>0</v>
      </c>
      <c r="BJ14" s="88" t="n">
        <f aca="false">IF(ISERROR(VLOOKUP($B14,$AB:$AX,9,0)),0,(VLOOKUP($B14,$AB:$AX,9,0)))</f>
        <v>0</v>
      </c>
      <c r="BK14" s="89" t="n">
        <f aca="false">IF(ISERROR(VLOOKUP($B14,$AB:$AX,10,0)),0,(VLOOKUP($B14,$AB:$AX,10,0)))</f>
        <v>30</v>
      </c>
      <c r="BL14" s="93" t="n">
        <f aca="false">IF(ISERROR(VLOOKUP($B14,$AB:$AX,11,0)),0,(VLOOKUP($B14,$AB:$AX,11,0)))</f>
        <v>30</v>
      </c>
      <c r="BM14" s="89" t="n">
        <f aca="false">IF(ISERROR(VLOOKUP($B14,$AB:$AX,12,0)),0,(VLOOKUP($B14,$AB:$AX,12,0)))</f>
        <v>5</v>
      </c>
      <c r="BN14" s="93" t="n">
        <f aca="false">IF(ISERROR(VLOOKUP($B14,$AB:$AX,13,0)),0,(VLOOKUP($B14,$AB:$AX,13,0)))</f>
        <v>5</v>
      </c>
      <c r="BO14" s="86" t="str">
        <f aca="false">IF(ISERROR(VLOOKUP($B14,$AB:$AX,14,0)),0,(VLOOKUP($B14,$AB:$AX,14,0)))</f>
        <v>Low</v>
      </c>
      <c r="BP14" s="91" t="str">
        <f aca="false">IF(ISERROR(VLOOKUP($B14,$AB:$AX,15,0)),0,(VLOOKUP($B14,$AB:$AX,15,0)))</f>
        <v>Energy Trends Hedge; BGI wants NETA-type contract; we have offered a fixed swap for ET contracts</v>
      </c>
      <c r="BQ14" s="78"/>
      <c r="BR14" s="78"/>
      <c r="BS14" s="78"/>
      <c r="BT14" s="78"/>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row>
    <row r="15" customFormat="false" ht="25.5" hidden="false" customHeight="false" outlineLevel="0" collapsed="false">
      <c r="A15" s="75" t="s">
        <v>69</v>
      </c>
      <c r="B15" s="76" t="s">
        <v>70</v>
      </c>
      <c r="C15" s="77" t="s">
        <v>29</v>
      </c>
      <c r="D15" s="78" t="s">
        <v>39</v>
      </c>
      <c r="E15" s="78" t="s">
        <v>46</v>
      </c>
      <c r="F15" s="79" t="s">
        <v>32</v>
      </c>
      <c r="G15" s="79" t="s">
        <v>33</v>
      </c>
      <c r="H15" s="80" t="n">
        <v>10000</v>
      </c>
      <c r="I15" s="81" t="n">
        <v>0</v>
      </c>
      <c r="J15" s="81" t="n">
        <v>0</v>
      </c>
      <c r="K15" s="82" t="n">
        <v>20</v>
      </c>
      <c r="L15" s="83" t="n">
        <v>20</v>
      </c>
      <c r="M15" s="82" t="n">
        <v>5</v>
      </c>
      <c r="N15" s="83" t="n">
        <v>5</v>
      </c>
      <c r="O15" s="79" t="s">
        <v>42</v>
      </c>
      <c r="P15" s="84" t="s">
        <v>71</v>
      </c>
      <c r="Q15" s="78"/>
      <c r="R15" s="78"/>
      <c r="S15" s="78"/>
      <c r="T15" s="78"/>
      <c r="U15" s="78"/>
      <c r="V15" s="78"/>
      <c r="W15" s="78"/>
      <c r="X15" s="78"/>
      <c r="Y15" s="85"/>
      <c r="Z15" s="78"/>
      <c r="AA15" s="85" t="s">
        <v>69</v>
      </c>
      <c r="AB15" s="85" t="s">
        <v>70</v>
      </c>
      <c r="AC15" s="86" t="s">
        <v>29</v>
      </c>
      <c r="AD15" s="85" t="s">
        <v>39</v>
      </c>
      <c r="AE15" s="85" t="s">
        <v>46</v>
      </c>
      <c r="AF15" s="86" t="s">
        <v>32</v>
      </c>
      <c r="AG15" s="86" t="s">
        <v>33</v>
      </c>
      <c r="AH15" s="87" t="n">
        <v>10000</v>
      </c>
      <c r="AI15" s="88" t="n">
        <v>0</v>
      </c>
      <c r="AJ15" s="88" t="n">
        <v>0</v>
      </c>
      <c r="AK15" s="89" t="n">
        <v>20</v>
      </c>
      <c r="AL15" s="90" t="n">
        <v>20</v>
      </c>
      <c r="AM15" s="89" t="n">
        <v>5</v>
      </c>
      <c r="AN15" s="90" t="n">
        <v>5</v>
      </c>
      <c r="AO15" s="86" t="s">
        <v>42</v>
      </c>
      <c r="AP15" s="91" t="s">
        <v>71</v>
      </c>
      <c r="AQ15" s="78"/>
      <c r="AR15" s="78"/>
      <c r="AS15" s="78"/>
      <c r="AT15" s="78"/>
      <c r="AU15" s="78"/>
      <c r="AV15" s="78"/>
      <c r="AW15" s="78"/>
      <c r="AX15" s="78"/>
      <c r="AY15" s="78"/>
      <c r="AZ15" s="85"/>
      <c r="BA15" s="85"/>
      <c r="BB15" s="85" t="str">
        <f aca="false">IF(ISERROR(VLOOKUP($B15,$AB:$AX,1,0)),0,(VLOOKUP($B15,$AB:$AX,1,0)))</f>
        <v>Deesside</v>
      </c>
      <c r="BC15" s="86" t="str">
        <f aca="false">IF(ISERROR(VLOOKUP($B15,$AB:$AX,2,0)),0,(VLOOKUP($B15,$AB:$AX,2,0)))</f>
        <v>Q2 01</v>
      </c>
      <c r="BD15" s="92" t="str">
        <f aca="false">IF(ISERROR(VLOOKUP($B15,$AB:$AX,3,0)),0,(VLOOKUP($B15,$AB:$AX,3,0)))</f>
        <v>E.004090.06.34</v>
      </c>
      <c r="BE15" s="85" t="str">
        <f aca="false">IF(ISERROR(VLOOKUP($B15,$AB:$AX,4,0)),0,(VLOOKUP($B15,$AB:$AX,4,0)))</f>
        <v>Maggie O'Meara</v>
      </c>
      <c r="BF15" s="86" t="str">
        <f aca="false">IF(ISERROR(VLOOKUP($B15,$AB:$AX,5,0)),0,(VLOOKUP($B15,$AB:$AX,5,0)))</f>
        <v>Structuring</v>
      </c>
      <c r="BG15" s="86" t="str">
        <f aca="false">IF(ISERROR(VLOOKUP($B15,$AB:$AX,6,0)),0,(VLOOKUP($B15,$AB:$AX,6,0)))</f>
        <v>P&amp;L</v>
      </c>
      <c r="BH15" s="85" t="n">
        <f aca="false">IF(ISERROR(VLOOKUP($B15,$AB:$AX,7,0)),0,(VLOOKUP($B15,$AB:$AX,7,0)))</f>
        <v>10000</v>
      </c>
      <c r="BI15" s="88" t="n">
        <f aca="false">IF(ISERROR(VLOOKUP($B15,$AB:$AX,8,0)),0,(VLOOKUP($B15,$AB:$AX,8,0)))</f>
        <v>0</v>
      </c>
      <c r="BJ15" s="88" t="n">
        <f aca="false">IF(ISERROR(VLOOKUP($B15,$AB:$AX,9,0)),0,(VLOOKUP($B15,$AB:$AX,9,0)))</f>
        <v>0</v>
      </c>
      <c r="BK15" s="89" t="n">
        <f aca="false">IF(ISERROR(VLOOKUP($B15,$AB:$AX,10,0)),0,(VLOOKUP($B15,$AB:$AX,10,0)))</f>
        <v>20</v>
      </c>
      <c r="BL15" s="93" t="n">
        <f aca="false">IF(ISERROR(VLOOKUP($B15,$AB:$AX,11,0)),0,(VLOOKUP($B15,$AB:$AX,11,0)))</f>
        <v>20</v>
      </c>
      <c r="BM15" s="89" t="n">
        <f aca="false">IF(ISERROR(VLOOKUP($B15,$AB:$AX,12,0)),0,(VLOOKUP($B15,$AB:$AX,12,0)))</f>
        <v>5</v>
      </c>
      <c r="BN15" s="93" t="n">
        <f aca="false">IF(ISERROR(VLOOKUP($B15,$AB:$AX,13,0)),0,(VLOOKUP($B15,$AB:$AX,13,0)))</f>
        <v>5</v>
      </c>
      <c r="BO15" s="86" t="str">
        <f aca="false">IF(ISERROR(VLOOKUP($B15,$AB:$AX,14,0)),0,(VLOOKUP($B15,$AB:$AX,14,0)))</f>
        <v>Low</v>
      </c>
      <c r="BP15" s="91" t="str">
        <f aca="false">IF(ISERROR(VLOOKUP($B15,$AB:$AX,15,0)),0,(VLOOKUP($B15,$AB:$AX,15,0)))</f>
        <v>Burlington Irish Sea Gas Fields, issue over confidentiality agreement, they want non-compete clause for supply of energy</v>
      </c>
      <c r="BQ15" s="78"/>
      <c r="BR15" s="78"/>
      <c r="BS15" s="78"/>
      <c r="BT15" s="78"/>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row>
    <row r="16" customFormat="false" ht="12.75" hidden="false" customHeight="false" outlineLevel="0" collapsed="false">
      <c r="A16" s="75" t="s">
        <v>72</v>
      </c>
      <c r="B16" s="76" t="s">
        <v>73</v>
      </c>
      <c r="C16" s="77" t="s">
        <v>29</v>
      </c>
      <c r="D16" s="78" t="s">
        <v>39</v>
      </c>
      <c r="E16" s="78" t="s">
        <v>74</v>
      </c>
      <c r="F16" s="79" t="s">
        <v>61</v>
      </c>
      <c r="G16" s="79" t="s">
        <v>33</v>
      </c>
      <c r="H16" s="80" t="n">
        <v>2000</v>
      </c>
      <c r="I16" s="81" t="n">
        <v>0</v>
      </c>
      <c r="J16" s="81" t="n">
        <v>0</v>
      </c>
      <c r="K16" s="82" t="n">
        <v>25</v>
      </c>
      <c r="L16" s="83" t="n">
        <v>25</v>
      </c>
      <c r="M16" s="82" t="n">
        <v>0</v>
      </c>
      <c r="N16" s="83" t="n">
        <v>0</v>
      </c>
      <c r="O16" s="79" t="s">
        <v>42</v>
      </c>
      <c r="P16" s="84" t="s">
        <v>75</v>
      </c>
      <c r="Q16" s="78"/>
      <c r="R16" s="78"/>
      <c r="S16" s="78"/>
      <c r="T16" s="78"/>
      <c r="U16" s="78"/>
      <c r="V16" s="78"/>
      <c r="W16" s="78"/>
      <c r="X16" s="78"/>
      <c r="Y16" s="85"/>
      <c r="Z16" s="78"/>
      <c r="AA16" s="85" t="s">
        <v>72</v>
      </c>
      <c r="AB16" s="85" t="s">
        <v>73</v>
      </c>
      <c r="AC16" s="86" t="s">
        <v>29</v>
      </c>
      <c r="AD16" s="85" t="s">
        <v>39</v>
      </c>
      <c r="AE16" s="85" t="s">
        <v>74</v>
      </c>
      <c r="AF16" s="86" t="s">
        <v>61</v>
      </c>
      <c r="AG16" s="86" t="s">
        <v>33</v>
      </c>
      <c r="AH16" s="87" t="n">
        <v>2000</v>
      </c>
      <c r="AI16" s="88" t="n">
        <v>0</v>
      </c>
      <c r="AJ16" s="88" t="n">
        <v>0</v>
      </c>
      <c r="AK16" s="89" t="n">
        <v>25</v>
      </c>
      <c r="AL16" s="90" t="n">
        <v>25</v>
      </c>
      <c r="AM16" s="89" t="n">
        <v>0</v>
      </c>
      <c r="AN16" s="90" t="n">
        <v>0</v>
      </c>
      <c r="AO16" s="86" t="s">
        <v>42</v>
      </c>
      <c r="AP16" s="91" t="s">
        <v>75</v>
      </c>
      <c r="AQ16" s="78"/>
      <c r="AR16" s="78"/>
      <c r="AS16" s="78"/>
      <c r="AT16" s="78"/>
      <c r="AU16" s="78"/>
      <c r="AV16" s="78"/>
      <c r="AW16" s="78"/>
      <c r="AX16" s="78"/>
      <c r="AY16" s="78"/>
      <c r="AZ16" s="85"/>
      <c r="BA16" s="85"/>
      <c r="BB16" s="85" t="str">
        <f aca="false">IF(ISERROR(VLOOKUP($B16,$AB:$AX,1,0)),0,(VLOOKUP($B16,$AB:$AX,1,0)))</f>
        <v>Industrials Q2</v>
      </c>
      <c r="BC16" s="86" t="str">
        <f aca="false">IF(ISERROR(VLOOKUP($B16,$AB:$AX,2,0)),0,(VLOOKUP($B16,$AB:$AX,2,0)))</f>
        <v>Q2 01</v>
      </c>
      <c r="BD16" s="92" t="str">
        <f aca="false">IF(ISERROR(VLOOKUP($B16,$AB:$AX,3,0)),0,(VLOOKUP($B16,$AB:$AX,3,0)))</f>
        <v>E.004090.06.34</v>
      </c>
      <c r="BE16" s="85" t="str">
        <f aca="false">IF(ISERROR(VLOOKUP($B16,$AB:$AX,4,0)),0,(VLOOKUP($B16,$AB:$AX,4,0)))</f>
        <v>Brett Date</v>
      </c>
      <c r="BF16" s="86" t="str">
        <f aca="false">IF(ISERROR(VLOOKUP($B16,$AB:$AX,5,0)),0,(VLOOKUP($B16,$AB:$AX,5,0)))</f>
        <v>Multi Phase</v>
      </c>
      <c r="BG16" s="86" t="str">
        <f aca="false">IF(ISERROR(VLOOKUP($B16,$AB:$AX,6,0)),0,(VLOOKUP($B16,$AB:$AX,6,0)))</f>
        <v>P&amp;L</v>
      </c>
      <c r="BH16" s="85" t="n">
        <f aca="false">IF(ISERROR(VLOOKUP($B16,$AB:$AX,7,0)),0,(VLOOKUP($B16,$AB:$AX,7,0)))</f>
        <v>2000</v>
      </c>
      <c r="BI16" s="88" t="n">
        <f aca="false">IF(ISERROR(VLOOKUP($B16,$AB:$AX,8,0)),0,(VLOOKUP($B16,$AB:$AX,8,0)))</f>
        <v>0</v>
      </c>
      <c r="BJ16" s="88" t="n">
        <f aca="false">IF(ISERROR(VLOOKUP($B16,$AB:$AX,9,0)),0,(VLOOKUP($B16,$AB:$AX,9,0)))</f>
        <v>0</v>
      </c>
      <c r="BK16" s="89" t="n">
        <f aca="false">IF(ISERROR(VLOOKUP($B16,$AB:$AX,10,0)),0,(VLOOKUP($B16,$AB:$AX,10,0)))</f>
        <v>25</v>
      </c>
      <c r="BL16" s="93" t="n">
        <f aca="false">IF(ISERROR(VLOOKUP($B16,$AB:$AX,11,0)),0,(VLOOKUP($B16,$AB:$AX,11,0)))</f>
        <v>25</v>
      </c>
      <c r="BM16" s="89" t="n">
        <f aca="false">IF(ISERROR(VLOOKUP($B16,$AB:$AX,12,0)),0,(VLOOKUP($B16,$AB:$AX,12,0)))</f>
        <v>0</v>
      </c>
      <c r="BN16" s="93" t="n">
        <f aca="false">IF(ISERROR(VLOOKUP($B16,$AB:$AX,13,0)),0,(VLOOKUP($B16,$AB:$AX,13,0)))</f>
        <v>0</v>
      </c>
      <c r="BO16" s="86" t="str">
        <f aca="false">IF(ISERROR(VLOOKUP($B16,$AB:$AX,14,0)),0,(VLOOKUP($B16,$AB:$AX,14,0)))</f>
        <v>Low</v>
      </c>
      <c r="BP16" s="91" t="str">
        <f aca="false">IF(ISERROR(VLOOKUP($B16,$AB:$AX,15,0)),0,(VLOOKUP($B16,$AB:$AX,15,0)))</f>
        <v>Marketing to large industrial gas users</v>
      </c>
      <c r="BQ16" s="78"/>
      <c r="BR16" s="78"/>
      <c r="BS16" s="78"/>
      <c r="BT16" s="78"/>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row>
    <row r="17" customFormat="false" ht="12.75" hidden="false" customHeight="false" outlineLevel="0" collapsed="false">
      <c r="A17" s="75" t="s">
        <v>76</v>
      </c>
      <c r="B17" s="76" t="s">
        <v>77</v>
      </c>
      <c r="C17" s="77" t="s">
        <v>29</v>
      </c>
      <c r="D17" s="78" t="s">
        <v>39</v>
      </c>
      <c r="E17" s="78" t="s">
        <v>31</v>
      </c>
      <c r="F17" s="79" t="s">
        <v>41</v>
      </c>
      <c r="G17" s="79" t="s">
        <v>33</v>
      </c>
      <c r="H17" s="80" t="n">
        <v>6000</v>
      </c>
      <c r="I17" s="81" t="n">
        <v>0</v>
      </c>
      <c r="J17" s="81" t="n">
        <v>0</v>
      </c>
      <c r="K17" s="82" t="n">
        <v>15</v>
      </c>
      <c r="L17" s="83" t="n">
        <v>15</v>
      </c>
      <c r="M17" s="82" t="n">
        <v>0</v>
      </c>
      <c r="N17" s="83" t="n">
        <v>0</v>
      </c>
      <c r="O17" s="79" t="s">
        <v>42</v>
      </c>
      <c r="P17" s="84" t="s">
        <v>78</v>
      </c>
      <c r="Q17" s="78"/>
      <c r="R17" s="78"/>
      <c r="S17" s="78"/>
      <c r="T17" s="78"/>
      <c r="U17" s="78"/>
      <c r="V17" s="78"/>
      <c r="W17" s="78"/>
      <c r="X17" s="78"/>
      <c r="Y17" s="85"/>
      <c r="Z17" s="78"/>
      <c r="AA17" s="85" t="s">
        <v>76</v>
      </c>
      <c r="AB17" s="85" t="s">
        <v>77</v>
      </c>
      <c r="AC17" s="86" t="s">
        <v>29</v>
      </c>
      <c r="AD17" s="85" t="s">
        <v>39</v>
      </c>
      <c r="AE17" s="85" t="s">
        <v>31</v>
      </c>
      <c r="AF17" s="86" t="s">
        <v>41</v>
      </c>
      <c r="AG17" s="86" t="s">
        <v>33</v>
      </c>
      <c r="AH17" s="87" t="n">
        <v>6000</v>
      </c>
      <c r="AI17" s="88" t="n">
        <v>0</v>
      </c>
      <c r="AJ17" s="88" t="n">
        <v>0</v>
      </c>
      <c r="AK17" s="89" t="n">
        <v>15</v>
      </c>
      <c r="AL17" s="90" t="n">
        <v>15</v>
      </c>
      <c r="AM17" s="89" t="n">
        <v>0</v>
      </c>
      <c r="AN17" s="90" t="n">
        <v>0</v>
      </c>
      <c r="AO17" s="86" t="s">
        <v>42</v>
      </c>
      <c r="AP17" s="91" t="s">
        <v>79</v>
      </c>
      <c r="AQ17" s="78"/>
      <c r="AR17" s="78"/>
      <c r="AS17" s="78"/>
      <c r="AT17" s="78"/>
      <c r="AU17" s="78"/>
      <c r="AV17" s="78"/>
      <c r="AW17" s="78"/>
      <c r="AX17" s="78"/>
      <c r="AY17" s="78"/>
      <c r="AZ17" s="85"/>
      <c r="BA17" s="85"/>
      <c r="BB17" s="85" t="str">
        <f aca="false">IF(ISERROR(VLOOKUP($B17,$AB:$AX,1,0)),0,(VLOOKUP($B17,$AB:$AX,1,0)))</f>
        <v>Innogy</v>
      </c>
      <c r="BC17" s="86" t="str">
        <f aca="false">IF(ISERROR(VLOOKUP($B17,$AB:$AX,2,0)),0,(VLOOKUP($B17,$AB:$AX,2,0)))</f>
        <v>Q2 01</v>
      </c>
      <c r="BD17" s="92" t="str">
        <f aca="false">IF(ISERROR(VLOOKUP($B17,$AB:$AX,3,0)),0,(VLOOKUP($B17,$AB:$AX,3,0)))</f>
        <v>E.004090.06.34</v>
      </c>
      <c r="BE17" s="85" t="str">
        <f aca="false">IF(ISERROR(VLOOKUP($B17,$AB:$AX,4,0)),0,(VLOOKUP($B17,$AB:$AX,4,0)))</f>
        <v>Matt Ferguson</v>
      </c>
      <c r="BF17" s="86" t="str">
        <f aca="false">IF(ISERROR(VLOOKUP($B17,$AB:$AX,5,0)),0,(VLOOKUP($B17,$AB:$AX,5,0)))</f>
        <v>Idea stage</v>
      </c>
      <c r="BG17" s="86" t="str">
        <f aca="false">IF(ISERROR(VLOOKUP($B17,$AB:$AX,6,0)),0,(VLOOKUP($B17,$AB:$AX,6,0)))</f>
        <v>P&amp;L</v>
      </c>
      <c r="BH17" s="85" t="n">
        <f aca="false">IF(ISERROR(VLOOKUP($B17,$AB:$AX,7,0)),0,(VLOOKUP($B17,$AB:$AX,7,0)))</f>
        <v>6000</v>
      </c>
      <c r="BI17" s="88" t="n">
        <f aca="false">IF(ISERROR(VLOOKUP($B17,$AB:$AX,8,0)),0,(VLOOKUP($B17,$AB:$AX,8,0)))</f>
        <v>0</v>
      </c>
      <c r="BJ17" s="88" t="n">
        <f aca="false">IF(ISERROR(VLOOKUP($B17,$AB:$AX,9,0)),0,(VLOOKUP($B17,$AB:$AX,9,0)))</f>
        <v>0</v>
      </c>
      <c r="BK17" s="89" t="n">
        <f aca="false">IF(ISERROR(VLOOKUP($B17,$AB:$AX,10,0)),0,(VLOOKUP($B17,$AB:$AX,10,0)))</f>
        <v>15</v>
      </c>
      <c r="BL17" s="93" t="n">
        <f aca="false">IF(ISERROR(VLOOKUP($B17,$AB:$AX,11,0)),0,(VLOOKUP($B17,$AB:$AX,11,0)))</f>
        <v>15</v>
      </c>
      <c r="BM17" s="89" t="n">
        <f aca="false">IF(ISERROR(VLOOKUP($B17,$AB:$AX,12,0)),0,(VLOOKUP($B17,$AB:$AX,12,0)))</f>
        <v>0</v>
      </c>
      <c r="BN17" s="93" t="n">
        <f aca="false">IF(ISERROR(VLOOKUP($B17,$AB:$AX,13,0)),0,(VLOOKUP($B17,$AB:$AX,13,0)))</f>
        <v>0</v>
      </c>
      <c r="BO17" s="86" t="str">
        <f aca="false">IF(ISERROR(VLOOKUP($B17,$AB:$AX,14,0)),0,(VLOOKUP($B17,$AB:$AX,14,0)))</f>
        <v>Low</v>
      </c>
      <c r="BP17" s="91" t="str">
        <f aca="false">IF(ISERROR(VLOOKUP($B17,$AB:$AX,15,0)),0,(VLOOKUP($B17,$AB:$AX,15,0)))</f>
        <v>Financial Swap.  Formerly known as Yorkshire incremental</v>
      </c>
      <c r="BQ17" s="78"/>
      <c r="BR17" s="78"/>
      <c r="BS17" s="78"/>
      <c r="BT17" s="78"/>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row>
    <row r="18" customFormat="false" ht="12.75" hidden="false" customHeight="false" outlineLevel="0" collapsed="false">
      <c r="A18" s="75" t="s">
        <v>80</v>
      </c>
      <c r="B18" s="76" t="s">
        <v>81</v>
      </c>
      <c r="C18" s="77" t="s">
        <v>29</v>
      </c>
      <c r="D18" s="78" t="s">
        <v>39</v>
      </c>
      <c r="E18" s="78" t="s">
        <v>31</v>
      </c>
      <c r="F18" s="79" t="s">
        <v>41</v>
      </c>
      <c r="G18" s="79" t="s">
        <v>33</v>
      </c>
      <c r="H18" s="80" t="n">
        <v>5000</v>
      </c>
      <c r="I18" s="81" t="n">
        <v>0</v>
      </c>
      <c r="J18" s="81" t="n">
        <v>0</v>
      </c>
      <c r="K18" s="82" t="n">
        <v>25</v>
      </c>
      <c r="L18" s="83" t="n">
        <v>25</v>
      </c>
      <c r="M18" s="82" t="n">
        <v>0</v>
      </c>
      <c r="N18" s="83" t="n">
        <v>0</v>
      </c>
      <c r="O18" s="79" t="s">
        <v>42</v>
      </c>
      <c r="P18" s="84" t="s">
        <v>82</v>
      </c>
      <c r="Q18" s="78"/>
      <c r="R18" s="78"/>
      <c r="S18" s="78"/>
      <c r="T18" s="78"/>
      <c r="U18" s="78"/>
      <c r="V18" s="78"/>
      <c r="W18" s="78"/>
      <c r="X18" s="78"/>
      <c r="Y18" s="85"/>
      <c r="Z18" s="78"/>
      <c r="AA18" s="85" t="s">
        <v>80</v>
      </c>
      <c r="AB18" s="85" t="s">
        <v>81</v>
      </c>
      <c r="AC18" s="86" t="s">
        <v>29</v>
      </c>
      <c r="AD18" s="85" t="s">
        <v>39</v>
      </c>
      <c r="AE18" s="85" t="s">
        <v>31</v>
      </c>
      <c r="AF18" s="86" t="s">
        <v>41</v>
      </c>
      <c r="AG18" s="86" t="s">
        <v>33</v>
      </c>
      <c r="AH18" s="87" t="n">
        <v>5000</v>
      </c>
      <c r="AI18" s="88" t="n">
        <v>0</v>
      </c>
      <c r="AJ18" s="88" t="n">
        <v>0</v>
      </c>
      <c r="AK18" s="89" t="n">
        <v>25</v>
      </c>
      <c r="AL18" s="90" t="n">
        <v>25</v>
      </c>
      <c r="AM18" s="89" t="n">
        <v>0</v>
      </c>
      <c r="AN18" s="90" t="n">
        <v>0</v>
      </c>
      <c r="AO18" s="86" t="s">
        <v>42</v>
      </c>
      <c r="AP18" s="91" t="s">
        <v>83</v>
      </c>
      <c r="AQ18" s="78"/>
      <c r="AR18" s="78"/>
      <c r="AS18" s="78"/>
      <c r="AT18" s="78"/>
      <c r="AU18" s="78"/>
      <c r="AV18" s="78"/>
      <c r="AW18" s="78"/>
      <c r="AX18" s="78"/>
      <c r="AY18" s="78"/>
      <c r="AZ18" s="85"/>
      <c r="BA18" s="85"/>
      <c r="BB18" s="85" t="str">
        <f aca="false">IF(ISERROR(VLOOKUP($B18,$AB:$AX,1,0)),0,(VLOOKUP($B18,$AB:$AX,1,0)))</f>
        <v>Innogy Armada</v>
      </c>
      <c r="BC18" s="86" t="str">
        <f aca="false">IF(ISERROR(VLOOKUP($B18,$AB:$AX,2,0)),0,(VLOOKUP($B18,$AB:$AX,2,0)))</f>
        <v>Q2 01</v>
      </c>
      <c r="BD18" s="92" t="str">
        <f aca="false">IF(ISERROR(VLOOKUP($B18,$AB:$AX,3,0)),0,(VLOOKUP($B18,$AB:$AX,3,0)))</f>
        <v>E.004090.06.34</v>
      </c>
      <c r="BE18" s="85" t="str">
        <f aca="false">IF(ISERROR(VLOOKUP($B18,$AB:$AX,4,0)),0,(VLOOKUP($B18,$AB:$AX,4,0)))</f>
        <v>Matt Ferguson</v>
      </c>
      <c r="BF18" s="86" t="str">
        <f aca="false">IF(ISERROR(VLOOKUP($B18,$AB:$AX,5,0)),0,(VLOOKUP($B18,$AB:$AX,5,0)))</f>
        <v>Idea stage</v>
      </c>
      <c r="BG18" s="86" t="str">
        <f aca="false">IF(ISERROR(VLOOKUP($B18,$AB:$AX,6,0)),0,(VLOOKUP($B18,$AB:$AX,6,0)))</f>
        <v>P&amp;L</v>
      </c>
      <c r="BH18" s="85" t="n">
        <f aca="false">IF(ISERROR(VLOOKUP($B18,$AB:$AX,7,0)),0,(VLOOKUP($B18,$AB:$AX,7,0)))</f>
        <v>5000</v>
      </c>
      <c r="BI18" s="88" t="n">
        <f aca="false">IF(ISERROR(VLOOKUP($B18,$AB:$AX,8,0)),0,(VLOOKUP($B18,$AB:$AX,8,0)))</f>
        <v>0</v>
      </c>
      <c r="BJ18" s="88" t="n">
        <f aca="false">IF(ISERROR(VLOOKUP($B18,$AB:$AX,9,0)),0,(VLOOKUP($B18,$AB:$AX,9,0)))</f>
        <v>0</v>
      </c>
      <c r="BK18" s="89" t="n">
        <f aca="false">IF(ISERROR(VLOOKUP($B18,$AB:$AX,10,0)),0,(VLOOKUP($B18,$AB:$AX,10,0)))</f>
        <v>25</v>
      </c>
      <c r="BL18" s="93" t="n">
        <f aca="false">IF(ISERROR(VLOOKUP($B18,$AB:$AX,11,0)),0,(VLOOKUP($B18,$AB:$AX,11,0)))</f>
        <v>25</v>
      </c>
      <c r="BM18" s="89" t="n">
        <f aca="false">IF(ISERROR(VLOOKUP($B18,$AB:$AX,12,0)),0,(VLOOKUP($B18,$AB:$AX,12,0)))</f>
        <v>0</v>
      </c>
      <c r="BN18" s="93" t="n">
        <f aca="false">IF(ISERROR(VLOOKUP($B18,$AB:$AX,13,0)),0,(VLOOKUP($B18,$AB:$AX,13,0)))</f>
        <v>0</v>
      </c>
      <c r="BO18" s="86" t="str">
        <f aca="false">IF(ISERROR(VLOOKUP($B18,$AB:$AX,14,0)),0,(VLOOKUP($B18,$AB:$AX,14,0)))</f>
        <v>Low</v>
      </c>
      <c r="BP18" s="91" t="str">
        <f aca="false">IF(ISERROR(VLOOKUP($B18,$AB:$AX,15,0)),0,(VLOOKUP($B18,$AB:$AX,15,0)))</f>
        <v>Purchase of Armada asset.  Formerly known as Yorkshire.</v>
      </c>
      <c r="BQ18" s="78"/>
      <c r="BR18" s="78"/>
      <c r="BS18" s="78"/>
      <c r="BT18" s="78"/>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row>
    <row r="19" customFormat="false" ht="12.75" hidden="false" customHeight="false" outlineLevel="0" collapsed="false">
      <c r="A19" s="75" t="s">
        <v>84</v>
      </c>
      <c r="B19" s="76" t="s">
        <v>85</v>
      </c>
      <c r="C19" s="77" t="s">
        <v>29</v>
      </c>
      <c r="D19" s="78" t="s">
        <v>39</v>
      </c>
      <c r="E19" s="78" t="s">
        <v>46</v>
      </c>
      <c r="F19" s="79" t="s">
        <v>41</v>
      </c>
      <c r="G19" s="79" t="s">
        <v>33</v>
      </c>
      <c r="H19" s="80" t="n">
        <v>1000</v>
      </c>
      <c r="I19" s="81" t="n">
        <v>0</v>
      </c>
      <c r="J19" s="81" t="n">
        <v>0</v>
      </c>
      <c r="K19" s="82" t="n">
        <v>20</v>
      </c>
      <c r="L19" s="83" t="n">
        <v>20</v>
      </c>
      <c r="M19" s="82" t="n">
        <v>0</v>
      </c>
      <c r="N19" s="83" t="n">
        <v>0</v>
      </c>
      <c r="O19" s="79" t="s">
        <v>42</v>
      </c>
      <c r="P19" s="84" t="s">
        <v>86</v>
      </c>
      <c r="Q19" s="78"/>
      <c r="R19" s="78"/>
      <c r="S19" s="78"/>
      <c r="T19" s="78"/>
      <c r="U19" s="78"/>
      <c r="V19" s="78"/>
      <c r="W19" s="78"/>
      <c r="X19" s="78"/>
      <c r="Y19" s="85"/>
      <c r="Z19" s="78"/>
      <c r="AA19" s="85" t="s">
        <v>84</v>
      </c>
      <c r="AB19" s="85" t="s">
        <v>85</v>
      </c>
      <c r="AC19" s="86" t="s">
        <v>29</v>
      </c>
      <c r="AD19" s="85" t="s">
        <v>39</v>
      </c>
      <c r="AE19" s="85" t="s">
        <v>46</v>
      </c>
      <c r="AF19" s="86" t="s">
        <v>41</v>
      </c>
      <c r="AG19" s="86" t="s">
        <v>33</v>
      </c>
      <c r="AH19" s="87" t="n">
        <v>1000</v>
      </c>
      <c r="AI19" s="88" t="n">
        <v>0</v>
      </c>
      <c r="AJ19" s="88" t="n">
        <v>0</v>
      </c>
      <c r="AK19" s="89" t="n">
        <v>20</v>
      </c>
      <c r="AL19" s="90" t="n">
        <v>20</v>
      </c>
      <c r="AM19" s="89" t="n">
        <v>0</v>
      </c>
      <c r="AN19" s="90" t="n">
        <v>0</v>
      </c>
      <c r="AO19" s="86" t="s">
        <v>42</v>
      </c>
      <c r="AP19" s="91" t="s">
        <v>86</v>
      </c>
      <c r="AQ19" s="78"/>
      <c r="AR19" s="78"/>
      <c r="AS19" s="78"/>
      <c r="AT19" s="78"/>
      <c r="AU19" s="78"/>
      <c r="AV19" s="78"/>
      <c r="AW19" s="78"/>
      <c r="AX19" s="78"/>
      <c r="AY19" s="78"/>
      <c r="AZ19" s="85"/>
      <c r="BA19" s="85"/>
      <c r="BB19" s="85" t="str">
        <f aca="false">IF(ISERROR(VLOOKUP($B19,$AB:$AX,1,0)),0,(VLOOKUP($B19,$AB:$AX,1,0)))</f>
        <v>TPL MakeUp Gas 2</v>
      </c>
      <c r="BC19" s="86" t="str">
        <f aca="false">IF(ISERROR(VLOOKUP($B19,$AB:$AX,2,0)),0,(VLOOKUP($B19,$AB:$AX,2,0)))</f>
        <v>Q2 01</v>
      </c>
      <c r="BD19" s="92" t="str">
        <f aca="false">IF(ISERROR(VLOOKUP($B19,$AB:$AX,3,0)),0,(VLOOKUP($B19,$AB:$AX,3,0)))</f>
        <v>E.004090.06.34</v>
      </c>
      <c r="BE19" s="85" t="str">
        <f aca="false">IF(ISERROR(VLOOKUP($B19,$AB:$AX,4,0)),0,(VLOOKUP($B19,$AB:$AX,4,0)))</f>
        <v>Maggie O'Meara</v>
      </c>
      <c r="BF19" s="86" t="str">
        <f aca="false">IF(ISERROR(VLOOKUP($B19,$AB:$AX,5,0)),0,(VLOOKUP($B19,$AB:$AX,5,0)))</f>
        <v>Idea stage</v>
      </c>
      <c r="BG19" s="86" t="str">
        <f aca="false">IF(ISERROR(VLOOKUP($B19,$AB:$AX,6,0)),0,(VLOOKUP($B19,$AB:$AX,6,0)))</f>
        <v>P&amp;L</v>
      </c>
      <c r="BH19" s="85" t="n">
        <f aca="false">IF(ISERROR(VLOOKUP($B19,$AB:$AX,7,0)),0,(VLOOKUP($B19,$AB:$AX,7,0)))</f>
        <v>1000</v>
      </c>
      <c r="BI19" s="88" t="n">
        <f aca="false">IF(ISERROR(VLOOKUP($B19,$AB:$AX,8,0)),0,(VLOOKUP($B19,$AB:$AX,8,0)))</f>
        <v>0</v>
      </c>
      <c r="BJ19" s="88" t="n">
        <f aca="false">IF(ISERROR(VLOOKUP($B19,$AB:$AX,9,0)),0,(VLOOKUP($B19,$AB:$AX,9,0)))</f>
        <v>0</v>
      </c>
      <c r="BK19" s="89" t="n">
        <f aca="false">IF(ISERROR(VLOOKUP($B19,$AB:$AX,10,0)),0,(VLOOKUP($B19,$AB:$AX,10,0)))</f>
        <v>20</v>
      </c>
      <c r="BL19" s="93" t="n">
        <f aca="false">IF(ISERROR(VLOOKUP($B19,$AB:$AX,11,0)),0,(VLOOKUP($B19,$AB:$AX,11,0)))</f>
        <v>20</v>
      </c>
      <c r="BM19" s="89" t="n">
        <f aca="false">IF(ISERROR(VLOOKUP($B19,$AB:$AX,12,0)),0,(VLOOKUP($B19,$AB:$AX,12,0)))</f>
        <v>0</v>
      </c>
      <c r="BN19" s="93" t="n">
        <f aca="false">IF(ISERROR(VLOOKUP($B19,$AB:$AX,13,0)),0,(VLOOKUP($B19,$AB:$AX,13,0)))</f>
        <v>0</v>
      </c>
      <c r="BO19" s="86" t="str">
        <f aca="false">IF(ISERROR(VLOOKUP($B19,$AB:$AX,14,0)),0,(VLOOKUP($B19,$AB:$AX,14,0)))</f>
        <v>Low</v>
      </c>
      <c r="BP19" s="91" t="str">
        <f aca="false">IF(ISERROR(VLOOKUP($B19,$AB:$AX,15,0)),0,(VLOOKUP($B19,$AB:$AX,15,0)))</f>
        <v>TPL Gas Package</v>
      </c>
      <c r="BQ19" s="78"/>
      <c r="BR19" s="78"/>
      <c r="BS19" s="78"/>
      <c r="BT19" s="78"/>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row>
    <row r="20" customFormat="false" ht="38.25" hidden="false" customHeight="false" outlineLevel="0" collapsed="false">
      <c r="A20" s="75" t="s">
        <v>87</v>
      </c>
      <c r="B20" s="76" t="s">
        <v>88</v>
      </c>
      <c r="C20" s="77" t="s">
        <v>29</v>
      </c>
      <c r="D20" s="78" t="s">
        <v>39</v>
      </c>
      <c r="E20" s="78" t="s">
        <v>89</v>
      </c>
      <c r="F20" s="79" t="s">
        <v>32</v>
      </c>
      <c r="G20" s="79" t="s">
        <v>33</v>
      </c>
      <c r="H20" s="80" t="n">
        <v>10000</v>
      </c>
      <c r="I20" s="81" t="n">
        <v>0</v>
      </c>
      <c r="J20" s="81" t="n">
        <v>0</v>
      </c>
      <c r="K20" s="82" t="n">
        <v>30</v>
      </c>
      <c r="L20" s="83" t="n">
        <v>30</v>
      </c>
      <c r="M20" s="82" t="n">
        <v>20</v>
      </c>
      <c r="N20" s="83" t="n">
        <v>20</v>
      </c>
      <c r="O20" s="79" t="s">
        <v>36</v>
      </c>
      <c r="P20" s="84" t="s">
        <v>90</v>
      </c>
      <c r="Q20" s="78"/>
      <c r="R20" s="78"/>
      <c r="S20" s="78"/>
      <c r="T20" s="78"/>
      <c r="U20" s="78"/>
      <c r="V20" s="78"/>
      <c r="W20" s="78"/>
      <c r="X20" s="78"/>
      <c r="Y20" s="85"/>
      <c r="Z20" s="78"/>
      <c r="AA20" s="85" t="s">
        <v>87</v>
      </c>
      <c r="AB20" s="85" t="s">
        <v>91</v>
      </c>
      <c r="AC20" s="86" t="s">
        <v>29</v>
      </c>
      <c r="AD20" s="85" t="s">
        <v>92</v>
      </c>
      <c r="AE20" s="85" t="s">
        <v>89</v>
      </c>
      <c r="AF20" s="86" t="s">
        <v>32</v>
      </c>
      <c r="AG20" s="86" t="s">
        <v>33</v>
      </c>
      <c r="AH20" s="87" t="n">
        <v>15000</v>
      </c>
      <c r="AI20" s="88" t="n">
        <v>0</v>
      </c>
      <c r="AJ20" s="88" t="n">
        <v>0</v>
      </c>
      <c r="AK20" s="89" t="n">
        <v>40</v>
      </c>
      <c r="AL20" s="90" t="n">
        <v>40</v>
      </c>
      <c r="AM20" s="89" t="n">
        <v>40</v>
      </c>
      <c r="AN20" s="90" t="n">
        <v>40</v>
      </c>
      <c r="AO20" s="86" t="s">
        <v>36</v>
      </c>
      <c r="AP20" s="91" t="s">
        <v>93</v>
      </c>
      <c r="AQ20" s="78"/>
      <c r="AR20" s="78"/>
      <c r="AS20" s="78"/>
      <c r="AT20" s="78"/>
      <c r="AU20" s="78"/>
      <c r="AV20" s="78"/>
      <c r="AW20" s="78"/>
      <c r="AX20" s="78"/>
      <c r="AY20" s="78"/>
      <c r="AZ20" s="85"/>
      <c r="BA20" s="85"/>
      <c r="BB20" s="85" t="str">
        <f aca="false">IF(ISERROR(VLOOKUP($B20,$AB:$AX,1,0)),0,(VLOOKUP($B20,$AB:$AX,1,0)))</f>
        <v>Alkane</v>
      </c>
      <c r="BC20" s="86" t="str">
        <f aca="false">IF(ISERROR(VLOOKUP($B20,$AB:$AX,2,0)),0,(VLOOKUP($B20,$AB:$AX,2,0)))</f>
        <v>Q2 01</v>
      </c>
      <c r="BD20" s="92" t="n">
        <f aca="false">IF(ISERROR(VLOOKUP($B20,$AB:$AX,3,0)),0,(VLOOKUP($B20,$AB:$AX,3,0)))</f>
        <v>0</v>
      </c>
      <c r="BE20" s="85" t="str">
        <f aca="false">IF(ISERROR(VLOOKUP($B20,$AB:$AX,4,0)),0,(VLOOKUP($B20,$AB:$AX,4,0)))</f>
        <v>Chris Harris</v>
      </c>
      <c r="BF20" s="86" t="str">
        <f aca="false">IF(ISERROR(VLOOKUP($B20,$AB:$AX,5,0)),0,(VLOOKUP($B20,$AB:$AX,5,0)))</f>
        <v>Structuring</v>
      </c>
      <c r="BG20" s="86" t="str">
        <f aca="false">IF(ISERROR(VLOOKUP($B20,$AB:$AX,6,0)),0,(VLOOKUP($B20,$AB:$AX,6,0)))</f>
        <v>P&amp;L</v>
      </c>
      <c r="BH20" s="85" t="n">
        <f aca="false">IF(ISERROR(VLOOKUP($B20,$AB:$AX,7,0)),0,(VLOOKUP($B20,$AB:$AX,7,0)))</f>
        <v>10000</v>
      </c>
      <c r="BI20" s="88" t="n">
        <f aca="false">IF(ISERROR(VLOOKUP($B20,$AB:$AX,8,0)),0,(VLOOKUP($B20,$AB:$AX,8,0)))</f>
        <v>0</v>
      </c>
      <c r="BJ20" s="88" t="n">
        <f aca="false">IF(ISERROR(VLOOKUP($B20,$AB:$AX,9,0)),0,(VLOOKUP($B20,$AB:$AX,9,0)))</f>
        <v>0</v>
      </c>
      <c r="BK20" s="89" t="n">
        <f aca="false">IF(ISERROR(VLOOKUP($B20,$AB:$AX,10,0)),0,(VLOOKUP($B20,$AB:$AX,10,0)))</f>
        <v>30</v>
      </c>
      <c r="BL20" s="93" t="n">
        <f aca="false">IF(ISERROR(VLOOKUP($B20,$AB:$AX,11,0)),0,(VLOOKUP($B20,$AB:$AX,11,0)))</f>
        <v>30</v>
      </c>
      <c r="BM20" s="89" t="n">
        <f aca="false">IF(ISERROR(VLOOKUP($B20,$AB:$AX,12,0)),0,(VLOOKUP($B20,$AB:$AX,12,0)))</f>
        <v>20</v>
      </c>
      <c r="BN20" s="93" t="n">
        <f aca="false">IF(ISERROR(VLOOKUP($B20,$AB:$AX,13,0)),0,(VLOOKUP($B20,$AB:$AX,13,0)))</f>
        <v>20</v>
      </c>
      <c r="BO20" s="86" t="str">
        <f aca="false">IF(ISERROR(VLOOKUP($B20,$AB:$AX,14,0)),0,(VLOOKUP($B20,$AB:$AX,14,0)))</f>
        <v>High</v>
      </c>
      <c r="BP20" s="91" t="str">
        <f aca="false">IF(ISERROR(VLOOKUP($B20,$AB:$AX,15,0)),0,(VLOOKUP($B20,$AB:$AX,15,0)))</f>
        <v>15yr CTA Gas purchase agreement; needs sites allocated in order to get MTM treatment/Re-evaluating economics post-NETA, finalising security negotiations/ fits well with Wartsilla deal</v>
      </c>
      <c r="BQ20" s="78"/>
      <c r="BR20" s="78"/>
      <c r="BS20" s="78"/>
      <c r="BT20" s="78"/>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row>
    <row r="21" customFormat="false" ht="25.5" hidden="false" customHeight="false" outlineLevel="0" collapsed="false">
      <c r="A21" s="75" t="s">
        <v>94</v>
      </c>
      <c r="B21" s="76" t="s">
        <v>95</v>
      </c>
      <c r="C21" s="77" t="s">
        <v>29</v>
      </c>
      <c r="D21" s="78" t="s">
        <v>96</v>
      </c>
      <c r="E21" s="78" t="s">
        <v>89</v>
      </c>
      <c r="F21" s="79" t="s">
        <v>41</v>
      </c>
      <c r="G21" s="79" t="s">
        <v>33</v>
      </c>
      <c r="H21" s="80" t="n">
        <v>0</v>
      </c>
      <c r="I21" s="81" t="n">
        <v>0</v>
      </c>
      <c r="J21" s="81" t="n">
        <v>0</v>
      </c>
      <c r="K21" s="82" t="n">
        <v>10</v>
      </c>
      <c r="L21" s="83" t="n">
        <v>10</v>
      </c>
      <c r="M21" s="82" t="n">
        <v>0</v>
      </c>
      <c r="N21" s="83" t="n">
        <v>0</v>
      </c>
      <c r="O21" s="79" t="s">
        <v>97</v>
      </c>
      <c r="P21" s="84" t="s">
        <v>98</v>
      </c>
      <c r="Q21" s="78"/>
      <c r="R21" s="78"/>
      <c r="S21" s="78"/>
      <c r="T21" s="78"/>
      <c r="U21" s="78"/>
      <c r="V21" s="78"/>
      <c r="W21" s="78"/>
      <c r="X21" s="78"/>
      <c r="Y21" s="85"/>
      <c r="Z21" s="78"/>
      <c r="AA21" s="85" t="s">
        <v>94</v>
      </c>
      <c r="AB21" s="85" t="s">
        <v>88</v>
      </c>
      <c r="AC21" s="86" t="s">
        <v>29</v>
      </c>
      <c r="AD21" s="85"/>
      <c r="AE21" s="85" t="s">
        <v>89</v>
      </c>
      <c r="AF21" s="86" t="s">
        <v>32</v>
      </c>
      <c r="AG21" s="86" t="s">
        <v>33</v>
      </c>
      <c r="AH21" s="87" t="n">
        <v>10000</v>
      </c>
      <c r="AI21" s="88" t="n">
        <v>0</v>
      </c>
      <c r="AJ21" s="88" t="n">
        <v>0</v>
      </c>
      <c r="AK21" s="89" t="n">
        <v>30</v>
      </c>
      <c r="AL21" s="90" t="n">
        <v>30</v>
      </c>
      <c r="AM21" s="89" t="n">
        <v>20</v>
      </c>
      <c r="AN21" s="90" t="n">
        <v>20</v>
      </c>
      <c r="AO21" s="86" t="s">
        <v>36</v>
      </c>
      <c r="AP21" s="91" t="s">
        <v>90</v>
      </c>
      <c r="AQ21" s="78"/>
      <c r="AR21" s="78"/>
      <c r="AS21" s="78"/>
      <c r="AT21" s="78"/>
      <c r="AU21" s="78"/>
      <c r="AV21" s="78"/>
      <c r="AW21" s="78"/>
      <c r="AX21" s="78"/>
      <c r="AY21" s="78"/>
      <c r="AZ21" s="85"/>
      <c r="BA21" s="85"/>
      <c r="BB21" s="85" t="str">
        <f aca="false">IF(ISERROR(VLOOKUP($B21,$AB:$AX,1,0)),0,(VLOOKUP($B21,$AB:$AX,1,0)))</f>
        <v>Sale of Paladin</v>
      </c>
      <c r="BC21" s="86" t="str">
        <f aca="false">IF(ISERROR(VLOOKUP($B21,$AB:$AX,2,0)),0,(VLOOKUP($B21,$AB:$AX,2,0)))</f>
        <v>Q2 01</v>
      </c>
      <c r="BD21" s="92" t="str">
        <f aca="false">IF(ISERROR(VLOOKUP($B21,$AB:$AX,3,0)),0,(VLOOKUP($B21,$AB:$AX,3,0)))</f>
        <v>E.004006.01.18.02</v>
      </c>
      <c r="BE21" s="85" t="str">
        <f aca="false">IF(ISERROR(VLOOKUP($B21,$AB:$AX,4,0)),0,(VLOOKUP($B21,$AB:$AX,4,0)))</f>
        <v>Chris Harris</v>
      </c>
      <c r="BF21" s="86" t="str">
        <f aca="false">IF(ISERROR(VLOOKUP($B21,$AB:$AX,5,0)),0,(VLOOKUP($B21,$AB:$AX,5,0)))</f>
        <v>Idea stage</v>
      </c>
      <c r="BG21" s="86" t="str">
        <f aca="false">IF(ISERROR(VLOOKUP($B21,$AB:$AX,6,0)),0,(VLOOKUP($B21,$AB:$AX,6,0)))</f>
        <v>P&amp;L</v>
      </c>
      <c r="BH21" s="85" t="n">
        <f aca="false">IF(ISERROR(VLOOKUP($B21,$AB:$AX,7,0)),0,(VLOOKUP($B21,$AB:$AX,7,0)))</f>
        <v>0</v>
      </c>
      <c r="BI21" s="88" t="n">
        <f aca="false">IF(ISERROR(VLOOKUP($B21,$AB:$AX,8,0)),0,(VLOOKUP($B21,$AB:$AX,8,0)))</f>
        <v>0</v>
      </c>
      <c r="BJ21" s="88" t="n">
        <f aca="false">IF(ISERROR(VLOOKUP($B21,$AB:$AX,9,0)),0,(VLOOKUP($B21,$AB:$AX,9,0)))</f>
        <v>0</v>
      </c>
      <c r="BK21" s="89" t="n">
        <f aca="false">IF(ISERROR(VLOOKUP($B21,$AB:$AX,10,0)),0,(VLOOKUP($B21,$AB:$AX,10,0)))</f>
        <v>10</v>
      </c>
      <c r="BL21" s="93" t="n">
        <f aca="false">IF(ISERROR(VLOOKUP($B21,$AB:$AX,11,0)),0,(VLOOKUP($B21,$AB:$AX,11,0)))</f>
        <v>10</v>
      </c>
      <c r="BM21" s="89" t="n">
        <f aca="false">IF(ISERROR(VLOOKUP($B21,$AB:$AX,12,0)),0,(VLOOKUP($B21,$AB:$AX,12,0)))</f>
        <v>0</v>
      </c>
      <c r="BN21" s="93" t="n">
        <f aca="false">IF(ISERROR(VLOOKUP($B21,$AB:$AX,13,0)),0,(VLOOKUP($B21,$AB:$AX,13,0)))</f>
        <v>0</v>
      </c>
      <c r="BO21" s="86" t="str">
        <f aca="false">IF(ISERROR(VLOOKUP($B21,$AB:$AX,14,0)),0,(VLOOKUP($B21,$AB:$AX,14,0)))</f>
        <v>Medium</v>
      </c>
      <c r="BP21" s="91" t="n">
        <f aca="false">IF(ISERROR(VLOOKUP($B21,$AB:$AX,15,0)),0,(VLOOKUP($B21,$AB:$AX,15,0)))</f>
        <v>0</v>
      </c>
      <c r="BQ21" s="78"/>
      <c r="BR21" s="78"/>
      <c r="BS21" s="78"/>
      <c r="BT21" s="78"/>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row>
    <row r="22" customFormat="false" ht="25.5" hidden="false" customHeight="false" outlineLevel="0" collapsed="false">
      <c r="A22" s="75" t="s">
        <v>99</v>
      </c>
      <c r="B22" s="95" t="s">
        <v>91</v>
      </c>
      <c r="C22" s="96" t="s">
        <v>100</v>
      </c>
      <c r="D22" s="78" t="s">
        <v>92</v>
      </c>
      <c r="E22" s="78" t="s">
        <v>89</v>
      </c>
      <c r="F22" s="79" t="s">
        <v>32</v>
      </c>
      <c r="G22" s="79" t="s">
        <v>33</v>
      </c>
      <c r="H22" s="80" t="n">
        <v>15000</v>
      </c>
      <c r="I22" s="81" t="n">
        <v>0</v>
      </c>
      <c r="J22" s="81" t="n">
        <v>0</v>
      </c>
      <c r="K22" s="82" t="n">
        <v>40</v>
      </c>
      <c r="L22" s="83" t="n">
        <v>40</v>
      </c>
      <c r="M22" s="82" t="n">
        <v>40</v>
      </c>
      <c r="N22" s="83" t="n">
        <v>40</v>
      </c>
      <c r="O22" s="79" t="s">
        <v>97</v>
      </c>
      <c r="P22" s="84" t="s">
        <v>93</v>
      </c>
      <c r="Q22" s="78"/>
      <c r="R22" s="78"/>
      <c r="S22" s="78"/>
      <c r="T22" s="78"/>
      <c r="U22" s="78"/>
      <c r="V22" s="78"/>
      <c r="W22" s="78"/>
      <c r="X22" s="78"/>
      <c r="Y22" s="85"/>
      <c r="Z22" s="78"/>
      <c r="AA22" s="85" t="s">
        <v>99</v>
      </c>
      <c r="AB22" s="85" t="s">
        <v>95</v>
      </c>
      <c r="AC22" s="86" t="s">
        <v>29</v>
      </c>
      <c r="AD22" s="85" t="s">
        <v>96</v>
      </c>
      <c r="AE22" s="85" t="s">
        <v>89</v>
      </c>
      <c r="AF22" s="86" t="s">
        <v>41</v>
      </c>
      <c r="AG22" s="86" t="s">
        <v>33</v>
      </c>
      <c r="AH22" s="87" t="n">
        <v>0</v>
      </c>
      <c r="AI22" s="88" t="n">
        <v>0</v>
      </c>
      <c r="AJ22" s="88" t="n">
        <v>0</v>
      </c>
      <c r="AK22" s="89" t="n">
        <v>10</v>
      </c>
      <c r="AL22" s="90" t="n">
        <v>10</v>
      </c>
      <c r="AM22" s="89" t="n">
        <v>0</v>
      </c>
      <c r="AN22" s="90" t="n">
        <v>0</v>
      </c>
      <c r="AO22" s="86" t="s">
        <v>97</v>
      </c>
      <c r="AP22" s="91"/>
      <c r="AQ22" s="78"/>
      <c r="AR22" s="78"/>
      <c r="AS22" s="78"/>
      <c r="AT22" s="78"/>
      <c r="AU22" s="78"/>
      <c r="AV22" s="78"/>
      <c r="AW22" s="78"/>
      <c r="AX22" s="78"/>
      <c r="AY22" s="78"/>
      <c r="AZ22" s="85"/>
      <c r="BA22" s="85"/>
      <c r="BB22" s="85" t="str">
        <f aca="false">IF(ISERROR(VLOOKUP($B22,$AB:$AX,1,0)),0,(VLOOKUP($B22,$AB:$AX,1,0)))</f>
        <v>Talisman PECS</v>
      </c>
      <c r="BC22" s="86" t="str">
        <f aca="false">IF(ISERROR(VLOOKUP($B22,$AB:$AX,2,0)),0,(VLOOKUP($B22,$AB:$AX,2,0)))</f>
        <v>Q2 01</v>
      </c>
      <c r="BD22" s="92" t="str">
        <f aca="false">IF(ISERROR(VLOOKUP($B22,$AB:$AX,3,0)),0,(VLOOKUP($B22,$AB:$AX,3,0)))</f>
        <v>E.004006.01.07.01</v>
      </c>
      <c r="BE22" s="85" t="str">
        <f aca="false">IF(ISERROR(VLOOKUP($B22,$AB:$AX,4,0)),0,(VLOOKUP($B22,$AB:$AX,4,0)))</f>
        <v>Chris Harris</v>
      </c>
      <c r="BF22" s="86" t="str">
        <f aca="false">IF(ISERROR(VLOOKUP($B22,$AB:$AX,5,0)),0,(VLOOKUP($B22,$AB:$AX,5,0)))</f>
        <v>Structuring</v>
      </c>
      <c r="BG22" s="86" t="str">
        <f aca="false">IF(ISERROR(VLOOKUP($B22,$AB:$AX,6,0)),0,(VLOOKUP($B22,$AB:$AX,6,0)))</f>
        <v>P&amp;L</v>
      </c>
      <c r="BH22" s="85" t="n">
        <f aca="false">IF(ISERROR(VLOOKUP($B22,$AB:$AX,7,0)),0,(VLOOKUP($B22,$AB:$AX,7,0)))</f>
        <v>15000</v>
      </c>
      <c r="BI22" s="88" t="n">
        <f aca="false">IF(ISERROR(VLOOKUP($B22,$AB:$AX,8,0)),0,(VLOOKUP($B22,$AB:$AX,8,0)))</f>
        <v>0</v>
      </c>
      <c r="BJ22" s="88" t="n">
        <f aca="false">IF(ISERROR(VLOOKUP($B22,$AB:$AX,9,0)),0,(VLOOKUP($B22,$AB:$AX,9,0)))</f>
        <v>0</v>
      </c>
      <c r="BK22" s="89" t="n">
        <f aca="false">IF(ISERROR(VLOOKUP($B22,$AB:$AX,10,0)),0,(VLOOKUP($B22,$AB:$AX,10,0)))</f>
        <v>40</v>
      </c>
      <c r="BL22" s="93" t="n">
        <f aca="false">IF(ISERROR(VLOOKUP($B22,$AB:$AX,11,0)),0,(VLOOKUP($B22,$AB:$AX,11,0)))</f>
        <v>40</v>
      </c>
      <c r="BM22" s="89" t="n">
        <f aca="false">IF(ISERROR(VLOOKUP($B22,$AB:$AX,12,0)),0,(VLOOKUP($B22,$AB:$AX,12,0)))</f>
        <v>40</v>
      </c>
      <c r="BN22" s="93" t="n">
        <f aca="false">IF(ISERROR(VLOOKUP($B22,$AB:$AX,13,0)),0,(VLOOKUP($B22,$AB:$AX,13,0)))</f>
        <v>40</v>
      </c>
      <c r="BO22" s="86" t="str">
        <f aca="false">IF(ISERROR(VLOOKUP($B22,$AB:$AX,14,0)),0,(VLOOKUP($B22,$AB:$AX,14,0)))</f>
        <v>High</v>
      </c>
      <c r="BP22" s="91" t="str">
        <f aca="false">IF(ISERROR(VLOOKUP($B22,$AB:$AX,15,0)),0,(VLOOKUP($B22,$AB:$AX,15,0)))</f>
        <v>Pre-pay oil tax structure/ Client has reviewed draft contracts and tax opinion and is going to legal counsel in 3 wks time</v>
      </c>
      <c r="BQ22" s="78"/>
      <c r="BR22" s="78"/>
      <c r="BS22" s="78"/>
      <c r="BT22" s="78"/>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row>
    <row r="23" customFormat="false" ht="25.5" hidden="false" customHeight="false" outlineLevel="0" collapsed="false">
      <c r="A23" s="75" t="s">
        <v>101</v>
      </c>
      <c r="B23" s="95" t="s">
        <v>102</v>
      </c>
      <c r="C23" s="96" t="s">
        <v>100</v>
      </c>
      <c r="D23" s="78" t="s">
        <v>103</v>
      </c>
      <c r="E23" s="78" t="s">
        <v>40</v>
      </c>
      <c r="F23" s="79" t="s">
        <v>104</v>
      </c>
      <c r="G23" s="79" t="s">
        <v>33</v>
      </c>
      <c r="H23" s="80" t="n">
        <v>20000</v>
      </c>
      <c r="I23" s="81" t="n">
        <v>0</v>
      </c>
      <c r="J23" s="81" t="n">
        <v>0</v>
      </c>
      <c r="K23" s="82" t="n">
        <v>50</v>
      </c>
      <c r="L23" s="83" t="n">
        <v>50</v>
      </c>
      <c r="M23" s="82" t="n">
        <v>40</v>
      </c>
      <c r="N23" s="83" t="n">
        <v>40</v>
      </c>
      <c r="O23" s="79" t="s">
        <v>36</v>
      </c>
      <c r="P23" s="84" t="s">
        <v>105</v>
      </c>
      <c r="Q23" s="78"/>
      <c r="R23" s="78"/>
      <c r="S23" s="78"/>
      <c r="T23" s="78"/>
      <c r="U23" s="78"/>
      <c r="V23" s="78"/>
      <c r="W23" s="78"/>
      <c r="X23" s="78"/>
      <c r="Y23" s="85"/>
      <c r="Z23" s="78"/>
      <c r="AA23" s="85" t="s">
        <v>101</v>
      </c>
      <c r="AB23" s="85"/>
      <c r="AC23" s="86"/>
      <c r="AD23" s="85"/>
      <c r="AE23" s="85"/>
      <c r="AF23" s="86"/>
      <c r="AG23" s="86"/>
      <c r="AH23" s="87" t="n">
        <v>0</v>
      </c>
      <c r="AI23" s="88" t="n">
        <v>0</v>
      </c>
      <c r="AJ23" s="88" t="n">
        <v>0</v>
      </c>
      <c r="AK23" s="89" t="n">
        <v>0</v>
      </c>
      <c r="AL23" s="90" t="n">
        <v>0</v>
      </c>
      <c r="AM23" s="89" t="n">
        <v>0</v>
      </c>
      <c r="AN23" s="90" t="n">
        <v>0</v>
      </c>
      <c r="AO23" s="86"/>
      <c r="AP23" s="91"/>
      <c r="AQ23" s="78"/>
      <c r="AR23" s="78"/>
      <c r="AS23" s="78"/>
      <c r="AT23" s="78"/>
      <c r="AU23" s="78"/>
      <c r="AV23" s="78"/>
      <c r="AW23" s="78"/>
      <c r="AX23" s="78"/>
      <c r="AY23" s="78"/>
      <c r="AZ23" s="85"/>
      <c r="BA23" s="85"/>
      <c r="BB23" s="85" t="str">
        <f aca="false">IF(ISERROR(VLOOKUP($B23,$AB:$AX,1,0)),0,(VLOOKUP($B23,$AB:$AX,1,0)))</f>
        <v>GFU</v>
      </c>
      <c r="BC23" s="86" t="str">
        <f aca="false">IF(ISERROR(VLOOKUP($B23,$AB:$AX,2,0)),0,(VLOOKUP($B23,$AB:$AX,2,0)))</f>
        <v>Q3 01</v>
      </c>
      <c r="BD23" s="92" t="str">
        <f aca="false">IF(ISERROR(VLOOKUP($B23,$AB:$AX,3,0)),0,(VLOOKUP($B23,$AB:$AX,3,0)))</f>
        <v>E.004090.06.28</v>
      </c>
      <c r="BE23" s="85" t="str">
        <f aca="false">IF(ISERROR(VLOOKUP($B23,$AB:$AX,4,0)),0,(VLOOKUP($B23,$AB:$AX,4,0)))</f>
        <v>Maria Foster</v>
      </c>
      <c r="BF23" s="86" t="str">
        <f aca="false">IF(ISERROR(VLOOKUP($B23,$AB:$AX,5,0)),0,(VLOOKUP($B23,$AB:$AX,5,0)))</f>
        <v>Negotiation</v>
      </c>
      <c r="BG23" s="86" t="str">
        <f aca="false">IF(ISERROR(VLOOKUP($B23,$AB:$AX,6,0)),0,(VLOOKUP($B23,$AB:$AX,6,0)))</f>
        <v>P&amp;L</v>
      </c>
      <c r="BH23" s="85" t="n">
        <f aca="false">IF(ISERROR(VLOOKUP($B23,$AB:$AX,7,0)),0,(VLOOKUP($B23,$AB:$AX,7,0)))</f>
        <v>20000</v>
      </c>
      <c r="BI23" s="88" t="n">
        <f aca="false">IF(ISERROR(VLOOKUP($B23,$AB:$AX,8,0)),0,(VLOOKUP($B23,$AB:$AX,8,0)))</f>
        <v>0</v>
      </c>
      <c r="BJ23" s="88" t="n">
        <f aca="false">IF(ISERROR(VLOOKUP($B23,$AB:$AX,9,0)),0,(VLOOKUP($B23,$AB:$AX,9,0)))</f>
        <v>0</v>
      </c>
      <c r="BK23" s="89" t="n">
        <f aca="false">IF(ISERROR(VLOOKUP($B23,$AB:$AX,10,0)),0,(VLOOKUP($B23,$AB:$AX,10,0)))</f>
        <v>50</v>
      </c>
      <c r="BL23" s="93" t="n">
        <f aca="false">IF(ISERROR(VLOOKUP($B23,$AB:$AX,11,0)),0,(VLOOKUP($B23,$AB:$AX,11,0)))</f>
        <v>50</v>
      </c>
      <c r="BM23" s="89" t="n">
        <f aca="false">IF(ISERROR(VLOOKUP($B23,$AB:$AX,12,0)),0,(VLOOKUP($B23,$AB:$AX,12,0)))</f>
        <v>40</v>
      </c>
      <c r="BN23" s="93" t="n">
        <f aca="false">IF(ISERROR(VLOOKUP($B23,$AB:$AX,13,0)),0,(VLOOKUP($B23,$AB:$AX,13,0)))</f>
        <v>40</v>
      </c>
      <c r="BO23" s="86" t="str">
        <f aca="false">IF(ISERROR(VLOOKUP($B23,$AB:$AX,14,0)),0,(VLOOKUP($B23,$AB:$AX,14,0)))</f>
        <v>High</v>
      </c>
      <c r="BP23" s="91" t="str">
        <f aca="false">IF(ISERROR(VLOOKUP($B23,$AB:$AX,15,0)),0,(VLOOKUP($B23,$AB:$AX,15,0)))</f>
        <v>Norwegian gas sellers cartel; bring gas into UK via Frigg pipeline; 10 yr gas purchase, min 1/2 bcm/annum, increase volumes over time</v>
      </c>
      <c r="BQ23" s="78"/>
      <c r="BR23" s="78"/>
      <c r="BS23" s="78"/>
      <c r="BT23" s="78"/>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row>
    <row r="24" customFormat="false" ht="25.5" hidden="false" customHeight="false" outlineLevel="0" collapsed="false">
      <c r="A24" s="75" t="s">
        <v>106</v>
      </c>
      <c r="B24" s="95" t="s">
        <v>107</v>
      </c>
      <c r="C24" s="96" t="s">
        <v>100</v>
      </c>
      <c r="D24" s="78" t="s">
        <v>39</v>
      </c>
      <c r="E24" s="78" t="s">
        <v>40</v>
      </c>
      <c r="F24" s="79" t="s">
        <v>32</v>
      </c>
      <c r="G24" s="79" t="s">
        <v>33</v>
      </c>
      <c r="H24" s="80" t="n">
        <v>500</v>
      </c>
      <c r="I24" s="81" t="n">
        <v>0</v>
      </c>
      <c r="J24" s="81" t="n">
        <v>0</v>
      </c>
      <c r="K24" s="82" t="n">
        <v>30</v>
      </c>
      <c r="L24" s="83" t="n">
        <v>30</v>
      </c>
      <c r="M24" s="82" t="n">
        <v>30</v>
      </c>
      <c r="N24" s="83" t="n">
        <v>30</v>
      </c>
      <c r="O24" s="79" t="s">
        <v>97</v>
      </c>
      <c r="P24" s="84" t="s">
        <v>108</v>
      </c>
      <c r="Q24" s="78"/>
      <c r="R24" s="78"/>
      <c r="S24" s="78"/>
      <c r="T24" s="78"/>
      <c r="U24" s="78"/>
      <c r="V24" s="78"/>
      <c r="W24" s="78"/>
      <c r="X24" s="78"/>
      <c r="Y24" s="85"/>
      <c r="Z24" s="78"/>
      <c r="AA24" s="85" t="s">
        <v>106</v>
      </c>
      <c r="AB24" s="85" t="s">
        <v>102</v>
      </c>
      <c r="AC24" s="86" t="s">
        <v>100</v>
      </c>
      <c r="AD24" s="85" t="s">
        <v>103</v>
      </c>
      <c r="AE24" s="85" t="s">
        <v>40</v>
      </c>
      <c r="AF24" s="86" t="s">
        <v>104</v>
      </c>
      <c r="AG24" s="86" t="s">
        <v>33</v>
      </c>
      <c r="AH24" s="87" t="n">
        <v>20000</v>
      </c>
      <c r="AI24" s="88" t="n">
        <v>0</v>
      </c>
      <c r="AJ24" s="88" t="n">
        <v>0</v>
      </c>
      <c r="AK24" s="89" t="n">
        <v>50</v>
      </c>
      <c r="AL24" s="90" t="n">
        <v>50</v>
      </c>
      <c r="AM24" s="89" t="n">
        <v>40</v>
      </c>
      <c r="AN24" s="90" t="n">
        <v>40</v>
      </c>
      <c r="AO24" s="86" t="s">
        <v>36</v>
      </c>
      <c r="AP24" s="91" t="s">
        <v>105</v>
      </c>
      <c r="AQ24" s="78"/>
      <c r="AR24" s="78"/>
      <c r="AS24" s="78"/>
      <c r="AT24" s="78"/>
      <c r="AU24" s="78"/>
      <c r="AV24" s="78"/>
      <c r="AW24" s="78"/>
      <c r="AX24" s="78"/>
      <c r="AY24" s="78"/>
      <c r="AZ24" s="85"/>
      <c r="BA24" s="85"/>
      <c r="BB24" s="85" t="str">
        <f aca="false">IF(ISERROR(VLOOKUP($B24,$AB:$AX,1,0)),0,(VLOOKUP($B24,$AB:$AX,1,0)))</f>
        <v>BGE</v>
      </c>
      <c r="BC24" s="86" t="str">
        <f aca="false">IF(ISERROR(VLOOKUP($B24,$AB:$AX,2,0)),0,(VLOOKUP($B24,$AB:$AX,2,0)))</f>
        <v>Q3 01</v>
      </c>
      <c r="BD24" s="92" t="str">
        <f aca="false">IF(ISERROR(VLOOKUP($B24,$AB:$AX,3,0)),0,(VLOOKUP($B24,$AB:$AX,3,0)))</f>
        <v>E.004090.06.34</v>
      </c>
      <c r="BE24" s="85" t="str">
        <f aca="false">IF(ISERROR(VLOOKUP($B24,$AB:$AX,4,0)),0,(VLOOKUP($B24,$AB:$AX,4,0)))</f>
        <v>Maria Foster</v>
      </c>
      <c r="BF24" s="86" t="str">
        <f aca="false">IF(ISERROR(VLOOKUP($B24,$AB:$AX,5,0)),0,(VLOOKUP($B24,$AB:$AX,5,0)))</f>
        <v>Structuring</v>
      </c>
      <c r="BG24" s="86" t="str">
        <f aca="false">IF(ISERROR(VLOOKUP($B24,$AB:$AX,6,0)),0,(VLOOKUP($B24,$AB:$AX,6,0)))</f>
        <v>P&amp;L</v>
      </c>
      <c r="BH24" s="85" t="n">
        <f aca="false">IF(ISERROR(VLOOKUP($B24,$AB:$AX,7,0)),0,(VLOOKUP($B24,$AB:$AX,7,0)))</f>
        <v>500</v>
      </c>
      <c r="BI24" s="88" t="n">
        <f aca="false">IF(ISERROR(VLOOKUP($B24,$AB:$AX,8,0)),0,(VLOOKUP($B24,$AB:$AX,8,0)))</f>
        <v>0</v>
      </c>
      <c r="BJ24" s="88" t="n">
        <f aca="false">IF(ISERROR(VLOOKUP($B24,$AB:$AX,9,0)),0,(VLOOKUP($B24,$AB:$AX,9,0)))</f>
        <v>0</v>
      </c>
      <c r="BK24" s="89" t="n">
        <f aca="false">IF(ISERROR(VLOOKUP($B24,$AB:$AX,10,0)),0,(VLOOKUP($B24,$AB:$AX,10,0)))</f>
        <v>30</v>
      </c>
      <c r="BL24" s="93" t="n">
        <f aca="false">IF(ISERROR(VLOOKUP($B24,$AB:$AX,11,0)),0,(VLOOKUP($B24,$AB:$AX,11,0)))</f>
        <v>30</v>
      </c>
      <c r="BM24" s="89" t="n">
        <f aca="false">IF(ISERROR(VLOOKUP($B24,$AB:$AX,12,0)),0,(VLOOKUP($B24,$AB:$AX,12,0)))</f>
        <v>30</v>
      </c>
      <c r="BN24" s="93" t="n">
        <f aca="false">IF(ISERROR(VLOOKUP($B24,$AB:$AX,13,0)),0,(VLOOKUP($B24,$AB:$AX,13,0)))</f>
        <v>30</v>
      </c>
      <c r="BO24" s="86" t="str">
        <f aca="false">IF(ISERROR(VLOOKUP($B24,$AB:$AX,14,0)),0,(VLOOKUP($B24,$AB:$AX,14,0)))</f>
        <v>Medium</v>
      </c>
      <c r="BP24" s="91" t="str">
        <f aca="false">IF(ISERROR(VLOOKUP($B24,$AB:$AX,15,0)),0,(VLOOKUP($B24,$AB:$AX,15,0)))</f>
        <v>Southern Irish State gas company; rent storage space and use as flex in the UK</v>
      </c>
      <c r="BQ24" s="78"/>
      <c r="BR24" s="78"/>
      <c r="BS24" s="78"/>
      <c r="BT24" s="78"/>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row>
    <row r="25" customFormat="false" ht="12.75" hidden="false" customHeight="false" outlineLevel="0" collapsed="false">
      <c r="A25" s="75" t="s">
        <v>109</v>
      </c>
      <c r="B25" s="95" t="s">
        <v>110</v>
      </c>
      <c r="C25" s="96" t="s">
        <v>100</v>
      </c>
      <c r="D25" s="78" t="s">
        <v>111</v>
      </c>
      <c r="E25" s="78" t="s">
        <v>31</v>
      </c>
      <c r="F25" s="79" t="s">
        <v>32</v>
      </c>
      <c r="G25" s="79" t="s">
        <v>33</v>
      </c>
      <c r="H25" s="80" t="n">
        <v>5000</v>
      </c>
      <c r="I25" s="81" t="n">
        <v>0</v>
      </c>
      <c r="J25" s="81" t="n">
        <v>0</v>
      </c>
      <c r="K25" s="82" t="n">
        <v>25</v>
      </c>
      <c r="L25" s="83" t="n">
        <v>25</v>
      </c>
      <c r="M25" s="82" t="n">
        <v>15</v>
      </c>
      <c r="N25" s="83" t="n">
        <v>15</v>
      </c>
      <c r="O25" s="79" t="s">
        <v>42</v>
      </c>
      <c r="P25" s="84" t="s">
        <v>112</v>
      </c>
      <c r="Q25" s="78"/>
      <c r="R25" s="78"/>
      <c r="S25" s="78"/>
      <c r="T25" s="78"/>
      <c r="U25" s="78"/>
      <c r="V25" s="78"/>
      <c r="W25" s="78"/>
      <c r="X25" s="78"/>
      <c r="Y25" s="85"/>
      <c r="Z25" s="78"/>
      <c r="AA25" s="85" t="s">
        <v>109</v>
      </c>
      <c r="AB25" s="85" t="s">
        <v>107</v>
      </c>
      <c r="AC25" s="86" t="s">
        <v>100</v>
      </c>
      <c r="AD25" s="85" t="s">
        <v>39</v>
      </c>
      <c r="AE25" s="85" t="s">
        <v>40</v>
      </c>
      <c r="AF25" s="86" t="s">
        <v>32</v>
      </c>
      <c r="AG25" s="86" t="s">
        <v>33</v>
      </c>
      <c r="AH25" s="87" t="n">
        <v>500</v>
      </c>
      <c r="AI25" s="88" t="n">
        <v>0</v>
      </c>
      <c r="AJ25" s="88" t="n">
        <v>0</v>
      </c>
      <c r="AK25" s="89" t="n">
        <v>30</v>
      </c>
      <c r="AL25" s="90" t="n">
        <v>30</v>
      </c>
      <c r="AM25" s="89" t="n">
        <v>30</v>
      </c>
      <c r="AN25" s="90" t="n">
        <v>30</v>
      </c>
      <c r="AO25" s="86" t="s">
        <v>97</v>
      </c>
      <c r="AP25" s="91" t="s">
        <v>108</v>
      </c>
      <c r="AQ25" s="78"/>
      <c r="AR25" s="78"/>
      <c r="AS25" s="78"/>
      <c r="AT25" s="78"/>
      <c r="AU25" s="78"/>
      <c r="AV25" s="78"/>
      <c r="AW25" s="78"/>
      <c r="AX25" s="78"/>
      <c r="AY25" s="78"/>
      <c r="AZ25" s="85"/>
      <c r="BA25" s="85"/>
      <c r="BB25" s="85" t="str">
        <f aca="false">IF(ISERROR(VLOOKUP($B25,$AB:$AX,1,0)),0,(VLOOKUP($B25,$AB:$AX,1,0)))</f>
        <v>PDA</v>
      </c>
      <c r="BC25" s="86" t="str">
        <f aca="false">IF(ISERROR(VLOOKUP($B25,$AB:$AX,2,0)),0,(VLOOKUP($B25,$AB:$AX,2,0)))</f>
        <v>Q3 01</v>
      </c>
      <c r="BD25" s="92" t="str">
        <f aca="false">IF(ISERROR(VLOOKUP($B25,$AB:$AX,3,0)),0,(VLOOKUP($B25,$AB:$AX,3,0)))</f>
        <v>E.004090.06.33</v>
      </c>
      <c r="BE25" s="85" t="str">
        <f aca="false">IF(ISERROR(VLOOKUP($B25,$AB:$AX,4,0)),0,(VLOOKUP($B25,$AB:$AX,4,0)))</f>
        <v>Matt Ferguson</v>
      </c>
      <c r="BF25" s="86" t="str">
        <f aca="false">IF(ISERROR(VLOOKUP($B25,$AB:$AX,5,0)),0,(VLOOKUP($B25,$AB:$AX,5,0)))</f>
        <v>Structuring</v>
      </c>
      <c r="BG25" s="86" t="str">
        <f aca="false">IF(ISERROR(VLOOKUP($B25,$AB:$AX,6,0)),0,(VLOOKUP($B25,$AB:$AX,6,0)))</f>
        <v>P&amp;L</v>
      </c>
      <c r="BH25" s="85" t="n">
        <f aca="false">IF(ISERROR(VLOOKUP($B25,$AB:$AX,7,0)),0,(VLOOKUP($B25,$AB:$AX,7,0)))</f>
        <v>5000</v>
      </c>
      <c r="BI25" s="88" t="n">
        <f aca="false">IF(ISERROR(VLOOKUP($B25,$AB:$AX,8,0)),0,(VLOOKUP($B25,$AB:$AX,8,0)))</f>
        <v>0</v>
      </c>
      <c r="BJ25" s="88" t="n">
        <f aca="false">IF(ISERROR(VLOOKUP($B25,$AB:$AX,9,0)),0,(VLOOKUP($B25,$AB:$AX,9,0)))</f>
        <v>0</v>
      </c>
      <c r="BK25" s="89" t="n">
        <f aca="false">IF(ISERROR(VLOOKUP($B25,$AB:$AX,10,0)),0,(VLOOKUP($B25,$AB:$AX,10,0)))</f>
        <v>25</v>
      </c>
      <c r="BL25" s="93" t="n">
        <f aca="false">IF(ISERROR(VLOOKUP($B25,$AB:$AX,11,0)),0,(VLOOKUP($B25,$AB:$AX,11,0)))</f>
        <v>25</v>
      </c>
      <c r="BM25" s="89" t="n">
        <f aca="false">IF(ISERROR(VLOOKUP($B25,$AB:$AX,12,0)),0,(VLOOKUP($B25,$AB:$AX,12,0)))</f>
        <v>15</v>
      </c>
      <c r="BN25" s="93" t="n">
        <f aca="false">IF(ISERROR(VLOOKUP($B25,$AB:$AX,13,0)),0,(VLOOKUP($B25,$AB:$AX,13,0)))</f>
        <v>15</v>
      </c>
      <c r="BO25" s="86" t="str">
        <f aca="false">IF(ISERROR(VLOOKUP($B25,$AB:$AX,14,0)),0,(VLOOKUP($B25,$AB:$AX,14,0)))</f>
        <v>Low</v>
      </c>
      <c r="BP25" s="91" t="str">
        <f aca="false">IF(ISERROR(VLOOKUP($B25,$AB:$AX,15,0)),0,(VLOOKUP($B25,$AB:$AX,15,0)))</f>
        <v>Proposed investment/offtake of gas development company/well.</v>
      </c>
      <c r="BQ25" s="78"/>
      <c r="BR25" s="78"/>
      <c r="BS25" s="78"/>
      <c r="BT25" s="78"/>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row>
    <row r="26" customFormat="false" ht="25.5" hidden="false" customHeight="false" outlineLevel="0" collapsed="false">
      <c r="A26" s="75" t="s">
        <v>113</v>
      </c>
      <c r="B26" s="95" t="s">
        <v>114</v>
      </c>
      <c r="C26" s="96" t="s">
        <v>100</v>
      </c>
      <c r="D26" s="78" t="s">
        <v>115</v>
      </c>
      <c r="E26" s="78" t="s">
        <v>31</v>
      </c>
      <c r="F26" s="79" t="s">
        <v>32</v>
      </c>
      <c r="G26" s="79" t="s">
        <v>33</v>
      </c>
      <c r="H26" s="80" t="n">
        <v>3000</v>
      </c>
      <c r="I26" s="81" t="n">
        <v>0</v>
      </c>
      <c r="J26" s="81" t="n">
        <v>0</v>
      </c>
      <c r="K26" s="82" t="n">
        <v>30</v>
      </c>
      <c r="L26" s="83" t="n">
        <v>30</v>
      </c>
      <c r="M26" s="82" t="n">
        <v>10</v>
      </c>
      <c r="N26" s="83" t="n">
        <v>10</v>
      </c>
      <c r="O26" s="79" t="s">
        <v>42</v>
      </c>
      <c r="P26" s="84" t="s">
        <v>116</v>
      </c>
      <c r="Q26" s="78"/>
      <c r="R26" s="78"/>
      <c r="S26" s="78"/>
      <c r="T26" s="78"/>
      <c r="U26" s="78"/>
      <c r="V26" s="78"/>
      <c r="W26" s="78"/>
      <c r="X26" s="78"/>
      <c r="Y26" s="85"/>
      <c r="Z26" s="78"/>
      <c r="AA26" s="85" t="s">
        <v>113</v>
      </c>
      <c r="AB26" s="85" t="s">
        <v>110</v>
      </c>
      <c r="AC26" s="86" t="s">
        <v>100</v>
      </c>
      <c r="AD26" s="85" t="s">
        <v>111</v>
      </c>
      <c r="AE26" s="85" t="s">
        <v>31</v>
      </c>
      <c r="AF26" s="86" t="s">
        <v>32</v>
      </c>
      <c r="AG26" s="86" t="s">
        <v>33</v>
      </c>
      <c r="AH26" s="87" t="n">
        <v>5000</v>
      </c>
      <c r="AI26" s="88" t="n">
        <v>0</v>
      </c>
      <c r="AJ26" s="88" t="n">
        <v>0</v>
      </c>
      <c r="AK26" s="89" t="n">
        <v>25</v>
      </c>
      <c r="AL26" s="90" t="n">
        <v>25</v>
      </c>
      <c r="AM26" s="89" t="n">
        <v>15</v>
      </c>
      <c r="AN26" s="90" t="n">
        <v>15</v>
      </c>
      <c r="AO26" s="86" t="s">
        <v>42</v>
      </c>
      <c r="AP26" s="91" t="s">
        <v>112</v>
      </c>
      <c r="AQ26" s="78"/>
      <c r="AR26" s="78"/>
      <c r="AS26" s="78"/>
      <c r="AT26" s="78"/>
      <c r="AU26" s="78"/>
      <c r="AV26" s="78"/>
      <c r="AW26" s="78"/>
      <c r="AX26" s="78"/>
      <c r="AY26" s="78"/>
      <c r="AZ26" s="85"/>
      <c r="BA26" s="85"/>
      <c r="BB26" s="85" t="str">
        <f aca="false">IF(ISERROR(VLOOKUP($B26,$AB:$AX,1,0)),0,(VLOOKUP($B26,$AB:$AX,1,0)))</f>
        <v>Tullow</v>
      </c>
      <c r="BC26" s="86" t="str">
        <f aca="false">IF(ISERROR(VLOOKUP($B26,$AB:$AX,2,0)),0,(VLOOKUP($B26,$AB:$AX,2,0)))</f>
        <v>Q3 01</v>
      </c>
      <c r="BD26" s="92" t="str">
        <f aca="false">IF(ISERROR(VLOOKUP($B26,$AB:$AX,3,0)),0,(VLOOKUP($B26,$AB:$AX,3,0)))</f>
        <v>E.004090.06.29</v>
      </c>
      <c r="BE26" s="85" t="str">
        <f aca="false">IF(ISERROR(VLOOKUP($B26,$AB:$AX,4,0)),0,(VLOOKUP($B26,$AB:$AX,4,0)))</f>
        <v>Matt Ferguson</v>
      </c>
      <c r="BF26" s="86" t="str">
        <f aca="false">IF(ISERROR(VLOOKUP($B26,$AB:$AX,5,0)),0,(VLOOKUP($B26,$AB:$AX,5,0)))</f>
        <v>Structuring</v>
      </c>
      <c r="BG26" s="86" t="str">
        <f aca="false">IF(ISERROR(VLOOKUP($B26,$AB:$AX,6,0)),0,(VLOOKUP($B26,$AB:$AX,6,0)))</f>
        <v>P&amp;L</v>
      </c>
      <c r="BH26" s="85" t="n">
        <f aca="false">IF(ISERROR(VLOOKUP($B26,$AB:$AX,7,0)),0,(VLOOKUP($B26,$AB:$AX,7,0)))</f>
        <v>3000</v>
      </c>
      <c r="BI26" s="88" t="n">
        <f aca="false">IF(ISERROR(VLOOKUP($B26,$AB:$AX,8,0)),0,(VLOOKUP($B26,$AB:$AX,8,0)))</f>
        <v>0</v>
      </c>
      <c r="BJ26" s="88" t="n">
        <f aca="false">IF(ISERROR(VLOOKUP($B26,$AB:$AX,9,0)),0,(VLOOKUP($B26,$AB:$AX,9,0)))</f>
        <v>0</v>
      </c>
      <c r="BK26" s="89" t="n">
        <f aca="false">IF(ISERROR(VLOOKUP($B26,$AB:$AX,10,0)),0,(VLOOKUP($B26,$AB:$AX,10,0)))</f>
        <v>30</v>
      </c>
      <c r="BL26" s="93" t="n">
        <f aca="false">IF(ISERROR(VLOOKUP($B26,$AB:$AX,11,0)),0,(VLOOKUP($B26,$AB:$AX,11,0)))</f>
        <v>30</v>
      </c>
      <c r="BM26" s="89" t="n">
        <f aca="false">IF(ISERROR(VLOOKUP($B26,$AB:$AX,12,0)),0,(VLOOKUP($B26,$AB:$AX,12,0)))</f>
        <v>10</v>
      </c>
      <c r="BN26" s="93" t="n">
        <f aca="false">IF(ISERROR(VLOOKUP($B26,$AB:$AX,13,0)),0,(VLOOKUP($B26,$AB:$AX,13,0)))</f>
        <v>10</v>
      </c>
      <c r="BO26" s="86" t="str">
        <f aca="false">IF(ISERROR(VLOOKUP($B26,$AB:$AX,14,0)),0,(VLOOKUP($B26,$AB:$AX,14,0)))</f>
        <v>Low</v>
      </c>
      <c r="BP26" s="91" t="str">
        <f aca="false">IF(ISERROR(VLOOKUP($B26,$AB:$AX,15,0)),0,(VLOOKUP($B26,$AB:$AX,15,0)))</f>
        <v>Physical gas purchase; they are currently buying assets from BP, must wait until asset purchases complete</v>
      </c>
      <c r="BQ26" s="78"/>
      <c r="BR26" s="78"/>
      <c r="BS26" s="78"/>
      <c r="BT26" s="78"/>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row>
    <row r="27" customFormat="false" ht="38.25" hidden="false" customHeight="false" outlineLevel="0" collapsed="false">
      <c r="A27" s="75" t="s">
        <v>117</v>
      </c>
      <c r="B27" s="95" t="s">
        <v>118</v>
      </c>
      <c r="C27" s="96" t="s">
        <v>100</v>
      </c>
      <c r="D27" s="78" t="s">
        <v>39</v>
      </c>
      <c r="E27" s="78" t="s">
        <v>31</v>
      </c>
      <c r="F27" s="79" t="s">
        <v>41</v>
      </c>
      <c r="G27" s="79" t="s">
        <v>33</v>
      </c>
      <c r="H27" s="80" t="n">
        <v>3000</v>
      </c>
      <c r="I27" s="81" t="n">
        <v>0</v>
      </c>
      <c r="J27" s="81" t="n">
        <v>0</v>
      </c>
      <c r="K27" s="82" t="n">
        <v>20</v>
      </c>
      <c r="L27" s="83" t="n">
        <v>20</v>
      </c>
      <c r="M27" s="82" t="n">
        <v>0</v>
      </c>
      <c r="N27" s="83" t="n">
        <v>0</v>
      </c>
      <c r="O27" s="79" t="s">
        <v>42</v>
      </c>
      <c r="P27" s="84" t="s">
        <v>119</v>
      </c>
      <c r="Q27" s="78"/>
      <c r="R27" s="78"/>
      <c r="S27" s="78"/>
      <c r="T27" s="78"/>
      <c r="U27" s="78"/>
      <c r="V27" s="78"/>
      <c r="W27" s="78"/>
      <c r="X27" s="78"/>
      <c r="Y27" s="85"/>
      <c r="Z27" s="78"/>
      <c r="AA27" s="85" t="s">
        <v>117</v>
      </c>
      <c r="AB27" s="85" t="s">
        <v>114</v>
      </c>
      <c r="AC27" s="86" t="s">
        <v>100</v>
      </c>
      <c r="AD27" s="85" t="s">
        <v>115</v>
      </c>
      <c r="AE27" s="85" t="s">
        <v>31</v>
      </c>
      <c r="AF27" s="86" t="s">
        <v>32</v>
      </c>
      <c r="AG27" s="86" t="s">
        <v>33</v>
      </c>
      <c r="AH27" s="87" t="n">
        <v>3000</v>
      </c>
      <c r="AI27" s="88" t="n">
        <v>0</v>
      </c>
      <c r="AJ27" s="88" t="n">
        <v>0</v>
      </c>
      <c r="AK27" s="89" t="n">
        <v>30</v>
      </c>
      <c r="AL27" s="90" t="n">
        <v>30</v>
      </c>
      <c r="AM27" s="89" t="n">
        <v>10</v>
      </c>
      <c r="AN27" s="90" t="n">
        <v>10</v>
      </c>
      <c r="AO27" s="86" t="s">
        <v>42</v>
      </c>
      <c r="AP27" s="91" t="s">
        <v>116</v>
      </c>
      <c r="AQ27" s="78"/>
      <c r="AR27" s="78"/>
      <c r="AS27" s="78"/>
      <c r="AT27" s="78"/>
      <c r="AU27" s="78"/>
      <c r="AV27" s="78"/>
      <c r="AW27" s="78"/>
      <c r="AX27" s="78"/>
      <c r="AY27" s="78"/>
      <c r="AZ27" s="85"/>
      <c r="BA27" s="85"/>
      <c r="BB27" s="85" t="str">
        <f aca="false">IF(ISERROR(VLOOKUP($B27,$AB:$AX,1,0)),0,(VLOOKUP($B27,$AB:$AX,1,0)))</f>
        <v>CalEnergy</v>
      </c>
      <c r="BC27" s="86" t="str">
        <f aca="false">IF(ISERROR(VLOOKUP($B27,$AB:$AX,2,0)),0,(VLOOKUP($B27,$AB:$AX,2,0)))</f>
        <v>Q3 01</v>
      </c>
      <c r="BD27" s="92" t="str">
        <f aca="false">IF(ISERROR(VLOOKUP($B27,$AB:$AX,3,0)),0,(VLOOKUP($B27,$AB:$AX,3,0)))</f>
        <v>E.004090.06.34</v>
      </c>
      <c r="BE27" s="85" t="str">
        <f aca="false">IF(ISERROR(VLOOKUP($B27,$AB:$AX,4,0)),0,(VLOOKUP($B27,$AB:$AX,4,0)))</f>
        <v>Matt Ferguson</v>
      </c>
      <c r="BF27" s="86" t="str">
        <f aca="false">IF(ISERROR(VLOOKUP($B27,$AB:$AX,5,0)),0,(VLOOKUP($B27,$AB:$AX,5,0)))</f>
        <v>Idea stage</v>
      </c>
      <c r="BG27" s="86" t="str">
        <f aca="false">IF(ISERROR(VLOOKUP($B27,$AB:$AX,6,0)),0,(VLOOKUP($B27,$AB:$AX,6,0)))</f>
        <v>P&amp;L</v>
      </c>
      <c r="BH27" s="85" t="n">
        <f aca="false">IF(ISERROR(VLOOKUP($B27,$AB:$AX,7,0)),0,(VLOOKUP($B27,$AB:$AX,7,0)))</f>
        <v>3000</v>
      </c>
      <c r="BI27" s="88" t="n">
        <f aca="false">IF(ISERROR(VLOOKUP($B27,$AB:$AX,8,0)),0,(VLOOKUP($B27,$AB:$AX,8,0)))</f>
        <v>0</v>
      </c>
      <c r="BJ27" s="88" t="n">
        <f aca="false">IF(ISERROR(VLOOKUP($B27,$AB:$AX,9,0)),0,(VLOOKUP($B27,$AB:$AX,9,0)))</f>
        <v>0</v>
      </c>
      <c r="BK27" s="89" t="n">
        <f aca="false">IF(ISERROR(VLOOKUP($B27,$AB:$AX,10,0)),0,(VLOOKUP($B27,$AB:$AX,10,0)))</f>
        <v>20</v>
      </c>
      <c r="BL27" s="93" t="n">
        <f aca="false">IF(ISERROR(VLOOKUP($B27,$AB:$AX,11,0)),0,(VLOOKUP($B27,$AB:$AX,11,0)))</f>
        <v>20</v>
      </c>
      <c r="BM27" s="89" t="n">
        <f aca="false">IF(ISERROR(VLOOKUP($B27,$AB:$AX,12,0)),0,(VLOOKUP($B27,$AB:$AX,12,0)))</f>
        <v>0</v>
      </c>
      <c r="BN27" s="93" t="n">
        <f aca="false">IF(ISERROR(VLOOKUP($B27,$AB:$AX,13,0)),0,(VLOOKUP($B27,$AB:$AX,13,0)))</f>
        <v>0</v>
      </c>
      <c r="BO27" s="86" t="str">
        <f aca="false">IF(ISERROR(VLOOKUP($B27,$AB:$AX,14,0)),0,(VLOOKUP($B27,$AB:$AX,14,0)))</f>
        <v>Low</v>
      </c>
      <c r="BP27" s="91" t="str">
        <f aca="false">IF(ISERROR(VLOOKUP($B27,$AB:$AX,15,0)),0,(VLOOKUP($B27,$AB:$AX,15,0)))</f>
        <v>Underwrite purchase of gas for number of fields - offtake at fixed price; CalEnergy must give first right of refusal to Northern Electric but wants to do deal with us.</v>
      </c>
      <c r="BQ27" s="78"/>
      <c r="BR27" s="78"/>
      <c r="BS27" s="78"/>
      <c r="BT27" s="78"/>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row>
    <row r="28" customFormat="false" ht="25.5" hidden="false" customHeight="false" outlineLevel="0" collapsed="false">
      <c r="A28" s="75" t="s">
        <v>120</v>
      </c>
      <c r="B28" s="95" t="s">
        <v>121</v>
      </c>
      <c r="C28" s="96" t="s">
        <v>100</v>
      </c>
      <c r="D28" s="78" t="s">
        <v>39</v>
      </c>
      <c r="E28" s="78" t="s">
        <v>40</v>
      </c>
      <c r="F28" s="79" t="s">
        <v>41</v>
      </c>
      <c r="G28" s="79" t="s">
        <v>33</v>
      </c>
      <c r="H28" s="80" t="n">
        <v>2000</v>
      </c>
      <c r="I28" s="81" t="n">
        <v>0</v>
      </c>
      <c r="J28" s="81" t="n">
        <v>0</v>
      </c>
      <c r="K28" s="82" t="n">
        <v>10</v>
      </c>
      <c r="L28" s="83" t="n">
        <v>10</v>
      </c>
      <c r="M28" s="82" t="n">
        <v>0</v>
      </c>
      <c r="N28" s="83" t="n">
        <v>0</v>
      </c>
      <c r="O28" s="79" t="s">
        <v>42</v>
      </c>
      <c r="P28" s="84" t="s">
        <v>122</v>
      </c>
      <c r="Q28" s="78"/>
      <c r="R28" s="78"/>
      <c r="S28" s="78"/>
      <c r="T28" s="78"/>
      <c r="U28" s="78"/>
      <c r="V28" s="78"/>
      <c r="W28" s="78"/>
      <c r="X28" s="78"/>
      <c r="Y28" s="85"/>
      <c r="Z28" s="78"/>
      <c r="AA28" s="85" t="s">
        <v>120</v>
      </c>
      <c r="AB28" s="85" t="s">
        <v>118</v>
      </c>
      <c r="AC28" s="86" t="s">
        <v>100</v>
      </c>
      <c r="AD28" s="85" t="s">
        <v>39</v>
      </c>
      <c r="AE28" s="85" t="s">
        <v>31</v>
      </c>
      <c r="AF28" s="86" t="s">
        <v>41</v>
      </c>
      <c r="AG28" s="86" t="s">
        <v>33</v>
      </c>
      <c r="AH28" s="87" t="n">
        <v>3000</v>
      </c>
      <c r="AI28" s="88" t="n">
        <v>0</v>
      </c>
      <c r="AJ28" s="88" t="n">
        <v>0</v>
      </c>
      <c r="AK28" s="89" t="n">
        <v>20</v>
      </c>
      <c r="AL28" s="90" t="n">
        <v>20</v>
      </c>
      <c r="AM28" s="89" t="n">
        <v>0</v>
      </c>
      <c r="AN28" s="90" t="n">
        <v>0</v>
      </c>
      <c r="AO28" s="86" t="s">
        <v>42</v>
      </c>
      <c r="AP28" s="91" t="s">
        <v>119</v>
      </c>
      <c r="AQ28" s="78"/>
      <c r="AR28" s="78"/>
      <c r="AS28" s="78"/>
      <c r="AT28" s="78"/>
      <c r="AU28" s="78"/>
      <c r="AV28" s="78"/>
      <c r="AW28" s="78"/>
      <c r="AX28" s="78"/>
      <c r="AY28" s="78"/>
      <c r="AZ28" s="85"/>
      <c r="BA28" s="85"/>
      <c r="BB28" s="85" t="str">
        <f aca="false">IF(ISERROR(VLOOKUP($B28,$AB:$AX,1,0)),0,(VLOOKUP($B28,$AB:$AX,1,0)))</f>
        <v>ESBI</v>
      </c>
      <c r="BC28" s="86" t="str">
        <f aca="false">IF(ISERROR(VLOOKUP($B28,$AB:$AX,2,0)),0,(VLOOKUP($B28,$AB:$AX,2,0)))</f>
        <v>Q3 01</v>
      </c>
      <c r="BD28" s="92" t="str">
        <f aca="false">IF(ISERROR(VLOOKUP($B28,$AB:$AX,3,0)),0,(VLOOKUP($B28,$AB:$AX,3,0)))</f>
        <v>E.004090.06.34</v>
      </c>
      <c r="BE28" s="85" t="str">
        <f aca="false">IF(ISERROR(VLOOKUP($B28,$AB:$AX,4,0)),0,(VLOOKUP($B28,$AB:$AX,4,0)))</f>
        <v>Maria Foster</v>
      </c>
      <c r="BF28" s="86" t="str">
        <f aca="false">IF(ISERROR(VLOOKUP($B28,$AB:$AX,5,0)),0,(VLOOKUP($B28,$AB:$AX,5,0)))</f>
        <v>Idea stage</v>
      </c>
      <c r="BG28" s="86" t="str">
        <f aca="false">IF(ISERROR(VLOOKUP($B28,$AB:$AX,6,0)),0,(VLOOKUP($B28,$AB:$AX,6,0)))</f>
        <v>P&amp;L</v>
      </c>
      <c r="BH28" s="85" t="n">
        <f aca="false">IF(ISERROR(VLOOKUP($B28,$AB:$AX,7,0)),0,(VLOOKUP($B28,$AB:$AX,7,0)))</f>
        <v>2000</v>
      </c>
      <c r="BI28" s="88" t="n">
        <f aca="false">IF(ISERROR(VLOOKUP($B28,$AB:$AX,8,0)),0,(VLOOKUP($B28,$AB:$AX,8,0)))</f>
        <v>0</v>
      </c>
      <c r="BJ28" s="88" t="n">
        <f aca="false">IF(ISERROR(VLOOKUP($B28,$AB:$AX,9,0)),0,(VLOOKUP($B28,$AB:$AX,9,0)))</f>
        <v>0</v>
      </c>
      <c r="BK28" s="89" t="n">
        <f aca="false">IF(ISERROR(VLOOKUP($B28,$AB:$AX,10,0)),0,(VLOOKUP($B28,$AB:$AX,10,0)))</f>
        <v>10</v>
      </c>
      <c r="BL28" s="93" t="n">
        <f aca="false">IF(ISERROR(VLOOKUP($B28,$AB:$AX,11,0)),0,(VLOOKUP($B28,$AB:$AX,11,0)))</f>
        <v>10</v>
      </c>
      <c r="BM28" s="89" t="n">
        <f aca="false">IF(ISERROR(VLOOKUP($B28,$AB:$AX,12,0)),0,(VLOOKUP($B28,$AB:$AX,12,0)))</f>
        <v>0</v>
      </c>
      <c r="BN28" s="93" t="n">
        <f aca="false">IF(ISERROR(VLOOKUP($B28,$AB:$AX,13,0)),0,(VLOOKUP($B28,$AB:$AX,13,0)))</f>
        <v>0</v>
      </c>
      <c r="BO28" s="86" t="str">
        <f aca="false">IF(ISERROR(VLOOKUP($B28,$AB:$AX,14,0)),0,(VLOOKUP($B28,$AB:$AX,14,0)))</f>
        <v>Low</v>
      </c>
      <c r="BP28" s="91" t="str">
        <f aca="false">IF(ISERROR(VLOOKUP($B28,$AB:$AX,15,0)),0,(VLOOKUP($B28,$AB:$AX,15,0)))</f>
        <v>CCGT in Northern Ireland; gas sale to Coalkerragh; tender in Q3</v>
      </c>
      <c r="BQ28" s="78"/>
      <c r="BR28" s="78"/>
      <c r="BS28" s="78"/>
      <c r="BT28" s="78"/>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row>
    <row r="29" customFormat="false" ht="25.5" hidden="false" customHeight="false" outlineLevel="0" collapsed="false">
      <c r="A29" s="75" t="s">
        <v>123</v>
      </c>
      <c r="B29" s="95" t="s">
        <v>124</v>
      </c>
      <c r="C29" s="96" t="s">
        <v>100</v>
      </c>
      <c r="D29" s="78" t="s">
        <v>39</v>
      </c>
      <c r="E29" s="78" t="s">
        <v>46</v>
      </c>
      <c r="F29" s="79" t="s">
        <v>32</v>
      </c>
      <c r="G29" s="79" t="s">
        <v>33</v>
      </c>
      <c r="H29" s="80" t="n">
        <v>3000</v>
      </c>
      <c r="I29" s="81" t="n">
        <v>0</v>
      </c>
      <c r="J29" s="81" t="n">
        <v>0</v>
      </c>
      <c r="K29" s="82" t="n">
        <v>20</v>
      </c>
      <c r="L29" s="83" t="n">
        <v>20</v>
      </c>
      <c r="M29" s="82" t="n">
        <v>10</v>
      </c>
      <c r="N29" s="83" t="n">
        <v>10</v>
      </c>
      <c r="O29" s="79" t="s">
        <v>42</v>
      </c>
      <c r="P29" s="84" t="s">
        <v>125</v>
      </c>
      <c r="Q29" s="78"/>
      <c r="R29" s="78"/>
      <c r="S29" s="78"/>
      <c r="T29" s="78"/>
      <c r="U29" s="78"/>
      <c r="V29" s="78"/>
      <c r="W29" s="78"/>
      <c r="X29" s="78"/>
      <c r="Y29" s="85"/>
      <c r="Z29" s="78"/>
      <c r="AA29" s="85" t="s">
        <v>123</v>
      </c>
      <c r="AB29" s="85" t="s">
        <v>121</v>
      </c>
      <c r="AC29" s="86" t="s">
        <v>100</v>
      </c>
      <c r="AD29" s="85" t="s">
        <v>39</v>
      </c>
      <c r="AE29" s="85" t="s">
        <v>40</v>
      </c>
      <c r="AF29" s="86" t="s">
        <v>41</v>
      </c>
      <c r="AG29" s="86" t="s">
        <v>33</v>
      </c>
      <c r="AH29" s="87" t="n">
        <v>2000</v>
      </c>
      <c r="AI29" s="88" t="n">
        <v>0</v>
      </c>
      <c r="AJ29" s="88" t="n">
        <v>0</v>
      </c>
      <c r="AK29" s="89" t="n">
        <v>10</v>
      </c>
      <c r="AL29" s="90" t="n">
        <v>10</v>
      </c>
      <c r="AM29" s="89" t="n">
        <v>0</v>
      </c>
      <c r="AN29" s="90" t="n">
        <v>0</v>
      </c>
      <c r="AO29" s="86" t="s">
        <v>42</v>
      </c>
      <c r="AP29" s="91" t="s">
        <v>122</v>
      </c>
      <c r="AQ29" s="78"/>
      <c r="AR29" s="78"/>
      <c r="AS29" s="78"/>
      <c r="AT29" s="78"/>
      <c r="AU29" s="78"/>
      <c r="AV29" s="78"/>
      <c r="AW29" s="78"/>
      <c r="AX29" s="78"/>
      <c r="AY29" s="78"/>
      <c r="AZ29" s="85"/>
      <c r="BA29" s="85"/>
      <c r="BB29" s="85" t="str">
        <f aca="false">IF(ISERROR(VLOOKUP($B29,$AB:$AX,1,0)),0,(VLOOKUP($B29,$AB:$AX,1,0)))</f>
        <v>Langage</v>
      </c>
      <c r="BC29" s="86" t="str">
        <f aca="false">IF(ISERROR(VLOOKUP($B29,$AB:$AX,2,0)),0,(VLOOKUP($B29,$AB:$AX,2,0)))</f>
        <v>Q3 01</v>
      </c>
      <c r="BD29" s="92" t="str">
        <f aca="false">IF(ISERROR(VLOOKUP($B29,$AB:$AX,3,0)),0,(VLOOKUP($B29,$AB:$AX,3,0)))</f>
        <v>E.004090.06.34</v>
      </c>
      <c r="BE29" s="85" t="str">
        <f aca="false">IF(ISERROR(VLOOKUP($B29,$AB:$AX,4,0)),0,(VLOOKUP($B29,$AB:$AX,4,0)))</f>
        <v>Maggie O'Meara</v>
      </c>
      <c r="BF29" s="86" t="str">
        <f aca="false">IF(ISERROR(VLOOKUP($B29,$AB:$AX,5,0)),0,(VLOOKUP($B29,$AB:$AX,5,0)))</f>
        <v>Structuring</v>
      </c>
      <c r="BG29" s="86" t="str">
        <f aca="false">IF(ISERROR(VLOOKUP($B29,$AB:$AX,6,0)),0,(VLOOKUP($B29,$AB:$AX,6,0)))</f>
        <v>P&amp;L</v>
      </c>
      <c r="BH29" s="85" t="n">
        <f aca="false">IF(ISERROR(VLOOKUP($B29,$AB:$AX,7,0)),0,(VLOOKUP($B29,$AB:$AX,7,0)))</f>
        <v>3000</v>
      </c>
      <c r="BI29" s="88" t="n">
        <f aca="false">IF(ISERROR(VLOOKUP($B29,$AB:$AX,8,0)),0,(VLOOKUP($B29,$AB:$AX,8,0)))</f>
        <v>0</v>
      </c>
      <c r="BJ29" s="88" t="n">
        <f aca="false">IF(ISERROR(VLOOKUP($B29,$AB:$AX,9,0)),0,(VLOOKUP($B29,$AB:$AX,9,0)))</f>
        <v>0</v>
      </c>
      <c r="BK29" s="89" t="n">
        <f aca="false">IF(ISERROR(VLOOKUP($B29,$AB:$AX,10,0)),0,(VLOOKUP($B29,$AB:$AX,10,0)))</f>
        <v>20</v>
      </c>
      <c r="BL29" s="93" t="n">
        <f aca="false">IF(ISERROR(VLOOKUP($B29,$AB:$AX,11,0)),0,(VLOOKUP($B29,$AB:$AX,11,0)))</f>
        <v>20</v>
      </c>
      <c r="BM29" s="89" t="n">
        <f aca="false">IF(ISERROR(VLOOKUP($B29,$AB:$AX,12,0)),0,(VLOOKUP($B29,$AB:$AX,12,0)))</f>
        <v>10</v>
      </c>
      <c r="BN29" s="93" t="n">
        <f aca="false">IF(ISERROR(VLOOKUP($B29,$AB:$AX,13,0)),0,(VLOOKUP($B29,$AB:$AX,13,0)))</f>
        <v>10</v>
      </c>
      <c r="BO29" s="86" t="str">
        <f aca="false">IF(ISERROR(VLOOKUP($B29,$AB:$AX,14,0)),0,(VLOOKUP($B29,$AB:$AX,14,0)))</f>
        <v>Low</v>
      </c>
      <c r="BP29" s="91" t="str">
        <f aca="false">IF(ISERROR(VLOOKUP($B29,$AB:$AX,15,0)),0,(VLOOKUP($B29,$AB:$AX,15,0)))</f>
        <v>Gas sale (fixed (5ys) and floating (10yrs)), PPA (fixed (3ys) and floating (2yrs)) and 10 yr option on CTA</v>
      </c>
      <c r="BQ29" s="78"/>
      <c r="BR29" s="78"/>
      <c r="BS29" s="78"/>
      <c r="BT29" s="78"/>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row>
    <row r="30" customFormat="false" ht="25.5" hidden="false" customHeight="false" outlineLevel="0" collapsed="false">
      <c r="A30" s="75" t="s">
        <v>126</v>
      </c>
      <c r="B30" s="95" t="s">
        <v>127</v>
      </c>
      <c r="C30" s="96" t="s">
        <v>100</v>
      </c>
      <c r="D30" s="78" t="s">
        <v>39</v>
      </c>
      <c r="E30" s="78" t="s">
        <v>40</v>
      </c>
      <c r="F30" s="79" t="s">
        <v>32</v>
      </c>
      <c r="G30" s="79" t="s">
        <v>33</v>
      </c>
      <c r="H30" s="80" t="n">
        <v>12000</v>
      </c>
      <c r="I30" s="81" t="n">
        <v>0</v>
      </c>
      <c r="J30" s="81" t="n">
        <v>0</v>
      </c>
      <c r="K30" s="82" t="n">
        <v>20</v>
      </c>
      <c r="L30" s="83" t="n">
        <v>20</v>
      </c>
      <c r="M30" s="82" t="n">
        <v>5</v>
      </c>
      <c r="N30" s="83" t="n">
        <v>5</v>
      </c>
      <c r="O30" s="79" t="s">
        <v>42</v>
      </c>
      <c r="P30" s="84" t="s">
        <v>128</v>
      </c>
      <c r="Q30" s="78"/>
      <c r="R30" s="78"/>
      <c r="S30" s="78"/>
      <c r="T30" s="78"/>
      <c r="U30" s="78"/>
      <c r="V30" s="78"/>
      <c r="W30" s="78"/>
      <c r="X30" s="78"/>
      <c r="Y30" s="85"/>
      <c r="Z30" s="78"/>
      <c r="AA30" s="85" t="s">
        <v>126</v>
      </c>
      <c r="AB30" s="85" t="s">
        <v>124</v>
      </c>
      <c r="AC30" s="86" t="s">
        <v>100</v>
      </c>
      <c r="AD30" s="85" t="s">
        <v>39</v>
      </c>
      <c r="AE30" s="85" t="s">
        <v>46</v>
      </c>
      <c r="AF30" s="86" t="s">
        <v>32</v>
      </c>
      <c r="AG30" s="86" t="s">
        <v>33</v>
      </c>
      <c r="AH30" s="87" t="n">
        <v>3000</v>
      </c>
      <c r="AI30" s="88" t="n">
        <v>0</v>
      </c>
      <c r="AJ30" s="88" t="n">
        <v>0</v>
      </c>
      <c r="AK30" s="89" t="n">
        <v>20</v>
      </c>
      <c r="AL30" s="90" t="n">
        <v>20</v>
      </c>
      <c r="AM30" s="89" t="n">
        <v>10</v>
      </c>
      <c r="AN30" s="90" t="n">
        <v>10</v>
      </c>
      <c r="AO30" s="86" t="s">
        <v>42</v>
      </c>
      <c r="AP30" s="91" t="s">
        <v>125</v>
      </c>
      <c r="AQ30" s="78"/>
      <c r="AR30" s="78"/>
      <c r="AS30" s="78"/>
      <c r="AT30" s="78"/>
      <c r="AU30" s="78"/>
      <c r="AV30" s="78"/>
      <c r="AW30" s="78"/>
      <c r="AX30" s="78"/>
      <c r="AY30" s="78"/>
      <c r="AZ30" s="85"/>
      <c r="BA30" s="85"/>
      <c r="BB30" s="85" t="str">
        <f aca="false">IF(ISERROR(VLOOKUP($B30,$AB:$AX,1,0)),0,(VLOOKUP($B30,$AB:$AX,1,0)))</f>
        <v>Spalding</v>
      </c>
      <c r="BC30" s="86" t="str">
        <f aca="false">IF(ISERROR(VLOOKUP($B30,$AB:$AX,2,0)),0,(VLOOKUP($B30,$AB:$AX,2,0)))</f>
        <v>Q3 01</v>
      </c>
      <c r="BD30" s="92" t="str">
        <f aca="false">IF(ISERROR(VLOOKUP($B30,$AB:$AX,3,0)),0,(VLOOKUP($B30,$AB:$AX,3,0)))</f>
        <v>E.004090.06.34</v>
      </c>
      <c r="BE30" s="85" t="str">
        <f aca="false">IF(ISERROR(VLOOKUP($B30,$AB:$AX,4,0)),0,(VLOOKUP($B30,$AB:$AX,4,0)))</f>
        <v>Maria Foster</v>
      </c>
      <c r="BF30" s="86" t="str">
        <f aca="false">IF(ISERROR(VLOOKUP($B30,$AB:$AX,5,0)),0,(VLOOKUP($B30,$AB:$AX,5,0)))</f>
        <v>Structuring</v>
      </c>
      <c r="BG30" s="86" t="str">
        <f aca="false">IF(ISERROR(VLOOKUP($B30,$AB:$AX,6,0)),0,(VLOOKUP($B30,$AB:$AX,6,0)))</f>
        <v>P&amp;L</v>
      </c>
      <c r="BH30" s="85" t="n">
        <f aca="false">IF(ISERROR(VLOOKUP($B30,$AB:$AX,7,0)),0,(VLOOKUP($B30,$AB:$AX,7,0)))</f>
        <v>12000</v>
      </c>
      <c r="BI30" s="88" t="n">
        <f aca="false">IF(ISERROR(VLOOKUP($B30,$AB:$AX,8,0)),0,(VLOOKUP($B30,$AB:$AX,8,0)))</f>
        <v>0</v>
      </c>
      <c r="BJ30" s="88" t="n">
        <f aca="false">IF(ISERROR(VLOOKUP($B30,$AB:$AX,9,0)),0,(VLOOKUP($B30,$AB:$AX,9,0)))</f>
        <v>0</v>
      </c>
      <c r="BK30" s="89" t="n">
        <f aca="false">IF(ISERROR(VLOOKUP($B30,$AB:$AX,10,0)),0,(VLOOKUP($B30,$AB:$AX,10,0)))</f>
        <v>20</v>
      </c>
      <c r="BL30" s="93" t="n">
        <f aca="false">IF(ISERROR(VLOOKUP($B30,$AB:$AX,11,0)),0,(VLOOKUP($B30,$AB:$AX,11,0)))</f>
        <v>20</v>
      </c>
      <c r="BM30" s="89" t="n">
        <f aca="false">IF(ISERROR(VLOOKUP($B30,$AB:$AX,12,0)),0,(VLOOKUP($B30,$AB:$AX,12,0)))</f>
        <v>5</v>
      </c>
      <c r="BN30" s="93" t="n">
        <f aca="false">IF(ISERROR(VLOOKUP($B30,$AB:$AX,13,0)),0,(VLOOKUP($B30,$AB:$AX,13,0)))</f>
        <v>5</v>
      </c>
      <c r="BO30" s="86" t="str">
        <f aca="false">IF(ISERROR(VLOOKUP($B30,$AB:$AX,14,0)),0,(VLOOKUP($B30,$AB:$AX,14,0)))</f>
        <v>Low</v>
      </c>
      <c r="BP30" s="91" t="str">
        <f aca="false">IF(ISERROR(VLOOKUP($B30,$AB:$AX,15,0)),0,(VLOOKUP($B30,$AB:$AX,15,0)))</f>
        <v>InterGen CCGT tolling arrangement.</v>
      </c>
      <c r="BQ30" s="78"/>
      <c r="BR30" s="78"/>
      <c r="BS30" s="78"/>
      <c r="BT30" s="78"/>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row>
    <row r="31" customFormat="false" ht="12.75" hidden="false" customHeight="false" outlineLevel="0" collapsed="false">
      <c r="A31" s="75" t="s">
        <v>129</v>
      </c>
      <c r="B31" s="95" t="s">
        <v>130</v>
      </c>
      <c r="C31" s="96" t="s">
        <v>100</v>
      </c>
      <c r="D31" s="78" t="s">
        <v>39</v>
      </c>
      <c r="E31" s="78" t="s">
        <v>74</v>
      </c>
      <c r="F31" s="79" t="s">
        <v>41</v>
      </c>
      <c r="G31" s="79" t="s">
        <v>33</v>
      </c>
      <c r="H31" s="80" t="n">
        <v>3000</v>
      </c>
      <c r="I31" s="81" t="n">
        <v>0</v>
      </c>
      <c r="J31" s="81" t="n">
        <v>0</v>
      </c>
      <c r="K31" s="82" t="n">
        <v>25</v>
      </c>
      <c r="L31" s="83" t="n">
        <v>25</v>
      </c>
      <c r="M31" s="82" t="n">
        <v>0</v>
      </c>
      <c r="N31" s="83" t="n">
        <v>0</v>
      </c>
      <c r="O31" s="79" t="s">
        <v>42</v>
      </c>
      <c r="P31" s="84" t="s">
        <v>75</v>
      </c>
      <c r="Q31" s="78"/>
      <c r="R31" s="78"/>
      <c r="S31" s="78"/>
      <c r="T31" s="78"/>
      <c r="U31" s="78"/>
      <c r="V31" s="78"/>
      <c r="W31" s="78"/>
      <c r="X31" s="78"/>
      <c r="Y31" s="85"/>
      <c r="Z31" s="78"/>
      <c r="AA31" s="85" t="s">
        <v>129</v>
      </c>
      <c r="AB31" s="85" t="s">
        <v>127</v>
      </c>
      <c r="AC31" s="86" t="s">
        <v>100</v>
      </c>
      <c r="AD31" s="85" t="s">
        <v>39</v>
      </c>
      <c r="AE31" s="85" t="s">
        <v>40</v>
      </c>
      <c r="AF31" s="86" t="s">
        <v>32</v>
      </c>
      <c r="AG31" s="86" t="s">
        <v>33</v>
      </c>
      <c r="AH31" s="87" t="n">
        <v>12000</v>
      </c>
      <c r="AI31" s="88" t="n">
        <v>0</v>
      </c>
      <c r="AJ31" s="88" t="n">
        <v>0</v>
      </c>
      <c r="AK31" s="89" t="n">
        <v>20</v>
      </c>
      <c r="AL31" s="90" t="n">
        <v>20</v>
      </c>
      <c r="AM31" s="89" t="n">
        <v>5</v>
      </c>
      <c r="AN31" s="90" t="n">
        <v>5</v>
      </c>
      <c r="AO31" s="86" t="s">
        <v>42</v>
      </c>
      <c r="AP31" s="91" t="s">
        <v>128</v>
      </c>
      <c r="AQ31" s="78"/>
      <c r="AR31" s="78"/>
      <c r="AS31" s="78"/>
      <c r="AT31" s="78"/>
      <c r="AU31" s="78"/>
      <c r="AV31" s="78"/>
      <c r="AW31" s="78"/>
      <c r="AX31" s="78"/>
      <c r="AY31" s="78"/>
      <c r="AZ31" s="85"/>
      <c r="BA31" s="85"/>
      <c r="BB31" s="85" t="str">
        <f aca="false">IF(ISERROR(VLOOKUP($B31,$AB:$AX,1,0)),0,(VLOOKUP($B31,$AB:$AX,1,0)))</f>
        <v>Industrials Q3</v>
      </c>
      <c r="BC31" s="86" t="str">
        <f aca="false">IF(ISERROR(VLOOKUP($B31,$AB:$AX,2,0)),0,(VLOOKUP($B31,$AB:$AX,2,0)))</f>
        <v>Q3 01</v>
      </c>
      <c r="BD31" s="92" t="str">
        <f aca="false">IF(ISERROR(VLOOKUP($B31,$AB:$AX,3,0)),0,(VLOOKUP($B31,$AB:$AX,3,0)))</f>
        <v>E.004090.06.34</v>
      </c>
      <c r="BE31" s="85" t="str">
        <f aca="false">IF(ISERROR(VLOOKUP($B31,$AB:$AX,4,0)),0,(VLOOKUP($B31,$AB:$AX,4,0)))</f>
        <v>Brett Date</v>
      </c>
      <c r="BF31" s="86" t="str">
        <f aca="false">IF(ISERROR(VLOOKUP($B31,$AB:$AX,5,0)),0,(VLOOKUP($B31,$AB:$AX,5,0)))</f>
        <v>Idea stage</v>
      </c>
      <c r="BG31" s="86" t="str">
        <f aca="false">IF(ISERROR(VLOOKUP($B31,$AB:$AX,6,0)),0,(VLOOKUP($B31,$AB:$AX,6,0)))</f>
        <v>P&amp;L</v>
      </c>
      <c r="BH31" s="85" t="n">
        <f aca="false">IF(ISERROR(VLOOKUP($B31,$AB:$AX,7,0)),0,(VLOOKUP($B31,$AB:$AX,7,0)))</f>
        <v>3000</v>
      </c>
      <c r="BI31" s="88" t="n">
        <f aca="false">IF(ISERROR(VLOOKUP($B31,$AB:$AX,8,0)),0,(VLOOKUP($B31,$AB:$AX,8,0)))</f>
        <v>0</v>
      </c>
      <c r="BJ31" s="88" t="n">
        <f aca="false">IF(ISERROR(VLOOKUP($B31,$AB:$AX,9,0)),0,(VLOOKUP($B31,$AB:$AX,9,0)))</f>
        <v>0</v>
      </c>
      <c r="BK31" s="89" t="n">
        <f aca="false">IF(ISERROR(VLOOKUP($B31,$AB:$AX,10,0)),0,(VLOOKUP($B31,$AB:$AX,10,0)))</f>
        <v>25</v>
      </c>
      <c r="BL31" s="93" t="n">
        <f aca="false">IF(ISERROR(VLOOKUP($B31,$AB:$AX,11,0)),0,(VLOOKUP($B31,$AB:$AX,11,0)))</f>
        <v>25</v>
      </c>
      <c r="BM31" s="89" t="n">
        <f aca="false">IF(ISERROR(VLOOKUP($B31,$AB:$AX,12,0)),0,(VLOOKUP($B31,$AB:$AX,12,0)))</f>
        <v>0</v>
      </c>
      <c r="BN31" s="93" t="n">
        <f aca="false">IF(ISERROR(VLOOKUP($B31,$AB:$AX,13,0)),0,(VLOOKUP($B31,$AB:$AX,13,0)))</f>
        <v>0</v>
      </c>
      <c r="BO31" s="86" t="str">
        <f aca="false">IF(ISERROR(VLOOKUP($B31,$AB:$AX,14,0)),0,(VLOOKUP($B31,$AB:$AX,14,0)))</f>
        <v>Low</v>
      </c>
      <c r="BP31" s="91" t="str">
        <f aca="false">IF(ISERROR(VLOOKUP($B31,$AB:$AX,15,0)),0,(VLOOKUP($B31,$AB:$AX,15,0)))</f>
        <v>Marketing to large industrial gas users</v>
      </c>
      <c r="BQ31" s="78"/>
      <c r="BR31" s="78"/>
      <c r="BS31" s="78"/>
      <c r="BT31" s="78"/>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row>
    <row r="32" customFormat="false" ht="12.75" hidden="false" customHeight="false" outlineLevel="0" collapsed="false">
      <c r="A32" s="75" t="s">
        <v>131</v>
      </c>
      <c r="B32" s="95" t="s">
        <v>132</v>
      </c>
      <c r="C32" s="96" t="s">
        <v>100</v>
      </c>
      <c r="D32" s="78" t="s">
        <v>59</v>
      </c>
      <c r="E32" s="78" t="s">
        <v>60</v>
      </c>
      <c r="F32" s="79" t="s">
        <v>61</v>
      </c>
      <c r="G32" s="79" t="s">
        <v>33</v>
      </c>
      <c r="H32" s="80" t="n">
        <v>1500</v>
      </c>
      <c r="I32" s="81" t="n">
        <v>0</v>
      </c>
      <c r="J32" s="81" t="n">
        <v>0</v>
      </c>
      <c r="K32" s="82" t="n">
        <v>20</v>
      </c>
      <c r="L32" s="83" t="n">
        <v>20</v>
      </c>
      <c r="M32" s="82" t="n">
        <v>0</v>
      </c>
      <c r="N32" s="83" t="n">
        <v>0</v>
      </c>
      <c r="O32" s="79" t="s">
        <v>42</v>
      </c>
      <c r="P32" s="84" t="s">
        <v>62</v>
      </c>
      <c r="Q32" s="78"/>
      <c r="R32" s="78"/>
      <c r="S32" s="78"/>
      <c r="T32" s="78"/>
      <c r="U32" s="78"/>
      <c r="V32" s="78"/>
      <c r="W32" s="78"/>
      <c r="X32" s="78"/>
      <c r="Y32" s="85"/>
      <c r="Z32" s="78"/>
      <c r="AA32" s="85" t="s">
        <v>131</v>
      </c>
      <c r="AB32" s="85" t="s">
        <v>130</v>
      </c>
      <c r="AC32" s="86" t="s">
        <v>100</v>
      </c>
      <c r="AD32" s="85" t="s">
        <v>39</v>
      </c>
      <c r="AE32" s="85" t="s">
        <v>74</v>
      </c>
      <c r="AF32" s="86" t="s">
        <v>41</v>
      </c>
      <c r="AG32" s="86" t="s">
        <v>33</v>
      </c>
      <c r="AH32" s="87" t="n">
        <v>3000</v>
      </c>
      <c r="AI32" s="88" t="n">
        <v>0</v>
      </c>
      <c r="AJ32" s="88" t="n">
        <v>0</v>
      </c>
      <c r="AK32" s="89" t="n">
        <v>25</v>
      </c>
      <c r="AL32" s="90" t="n">
        <v>25</v>
      </c>
      <c r="AM32" s="89" t="n">
        <v>0</v>
      </c>
      <c r="AN32" s="90" t="n">
        <v>0</v>
      </c>
      <c r="AO32" s="86" t="s">
        <v>42</v>
      </c>
      <c r="AP32" s="91" t="s">
        <v>75</v>
      </c>
      <c r="AQ32" s="78"/>
      <c r="AR32" s="78"/>
      <c r="AS32" s="78"/>
      <c r="AT32" s="78"/>
      <c r="AU32" s="78"/>
      <c r="AV32" s="78"/>
      <c r="AW32" s="78"/>
      <c r="AX32" s="78"/>
      <c r="AY32" s="78"/>
      <c r="AZ32" s="85"/>
      <c r="BA32" s="85"/>
      <c r="BB32" s="85" t="str">
        <f aca="false">IF(ISERROR(VLOOKUP($B32,$AB:$AX,1,0)),0,(VLOOKUP($B32,$AB:$AX,1,0)))</f>
        <v>Storage Q3</v>
      </c>
      <c r="BC32" s="86" t="str">
        <f aca="false">IF(ISERROR(VLOOKUP($B32,$AB:$AX,2,0)),0,(VLOOKUP($B32,$AB:$AX,2,0)))</f>
        <v>Q3 01</v>
      </c>
      <c r="BD32" s="92" t="str">
        <f aca="false">IF(ISERROR(VLOOKUP($B32,$AB:$AX,3,0)),0,(VLOOKUP($B32,$AB:$AX,3,0)))</f>
        <v>E.004090.06.32</v>
      </c>
      <c r="BE32" s="85" t="str">
        <f aca="false">IF(ISERROR(VLOOKUP($B32,$AB:$AX,4,0)),0,(VLOOKUP($B32,$AB:$AX,4,0)))</f>
        <v>Natasha Danilochkina</v>
      </c>
      <c r="BF32" s="86" t="str">
        <f aca="false">IF(ISERROR(VLOOKUP($B32,$AB:$AX,5,0)),0,(VLOOKUP($B32,$AB:$AX,5,0)))</f>
        <v>Multi Phase</v>
      </c>
      <c r="BG32" s="86" t="str">
        <f aca="false">IF(ISERROR(VLOOKUP($B32,$AB:$AX,6,0)),0,(VLOOKUP($B32,$AB:$AX,6,0)))</f>
        <v>P&amp;L</v>
      </c>
      <c r="BH32" s="85" t="n">
        <f aca="false">IF(ISERROR(VLOOKUP($B32,$AB:$AX,7,0)),0,(VLOOKUP($B32,$AB:$AX,7,0)))</f>
        <v>1500</v>
      </c>
      <c r="BI32" s="88" t="n">
        <f aca="false">IF(ISERROR(VLOOKUP($B32,$AB:$AX,8,0)),0,(VLOOKUP($B32,$AB:$AX,8,0)))</f>
        <v>0</v>
      </c>
      <c r="BJ32" s="88" t="n">
        <f aca="false">IF(ISERROR(VLOOKUP($B32,$AB:$AX,9,0)),0,(VLOOKUP($B32,$AB:$AX,9,0)))</f>
        <v>0</v>
      </c>
      <c r="BK32" s="89" t="n">
        <f aca="false">IF(ISERROR(VLOOKUP($B32,$AB:$AX,10,0)),0,(VLOOKUP($B32,$AB:$AX,10,0)))</f>
        <v>20</v>
      </c>
      <c r="BL32" s="93" t="n">
        <f aca="false">IF(ISERROR(VLOOKUP($B32,$AB:$AX,11,0)),0,(VLOOKUP($B32,$AB:$AX,11,0)))</f>
        <v>20</v>
      </c>
      <c r="BM32" s="89" t="n">
        <f aca="false">IF(ISERROR(VLOOKUP($B32,$AB:$AX,12,0)),0,(VLOOKUP($B32,$AB:$AX,12,0)))</f>
        <v>0</v>
      </c>
      <c r="BN32" s="93" t="n">
        <f aca="false">IF(ISERROR(VLOOKUP($B32,$AB:$AX,13,0)),0,(VLOOKUP($B32,$AB:$AX,13,0)))</f>
        <v>0</v>
      </c>
      <c r="BO32" s="86" t="str">
        <f aca="false">IF(ISERROR(VLOOKUP($B32,$AB:$AX,14,0)),0,(VLOOKUP($B32,$AB:$AX,14,0)))</f>
        <v>Low</v>
      </c>
      <c r="BP32" s="91" t="str">
        <f aca="false">IF(ISERROR(VLOOKUP($B32,$AB:$AX,15,0)),0,(VLOOKUP($B32,$AB:$AX,15,0)))</f>
        <v>Ongoing efforts to sell EnBank virtual gas storage to customers.</v>
      </c>
      <c r="BQ32" s="78"/>
      <c r="BR32" s="78"/>
      <c r="BS32" s="78"/>
      <c r="BT32" s="78"/>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94"/>
      <c r="DR32" s="94"/>
      <c r="DS32" s="94"/>
      <c r="DT32" s="94"/>
      <c r="DU32" s="94"/>
      <c r="DV32" s="94"/>
      <c r="DW32" s="94"/>
      <c r="DX32" s="94"/>
      <c r="DY32" s="94"/>
      <c r="DZ32" s="94"/>
      <c r="EA32" s="94"/>
      <c r="EB32" s="94"/>
      <c r="EC32" s="94"/>
      <c r="ED32" s="94"/>
      <c r="EE32" s="94"/>
      <c r="EF32" s="94"/>
      <c r="EG32" s="94"/>
      <c r="EH32" s="94"/>
      <c r="EI32" s="94"/>
      <c r="EJ32" s="94"/>
      <c r="EK32" s="94"/>
    </row>
    <row r="33" customFormat="false" ht="25.5" hidden="false" customHeight="false" outlineLevel="0" collapsed="false">
      <c r="A33" s="75" t="s">
        <v>133</v>
      </c>
      <c r="B33" s="95" t="s">
        <v>134</v>
      </c>
      <c r="C33" s="96" t="s">
        <v>100</v>
      </c>
      <c r="D33" s="78" t="s">
        <v>39</v>
      </c>
      <c r="E33" s="78" t="s">
        <v>89</v>
      </c>
      <c r="F33" s="79" t="s">
        <v>32</v>
      </c>
      <c r="G33" s="79" t="s">
        <v>33</v>
      </c>
      <c r="H33" s="80" t="n">
        <v>20000</v>
      </c>
      <c r="I33" s="81" t="n">
        <v>0</v>
      </c>
      <c r="J33" s="81" t="n">
        <v>0</v>
      </c>
      <c r="K33" s="82" t="n">
        <v>15</v>
      </c>
      <c r="L33" s="83" t="n">
        <v>15</v>
      </c>
      <c r="M33" s="82" t="n">
        <v>0</v>
      </c>
      <c r="N33" s="83" t="n">
        <v>0</v>
      </c>
      <c r="O33" s="79" t="s">
        <v>97</v>
      </c>
      <c r="P33" s="84" t="s">
        <v>135</v>
      </c>
      <c r="Q33" s="78"/>
      <c r="R33" s="78"/>
      <c r="S33" s="78"/>
      <c r="T33" s="78"/>
      <c r="U33" s="78"/>
      <c r="V33" s="78"/>
      <c r="W33" s="78"/>
      <c r="X33" s="78"/>
      <c r="Y33" s="85"/>
      <c r="Z33" s="78"/>
      <c r="AA33" s="85" t="s">
        <v>133</v>
      </c>
      <c r="AB33" s="85" t="s">
        <v>132</v>
      </c>
      <c r="AC33" s="86" t="s">
        <v>100</v>
      </c>
      <c r="AD33" s="85" t="s">
        <v>59</v>
      </c>
      <c r="AE33" s="85" t="s">
        <v>60</v>
      </c>
      <c r="AF33" s="86" t="s">
        <v>61</v>
      </c>
      <c r="AG33" s="86" t="s">
        <v>33</v>
      </c>
      <c r="AH33" s="87" t="n">
        <v>1500</v>
      </c>
      <c r="AI33" s="88" t="n">
        <v>0</v>
      </c>
      <c r="AJ33" s="88" t="n">
        <v>0</v>
      </c>
      <c r="AK33" s="89" t="n">
        <v>20</v>
      </c>
      <c r="AL33" s="90" t="n">
        <v>20</v>
      </c>
      <c r="AM33" s="89" t="n">
        <v>0</v>
      </c>
      <c r="AN33" s="90" t="n">
        <v>0</v>
      </c>
      <c r="AO33" s="86" t="s">
        <v>42</v>
      </c>
      <c r="AP33" s="91" t="s">
        <v>62</v>
      </c>
      <c r="AQ33" s="78"/>
      <c r="AR33" s="78"/>
      <c r="AS33" s="78"/>
      <c r="AT33" s="78"/>
      <c r="AU33" s="78"/>
      <c r="AV33" s="78"/>
      <c r="AW33" s="78"/>
      <c r="AX33" s="78"/>
      <c r="AY33" s="78"/>
      <c r="AZ33" s="85"/>
      <c r="BA33" s="85"/>
      <c r="BB33" s="85" t="str">
        <f aca="false">IF(ISERROR(VLOOKUP($B33,$AB:$AX,1,0)),0,(VLOOKUP($B33,$AB:$AX,1,0)))</f>
        <v>Centrica Epic</v>
      </c>
      <c r="BC33" s="86" t="str">
        <f aca="false">IF(ISERROR(VLOOKUP($B33,$AB:$AX,2,0)),0,(VLOOKUP($B33,$AB:$AX,2,0)))</f>
        <v>Q3 01</v>
      </c>
      <c r="BD33" s="92" t="n">
        <f aca="false">IF(ISERROR(VLOOKUP($B33,$AB:$AX,3,0)),0,(VLOOKUP($B33,$AB:$AX,3,0)))</f>
        <v>0</v>
      </c>
      <c r="BE33" s="85" t="str">
        <f aca="false">IF(ISERROR(VLOOKUP($B33,$AB:$AX,4,0)),0,(VLOOKUP($B33,$AB:$AX,4,0)))</f>
        <v>Chris Harris</v>
      </c>
      <c r="BF33" s="86" t="str">
        <f aca="false">IF(ISERROR(VLOOKUP($B33,$AB:$AX,5,0)),0,(VLOOKUP($B33,$AB:$AX,5,0)))</f>
        <v>Structuring</v>
      </c>
      <c r="BG33" s="86" t="str">
        <f aca="false">IF(ISERROR(VLOOKUP($B33,$AB:$AX,6,0)),0,(VLOOKUP($B33,$AB:$AX,6,0)))</f>
        <v>P&amp;L</v>
      </c>
      <c r="BH33" s="85" t="n">
        <f aca="false">IF(ISERROR(VLOOKUP($B33,$AB:$AX,7,0)),0,(VLOOKUP($B33,$AB:$AX,7,0)))</f>
        <v>20000</v>
      </c>
      <c r="BI33" s="88" t="n">
        <f aca="false">IF(ISERROR(VLOOKUP($B33,$AB:$AX,8,0)),0,(VLOOKUP($B33,$AB:$AX,8,0)))</f>
        <v>0</v>
      </c>
      <c r="BJ33" s="88" t="n">
        <f aca="false">IF(ISERROR(VLOOKUP($B33,$AB:$AX,9,0)),0,(VLOOKUP($B33,$AB:$AX,9,0)))</f>
        <v>0</v>
      </c>
      <c r="BK33" s="89" t="n">
        <f aca="false">IF(ISERROR(VLOOKUP($B33,$AB:$AX,10,0)),0,(VLOOKUP($B33,$AB:$AX,10,0)))</f>
        <v>15</v>
      </c>
      <c r="BL33" s="93" t="n">
        <f aca="false">IF(ISERROR(VLOOKUP($B33,$AB:$AX,11,0)),0,(VLOOKUP($B33,$AB:$AX,11,0)))</f>
        <v>15</v>
      </c>
      <c r="BM33" s="89" t="n">
        <f aca="false">IF(ISERROR(VLOOKUP($B33,$AB:$AX,12,0)),0,(VLOOKUP($B33,$AB:$AX,12,0)))</f>
        <v>0</v>
      </c>
      <c r="BN33" s="93" t="n">
        <f aca="false">IF(ISERROR(VLOOKUP($B33,$AB:$AX,13,0)),0,(VLOOKUP($B33,$AB:$AX,13,0)))</f>
        <v>0</v>
      </c>
      <c r="BO33" s="86" t="str">
        <f aca="false">IF(ISERROR(VLOOKUP($B33,$AB:$AX,14,0)),0,(VLOOKUP($B33,$AB:$AX,14,0)))</f>
        <v>Medium</v>
      </c>
      <c r="BP33" s="91" t="str">
        <f aca="false">IF(ISERROR(VLOOKUP($B33,$AB:$AX,15,0)),0,(VLOOKUP($B33,$AB:$AX,15,0)))</f>
        <v>Prepaid gas tax structure/ Pitched to client 24/4 well received, seeking sr managment approval</v>
      </c>
      <c r="BQ33" s="78"/>
      <c r="BR33" s="78"/>
      <c r="BS33" s="78"/>
      <c r="BT33" s="78"/>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c r="DJ33" s="94"/>
      <c r="DK33" s="94"/>
      <c r="DL33" s="94"/>
      <c r="DM33" s="94"/>
      <c r="DN33" s="94"/>
      <c r="DO33" s="94"/>
      <c r="DP33" s="94"/>
      <c r="DQ33" s="94"/>
      <c r="DR33" s="94"/>
      <c r="DS33" s="94"/>
      <c r="DT33" s="94"/>
      <c r="DU33" s="94"/>
      <c r="DV33" s="94"/>
      <c r="DW33" s="94"/>
      <c r="DX33" s="94"/>
      <c r="DY33" s="94"/>
      <c r="DZ33" s="94"/>
      <c r="EA33" s="94"/>
      <c r="EB33" s="94"/>
      <c r="EC33" s="94"/>
      <c r="ED33" s="94"/>
      <c r="EE33" s="94"/>
      <c r="EF33" s="94"/>
      <c r="EG33" s="94"/>
      <c r="EH33" s="94"/>
      <c r="EI33" s="94"/>
      <c r="EJ33" s="94"/>
      <c r="EK33" s="94"/>
    </row>
    <row r="34" customFormat="false" ht="12.75" hidden="false" customHeight="false" outlineLevel="0" collapsed="false">
      <c r="A34" s="75" t="s">
        <v>136</v>
      </c>
      <c r="B34" s="95" t="s">
        <v>137</v>
      </c>
      <c r="C34" s="96" t="s">
        <v>100</v>
      </c>
      <c r="D34" s="78" t="s">
        <v>39</v>
      </c>
      <c r="E34" s="78" t="s">
        <v>89</v>
      </c>
      <c r="F34" s="79" t="s">
        <v>41</v>
      </c>
      <c r="G34" s="79" t="s">
        <v>33</v>
      </c>
      <c r="H34" s="80" t="n">
        <v>10000</v>
      </c>
      <c r="I34" s="81" t="n">
        <v>0</v>
      </c>
      <c r="J34" s="81" t="n">
        <v>0</v>
      </c>
      <c r="K34" s="82" t="n">
        <v>5</v>
      </c>
      <c r="L34" s="83" t="n">
        <v>5</v>
      </c>
      <c r="M34" s="82" t="n">
        <v>5</v>
      </c>
      <c r="N34" s="83" t="n">
        <v>5</v>
      </c>
      <c r="O34" s="79" t="s">
        <v>42</v>
      </c>
      <c r="P34" s="84" t="s">
        <v>138</v>
      </c>
      <c r="Q34" s="78"/>
      <c r="R34" s="78"/>
      <c r="S34" s="78"/>
      <c r="T34" s="78"/>
      <c r="U34" s="78"/>
      <c r="V34" s="78"/>
      <c r="W34" s="78"/>
      <c r="X34" s="78"/>
      <c r="Y34" s="85"/>
      <c r="Z34" s="78"/>
      <c r="AA34" s="85" t="s">
        <v>136</v>
      </c>
      <c r="AB34" s="85" t="s">
        <v>134</v>
      </c>
      <c r="AC34" s="86" t="s">
        <v>100</v>
      </c>
      <c r="AD34" s="85"/>
      <c r="AE34" s="85" t="s">
        <v>89</v>
      </c>
      <c r="AF34" s="86" t="s">
        <v>32</v>
      </c>
      <c r="AG34" s="86" t="s">
        <v>33</v>
      </c>
      <c r="AH34" s="87" t="n">
        <v>20000</v>
      </c>
      <c r="AI34" s="88" t="n">
        <v>0</v>
      </c>
      <c r="AJ34" s="88" t="n">
        <v>0</v>
      </c>
      <c r="AK34" s="89" t="n">
        <v>15</v>
      </c>
      <c r="AL34" s="90" t="n">
        <v>15</v>
      </c>
      <c r="AM34" s="89" t="n">
        <v>0</v>
      </c>
      <c r="AN34" s="90" t="n">
        <v>0</v>
      </c>
      <c r="AO34" s="86" t="s">
        <v>97</v>
      </c>
      <c r="AP34" s="91" t="s">
        <v>135</v>
      </c>
      <c r="AQ34" s="78"/>
      <c r="AR34" s="78"/>
      <c r="AS34" s="78"/>
      <c r="AT34" s="78"/>
      <c r="AU34" s="78"/>
      <c r="AV34" s="78"/>
      <c r="AW34" s="78"/>
      <c r="AX34" s="78"/>
      <c r="AY34" s="78"/>
      <c r="AZ34" s="85"/>
      <c r="BA34" s="85"/>
      <c r="BB34" s="85" t="str">
        <f aca="false">IF(ISERROR(VLOOKUP($B34,$AB:$AX,1,0)),0,(VLOOKUP($B34,$AB:$AX,1,0)))</f>
        <v>Kerr McGee Epic</v>
      </c>
      <c r="BC34" s="86" t="str">
        <f aca="false">IF(ISERROR(VLOOKUP($B34,$AB:$AX,2,0)),0,(VLOOKUP($B34,$AB:$AX,2,0)))</f>
        <v>Q3 01</v>
      </c>
      <c r="BD34" s="92" t="n">
        <f aca="false">IF(ISERROR(VLOOKUP($B34,$AB:$AX,3,0)),0,(VLOOKUP($B34,$AB:$AX,3,0)))</f>
        <v>0</v>
      </c>
      <c r="BE34" s="85" t="str">
        <f aca="false">IF(ISERROR(VLOOKUP($B34,$AB:$AX,4,0)),0,(VLOOKUP($B34,$AB:$AX,4,0)))</f>
        <v>Chris Harris</v>
      </c>
      <c r="BF34" s="86" t="str">
        <f aca="false">IF(ISERROR(VLOOKUP($B34,$AB:$AX,5,0)),0,(VLOOKUP($B34,$AB:$AX,5,0)))</f>
        <v>Idea stage</v>
      </c>
      <c r="BG34" s="86" t="str">
        <f aca="false">IF(ISERROR(VLOOKUP($B34,$AB:$AX,6,0)),0,(VLOOKUP($B34,$AB:$AX,6,0)))</f>
        <v>P&amp;L</v>
      </c>
      <c r="BH34" s="85" t="n">
        <f aca="false">IF(ISERROR(VLOOKUP($B34,$AB:$AX,7,0)),0,(VLOOKUP($B34,$AB:$AX,7,0)))</f>
        <v>10000</v>
      </c>
      <c r="BI34" s="88" t="n">
        <f aca="false">IF(ISERROR(VLOOKUP($B34,$AB:$AX,8,0)),0,(VLOOKUP($B34,$AB:$AX,8,0)))</f>
        <v>0</v>
      </c>
      <c r="BJ34" s="88" t="n">
        <f aca="false">IF(ISERROR(VLOOKUP($B34,$AB:$AX,9,0)),0,(VLOOKUP($B34,$AB:$AX,9,0)))</f>
        <v>0</v>
      </c>
      <c r="BK34" s="89" t="n">
        <f aca="false">IF(ISERROR(VLOOKUP($B34,$AB:$AX,10,0)),0,(VLOOKUP($B34,$AB:$AX,10,0)))</f>
        <v>5</v>
      </c>
      <c r="BL34" s="93" t="n">
        <f aca="false">IF(ISERROR(VLOOKUP($B34,$AB:$AX,11,0)),0,(VLOOKUP($B34,$AB:$AX,11,0)))</f>
        <v>5</v>
      </c>
      <c r="BM34" s="89" t="n">
        <f aca="false">IF(ISERROR(VLOOKUP($B34,$AB:$AX,12,0)),0,(VLOOKUP($B34,$AB:$AX,12,0)))</f>
        <v>5</v>
      </c>
      <c r="BN34" s="93" t="n">
        <f aca="false">IF(ISERROR(VLOOKUP($B34,$AB:$AX,13,0)),0,(VLOOKUP($B34,$AB:$AX,13,0)))</f>
        <v>5</v>
      </c>
      <c r="BO34" s="86" t="str">
        <f aca="false">IF(ISERROR(VLOOKUP($B34,$AB:$AX,14,0)),0,(VLOOKUP($B34,$AB:$AX,14,0)))</f>
        <v>Low</v>
      </c>
      <c r="BP34" s="91" t="str">
        <f aca="false">IF(ISERROR(VLOOKUP($B34,$AB:$AX,15,0)),0,(VLOOKUP($B34,$AB:$AX,15,0)))</f>
        <v>Prepaid oil tax structure/ contacting company to arrange meeting</v>
      </c>
      <c r="BQ34" s="78"/>
      <c r="BR34" s="78"/>
      <c r="BS34" s="78"/>
      <c r="BT34" s="78"/>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row>
    <row r="35" customFormat="false" ht="12.75" hidden="false" customHeight="false" outlineLevel="0" collapsed="false">
      <c r="A35" s="75" t="s">
        <v>139</v>
      </c>
      <c r="B35" s="95" t="s">
        <v>140</v>
      </c>
      <c r="C35" s="96" t="s">
        <v>100</v>
      </c>
      <c r="D35" s="78" t="s">
        <v>39</v>
      </c>
      <c r="E35" s="78" t="s">
        <v>89</v>
      </c>
      <c r="F35" s="79" t="s">
        <v>32</v>
      </c>
      <c r="G35" s="79" t="s">
        <v>33</v>
      </c>
      <c r="H35" s="80" t="n">
        <v>10000</v>
      </c>
      <c r="I35" s="81" t="n">
        <v>0</v>
      </c>
      <c r="J35" s="81" t="n">
        <v>0</v>
      </c>
      <c r="K35" s="82" t="n">
        <v>20</v>
      </c>
      <c r="L35" s="83" t="n">
        <v>20</v>
      </c>
      <c r="M35" s="82" t="n">
        <v>15</v>
      </c>
      <c r="N35" s="83" t="n">
        <v>15</v>
      </c>
      <c r="O35" s="79" t="s">
        <v>97</v>
      </c>
      <c r="P35" s="84" t="s">
        <v>141</v>
      </c>
      <c r="Q35" s="78"/>
      <c r="R35" s="78"/>
      <c r="S35" s="78"/>
      <c r="T35" s="78"/>
      <c r="U35" s="78"/>
      <c r="V35" s="78"/>
      <c r="W35" s="78"/>
      <c r="X35" s="78"/>
      <c r="Y35" s="85"/>
      <c r="Z35" s="78"/>
      <c r="AA35" s="85" t="s">
        <v>139</v>
      </c>
      <c r="AB35" s="85" t="s">
        <v>137</v>
      </c>
      <c r="AC35" s="86" t="s">
        <v>100</v>
      </c>
      <c r="AD35" s="85"/>
      <c r="AE35" s="85" t="s">
        <v>89</v>
      </c>
      <c r="AF35" s="86" t="s">
        <v>41</v>
      </c>
      <c r="AG35" s="86" t="s">
        <v>33</v>
      </c>
      <c r="AH35" s="87" t="n">
        <v>10000</v>
      </c>
      <c r="AI35" s="88" t="n">
        <v>0</v>
      </c>
      <c r="AJ35" s="88" t="n">
        <v>0</v>
      </c>
      <c r="AK35" s="89" t="n">
        <v>5</v>
      </c>
      <c r="AL35" s="90" t="n">
        <v>5</v>
      </c>
      <c r="AM35" s="89" t="n">
        <v>5</v>
      </c>
      <c r="AN35" s="90" t="n">
        <v>5</v>
      </c>
      <c r="AO35" s="86" t="s">
        <v>42</v>
      </c>
      <c r="AP35" s="91" t="s">
        <v>138</v>
      </c>
      <c r="AQ35" s="78"/>
      <c r="AR35" s="78"/>
      <c r="AS35" s="78"/>
      <c r="AT35" s="78"/>
      <c r="AU35" s="78"/>
      <c r="AV35" s="78"/>
      <c r="AW35" s="78"/>
      <c r="AX35" s="78"/>
      <c r="AY35" s="78"/>
      <c r="AZ35" s="85"/>
      <c r="BA35" s="85"/>
      <c r="BB35" s="85" t="str">
        <f aca="false">IF(ISERROR(VLOOKUP($B35,$AB:$AX,1,0)),0,(VLOOKUP($B35,$AB:$AX,1,0)))</f>
        <v>ENI POPS</v>
      </c>
      <c r="BC35" s="86" t="str">
        <f aca="false">IF(ISERROR(VLOOKUP($B35,$AB:$AX,2,0)),0,(VLOOKUP($B35,$AB:$AX,2,0)))</f>
        <v>Q3 01</v>
      </c>
      <c r="BD35" s="92" t="n">
        <f aca="false">IF(ISERROR(VLOOKUP($B35,$AB:$AX,3,0)),0,(VLOOKUP($B35,$AB:$AX,3,0)))</f>
        <v>0</v>
      </c>
      <c r="BE35" s="85" t="str">
        <f aca="false">IF(ISERROR(VLOOKUP($B35,$AB:$AX,4,0)),0,(VLOOKUP($B35,$AB:$AX,4,0)))</f>
        <v>Chris Harris</v>
      </c>
      <c r="BF35" s="86" t="str">
        <f aca="false">IF(ISERROR(VLOOKUP($B35,$AB:$AX,5,0)),0,(VLOOKUP($B35,$AB:$AX,5,0)))</f>
        <v>Structuring</v>
      </c>
      <c r="BG35" s="86" t="str">
        <f aca="false">IF(ISERROR(VLOOKUP($B35,$AB:$AX,6,0)),0,(VLOOKUP($B35,$AB:$AX,6,0)))</f>
        <v>P&amp;L</v>
      </c>
      <c r="BH35" s="85" t="n">
        <f aca="false">IF(ISERROR(VLOOKUP($B35,$AB:$AX,7,0)),0,(VLOOKUP($B35,$AB:$AX,7,0)))</f>
        <v>10000</v>
      </c>
      <c r="BI35" s="88" t="n">
        <f aca="false">IF(ISERROR(VLOOKUP($B35,$AB:$AX,8,0)),0,(VLOOKUP($B35,$AB:$AX,8,0)))</f>
        <v>0</v>
      </c>
      <c r="BJ35" s="88" t="n">
        <f aca="false">IF(ISERROR(VLOOKUP($B35,$AB:$AX,9,0)),0,(VLOOKUP($B35,$AB:$AX,9,0)))</f>
        <v>0</v>
      </c>
      <c r="BK35" s="89" t="n">
        <f aca="false">IF(ISERROR(VLOOKUP($B35,$AB:$AX,10,0)),0,(VLOOKUP($B35,$AB:$AX,10,0)))</f>
        <v>20</v>
      </c>
      <c r="BL35" s="93" t="n">
        <f aca="false">IF(ISERROR(VLOOKUP($B35,$AB:$AX,11,0)),0,(VLOOKUP($B35,$AB:$AX,11,0)))</f>
        <v>20</v>
      </c>
      <c r="BM35" s="89" t="n">
        <f aca="false">IF(ISERROR(VLOOKUP($B35,$AB:$AX,12,0)),0,(VLOOKUP($B35,$AB:$AX,12,0)))</f>
        <v>15</v>
      </c>
      <c r="BN35" s="93" t="n">
        <f aca="false">IF(ISERROR(VLOOKUP($B35,$AB:$AX,13,0)),0,(VLOOKUP($B35,$AB:$AX,13,0)))</f>
        <v>15</v>
      </c>
      <c r="BO35" s="86" t="str">
        <f aca="false">IF(ISERROR(VLOOKUP($B35,$AB:$AX,14,0)),0,(VLOOKUP($B35,$AB:$AX,14,0)))</f>
        <v>Medium</v>
      </c>
      <c r="BP35" s="91" t="str">
        <f aca="false">IF(ISERROR(VLOOKUP($B35,$AB:$AX,15,0)),0,(VLOOKUP($B35,$AB:$AX,15,0)))</f>
        <v>Prepaid oil tax structure/ Client reviewing</v>
      </c>
      <c r="BQ35" s="78"/>
      <c r="BR35" s="78"/>
      <c r="BS35" s="78"/>
      <c r="BT35" s="78"/>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row>
    <row r="36" customFormat="false" ht="12.75" hidden="false" customHeight="false" outlineLevel="0" collapsed="false">
      <c r="A36" s="75" t="s">
        <v>142</v>
      </c>
      <c r="B36" s="97" t="s">
        <v>143</v>
      </c>
      <c r="C36" s="98" t="s">
        <v>144</v>
      </c>
      <c r="D36" s="78" t="s">
        <v>39</v>
      </c>
      <c r="E36" s="78" t="s">
        <v>145</v>
      </c>
      <c r="F36" s="79" t="s">
        <v>41</v>
      </c>
      <c r="G36" s="79" t="s">
        <v>33</v>
      </c>
      <c r="H36" s="80" t="n">
        <v>5000</v>
      </c>
      <c r="I36" s="81" t="n">
        <v>0</v>
      </c>
      <c r="J36" s="81" t="n">
        <v>0</v>
      </c>
      <c r="K36" s="82" t="n">
        <v>30</v>
      </c>
      <c r="L36" s="83" t="n">
        <v>30</v>
      </c>
      <c r="M36" s="82" t="n">
        <v>0</v>
      </c>
      <c r="N36" s="83" t="n">
        <v>0</v>
      </c>
      <c r="O36" s="79" t="s">
        <v>42</v>
      </c>
      <c r="P36" s="84" t="s">
        <v>146</v>
      </c>
      <c r="Q36" s="78"/>
      <c r="R36" s="78"/>
      <c r="S36" s="78"/>
      <c r="T36" s="78"/>
      <c r="U36" s="78"/>
      <c r="V36" s="78"/>
      <c r="W36" s="78"/>
      <c r="X36" s="78"/>
      <c r="Y36" s="85"/>
      <c r="Z36" s="78"/>
      <c r="AA36" s="85" t="s">
        <v>142</v>
      </c>
      <c r="AB36" s="85" t="s">
        <v>140</v>
      </c>
      <c r="AC36" s="86" t="s">
        <v>100</v>
      </c>
      <c r="AD36" s="85"/>
      <c r="AE36" s="85" t="s">
        <v>89</v>
      </c>
      <c r="AF36" s="86" t="s">
        <v>32</v>
      </c>
      <c r="AG36" s="86" t="s">
        <v>33</v>
      </c>
      <c r="AH36" s="87" t="n">
        <v>10000</v>
      </c>
      <c r="AI36" s="88" t="n">
        <v>0</v>
      </c>
      <c r="AJ36" s="88" t="n">
        <v>0</v>
      </c>
      <c r="AK36" s="89" t="n">
        <v>20</v>
      </c>
      <c r="AL36" s="90" t="n">
        <v>20</v>
      </c>
      <c r="AM36" s="89" t="n">
        <v>15</v>
      </c>
      <c r="AN36" s="90" t="n">
        <v>15</v>
      </c>
      <c r="AO36" s="86" t="s">
        <v>97</v>
      </c>
      <c r="AP36" s="91" t="s">
        <v>141</v>
      </c>
      <c r="AQ36" s="78"/>
      <c r="AR36" s="78"/>
      <c r="AS36" s="78"/>
      <c r="AT36" s="78"/>
      <c r="AU36" s="78"/>
      <c r="AV36" s="78"/>
      <c r="AW36" s="78"/>
      <c r="AX36" s="78"/>
      <c r="AY36" s="78"/>
      <c r="AZ36" s="85"/>
      <c r="BA36" s="85"/>
      <c r="BB36" s="85" t="str">
        <f aca="false">IF(ISERROR(VLOOKUP($B36,$AB:$AX,1,0)),0,(VLOOKUP($B36,$AB:$AX,1,0)))</f>
        <v>Jaguar</v>
      </c>
      <c r="BC36" s="86" t="str">
        <f aca="false">IF(ISERROR(VLOOKUP($B36,$AB:$AX,2,0)),0,(VLOOKUP($B36,$AB:$AX,2,0)))</f>
        <v>Q4 01</v>
      </c>
      <c r="BD36" s="92" t="str">
        <f aca="false">IF(ISERROR(VLOOKUP($B36,$AB:$AX,3,0)),0,(VLOOKUP($B36,$AB:$AX,3,0)))</f>
        <v>E.004090.06.34</v>
      </c>
      <c r="BE36" s="85" t="str">
        <f aca="false">IF(ISERROR(VLOOKUP($B36,$AB:$AX,4,0)),0,(VLOOKUP($B36,$AB:$AX,4,0)))</f>
        <v>Peter Crilly</v>
      </c>
      <c r="BF36" s="86" t="str">
        <f aca="false">IF(ISERROR(VLOOKUP($B36,$AB:$AX,5,0)),0,(VLOOKUP($B36,$AB:$AX,5,0)))</f>
        <v>Idea stage</v>
      </c>
      <c r="BG36" s="86" t="str">
        <f aca="false">IF(ISERROR(VLOOKUP($B36,$AB:$AX,6,0)),0,(VLOOKUP($B36,$AB:$AX,6,0)))</f>
        <v>P&amp;L</v>
      </c>
      <c r="BH36" s="85" t="n">
        <f aca="false">IF(ISERROR(VLOOKUP($B36,$AB:$AX,7,0)),0,(VLOOKUP($B36,$AB:$AX,7,0)))</f>
        <v>5000</v>
      </c>
      <c r="BI36" s="88" t="n">
        <f aca="false">IF(ISERROR(VLOOKUP($B36,$AB:$AX,8,0)),0,(VLOOKUP($B36,$AB:$AX,8,0)))</f>
        <v>0</v>
      </c>
      <c r="BJ36" s="88" t="n">
        <f aca="false">IF(ISERROR(VLOOKUP($B36,$AB:$AX,9,0)),0,(VLOOKUP($B36,$AB:$AX,9,0)))</f>
        <v>0</v>
      </c>
      <c r="BK36" s="89" t="n">
        <f aca="false">IF(ISERROR(VLOOKUP($B36,$AB:$AX,10,0)),0,(VLOOKUP($B36,$AB:$AX,10,0)))</f>
        <v>30</v>
      </c>
      <c r="BL36" s="93" t="n">
        <f aca="false">IF(ISERROR(VLOOKUP($B36,$AB:$AX,11,0)),0,(VLOOKUP($B36,$AB:$AX,11,0)))</f>
        <v>30</v>
      </c>
      <c r="BM36" s="89" t="n">
        <f aca="false">IF(ISERROR(VLOOKUP($B36,$AB:$AX,12,0)),0,(VLOOKUP($B36,$AB:$AX,12,0)))</f>
        <v>0</v>
      </c>
      <c r="BN36" s="93" t="n">
        <f aca="false">IF(ISERROR(VLOOKUP($B36,$AB:$AX,13,0)),0,(VLOOKUP($B36,$AB:$AX,13,0)))</f>
        <v>0</v>
      </c>
      <c r="BO36" s="86" t="str">
        <f aca="false">IF(ISERROR(VLOOKUP($B36,$AB:$AX,14,0)),0,(VLOOKUP($B36,$AB:$AX,14,0)))</f>
        <v>Low</v>
      </c>
      <c r="BP36" s="91" t="str">
        <f aca="false">IF(ISERROR(VLOOKUP($B36,$AB:$AX,15,0)),0,(VLOOKUP($B36,$AB:$AX,15,0)))</f>
        <v>Link to Norwegian side of North Sea; used to ensure CATS stays full</v>
      </c>
      <c r="BQ36" s="78"/>
      <c r="BR36" s="78"/>
      <c r="BS36" s="78"/>
      <c r="BT36" s="78"/>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row>
    <row r="37" customFormat="false" ht="12.75" hidden="false" customHeight="false" outlineLevel="0" collapsed="false">
      <c r="A37" s="75" t="s">
        <v>147</v>
      </c>
      <c r="B37" s="97" t="s">
        <v>148</v>
      </c>
      <c r="C37" s="98" t="s">
        <v>144</v>
      </c>
      <c r="D37" s="78" t="s">
        <v>39</v>
      </c>
      <c r="E37" s="78" t="s">
        <v>74</v>
      </c>
      <c r="F37" s="79" t="s">
        <v>61</v>
      </c>
      <c r="G37" s="79" t="s">
        <v>33</v>
      </c>
      <c r="H37" s="80" t="n">
        <v>4000</v>
      </c>
      <c r="I37" s="81" t="n">
        <v>0</v>
      </c>
      <c r="J37" s="81" t="n">
        <v>0</v>
      </c>
      <c r="K37" s="82" t="n">
        <v>25</v>
      </c>
      <c r="L37" s="83" t="n">
        <v>25</v>
      </c>
      <c r="M37" s="82" t="n">
        <v>0</v>
      </c>
      <c r="N37" s="83" t="n">
        <v>0</v>
      </c>
      <c r="O37" s="79" t="s">
        <v>42</v>
      </c>
      <c r="P37" s="84" t="s">
        <v>75</v>
      </c>
      <c r="Q37" s="78"/>
      <c r="R37" s="78"/>
      <c r="S37" s="78"/>
      <c r="T37" s="78"/>
      <c r="U37" s="78"/>
      <c r="V37" s="78"/>
      <c r="W37" s="78"/>
      <c r="X37" s="78"/>
      <c r="Y37" s="85"/>
      <c r="Z37" s="78"/>
      <c r="AA37" s="85" t="s">
        <v>147</v>
      </c>
      <c r="AB37" s="85" t="s">
        <v>143</v>
      </c>
      <c r="AC37" s="86" t="s">
        <v>144</v>
      </c>
      <c r="AD37" s="85" t="s">
        <v>39</v>
      </c>
      <c r="AE37" s="85" t="s">
        <v>145</v>
      </c>
      <c r="AF37" s="86" t="s">
        <v>41</v>
      </c>
      <c r="AG37" s="86" t="s">
        <v>33</v>
      </c>
      <c r="AH37" s="87" t="n">
        <v>5000</v>
      </c>
      <c r="AI37" s="88" t="n">
        <v>0</v>
      </c>
      <c r="AJ37" s="88" t="n">
        <v>0</v>
      </c>
      <c r="AK37" s="89" t="n">
        <v>30</v>
      </c>
      <c r="AL37" s="90" t="n">
        <v>30</v>
      </c>
      <c r="AM37" s="89" t="n">
        <v>0</v>
      </c>
      <c r="AN37" s="90" t="n">
        <v>0</v>
      </c>
      <c r="AO37" s="86" t="s">
        <v>42</v>
      </c>
      <c r="AP37" s="91" t="s">
        <v>146</v>
      </c>
      <c r="AQ37" s="78"/>
      <c r="AR37" s="78"/>
      <c r="AS37" s="78"/>
      <c r="AT37" s="78"/>
      <c r="AU37" s="78"/>
      <c r="AV37" s="78"/>
      <c r="AW37" s="78"/>
      <c r="AX37" s="78"/>
      <c r="AY37" s="78"/>
      <c r="AZ37" s="85"/>
      <c r="BA37" s="85"/>
      <c r="BB37" s="85" t="str">
        <f aca="false">IF(ISERROR(VLOOKUP($B37,$AB:$AX,1,0)),0,(VLOOKUP($B37,$AB:$AX,1,0)))</f>
        <v>Industrials Q4</v>
      </c>
      <c r="BC37" s="86" t="str">
        <f aca="false">IF(ISERROR(VLOOKUP($B37,$AB:$AX,2,0)),0,(VLOOKUP($B37,$AB:$AX,2,0)))</f>
        <v>Q4 01</v>
      </c>
      <c r="BD37" s="92" t="str">
        <f aca="false">IF(ISERROR(VLOOKUP($B37,$AB:$AX,3,0)),0,(VLOOKUP($B37,$AB:$AX,3,0)))</f>
        <v>E.004090.06.34</v>
      </c>
      <c r="BE37" s="85" t="str">
        <f aca="false">IF(ISERROR(VLOOKUP($B37,$AB:$AX,4,0)),0,(VLOOKUP($B37,$AB:$AX,4,0)))</f>
        <v>Brett Date</v>
      </c>
      <c r="BF37" s="86" t="str">
        <f aca="false">IF(ISERROR(VLOOKUP($B37,$AB:$AX,5,0)),0,(VLOOKUP($B37,$AB:$AX,5,0)))</f>
        <v>Multi Phase</v>
      </c>
      <c r="BG37" s="86" t="str">
        <f aca="false">IF(ISERROR(VLOOKUP($B37,$AB:$AX,6,0)),0,(VLOOKUP($B37,$AB:$AX,6,0)))</f>
        <v>P&amp;L</v>
      </c>
      <c r="BH37" s="85" t="n">
        <f aca="false">IF(ISERROR(VLOOKUP($B37,$AB:$AX,7,0)),0,(VLOOKUP($B37,$AB:$AX,7,0)))</f>
        <v>4000</v>
      </c>
      <c r="BI37" s="88" t="n">
        <f aca="false">IF(ISERROR(VLOOKUP($B37,$AB:$AX,8,0)),0,(VLOOKUP($B37,$AB:$AX,8,0)))</f>
        <v>0</v>
      </c>
      <c r="BJ37" s="88" t="n">
        <f aca="false">IF(ISERROR(VLOOKUP($B37,$AB:$AX,9,0)),0,(VLOOKUP($B37,$AB:$AX,9,0)))</f>
        <v>0</v>
      </c>
      <c r="BK37" s="89" t="n">
        <f aca="false">IF(ISERROR(VLOOKUP($B37,$AB:$AX,10,0)),0,(VLOOKUP($B37,$AB:$AX,10,0)))</f>
        <v>25</v>
      </c>
      <c r="BL37" s="93" t="n">
        <f aca="false">IF(ISERROR(VLOOKUP($B37,$AB:$AX,11,0)),0,(VLOOKUP($B37,$AB:$AX,11,0)))</f>
        <v>25</v>
      </c>
      <c r="BM37" s="89" t="n">
        <f aca="false">IF(ISERROR(VLOOKUP($B37,$AB:$AX,12,0)),0,(VLOOKUP($B37,$AB:$AX,12,0)))</f>
        <v>0</v>
      </c>
      <c r="BN37" s="93" t="n">
        <f aca="false">IF(ISERROR(VLOOKUP($B37,$AB:$AX,13,0)),0,(VLOOKUP($B37,$AB:$AX,13,0)))</f>
        <v>0</v>
      </c>
      <c r="BO37" s="86" t="str">
        <f aca="false">IF(ISERROR(VLOOKUP($B37,$AB:$AX,14,0)),0,(VLOOKUP($B37,$AB:$AX,14,0)))</f>
        <v>Low</v>
      </c>
      <c r="BP37" s="91" t="str">
        <f aca="false">IF(ISERROR(VLOOKUP($B37,$AB:$AX,15,0)),0,(VLOOKUP($B37,$AB:$AX,15,0)))</f>
        <v>Marketing to large industrial gas users</v>
      </c>
      <c r="BQ37" s="78"/>
      <c r="BR37" s="78"/>
      <c r="BS37" s="78"/>
      <c r="BT37" s="78"/>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row>
    <row r="38" customFormat="false" ht="12.75" hidden="false" customHeight="false" outlineLevel="0" collapsed="false">
      <c r="A38" s="75" t="s">
        <v>149</v>
      </c>
      <c r="B38" s="97" t="s">
        <v>150</v>
      </c>
      <c r="C38" s="98" t="s">
        <v>144</v>
      </c>
      <c r="D38" s="78" t="s">
        <v>59</v>
      </c>
      <c r="E38" s="78" t="s">
        <v>60</v>
      </c>
      <c r="F38" s="79" t="s">
        <v>61</v>
      </c>
      <c r="G38" s="79" t="s">
        <v>33</v>
      </c>
      <c r="H38" s="80" t="n">
        <v>1500</v>
      </c>
      <c r="I38" s="81" t="n">
        <v>0</v>
      </c>
      <c r="J38" s="81" t="n">
        <v>0</v>
      </c>
      <c r="K38" s="82" t="n">
        <v>20</v>
      </c>
      <c r="L38" s="83" t="n">
        <v>20</v>
      </c>
      <c r="M38" s="82" t="n">
        <v>0</v>
      </c>
      <c r="N38" s="83" t="n">
        <v>0</v>
      </c>
      <c r="O38" s="79" t="s">
        <v>42</v>
      </c>
      <c r="P38" s="84" t="s">
        <v>62</v>
      </c>
      <c r="Q38" s="78"/>
      <c r="R38" s="78"/>
      <c r="S38" s="78"/>
      <c r="T38" s="78"/>
      <c r="U38" s="78"/>
      <c r="V38" s="78"/>
      <c r="W38" s="78"/>
      <c r="X38" s="78"/>
      <c r="Y38" s="85"/>
      <c r="Z38" s="78"/>
      <c r="AA38" s="85" t="s">
        <v>149</v>
      </c>
      <c r="AB38" s="85" t="s">
        <v>148</v>
      </c>
      <c r="AC38" s="86" t="s">
        <v>144</v>
      </c>
      <c r="AD38" s="85" t="s">
        <v>39</v>
      </c>
      <c r="AE38" s="85" t="s">
        <v>74</v>
      </c>
      <c r="AF38" s="86" t="s">
        <v>61</v>
      </c>
      <c r="AG38" s="86" t="s">
        <v>33</v>
      </c>
      <c r="AH38" s="87" t="n">
        <v>4000</v>
      </c>
      <c r="AI38" s="88" t="n">
        <v>0</v>
      </c>
      <c r="AJ38" s="88" t="n">
        <v>0</v>
      </c>
      <c r="AK38" s="89" t="n">
        <v>25</v>
      </c>
      <c r="AL38" s="90" t="n">
        <v>25</v>
      </c>
      <c r="AM38" s="89" t="n">
        <v>0</v>
      </c>
      <c r="AN38" s="90" t="n">
        <v>0</v>
      </c>
      <c r="AO38" s="86" t="s">
        <v>42</v>
      </c>
      <c r="AP38" s="91" t="s">
        <v>75</v>
      </c>
      <c r="AQ38" s="78"/>
      <c r="AR38" s="78"/>
      <c r="AS38" s="78"/>
      <c r="AT38" s="78"/>
      <c r="AU38" s="78"/>
      <c r="AV38" s="78"/>
      <c r="AW38" s="78"/>
      <c r="AX38" s="78"/>
      <c r="AY38" s="78"/>
      <c r="AZ38" s="85"/>
      <c r="BA38" s="85"/>
      <c r="BB38" s="85" t="str">
        <f aca="false">IF(ISERROR(VLOOKUP($B38,$AB:$AX,1,0)),0,(VLOOKUP($B38,$AB:$AX,1,0)))</f>
        <v>Storage Q4</v>
      </c>
      <c r="BC38" s="86" t="str">
        <f aca="false">IF(ISERROR(VLOOKUP($B38,$AB:$AX,2,0)),0,(VLOOKUP($B38,$AB:$AX,2,0)))</f>
        <v>Q4 01</v>
      </c>
      <c r="BD38" s="92" t="str">
        <f aca="false">IF(ISERROR(VLOOKUP($B38,$AB:$AX,3,0)),0,(VLOOKUP($B38,$AB:$AX,3,0)))</f>
        <v>E.004090.06.32</v>
      </c>
      <c r="BE38" s="85" t="str">
        <f aca="false">IF(ISERROR(VLOOKUP($B38,$AB:$AX,4,0)),0,(VLOOKUP($B38,$AB:$AX,4,0)))</f>
        <v>Natasha Danilochkina</v>
      </c>
      <c r="BF38" s="86" t="str">
        <f aca="false">IF(ISERROR(VLOOKUP($B38,$AB:$AX,5,0)),0,(VLOOKUP($B38,$AB:$AX,5,0)))</f>
        <v>Multi Phase</v>
      </c>
      <c r="BG38" s="86" t="str">
        <f aca="false">IF(ISERROR(VLOOKUP($B38,$AB:$AX,6,0)),0,(VLOOKUP($B38,$AB:$AX,6,0)))</f>
        <v>P&amp;L</v>
      </c>
      <c r="BH38" s="85" t="n">
        <f aca="false">IF(ISERROR(VLOOKUP($B38,$AB:$AX,7,0)),0,(VLOOKUP($B38,$AB:$AX,7,0)))</f>
        <v>1500</v>
      </c>
      <c r="BI38" s="88" t="n">
        <f aca="false">IF(ISERROR(VLOOKUP($B38,$AB:$AX,8,0)),0,(VLOOKUP($B38,$AB:$AX,8,0)))</f>
        <v>0</v>
      </c>
      <c r="BJ38" s="88" t="n">
        <f aca="false">IF(ISERROR(VLOOKUP($B38,$AB:$AX,9,0)),0,(VLOOKUP($B38,$AB:$AX,9,0)))</f>
        <v>0</v>
      </c>
      <c r="BK38" s="89" t="n">
        <f aca="false">IF(ISERROR(VLOOKUP($B38,$AB:$AX,10,0)),0,(VLOOKUP($B38,$AB:$AX,10,0)))</f>
        <v>20</v>
      </c>
      <c r="BL38" s="93" t="n">
        <f aca="false">IF(ISERROR(VLOOKUP($B38,$AB:$AX,11,0)),0,(VLOOKUP($B38,$AB:$AX,11,0)))</f>
        <v>20</v>
      </c>
      <c r="BM38" s="89" t="n">
        <f aca="false">IF(ISERROR(VLOOKUP($B38,$AB:$AX,12,0)),0,(VLOOKUP($B38,$AB:$AX,12,0)))</f>
        <v>0</v>
      </c>
      <c r="BN38" s="93" t="n">
        <f aca="false">IF(ISERROR(VLOOKUP($B38,$AB:$AX,13,0)),0,(VLOOKUP($B38,$AB:$AX,13,0)))</f>
        <v>0</v>
      </c>
      <c r="BO38" s="86" t="str">
        <f aca="false">IF(ISERROR(VLOOKUP($B38,$AB:$AX,14,0)),0,(VLOOKUP($B38,$AB:$AX,14,0)))</f>
        <v>Low</v>
      </c>
      <c r="BP38" s="91" t="str">
        <f aca="false">IF(ISERROR(VLOOKUP($B38,$AB:$AX,15,0)),0,(VLOOKUP($B38,$AB:$AX,15,0)))</f>
        <v>Ongoing efforts to sell EnBank virtual gas storage to customers.</v>
      </c>
      <c r="BQ38" s="78"/>
      <c r="BR38" s="78"/>
      <c r="BS38" s="78"/>
      <c r="BT38" s="78"/>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row>
    <row r="39" customFormat="false" ht="38.25" hidden="false" customHeight="false" outlineLevel="0" collapsed="false">
      <c r="A39" s="75" t="s">
        <v>151</v>
      </c>
      <c r="B39" s="97" t="s">
        <v>152</v>
      </c>
      <c r="C39" s="98" t="s">
        <v>144</v>
      </c>
      <c r="D39" s="78" t="s">
        <v>96</v>
      </c>
      <c r="E39" s="78" t="s">
        <v>89</v>
      </c>
      <c r="F39" s="79" t="s">
        <v>41</v>
      </c>
      <c r="G39" s="79" t="s">
        <v>33</v>
      </c>
      <c r="H39" s="80" t="n">
        <v>10000</v>
      </c>
      <c r="I39" s="81" t="n">
        <v>0</v>
      </c>
      <c r="J39" s="81" t="n">
        <v>0</v>
      </c>
      <c r="K39" s="82" t="n">
        <v>10</v>
      </c>
      <c r="L39" s="83" t="n">
        <v>10</v>
      </c>
      <c r="M39" s="82" t="n">
        <v>10</v>
      </c>
      <c r="N39" s="83" t="n">
        <v>10</v>
      </c>
      <c r="O39" s="79" t="s">
        <v>42</v>
      </c>
      <c r="P39" s="84" t="s">
        <v>153</v>
      </c>
      <c r="Q39" s="78"/>
      <c r="R39" s="78"/>
      <c r="S39" s="78"/>
      <c r="T39" s="78"/>
      <c r="U39" s="78"/>
      <c r="V39" s="78"/>
      <c r="W39" s="78"/>
      <c r="X39" s="78"/>
      <c r="Y39" s="85"/>
      <c r="Z39" s="78"/>
      <c r="AA39" s="85" t="s">
        <v>151</v>
      </c>
      <c r="AB39" s="85" t="s">
        <v>150</v>
      </c>
      <c r="AC39" s="86" t="s">
        <v>144</v>
      </c>
      <c r="AD39" s="85" t="s">
        <v>59</v>
      </c>
      <c r="AE39" s="85" t="s">
        <v>60</v>
      </c>
      <c r="AF39" s="86" t="s">
        <v>61</v>
      </c>
      <c r="AG39" s="86" t="s">
        <v>33</v>
      </c>
      <c r="AH39" s="87" t="n">
        <v>1500</v>
      </c>
      <c r="AI39" s="88" t="n">
        <v>0</v>
      </c>
      <c r="AJ39" s="88" t="n">
        <v>0</v>
      </c>
      <c r="AK39" s="89" t="n">
        <v>20</v>
      </c>
      <c r="AL39" s="90" t="n">
        <v>20</v>
      </c>
      <c r="AM39" s="89" t="n">
        <v>0</v>
      </c>
      <c r="AN39" s="90" t="n">
        <v>0</v>
      </c>
      <c r="AO39" s="86" t="s">
        <v>42</v>
      </c>
      <c r="AP39" s="91" t="s">
        <v>62</v>
      </c>
      <c r="AQ39" s="78"/>
      <c r="AR39" s="78"/>
      <c r="AS39" s="78"/>
      <c r="AT39" s="78"/>
      <c r="AU39" s="78"/>
      <c r="AV39" s="78"/>
      <c r="AW39" s="78"/>
      <c r="AX39" s="78"/>
      <c r="AY39" s="78"/>
      <c r="AZ39" s="85"/>
      <c r="BA39" s="85"/>
      <c r="BB39" s="85" t="str">
        <f aca="false">IF(ISERROR(VLOOKUP($B39,$AB:$AX,1,0)),0,(VLOOKUP($B39,$AB:$AX,1,0)))</f>
        <v>Doina</v>
      </c>
      <c r="BC39" s="86" t="str">
        <f aca="false">IF(ISERROR(VLOOKUP($B39,$AB:$AX,2,0)),0,(VLOOKUP($B39,$AB:$AX,2,0)))</f>
        <v>Q4 01</v>
      </c>
      <c r="BD39" s="92" t="str">
        <f aca="false">IF(ISERROR(VLOOKUP($B39,$AB:$AX,3,0)),0,(VLOOKUP($B39,$AB:$AX,3,0)))</f>
        <v>E.004006.01.18.02</v>
      </c>
      <c r="BE39" s="85" t="str">
        <f aca="false">IF(ISERROR(VLOOKUP($B39,$AB:$AX,4,0)),0,(VLOOKUP($B39,$AB:$AX,4,0)))</f>
        <v>Chris Harris</v>
      </c>
      <c r="BF39" s="86" t="str">
        <f aca="false">IF(ISERROR(VLOOKUP($B39,$AB:$AX,5,0)),0,(VLOOKUP($B39,$AB:$AX,5,0)))</f>
        <v>Idea stage</v>
      </c>
      <c r="BG39" s="86" t="str">
        <f aca="false">IF(ISERROR(VLOOKUP($B39,$AB:$AX,6,0)),0,(VLOOKUP($B39,$AB:$AX,6,0)))</f>
        <v>P&amp;L</v>
      </c>
      <c r="BH39" s="85" t="n">
        <f aca="false">IF(ISERROR(VLOOKUP($B39,$AB:$AX,7,0)),0,(VLOOKUP($B39,$AB:$AX,7,0)))</f>
        <v>10000</v>
      </c>
      <c r="BI39" s="88" t="n">
        <f aca="false">IF(ISERROR(VLOOKUP($B39,$AB:$AX,8,0)),0,(VLOOKUP($B39,$AB:$AX,8,0)))</f>
        <v>0</v>
      </c>
      <c r="BJ39" s="88" t="n">
        <f aca="false">IF(ISERROR(VLOOKUP($B39,$AB:$AX,9,0)),0,(VLOOKUP($B39,$AB:$AX,9,0)))</f>
        <v>0</v>
      </c>
      <c r="BK39" s="89" t="n">
        <f aca="false">IF(ISERROR(VLOOKUP($B39,$AB:$AX,10,0)),0,(VLOOKUP($B39,$AB:$AX,10,0)))</f>
        <v>10</v>
      </c>
      <c r="BL39" s="93" t="n">
        <f aca="false">IF(ISERROR(VLOOKUP($B39,$AB:$AX,11,0)),0,(VLOOKUP($B39,$AB:$AX,11,0)))</f>
        <v>10</v>
      </c>
      <c r="BM39" s="89" t="n">
        <f aca="false">IF(ISERROR(VLOOKUP($B39,$AB:$AX,12,0)),0,(VLOOKUP($B39,$AB:$AX,12,0)))</f>
        <v>10</v>
      </c>
      <c r="BN39" s="93" t="n">
        <f aca="false">IF(ISERROR(VLOOKUP($B39,$AB:$AX,13,0)),0,(VLOOKUP($B39,$AB:$AX,13,0)))</f>
        <v>10</v>
      </c>
      <c r="BO39" s="86" t="str">
        <f aca="false">IF(ISERROR(VLOOKUP($B39,$AB:$AX,14,0)),0,(VLOOKUP($B39,$AB:$AX,14,0)))</f>
        <v>Medium</v>
      </c>
      <c r="BP39" s="91" t="str">
        <f aca="false">IF(ISERROR(VLOOKUP($B39,$AB:$AX,15,0)),0,(VLOOKUP($B39,$AB:$AX,15,0)))</f>
        <v>Option to purchase gas from Paladin's off-shore fields; Key well drill date has slipped to Q3 01, cannot assess commercial viability until Q4 01 at the earliest.</v>
      </c>
      <c r="BQ39" s="78"/>
      <c r="BR39" s="78"/>
      <c r="BS39" s="78"/>
      <c r="BT39" s="78"/>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row>
    <row r="40" customFormat="false" ht="12.75" hidden="true" customHeight="false" outlineLevel="0" collapsed="false">
      <c r="A40" s="75" t="s">
        <v>154</v>
      </c>
      <c r="B40" s="97"/>
      <c r="C40" s="98"/>
      <c r="D40" s="78"/>
      <c r="E40" s="78"/>
      <c r="F40" s="79"/>
      <c r="G40" s="79"/>
      <c r="H40" s="80" t="n">
        <v>0</v>
      </c>
      <c r="I40" s="81" t="n">
        <v>0</v>
      </c>
      <c r="J40" s="81" t="n">
        <v>0</v>
      </c>
      <c r="K40" s="82" t="n">
        <v>0</v>
      </c>
      <c r="L40" s="83" t="n">
        <v>0</v>
      </c>
      <c r="M40" s="82" t="n">
        <v>0</v>
      </c>
      <c r="N40" s="83" t="n">
        <v>0</v>
      </c>
      <c r="O40" s="79"/>
      <c r="P40" s="84"/>
      <c r="Q40" s="78"/>
      <c r="R40" s="78"/>
      <c r="S40" s="78"/>
      <c r="T40" s="78"/>
      <c r="U40" s="78"/>
      <c r="V40" s="78"/>
      <c r="W40" s="78"/>
      <c r="X40" s="78"/>
      <c r="Y40" s="85"/>
      <c r="Z40" s="78"/>
      <c r="AA40" s="85" t="s">
        <v>154</v>
      </c>
      <c r="AB40" s="85"/>
      <c r="AC40" s="86"/>
      <c r="AD40" s="85"/>
      <c r="AE40" s="85"/>
      <c r="AF40" s="86"/>
      <c r="AG40" s="86"/>
      <c r="AH40" s="87" t="n">
        <v>0</v>
      </c>
      <c r="AI40" s="88" t="n">
        <v>0</v>
      </c>
      <c r="AJ40" s="88" t="n">
        <v>0</v>
      </c>
      <c r="AK40" s="89" t="n">
        <v>0</v>
      </c>
      <c r="AL40" s="90" t="n">
        <v>0</v>
      </c>
      <c r="AM40" s="89" t="n">
        <v>0</v>
      </c>
      <c r="AN40" s="90" t="n">
        <v>0</v>
      </c>
      <c r="AO40" s="86"/>
      <c r="AP40" s="91"/>
      <c r="AQ40" s="78"/>
      <c r="AR40" s="78"/>
      <c r="AS40" s="78"/>
      <c r="AT40" s="78"/>
      <c r="AU40" s="78"/>
      <c r="AV40" s="78"/>
      <c r="AW40" s="78"/>
      <c r="AX40" s="78"/>
      <c r="AY40" s="78"/>
      <c r="AZ40" s="85"/>
      <c r="BA40" s="85"/>
      <c r="BB40" s="85" t="n">
        <f aca="false">IF(ISERROR(VLOOKUP($B40,$AB:$AX,1,0)),0,(VLOOKUP($B40,$AB:$AX,1,0)))</f>
        <v>0</v>
      </c>
      <c r="BC40" s="86" t="n">
        <f aca="false">IF(ISERROR(VLOOKUP($B40,$AB:$AX,2,0)),0,(VLOOKUP($B40,$AB:$AX,2,0)))</f>
        <v>0</v>
      </c>
      <c r="BD40" s="92" t="n">
        <f aca="false">IF(ISERROR(VLOOKUP($B40,$AB:$AX,3,0)),0,(VLOOKUP($B40,$AB:$AX,3,0)))</f>
        <v>0</v>
      </c>
      <c r="BE40" s="85" t="n">
        <f aca="false">IF(ISERROR(VLOOKUP($B40,$AB:$AX,4,0)),0,(VLOOKUP($B40,$AB:$AX,4,0)))</f>
        <v>0</v>
      </c>
      <c r="BF40" s="86" t="n">
        <f aca="false">IF(ISERROR(VLOOKUP($B40,$AB:$AX,5,0)),0,(VLOOKUP($B40,$AB:$AX,5,0)))</f>
        <v>0</v>
      </c>
      <c r="BG40" s="86" t="n">
        <f aca="false">IF(ISERROR(VLOOKUP($B40,$AB:$AX,6,0)),0,(VLOOKUP($B40,$AB:$AX,6,0)))</f>
        <v>0</v>
      </c>
      <c r="BH40" s="85" t="n">
        <f aca="false">IF(ISERROR(VLOOKUP($B40,$AB:$AX,7,0)),0,(VLOOKUP($B40,$AB:$AX,7,0)))</f>
        <v>0</v>
      </c>
      <c r="BI40" s="88" t="n">
        <f aca="false">IF(ISERROR(VLOOKUP($B40,$AB:$AX,8,0)),0,(VLOOKUP($B40,$AB:$AX,8,0)))</f>
        <v>0</v>
      </c>
      <c r="BJ40" s="88" t="n">
        <f aca="false">IF(ISERROR(VLOOKUP($B40,$AB:$AX,9,0)),0,(VLOOKUP($B40,$AB:$AX,9,0)))</f>
        <v>0</v>
      </c>
      <c r="BK40" s="89" t="n">
        <f aca="false">IF(ISERROR(VLOOKUP($B40,$AB:$AX,10,0)),0,(VLOOKUP($B40,$AB:$AX,10,0)))</f>
        <v>0</v>
      </c>
      <c r="BL40" s="93" t="n">
        <f aca="false">IF(ISERROR(VLOOKUP($B40,$AB:$AX,11,0)),0,(VLOOKUP($B40,$AB:$AX,11,0)))</f>
        <v>0</v>
      </c>
      <c r="BM40" s="89" t="n">
        <f aca="false">IF(ISERROR(VLOOKUP($B40,$AB:$AX,12,0)),0,(VLOOKUP($B40,$AB:$AX,12,0)))</f>
        <v>0</v>
      </c>
      <c r="BN40" s="93" t="n">
        <f aca="false">IF(ISERROR(VLOOKUP($B40,$AB:$AX,13,0)),0,(VLOOKUP($B40,$AB:$AX,13,0)))</f>
        <v>0</v>
      </c>
      <c r="BO40" s="86" t="n">
        <f aca="false">IF(ISERROR(VLOOKUP($B40,$AB:$AX,14,0)),0,(VLOOKUP($B40,$AB:$AX,14,0)))</f>
        <v>0</v>
      </c>
      <c r="BP40" s="91" t="n">
        <f aca="false">IF(ISERROR(VLOOKUP($B40,$AB:$AX,15,0)),0,(VLOOKUP($B40,$AB:$AX,15,0)))</f>
        <v>0</v>
      </c>
      <c r="BQ40" s="78"/>
      <c r="BR40" s="78"/>
      <c r="BS40" s="78"/>
      <c r="BT40" s="78"/>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row>
    <row r="41" customFormat="false" ht="12.75" hidden="true" customHeight="false" outlineLevel="0" collapsed="false">
      <c r="A41" s="75" t="s">
        <v>155</v>
      </c>
      <c r="B41" s="97"/>
      <c r="C41" s="98"/>
      <c r="D41" s="78"/>
      <c r="E41" s="78"/>
      <c r="F41" s="79"/>
      <c r="G41" s="79"/>
      <c r="H41" s="80" t="n">
        <v>0</v>
      </c>
      <c r="I41" s="81" t="n">
        <v>0</v>
      </c>
      <c r="J41" s="81" t="n">
        <v>0</v>
      </c>
      <c r="K41" s="82" t="n">
        <v>0</v>
      </c>
      <c r="L41" s="83" t="n">
        <v>0</v>
      </c>
      <c r="M41" s="82" t="n">
        <v>0</v>
      </c>
      <c r="N41" s="83" t="n">
        <v>0</v>
      </c>
      <c r="O41" s="79"/>
      <c r="P41" s="84"/>
      <c r="Q41" s="78"/>
      <c r="R41" s="78"/>
      <c r="S41" s="78"/>
      <c r="T41" s="78"/>
      <c r="U41" s="78"/>
      <c r="V41" s="78"/>
      <c r="W41" s="78"/>
      <c r="X41" s="78"/>
      <c r="Y41" s="85"/>
      <c r="Z41" s="78"/>
      <c r="AA41" s="85" t="s">
        <v>155</v>
      </c>
      <c r="AB41" s="85"/>
      <c r="AC41" s="86"/>
      <c r="AD41" s="85"/>
      <c r="AE41" s="85"/>
      <c r="AF41" s="86"/>
      <c r="AG41" s="86"/>
      <c r="AH41" s="87" t="n">
        <v>0</v>
      </c>
      <c r="AI41" s="88" t="n">
        <v>0</v>
      </c>
      <c r="AJ41" s="88" t="n">
        <v>0</v>
      </c>
      <c r="AK41" s="89" t="n">
        <v>0</v>
      </c>
      <c r="AL41" s="90" t="n">
        <v>0</v>
      </c>
      <c r="AM41" s="89" t="n">
        <v>0</v>
      </c>
      <c r="AN41" s="90" t="n">
        <v>0</v>
      </c>
      <c r="AO41" s="86"/>
      <c r="AP41" s="91"/>
      <c r="AQ41" s="78"/>
      <c r="AR41" s="78"/>
      <c r="AS41" s="78"/>
      <c r="AT41" s="78"/>
      <c r="AU41" s="78"/>
      <c r="AV41" s="78"/>
      <c r="AW41" s="78"/>
      <c r="AX41" s="78"/>
      <c r="AY41" s="78"/>
      <c r="AZ41" s="85"/>
      <c r="BA41" s="85"/>
      <c r="BB41" s="85" t="n">
        <f aca="false">IF(ISERROR(VLOOKUP($B41,$AB:$AX,1,0)),0,(VLOOKUP($B41,$AB:$AX,1,0)))</f>
        <v>0</v>
      </c>
      <c r="BC41" s="86" t="n">
        <f aca="false">IF(ISERROR(VLOOKUP($B41,$AB:$AX,2,0)),0,(VLOOKUP($B41,$AB:$AX,2,0)))</f>
        <v>0</v>
      </c>
      <c r="BD41" s="92" t="n">
        <f aca="false">IF(ISERROR(VLOOKUP($B41,$AB:$AX,3,0)),0,(VLOOKUP($B41,$AB:$AX,3,0)))</f>
        <v>0</v>
      </c>
      <c r="BE41" s="85" t="n">
        <f aca="false">IF(ISERROR(VLOOKUP($B41,$AB:$AX,4,0)),0,(VLOOKUP($B41,$AB:$AX,4,0)))</f>
        <v>0</v>
      </c>
      <c r="BF41" s="86" t="n">
        <f aca="false">IF(ISERROR(VLOOKUP($B41,$AB:$AX,5,0)),0,(VLOOKUP($B41,$AB:$AX,5,0)))</f>
        <v>0</v>
      </c>
      <c r="BG41" s="86" t="n">
        <f aca="false">IF(ISERROR(VLOOKUP($B41,$AB:$AX,6,0)),0,(VLOOKUP($B41,$AB:$AX,6,0)))</f>
        <v>0</v>
      </c>
      <c r="BH41" s="85" t="n">
        <f aca="false">IF(ISERROR(VLOOKUP($B41,$AB:$AX,7,0)),0,(VLOOKUP($B41,$AB:$AX,7,0)))</f>
        <v>0</v>
      </c>
      <c r="BI41" s="88" t="n">
        <f aca="false">IF(ISERROR(VLOOKUP($B41,$AB:$AX,8,0)),0,(VLOOKUP($B41,$AB:$AX,8,0)))</f>
        <v>0</v>
      </c>
      <c r="BJ41" s="88" t="n">
        <f aca="false">IF(ISERROR(VLOOKUP($B41,$AB:$AX,9,0)),0,(VLOOKUP($B41,$AB:$AX,9,0)))</f>
        <v>0</v>
      </c>
      <c r="BK41" s="89" t="n">
        <f aca="false">IF(ISERROR(VLOOKUP($B41,$AB:$AX,10,0)),0,(VLOOKUP($B41,$AB:$AX,10,0)))</f>
        <v>0</v>
      </c>
      <c r="BL41" s="93" t="n">
        <f aca="false">IF(ISERROR(VLOOKUP($B41,$AB:$AX,11,0)),0,(VLOOKUP($B41,$AB:$AX,11,0)))</f>
        <v>0</v>
      </c>
      <c r="BM41" s="89" t="n">
        <f aca="false">IF(ISERROR(VLOOKUP($B41,$AB:$AX,12,0)),0,(VLOOKUP($B41,$AB:$AX,12,0)))</f>
        <v>0</v>
      </c>
      <c r="BN41" s="93" t="n">
        <f aca="false">IF(ISERROR(VLOOKUP($B41,$AB:$AX,13,0)),0,(VLOOKUP($B41,$AB:$AX,13,0)))</f>
        <v>0</v>
      </c>
      <c r="BO41" s="86" t="n">
        <f aca="false">IF(ISERROR(VLOOKUP($B41,$AB:$AX,14,0)),0,(VLOOKUP($B41,$AB:$AX,14,0)))</f>
        <v>0</v>
      </c>
      <c r="BP41" s="91" t="n">
        <f aca="false">IF(ISERROR(VLOOKUP($B41,$AB:$AX,15,0)),0,(VLOOKUP($B41,$AB:$AX,15,0)))</f>
        <v>0</v>
      </c>
      <c r="BQ41" s="78"/>
      <c r="BR41" s="78"/>
      <c r="BS41" s="78"/>
      <c r="BT41" s="78"/>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row>
    <row r="42" customFormat="false" ht="12.75" hidden="true" customHeight="false" outlineLevel="0" collapsed="false">
      <c r="A42" s="75" t="s">
        <v>156</v>
      </c>
      <c r="B42" s="97"/>
      <c r="C42" s="98"/>
      <c r="D42" s="78"/>
      <c r="E42" s="78"/>
      <c r="F42" s="79"/>
      <c r="G42" s="79"/>
      <c r="H42" s="80" t="n">
        <v>0</v>
      </c>
      <c r="I42" s="81" t="n">
        <v>0</v>
      </c>
      <c r="J42" s="81" t="n">
        <v>0</v>
      </c>
      <c r="K42" s="82" t="n">
        <v>0</v>
      </c>
      <c r="L42" s="83" t="n">
        <v>0</v>
      </c>
      <c r="M42" s="82" t="n">
        <v>0</v>
      </c>
      <c r="N42" s="83" t="n">
        <v>0</v>
      </c>
      <c r="O42" s="79"/>
      <c r="P42" s="84"/>
      <c r="Q42" s="78"/>
      <c r="R42" s="78"/>
      <c r="S42" s="78"/>
      <c r="T42" s="78"/>
      <c r="U42" s="78"/>
      <c r="V42" s="78"/>
      <c r="W42" s="78"/>
      <c r="X42" s="78"/>
      <c r="Y42" s="85"/>
      <c r="Z42" s="78"/>
      <c r="AA42" s="85" t="s">
        <v>156</v>
      </c>
      <c r="AB42" s="85"/>
      <c r="AC42" s="86"/>
      <c r="AD42" s="85"/>
      <c r="AE42" s="85"/>
      <c r="AF42" s="86"/>
      <c r="AG42" s="86"/>
      <c r="AH42" s="87" t="n">
        <v>0</v>
      </c>
      <c r="AI42" s="88" t="n">
        <v>0</v>
      </c>
      <c r="AJ42" s="88" t="n">
        <v>0</v>
      </c>
      <c r="AK42" s="89" t="n">
        <v>0</v>
      </c>
      <c r="AL42" s="90" t="n">
        <v>0</v>
      </c>
      <c r="AM42" s="89" t="n">
        <v>0</v>
      </c>
      <c r="AN42" s="90" t="n">
        <v>0</v>
      </c>
      <c r="AO42" s="86"/>
      <c r="AP42" s="91"/>
      <c r="AQ42" s="78"/>
      <c r="AR42" s="78"/>
      <c r="AS42" s="78"/>
      <c r="AT42" s="78"/>
      <c r="AU42" s="78"/>
      <c r="AV42" s="78"/>
      <c r="AW42" s="78"/>
      <c r="AX42" s="78"/>
      <c r="AY42" s="78"/>
      <c r="AZ42" s="85"/>
      <c r="BA42" s="85"/>
      <c r="BB42" s="85" t="n">
        <f aca="false">IF(ISERROR(VLOOKUP($B42,$AB:$AX,1,0)),0,(VLOOKUP($B42,$AB:$AX,1,0)))</f>
        <v>0</v>
      </c>
      <c r="BC42" s="86" t="n">
        <f aca="false">IF(ISERROR(VLOOKUP($B42,$AB:$AX,2,0)),0,(VLOOKUP($B42,$AB:$AX,2,0)))</f>
        <v>0</v>
      </c>
      <c r="BD42" s="92" t="n">
        <f aca="false">IF(ISERROR(VLOOKUP($B42,$AB:$AX,3,0)),0,(VLOOKUP($B42,$AB:$AX,3,0)))</f>
        <v>0</v>
      </c>
      <c r="BE42" s="85" t="n">
        <f aca="false">IF(ISERROR(VLOOKUP($B42,$AB:$AX,4,0)),0,(VLOOKUP($B42,$AB:$AX,4,0)))</f>
        <v>0</v>
      </c>
      <c r="BF42" s="86" t="n">
        <f aca="false">IF(ISERROR(VLOOKUP($B42,$AB:$AX,5,0)),0,(VLOOKUP($B42,$AB:$AX,5,0)))</f>
        <v>0</v>
      </c>
      <c r="BG42" s="86" t="n">
        <f aca="false">IF(ISERROR(VLOOKUP($B42,$AB:$AX,6,0)),0,(VLOOKUP($B42,$AB:$AX,6,0)))</f>
        <v>0</v>
      </c>
      <c r="BH42" s="85" t="n">
        <f aca="false">IF(ISERROR(VLOOKUP($B42,$AB:$AX,7,0)),0,(VLOOKUP($B42,$AB:$AX,7,0)))</f>
        <v>0</v>
      </c>
      <c r="BI42" s="88" t="n">
        <f aca="false">IF(ISERROR(VLOOKUP($B42,$AB:$AX,8,0)),0,(VLOOKUP($B42,$AB:$AX,8,0)))</f>
        <v>0</v>
      </c>
      <c r="BJ42" s="88" t="n">
        <f aca="false">IF(ISERROR(VLOOKUP($B42,$AB:$AX,9,0)),0,(VLOOKUP($B42,$AB:$AX,9,0)))</f>
        <v>0</v>
      </c>
      <c r="BK42" s="89" t="n">
        <f aca="false">IF(ISERROR(VLOOKUP($B42,$AB:$AX,10,0)),0,(VLOOKUP($B42,$AB:$AX,10,0)))</f>
        <v>0</v>
      </c>
      <c r="BL42" s="93" t="n">
        <f aca="false">IF(ISERROR(VLOOKUP($B42,$AB:$AX,11,0)),0,(VLOOKUP($B42,$AB:$AX,11,0)))</f>
        <v>0</v>
      </c>
      <c r="BM42" s="89" t="n">
        <f aca="false">IF(ISERROR(VLOOKUP($B42,$AB:$AX,12,0)),0,(VLOOKUP($B42,$AB:$AX,12,0)))</f>
        <v>0</v>
      </c>
      <c r="BN42" s="93" t="n">
        <f aca="false">IF(ISERROR(VLOOKUP($B42,$AB:$AX,13,0)),0,(VLOOKUP($B42,$AB:$AX,13,0)))</f>
        <v>0</v>
      </c>
      <c r="BO42" s="86" t="n">
        <f aca="false">IF(ISERROR(VLOOKUP($B42,$AB:$AX,14,0)),0,(VLOOKUP($B42,$AB:$AX,14,0)))</f>
        <v>0</v>
      </c>
      <c r="BP42" s="91" t="n">
        <f aca="false">IF(ISERROR(VLOOKUP($B42,$AB:$AX,15,0)),0,(VLOOKUP($B42,$AB:$AX,15,0)))</f>
        <v>0</v>
      </c>
      <c r="BQ42" s="78"/>
      <c r="BR42" s="78"/>
      <c r="BS42" s="78"/>
      <c r="BT42" s="78"/>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row>
    <row r="43" customFormat="false" ht="25.5" hidden="true" customHeight="false" outlineLevel="0" collapsed="false">
      <c r="A43" s="75" t="s">
        <v>157</v>
      </c>
      <c r="B43" s="97"/>
      <c r="C43" s="98"/>
      <c r="D43" s="78"/>
      <c r="E43" s="78"/>
      <c r="F43" s="79"/>
      <c r="G43" s="79"/>
      <c r="H43" s="80" t="n">
        <v>0</v>
      </c>
      <c r="I43" s="81" t="n">
        <v>0</v>
      </c>
      <c r="J43" s="81" t="n">
        <v>0</v>
      </c>
      <c r="K43" s="82" t="n">
        <v>0</v>
      </c>
      <c r="L43" s="83" t="n">
        <v>0</v>
      </c>
      <c r="M43" s="82" t="n">
        <v>0</v>
      </c>
      <c r="N43" s="83" t="n">
        <v>0</v>
      </c>
      <c r="O43" s="79"/>
      <c r="P43" s="84"/>
      <c r="Q43" s="78"/>
      <c r="R43" s="78"/>
      <c r="S43" s="78"/>
      <c r="T43" s="78"/>
      <c r="U43" s="78"/>
      <c r="V43" s="78"/>
      <c r="W43" s="78"/>
      <c r="X43" s="78"/>
      <c r="Y43" s="85"/>
      <c r="Z43" s="78"/>
      <c r="AA43" s="85" t="s">
        <v>157</v>
      </c>
      <c r="AB43" s="85" t="s">
        <v>152</v>
      </c>
      <c r="AC43" s="86" t="s">
        <v>144</v>
      </c>
      <c r="AD43" s="85" t="s">
        <v>96</v>
      </c>
      <c r="AE43" s="85" t="s">
        <v>89</v>
      </c>
      <c r="AF43" s="86" t="s">
        <v>41</v>
      </c>
      <c r="AG43" s="86" t="s">
        <v>33</v>
      </c>
      <c r="AH43" s="87" t="n">
        <v>10000</v>
      </c>
      <c r="AI43" s="88" t="n">
        <v>0</v>
      </c>
      <c r="AJ43" s="88" t="n">
        <v>0</v>
      </c>
      <c r="AK43" s="89" t="n">
        <v>10</v>
      </c>
      <c r="AL43" s="90" t="n">
        <v>10</v>
      </c>
      <c r="AM43" s="89" t="n">
        <v>10</v>
      </c>
      <c r="AN43" s="90" t="n">
        <v>10</v>
      </c>
      <c r="AO43" s="86" t="s">
        <v>97</v>
      </c>
      <c r="AP43" s="91" t="s">
        <v>153</v>
      </c>
      <c r="AQ43" s="78"/>
      <c r="AR43" s="78"/>
      <c r="AS43" s="78"/>
      <c r="AT43" s="78"/>
      <c r="AU43" s="78"/>
      <c r="AV43" s="78"/>
      <c r="AW43" s="78"/>
      <c r="AX43" s="78"/>
      <c r="AY43" s="78"/>
      <c r="AZ43" s="85"/>
      <c r="BA43" s="85"/>
      <c r="BB43" s="85" t="n">
        <f aca="false">IF(ISERROR(VLOOKUP($B43,$AB:$AX,1,0)),0,(VLOOKUP($B43,$AB:$AX,1,0)))</f>
        <v>0</v>
      </c>
      <c r="BC43" s="86" t="n">
        <f aca="false">IF(ISERROR(VLOOKUP($B43,$AB:$AX,2,0)),0,(VLOOKUP($B43,$AB:$AX,2,0)))</f>
        <v>0</v>
      </c>
      <c r="BD43" s="92" t="n">
        <f aca="false">IF(ISERROR(VLOOKUP($B43,$AB:$AX,3,0)),0,(VLOOKUP($B43,$AB:$AX,3,0)))</f>
        <v>0</v>
      </c>
      <c r="BE43" s="85" t="n">
        <f aca="false">IF(ISERROR(VLOOKUP($B43,$AB:$AX,4,0)),0,(VLOOKUP($B43,$AB:$AX,4,0)))</f>
        <v>0</v>
      </c>
      <c r="BF43" s="86" t="n">
        <f aca="false">IF(ISERROR(VLOOKUP($B43,$AB:$AX,5,0)),0,(VLOOKUP($B43,$AB:$AX,5,0)))</f>
        <v>0</v>
      </c>
      <c r="BG43" s="86" t="n">
        <f aca="false">IF(ISERROR(VLOOKUP($B43,$AB:$AX,6,0)),0,(VLOOKUP($B43,$AB:$AX,6,0)))</f>
        <v>0</v>
      </c>
      <c r="BH43" s="85" t="n">
        <f aca="false">IF(ISERROR(VLOOKUP($B43,$AB:$AX,7,0)),0,(VLOOKUP($B43,$AB:$AX,7,0)))</f>
        <v>0</v>
      </c>
      <c r="BI43" s="88" t="n">
        <f aca="false">IF(ISERROR(VLOOKUP($B43,$AB:$AX,8,0)),0,(VLOOKUP($B43,$AB:$AX,8,0)))</f>
        <v>0</v>
      </c>
      <c r="BJ43" s="88" t="n">
        <f aca="false">IF(ISERROR(VLOOKUP($B43,$AB:$AX,9,0)),0,(VLOOKUP($B43,$AB:$AX,9,0)))</f>
        <v>0</v>
      </c>
      <c r="BK43" s="89" t="n">
        <f aca="false">IF(ISERROR(VLOOKUP($B43,$AB:$AX,10,0)),0,(VLOOKUP($B43,$AB:$AX,10,0)))</f>
        <v>0</v>
      </c>
      <c r="BL43" s="93" t="n">
        <f aca="false">IF(ISERROR(VLOOKUP($B43,$AB:$AX,11,0)),0,(VLOOKUP($B43,$AB:$AX,11,0)))</f>
        <v>0</v>
      </c>
      <c r="BM43" s="89" t="n">
        <f aca="false">IF(ISERROR(VLOOKUP($B43,$AB:$AX,12,0)),0,(VLOOKUP($B43,$AB:$AX,12,0)))</f>
        <v>0</v>
      </c>
      <c r="BN43" s="93" t="n">
        <f aca="false">IF(ISERROR(VLOOKUP($B43,$AB:$AX,13,0)),0,(VLOOKUP($B43,$AB:$AX,13,0)))</f>
        <v>0</v>
      </c>
      <c r="BO43" s="86" t="n">
        <f aca="false">IF(ISERROR(VLOOKUP($B43,$AB:$AX,14,0)),0,(VLOOKUP($B43,$AB:$AX,14,0)))</f>
        <v>0</v>
      </c>
      <c r="BP43" s="91" t="n">
        <f aca="false">IF(ISERROR(VLOOKUP($B43,$AB:$AX,15,0)),0,(VLOOKUP($B43,$AB:$AX,15,0)))</f>
        <v>0</v>
      </c>
      <c r="BQ43" s="78"/>
      <c r="BR43" s="78"/>
      <c r="BS43" s="78"/>
      <c r="BT43" s="78"/>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row>
    <row r="44" customFormat="false" ht="12.75" hidden="true" customHeight="false" outlineLevel="0" collapsed="false">
      <c r="A44" s="75" t="s">
        <v>158</v>
      </c>
      <c r="B44" s="78"/>
      <c r="C44" s="79"/>
      <c r="D44" s="78"/>
      <c r="E44" s="78"/>
      <c r="F44" s="79"/>
      <c r="G44" s="79"/>
      <c r="H44" s="80" t="n">
        <v>0</v>
      </c>
      <c r="I44" s="81" t="n">
        <v>0</v>
      </c>
      <c r="J44" s="81" t="n">
        <v>0</v>
      </c>
      <c r="K44" s="82" t="n">
        <v>0</v>
      </c>
      <c r="L44" s="83" t="n">
        <v>0</v>
      </c>
      <c r="M44" s="82" t="n">
        <v>0</v>
      </c>
      <c r="N44" s="83" t="n">
        <v>0</v>
      </c>
      <c r="O44" s="79"/>
      <c r="P44" s="84"/>
      <c r="Q44" s="78"/>
      <c r="R44" s="78"/>
      <c r="S44" s="78"/>
      <c r="T44" s="78"/>
      <c r="U44" s="78"/>
      <c r="V44" s="78"/>
      <c r="W44" s="78"/>
      <c r="X44" s="78"/>
      <c r="Y44" s="85"/>
      <c r="Z44" s="78"/>
      <c r="AA44" s="85" t="s">
        <v>158</v>
      </c>
      <c r="AB44" s="85"/>
      <c r="AC44" s="86"/>
      <c r="AD44" s="85"/>
      <c r="AE44" s="85"/>
      <c r="AF44" s="86"/>
      <c r="AG44" s="86"/>
      <c r="AH44" s="87" t="n">
        <v>0</v>
      </c>
      <c r="AI44" s="88" t="n">
        <v>0</v>
      </c>
      <c r="AJ44" s="88" t="n">
        <v>0</v>
      </c>
      <c r="AK44" s="89" t="n">
        <v>0</v>
      </c>
      <c r="AL44" s="90" t="n">
        <v>0</v>
      </c>
      <c r="AM44" s="89" t="n">
        <v>0</v>
      </c>
      <c r="AN44" s="90" t="n">
        <v>0</v>
      </c>
      <c r="AO44" s="86"/>
      <c r="AP44" s="91"/>
      <c r="AQ44" s="78"/>
      <c r="AR44" s="78"/>
      <c r="AS44" s="78"/>
      <c r="AT44" s="78"/>
      <c r="AU44" s="78"/>
      <c r="AV44" s="78"/>
      <c r="AW44" s="78"/>
      <c r="AX44" s="78"/>
      <c r="AY44" s="78"/>
      <c r="AZ44" s="85"/>
      <c r="BA44" s="85"/>
      <c r="BB44" s="85" t="n">
        <f aca="false">IF(ISERROR(VLOOKUP($B44,$AB:$AX,1,0)),0,(VLOOKUP($B44,$AB:$AX,1,0)))</f>
        <v>0</v>
      </c>
      <c r="BC44" s="86" t="n">
        <f aca="false">IF(ISERROR(VLOOKUP($B44,$AB:$AX,2,0)),0,(VLOOKUP($B44,$AB:$AX,2,0)))</f>
        <v>0</v>
      </c>
      <c r="BD44" s="92" t="n">
        <f aca="false">IF(ISERROR(VLOOKUP($B44,$AB:$AX,3,0)),0,(VLOOKUP($B44,$AB:$AX,3,0)))</f>
        <v>0</v>
      </c>
      <c r="BE44" s="85" t="n">
        <f aca="false">IF(ISERROR(VLOOKUP($B44,$AB:$AX,4,0)),0,(VLOOKUP($B44,$AB:$AX,4,0)))</f>
        <v>0</v>
      </c>
      <c r="BF44" s="86" t="n">
        <f aca="false">IF(ISERROR(VLOOKUP($B44,$AB:$AX,5,0)),0,(VLOOKUP($B44,$AB:$AX,5,0)))</f>
        <v>0</v>
      </c>
      <c r="BG44" s="86" t="n">
        <f aca="false">IF(ISERROR(VLOOKUP($B44,$AB:$AX,6,0)),0,(VLOOKUP($B44,$AB:$AX,6,0)))</f>
        <v>0</v>
      </c>
      <c r="BH44" s="85" t="n">
        <f aca="false">IF(ISERROR(VLOOKUP($B44,$AB:$AX,7,0)),0,(VLOOKUP($B44,$AB:$AX,7,0)))</f>
        <v>0</v>
      </c>
      <c r="BI44" s="88" t="n">
        <f aca="false">IF(ISERROR(VLOOKUP($B44,$AB:$AX,8,0)),0,(VLOOKUP($B44,$AB:$AX,8,0)))</f>
        <v>0</v>
      </c>
      <c r="BJ44" s="88" t="n">
        <f aca="false">IF(ISERROR(VLOOKUP($B44,$AB:$AX,9,0)),0,(VLOOKUP($B44,$AB:$AX,9,0)))</f>
        <v>0</v>
      </c>
      <c r="BK44" s="89" t="n">
        <f aca="false">IF(ISERROR(VLOOKUP($B44,$AB:$AX,10,0)),0,(VLOOKUP($B44,$AB:$AX,10,0)))</f>
        <v>0</v>
      </c>
      <c r="BL44" s="93" t="n">
        <f aca="false">IF(ISERROR(VLOOKUP($B44,$AB:$AX,11,0)),0,(VLOOKUP($B44,$AB:$AX,11,0)))</f>
        <v>0</v>
      </c>
      <c r="BM44" s="89" t="n">
        <f aca="false">IF(ISERROR(VLOOKUP($B44,$AB:$AX,12,0)),0,(VLOOKUP($B44,$AB:$AX,12,0)))</f>
        <v>0</v>
      </c>
      <c r="BN44" s="93" t="n">
        <f aca="false">IF(ISERROR(VLOOKUP($B44,$AB:$AX,13,0)),0,(VLOOKUP($B44,$AB:$AX,13,0)))</f>
        <v>0</v>
      </c>
      <c r="BO44" s="86" t="n">
        <f aca="false">IF(ISERROR(VLOOKUP($B44,$AB:$AX,14,0)),0,(VLOOKUP($B44,$AB:$AX,14,0)))</f>
        <v>0</v>
      </c>
      <c r="BP44" s="91" t="n">
        <f aca="false">IF(ISERROR(VLOOKUP($B44,$AB:$AX,15,0)),0,(VLOOKUP($B44,$AB:$AX,15,0)))</f>
        <v>0</v>
      </c>
      <c r="BQ44" s="78"/>
      <c r="BR44" s="78"/>
      <c r="BS44" s="78"/>
      <c r="BT44" s="78"/>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row>
    <row r="45" customFormat="false" ht="12.75" hidden="true" customHeight="false" outlineLevel="0" collapsed="false">
      <c r="A45" s="75" t="s">
        <v>159</v>
      </c>
      <c r="B45" s="78"/>
      <c r="C45" s="79"/>
      <c r="D45" s="78"/>
      <c r="E45" s="78"/>
      <c r="F45" s="79"/>
      <c r="G45" s="79"/>
      <c r="H45" s="80" t="n">
        <v>0</v>
      </c>
      <c r="I45" s="81" t="n">
        <v>0</v>
      </c>
      <c r="J45" s="81" t="n">
        <v>0</v>
      </c>
      <c r="K45" s="82" t="n">
        <v>0</v>
      </c>
      <c r="L45" s="83" t="n">
        <v>0</v>
      </c>
      <c r="M45" s="82" t="n">
        <v>0</v>
      </c>
      <c r="N45" s="83" t="n">
        <v>0</v>
      </c>
      <c r="O45" s="79"/>
      <c r="P45" s="84"/>
      <c r="Q45" s="78"/>
      <c r="R45" s="78"/>
      <c r="S45" s="78"/>
      <c r="T45" s="78"/>
      <c r="U45" s="78"/>
      <c r="V45" s="78"/>
      <c r="W45" s="78"/>
      <c r="X45" s="78"/>
      <c r="Y45" s="85"/>
      <c r="Z45" s="78"/>
      <c r="AA45" s="85" t="s">
        <v>159</v>
      </c>
      <c r="AB45" s="85"/>
      <c r="AC45" s="86"/>
      <c r="AD45" s="85"/>
      <c r="AE45" s="85"/>
      <c r="AF45" s="86"/>
      <c r="AG45" s="86"/>
      <c r="AH45" s="87" t="n">
        <v>0</v>
      </c>
      <c r="AI45" s="88" t="n">
        <v>0</v>
      </c>
      <c r="AJ45" s="88" t="n">
        <v>0</v>
      </c>
      <c r="AK45" s="89" t="n">
        <v>0</v>
      </c>
      <c r="AL45" s="90" t="n">
        <v>0</v>
      </c>
      <c r="AM45" s="89" t="n">
        <v>0</v>
      </c>
      <c r="AN45" s="90" t="n">
        <v>0</v>
      </c>
      <c r="AO45" s="86"/>
      <c r="AP45" s="91"/>
      <c r="AQ45" s="78"/>
      <c r="AR45" s="78"/>
      <c r="AS45" s="78"/>
      <c r="AT45" s="78"/>
      <c r="AU45" s="78"/>
      <c r="AV45" s="78"/>
      <c r="AW45" s="78"/>
      <c r="AX45" s="78"/>
      <c r="AY45" s="78"/>
      <c r="AZ45" s="85"/>
      <c r="BA45" s="85"/>
      <c r="BB45" s="85" t="n">
        <f aca="false">IF(ISERROR(VLOOKUP($B45,$AB:$AX,1,0)),0,(VLOOKUP($B45,$AB:$AX,1,0)))</f>
        <v>0</v>
      </c>
      <c r="BC45" s="86" t="n">
        <f aca="false">IF(ISERROR(VLOOKUP($B45,$AB:$AX,2,0)),0,(VLOOKUP($B45,$AB:$AX,2,0)))</f>
        <v>0</v>
      </c>
      <c r="BD45" s="92" t="n">
        <f aca="false">IF(ISERROR(VLOOKUP($B45,$AB:$AX,3,0)),0,(VLOOKUP($B45,$AB:$AX,3,0)))</f>
        <v>0</v>
      </c>
      <c r="BE45" s="85" t="n">
        <f aca="false">IF(ISERROR(VLOOKUP($B45,$AB:$AX,4,0)),0,(VLOOKUP($B45,$AB:$AX,4,0)))</f>
        <v>0</v>
      </c>
      <c r="BF45" s="86" t="n">
        <f aca="false">IF(ISERROR(VLOOKUP($B45,$AB:$AX,5,0)),0,(VLOOKUP($B45,$AB:$AX,5,0)))</f>
        <v>0</v>
      </c>
      <c r="BG45" s="86" t="n">
        <f aca="false">IF(ISERROR(VLOOKUP($B45,$AB:$AX,6,0)),0,(VLOOKUP($B45,$AB:$AX,6,0)))</f>
        <v>0</v>
      </c>
      <c r="BH45" s="85" t="n">
        <f aca="false">IF(ISERROR(VLOOKUP($B45,$AB:$AX,7,0)),0,(VLOOKUP($B45,$AB:$AX,7,0)))</f>
        <v>0</v>
      </c>
      <c r="BI45" s="88" t="n">
        <f aca="false">IF(ISERROR(VLOOKUP($B45,$AB:$AX,8,0)),0,(VLOOKUP($B45,$AB:$AX,8,0)))</f>
        <v>0</v>
      </c>
      <c r="BJ45" s="88" t="n">
        <f aca="false">IF(ISERROR(VLOOKUP($B45,$AB:$AX,9,0)),0,(VLOOKUP($B45,$AB:$AX,9,0)))</f>
        <v>0</v>
      </c>
      <c r="BK45" s="89" t="n">
        <f aca="false">IF(ISERROR(VLOOKUP($B45,$AB:$AX,10,0)),0,(VLOOKUP($B45,$AB:$AX,10,0)))</f>
        <v>0</v>
      </c>
      <c r="BL45" s="93" t="n">
        <f aca="false">IF(ISERROR(VLOOKUP($B45,$AB:$AX,11,0)),0,(VLOOKUP($B45,$AB:$AX,11,0)))</f>
        <v>0</v>
      </c>
      <c r="BM45" s="89" t="n">
        <f aca="false">IF(ISERROR(VLOOKUP($B45,$AB:$AX,12,0)),0,(VLOOKUP($B45,$AB:$AX,12,0)))</f>
        <v>0</v>
      </c>
      <c r="BN45" s="93" t="n">
        <f aca="false">IF(ISERROR(VLOOKUP($B45,$AB:$AX,13,0)),0,(VLOOKUP($B45,$AB:$AX,13,0)))</f>
        <v>0</v>
      </c>
      <c r="BO45" s="86" t="n">
        <f aca="false">IF(ISERROR(VLOOKUP($B45,$AB:$AX,14,0)),0,(VLOOKUP($B45,$AB:$AX,14,0)))</f>
        <v>0</v>
      </c>
      <c r="BP45" s="91" t="n">
        <f aca="false">IF(ISERROR(VLOOKUP($B45,$AB:$AX,15,0)),0,(VLOOKUP($B45,$AB:$AX,15,0)))</f>
        <v>0</v>
      </c>
      <c r="BQ45" s="78"/>
      <c r="BR45" s="78"/>
      <c r="BS45" s="78"/>
      <c r="BT45" s="78"/>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row>
    <row r="46" customFormat="false" ht="12.75" hidden="false" customHeight="false" outlineLevel="0" collapsed="false">
      <c r="A46" s="75" t="s">
        <v>160</v>
      </c>
      <c r="B46" s="99" t="s">
        <v>161</v>
      </c>
      <c r="C46" s="79"/>
      <c r="D46" s="78"/>
      <c r="E46" s="78"/>
      <c r="F46" s="79"/>
      <c r="G46" s="79"/>
      <c r="H46" s="80"/>
      <c r="I46" s="81"/>
      <c r="J46" s="81"/>
      <c r="K46" s="82"/>
      <c r="L46" s="83"/>
      <c r="M46" s="82"/>
      <c r="N46" s="83"/>
      <c r="O46" s="79"/>
      <c r="P46" s="84"/>
      <c r="Q46" s="78"/>
      <c r="R46" s="78"/>
      <c r="S46" s="78"/>
      <c r="T46" s="78"/>
      <c r="U46" s="78"/>
      <c r="V46" s="78"/>
      <c r="W46" s="78"/>
      <c r="X46" s="78"/>
      <c r="Y46" s="85"/>
      <c r="Z46" s="78"/>
      <c r="AA46" s="85" t="s">
        <v>160</v>
      </c>
      <c r="AB46" s="85" t="s">
        <v>161</v>
      </c>
      <c r="AC46" s="86"/>
      <c r="AD46" s="85"/>
      <c r="AE46" s="85"/>
      <c r="AF46" s="86"/>
      <c r="AG46" s="86"/>
      <c r="AH46" s="87"/>
      <c r="AI46" s="88"/>
      <c r="AJ46" s="88"/>
      <c r="AK46" s="89"/>
      <c r="AL46" s="90"/>
      <c r="AM46" s="89"/>
      <c r="AN46" s="90"/>
      <c r="AO46" s="86"/>
      <c r="AP46" s="91"/>
      <c r="AQ46" s="78"/>
      <c r="AR46" s="78"/>
      <c r="AS46" s="78"/>
      <c r="AT46" s="78"/>
      <c r="AU46" s="78"/>
      <c r="AV46" s="78"/>
      <c r="AW46" s="78"/>
      <c r="AX46" s="78"/>
      <c r="AY46" s="78"/>
      <c r="AZ46" s="85"/>
      <c r="BA46" s="85"/>
      <c r="BB46" s="85" t="str">
        <f aca="false">IF(ISERROR(VLOOKUP($B46,$AB:$AX,1,0)),0,(VLOOKUP($B46,$AB:$AX,1,0)))</f>
        <v>DEALS REMOVED</v>
      </c>
      <c r="BC46" s="86" t="n">
        <f aca="false">IF(ISERROR(VLOOKUP($B46,$AB:$AX,2,0)),0,(VLOOKUP($B46,$AB:$AX,2,0)))</f>
        <v>0</v>
      </c>
      <c r="BD46" s="92" t="n">
        <f aca="false">IF(ISERROR(VLOOKUP($B46,$AB:$AX,3,0)),0,(VLOOKUP($B46,$AB:$AX,3,0)))</f>
        <v>0</v>
      </c>
      <c r="BE46" s="85" t="n">
        <f aca="false">IF(ISERROR(VLOOKUP($B46,$AB:$AX,4,0)),0,(VLOOKUP($B46,$AB:$AX,4,0)))</f>
        <v>0</v>
      </c>
      <c r="BF46" s="86" t="n">
        <f aca="false">IF(ISERROR(VLOOKUP($B46,$AB:$AX,5,0)),0,(VLOOKUP($B46,$AB:$AX,5,0)))</f>
        <v>0</v>
      </c>
      <c r="BG46" s="86" t="n">
        <f aca="false">IF(ISERROR(VLOOKUP($B46,$AB:$AX,6,0)),0,(VLOOKUP($B46,$AB:$AX,6,0)))</f>
        <v>0</v>
      </c>
      <c r="BH46" s="85" t="n">
        <f aca="false">IF(ISERROR(VLOOKUP($B46,$AB:$AX,7,0)),0,(VLOOKUP($B46,$AB:$AX,7,0)))</f>
        <v>0</v>
      </c>
      <c r="BI46" s="88" t="n">
        <f aca="false">IF(ISERROR(VLOOKUP($B46,$AB:$AX,8,0)),0,(VLOOKUP($B46,$AB:$AX,8,0)))</f>
        <v>0</v>
      </c>
      <c r="BJ46" s="88" t="n">
        <f aca="false">IF(ISERROR(VLOOKUP($B46,$AB:$AX,9,0)),0,(VLOOKUP($B46,$AB:$AX,9,0)))</f>
        <v>0</v>
      </c>
      <c r="BK46" s="89" t="n">
        <f aca="false">IF(ISERROR(VLOOKUP($B46,$AB:$AX,10,0)),0,(VLOOKUP($B46,$AB:$AX,10,0)))</f>
        <v>0</v>
      </c>
      <c r="BL46" s="93" t="n">
        <f aca="false">IF(ISERROR(VLOOKUP($B46,$AB:$AX,11,0)),0,(VLOOKUP($B46,$AB:$AX,11,0)))</f>
        <v>0</v>
      </c>
      <c r="BM46" s="89" t="n">
        <f aca="false">IF(ISERROR(VLOOKUP($B46,$AB:$AX,12,0)),0,(VLOOKUP($B46,$AB:$AX,12,0)))</f>
        <v>0</v>
      </c>
      <c r="BN46" s="93" t="n">
        <f aca="false">IF(ISERROR(VLOOKUP($B46,$AB:$AX,13,0)),0,(VLOOKUP($B46,$AB:$AX,13,0)))</f>
        <v>0</v>
      </c>
      <c r="BO46" s="86" t="n">
        <f aca="false">IF(ISERROR(VLOOKUP($B46,$AB:$AX,14,0)),0,(VLOOKUP($B46,$AB:$AX,14,0)))</f>
        <v>0</v>
      </c>
      <c r="BP46" s="91" t="n">
        <f aca="false">IF(ISERROR(VLOOKUP($B46,$AB:$AX,15,0)),0,(VLOOKUP($B46,$AB:$AX,15,0)))</f>
        <v>0</v>
      </c>
      <c r="BQ46" s="78"/>
      <c r="BR46" s="78"/>
      <c r="BS46" s="78"/>
      <c r="BT46" s="78"/>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row>
    <row r="47" customFormat="false" ht="12.75" hidden="true" customHeight="false" outlineLevel="0" collapsed="false">
      <c r="A47" s="75" t="s">
        <v>162</v>
      </c>
      <c r="B47" s="78"/>
      <c r="C47" s="79"/>
      <c r="D47" s="78"/>
      <c r="E47" s="78"/>
      <c r="F47" s="79"/>
      <c r="G47" s="79"/>
      <c r="H47" s="80" t="n">
        <v>0</v>
      </c>
      <c r="I47" s="81" t="n">
        <v>0</v>
      </c>
      <c r="J47" s="81" t="n">
        <v>0</v>
      </c>
      <c r="K47" s="82" t="n">
        <v>0</v>
      </c>
      <c r="L47" s="83" t="n">
        <v>0</v>
      </c>
      <c r="M47" s="82" t="n">
        <v>0</v>
      </c>
      <c r="N47" s="83" t="n">
        <v>0</v>
      </c>
      <c r="O47" s="79"/>
      <c r="P47" s="84"/>
      <c r="Q47" s="22"/>
      <c r="R47" s="22"/>
      <c r="S47" s="22"/>
      <c r="T47" s="22"/>
      <c r="U47" s="22"/>
      <c r="V47" s="22"/>
      <c r="W47" s="22"/>
      <c r="X47" s="22"/>
      <c r="Y47" s="12"/>
      <c r="Z47" s="22"/>
      <c r="AA47" s="12" t="s">
        <v>162</v>
      </c>
      <c r="AB47" s="85"/>
      <c r="AC47" s="86"/>
      <c r="AD47" s="85"/>
      <c r="AE47" s="85"/>
      <c r="AF47" s="86"/>
      <c r="AG47" s="86"/>
      <c r="AH47" s="87" t="n">
        <v>0</v>
      </c>
      <c r="AI47" s="88" t="n">
        <v>0</v>
      </c>
      <c r="AJ47" s="88" t="n">
        <v>0</v>
      </c>
      <c r="AK47" s="89" t="n">
        <v>0</v>
      </c>
      <c r="AL47" s="90" t="n">
        <v>0</v>
      </c>
      <c r="AM47" s="89" t="n">
        <v>0</v>
      </c>
      <c r="AN47" s="90" t="n">
        <v>0</v>
      </c>
      <c r="AO47" s="86"/>
      <c r="AP47" s="91"/>
      <c r="AQ47" s="22"/>
      <c r="AR47" s="22"/>
      <c r="AS47" s="22"/>
      <c r="AT47" s="22"/>
      <c r="AU47" s="22"/>
      <c r="AV47" s="22"/>
      <c r="AW47" s="22"/>
      <c r="AX47" s="22"/>
      <c r="AY47" s="22"/>
      <c r="BA47" s="12"/>
      <c r="BB47" s="85" t="n">
        <f aca="false">IF(ISERROR(VLOOKUP($B47,$AB:$AX,1,0)),0,(VLOOKUP($B47,$AB:$AX,1,0)))</f>
        <v>0</v>
      </c>
      <c r="BC47" s="86" t="n">
        <f aca="false">IF(ISERROR(VLOOKUP($B47,$AB:$AX,2,0)),0,(VLOOKUP($B47,$AB:$AX,2,0)))</f>
        <v>0</v>
      </c>
      <c r="BD47" s="92" t="n">
        <f aca="false">IF(ISERROR(VLOOKUP($B47,$AB:$AX,3,0)),0,(VLOOKUP($B47,$AB:$AX,3,0)))</f>
        <v>0</v>
      </c>
      <c r="BE47" s="85" t="n">
        <f aca="false">IF(ISERROR(VLOOKUP($B47,$AB:$AX,4,0)),0,(VLOOKUP($B47,$AB:$AX,4,0)))</f>
        <v>0</v>
      </c>
      <c r="BF47" s="86" t="n">
        <f aca="false">IF(ISERROR(VLOOKUP($B47,$AB:$AX,5,0)),0,(VLOOKUP($B47,$AB:$AX,5,0)))</f>
        <v>0</v>
      </c>
      <c r="BG47" s="86" t="n">
        <f aca="false">IF(ISERROR(VLOOKUP($B47,$AB:$AX,6,0)),0,(VLOOKUP($B47,$AB:$AX,6,0)))</f>
        <v>0</v>
      </c>
      <c r="BH47" s="85" t="n">
        <f aca="false">IF(ISERROR(VLOOKUP($B47,$AB:$AX,7,0)),0,(VLOOKUP($B47,$AB:$AX,7,0)))</f>
        <v>0</v>
      </c>
      <c r="BI47" s="88" t="n">
        <f aca="false">IF(ISERROR(VLOOKUP($B47,$AB:$AX,8,0)),0,(VLOOKUP($B47,$AB:$AX,8,0)))</f>
        <v>0</v>
      </c>
      <c r="BJ47" s="88" t="n">
        <f aca="false">IF(ISERROR(VLOOKUP($B47,$AB:$AX,9,0)),0,(VLOOKUP($B47,$AB:$AX,9,0)))</f>
        <v>0</v>
      </c>
      <c r="BK47" s="89" t="n">
        <f aca="false">IF(ISERROR(VLOOKUP($B47,$AB:$AX,10,0)),0,(VLOOKUP($B47,$AB:$AX,10,0)))</f>
        <v>0</v>
      </c>
      <c r="BL47" s="93" t="n">
        <f aca="false">IF(ISERROR(VLOOKUP($B47,$AB:$AX,11,0)),0,(VLOOKUP($B47,$AB:$AX,11,0)))</f>
        <v>0</v>
      </c>
      <c r="BM47" s="89" t="n">
        <f aca="false">IF(ISERROR(VLOOKUP($B47,$AB:$AX,12,0)),0,(VLOOKUP($B47,$AB:$AX,12,0)))</f>
        <v>0</v>
      </c>
      <c r="BN47" s="93" t="n">
        <f aca="false">IF(ISERROR(VLOOKUP($B47,$AB:$AX,13,0)),0,(VLOOKUP($B47,$AB:$AX,13,0)))</f>
        <v>0</v>
      </c>
      <c r="BO47" s="86" t="n">
        <f aca="false">IF(ISERROR(VLOOKUP($B47,$AB:$AX,14,0)),0,(VLOOKUP($B47,$AB:$AX,14,0)))</f>
        <v>0</v>
      </c>
      <c r="BP47" s="91" t="n">
        <f aca="false">IF(ISERROR(VLOOKUP($B47,$AB:$AX,15,0)),0,(VLOOKUP($B47,$AB:$AX,15,0)))</f>
        <v>0</v>
      </c>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row>
    <row r="48" customFormat="false" ht="12.75" hidden="true" customHeight="false" outlineLevel="0" collapsed="false">
      <c r="A48" s="75" t="s">
        <v>163</v>
      </c>
      <c r="B48" s="78"/>
      <c r="C48" s="79"/>
      <c r="D48" s="78"/>
      <c r="E48" s="78"/>
      <c r="F48" s="79"/>
      <c r="G48" s="79"/>
      <c r="H48" s="80" t="n">
        <v>0</v>
      </c>
      <c r="I48" s="81" t="n">
        <v>0</v>
      </c>
      <c r="J48" s="81" t="n">
        <v>0</v>
      </c>
      <c r="K48" s="82" t="n">
        <v>0</v>
      </c>
      <c r="L48" s="83" t="n">
        <v>0</v>
      </c>
      <c r="M48" s="82" t="n">
        <v>0</v>
      </c>
      <c r="N48" s="83" t="n">
        <v>0</v>
      </c>
      <c r="O48" s="79"/>
      <c r="P48" s="84"/>
      <c r="Q48" s="6"/>
      <c r="R48" s="6"/>
      <c r="S48" s="6"/>
      <c r="T48" s="6"/>
      <c r="U48" s="6"/>
      <c r="V48" s="6"/>
      <c r="W48" s="6"/>
      <c r="X48" s="6"/>
      <c r="AA48" s="5" t="s">
        <v>163</v>
      </c>
      <c r="AB48" s="85"/>
      <c r="AC48" s="86"/>
      <c r="AD48" s="85"/>
      <c r="AE48" s="85"/>
      <c r="AF48" s="86"/>
      <c r="AG48" s="86"/>
      <c r="AH48" s="87" t="n">
        <v>0</v>
      </c>
      <c r="AI48" s="88" t="n">
        <v>0</v>
      </c>
      <c r="AJ48" s="88" t="n">
        <v>0</v>
      </c>
      <c r="AK48" s="89" t="n">
        <v>0</v>
      </c>
      <c r="AL48" s="90" t="n">
        <v>0</v>
      </c>
      <c r="AM48" s="89" t="n">
        <v>0</v>
      </c>
      <c r="AN48" s="90" t="n">
        <v>0</v>
      </c>
      <c r="AO48" s="86"/>
      <c r="AP48" s="91"/>
      <c r="AQ48" s="6"/>
      <c r="AR48" s="6"/>
      <c r="AS48" s="6"/>
      <c r="AT48" s="6"/>
      <c r="AU48" s="6"/>
      <c r="AV48" s="6"/>
      <c r="AW48" s="6"/>
      <c r="AX48" s="6"/>
      <c r="AY48" s="6"/>
      <c r="AZ48" s="5"/>
      <c r="BA48" s="5"/>
      <c r="BB48" s="85" t="n">
        <f aca="false">IF(ISERROR(VLOOKUP($B48,$AB:$AX,1,0)),0,(VLOOKUP($B48,$AB:$AX,1,0)))</f>
        <v>0</v>
      </c>
      <c r="BC48" s="86" t="n">
        <f aca="false">IF(ISERROR(VLOOKUP($B48,$AB:$AX,2,0)),0,(VLOOKUP($B48,$AB:$AX,2,0)))</f>
        <v>0</v>
      </c>
      <c r="BD48" s="92" t="n">
        <f aca="false">IF(ISERROR(VLOOKUP($B48,$AB:$AX,3,0)),0,(VLOOKUP($B48,$AB:$AX,3,0)))</f>
        <v>0</v>
      </c>
      <c r="BE48" s="85" t="n">
        <f aca="false">IF(ISERROR(VLOOKUP($B48,$AB:$AX,4,0)),0,(VLOOKUP($B48,$AB:$AX,4,0)))</f>
        <v>0</v>
      </c>
      <c r="BF48" s="86" t="n">
        <f aca="false">IF(ISERROR(VLOOKUP($B48,$AB:$AX,5,0)),0,(VLOOKUP($B48,$AB:$AX,5,0)))</f>
        <v>0</v>
      </c>
      <c r="BG48" s="86" t="n">
        <f aca="false">IF(ISERROR(VLOOKUP($B48,$AB:$AX,6,0)),0,(VLOOKUP($B48,$AB:$AX,6,0)))</f>
        <v>0</v>
      </c>
      <c r="BH48" s="85" t="n">
        <f aca="false">IF(ISERROR(VLOOKUP($B48,$AB:$AX,7,0)),0,(VLOOKUP($B48,$AB:$AX,7,0)))</f>
        <v>0</v>
      </c>
      <c r="BI48" s="88" t="n">
        <f aca="false">IF(ISERROR(VLOOKUP($B48,$AB:$AX,8,0)),0,(VLOOKUP($B48,$AB:$AX,8,0)))</f>
        <v>0</v>
      </c>
      <c r="BJ48" s="88" t="n">
        <f aca="false">IF(ISERROR(VLOOKUP($B48,$AB:$AX,9,0)),0,(VLOOKUP($B48,$AB:$AX,9,0)))</f>
        <v>0</v>
      </c>
      <c r="BK48" s="89" t="n">
        <f aca="false">IF(ISERROR(VLOOKUP($B48,$AB:$AX,10,0)),0,(VLOOKUP($B48,$AB:$AX,10,0)))</f>
        <v>0</v>
      </c>
      <c r="BL48" s="93" t="n">
        <f aca="false">IF(ISERROR(VLOOKUP($B48,$AB:$AX,11,0)),0,(VLOOKUP($B48,$AB:$AX,11,0)))</f>
        <v>0</v>
      </c>
      <c r="BM48" s="89" t="n">
        <f aca="false">IF(ISERROR(VLOOKUP($B48,$AB:$AX,12,0)),0,(VLOOKUP($B48,$AB:$AX,12,0)))</f>
        <v>0</v>
      </c>
      <c r="BN48" s="93" t="n">
        <f aca="false">IF(ISERROR(VLOOKUP($B48,$AB:$AX,13,0)),0,(VLOOKUP($B48,$AB:$AX,13,0)))</f>
        <v>0</v>
      </c>
      <c r="BO48" s="86" t="n">
        <f aca="false">IF(ISERROR(VLOOKUP($B48,$AB:$AX,14,0)),0,(VLOOKUP($B48,$AB:$AX,14,0)))</f>
        <v>0</v>
      </c>
      <c r="BP48" s="91" t="n">
        <f aca="false">IF(ISERROR(VLOOKUP($B48,$AB:$AX,15,0)),0,(VLOOKUP($B48,$AB:$AX,15,0)))</f>
        <v>0</v>
      </c>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row>
    <row r="49" customFormat="false" ht="12.75" hidden="true" customHeight="false" outlineLevel="0" collapsed="false">
      <c r="A49" s="75" t="s">
        <v>164</v>
      </c>
      <c r="B49" s="78"/>
      <c r="C49" s="79"/>
      <c r="D49" s="78"/>
      <c r="E49" s="78"/>
      <c r="F49" s="79"/>
      <c r="G49" s="79"/>
      <c r="H49" s="80" t="n">
        <v>0</v>
      </c>
      <c r="I49" s="81" t="n">
        <v>0</v>
      </c>
      <c r="J49" s="81" t="n">
        <v>0</v>
      </c>
      <c r="K49" s="82" t="n">
        <v>0</v>
      </c>
      <c r="L49" s="83" t="n">
        <v>0</v>
      </c>
      <c r="M49" s="82" t="n">
        <v>0</v>
      </c>
      <c r="N49" s="83" t="n">
        <v>0</v>
      </c>
      <c r="O49" s="79"/>
      <c r="P49" s="84"/>
      <c r="Q49" s="100"/>
      <c r="R49" s="100"/>
      <c r="S49" s="100"/>
      <c r="T49" s="100"/>
      <c r="U49" s="100"/>
      <c r="V49" s="100"/>
      <c r="W49" s="100"/>
      <c r="X49" s="100"/>
      <c r="Y49" s="101"/>
      <c r="Z49" s="100"/>
      <c r="AA49" s="101" t="s">
        <v>164</v>
      </c>
      <c r="AB49" s="85"/>
      <c r="AC49" s="86"/>
      <c r="AD49" s="85"/>
      <c r="AE49" s="85"/>
      <c r="AF49" s="86"/>
      <c r="AG49" s="86"/>
      <c r="AH49" s="87" t="n">
        <v>0</v>
      </c>
      <c r="AI49" s="88" t="n">
        <v>0</v>
      </c>
      <c r="AJ49" s="88" t="n">
        <v>0</v>
      </c>
      <c r="AK49" s="89" t="n">
        <v>0</v>
      </c>
      <c r="AL49" s="90" t="n">
        <v>0</v>
      </c>
      <c r="AM49" s="89" t="n">
        <v>0</v>
      </c>
      <c r="AN49" s="90" t="n">
        <v>0</v>
      </c>
      <c r="AO49" s="86"/>
      <c r="AP49" s="91"/>
      <c r="AQ49" s="100"/>
      <c r="AR49" s="100"/>
      <c r="AS49" s="100"/>
      <c r="AT49" s="100"/>
      <c r="AU49" s="100"/>
      <c r="AV49" s="100"/>
      <c r="AW49" s="100"/>
      <c r="AX49" s="100"/>
      <c r="AY49" s="100"/>
      <c r="AZ49" s="101"/>
      <c r="BA49" s="101"/>
      <c r="BB49" s="85" t="n">
        <f aca="false">IF(ISERROR(VLOOKUP($B49,$AB:$AX,1,0)),0,(VLOOKUP($B49,$AB:$AX,1,0)))</f>
        <v>0</v>
      </c>
      <c r="BC49" s="86" t="n">
        <f aca="false">IF(ISERROR(VLOOKUP($B49,$AB:$AX,2,0)),0,(VLOOKUP($B49,$AB:$AX,2,0)))</f>
        <v>0</v>
      </c>
      <c r="BD49" s="92" t="n">
        <f aca="false">IF(ISERROR(VLOOKUP($B49,$AB:$AX,3,0)),0,(VLOOKUP($B49,$AB:$AX,3,0)))</f>
        <v>0</v>
      </c>
      <c r="BE49" s="85" t="n">
        <f aca="false">IF(ISERROR(VLOOKUP($B49,$AB:$AX,4,0)),0,(VLOOKUP($B49,$AB:$AX,4,0)))</f>
        <v>0</v>
      </c>
      <c r="BF49" s="86" t="n">
        <f aca="false">IF(ISERROR(VLOOKUP($B49,$AB:$AX,5,0)),0,(VLOOKUP($B49,$AB:$AX,5,0)))</f>
        <v>0</v>
      </c>
      <c r="BG49" s="86" t="n">
        <f aca="false">IF(ISERROR(VLOOKUP($B49,$AB:$AX,6,0)),0,(VLOOKUP($B49,$AB:$AX,6,0)))</f>
        <v>0</v>
      </c>
      <c r="BH49" s="85" t="n">
        <f aca="false">IF(ISERROR(VLOOKUP($B49,$AB:$AX,7,0)),0,(VLOOKUP($B49,$AB:$AX,7,0)))</f>
        <v>0</v>
      </c>
      <c r="BI49" s="88" t="n">
        <f aca="false">IF(ISERROR(VLOOKUP($B49,$AB:$AX,8,0)),0,(VLOOKUP($B49,$AB:$AX,8,0)))</f>
        <v>0</v>
      </c>
      <c r="BJ49" s="88" t="n">
        <f aca="false">IF(ISERROR(VLOOKUP($B49,$AB:$AX,9,0)),0,(VLOOKUP($B49,$AB:$AX,9,0)))</f>
        <v>0</v>
      </c>
      <c r="BK49" s="89" t="n">
        <f aca="false">IF(ISERROR(VLOOKUP($B49,$AB:$AX,10,0)),0,(VLOOKUP($B49,$AB:$AX,10,0)))</f>
        <v>0</v>
      </c>
      <c r="BL49" s="93" t="n">
        <f aca="false">IF(ISERROR(VLOOKUP($B49,$AB:$AX,11,0)),0,(VLOOKUP($B49,$AB:$AX,11,0)))</f>
        <v>0</v>
      </c>
      <c r="BM49" s="89" t="n">
        <f aca="false">IF(ISERROR(VLOOKUP($B49,$AB:$AX,12,0)),0,(VLOOKUP($B49,$AB:$AX,12,0)))</f>
        <v>0</v>
      </c>
      <c r="BN49" s="93" t="n">
        <f aca="false">IF(ISERROR(VLOOKUP($B49,$AB:$AX,13,0)),0,(VLOOKUP($B49,$AB:$AX,13,0)))</f>
        <v>0</v>
      </c>
      <c r="BO49" s="86" t="n">
        <f aca="false">IF(ISERROR(VLOOKUP($B49,$AB:$AX,14,0)),0,(VLOOKUP($B49,$AB:$AX,14,0)))</f>
        <v>0</v>
      </c>
      <c r="BP49" s="91" t="n">
        <f aca="false">IF(ISERROR(VLOOKUP($B49,$AB:$AX,15,0)),0,(VLOOKUP($B49,$AB:$AX,15,0)))</f>
        <v>0</v>
      </c>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row>
    <row r="50" customFormat="false" ht="12.75" hidden="true" customHeight="false" outlineLevel="0" collapsed="false">
      <c r="A50" s="75" t="s">
        <v>165</v>
      </c>
      <c r="B50" s="78"/>
      <c r="C50" s="79"/>
      <c r="D50" s="78"/>
      <c r="E50" s="78"/>
      <c r="F50" s="79"/>
      <c r="G50" s="79"/>
      <c r="H50" s="80" t="n">
        <v>0</v>
      </c>
      <c r="I50" s="81" t="n">
        <v>0</v>
      </c>
      <c r="J50" s="81" t="n">
        <v>0</v>
      </c>
      <c r="K50" s="82" t="n">
        <v>0</v>
      </c>
      <c r="L50" s="83" t="n">
        <v>0</v>
      </c>
      <c r="M50" s="82" t="n">
        <v>0</v>
      </c>
      <c r="N50" s="83" t="n">
        <v>0</v>
      </c>
      <c r="O50" s="79"/>
      <c r="P50" s="84"/>
      <c r="Q50" s="100"/>
      <c r="R50" s="100"/>
      <c r="S50" s="100"/>
      <c r="T50" s="100"/>
      <c r="U50" s="100"/>
      <c r="V50" s="100"/>
      <c r="W50" s="100"/>
      <c r="X50" s="100"/>
      <c r="Y50" s="101"/>
      <c r="Z50" s="100"/>
      <c r="AA50" s="101" t="s">
        <v>165</v>
      </c>
      <c r="AB50" s="85"/>
      <c r="AC50" s="86"/>
      <c r="AD50" s="85"/>
      <c r="AE50" s="85"/>
      <c r="AF50" s="86"/>
      <c r="AG50" s="86"/>
      <c r="AH50" s="87" t="n">
        <v>0</v>
      </c>
      <c r="AI50" s="88" t="n">
        <v>0</v>
      </c>
      <c r="AJ50" s="88" t="n">
        <v>0</v>
      </c>
      <c r="AK50" s="89" t="n">
        <v>0</v>
      </c>
      <c r="AL50" s="90" t="n">
        <v>0</v>
      </c>
      <c r="AM50" s="89" t="n">
        <v>0</v>
      </c>
      <c r="AN50" s="90" t="n">
        <v>0</v>
      </c>
      <c r="AO50" s="86"/>
      <c r="AP50" s="91"/>
      <c r="AQ50" s="100"/>
      <c r="AR50" s="100"/>
      <c r="AS50" s="100"/>
      <c r="AT50" s="100"/>
      <c r="AU50" s="100"/>
      <c r="AV50" s="100"/>
      <c r="AW50" s="100"/>
      <c r="AX50" s="100"/>
      <c r="AY50" s="100"/>
      <c r="AZ50" s="101"/>
      <c r="BA50" s="101"/>
      <c r="BB50" s="85" t="n">
        <f aca="false">IF(ISERROR(VLOOKUP($B50,$AB:$AX,1,0)),0,(VLOOKUP($B50,$AB:$AX,1,0)))</f>
        <v>0</v>
      </c>
      <c r="BC50" s="86" t="n">
        <f aca="false">IF(ISERROR(VLOOKUP($B50,$AB:$AX,2,0)),0,(VLOOKUP($B50,$AB:$AX,2,0)))</f>
        <v>0</v>
      </c>
      <c r="BD50" s="92" t="n">
        <f aca="false">IF(ISERROR(VLOOKUP($B50,$AB:$AX,3,0)),0,(VLOOKUP($B50,$AB:$AX,3,0)))</f>
        <v>0</v>
      </c>
      <c r="BE50" s="85" t="n">
        <f aca="false">IF(ISERROR(VLOOKUP($B50,$AB:$AX,4,0)),0,(VLOOKUP($B50,$AB:$AX,4,0)))</f>
        <v>0</v>
      </c>
      <c r="BF50" s="86" t="n">
        <f aca="false">IF(ISERROR(VLOOKUP($B50,$AB:$AX,5,0)),0,(VLOOKUP($B50,$AB:$AX,5,0)))</f>
        <v>0</v>
      </c>
      <c r="BG50" s="86" t="n">
        <f aca="false">IF(ISERROR(VLOOKUP($B50,$AB:$AX,6,0)),0,(VLOOKUP($B50,$AB:$AX,6,0)))</f>
        <v>0</v>
      </c>
      <c r="BH50" s="85" t="n">
        <f aca="false">IF(ISERROR(VLOOKUP($B50,$AB:$AX,7,0)),0,(VLOOKUP($B50,$AB:$AX,7,0)))</f>
        <v>0</v>
      </c>
      <c r="BI50" s="88" t="n">
        <f aca="false">IF(ISERROR(VLOOKUP($B50,$AB:$AX,8,0)),0,(VLOOKUP($B50,$AB:$AX,8,0)))</f>
        <v>0</v>
      </c>
      <c r="BJ50" s="88" t="n">
        <f aca="false">IF(ISERROR(VLOOKUP($B50,$AB:$AX,9,0)),0,(VLOOKUP($B50,$AB:$AX,9,0)))</f>
        <v>0</v>
      </c>
      <c r="BK50" s="89" t="n">
        <f aca="false">IF(ISERROR(VLOOKUP($B50,$AB:$AX,10,0)),0,(VLOOKUP($B50,$AB:$AX,10,0)))</f>
        <v>0</v>
      </c>
      <c r="BL50" s="93" t="n">
        <f aca="false">IF(ISERROR(VLOOKUP($B50,$AB:$AX,11,0)),0,(VLOOKUP($B50,$AB:$AX,11,0)))</f>
        <v>0</v>
      </c>
      <c r="BM50" s="89" t="n">
        <f aca="false">IF(ISERROR(VLOOKUP($B50,$AB:$AX,12,0)),0,(VLOOKUP($B50,$AB:$AX,12,0)))</f>
        <v>0</v>
      </c>
      <c r="BN50" s="93" t="n">
        <f aca="false">IF(ISERROR(VLOOKUP($B50,$AB:$AX,13,0)),0,(VLOOKUP($B50,$AB:$AX,13,0)))</f>
        <v>0</v>
      </c>
      <c r="BO50" s="86" t="n">
        <f aca="false">IF(ISERROR(VLOOKUP($B50,$AB:$AX,14,0)),0,(VLOOKUP($B50,$AB:$AX,14,0)))</f>
        <v>0</v>
      </c>
      <c r="BP50" s="91" t="n">
        <f aca="false">IF(ISERROR(VLOOKUP($B50,$AB:$AX,15,0)),0,(VLOOKUP($B50,$AB:$AX,15,0)))</f>
        <v>0</v>
      </c>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row>
    <row r="51" customFormat="false" ht="12.75" hidden="true" customHeight="false" outlineLevel="0" collapsed="false">
      <c r="A51" s="75" t="s">
        <v>166</v>
      </c>
      <c r="B51" s="78"/>
      <c r="C51" s="79"/>
      <c r="D51" s="78"/>
      <c r="E51" s="78"/>
      <c r="F51" s="79"/>
      <c r="G51" s="79"/>
      <c r="H51" s="80" t="n">
        <v>0</v>
      </c>
      <c r="I51" s="81" t="n">
        <v>0</v>
      </c>
      <c r="J51" s="81" t="n">
        <v>0</v>
      </c>
      <c r="K51" s="82" t="n">
        <v>0</v>
      </c>
      <c r="L51" s="83" t="n">
        <v>0</v>
      </c>
      <c r="M51" s="82" t="n">
        <v>0</v>
      </c>
      <c r="N51" s="83" t="n">
        <v>0</v>
      </c>
      <c r="O51" s="79"/>
      <c r="P51" s="84"/>
      <c r="Q51" s="100"/>
      <c r="R51" s="100"/>
      <c r="S51" s="100"/>
      <c r="T51" s="100"/>
      <c r="U51" s="100"/>
      <c r="V51" s="100"/>
      <c r="W51" s="100"/>
      <c r="X51" s="100"/>
      <c r="Y51" s="101"/>
      <c r="Z51" s="100"/>
      <c r="AA51" s="101" t="s">
        <v>166</v>
      </c>
      <c r="AB51" s="85"/>
      <c r="AC51" s="86"/>
      <c r="AD51" s="85"/>
      <c r="AE51" s="85"/>
      <c r="AF51" s="86"/>
      <c r="AG51" s="86"/>
      <c r="AH51" s="87" t="n">
        <v>0</v>
      </c>
      <c r="AI51" s="88" t="n">
        <v>0</v>
      </c>
      <c r="AJ51" s="88" t="n">
        <v>0</v>
      </c>
      <c r="AK51" s="89" t="n">
        <v>0</v>
      </c>
      <c r="AL51" s="90" t="n">
        <v>0</v>
      </c>
      <c r="AM51" s="89" t="n">
        <v>0</v>
      </c>
      <c r="AN51" s="90" t="n">
        <v>0</v>
      </c>
      <c r="AO51" s="86"/>
      <c r="AP51" s="91"/>
      <c r="AQ51" s="100"/>
      <c r="AR51" s="100"/>
      <c r="AS51" s="100"/>
      <c r="AT51" s="100"/>
      <c r="AU51" s="100"/>
      <c r="AV51" s="100"/>
      <c r="AW51" s="100"/>
      <c r="AX51" s="100"/>
      <c r="AY51" s="100"/>
      <c r="AZ51" s="101"/>
      <c r="BA51" s="101"/>
      <c r="BB51" s="85" t="n">
        <f aca="false">IF(ISERROR(VLOOKUP($B51,$AB:$AX,1,0)),0,(VLOOKUP($B51,$AB:$AX,1,0)))</f>
        <v>0</v>
      </c>
      <c r="BC51" s="86" t="n">
        <f aca="false">IF(ISERROR(VLOOKUP($B51,$AB:$AX,2,0)),0,(VLOOKUP($B51,$AB:$AX,2,0)))</f>
        <v>0</v>
      </c>
      <c r="BD51" s="92" t="n">
        <f aca="false">IF(ISERROR(VLOOKUP($B51,$AB:$AX,3,0)),0,(VLOOKUP($B51,$AB:$AX,3,0)))</f>
        <v>0</v>
      </c>
      <c r="BE51" s="85" t="n">
        <f aca="false">IF(ISERROR(VLOOKUP($B51,$AB:$AX,4,0)),0,(VLOOKUP($B51,$AB:$AX,4,0)))</f>
        <v>0</v>
      </c>
      <c r="BF51" s="86" t="n">
        <f aca="false">IF(ISERROR(VLOOKUP($B51,$AB:$AX,5,0)),0,(VLOOKUP($B51,$AB:$AX,5,0)))</f>
        <v>0</v>
      </c>
      <c r="BG51" s="86" t="n">
        <f aca="false">IF(ISERROR(VLOOKUP($B51,$AB:$AX,6,0)),0,(VLOOKUP($B51,$AB:$AX,6,0)))</f>
        <v>0</v>
      </c>
      <c r="BH51" s="85" t="n">
        <f aca="false">IF(ISERROR(VLOOKUP($B51,$AB:$AX,7,0)),0,(VLOOKUP($B51,$AB:$AX,7,0)))</f>
        <v>0</v>
      </c>
      <c r="BI51" s="88" t="n">
        <f aca="false">IF(ISERROR(VLOOKUP($B51,$AB:$AX,8,0)),0,(VLOOKUP($B51,$AB:$AX,8,0)))</f>
        <v>0</v>
      </c>
      <c r="BJ51" s="88" t="n">
        <f aca="false">IF(ISERROR(VLOOKUP($B51,$AB:$AX,9,0)),0,(VLOOKUP($B51,$AB:$AX,9,0)))</f>
        <v>0</v>
      </c>
      <c r="BK51" s="89" t="n">
        <f aca="false">IF(ISERROR(VLOOKUP($B51,$AB:$AX,10,0)),0,(VLOOKUP($B51,$AB:$AX,10,0)))</f>
        <v>0</v>
      </c>
      <c r="BL51" s="93" t="n">
        <f aca="false">IF(ISERROR(VLOOKUP($B51,$AB:$AX,11,0)),0,(VLOOKUP($B51,$AB:$AX,11,0)))</f>
        <v>0</v>
      </c>
      <c r="BM51" s="89" t="n">
        <f aca="false">IF(ISERROR(VLOOKUP($B51,$AB:$AX,12,0)),0,(VLOOKUP($B51,$AB:$AX,12,0)))</f>
        <v>0</v>
      </c>
      <c r="BN51" s="93" t="n">
        <f aca="false">IF(ISERROR(VLOOKUP($B51,$AB:$AX,13,0)),0,(VLOOKUP($B51,$AB:$AX,13,0)))</f>
        <v>0</v>
      </c>
      <c r="BO51" s="86" t="n">
        <f aca="false">IF(ISERROR(VLOOKUP($B51,$AB:$AX,14,0)),0,(VLOOKUP($B51,$AB:$AX,14,0)))</f>
        <v>0</v>
      </c>
      <c r="BP51" s="91" t="n">
        <f aca="false">IF(ISERROR(VLOOKUP($B51,$AB:$AX,15,0)),0,(VLOOKUP($B51,$AB:$AX,15,0)))</f>
        <v>0</v>
      </c>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row>
    <row r="52" customFormat="false" ht="12.75" hidden="true" customHeight="false" outlineLevel="0" collapsed="false">
      <c r="A52" s="75" t="s">
        <v>167</v>
      </c>
      <c r="B52" s="78"/>
      <c r="C52" s="79"/>
      <c r="D52" s="78"/>
      <c r="E52" s="78"/>
      <c r="F52" s="79"/>
      <c r="G52" s="79"/>
      <c r="H52" s="80" t="n">
        <v>0</v>
      </c>
      <c r="I52" s="81" t="n">
        <v>0</v>
      </c>
      <c r="J52" s="81" t="n">
        <v>0</v>
      </c>
      <c r="K52" s="82" t="n">
        <v>0</v>
      </c>
      <c r="L52" s="83" t="n">
        <v>0</v>
      </c>
      <c r="M52" s="82" t="n">
        <v>0</v>
      </c>
      <c r="N52" s="83" t="n">
        <v>0</v>
      </c>
      <c r="O52" s="79"/>
      <c r="P52" s="84"/>
      <c r="Q52" s="100"/>
      <c r="R52" s="100"/>
      <c r="S52" s="100"/>
      <c r="T52" s="100"/>
      <c r="U52" s="100"/>
      <c r="V52" s="100"/>
      <c r="W52" s="100"/>
      <c r="X52" s="100"/>
      <c r="Y52" s="101"/>
      <c r="Z52" s="100"/>
      <c r="AA52" s="101" t="s">
        <v>167</v>
      </c>
      <c r="AB52" s="85"/>
      <c r="AC52" s="86"/>
      <c r="AD52" s="85"/>
      <c r="AE52" s="85"/>
      <c r="AF52" s="86"/>
      <c r="AG52" s="86"/>
      <c r="AH52" s="87" t="n">
        <v>0</v>
      </c>
      <c r="AI52" s="88" t="n">
        <v>0</v>
      </c>
      <c r="AJ52" s="88" t="n">
        <v>0</v>
      </c>
      <c r="AK52" s="89" t="n">
        <v>0</v>
      </c>
      <c r="AL52" s="90" t="n">
        <v>0</v>
      </c>
      <c r="AM52" s="89" t="n">
        <v>0</v>
      </c>
      <c r="AN52" s="90" t="n">
        <v>0</v>
      </c>
      <c r="AO52" s="86"/>
      <c r="AP52" s="91"/>
      <c r="AQ52" s="100"/>
      <c r="AR52" s="100"/>
      <c r="AS52" s="100"/>
      <c r="AT52" s="100"/>
      <c r="AU52" s="100"/>
      <c r="AV52" s="100"/>
      <c r="AW52" s="100"/>
      <c r="AX52" s="100"/>
      <c r="AY52" s="100"/>
      <c r="AZ52" s="101"/>
      <c r="BA52" s="101"/>
      <c r="BB52" s="85" t="n">
        <f aca="false">IF(ISERROR(VLOOKUP($B52,$AB:$AX,1,0)),0,(VLOOKUP($B52,$AB:$AX,1,0)))</f>
        <v>0</v>
      </c>
      <c r="BC52" s="86" t="n">
        <f aca="false">IF(ISERROR(VLOOKUP($B52,$AB:$AX,2,0)),0,(VLOOKUP($B52,$AB:$AX,2,0)))</f>
        <v>0</v>
      </c>
      <c r="BD52" s="92" t="n">
        <f aca="false">IF(ISERROR(VLOOKUP($B52,$AB:$AX,3,0)),0,(VLOOKUP($B52,$AB:$AX,3,0)))</f>
        <v>0</v>
      </c>
      <c r="BE52" s="85" t="n">
        <f aca="false">IF(ISERROR(VLOOKUP($B52,$AB:$AX,4,0)),0,(VLOOKUP($B52,$AB:$AX,4,0)))</f>
        <v>0</v>
      </c>
      <c r="BF52" s="86" t="n">
        <f aca="false">IF(ISERROR(VLOOKUP($B52,$AB:$AX,5,0)),0,(VLOOKUP($B52,$AB:$AX,5,0)))</f>
        <v>0</v>
      </c>
      <c r="BG52" s="86" t="n">
        <f aca="false">IF(ISERROR(VLOOKUP($B52,$AB:$AX,6,0)),0,(VLOOKUP($B52,$AB:$AX,6,0)))</f>
        <v>0</v>
      </c>
      <c r="BH52" s="85" t="n">
        <f aca="false">IF(ISERROR(VLOOKUP($B52,$AB:$AX,7,0)),0,(VLOOKUP($B52,$AB:$AX,7,0)))</f>
        <v>0</v>
      </c>
      <c r="BI52" s="88" t="n">
        <f aca="false">IF(ISERROR(VLOOKUP($B52,$AB:$AX,8,0)),0,(VLOOKUP($B52,$AB:$AX,8,0)))</f>
        <v>0</v>
      </c>
      <c r="BJ52" s="88" t="n">
        <f aca="false">IF(ISERROR(VLOOKUP($B52,$AB:$AX,9,0)),0,(VLOOKUP($B52,$AB:$AX,9,0)))</f>
        <v>0</v>
      </c>
      <c r="BK52" s="89" t="n">
        <f aca="false">IF(ISERROR(VLOOKUP($B52,$AB:$AX,10,0)),0,(VLOOKUP($B52,$AB:$AX,10,0)))</f>
        <v>0</v>
      </c>
      <c r="BL52" s="93" t="n">
        <f aca="false">IF(ISERROR(VLOOKUP($B52,$AB:$AX,11,0)),0,(VLOOKUP($B52,$AB:$AX,11,0)))</f>
        <v>0</v>
      </c>
      <c r="BM52" s="89" t="n">
        <f aca="false">IF(ISERROR(VLOOKUP($B52,$AB:$AX,12,0)),0,(VLOOKUP($B52,$AB:$AX,12,0)))</f>
        <v>0</v>
      </c>
      <c r="BN52" s="93" t="n">
        <f aca="false">IF(ISERROR(VLOOKUP($B52,$AB:$AX,13,0)),0,(VLOOKUP($B52,$AB:$AX,13,0)))</f>
        <v>0</v>
      </c>
      <c r="BO52" s="86" t="n">
        <f aca="false">IF(ISERROR(VLOOKUP($B52,$AB:$AX,14,0)),0,(VLOOKUP($B52,$AB:$AX,14,0)))</f>
        <v>0</v>
      </c>
      <c r="BP52" s="91" t="n">
        <f aca="false">IF(ISERROR(VLOOKUP($B52,$AB:$AX,15,0)),0,(VLOOKUP($B52,$AB:$AX,15,0)))</f>
        <v>0</v>
      </c>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row>
    <row r="53" customFormat="false" ht="12.75" hidden="true" customHeight="false" outlineLevel="0" collapsed="false">
      <c r="A53" s="75" t="s">
        <v>168</v>
      </c>
      <c r="B53" s="78"/>
      <c r="C53" s="79"/>
      <c r="D53" s="78"/>
      <c r="E53" s="78"/>
      <c r="F53" s="79"/>
      <c r="G53" s="79"/>
      <c r="H53" s="80" t="n">
        <v>0</v>
      </c>
      <c r="I53" s="81" t="n">
        <v>0</v>
      </c>
      <c r="J53" s="81" t="n">
        <v>0</v>
      </c>
      <c r="K53" s="82" t="n">
        <v>0</v>
      </c>
      <c r="L53" s="83" t="n">
        <v>0</v>
      </c>
      <c r="M53" s="82" t="n">
        <v>0</v>
      </c>
      <c r="N53" s="83" t="n">
        <v>0</v>
      </c>
      <c r="O53" s="79"/>
      <c r="P53" s="84"/>
      <c r="Q53" s="100"/>
      <c r="R53" s="100"/>
      <c r="S53" s="100"/>
      <c r="T53" s="100"/>
      <c r="U53" s="100"/>
      <c r="V53" s="100"/>
      <c r="W53" s="100"/>
      <c r="X53" s="100"/>
      <c r="Y53" s="101"/>
      <c r="Z53" s="100"/>
      <c r="AA53" s="101" t="s">
        <v>168</v>
      </c>
      <c r="AB53" s="85"/>
      <c r="AC53" s="86"/>
      <c r="AD53" s="85"/>
      <c r="AE53" s="85"/>
      <c r="AF53" s="86"/>
      <c r="AG53" s="86"/>
      <c r="AH53" s="87" t="n">
        <v>0</v>
      </c>
      <c r="AI53" s="88" t="n">
        <v>0</v>
      </c>
      <c r="AJ53" s="88" t="n">
        <v>0</v>
      </c>
      <c r="AK53" s="89" t="n">
        <v>0</v>
      </c>
      <c r="AL53" s="90" t="n">
        <v>0</v>
      </c>
      <c r="AM53" s="89" t="n">
        <v>0</v>
      </c>
      <c r="AN53" s="90" t="n">
        <v>0</v>
      </c>
      <c r="AO53" s="86"/>
      <c r="AP53" s="91"/>
      <c r="AQ53" s="100"/>
      <c r="AR53" s="100"/>
      <c r="AS53" s="100"/>
      <c r="AT53" s="100"/>
      <c r="AU53" s="100"/>
      <c r="AV53" s="100"/>
      <c r="AW53" s="100"/>
      <c r="AX53" s="100"/>
      <c r="AY53" s="100"/>
      <c r="AZ53" s="101"/>
      <c r="BA53" s="101"/>
      <c r="BB53" s="85" t="n">
        <f aca="false">IF(ISERROR(VLOOKUP($B53,$AB:$AX,1,0)),0,(VLOOKUP($B53,$AB:$AX,1,0)))</f>
        <v>0</v>
      </c>
      <c r="BC53" s="86" t="n">
        <f aca="false">IF(ISERROR(VLOOKUP($B53,$AB:$AX,2,0)),0,(VLOOKUP($B53,$AB:$AX,2,0)))</f>
        <v>0</v>
      </c>
      <c r="BD53" s="92" t="n">
        <f aca="false">IF(ISERROR(VLOOKUP($B53,$AB:$AX,3,0)),0,(VLOOKUP($B53,$AB:$AX,3,0)))</f>
        <v>0</v>
      </c>
      <c r="BE53" s="85" t="n">
        <f aca="false">IF(ISERROR(VLOOKUP($B53,$AB:$AX,4,0)),0,(VLOOKUP($B53,$AB:$AX,4,0)))</f>
        <v>0</v>
      </c>
      <c r="BF53" s="86" t="n">
        <f aca="false">IF(ISERROR(VLOOKUP($B53,$AB:$AX,5,0)),0,(VLOOKUP($B53,$AB:$AX,5,0)))</f>
        <v>0</v>
      </c>
      <c r="BG53" s="86" t="n">
        <f aca="false">IF(ISERROR(VLOOKUP($B53,$AB:$AX,6,0)),0,(VLOOKUP($B53,$AB:$AX,6,0)))</f>
        <v>0</v>
      </c>
      <c r="BH53" s="85" t="n">
        <f aca="false">IF(ISERROR(VLOOKUP($B53,$AB:$AX,7,0)),0,(VLOOKUP($B53,$AB:$AX,7,0)))</f>
        <v>0</v>
      </c>
      <c r="BI53" s="88" t="n">
        <f aca="false">IF(ISERROR(VLOOKUP($B53,$AB:$AX,8,0)),0,(VLOOKUP($B53,$AB:$AX,8,0)))</f>
        <v>0</v>
      </c>
      <c r="BJ53" s="88" t="n">
        <f aca="false">IF(ISERROR(VLOOKUP($B53,$AB:$AX,9,0)),0,(VLOOKUP($B53,$AB:$AX,9,0)))</f>
        <v>0</v>
      </c>
      <c r="BK53" s="89" t="n">
        <f aca="false">IF(ISERROR(VLOOKUP($B53,$AB:$AX,10,0)),0,(VLOOKUP($B53,$AB:$AX,10,0)))</f>
        <v>0</v>
      </c>
      <c r="BL53" s="93" t="n">
        <f aca="false">IF(ISERROR(VLOOKUP($B53,$AB:$AX,11,0)),0,(VLOOKUP($B53,$AB:$AX,11,0)))</f>
        <v>0</v>
      </c>
      <c r="BM53" s="89" t="n">
        <f aca="false">IF(ISERROR(VLOOKUP($B53,$AB:$AX,12,0)),0,(VLOOKUP($B53,$AB:$AX,12,0)))</f>
        <v>0</v>
      </c>
      <c r="BN53" s="93" t="n">
        <f aca="false">IF(ISERROR(VLOOKUP($B53,$AB:$AX,13,0)),0,(VLOOKUP($B53,$AB:$AX,13,0)))</f>
        <v>0</v>
      </c>
      <c r="BO53" s="86" t="n">
        <f aca="false">IF(ISERROR(VLOOKUP($B53,$AB:$AX,14,0)),0,(VLOOKUP($B53,$AB:$AX,14,0)))</f>
        <v>0</v>
      </c>
      <c r="BP53" s="91" t="n">
        <f aca="false">IF(ISERROR(VLOOKUP($B53,$AB:$AX,15,0)),0,(VLOOKUP($B53,$AB:$AX,15,0)))</f>
        <v>0</v>
      </c>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row>
    <row r="54" customFormat="false" ht="12.75" hidden="true" customHeight="false" outlineLevel="0" collapsed="false">
      <c r="A54" s="75" t="s">
        <v>169</v>
      </c>
      <c r="B54" s="78"/>
      <c r="C54" s="79"/>
      <c r="D54" s="78"/>
      <c r="E54" s="78"/>
      <c r="F54" s="79"/>
      <c r="G54" s="79"/>
      <c r="H54" s="80" t="n">
        <v>0</v>
      </c>
      <c r="I54" s="81" t="n">
        <v>0</v>
      </c>
      <c r="J54" s="81" t="n">
        <v>0</v>
      </c>
      <c r="K54" s="82" t="n">
        <v>0</v>
      </c>
      <c r="L54" s="83" t="n">
        <v>0</v>
      </c>
      <c r="M54" s="82" t="n">
        <v>0</v>
      </c>
      <c r="N54" s="83" t="n">
        <v>0</v>
      </c>
      <c r="O54" s="79"/>
      <c r="P54" s="84"/>
      <c r="Q54" s="22"/>
      <c r="R54" s="22"/>
      <c r="S54" s="22"/>
      <c r="T54" s="22"/>
      <c r="U54" s="22"/>
      <c r="V54" s="22"/>
      <c r="W54" s="22"/>
      <c r="X54" s="22"/>
      <c r="Y54" s="12"/>
      <c r="Z54" s="22"/>
      <c r="AA54" s="12" t="s">
        <v>169</v>
      </c>
      <c r="AB54" s="85"/>
      <c r="AC54" s="86"/>
      <c r="AD54" s="85"/>
      <c r="AE54" s="85"/>
      <c r="AF54" s="86"/>
      <c r="AG54" s="86"/>
      <c r="AH54" s="87" t="n">
        <v>0</v>
      </c>
      <c r="AI54" s="88" t="n">
        <v>0</v>
      </c>
      <c r="AJ54" s="88" t="n">
        <v>0</v>
      </c>
      <c r="AK54" s="89" t="n">
        <v>0</v>
      </c>
      <c r="AL54" s="90" t="n">
        <v>0</v>
      </c>
      <c r="AM54" s="89" t="n">
        <v>0</v>
      </c>
      <c r="AN54" s="90" t="n">
        <v>0</v>
      </c>
      <c r="AO54" s="86"/>
      <c r="AP54" s="91"/>
      <c r="AQ54" s="22"/>
      <c r="AR54" s="22"/>
      <c r="AS54" s="22"/>
      <c r="AT54" s="22"/>
      <c r="AU54" s="22"/>
      <c r="AV54" s="22"/>
      <c r="AW54" s="22"/>
      <c r="AX54" s="22"/>
      <c r="AY54" s="22"/>
      <c r="BA54" s="12"/>
      <c r="BB54" s="85" t="n">
        <f aca="false">IF(ISERROR(VLOOKUP($B54,$AB:$AX,1,0)),0,(VLOOKUP($B54,$AB:$AX,1,0)))</f>
        <v>0</v>
      </c>
      <c r="BC54" s="86" t="n">
        <f aca="false">IF(ISERROR(VLOOKUP($B54,$AB:$AX,2,0)),0,(VLOOKUP($B54,$AB:$AX,2,0)))</f>
        <v>0</v>
      </c>
      <c r="BD54" s="92" t="n">
        <f aca="false">IF(ISERROR(VLOOKUP($B54,$AB:$AX,3,0)),0,(VLOOKUP($B54,$AB:$AX,3,0)))</f>
        <v>0</v>
      </c>
      <c r="BE54" s="85" t="n">
        <f aca="false">IF(ISERROR(VLOOKUP($B54,$AB:$AX,4,0)),0,(VLOOKUP($B54,$AB:$AX,4,0)))</f>
        <v>0</v>
      </c>
      <c r="BF54" s="86" t="n">
        <f aca="false">IF(ISERROR(VLOOKUP($B54,$AB:$AX,5,0)),0,(VLOOKUP($B54,$AB:$AX,5,0)))</f>
        <v>0</v>
      </c>
      <c r="BG54" s="86" t="n">
        <f aca="false">IF(ISERROR(VLOOKUP($B54,$AB:$AX,6,0)),0,(VLOOKUP($B54,$AB:$AX,6,0)))</f>
        <v>0</v>
      </c>
      <c r="BH54" s="85" t="n">
        <f aca="false">IF(ISERROR(VLOOKUP($B54,$AB:$AX,7,0)),0,(VLOOKUP($B54,$AB:$AX,7,0)))</f>
        <v>0</v>
      </c>
      <c r="BI54" s="88" t="n">
        <f aca="false">IF(ISERROR(VLOOKUP($B54,$AB:$AX,8,0)),0,(VLOOKUP($B54,$AB:$AX,8,0)))</f>
        <v>0</v>
      </c>
      <c r="BJ54" s="88" t="n">
        <f aca="false">IF(ISERROR(VLOOKUP($B54,$AB:$AX,9,0)),0,(VLOOKUP($B54,$AB:$AX,9,0)))</f>
        <v>0</v>
      </c>
      <c r="BK54" s="89" t="n">
        <f aca="false">IF(ISERROR(VLOOKUP($B54,$AB:$AX,10,0)),0,(VLOOKUP($B54,$AB:$AX,10,0)))</f>
        <v>0</v>
      </c>
      <c r="BL54" s="93" t="n">
        <f aca="false">IF(ISERROR(VLOOKUP($B54,$AB:$AX,11,0)),0,(VLOOKUP($B54,$AB:$AX,11,0)))</f>
        <v>0</v>
      </c>
      <c r="BM54" s="89" t="n">
        <f aca="false">IF(ISERROR(VLOOKUP($B54,$AB:$AX,12,0)),0,(VLOOKUP($B54,$AB:$AX,12,0)))</f>
        <v>0</v>
      </c>
      <c r="BN54" s="93" t="n">
        <f aca="false">IF(ISERROR(VLOOKUP($B54,$AB:$AX,13,0)),0,(VLOOKUP($B54,$AB:$AX,13,0)))</f>
        <v>0</v>
      </c>
      <c r="BO54" s="86" t="n">
        <f aca="false">IF(ISERROR(VLOOKUP($B54,$AB:$AX,14,0)),0,(VLOOKUP($B54,$AB:$AX,14,0)))</f>
        <v>0</v>
      </c>
      <c r="BP54" s="91" t="n">
        <f aca="false">IF(ISERROR(VLOOKUP($B54,$AB:$AX,15,0)),0,(VLOOKUP($B54,$AB:$AX,15,0)))</f>
        <v>0</v>
      </c>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row>
    <row r="55" customFormat="false" ht="12.75" hidden="true" customHeight="false" outlineLevel="0" collapsed="false">
      <c r="A55" s="75" t="s">
        <v>170</v>
      </c>
      <c r="B55" s="78"/>
      <c r="C55" s="79"/>
      <c r="D55" s="78"/>
      <c r="E55" s="78"/>
      <c r="F55" s="79"/>
      <c r="G55" s="79"/>
      <c r="H55" s="80" t="n">
        <v>0</v>
      </c>
      <c r="I55" s="81" t="n">
        <v>0</v>
      </c>
      <c r="J55" s="81" t="n">
        <v>0</v>
      </c>
      <c r="K55" s="82" t="n">
        <v>0</v>
      </c>
      <c r="L55" s="83" t="n">
        <v>0</v>
      </c>
      <c r="M55" s="82" t="n">
        <v>0</v>
      </c>
      <c r="N55" s="83" t="n">
        <v>0</v>
      </c>
      <c r="O55" s="79"/>
      <c r="P55" s="84"/>
      <c r="Q55" s="22"/>
      <c r="R55" s="22"/>
      <c r="S55" s="22"/>
      <c r="T55" s="22"/>
      <c r="U55" s="22"/>
      <c r="V55" s="22"/>
      <c r="W55" s="22"/>
      <c r="X55" s="22"/>
      <c r="Y55" s="12"/>
      <c r="Z55" s="22"/>
      <c r="AA55" s="12" t="s">
        <v>170</v>
      </c>
      <c r="AB55" s="85"/>
      <c r="AC55" s="86"/>
      <c r="AD55" s="85"/>
      <c r="AE55" s="85"/>
      <c r="AF55" s="86"/>
      <c r="AG55" s="86"/>
      <c r="AH55" s="87" t="n">
        <v>0</v>
      </c>
      <c r="AI55" s="88" t="n">
        <v>0</v>
      </c>
      <c r="AJ55" s="88" t="n">
        <v>0</v>
      </c>
      <c r="AK55" s="89" t="n">
        <v>0</v>
      </c>
      <c r="AL55" s="90" t="n">
        <v>0</v>
      </c>
      <c r="AM55" s="89" t="n">
        <v>0</v>
      </c>
      <c r="AN55" s="90" t="n">
        <v>0</v>
      </c>
      <c r="AO55" s="86"/>
      <c r="AP55" s="91"/>
      <c r="AQ55" s="22"/>
      <c r="AR55" s="22"/>
      <c r="AS55" s="22"/>
      <c r="AT55" s="22"/>
      <c r="AU55" s="22"/>
      <c r="AV55" s="22"/>
      <c r="AW55" s="22"/>
      <c r="AX55" s="22"/>
      <c r="AY55" s="22"/>
      <c r="BA55" s="12"/>
      <c r="BB55" s="85" t="n">
        <f aca="false">IF(ISERROR(VLOOKUP($B55,$AB:$AX,1,0)),0,(VLOOKUP($B55,$AB:$AX,1,0)))</f>
        <v>0</v>
      </c>
      <c r="BC55" s="86" t="n">
        <f aca="false">IF(ISERROR(VLOOKUP($B55,$AB:$AX,2,0)),0,(VLOOKUP($B55,$AB:$AX,2,0)))</f>
        <v>0</v>
      </c>
      <c r="BD55" s="92" t="n">
        <f aca="false">IF(ISERROR(VLOOKUP($B55,$AB:$AX,3,0)),0,(VLOOKUP($B55,$AB:$AX,3,0)))</f>
        <v>0</v>
      </c>
      <c r="BE55" s="85" t="n">
        <f aca="false">IF(ISERROR(VLOOKUP($B55,$AB:$AX,4,0)),0,(VLOOKUP($B55,$AB:$AX,4,0)))</f>
        <v>0</v>
      </c>
      <c r="BF55" s="86" t="n">
        <f aca="false">IF(ISERROR(VLOOKUP($B55,$AB:$AX,5,0)),0,(VLOOKUP($B55,$AB:$AX,5,0)))</f>
        <v>0</v>
      </c>
      <c r="BG55" s="86" t="n">
        <f aca="false">IF(ISERROR(VLOOKUP($B55,$AB:$AX,6,0)),0,(VLOOKUP($B55,$AB:$AX,6,0)))</f>
        <v>0</v>
      </c>
      <c r="BH55" s="85" t="n">
        <f aca="false">IF(ISERROR(VLOOKUP($B55,$AB:$AX,7,0)),0,(VLOOKUP($B55,$AB:$AX,7,0)))</f>
        <v>0</v>
      </c>
      <c r="BI55" s="88" t="n">
        <f aca="false">IF(ISERROR(VLOOKUP($B55,$AB:$AX,8,0)),0,(VLOOKUP($B55,$AB:$AX,8,0)))</f>
        <v>0</v>
      </c>
      <c r="BJ55" s="88" t="n">
        <f aca="false">IF(ISERROR(VLOOKUP($B55,$AB:$AX,9,0)),0,(VLOOKUP($B55,$AB:$AX,9,0)))</f>
        <v>0</v>
      </c>
      <c r="BK55" s="89" t="n">
        <f aca="false">IF(ISERROR(VLOOKUP($B55,$AB:$AX,10,0)),0,(VLOOKUP($B55,$AB:$AX,10,0)))</f>
        <v>0</v>
      </c>
      <c r="BL55" s="93" t="n">
        <f aca="false">IF(ISERROR(VLOOKUP($B55,$AB:$AX,11,0)),0,(VLOOKUP($B55,$AB:$AX,11,0)))</f>
        <v>0</v>
      </c>
      <c r="BM55" s="89" t="n">
        <f aca="false">IF(ISERROR(VLOOKUP($B55,$AB:$AX,12,0)),0,(VLOOKUP($B55,$AB:$AX,12,0)))</f>
        <v>0</v>
      </c>
      <c r="BN55" s="93" t="n">
        <f aca="false">IF(ISERROR(VLOOKUP($B55,$AB:$AX,13,0)),0,(VLOOKUP($B55,$AB:$AX,13,0)))</f>
        <v>0</v>
      </c>
      <c r="BO55" s="86" t="n">
        <f aca="false">IF(ISERROR(VLOOKUP($B55,$AB:$AX,14,0)),0,(VLOOKUP($B55,$AB:$AX,14,0)))</f>
        <v>0</v>
      </c>
      <c r="BP55" s="91" t="n">
        <f aca="false">IF(ISERROR(VLOOKUP($B55,$AB:$AX,15,0)),0,(VLOOKUP($B55,$AB:$AX,15,0)))</f>
        <v>0</v>
      </c>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row>
    <row r="56" customFormat="false" ht="12.75" hidden="true" customHeight="false" outlineLevel="0" collapsed="false">
      <c r="A56" s="75" t="s">
        <v>171</v>
      </c>
      <c r="B56" s="78"/>
      <c r="C56" s="79"/>
      <c r="D56" s="78"/>
      <c r="E56" s="78"/>
      <c r="F56" s="79"/>
      <c r="G56" s="79"/>
      <c r="H56" s="80" t="n">
        <v>0</v>
      </c>
      <c r="I56" s="81" t="n">
        <v>0</v>
      </c>
      <c r="J56" s="81" t="n">
        <v>0</v>
      </c>
      <c r="K56" s="82" t="n">
        <v>0</v>
      </c>
      <c r="L56" s="83" t="n">
        <v>0</v>
      </c>
      <c r="M56" s="82" t="n">
        <v>0</v>
      </c>
      <c r="N56" s="83" t="n">
        <v>0</v>
      </c>
      <c r="O56" s="79"/>
      <c r="P56" s="84"/>
      <c r="Q56" s="78"/>
      <c r="R56" s="78"/>
      <c r="S56" s="78"/>
      <c r="T56" s="78"/>
      <c r="U56" s="78"/>
      <c r="V56" s="78"/>
      <c r="W56" s="78"/>
      <c r="X56" s="78"/>
      <c r="Y56" s="85"/>
      <c r="Z56" s="78"/>
      <c r="AA56" s="85" t="s">
        <v>171</v>
      </c>
      <c r="AB56" s="85"/>
      <c r="AC56" s="86"/>
      <c r="AD56" s="85"/>
      <c r="AE56" s="85"/>
      <c r="AF56" s="86"/>
      <c r="AG56" s="86"/>
      <c r="AH56" s="87" t="n">
        <v>0</v>
      </c>
      <c r="AI56" s="88" t="n">
        <v>0</v>
      </c>
      <c r="AJ56" s="88" t="n">
        <v>0</v>
      </c>
      <c r="AK56" s="89" t="n">
        <v>0</v>
      </c>
      <c r="AL56" s="90" t="n">
        <v>0</v>
      </c>
      <c r="AM56" s="89" t="n">
        <v>0</v>
      </c>
      <c r="AN56" s="90" t="n">
        <v>0</v>
      </c>
      <c r="AO56" s="86"/>
      <c r="AP56" s="91"/>
      <c r="AQ56" s="78"/>
      <c r="AR56" s="78"/>
      <c r="AS56" s="78"/>
      <c r="AT56" s="78"/>
      <c r="AU56" s="78"/>
      <c r="AV56" s="78"/>
      <c r="AW56" s="78"/>
      <c r="AX56" s="78"/>
      <c r="AY56" s="78"/>
      <c r="AZ56" s="85"/>
      <c r="BA56" s="12"/>
      <c r="BB56" s="85" t="n">
        <f aca="false">IF(ISERROR(VLOOKUP($B56,$AB:$AX,1,0)),0,(VLOOKUP($B56,$AB:$AX,1,0)))</f>
        <v>0</v>
      </c>
      <c r="BC56" s="86" t="n">
        <f aca="false">IF(ISERROR(VLOOKUP($B56,$AB:$AX,2,0)),0,(VLOOKUP($B56,$AB:$AX,2,0)))</f>
        <v>0</v>
      </c>
      <c r="BD56" s="92" t="n">
        <f aca="false">IF(ISERROR(VLOOKUP($B56,$AB:$AX,3,0)),0,(VLOOKUP($B56,$AB:$AX,3,0)))</f>
        <v>0</v>
      </c>
      <c r="BE56" s="85" t="n">
        <f aca="false">IF(ISERROR(VLOOKUP($B56,$AB:$AX,4,0)),0,(VLOOKUP($B56,$AB:$AX,4,0)))</f>
        <v>0</v>
      </c>
      <c r="BF56" s="86" t="n">
        <f aca="false">IF(ISERROR(VLOOKUP($B56,$AB:$AX,5,0)),0,(VLOOKUP($B56,$AB:$AX,5,0)))</f>
        <v>0</v>
      </c>
      <c r="BG56" s="86" t="n">
        <f aca="false">IF(ISERROR(VLOOKUP($B56,$AB:$AX,6,0)),0,(VLOOKUP($B56,$AB:$AX,6,0)))</f>
        <v>0</v>
      </c>
      <c r="BH56" s="85" t="n">
        <f aca="false">IF(ISERROR(VLOOKUP($B56,$AB:$AX,7,0)),0,(VLOOKUP($B56,$AB:$AX,7,0)))</f>
        <v>0</v>
      </c>
      <c r="BI56" s="88" t="n">
        <f aca="false">IF(ISERROR(VLOOKUP($B56,$AB:$AX,8,0)),0,(VLOOKUP($B56,$AB:$AX,8,0)))</f>
        <v>0</v>
      </c>
      <c r="BJ56" s="88" t="n">
        <f aca="false">IF(ISERROR(VLOOKUP($B56,$AB:$AX,9,0)),0,(VLOOKUP($B56,$AB:$AX,9,0)))</f>
        <v>0</v>
      </c>
      <c r="BK56" s="89" t="n">
        <f aca="false">IF(ISERROR(VLOOKUP($B56,$AB:$AX,10,0)),0,(VLOOKUP($B56,$AB:$AX,10,0)))</f>
        <v>0</v>
      </c>
      <c r="BL56" s="93" t="n">
        <f aca="false">IF(ISERROR(VLOOKUP($B56,$AB:$AX,11,0)),0,(VLOOKUP($B56,$AB:$AX,11,0)))</f>
        <v>0</v>
      </c>
      <c r="BM56" s="89" t="n">
        <f aca="false">IF(ISERROR(VLOOKUP($B56,$AB:$AX,12,0)),0,(VLOOKUP($B56,$AB:$AX,12,0)))</f>
        <v>0</v>
      </c>
      <c r="BN56" s="93" t="n">
        <f aca="false">IF(ISERROR(VLOOKUP($B56,$AB:$AX,13,0)),0,(VLOOKUP($B56,$AB:$AX,13,0)))</f>
        <v>0</v>
      </c>
      <c r="BO56" s="86" t="n">
        <f aca="false">IF(ISERROR(VLOOKUP($B56,$AB:$AX,14,0)),0,(VLOOKUP($B56,$AB:$AX,14,0)))</f>
        <v>0</v>
      </c>
      <c r="BP56" s="91" t="n">
        <f aca="false">IF(ISERROR(VLOOKUP($B56,$AB:$AX,15,0)),0,(VLOOKUP($B56,$AB:$AX,15,0)))</f>
        <v>0</v>
      </c>
      <c r="BQ56" s="78"/>
      <c r="BR56" s="78"/>
      <c r="BS56" s="78"/>
      <c r="BT56" s="78"/>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row>
    <row r="57" customFormat="false" ht="12.75" hidden="true" customHeight="false" outlineLevel="0" collapsed="false">
      <c r="A57" s="75" t="s">
        <v>172</v>
      </c>
      <c r="B57" s="78"/>
      <c r="C57" s="79"/>
      <c r="D57" s="78"/>
      <c r="E57" s="78"/>
      <c r="F57" s="79"/>
      <c r="G57" s="79"/>
      <c r="H57" s="80" t="n">
        <v>0</v>
      </c>
      <c r="I57" s="81" t="n">
        <v>0</v>
      </c>
      <c r="J57" s="81" t="n">
        <v>0</v>
      </c>
      <c r="K57" s="82" t="n">
        <v>0</v>
      </c>
      <c r="L57" s="83" t="n">
        <v>0</v>
      </c>
      <c r="M57" s="82" t="n">
        <v>0</v>
      </c>
      <c r="N57" s="83" t="n">
        <v>0</v>
      </c>
      <c r="O57" s="79"/>
      <c r="P57" s="84"/>
      <c r="Q57" s="78"/>
      <c r="R57" s="78"/>
      <c r="S57" s="78"/>
      <c r="T57" s="78"/>
      <c r="U57" s="78"/>
      <c r="V57" s="78"/>
      <c r="W57" s="78"/>
      <c r="X57" s="78"/>
      <c r="Y57" s="85"/>
      <c r="Z57" s="78"/>
      <c r="AA57" s="85" t="s">
        <v>172</v>
      </c>
      <c r="AB57" s="85"/>
      <c r="AC57" s="86"/>
      <c r="AD57" s="85"/>
      <c r="AE57" s="85"/>
      <c r="AF57" s="86"/>
      <c r="AG57" s="86"/>
      <c r="AH57" s="87" t="n">
        <v>0</v>
      </c>
      <c r="AI57" s="88" t="n">
        <v>0</v>
      </c>
      <c r="AJ57" s="88" t="n">
        <v>0</v>
      </c>
      <c r="AK57" s="89" t="n">
        <v>0</v>
      </c>
      <c r="AL57" s="90" t="n">
        <v>0</v>
      </c>
      <c r="AM57" s="89" t="n">
        <v>0</v>
      </c>
      <c r="AN57" s="90" t="n">
        <v>0</v>
      </c>
      <c r="AO57" s="86"/>
      <c r="AP57" s="91"/>
      <c r="AQ57" s="78"/>
      <c r="AR57" s="78"/>
      <c r="AS57" s="78"/>
      <c r="AT57" s="78"/>
      <c r="AU57" s="78"/>
      <c r="AV57" s="78"/>
      <c r="AW57" s="78"/>
      <c r="AX57" s="78"/>
      <c r="AY57" s="78"/>
      <c r="AZ57" s="85"/>
      <c r="BA57" s="12"/>
      <c r="BB57" s="85" t="n">
        <f aca="false">IF(ISERROR(VLOOKUP($B57,$AB:$AX,1,0)),0,(VLOOKUP($B57,$AB:$AX,1,0)))</f>
        <v>0</v>
      </c>
      <c r="BC57" s="86" t="n">
        <f aca="false">IF(ISERROR(VLOOKUP($B57,$AB:$AX,2,0)),0,(VLOOKUP($B57,$AB:$AX,2,0)))</f>
        <v>0</v>
      </c>
      <c r="BD57" s="92" t="n">
        <f aca="false">IF(ISERROR(VLOOKUP($B57,$AB:$AX,3,0)),0,(VLOOKUP($B57,$AB:$AX,3,0)))</f>
        <v>0</v>
      </c>
      <c r="BE57" s="85" t="n">
        <f aca="false">IF(ISERROR(VLOOKUP($B57,$AB:$AX,4,0)),0,(VLOOKUP($B57,$AB:$AX,4,0)))</f>
        <v>0</v>
      </c>
      <c r="BF57" s="86" t="n">
        <f aca="false">IF(ISERROR(VLOOKUP($B57,$AB:$AX,5,0)),0,(VLOOKUP($B57,$AB:$AX,5,0)))</f>
        <v>0</v>
      </c>
      <c r="BG57" s="86" t="n">
        <f aca="false">IF(ISERROR(VLOOKUP($B57,$AB:$AX,6,0)),0,(VLOOKUP($B57,$AB:$AX,6,0)))</f>
        <v>0</v>
      </c>
      <c r="BH57" s="85" t="n">
        <f aca="false">IF(ISERROR(VLOOKUP($B57,$AB:$AX,7,0)),0,(VLOOKUP($B57,$AB:$AX,7,0)))</f>
        <v>0</v>
      </c>
      <c r="BI57" s="88" t="n">
        <f aca="false">IF(ISERROR(VLOOKUP($B57,$AB:$AX,8,0)),0,(VLOOKUP($B57,$AB:$AX,8,0)))</f>
        <v>0</v>
      </c>
      <c r="BJ57" s="88" t="n">
        <f aca="false">IF(ISERROR(VLOOKUP($B57,$AB:$AX,9,0)),0,(VLOOKUP($B57,$AB:$AX,9,0)))</f>
        <v>0</v>
      </c>
      <c r="BK57" s="89" t="n">
        <f aca="false">IF(ISERROR(VLOOKUP($B57,$AB:$AX,10,0)),0,(VLOOKUP($B57,$AB:$AX,10,0)))</f>
        <v>0</v>
      </c>
      <c r="BL57" s="93" t="n">
        <f aca="false">IF(ISERROR(VLOOKUP($B57,$AB:$AX,11,0)),0,(VLOOKUP($B57,$AB:$AX,11,0)))</f>
        <v>0</v>
      </c>
      <c r="BM57" s="89" t="n">
        <f aca="false">IF(ISERROR(VLOOKUP($B57,$AB:$AX,12,0)),0,(VLOOKUP($B57,$AB:$AX,12,0)))</f>
        <v>0</v>
      </c>
      <c r="BN57" s="93" t="n">
        <f aca="false">IF(ISERROR(VLOOKUP($B57,$AB:$AX,13,0)),0,(VLOOKUP($B57,$AB:$AX,13,0)))</f>
        <v>0</v>
      </c>
      <c r="BO57" s="86" t="n">
        <f aca="false">IF(ISERROR(VLOOKUP($B57,$AB:$AX,14,0)),0,(VLOOKUP($B57,$AB:$AX,14,0)))</f>
        <v>0</v>
      </c>
      <c r="BP57" s="91" t="n">
        <f aca="false">IF(ISERROR(VLOOKUP($B57,$AB:$AX,15,0)),0,(VLOOKUP($B57,$AB:$AX,15,0)))</f>
        <v>0</v>
      </c>
      <c r="BQ57" s="78"/>
      <c r="BR57" s="78"/>
      <c r="BS57" s="78"/>
      <c r="BT57" s="78"/>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row>
    <row r="58" customFormat="false" ht="12.75" hidden="true" customHeight="false" outlineLevel="0" collapsed="false">
      <c r="A58" s="75" t="s">
        <v>173</v>
      </c>
      <c r="B58" s="78"/>
      <c r="C58" s="79"/>
      <c r="D58" s="78"/>
      <c r="E58" s="78"/>
      <c r="F58" s="79"/>
      <c r="G58" s="79"/>
      <c r="H58" s="80" t="n">
        <v>0</v>
      </c>
      <c r="I58" s="81" t="n">
        <v>0</v>
      </c>
      <c r="J58" s="81" t="n">
        <v>0</v>
      </c>
      <c r="K58" s="82" t="n">
        <v>0</v>
      </c>
      <c r="L58" s="83" t="n">
        <v>0</v>
      </c>
      <c r="M58" s="82" t="n">
        <v>0</v>
      </c>
      <c r="N58" s="83" t="n">
        <v>0</v>
      </c>
      <c r="O58" s="79"/>
      <c r="P58" s="84"/>
      <c r="Q58" s="78"/>
      <c r="R58" s="78"/>
      <c r="S58" s="78"/>
      <c r="T58" s="78"/>
      <c r="U58" s="78"/>
      <c r="V58" s="78"/>
      <c r="W58" s="78"/>
      <c r="X58" s="78"/>
      <c r="Y58" s="85"/>
      <c r="Z58" s="78"/>
      <c r="AA58" s="85" t="s">
        <v>173</v>
      </c>
      <c r="AB58" s="85"/>
      <c r="AC58" s="86"/>
      <c r="AD58" s="85"/>
      <c r="AE58" s="85"/>
      <c r="AF58" s="86"/>
      <c r="AG58" s="86"/>
      <c r="AH58" s="87" t="n">
        <v>0</v>
      </c>
      <c r="AI58" s="88" t="n">
        <v>0</v>
      </c>
      <c r="AJ58" s="88" t="n">
        <v>0</v>
      </c>
      <c r="AK58" s="89" t="n">
        <v>0</v>
      </c>
      <c r="AL58" s="90" t="n">
        <v>0</v>
      </c>
      <c r="AM58" s="89" t="n">
        <v>0</v>
      </c>
      <c r="AN58" s="90" t="n">
        <v>0</v>
      </c>
      <c r="AO58" s="86"/>
      <c r="AP58" s="91"/>
      <c r="AQ58" s="78"/>
      <c r="AR58" s="78"/>
      <c r="AS58" s="78"/>
      <c r="AT58" s="78"/>
      <c r="AU58" s="78"/>
      <c r="AV58" s="78"/>
      <c r="AW58" s="78"/>
      <c r="AX58" s="78"/>
      <c r="AY58" s="78"/>
      <c r="AZ58" s="85"/>
      <c r="BA58" s="12"/>
      <c r="BB58" s="85" t="n">
        <f aca="false">IF(ISERROR(VLOOKUP($B58,$AB:$AX,1,0)),0,(VLOOKUP($B58,$AB:$AX,1,0)))</f>
        <v>0</v>
      </c>
      <c r="BC58" s="86" t="n">
        <f aca="false">IF(ISERROR(VLOOKUP($B58,$AB:$AX,2,0)),0,(VLOOKUP($B58,$AB:$AX,2,0)))</f>
        <v>0</v>
      </c>
      <c r="BD58" s="92" t="n">
        <f aca="false">IF(ISERROR(VLOOKUP($B58,$AB:$AX,3,0)),0,(VLOOKUP($B58,$AB:$AX,3,0)))</f>
        <v>0</v>
      </c>
      <c r="BE58" s="85" t="n">
        <f aca="false">IF(ISERROR(VLOOKUP($B58,$AB:$AX,4,0)),0,(VLOOKUP($B58,$AB:$AX,4,0)))</f>
        <v>0</v>
      </c>
      <c r="BF58" s="86" t="n">
        <f aca="false">IF(ISERROR(VLOOKUP($B58,$AB:$AX,5,0)),0,(VLOOKUP($B58,$AB:$AX,5,0)))</f>
        <v>0</v>
      </c>
      <c r="BG58" s="86" t="n">
        <f aca="false">IF(ISERROR(VLOOKUP($B58,$AB:$AX,6,0)),0,(VLOOKUP($B58,$AB:$AX,6,0)))</f>
        <v>0</v>
      </c>
      <c r="BH58" s="85" t="n">
        <f aca="false">IF(ISERROR(VLOOKUP($B58,$AB:$AX,7,0)),0,(VLOOKUP($B58,$AB:$AX,7,0)))</f>
        <v>0</v>
      </c>
      <c r="BI58" s="88" t="n">
        <f aca="false">IF(ISERROR(VLOOKUP($B58,$AB:$AX,8,0)),0,(VLOOKUP($B58,$AB:$AX,8,0)))</f>
        <v>0</v>
      </c>
      <c r="BJ58" s="88" t="n">
        <f aca="false">IF(ISERROR(VLOOKUP($B58,$AB:$AX,9,0)),0,(VLOOKUP($B58,$AB:$AX,9,0)))</f>
        <v>0</v>
      </c>
      <c r="BK58" s="89" t="n">
        <f aca="false">IF(ISERROR(VLOOKUP($B58,$AB:$AX,10,0)),0,(VLOOKUP($B58,$AB:$AX,10,0)))</f>
        <v>0</v>
      </c>
      <c r="BL58" s="93" t="n">
        <f aca="false">IF(ISERROR(VLOOKUP($B58,$AB:$AX,11,0)),0,(VLOOKUP($B58,$AB:$AX,11,0)))</f>
        <v>0</v>
      </c>
      <c r="BM58" s="89" t="n">
        <f aca="false">IF(ISERROR(VLOOKUP($B58,$AB:$AX,12,0)),0,(VLOOKUP($B58,$AB:$AX,12,0)))</f>
        <v>0</v>
      </c>
      <c r="BN58" s="93" t="n">
        <f aca="false">IF(ISERROR(VLOOKUP($B58,$AB:$AX,13,0)),0,(VLOOKUP($B58,$AB:$AX,13,0)))</f>
        <v>0</v>
      </c>
      <c r="BO58" s="86" t="n">
        <f aca="false">IF(ISERROR(VLOOKUP($B58,$AB:$AX,14,0)),0,(VLOOKUP($B58,$AB:$AX,14,0)))</f>
        <v>0</v>
      </c>
      <c r="BP58" s="91" t="n">
        <f aca="false">IF(ISERROR(VLOOKUP($B58,$AB:$AX,15,0)),0,(VLOOKUP($B58,$AB:$AX,15,0)))</f>
        <v>0</v>
      </c>
      <c r="BQ58" s="78"/>
      <c r="BR58" s="78"/>
      <c r="BS58" s="78"/>
      <c r="BT58" s="78"/>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row>
    <row r="59" customFormat="false" ht="12.75" hidden="true" customHeight="false" outlineLevel="0" collapsed="false">
      <c r="A59" s="75" t="s">
        <v>174</v>
      </c>
      <c r="B59" s="78"/>
      <c r="C59" s="79"/>
      <c r="D59" s="78"/>
      <c r="E59" s="78"/>
      <c r="F59" s="79"/>
      <c r="G59" s="79"/>
      <c r="H59" s="80" t="n">
        <v>0</v>
      </c>
      <c r="I59" s="81" t="n">
        <v>0</v>
      </c>
      <c r="J59" s="81" t="n">
        <v>0</v>
      </c>
      <c r="K59" s="82" t="n">
        <v>0</v>
      </c>
      <c r="L59" s="83" t="n">
        <v>0</v>
      </c>
      <c r="M59" s="82" t="n">
        <v>0</v>
      </c>
      <c r="N59" s="83" t="n">
        <v>0</v>
      </c>
      <c r="O59" s="79"/>
      <c r="P59" s="84"/>
      <c r="Q59" s="78"/>
      <c r="R59" s="78"/>
      <c r="S59" s="78"/>
      <c r="T59" s="78"/>
      <c r="U59" s="78"/>
      <c r="V59" s="78"/>
      <c r="W59" s="78"/>
      <c r="X59" s="78"/>
      <c r="Y59" s="85"/>
      <c r="Z59" s="78"/>
      <c r="AA59" s="85" t="s">
        <v>174</v>
      </c>
      <c r="AB59" s="85"/>
      <c r="AC59" s="86"/>
      <c r="AD59" s="85"/>
      <c r="AE59" s="85"/>
      <c r="AF59" s="86"/>
      <c r="AG59" s="86"/>
      <c r="AH59" s="87" t="n">
        <v>0</v>
      </c>
      <c r="AI59" s="88" t="n">
        <v>0</v>
      </c>
      <c r="AJ59" s="88" t="n">
        <v>0</v>
      </c>
      <c r="AK59" s="89" t="n">
        <v>0</v>
      </c>
      <c r="AL59" s="90" t="n">
        <v>0</v>
      </c>
      <c r="AM59" s="89" t="n">
        <v>0</v>
      </c>
      <c r="AN59" s="90" t="n">
        <v>0</v>
      </c>
      <c r="AO59" s="86"/>
      <c r="AP59" s="91"/>
      <c r="AQ59" s="78"/>
      <c r="AR59" s="78"/>
      <c r="AS59" s="78"/>
      <c r="AT59" s="78"/>
      <c r="AU59" s="78"/>
      <c r="AV59" s="78"/>
      <c r="AW59" s="78"/>
      <c r="AX59" s="78"/>
      <c r="AY59" s="78"/>
      <c r="AZ59" s="85"/>
      <c r="BA59" s="12"/>
      <c r="BB59" s="85" t="n">
        <f aca="false">IF(ISERROR(VLOOKUP($B59,$AB:$AX,1,0)),0,(VLOOKUP($B59,$AB:$AX,1,0)))</f>
        <v>0</v>
      </c>
      <c r="BC59" s="86" t="n">
        <f aca="false">IF(ISERROR(VLOOKUP($B59,$AB:$AX,2,0)),0,(VLOOKUP($B59,$AB:$AX,2,0)))</f>
        <v>0</v>
      </c>
      <c r="BD59" s="92" t="n">
        <f aca="false">IF(ISERROR(VLOOKUP($B59,$AB:$AX,3,0)),0,(VLOOKUP($B59,$AB:$AX,3,0)))</f>
        <v>0</v>
      </c>
      <c r="BE59" s="85" t="n">
        <f aca="false">IF(ISERROR(VLOOKUP($B59,$AB:$AX,4,0)),0,(VLOOKUP($B59,$AB:$AX,4,0)))</f>
        <v>0</v>
      </c>
      <c r="BF59" s="86" t="n">
        <f aca="false">IF(ISERROR(VLOOKUP($B59,$AB:$AX,5,0)),0,(VLOOKUP($B59,$AB:$AX,5,0)))</f>
        <v>0</v>
      </c>
      <c r="BG59" s="86" t="n">
        <f aca="false">IF(ISERROR(VLOOKUP($B59,$AB:$AX,6,0)),0,(VLOOKUP($B59,$AB:$AX,6,0)))</f>
        <v>0</v>
      </c>
      <c r="BH59" s="85" t="n">
        <f aca="false">IF(ISERROR(VLOOKUP($B59,$AB:$AX,7,0)),0,(VLOOKUP($B59,$AB:$AX,7,0)))</f>
        <v>0</v>
      </c>
      <c r="BI59" s="88" t="n">
        <f aca="false">IF(ISERROR(VLOOKUP($B59,$AB:$AX,8,0)),0,(VLOOKUP($B59,$AB:$AX,8,0)))</f>
        <v>0</v>
      </c>
      <c r="BJ59" s="88" t="n">
        <f aca="false">IF(ISERROR(VLOOKUP($B59,$AB:$AX,9,0)),0,(VLOOKUP($B59,$AB:$AX,9,0)))</f>
        <v>0</v>
      </c>
      <c r="BK59" s="89" t="n">
        <f aca="false">IF(ISERROR(VLOOKUP($B59,$AB:$AX,10,0)),0,(VLOOKUP($B59,$AB:$AX,10,0)))</f>
        <v>0</v>
      </c>
      <c r="BL59" s="93" t="n">
        <f aca="false">IF(ISERROR(VLOOKUP($B59,$AB:$AX,11,0)),0,(VLOOKUP($B59,$AB:$AX,11,0)))</f>
        <v>0</v>
      </c>
      <c r="BM59" s="89" t="n">
        <f aca="false">IF(ISERROR(VLOOKUP($B59,$AB:$AX,12,0)),0,(VLOOKUP($B59,$AB:$AX,12,0)))</f>
        <v>0</v>
      </c>
      <c r="BN59" s="93" t="n">
        <f aca="false">IF(ISERROR(VLOOKUP($B59,$AB:$AX,13,0)),0,(VLOOKUP($B59,$AB:$AX,13,0)))</f>
        <v>0</v>
      </c>
      <c r="BO59" s="86" t="n">
        <f aca="false">IF(ISERROR(VLOOKUP($B59,$AB:$AX,14,0)),0,(VLOOKUP($B59,$AB:$AX,14,0)))</f>
        <v>0</v>
      </c>
      <c r="BP59" s="91" t="n">
        <f aca="false">IF(ISERROR(VLOOKUP($B59,$AB:$AX,15,0)),0,(VLOOKUP($B59,$AB:$AX,15,0)))</f>
        <v>0</v>
      </c>
      <c r="BQ59" s="78"/>
      <c r="BR59" s="78"/>
      <c r="BS59" s="78"/>
      <c r="BT59" s="78"/>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row>
    <row r="60" customFormat="false" ht="12.75" hidden="true" customHeight="false" outlineLevel="0" collapsed="false">
      <c r="A60" s="75" t="s">
        <v>175</v>
      </c>
      <c r="B60" s="78"/>
      <c r="C60" s="79"/>
      <c r="D60" s="78"/>
      <c r="E60" s="78"/>
      <c r="F60" s="79"/>
      <c r="G60" s="79"/>
      <c r="H60" s="80" t="n">
        <v>0</v>
      </c>
      <c r="I60" s="81" t="n">
        <v>0</v>
      </c>
      <c r="J60" s="81" t="n">
        <v>0</v>
      </c>
      <c r="K60" s="82" t="n">
        <v>0</v>
      </c>
      <c r="L60" s="83" t="n">
        <v>0</v>
      </c>
      <c r="M60" s="82" t="n">
        <v>0</v>
      </c>
      <c r="N60" s="83" t="n">
        <v>0</v>
      </c>
      <c r="O60" s="79"/>
      <c r="P60" s="84"/>
      <c r="Q60" s="78"/>
      <c r="R60" s="78"/>
      <c r="S60" s="78"/>
      <c r="T60" s="78"/>
      <c r="U60" s="78"/>
      <c r="V60" s="78"/>
      <c r="W60" s="78"/>
      <c r="X60" s="78"/>
      <c r="Y60" s="85"/>
      <c r="Z60" s="78"/>
      <c r="AA60" s="85" t="s">
        <v>175</v>
      </c>
      <c r="AB60" s="85"/>
      <c r="AC60" s="86"/>
      <c r="AD60" s="85"/>
      <c r="AE60" s="85"/>
      <c r="AF60" s="86"/>
      <c r="AG60" s="86"/>
      <c r="AH60" s="87" t="n">
        <v>0</v>
      </c>
      <c r="AI60" s="88" t="n">
        <v>0</v>
      </c>
      <c r="AJ60" s="88" t="n">
        <v>0</v>
      </c>
      <c r="AK60" s="89" t="n">
        <v>0</v>
      </c>
      <c r="AL60" s="90" t="n">
        <v>0</v>
      </c>
      <c r="AM60" s="89" t="n">
        <v>0</v>
      </c>
      <c r="AN60" s="90" t="n">
        <v>0</v>
      </c>
      <c r="AO60" s="86"/>
      <c r="AP60" s="91"/>
      <c r="AQ60" s="78"/>
      <c r="AR60" s="78"/>
      <c r="AS60" s="78"/>
      <c r="AT60" s="78"/>
      <c r="AU60" s="78"/>
      <c r="AV60" s="78"/>
      <c r="AW60" s="78"/>
      <c r="AX60" s="78"/>
      <c r="AY60" s="78"/>
      <c r="AZ60" s="85"/>
      <c r="BA60" s="12"/>
      <c r="BB60" s="85" t="n">
        <f aca="false">IF(ISERROR(VLOOKUP($B60,$AB:$AX,1,0)),0,(VLOOKUP($B60,$AB:$AX,1,0)))</f>
        <v>0</v>
      </c>
      <c r="BC60" s="86" t="n">
        <f aca="false">IF(ISERROR(VLOOKUP($B60,$AB:$AX,2,0)),0,(VLOOKUP($B60,$AB:$AX,2,0)))</f>
        <v>0</v>
      </c>
      <c r="BD60" s="92" t="n">
        <f aca="false">IF(ISERROR(VLOOKUP($B60,$AB:$AX,3,0)),0,(VLOOKUP($B60,$AB:$AX,3,0)))</f>
        <v>0</v>
      </c>
      <c r="BE60" s="85" t="n">
        <f aca="false">IF(ISERROR(VLOOKUP($B60,$AB:$AX,4,0)),0,(VLOOKUP($B60,$AB:$AX,4,0)))</f>
        <v>0</v>
      </c>
      <c r="BF60" s="86" t="n">
        <f aca="false">IF(ISERROR(VLOOKUP($B60,$AB:$AX,5,0)),0,(VLOOKUP($B60,$AB:$AX,5,0)))</f>
        <v>0</v>
      </c>
      <c r="BG60" s="86" t="n">
        <f aca="false">IF(ISERROR(VLOOKUP($B60,$AB:$AX,6,0)),0,(VLOOKUP($B60,$AB:$AX,6,0)))</f>
        <v>0</v>
      </c>
      <c r="BH60" s="85" t="n">
        <f aca="false">IF(ISERROR(VLOOKUP($B60,$AB:$AX,7,0)),0,(VLOOKUP($B60,$AB:$AX,7,0)))</f>
        <v>0</v>
      </c>
      <c r="BI60" s="88" t="n">
        <f aca="false">IF(ISERROR(VLOOKUP($B60,$AB:$AX,8,0)),0,(VLOOKUP($B60,$AB:$AX,8,0)))</f>
        <v>0</v>
      </c>
      <c r="BJ60" s="88" t="n">
        <f aca="false">IF(ISERROR(VLOOKUP($B60,$AB:$AX,9,0)),0,(VLOOKUP($B60,$AB:$AX,9,0)))</f>
        <v>0</v>
      </c>
      <c r="BK60" s="89" t="n">
        <f aca="false">IF(ISERROR(VLOOKUP($B60,$AB:$AX,10,0)),0,(VLOOKUP($B60,$AB:$AX,10,0)))</f>
        <v>0</v>
      </c>
      <c r="BL60" s="93" t="n">
        <f aca="false">IF(ISERROR(VLOOKUP($B60,$AB:$AX,11,0)),0,(VLOOKUP($B60,$AB:$AX,11,0)))</f>
        <v>0</v>
      </c>
      <c r="BM60" s="89" t="n">
        <f aca="false">IF(ISERROR(VLOOKUP($B60,$AB:$AX,12,0)),0,(VLOOKUP($B60,$AB:$AX,12,0)))</f>
        <v>0</v>
      </c>
      <c r="BN60" s="93" t="n">
        <f aca="false">IF(ISERROR(VLOOKUP($B60,$AB:$AX,13,0)),0,(VLOOKUP($B60,$AB:$AX,13,0)))</f>
        <v>0</v>
      </c>
      <c r="BO60" s="86" t="n">
        <f aca="false">IF(ISERROR(VLOOKUP($B60,$AB:$AX,14,0)),0,(VLOOKUP($B60,$AB:$AX,14,0)))</f>
        <v>0</v>
      </c>
      <c r="BP60" s="91" t="n">
        <f aca="false">IF(ISERROR(VLOOKUP($B60,$AB:$AX,15,0)),0,(VLOOKUP($B60,$AB:$AX,15,0)))</f>
        <v>0</v>
      </c>
      <c r="BQ60" s="78"/>
      <c r="BR60" s="78"/>
      <c r="BS60" s="78"/>
      <c r="BT60" s="78"/>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c r="DR60" s="94"/>
      <c r="DS60" s="94"/>
      <c r="DT60" s="94"/>
      <c r="DU60" s="94"/>
      <c r="DV60" s="94"/>
      <c r="DW60" s="94"/>
      <c r="DX60" s="94"/>
      <c r="DY60" s="94"/>
      <c r="DZ60" s="94"/>
      <c r="EA60" s="94"/>
      <c r="EB60" s="94"/>
      <c r="EC60" s="94"/>
      <c r="ED60" s="94"/>
      <c r="EE60" s="94"/>
      <c r="EF60" s="94"/>
      <c r="EG60" s="94"/>
      <c r="EH60" s="94"/>
      <c r="EI60" s="94"/>
      <c r="EJ60" s="94"/>
      <c r="EK60" s="94"/>
    </row>
    <row r="61" customFormat="false" ht="12.75" hidden="true" customHeight="false" outlineLevel="0" collapsed="false">
      <c r="A61" s="75" t="s">
        <v>176</v>
      </c>
      <c r="B61" s="78"/>
      <c r="C61" s="79"/>
      <c r="D61" s="78"/>
      <c r="E61" s="78"/>
      <c r="F61" s="79"/>
      <c r="G61" s="79"/>
      <c r="H61" s="80" t="n">
        <v>0</v>
      </c>
      <c r="I61" s="81" t="n">
        <v>0</v>
      </c>
      <c r="J61" s="81" t="n">
        <v>0</v>
      </c>
      <c r="K61" s="82" t="n">
        <v>0</v>
      </c>
      <c r="L61" s="83" t="n">
        <v>0</v>
      </c>
      <c r="M61" s="82" t="n">
        <v>0</v>
      </c>
      <c r="N61" s="83" t="n">
        <v>0</v>
      </c>
      <c r="O61" s="79"/>
      <c r="P61" s="84"/>
      <c r="Q61" s="78"/>
      <c r="R61" s="78"/>
      <c r="S61" s="78"/>
      <c r="T61" s="78"/>
      <c r="U61" s="78"/>
      <c r="V61" s="78"/>
      <c r="W61" s="78"/>
      <c r="X61" s="78"/>
      <c r="Y61" s="85"/>
      <c r="Z61" s="78"/>
      <c r="AA61" s="85" t="s">
        <v>176</v>
      </c>
      <c r="AB61" s="85"/>
      <c r="AC61" s="86"/>
      <c r="AD61" s="85"/>
      <c r="AE61" s="85"/>
      <c r="AF61" s="86"/>
      <c r="AG61" s="86"/>
      <c r="AH61" s="87" t="n">
        <v>0</v>
      </c>
      <c r="AI61" s="88" t="n">
        <v>0</v>
      </c>
      <c r="AJ61" s="88" t="n">
        <v>0</v>
      </c>
      <c r="AK61" s="89" t="n">
        <v>0</v>
      </c>
      <c r="AL61" s="90" t="n">
        <v>0</v>
      </c>
      <c r="AM61" s="89" t="n">
        <v>0</v>
      </c>
      <c r="AN61" s="90" t="n">
        <v>0</v>
      </c>
      <c r="AO61" s="86"/>
      <c r="AP61" s="91"/>
      <c r="AQ61" s="78"/>
      <c r="AR61" s="78"/>
      <c r="AS61" s="78"/>
      <c r="AT61" s="78"/>
      <c r="AU61" s="78"/>
      <c r="AV61" s="78"/>
      <c r="AW61" s="78"/>
      <c r="AX61" s="78"/>
      <c r="AY61" s="78"/>
      <c r="AZ61" s="85"/>
      <c r="BA61" s="12"/>
      <c r="BB61" s="85" t="n">
        <f aca="false">IF(ISERROR(VLOOKUP($B61,$AB:$AX,1,0)),0,(VLOOKUP($B61,$AB:$AX,1,0)))</f>
        <v>0</v>
      </c>
      <c r="BC61" s="86" t="n">
        <f aca="false">IF(ISERROR(VLOOKUP($B61,$AB:$AX,2,0)),0,(VLOOKUP($B61,$AB:$AX,2,0)))</f>
        <v>0</v>
      </c>
      <c r="BD61" s="92" t="n">
        <f aca="false">IF(ISERROR(VLOOKUP($B61,$AB:$AX,3,0)),0,(VLOOKUP($B61,$AB:$AX,3,0)))</f>
        <v>0</v>
      </c>
      <c r="BE61" s="85" t="n">
        <f aca="false">IF(ISERROR(VLOOKUP($B61,$AB:$AX,4,0)),0,(VLOOKUP($B61,$AB:$AX,4,0)))</f>
        <v>0</v>
      </c>
      <c r="BF61" s="86" t="n">
        <f aca="false">IF(ISERROR(VLOOKUP($B61,$AB:$AX,5,0)),0,(VLOOKUP($B61,$AB:$AX,5,0)))</f>
        <v>0</v>
      </c>
      <c r="BG61" s="86" t="n">
        <f aca="false">IF(ISERROR(VLOOKUP($B61,$AB:$AX,6,0)),0,(VLOOKUP($B61,$AB:$AX,6,0)))</f>
        <v>0</v>
      </c>
      <c r="BH61" s="85" t="n">
        <f aca="false">IF(ISERROR(VLOOKUP($B61,$AB:$AX,7,0)),0,(VLOOKUP($B61,$AB:$AX,7,0)))</f>
        <v>0</v>
      </c>
      <c r="BI61" s="88" t="n">
        <f aca="false">IF(ISERROR(VLOOKUP($B61,$AB:$AX,8,0)),0,(VLOOKUP($B61,$AB:$AX,8,0)))</f>
        <v>0</v>
      </c>
      <c r="BJ61" s="88" t="n">
        <f aca="false">IF(ISERROR(VLOOKUP($B61,$AB:$AX,9,0)),0,(VLOOKUP($B61,$AB:$AX,9,0)))</f>
        <v>0</v>
      </c>
      <c r="BK61" s="89" t="n">
        <f aca="false">IF(ISERROR(VLOOKUP($B61,$AB:$AX,10,0)),0,(VLOOKUP($B61,$AB:$AX,10,0)))</f>
        <v>0</v>
      </c>
      <c r="BL61" s="93" t="n">
        <f aca="false">IF(ISERROR(VLOOKUP($B61,$AB:$AX,11,0)),0,(VLOOKUP($B61,$AB:$AX,11,0)))</f>
        <v>0</v>
      </c>
      <c r="BM61" s="89" t="n">
        <f aca="false">IF(ISERROR(VLOOKUP($B61,$AB:$AX,12,0)),0,(VLOOKUP($B61,$AB:$AX,12,0)))</f>
        <v>0</v>
      </c>
      <c r="BN61" s="93" t="n">
        <f aca="false">IF(ISERROR(VLOOKUP($B61,$AB:$AX,13,0)),0,(VLOOKUP($B61,$AB:$AX,13,0)))</f>
        <v>0</v>
      </c>
      <c r="BO61" s="86" t="n">
        <f aca="false">IF(ISERROR(VLOOKUP($B61,$AB:$AX,14,0)),0,(VLOOKUP($B61,$AB:$AX,14,0)))</f>
        <v>0</v>
      </c>
      <c r="BP61" s="91" t="n">
        <f aca="false">IF(ISERROR(VLOOKUP($B61,$AB:$AX,15,0)),0,(VLOOKUP($B61,$AB:$AX,15,0)))</f>
        <v>0</v>
      </c>
      <c r="BQ61" s="78"/>
      <c r="BR61" s="78"/>
      <c r="BS61" s="78"/>
      <c r="BT61" s="78"/>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row>
    <row r="62" customFormat="false" ht="12.75" hidden="true" customHeight="false" outlineLevel="0" collapsed="false">
      <c r="A62" s="75" t="s">
        <v>177</v>
      </c>
      <c r="B62" s="78"/>
      <c r="C62" s="79"/>
      <c r="D62" s="78"/>
      <c r="E62" s="78"/>
      <c r="F62" s="79"/>
      <c r="G62" s="79"/>
      <c r="H62" s="80" t="n">
        <v>0</v>
      </c>
      <c r="I62" s="81" t="n">
        <v>0</v>
      </c>
      <c r="J62" s="81" t="n">
        <v>0</v>
      </c>
      <c r="K62" s="82" t="n">
        <v>0</v>
      </c>
      <c r="L62" s="83" t="n">
        <v>0</v>
      </c>
      <c r="M62" s="82" t="n">
        <v>0</v>
      </c>
      <c r="N62" s="83" t="n">
        <v>0</v>
      </c>
      <c r="O62" s="79"/>
      <c r="P62" s="84"/>
      <c r="Q62" s="78"/>
      <c r="R62" s="78"/>
      <c r="S62" s="78"/>
      <c r="T62" s="78"/>
      <c r="U62" s="78"/>
      <c r="V62" s="78"/>
      <c r="W62" s="78"/>
      <c r="X62" s="78"/>
      <c r="Y62" s="85"/>
      <c r="Z62" s="78"/>
      <c r="AA62" s="85" t="s">
        <v>177</v>
      </c>
      <c r="AB62" s="85"/>
      <c r="AC62" s="86"/>
      <c r="AD62" s="85"/>
      <c r="AE62" s="85"/>
      <c r="AF62" s="86"/>
      <c r="AG62" s="86"/>
      <c r="AH62" s="87" t="n">
        <v>0</v>
      </c>
      <c r="AI62" s="88" t="n">
        <v>0</v>
      </c>
      <c r="AJ62" s="88" t="n">
        <v>0</v>
      </c>
      <c r="AK62" s="89" t="n">
        <v>0</v>
      </c>
      <c r="AL62" s="90" t="n">
        <v>0</v>
      </c>
      <c r="AM62" s="89" t="n">
        <v>0</v>
      </c>
      <c r="AN62" s="90" t="n">
        <v>0</v>
      </c>
      <c r="AO62" s="86"/>
      <c r="AP62" s="91"/>
      <c r="AQ62" s="78"/>
      <c r="AR62" s="78"/>
      <c r="AS62" s="78"/>
      <c r="AT62" s="78"/>
      <c r="AU62" s="78"/>
      <c r="AV62" s="78"/>
      <c r="AW62" s="78"/>
      <c r="AX62" s="78"/>
      <c r="AY62" s="78"/>
      <c r="AZ62" s="85"/>
      <c r="BA62" s="12"/>
      <c r="BB62" s="85" t="n">
        <f aca="false">IF(ISERROR(VLOOKUP($B62,$AB:$AX,1,0)),0,(VLOOKUP($B62,$AB:$AX,1,0)))</f>
        <v>0</v>
      </c>
      <c r="BC62" s="86" t="n">
        <f aca="false">IF(ISERROR(VLOOKUP($B62,$AB:$AX,2,0)),0,(VLOOKUP($B62,$AB:$AX,2,0)))</f>
        <v>0</v>
      </c>
      <c r="BD62" s="92" t="n">
        <f aca="false">IF(ISERROR(VLOOKUP($B62,$AB:$AX,3,0)),0,(VLOOKUP($B62,$AB:$AX,3,0)))</f>
        <v>0</v>
      </c>
      <c r="BE62" s="85" t="n">
        <f aca="false">IF(ISERROR(VLOOKUP($B62,$AB:$AX,4,0)),0,(VLOOKUP($B62,$AB:$AX,4,0)))</f>
        <v>0</v>
      </c>
      <c r="BF62" s="86" t="n">
        <f aca="false">IF(ISERROR(VLOOKUP($B62,$AB:$AX,5,0)),0,(VLOOKUP($B62,$AB:$AX,5,0)))</f>
        <v>0</v>
      </c>
      <c r="BG62" s="86" t="n">
        <f aca="false">IF(ISERROR(VLOOKUP($B62,$AB:$AX,6,0)),0,(VLOOKUP($B62,$AB:$AX,6,0)))</f>
        <v>0</v>
      </c>
      <c r="BH62" s="85" t="n">
        <f aca="false">IF(ISERROR(VLOOKUP($B62,$AB:$AX,7,0)),0,(VLOOKUP($B62,$AB:$AX,7,0)))</f>
        <v>0</v>
      </c>
      <c r="BI62" s="88" t="n">
        <f aca="false">IF(ISERROR(VLOOKUP($B62,$AB:$AX,8,0)),0,(VLOOKUP($B62,$AB:$AX,8,0)))</f>
        <v>0</v>
      </c>
      <c r="BJ62" s="88" t="n">
        <f aca="false">IF(ISERROR(VLOOKUP($B62,$AB:$AX,9,0)),0,(VLOOKUP($B62,$AB:$AX,9,0)))</f>
        <v>0</v>
      </c>
      <c r="BK62" s="89" t="n">
        <f aca="false">IF(ISERROR(VLOOKUP($B62,$AB:$AX,10,0)),0,(VLOOKUP($B62,$AB:$AX,10,0)))</f>
        <v>0</v>
      </c>
      <c r="BL62" s="93" t="n">
        <f aca="false">IF(ISERROR(VLOOKUP($B62,$AB:$AX,11,0)),0,(VLOOKUP($B62,$AB:$AX,11,0)))</f>
        <v>0</v>
      </c>
      <c r="BM62" s="89" t="n">
        <f aca="false">IF(ISERROR(VLOOKUP($B62,$AB:$AX,12,0)),0,(VLOOKUP($B62,$AB:$AX,12,0)))</f>
        <v>0</v>
      </c>
      <c r="BN62" s="93" t="n">
        <f aca="false">IF(ISERROR(VLOOKUP($B62,$AB:$AX,13,0)),0,(VLOOKUP($B62,$AB:$AX,13,0)))</f>
        <v>0</v>
      </c>
      <c r="BO62" s="86" t="n">
        <f aca="false">IF(ISERROR(VLOOKUP($B62,$AB:$AX,14,0)),0,(VLOOKUP($B62,$AB:$AX,14,0)))</f>
        <v>0</v>
      </c>
      <c r="BP62" s="91" t="n">
        <f aca="false">IF(ISERROR(VLOOKUP($B62,$AB:$AX,15,0)),0,(VLOOKUP($B62,$AB:$AX,15,0)))</f>
        <v>0</v>
      </c>
      <c r="BQ62" s="78"/>
      <c r="BR62" s="78"/>
      <c r="BS62" s="78"/>
      <c r="BT62" s="78"/>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row>
    <row r="63" customFormat="false" ht="12.75" hidden="true" customHeight="false" outlineLevel="0" collapsed="false">
      <c r="A63" s="75" t="s">
        <v>178</v>
      </c>
      <c r="B63" s="78"/>
      <c r="C63" s="79"/>
      <c r="D63" s="78"/>
      <c r="E63" s="78"/>
      <c r="F63" s="79"/>
      <c r="G63" s="79"/>
      <c r="H63" s="80" t="n">
        <v>0</v>
      </c>
      <c r="I63" s="81" t="n">
        <v>0</v>
      </c>
      <c r="J63" s="81" t="n">
        <v>0</v>
      </c>
      <c r="K63" s="82" t="n">
        <v>0</v>
      </c>
      <c r="L63" s="83" t="n">
        <v>0</v>
      </c>
      <c r="M63" s="82" t="n">
        <v>0</v>
      </c>
      <c r="N63" s="83" t="n">
        <v>0</v>
      </c>
      <c r="O63" s="79"/>
      <c r="P63" s="84"/>
      <c r="Q63" s="78"/>
      <c r="R63" s="78"/>
      <c r="S63" s="78"/>
      <c r="T63" s="78"/>
      <c r="U63" s="78"/>
      <c r="V63" s="78"/>
      <c r="W63" s="78"/>
      <c r="X63" s="78"/>
      <c r="Y63" s="85"/>
      <c r="Z63" s="78"/>
      <c r="AA63" s="85" t="s">
        <v>178</v>
      </c>
      <c r="AB63" s="85"/>
      <c r="AC63" s="86"/>
      <c r="AD63" s="85"/>
      <c r="AE63" s="85"/>
      <c r="AF63" s="86"/>
      <c r="AG63" s="86"/>
      <c r="AH63" s="87" t="n">
        <v>0</v>
      </c>
      <c r="AI63" s="88" t="n">
        <v>0</v>
      </c>
      <c r="AJ63" s="88" t="n">
        <v>0</v>
      </c>
      <c r="AK63" s="89" t="n">
        <v>0</v>
      </c>
      <c r="AL63" s="90" t="n">
        <v>0</v>
      </c>
      <c r="AM63" s="89" t="n">
        <v>0</v>
      </c>
      <c r="AN63" s="90" t="n">
        <v>0</v>
      </c>
      <c r="AO63" s="86"/>
      <c r="AP63" s="91"/>
      <c r="AQ63" s="78"/>
      <c r="AR63" s="78"/>
      <c r="AS63" s="78"/>
      <c r="AT63" s="78"/>
      <c r="AU63" s="78"/>
      <c r="AV63" s="78"/>
      <c r="AW63" s="78"/>
      <c r="AX63" s="78"/>
      <c r="AY63" s="78"/>
      <c r="AZ63" s="85"/>
      <c r="BA63" s="12"/>
      <c r="BB63" s="85" t="n">
        <f aca="false">IF(ISERROR(VLOOKUP($B63,$AB:$AX,1,0)),0,(VLOOKUP($B63,$AB:$AX,1,0)))</f>
        <v>0</v>
      </c>
      <c r="BC63" s="86" t="n">
        <f aca="false">IF(ISERROR(VLOOKUP($B63,$AB:$AX,2,0)),0,(VLOOKUP($B63,$AB:$AX,2,0)))</f>
        <v>0</v>
      </c>
      <c r="BD63" s="92" t="n">
        <f aca="false">IF(ISERROR(VLOOKUP($B63,$AB:$AX,3,0)),0,(VLOOKUP($B63,$AB:$AX,3,0)))</f>
        <v>0</v>
      </c>
      <c r="BE63" s="85" t="n">
        <f aca="false">IF(ISERROR(VLOOKUP($B63,$AB:$AX,4,0)),0,(VLOOKUP($B63,$AB:$AX,4,0)))</f>
        <v>0</v>
      </c>
      <c r="BF63" s="86" t="n">
        <f aca="false">IF(ISERROR(VLOOKUP($B63,$AB:$AX,5,0)),0,(VLOOKUP($B63,$AB:$AX,5,0)))</f>
        <v>0</v>
      </c>
      <c r="BG63" s="86" t="n">
        <f aca="false">IF(ISERROR(VLOOKUP($B63,$AB:$AX,6,0)),0,(VLOOKUP($B63,$AB:$AX,6,0)))</f>
        <v>0</v>
      </c>
      <c r="BH63" s="85" t="n">
        <f aca="false">IF(ISERROR(VLOOKUP($B63,$AB:$AX,7,0)),0,(VLOOKUP($B63,$AB:$AX,7,0)))</f>
        <v>0</v>
      </c>
      <c r="BI63" s="88" t="n">
        <f aca="false">IF(ISERROR(VLOOKUP($B63,$AB:$AX,8,0)),0,(VLOOKUP($B63,$AB:$AX,8,0)))</f>
        <v>0</v>
      </c>
      <c r="BJ63" s="88" t="n">
        <f aca="false">IF(ISERROR(VLOOKUP($B63,$AB:$AX,9,0)),0,(VLOOKUP($B63,$AB:$AX,9,0)))</f>
        <v>0</v>
      </c>
      <c r="BK63" s="89" t="n">
        <f aca="false">IF(ISERROR(VLOOKUP($B63,$AB:$AX,10,0)),0,(VLOOKUP($B63,$AB:$AX,10,0)))</f>
        <v>0</v>
      </c>
      <c r="BL63" s="93" t="n">
        <f aca="false">IF(ISERROR(VLOOKUP($B63,$AB:$AX,11,0)),0,(VLOOKUP($B63,$AB:$AX,11,0)))</f>
        <v>0</v>
      </c>
      <c r="BM63" s="89" t="n">
        <f aca="false">IF(ISERROR(VLOOKUP($B63,$AB:$AX,12,0)),0,(VLOOKUP($B63,$AB:$AX,12,0)))</f>
        <v>0</v>
      </c>
      <c r="BN63" s="93" t="n">
        <f aca="false">IF(ISERROR(VLOOKUP($B63,$AB:$AX,13,0)),0,(VLOOKUP($B63,$AB:$AX,13,0)))</f>
        <v>0</v>
      </c>
      <c r="BO63" s="86" t="n">
        <f aca="false">IF(ISERROR(VLOOKUP($B63,$AB:$AX,14,0)),0,(VLOOKUP($B63,$AB:$AX,14,0)))</f>
        <v>0</v>
      </c>
      <c r="BP63" s="91" t="n">
        <f aca="false">IF(ISERROR(VLOOKUP($B63,$AB:$AX,15,0)),0,(VLOOKUP($B63,$AB:$AX,15,0)))</f>
        <v>0</v>
      </c>
      <c r="BQ63" s="78"/>
      <c r="BR63" s="78"/>
      <c r="BS63" s="78"/>
      <c r="BT63" s="78"/>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row>
    <row r="64" customFormat="false" ht="12.75" hidden="true" customHeight="false" outlineLevel="0" collapsed="false">
      <c r="A64" s="75" t="s">
        <v>179</v>
      </c>
      <c r="B64" s="78"/>
      <c r="C64" s="79"/>
      <c r="D64" s="78"/>
      <c r="E64" s="78"/>
      <c r="F64" s="79"/>
      <c r="G64" s="79"/>
      <c r="H64" s="80" t="n">
        <v>0</v>
      </c>
      <c r="I64" s="81" t="n">
        <v>0</v>
      </c>
      <c r="J64" s="81" t="n">
        <v>0</v>
      </c>
      <c r="K64" s="82" t="n">
        <v>0</v>
      </c>
      <c r="L64" s="83" t="n">
        <v>0</v>
      </c>
      <c r="M64" s="82" t="n">
        <v>0</v>
      </c>
      <c r="N64" s="83" t="n">
        <v>0</v>
      </c>
      <c r="O64" s="79"/>
      <c r="P64" s="84"/>
      <c r="Q64" s="78"/>
      <c r="R64" s="78"/>
      <c r="S64" s="78"/>
      <c r="T64" s="78"/>
      <c r="U64" s="78"/>
      <c r="V64" s="78"/>
      <c r="W64" s="78"/>
      <c r="X64" s="78"/>
      <c r="Y64" s="85"/>
      <c r="Z64" s="78"/>
      <c r="AA64" s="85" t="s">
        <v>179</v>
      </c>
      <c r="AB64" s="85"/>
      <c r="AC64" s="86"/>
      <c r="AD64" s="85"/>
      <c r="AE64" s="85"/>
      <c r="AF64" s="86"/>
      <c r="AG64" s="86"/>
      <c r="AH64" s="87" t="n">
        <v>0</v>
      </c>
      <c r="AI64" s="88" t="n">
        <v>0</v>
      </c>
      <c r="AJ64" s="88" t="n">
        <v>0</v>
      </c>
      <c r="AK64" s="89" t="n">
        <v>0</v>
      </c>
      <c r="AL64" s="90" t="n">
        <v>0</v>
      </c>
      <c r="AM64" s="89" t="n">
        <v>0</v>
      </c>
      <c r="AN64" s="90" t="n">
        <v>0</v>
      </c>
      <c r="AO64" s="86"/>
      <c r="AP64" s="91"/>
      <c r="AQ64" s="78"/>
      <c r="AR64" s="78"/>
      <c r="AS64" s="78"/>
      <c r="AT64" s="78"/>
      <c r="AU64" s="78"/>
      <c r="AV64" s="78"/>
      <c r="AW64" s="78"/>
      <c r="AX64" s="78"/>
      <c r="AY64" s="78"/>
      <c r="AZ64" s="85"/>
      <c r="BA64" s="12"/>
      <c r="BB64" s="85" t="n">
        <f aca="false">IF(ISERROR(VLOOKUP($B64,$AB:$AX,1,0)),0,(VLOOKUP($B64,$AB:$AX,1,0)))</f>
        <v>0</v>
      </c>
      <c r="BC64" s="86" t="n">
        <f aca="false">IF(ISERROR(VLOOKUP($B64,$AB:$AX,2,0)),0,(VLOOKUP($B64,$AB:$AX,2,0)))</f>
        <v>0</v>
      </c>
      <c r="BD64" s="92" t="n">
        <f aca="false">IF(ISERROR(VLOOKUP($B64,$AB:$AX,3,0)),0,(VLOOKUP($B64,$AB:$AX,3,0)))</f>
        <v>0</v>
      </c>
      <c r="BE64" s="85" t="n">
        <f aca="false">IF(ISERROR(VLOOKUP($B64,$AB:$AX,4,0)),0,(VLOOKUP($B64,$AB:$AX,4,0)))</f>
        <v>0</v>
      </c>
      <c r="BF64" s="86" t="n">
        <f aca="false">IF(ISERROR(VLOOKUP($B64,$AB:$AX,5,0)),0,(VLOOKUP($B64,$AB:$AX,5,0)))</f>
        <v>0</v>
      </c>
      <c r="BG64" s="86" t="n">
        <f aca="false">IF(ISERROR(VLOOKUP($B64,$AB:$AX,6,0)),0,(VLOOKUP($B64,$AB:$AX,6,0)))</f>
        <v>0</v>
      </c>
      <c r="BH64" s="85" t="n">
        <f aca="false">IF(ISERROR(VLOOKUP($B64,$AB:$AX,7,0)),0,(VLOOKUP($B64,$AB:$AX,7,0)))</f>
        <v>0</v>
      </c>
      <c r="BI64" s="88" t="n">
        <f aca="false">IF(ISERROR(VLOOKUP($B64,$AB:$AX,8,0)),0,(VLOOKUP($B64,$AB:$AX,8,0)))</f>
        <v>0</v>
      </c>
      <c r="BJ64" s="88" t="n">
        <f aca="false">IF(ISERROR(VLOOKUP($B64,$AB:$AX,9,0)),0,(VLOOKUP($B64,$AB:$AX,9,0)))</f>
        <v>0</v>
      </c>
      <c r="BK64" s="89" t="n">
        <f aca="false">IF(ISERROR(VLOOKUP($B64,$AB:$AX,10,0)),0,(VLOOKUP($B64,$AB:$AX,10,0)))</f>
        <v>0</v>
      </c>
      <c r="BL64" s="93" t="n">
        <f aca="false">IF(ISERROR(VLOOKUP($B64,$AB:$AX,11,0)),0,(VLOOKUP($B64,$AB:$AX,11,0)))</f>
        <v>0</v>
      </c>
      <c r="BM64" s="89" t="n">
        <f aca="false">IF(ISERROR(VLOOKUP($B64,$AB:$AX,12,0)),0,(VLOOKUP($B64,$AB:$AX,12,0)))</f>
        <v>0</v>
      </c>
      <c r="BN64" s="93" t="n">
        <f aca="false">IF(ISERROR(VLOOKUP($B64,$AB:$AX,13,0)),0,(VLOOKUP($B64,$AB:$AX,13,0)))</f>
        <v>0</v>
      </c>
      <c r="BO64" s="86" t="n">
        <f aca="false">IF(ISERROR(VLOOKUP($B64,$AB:$AX,14,0)),0,(VLOOKUP($B64,$AB:$AX,14,0)))</f>
        <v>0</v>
      </c>
      <c r="BP64" s="91" t="n">
        <f aca="false">IF(ISERROR(VLOOKUP($B64,$AB:$AX,15,0)),0,(VLOOKUP($B64,$AB:$AX,15,0)))</f>
        <v>0</v>
      </c>
      <c r="BQ64" s="78"/>
      <c r="BR64" s="78"/>
      <c r="BS64" s="78"/>
      <c r="BT64" s="78"/>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row>
    <row r="65" customFormat="false" ht="12.75" hidden="true" customHeight="false" outlineLevel="0" collapsed="false">
      <c r="A65" s="75" t="s">
        <v>180</v>
      </c>
      <c r="B65" s="78"/>
      <c r="C65" s="79"/>
      <c r="D65" s="78"/>
      <c r="E65" s="78"/>
      <c r="F65" s="79"/>
      <c r="G65" s="79"/>
      <c r="H65" s="80" t="n">
        <v>0</v>
      </c>
      <c r="I65" s="81" t="n">
        <v>0</v>
      </c>
      <c r="J65" s="81" t="n">
        <v>0</v>
      </c>
      <c r="K65" s="82" t="n">
        <v>0</v>
      </c>
      <c r="L65" s="83" t="n">
        <v>0</v>
      </c>
      <c r="M65" s="82" t="n">
        <v>0</v>
      </c>
      <c r="N65" s="83" t="n">
        <v>0</v>
      </c>
      <c r="O65" s="79"/>
      <c r="P65" s="84"/>
      <c r="Q65" s="78"/>
      <c r="R65" s="78"/>
      <c r="S65" s="78"/>
      <c r="T65" s="78"/>
      <c r="U65" s="78"/>
      <c r="V65" s="78"/>
      <c r="W65" s="78"/>
      <c r="X65" s="78"/>
      <c r="Y65" s="85"/>
      <c r="Z65" s="78"/>
      <c r="AA65" s="85" t="s">
        <v>180</v>
      </c>
      <c r="AB65" s="85"/>
      <c r="AC65" s="86"/>
      <c r="AD65" s="85"/>
      <c r="AE65" s="85"/>
      <c r="AF65" s="86"/>
      <c r="AG65" s="86"/>
      <c r="AH65" s="87" t="n">
        <v>0</v>
      </c>
      <c r="AI65" s="88" t="n">
        <v>0</v>
      </c>
      <c r="AJ65" s="88" t="n">
        <v>0</v>
      </c>
      <c r="AK65" s="89" t="n">
        <v>0</v>
      </c>
      <c r="AL65" s="90" t="n">
        <v>0</v>
      </c>
      <c r="AM65" s="89" t="n">
        <v>0</v>
      </c>
      <c r="AN65" s="90" t="n">
        <v>0</v>
      </c>
      <c r="AO65" s="86"/>
      <c r="AP65" s="91"/>
      <c r="AQ65" s="78"/>
      <c r="AR65" s="78"/>
      <c r="AS65" s="78"/>
      <c r="AT65" s="78"/>
      <c r="AU65" s="78"/>
      <c r="AV65" s="78"/>
      <c r="AW65" s="78"/>
      <c r="AX65" s="78"/>
      <c r="AY65" s="78"/>
      <c r="AZ65" s="85"/>
      <c r="BA65" s="12"/>
      <c r="BB65" s="85" t="n">
        <f aca="false">IF(ISERROR(VLOOKUP($B65,$AB:$AX,1,0)),0,(VLOOKUP($B65,$AB:$AX,1,0)))</f>
        <v>0</v>
      </c>
      <c r="BC65" s="86" t="n">
        <f aca="false">IF(ISERROR(VLOOKUP($B65,$AB:$AX,2,0)),0,(VLOOKUP($B65,$AB:$AX,2,0)))</f>
        <v>0</v>
      </c>
      <c r="BD65" s="92" t="n">
        <f aca="false">IF(ISERROR(VLOOKUP($B65,$AB:$AX,3,0)),0,(VLOOKUP($B65,$AB:$AX,3,0)))</f>
        <v>0</v>
      </c>
      <c r="BE65" s="85" t="n">
        <f aca="false">IF(ISERROR(VLOOKUP($B65,$AB:$AX,4,0)),0,(VLOOKUP($B65,$AB:$AX,4,0)))</f>
        <v>0</v>
      </c>
      <c r="BF65" s="86" t="n">
        <f aca="false">IF(ISERROR(VLOOKUP($B65,$AB:$AX,5,0)),0,(VLOOKUP($B65,$AB:$AX,5,0)))</f>
        <v>0</v>
      </c>
      <c r="BG65" s="86" t="n">
        <f aca="false">IF(ISERROR(VLOOKUP($B65,$AB:$AX,6,0)),0,(VLOOKUP($B65,$AB:$AX,6,0)))</f>
        <v>0</v>
      </c>
      <c r="BH65" s="85" t="n">
        <f aca="false">IF(ISERROR(VLOOKUP($B65,$AB:$AX,7,0)),0,(VLOOKUP($B65,$AB:$AX,7,0)))</f>
        <v>0</v>
      </c>
      <c r="BI65" s="88" t="n">
        <f aca="false">IF(ISERROR(VLOOKUP($B65,$AB:$AX,8,0)),0,(VLOOKUP($B65,$AB:$AX,8,0)))</f>
        <v>0</v>
      </c>
      <c r="BJ65" s="88" t="n">
        <f aca="false">IF(ISERROR(VLOOKUP($B65,$AB:$AX,9,0)),0,(VLOOKUP($B65,$AB:$AX,9,0)))</f>
        <v>0</v>
      </c>
      <c r="BK65" s="89" t="n">
        <f aca="false">IF(ISERROR(VLOOKUP($B65,$AB:$AX,10,0)),0,(VLOOKUP($B65,$AB:$AX,10,0)))</f>
        <v>0</v>
      </c>
      <c r="BL65" s="93" t="n">
        <f aca="false">IF(ISERROR(VLOOKUP($B65,$AB:$AX,11,0)),0,(VLOOKUP($B65,$AB:$AX,11,0)))</f>
        <v>0</v>
      </c>
      <c r="BM65" s="89" t="n">
        <f aca="false">IF(ISERROR(VLOOKUP($B65,$AB:$AX,12,0)),0,(VLOOKUP($B65,$AB:$AX,12,0)))</f>
        <v>0</v>
      </c>
      <c r="BN65" s="93" t="n">
        <f aca="false">IF(ISERROR(VLOOKUP($B65,$AB:$AX,13,0)),0,(VLOOKUP($B65,$AB:$AX,13,0)))</f>
        <v>0</v>
      </c>
      <c r="BO65" s="86" t="n">
        <f aca="false">IF(ISERROR(VLOOKUP($B65,$AB:$AX,14,0)),0,(VLOOKUP($B65,$AB:$AX,14,0)))</f>
        <v>0</v>
      </c>
      <c r="BP65" s="91" t="n">
        <f aca="false">IF(ISERROR(VLOOKUP($B65,$AB:$AX,15,0)),0,(VLOOKUP($B65,$AB:$AX,15,0)))</f>
        <v>0</v>
      </c>
      <c r="BQ65" s="78"/>
      <c r="BR65" s="78"/>
      <c r="BS65" s="78"/>
      <c r="BT65" s="78"/>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row>
    <row r="66" customFormat="false" ht="12.75" hidden="true" customHeight="false" outlineLevel="0" collapsed="false">
      <c r="A66" s="75" t="s">
        <v>181</v>
      </c>
      <c r="B66" s="78"/>
      <c r="C66" s="79"/>
      <c r="D66" s="78"/>
      <c r="E66" s="78"/>
      <c r="F66" s="79"/>
      <c r="G66" s="79"/>
      <c r="H66" s="80" t="n">
        <v>0</v>
      </c>
      <c r="I66" s="81" t="n">
        <v>0</v>
      </c>
      <c r="J66" s="81" t="n">
        <v>0</v>
      </c>
      <c r="K66" s="82" t="n">
        <v>0</v>
      </c>
      <c r="L66" s="83" t="n">
        <v>0</v>
      </c>
      <c r="M66" s="82" t="n">
        <v>0</v>
      </c>
      <c r="N66" s="83" t="n">
        <v>0</v>
      </c>
      <c r="O66" s="79"/>
      <c r="P66" s="84"/>
      <c r="Q66" s="78"/>
      <c r="R66" s="78"/>
      <c r="S66" s="78"/>
      <c r="T66" s="78"/>
      <c r="U66" s="78"/>
      <c r="V66" s="78"/>
      <c r="W66" s="78"/>
      <c r="X66" s="78"/>
      <c r="Y66" s="85"/>
      <c r="Z66" s="78"/>
      <c r="AA66" s="85" t="s">
        <v>181</v>
      </c>
      <c r="AB66" s="85"/>
      <c r="AC66" s="86"/>
      <c r="AD66" s="85"/>
      <c r="AE66" s="85"/>
      <c r="AF66" s="86"/>
      <c r="AG66" s="86"/>
      <c r="AH66" s="87" t="n">
        <v>0</v>
      </c>
      <c r="AI66" s="88" t="n">
        <v>0</v>
      </c>
      <c r="AJ66" s="88" t="n">
        <v>0</v>
      </c>
      <c r="AK66" s="89" t="n">
        <v>0</v>
      </c>
      <c r="AL66" s="90" t="n">
        <v>0</v>
      </c>
      <c r="AM66" s="89" t="n">
        <v>0</v>
      </c>
      <c r="AN66" s="90" t="n">
        <v>0</v>
      </c>
      <c r="AO66" s="86"/>
      <c r="AP66" s="91"/>
      <c r="AQ66" s="78"/>
      <c r="AR66" s="78"/>
      <c r="AS66" s="78"/>
      <c r="AT66" s="78"/>
      <c r="AU66" s="78"/>
      <c r="AV66" s="78"/>
      <c r="AW66" s="78"/>
      <c r="AX66" s="78"/>
      <c r="AY66" s="78"/>
      <c r="AZ66" s="85"/>
      <c r="BA66" s="12"/>
      <c r="BB66" s="85" t="n">
        <f aca="false">IF(ISERROR(VLOOKUP($B66,$AB:$AX,1,0)),0,(VLOOKUP($B66,$AB:$AX,1,0)))</f>
        <v>0</v>
      </c>
      <c r="BC66" s="86" t="n">
        <f aca="false">IF(ISERROR(VLOOKUP($B66,$AB:$AX,2,0)),0,(VLOOKUP($B66,$AB:$AX,2,0)))</f>
        <v>0</v>
      </c>
      <c r="BD66" s="92" t="n">
        <f aca="false">IF(ISERROR(VLOOKUP($B66,$AB:$AX,3,0)),0,(VLOOKUP($B66,$AB:$AX,3,0)))</f>
        <v>0</v>
      </c>
      <c r="BE66" s="85" t="n">
        <f aca="false">IF(ISERROR(VLOOKUP($B66,$AB:$AX,4,0)),0,(VLOOKUP($B66,$AB:$AX,4,0)))</f>
        <v>0</v>
      </c>
      <c r="BF66" s="86" t="n">
        <f aca="false">IF(ISERROR(VLOOKUP($B66,$AB:$AX,5,0)),0,(VLOOKUP($B66,$AB:$AX,5,0)))</f>
        <v>0</v>
      </c>
      <c r="BG66" s="86" t="n">
        <f aca="false">IF(ISERROR(VLOOKUP($B66,$AB:$AX,6,0)),0,(VLOOKUP($B66,$AB:$AX,6,0)))</f>
        <v>0</v>
      </c>
      <c r="BH66" s="85" t="n">
        <f aca="false">IF(ISERROR(VLOOKUP($B66,$AB:$AX,7,0)),0,(VLOOKUP($B66,$AB:$AX,7,0)))</f>
        <v>0</v>
      </c>
      <c r="BI66" s="88" t="n">
        <f aca="false">IF(ISERROR(VLOOKUP($B66,$AB:$AX,8,0)),0,(VLOOKUP($B66,$AB:$AX,8,0)))</f>
        <v>0</v>
      </c>
      <c r="BJ66" s="88" t="n">
        <f aca="false">IF(ISERROR(VLOOKUP($B66,$AB:$AX,9,0)),0,(VLOOKUP($B66,$AB:$AX,9,0)))</f>
        <v>0</v>
      </c>
      <c r="BK66" s="89" t="n">
        <f aca="false">IF(ISERROR(VLOOKUP($B66,$AB:$AX,10,0)),0,(VLOOKUP($B66,$AB:$AX,10,0)))</f>
        <v>0</v>
      </c>
      <c r="BL66" s="93" t="n">
        <f aca="false">IF(ISERROR(VLOOKUP($B66,$AB:$AX,11,0)),0,(VLOOKUP($B66,$AB:$AX,11,0)))</f>
        <v>0</v>
      </c>
      <c r="BM66" s="89" t="n">
        <f aca="false">IF(ISERROR(VLOOKUP($B66,$AB:$AX,12,0)),0,(VLOOKUP($B66,$AB:$AX,12,0)))</f>
        <v>0</v>
      </c>
      <c r="BN66" s="93" t="n">
        <f aca="false">IF(ISERROR(VLOOKUP($B66,$AB:$AX,13,0)),0,(VLOOKUP($B66,$AB:$AX,13,0)))</f>
        <v>0</v>
      </c>
      <c r="BO66" s="86" t="n">
        <f aca="false">IF(ISERROR(VLOOKUP($B66,$AB:$AX,14,0)),0,(VLOOKUP($B66,$AB:$AX,14,0)))</f>
        <v>0</v>
      </c>
      <c r="BP66" s="91" t="n">
        <f aca="false">IF(ISERROR(VLOOKUP($B66,$AB:$AX,15,0)),0,(VLOOKUP($B66,$AB:$AX,15,0)))</f>
        <v>0</v>
      </c>
      <c r="BQ66" s="78"/>
      <c r="BR66" s="78"/>
      <c r="BS66" s="78"/>
      <c r="BT66" s="78"/>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row>
    <row r="67" customFormat="false" ht="12.75" hidden="true" customHeight="false" outlineLevel="0" collapsed="false">
      <c r="A67" s="75" t="s">
        <v>182</v>
      </c>
      <c r="B67" s="78" t="n">
        <v>0</v>
      </c>
      <c r="C67" s="79"/>
      <c r="D67" s="78" t="n">
        <v>0</v>
      </c>
      <c r="E67" s="78" t="n">
        <v>0</v>
      </c>
      <c r="F67" s="79"/>
      <c r="G67" s="79"/>
      <c r="H67" s="80" t="n">
        <v>0</v>
      </c>
      <c r="I67" s="81" t="n">
        <v>0</v>
      </c>
      <c r="J67" s="81" t="n">
        <v>0</v>
      </c>
      <c r="K67" s="82" t="n">
        <v>0</v>
      </c>
      <c r="L67" s="83" t="n">
        <v>0</v>
      </c>
      <c r="M67" s="82" t="n">
        <v>0</v>
      </c>
      <c r="N67" s="83" t="n">
        <v>0</v>
      </c>
      <c r="O67" s="79"/>
      <c r="P67" s="84" t="n">
        <v>0</v>
      </c>
      <c r="Q67" s="78"/>
      <c r="R67" s="78"/>
      <c r="S67" s="78"/>
      <c r="T67" s="78"/>
      <c r="U67" s="78"/>
      <c r="V67" s="78"/>
      <c r="W67" s="78"/>
      <c r="X67" s="78"/>
      <c r="Y67" s="85"/>
      <c r="Z67" s="78"/>
      <c r="AA67" s="85" t="s">
        <v>182</v>
      </c>
      <c r="AB67" s="85" t="n">
        <v>0</v>
      </c>
      <c r="AC67" s="86"/>
      <c r="AD67" s="85" t="n">
        <v>0</v>
      </c>
      <c r="AE67" s="85" t="n">
        <v>0</v>
      </c>
      <c r="AF67" s="86"/>
      <c r="AG67" s="86"/>
      <c r="AH67" s="87" t="n">
        <v>0</v>
      </c>
      <c r="AI67" s="88" t="n">
        <v>0</v>
      </c>
      <c r="AJ67" s="88" t="n">
        <v>0</v>
      </c>
      <c r="AK67" s="89" t="n">
        <v>0</v>
      </c>
      <c r="AL67" s="90" t="n">
        <v>0</v>
      </c>
      <c r="AM67" s="89" t="n">
        <v>0</v>
      </c>
      <c r="AN67" s="90" t="n">
        <v>0</v>
      </c>
      <c r="AO67" s="86"/>
      <c r="AP67" s="91" t="n">
        <v>0</v>
      </c>
      <c r="AQ67" s="78"/>
      <c r="AR67" s="78"/>
      <c r="AS67" s="78"/>
      <c r="AT67" s="78"/>
      <c r="AU67" s="78"/>
      <c r="AV67" s="78"/>
      <c r="AW67" s="78"/>
      <c r="AX67" s="78"/>
      <c r="AY67" s="78"/>
      <c r="AZ67" s="85"/>
      <c r="BA67" s="12"/>
      <c r="BB67" s="85" t="n">
        <f aca="false">IF(ISERROR(VLOOKUP($B67,$AB:$AX,1,0)),0,(VLOOKUP($B67,$AB:$AX,1,0)))</f>
        <v>0</v>
      </c>
      <c r="BC67" s="86" t="n">
        <f aca="false">IF(ISERROR(VLOOKUP($B67,$AB:$AX,2,0)),0,(VLOOKUP($B67,$AB:$AX,2,0)))</f>
        <v>0</v>
      </c>
      <c r="BD67" s="92" t="n">
        <f aca="false">IF(ISERROR(VLOOKUP($B67,$AB:$AX,3,0)),0,(VLOOKUP($B67,$AB:$AX,3,0)))</f>
        <v>0</v>
      </c>
      <c r="BE67" s="85" t="n">
        <f aca="false">IF(ISERROR(VLOOKUP($B67,$AB:$AX,4,0)),0,(VLOOKUP($B67,$AB:$AX,4,0)))</f>
        <v>0</v>
      </c>
      <c r="BF67" s="86" t="n">
        <f aca="false">IF(ISERROR(VLOOKUP($B67,$AB:$AX,5,0)),0,(VLOOKUP($B67,$AB:$AX,5,0)))</f>
        <v>0</v>
      </c>
      <c r="BG67" s="86" t="n">
        <f aca="false">IF(ISERROR(VLOOKUP($B67,$AB:$AX,6,0)),0,(VLOOKUP($B67,$AB:$AX,6,0)))</f>
        <v>0</v>
      </c>
      <c r="BH67" s="85" t="n">
        <f aca="false">IF(ISERROR(VLOOKUP($B67,$AB:$AX,7,0)),0,(VLOOKUP($B67,$AB:$AX,7,0)))</f>
        <v>0</v>
      </c>
      <c r="BI67" s="88" t="n">
        <f aca="false">IF(ISERROR(VLOOKUP($B67,$AB:$AX,8,0)),0,(VLOOKUP($B67,$AB:$AX,8,0)))</f>
        <v>0</v>
      </c>
      <c r="BJ67" s="88" t="n">
        <f aca="false">IF(ISERROR(VLOOKUP($B67,$AB:$AX,9,0)),0,(VLOOKUP($B67,$AB:$AX,9,0)))</f>
        <v>0</v>
      </c>
      <c r="BK67" s="89" t="n">
        <f aca="false">IF(ISERROR(VLOOKUP($B67,$AB:$AX,10,0)),0,(VLOOKUP($B67,$AB:$AX,10,0)))</f>
        <v>0</v>
      </c>
      <c r="BL67" s="93" t="n">
        <f aca="false">IF(ISERROR(VLOOKUP($B67,$AB:$AX,11,0)),0,(VLOOKUP($B67,$AB:$AX,11,0)))</f>
        <v>0</v>
      </c>
      <c r="BM67" s="89" t="n">
        <f aca="false">IF(ISERROR(VLOOKUP($B67,$AB:$AX,12,0)),0,(VLOOKUP($B67,$AB:$AX,12,0)))</f>
        <v>0</v>
      </c>
      <c r="BN67" s="93" t="n">
        <f aca="false">IF(ISERROR(VLOOKUP($B67,$AB:$AX,13,0)),0,(VLOOKUP($B67,$AB:$AX,13,0)))</f>
        <v>0</v>
      </c>
      <c r="BO67" s="86" t="n">
        <f aca="false">IF(ISERROR(VLOOKUP($B67,$AB:$AX,14,0)),0,(VLOOKUP($B67,$AB:$AX,14,0)))</f>
        <v>0</v>
      </c>
      <c r="BP67" s="91" t="n">
        <f aca="false">IF(ISERROR(VLOOKUP($B67,$AB:$AX,15,0)),0,(VLOOKUP($B67,$AB:$AX,15,0)))</f>
        <v>0</v>
      </c>
      <c r="BQ67" s="78"/>
      <c r="BR67" s="78"/>
      <c r="BS67" s="78"/>
      <c r="BT67" s="78"/>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row>
    <row r="68" customFormat="false" ht="12.75" hidden="true" customHeight="false" outlineLevel="0" collapsed="false">
      <c r="A68" s="75" t="s">
        <v>183</v>
      </c>
      <c r="B68" s="78" t="n">
        <v>0</v>
      </c>
      <c r="C68" s="79"/>
      <c r="D68" s="78" t="n">
        <v>0</v>
      </c>
      <c r="E68" s="78" t="n">
        <v>0</v>
      </c>
      <c r="F68" s="79"/>
      <c r="G68" s="79"/>
      <c r="H68" s="80" t="n">
        <v>0</v>
      </c>
      <c r="I68" s="81" t="n">
        <v>0</v>
      </c>
      <c r="J68" s="81" t="n">
        <v>0</v>
      </c>
      <c r="K68" s="82" t="n">
        <v>0</v>
      </c>
      <c r="L68" s="83" t="n">
        <v>0</v>
      </c>
      <c r="M68" s="82" t="n">
        <v>0</v>
      </c>
      <c r="N68" s="83" t="n">
        <v>0</v>
      </c>
      <c r="O68" s="79"/>
      <c r="P68" s="84" t="n">
        <v>0</v>
      </c>
      <c r="Q68" s="78"/>
      <c r="R68" s="78"/>
      <c r="S68" s="78"/>
      <c r="T68" s="78"/>
      <c r="U68" s="78"/>
      <c r="V68" s="78"/>
      <c r="W68" s="78"/>
      <c r="X68" s="78"/>
      <c r="Y68" s="85"/>
      <c r="Z68" s="78"/>
      <c r="AA68" s="85" t="s">
        <v>183</v>
      </c>
      <c r="AB68" s="85" t="n">
        <v>0</v>
      </c>
      <c r="AC68" s="86"/>
      <c r="AD68" s="85" t="n">
        <v>0</v>
      </c>
      <c r="AE68" s="85" t="n">
        <v>0</v>
      </c>
      <c r="AF68" s="86"/>
      <c r="AG68" s="86"/>
      <c r="AH68" s="87" t="n">
        <v>0</v>
      </c>
      <c r="AI68" s="88" t="n">
        <v>0</v>
      </c>
      <c r="AJ68" s="88" t="n">
        <v>0</v>
      </c>
      <c r="AK68" s="89" t="n">
        <v>0</v>
      </c>
      <c r="AL68" s="90" t="n">
        <v>0</v>
      </c>
      <c r="AM68" s="89" t="n">
        <v>0</v>
      </c>
      <c r="AN68" s="90" t="n">
        <v>0</v>
      </c>
      <c r="AO68" s="86"/>
      <c r="AP68" s="91" t="n">
        <v>0</v>
      </c>
      <c r="AQ68" s="78"/>
      <c r="AR68" s="78"/>
      <c r="AS68" s="78"/>
      <c r="AT68" s="78"/>
      <c r="AU68" s="78"/>
      <c r="AV68" s="78"/>
      <c r="AW68" s="78"/>
      <c r="AX68" s="78"/>
      <c r="AY68" s="78"/>
      <c r="AZ68" s="85"/>
      <c r="BA68" s="12"/>
      <c r="BB68" s="85" t="n">
        <f aca="false">IF(ISERROR(VLOOKUP($B68,$AB:$AX,1,0)),0,(VLOOKUP($B68,$AB:$AX,1,0)))</f>
        <v>0</v>
      </c>
      <c r="BC68" s="86" t="n">
        <f aca="false">IF(ISERROR(VLOOKUP($B68,$AB:$AX,2,0)),0,(VLOOKUP($B68,$AB:$AX,2,0)))</f>
        <v>0</v>
      </c>
      <c r="BD68" s="92" t="n">
        <f aca="false">IF(ISERROR(VLOOKUP($B68,$AB:$AX,3,0)),0,(VLOOKUP($B68,$AB:$AX,3,0)))</f>
        <v>0</v>
      </c>
      <c r="BE68" s="85" t="n">
        <f aca="false">IF(ISERROR(VLOOKUP($B68,$AB:$AX,4,0)),0,(VLOOKUP($B68,$AB:$AX,4,0)))</f>
        <v>0</v>
      </c>
      <c r="BF68" s="86" t="n">
        <f aca="false">IF(ISERROR(VLOOKUP($B68,$AB:$AX,5,0)),0,(VLOOKUP($B68,$AB:$AX,5,0)))</f>
        <v>0</v>
      </c>
      <c r="BG68" s="86" t="n">
        <f aca="false">IF(ISERROR(VLOOKUP($B68,$AB:$AX,6,0)),0,(VLOOKUP($B68,$AB:$AX,6,0)))</f>
        <v>0</v>
      </c>
      <c r="BH68" s="85" t="n">
        <f aca="false">IF(ISERROR(VLOOKUP($B68,$AB:$AX,7,0)),0,(VLOOKUP($B68,$AB:$AX,7,0)))</f>
        <v>0</v>
      </c>
      <c r="BI68" s="88" t="n">
        <f aca="false">IF(ISERROR(VLOOKUP($B68,$AB:$AX,8,0)),0,(VLOOKUP($B68,$AB:$AX,8,0)))</f>
        <v>0</v>
      </c>
      <c r="BJ68" s="88" t="n">
        <f aca="false">IF(ISERROR(VLOOKUP($B68,$AB:$AX,9,0)),0,(VLOOKUP($B68,$AB:$AX,9,0)))</f>
        <v>0</v>
      </c>
      <c r="BK68" s="89" t="n">
        <f aca="false">IF(ISERROR(VLOOKUP($B68,$AB:$AX,10,0)),0,(VLOOKUP($B68,$AB:$AX,10,0)))</f>
        <v>0</v>
      </c>
      <c r="BL68" s="93" t="n">
        <f aca="false">IF(ISERROR(VLOOKUP($B68,$AB:$AX,11,0)),0,(VLOOKUP($B68,$AB:$AX,11,0)))</f>
        <v>0</v>
      </c>
      <c r="BM68" s="89" t="n">
        <f aca="false">IF(ISERROR(VLOOKUP($B68,$AB:$AX,12,0)),0,(VLOOKUP($B68,$AB:$AX,12,0)))</f>
        <v>0</v>
      </c>
      <c r="BN68" s="93" t="n">
        <f aca="false">IF(ISERROR(VLOOKUP($B68,$AB:$AX,13,0)),0,(VLOOKUP($B68,$AB:$AX,13,0)))</f>
        <v>0</v>
      </c>
      <c r="BO68" s="86" t="n">
        <f aca="false">IF(ISERROR(VLOOKUP($B68,$AB:$AX,14,0)),0,(VLOOKUP($B68,$AB:$AX,14,0)))</f>
        <v>0</v>
      </c>
      <c r="BP68" s="91" t="n">
        <f aca="false">IF(ISERROR(VLOOKUP($B68,$AB:$AX,15,0)),0,(VLOOKUP($B68,$AB:$AX,15,0)))</f>
        <v>0</v>
      </c>
      <c r="BQ68" s="78"/>
      <c r="BR68" s="78"/>
      <c r="BS68" s="78"/>
      <c r="BT68" s="78"/>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row>
    <row r="69" customFormat="false" ht="12.75" hidden="false" customHeight="false" outlineLevel="0" collapsed="false">
      <c r="A69" s="102"/>
      <c r="B69" s="78"/>
      <c r="C69" s="79"/>
      <c r="D69" s="78"/>
      <c r="E69" s="78"/>
      <c r="F69" s="79"/>
      <c r="G69" s="79"/>
      <c r="H69" s="80"/>
      <c r="I69" s="81"/>
      <c r="J69" s="81"/>
      <c r="K69" s="82"/>
      <c r="L69" s="83"/>
      <c r="M69" s="82"/>
      <c r="N69" s="83"/>
      <c r="O69" s="79"/>
      <c r="P69" s="84"/>
      <c r="Q69" s="78"/>
      <c r="R69" s="78"/>
      <c r="S69" s="78"/>
      <c r="T69" s="78"/>
      <c r="U69" s="78"/>
      <c r="V69" s="78"/>
      <c r="W69" s="78"/>
      <c r="X69" s="78"/>
      <c r="Y69" s="85"/>
      <c r="Z69" s="78"/>
      <c r="AA69" s="85"/>
      <c r="AB69" s="85"/>
      <c r="AC69" s="86"/>
      <c r="AD69" s="85"/>
      <c r="AE69" s="85"/>
      <c r="AF69" s="86"/>
      <c r="AG69" s="86"/>
      <c r="AH69" s="87"/>
      <c r="AI69" s="88"/>
      <c r="AJ69" s="88"/>
      <c r="AK69" s="89"/>
      <c r="AL69" s="90"/>
      <c r="AM69" s="89"/>
      <c r="AN69" s="90"/>
      <c r="AO69" s="86"/>
      <c r="AP69" s="91"/>
      <c r="AQ69" s="78"/>
      <c r="AR69" s="78"/>
      <c r="AS69" s="78"/>
      <c r="AT69" s="78"/>
      <c r="AU69" s="78"/>
      <c r="AV69" s="78"/>
      <c r="AW69" s="78"/>
      <c r="AX69" s="78"/>
      <c r="AY69" s="78"/>
      <c r="AZ69" s="85"/>
      <c r="BA69" s="12"/>
      <c r="BB69" s="85" t="n">
        <f aca="false">IF(ISERROR(VLOOKUP($B69,$AB:$AX,1,0)),0,(VLOOKUP($B69,$AB:$AX,1,0)))</f>
        <v>0</v>
      </c>
      <c r="BC69" s="86" t="n">
        <f aca="false">IF(ISERROR(VLOOKUP($B69,$AB:$AX,2,0)),0,(VLOOKUP($B69,$AB:$AX,2,0)))</f>
        <v>0</v>
      </c>
      <c r="BD69" s="92" t="n">
        <f aca="false">IF(ISERROR(VLOOKUP($B69,$AB:$AX,3,0)),0,(VLOOKUP($B69,$AB:$AX,3,0)))</f>
        <v>0</v>
      </c>
      <c r="BE69" s="85" t="n">
        <f aca="false">IF(ISERROR(VLOOKUP($B69,$AB:$AX,4,0)),0,(VLOOKUP($B69,$AB:$AX,4,0)))</f>
        <v>0</v>
      </c>
      <c r="BF69" s="86" t="n">
        <f aca="false">IF(ISERROR(VLOOKUP($B69,$AB:$AX,5,0)),0,(VLOOKUP($B69,$AB:$AX,5,0)))</f>
        <v>0</v>
      </c>
      <c r="BG69" s="86" t="n">
        <f aca="false">IF(ISERROR(VLOOKUP($B69,$AB:$AX,6,0)),0,(VLOOKUP($B69,$AB:$AX,6,0)))</f>
        <v>0</v>
      </c>
      <c r="BH69" s="85" t="n">
        <f aca="false">IF(ISERROR(VLOOKUP($B69,$AB:$AX,7,0)),0,(VLOOKUP($B69,$AB:$AX,7,0)))</f>
        <v>0</v>
      </c>
      <c r="BI69" s="88" t="n">
        <f aca="false">IF(ISERROR(VLOOKUP($B69,$AB:$AX,8,0)),0,(VLOOKUP($B69,$AB:$AX,8,0)))</f>
        <v>0</v>
      </c>
      <c r="BJ69" s="88" t="n">
        <f aca="false">IF(ISERROR(VLOOKUP($B69,$AB:$AX,9,0)),0,(VLOOKUP($B69,$AB:$AX,9,0)))</f>
        <v>0</v>
      </c>
      <c r="BK69" s="89" t="n">
        <f aca="false">IF(ISERROR(VLOOKUP($B69,$AB:$AX,10,0)),0,(VLOOKUP($B69,$AB:$AX,10,0)))</f>
        <v>0</v>
      </c>
      <c r="BL69" s="93" t="n">
        <f aca="false">IF(ISERROR(VLOOKUP($B69,$AB:$AX,11,0)),0,(VLOOKUP($B69,$AB:$AX,11,0)))</f>
        <v>0</v>
      </c>
      <c r="BM69" s="89" t="n">
        <f aca="false">IF(ISERROR(VLOOKUP($B69,$AB:$AX,12,0)),0,(VLOOKUP($B69,$AB:$AX,12,0)))</f>
        <v>0</v>
      </c>
      <c r="BN69" s="93" t="n">
        <f aca="false">IF(ISERROR(VLOOKUP($B69,$AB:$AX,13,0)),0,(VLOOKUP($B69,$AB:$AX,13,0)))</f>
        <v>0</v>
      </c>
      <c r="BO69" s="86" t="n">
        <f aca="false">IF(ISERROR(VLOOKUP($B69,$AB:$AX,14,0)),0,(VLOOKUP($B69,$AB:$AX,14,0)))</f>
        <v>0</v>
      </c>
      <c r="BP69" s="91" t="n">
        <f aca="false">IF(ISERROR(VLOOKUP($B69,$AB:$AX,15,0)),0,(VLOOKUP($B69,$AB:$AX,15,0)))</f>
        <v>0</v>
      </c>
      <c r="BQ69" s="78"/>
      <c r="BR69" s="78"/>
      <c r="BS69" s="78"/>
      <c r="BT69" s="78"/>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row>
    <row r="70" customFormat="false" ht="30" hidden="false" customHeight="false" outlineLevel="0" collapsed="false">
      <c r="A70" s="103"/>
      <c r="B70" s="104"/>
      <c r="C70" s="105"/>
      <c r="D70" s="106"/>
      <c r="E70" s="107"/>
      <c r="F70" s="108"/>
      <c r="G70" s="108" t="s">
        <v>184</v>
      </c>
      <c r="H70" s="109" t="s">
        <v>185</v>
      </c>
      <c r="I70" s="110" t="s">
        <v>186</v>
      </c>
      <c r="J70" s="110" t="s">
        <v>187</v>
      </c>
      <c r="K70" s="111" t="s">
        <v>188</v>
      </c>
      <c r="L70" s="112"/>
      <c r="M70" s="113"/>
      <c r="N70" s="112"/>
      <c r="O70" s="105"/>
      <c r="P70" s="114"/>
      <c r="Q70" s="104"/>
      <c r="R70" s="104"/>
      <c r="S70" s="104"/>
      <c r="T70" s="104"/>
      <c r="U70" s="104"/>
      <c r="V70" s="104"/>
      <c r="W70" s="104"/>
      <c r="X70" s="104"/>
      <c r="Y70" s="115"/>
      <c r="Z70" s="104"/>
      <c r="AA70" s="115"/>
      <c r="AB70" s="85"/>
      <c r="AC70" s="86"/>
      <c r="AD70" s="85"/>
      <c r="AE70" s="85"/>
      <c r="AF70" s="86"/>
      <c r="AG70" s="86" t="s">
        <v>184</v>
      </c>
      <c r="AH70" s="87" t="s">
        <v>185</v>
      </c>
      <c r="AI70" s="88" t="s">
        <v>186</v>
      </c>
      <c r="AJ70" s="88" t="s">
        <v>187</v>
      </c>
      <c r="AK70" s="89" t="s">
        <v>188</v>
      </c>
      <c r="AL70" s="90"/>
      <c r="AM70" s="89"/>
      <c r="AN70" s="90"/>
      <c r="AO70" s="86"/>
      <c r="AP70" s="91"/>
      <c r="AQ70" s="104"/>
      <c r="AR70" s="104"/>
      <c r="AS70" s="104"/>
      <c r="AT70" s="104"/>
      <c r="AU70" s="104"/>
      <c r="AV70" s="104"/>
      <c r="AW70" s="104"/>
      <c r="AX70" s="104"/>
      <c r="AY70" s="104"/>
      <c r="AZ70" s="115"/>
      <c r="BA70" s="115"/>
      <c r="BB70" s="85" t="n">
        <f aca="false">IF(ISERROR(VLOOKUP($B70,$AB:$AX,1,0)),0,(VLOOKUP($B70,$AB:$AX,1,0)))</f>
        <v>0</v>
      </c>
      <c r="BC70" s="86" t="n">
        <f aca="false">IF(ISERROR(VLOOKUP($B70,$AB:$AX,2,0)),0,(VLOOKUP($B70,$AB:$AX,2,0)))</f>
        <v>0</v>
      </c>
      <c r="BD70" s="92" t="n">
        <f aca="false">IF(ISERROR(VLOOKUP($B70,$AB:$AX,3,0)),0,(VLOOKUP($B70,$AB:$AX,3,0)))</f>
        <v>0</v>
      </c>
      <c r="BE70" s="85" t="n">
        <f aca="false">IF(ISERROR(VLOOKUP($B70,$AB:$AX,4,0)),0,(VLOOKUP($B70,$AB:$AX,4,0)))</f>
        <v>0</v>
      </c>
      <c r="BF70" s="86" t="n">
        <f aca="false">IF(ISERROR(VLOOKUP($B70,$AB:$AX,5,0)),0,(VLOOKUP($B70,$AB:$AX,5,0)))</f>
        <v>0</v>
      </c>
      <c r="BG70" s="86" t="n">
        <f aca="false">IF(ISERROR(VLOOKUP($B70,$AB:$AX,6,0)),0,(VLOOKUP($B70,$AB:$AX,6,0)))</f>
        <v>0</v>
      </c>
      <c r="BH70" s="85" t="n">
        <f aca="false">IF(ISERROR(VLOOKUP($B70,$AB:$AX,7,0)),0,(VLOOKUP($B70,$AB:$AX,7,0)))</f>
        <v>0</v>
      </c>
      <c r="BI70" s="88" t="n">
        <f aca="false">IF(ISERROR(VLOOKUP($B70,$AB:$AX,8,0)),0,(VLOOKUP($B70,$AB:$AX,8,0)))</f>
        <v>0</v>
      </c>
      <c r="BJ70" s="88" t="n">
        <f aca="false">IF(ISERROR(VLOOKUP($B70,$AB:$AX,9,0)),0,(VLOOKUP($B70,$AB:$AX,9,0)))</f>
        <v>0</v>
      </c>
      <c r="BK70" s="89" t="n">
        <f aca="false">IF(ISERROR(VLOOKUP($B70,$AB:$AX,10,0)),0,(VLOOKUP($B70,$AB:$AX,10,0)))</f>
        <v>0</v>
      </c>
      <c r="BL70" s="93" t="n">
        <f aca="false">IF(ISERROR(VLOOKUP($B70,$AB:$AX,11,0)),0,(VLOOKUP($B70,$AB:$AX,11,0)))</f>
        <v>0</v>
      </c>
      <c r="BM70" s="89" t="n">
        <f aca="false">IF(ISERROR(VLOOKUP($B70,$AB:$AX,12,0)),0,(VLOOKUP($B70,$AB:$AX,12,0)))</f>
        <v>0</v>
      </c>
      <c r="BN70" s="93" t="n">
        <f aca="false">IF(ISERROR(VLOOKUP($B70,$AB:$AX,13,0)),0,(VLOOKUP($B70,$AB:$AX,13,0)))</f>
        <v>0</v>
      </c>
      <c r="BO70" s="86" t="n">
        <f aca="false">IF(ISERROR(VLOOKUP($B70,$AB:$AX,14,0)),0,(VLOOKUP($B70,$AB:$AX,14,0)))</f>
        <v>0</v>
      </c>
      <c r="BP70" s="91" t="n">
        <f aca="false">IF(ISERROR(VLOOKUP($B70,$AB:$AX,15,0)),0,(VLOOKUP($B70,$AB:$AX,15,0)))</f>
        <v>0</v>
      </c>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row>
    <row r="71" customFormat="false" ht="12.75" hidden="false" customHeight="false" outlineLevel="0" collapsed="false">
      <c r="A71" s="116"/>
      <c r="B71" s="78"/>
      <c r="C71" s="79"/>
      <c r="D71" s="117" t="s">
        <v>189</v>
      </c>
      <c r="E71" s="118"/>
      <c r="F71" s="119"/>
      <c r="G71" s="119" t="n">
        <f aca="false">COUNTIF($C$5:$C$68,RIGHT($D71,5))</f>
        <v>16</v>
      </c>
      <c r="H71" s="120" t="n">
        <f aca="false">SUMIF($C$5:$C$68,RIGHT($D71,5),H$5:H$68)</f>
        <v>94250</v>
      </c>
      <c r="I71" s="120" t="n">
        <f aca="false">SUMIF($C$5:$C$68,RIGHT($D71,5),I$5:I$68)</f>
        <v>0</v>
      </c>
      <c r="J71" s="120" t="n">
        <f aca="false">SUMIF($C$5:$C$68,RIGHT($D71,5),J$5:J$68)</f>
        <v>0</v>
      </c>
      <c r="K71" s="121" t="n">
        <f aca="false">H71-J71</f>
        <v>94250</v>
      </c>
      <c r="L71" s="83"/>
      <c r="M71" s="82"/>
      <c r="N71" s="83"/>
      <c r="O71" s="79"/>
      <c r="P71" s="84"/>
      <c r="Q71" s="78"/>
      <c r="R71" s="78"/>
      <c r="S71" s="78"/>
      <c r="T71" s="78"/>
      <c r="U71" s="78"/>
      <c r="V71" s="78"/>
      <c r="W71" s="78"/>
      <c r="X71" s="78"/>
      <c r="Y71" s="85"/>
      <c r="Z71" s="78"/>
      <c r="AA71" s="85"/>
      <c r="AB71" s="85"/>
      <c r="AC71" s="86"/>
      <c r="AD71" s="85" t="s">
        <v>189</v>
      </c>
      <c r="AE71" s="85"/>
      <c r="AF71" s="86"/>
      <c r="AG71" s="86" t="n">
        <v>17</v>
      </c>
      <c r="AH71" s="87" t="n">
        <v>109250</v>
      </c>
      <c r="AI71" s="88" t="n">
        <v>0</v>
      </c>
      <c r="AJ71" s="88" t="n">
        <v>0</v>
      </c>
      <c r="AK71" s="89" t="n">
        <v>109250</v>
      </c>
      <c r="AL71" s="90"/>
      <c r="AM71" s="89"/>
      <c r="AN71" s="90"/>
      <c r="AO71" s="86"/>
      <c r="AP71" s="91"/>
      <c r="AQ71" s="78"/>
      <c r="AR71" s="78"/>
      <c r="AS71" s="78"/>
      <c r="AT71" s="78"/>
      <c r="AU71" s="78"/>
      <c r="AV71" s="78"/>
      <c r="AW71" s="78"/>
      <c r="AX71" s="78"/>
      <c r="AY71" s="78"/>
      <c r="AZ71" s="85"/>
      <c r="BA71" s="12"/>
      <c r="BB71" s="85" t="n">
        <f aca="false">IF(ISERROR(VLOOKUP($B71,$AB:$AX,1,0)),0,(VLOOKUP($B71,$AB:$AX,1,0)))</f>
        <v>0</v>
      </c>
      <c r="BC71" s="86" t="n">
        <f aca="false">IF(ISERROR(VLOOKUP($B71,$AB:$AX,2,0)),0,(VLOOKUP($B71,$AB:$AX,2,0)))</f>
        <v>0</v>
      </c>
      <c r="BD71" s="92" t="n">
        <f aca="false">IF(ISERROR(VLOOKUP($B71,$AB:$AX,3,0)),0,(VLOOKUP($B71,$AB:$AX,3,0)))</f>
        <v>0</v>
      </c>
      <c r="BE71" s="85" t="n">
        <f aca="false">IF(ISERROR(VLOOKUP($B71,$AB:$AX,4,0)),0,(VLOOKUP($B71,$AB:$AX,4,0)))</f>
        <v>0</v>
      </c>
      <c r="BF71" s="86" t="n">
        <f aca="false">IF(ISERROR(VLOOKUP($B71,$AB:$AX,5,0)),0,(VLOOKUP($B71,$AB:$AX,5,0)))</f>
        <v>0</v>
      </c>
      <c r="BG71" s="86" t="n">
        <f aca="false">IF(ISERROR(VLOOKUP($B71,$AB:$AX,6,0)),0,(VLOOKUP($B71,$AB:$AX,6,0)))</f>
        <v>0</v>
      </c>
      <c r="BH71" s="85" t="n">
        <f aca="false">IF(ISERROR(VLOOKUP($B71,$AB:$AX,7,0)),0,(VLOOKUP($B71,$AB:$AX,7,0)))</f>
        <v>0</v>
      </c>
      <c r="BI71" s="88" t="n">
        <f aca="false">IF(ISERROR(VLOOKUP($B71,$AB:$AX,8,0)),0,(VLOOKUP($B71,$AB:$AX,8,0)))</f>
        <v>0</v>
      </c>
      <c r="BJ71" s="88" t="n">
        <f aca="false">IF(ISERROR(VLOOKUP($B71,$AB:$AX,9,0)),0,(VLOOKUP($B71,$AB:$AX,9,0)))</f>
        <v>0</v>
      </c>
      <c r="BK71" s="89" t="n">
        <f aca="false">IF(ISERROR(VLOOKUP($B71,$AB:$AX,10,0)),0,(VLOOKUP($B71,$AB:$AX,10,0)))</f>
        <v>0</v>
      </c>
      <c r="BL71" s="93" t="n">
        <f aca="false">IF(ISERROR(VLOOKUP($B71,$AB:$AX,11,0)),0,(VLOOKUP($B71,$AB:$AX,11,0)))</f>
        <v>0</v>
      </c>
      <c r="BM71" s="89" t="n">
        <f aca="false">IF(ISERROR(VLOOKUP($B71,$AB:$AX,12,0)),0,(VLOOKUP($B71,$AB:$AX,12,0)))</f>
        <v>0</v>
      </c>
      <c r="BN71" s="93" t="n">
        <f aca="false">IF(ISERROR(VLOOKUP($B71,$AB:$AX,13,0)),0,(VLOOKUP($B71,$AB:$AX,13,0)))</f>
        <v>0</v>
      </c>
      <c r="BO71" s="86" t="n">
        <f aca="false">IF(ISERROR(VLOOKUP($B71,$AB:$AX,14,0)),0,(VLOOKUP($B71,$AB:$AX,14,0)))</f>
        <v>0</v>
      </c>
      <c r="BP71" s="91" t="n">
        <f aca="false">IF(ISERROR(VLOOKUP($B71,$AB:$AX,15,0)),0,(VLOOKUP($B71,$AB:$AX,15,0)))</f>
        <v>0</v>
      </c>
      <c r="BQ71" s="78"/>
      <c r="BR71" s="78"/>
      <c r="BS71" s="78"/>
      <c r="BT71" s="78"/>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row>
    <row r="72" customFormat="false" ht="12.75" hidden="false" customHeight="false" outlineLevel="0" collapsed="false">
      <c r="A72" s="116"/>
      <c r="B72" s="78"/>
      <c r="C72" s="79"/>
      <c r="D72" s="117" t="s">
        <v>190</v>
      </c>
      <c r="E72" s="118"/>
      <c r="F72" s="119"/>
      <c r="G72" s="119" t="n">
        <f aca="false">COUNTIF($C$5:$C$68,RIGHT($D72,5))</f>
        <v>14</v>
      </c>
      <c r="H72" s="120" t="n">
        <f aca="false">SUMIF($C$5:$C$68,RIGHT($D72,5),H$5:H$68)</f>
        <v>108000</v>
      </c>
      <c r="I72" s="120" t="n">
        <f aca="false">SUMIF($C$5:$C$68,RIGHT($D72,5),I$5:I$68)</f>
        <v>0</v>
      </c>
      <c r="J72" s="120" t="n">
        <f aca="false">SUMIF($C$5:$C$68,RIGHT($D72,5),J$5:J$68)</f>
        <v>0</v>
      </c>
      <c r="K72" s="121" t="n">
        <f aca="false">H72-J72</f>
        <v>108000</v>
      </c>
      <c r="L72" s="83"/>
      <c r="M72" s="82"/>
      <c r="N72" s="83"/>
      <c r="O72" s="79"/>
      <c r="P72" s="84"/>
      <c r="Q72" s="78"/>
      <c r="R72" s="78"/>
      <c r="S72" s="78"/>
      <c r="T72" s="78"/>
      <c r="U72" s="78"/>
      <c r="V72" s="78"/>
      <c r="W72" s="78"/>
      <c r="X72" s="78"/>
      <c r="Y72" s="85"/>
      <c r="Z72" s="78"/>
      <c r="AA72" s="85"/>
      <c r="AB72" s="85"/>
      <c r="AC72" s="86"/>
      <c r="AD72" s="85" t="s">
        <v>190</v>
      </c>
      <c r="AE72" s="85"/>
      <c r="AF72" s="86"/>
      <c r="AG72" s="86" t="n">
        <v>13</v>
      </c>
      <c r="AH72" s="87" t="n">
        <v>93000</v>
      </c>
      <c r="AI72" s="88" t="n">
        <v>0</v>
      </c>
      <c r="AJ72" s="88" t="n">
        <v>0</v>
      </c>
      <c r="AK72" s="89" t="n">
        <v>93000</v>
      </c>
      <c r="AL72" s="90"/>
      <c r="AM72" s="89"/>
      <c r="AN72" s="90"/>
      <c r="AO72" s="86"/>
      <c r="AP72" s="91"/>
      <c r="AQ72" s="78"/>
      <c r="AR72" s="78"/>
      <c r="AS72" s="78"/>
      <c r="AT72" s="78"/>
      <c r="AU72" s="78"/>
      <c r="AV72" s="78"/>
      <c r="AW72" s="78"/>
      <c r="AX72" s="78"/>
      <c r="AY72" s="78"/>
      <c r="AZ72" s="85"/>
      <c r="BA72" s="12"/>
      <c r="BB72" s="85" t="n">
        <f aca="false">IF(ISERROR(VLOOKUP($B72,$AB:$AX,1,0)),0,(VLOOKUP($B72,$AB:$AX,1,0)))</f>
        <v>0</v>
      </c>
      <c r="BC72" s="86" t="n">
        <f aca="false">IF(ISERROR(VLOOKUP($B72,$AB:$AX,2,0)),0,(VLOOKUP($B72,$AB:$AX,2,0)))</f>
        <v>0</v>
      </c>
      <c r="BD72" s="92" t="n">
        <f aca="false">IF(ISERROR(VLOOKUP($B72,$AB:$AX,3,0)),0,(VLOOKUP($B72,$AB:$AX,3,0)))</f>
        <v>0</v>
      </c>
      <c r="BE72" s="85" t="n">
        <f aca="false">IF(ISERROR(VLOOKUP($B72,$AB:$AX,4,0)),0,(VLOOKUP($B72,$AB:$AX,4,0)))</f>
        <v>0</v>
      </c>
      <c r="BF72" s="86" t="n">
        <f aca="false">IF(ISERROR(VLOOKUP($B72,$AB:$AX,5,0)),0,(VLOOKUP($B72,$AB:$AX,5,0)))</f>
        <v>0</v>
      </c>
      <c r="BG72" s="86" t="n">
        <f aca="false">IF(ISERROR(VLOOKUP($B72,$AB:$AX,6,0)),0,(VLOOKUP($B72,$AB:$AX,6,0)))</f>
        <v>0</v>
      </c>
      <c r="BH72" s="85" t="n">
        <f aca="false">IF(ISERROR(VLOOKUP($B72,$AB:$AX,7,0)),0,(VLOOKUP($B72,$AB:$AX,7,0)))</f>
        <v>0</v>
      </c>
      <c r="BI72" s="88" t="n">
        <f aca="false">IF(ISERROR(VLOOKUP($B72,$AB:$AX,8,0)),0,(VLOOKUP($B72,$AB:$AX,8,0)))</f>
        <v>0</v>
      </c>
      <c r="BJ72" s="88" t="n">
        <f aca="false">IF(ISERROR(VLOOKUP($B72,$AB:$AX,9,0)),0,(VLOOKUP($B72,$AB:$AX,9,0)))</f>
        <v>0</v>
      </c>
      <c r="BK72" s="89" t="n">
        <f aca="false">IF(ISERROR(VLOOKUP($B72,$AB:$AX,10,0)),0,(VLOOKUP($B72,$AB:$AX,10,0)))</f>
        <v>0</v>
      </c>
      <c r="BL72" s="93" t="n">
        <f aca="false">IF(ISERROR(VLOOKUP($B72,$AB:$AX,11,0)),0,(VLOOKUP($B72,$AB:$AX,11,0)))</f>
        <v>0</v>
      </c>
      <c r="BM72" s="89" t="n">
        <f aca="false">IF(ISERROR(VLOOKUP($B72,$AB:$AX,12,0)),0,(VLOOKUP($B72,$AB:$AX,12,0)))</f>
        <v>0</v>
      </c>
      <c r="BN72" s="93" t="n">
        <f aca="false">IF(ISERROR(VLOOKUP($B72,$AB:$AX,13,0)),0,(VLOOKUP($B72,$AB:$AX,13,0)))</f>
        <v>0</v>
      </c>
      <c r="BO72" s="86" t="n">
        <f aca="false">IF(ISERROR(VLOOKUP($B72,$AB:$AX,14,0)),0,(VLOOKUP($B72,$AB:$AX,14,0)))</f>
        <v>0</v>
      </c>
      <c r="BP72" s="91" t="n">
        <f aca="false">IF(ISERROR(VLOOKUP($B72,$AB:$AX,15,0)),0,(VLOOKUP($B72,$AB:$AX,15,0)))</f>
        <v>0</v>
      </c>
      <c r="BQ72" s="78"/>
      <c r="BR72" s="78"/>
      <c r="BS72" s="78"/>
      <c r="BT72" s="78"/>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row>
    <row r="73" customFormat="false" ht="12.75" hidden="false" customHeight="false" outlineLevel="0" collapsed="false">
      <c r="A73" s="116"/>
      <c r="B73" s="78"/>
      <c r="C73" s="79"/>
      <c r="D73" s="117" t="s">
        <v>191</v>
      </c>
      <c r="E73" s="118"/>
      <c r="F73" s="119"/>
      <c r="G73" s="119" t="n">
        <f aca="false">COUNTIF($C$5:$C$68,RIGHT($D73,5))</f>
        <v>4</v>
      </c>
      <c r="H73" s="120" t="n">
        <f aca="false">SUMIF($C$5:$C$68,RIGHT($D73,5),H$5:H$68)</f>
        <v>20500</v>
      </c>
      <c r="I73" s="120" t="n">
        <f aca="false">SUMIF($C$5:$C$68,RIGHT($D73,5),I$5:I$68)</f>
        <v>0</v>
      </c>
      <c r="J73" s="120" t="n">
        <f aca="false">SUMIF($C$5:$C$68,RIGHT($D73,5),J$5:J$68)</f>
        <v>0</v>
      </c>
      <c r="K73" s="121" t="n">
        <f aca="false">H73-J73</f>
        <v>20500</v>
      </c>
      <c r="L73" s="83"/>
      <c r="M73" s="82"/>
      <c r="N73" s="83"/>
      <c r="O73" s="79"/>
      <c r="P73" s="84"/>
      <c r="Q73" s="78"/>
      <c r="R73" s="78"/>
      <c r="S73" s="78"/>
      <c r="T73" s="78"/>
      <c r="U73" s="78"/>
      <c r="V73" s="78"/>
      <c r="W73" s="78"/>
      <c r="X73" s="78"/>
      <c r="Y73" s="85"/>
      <c r="Z73" s="78"/>
      <c r="AA73" s="85"/>
      <c r="AB73" s="85"/>
      <c r="AC73" s="86"/>
      <c r="AD73" s="85" t="s">
        <v>191</v>
      </c>
      <c r="AE73" s="85"/>
      <c r="AF73" s="86"/>
      <c r="AG73" s="86" t="n">
        <v>4</v>
      </c>
      <c r="AH73" s="87" t="n">
        <v>20500</v>
      </c>
      <c r="AI73" s="88" t="n">
        <v>0</v>
      </c>
      <c r="AJ73" s="88" t="n">
        <v>0</v>
      </c>
      <c r="AK73" s="89" t="n">
        <v>20500</v>
      </c>
      <c r="AL73" s="90"/>
      <c r="AM73" s="89"/>
      <c r="AN73" s="90"/>
      <c r="AO73" s="86"/>
      <c r="AP73" s="91"/>
      <c r="AQ73" s="78"/>
      <c r="AR73" s="78"/>
      <c r="AS73" s="78"/>
      <c r="AT73" s="78"/>
      <c r="AU73" s="78"/>
      <c r="AV73" s="78"/>
      <c r="AW73" s="78"/>
      <c r="AX73" s="78"/>
      <c r="AY73" s="78"/>
      <c r="AZ73" s="85"/>
      <c r="BA73" s="12"/>
      <c r="BB73" s="85" t="n">
        <f aca="false">IF(ISERROR(VLOOKUP($B73,$AB:$AX,1,0)),0,(VLOOKUP($B73,$AB:$AX,1,0)))</f>
        <v>0</v>
      </c>
      <c r="BC73" s="86" t="n">
        <f aca="false">IF(ISERROR(VLOOKUP($B73,$AB:$AX,2,0)),0,(VLOOKUP($B73,$AB:$AX,2,0)))</f>
        <v>0</v>
      </c>
      <c r="BD73" s="92" t="n">
        <f aca="false">IF(ISERROR(VLOOKUP($B73,$AB:$AX,3,0)),0,(VLOOKUP($B73,$AB:$AX,3,0)))</f>
        <v>0</v>
      </c>
      <c r="BE73" s="85" t="n">
        <f aca="false">IF(ISERROR(VLOOKUP($B73,$AB:$AX,4,0)),0,(VLOOKUP($B73,$AB:$AX,4,0)))</f>
        <v>0</v>
      </c>
      <c r="BF73" s="86" t="n">
        <f aca="false">IF(ISERROR(VLOOKUP($B73,$AB:$AX,5,0)),0,(VLOOKUP($B73,$AB:$AX,5,0)))</f>
        <v>0</v>
      </c>
      <c r="BG73" s="86" t="n">
        <f aca="false">IF(ISERROR(VLOOKUP($B73,$AB:$AX,6,0)),0,(VLOOKUP($B73,$AB:$AX,6,0)))</f>
        <v>0</v>
      </c>
      <c r="BH73" s="85" t="n">
        <f aca="false">IF(ISERROR(VLOOKUP($B73,$AB:$AX,7,0)),0,(VLOOKUP($B73,$AB:$AX,7,0)))</f>
        <v>0</v>
      </c>
      <c r="BI73" s="88" t="n">
        <f aca="false">IF(ISERROR(VLOOKUP($B73,$AB:$AX,8,0)),0,(VLOOKUP($B73,$AB:$AX,8,0)))</f>
        <v>0</v>
      </c>
      <c r="BJ73" s="88" t="n">
        <f aca="false">IF(ISERROR(VLOOKUP($B73,$AB:$AX,9,0)),0,(VLOOKUP($B73,$AB:$AX,9,0)))</f>
        <v>0</v>
      </c>
      <c r="BK73" s="89" t="n">
        <f aca="false">IF(ISERROR(VLOOKUP($B73,$AB:$AX,10,0)),0,(VLOOKUP($B73,$AB:$AX,10,0)))</f>
        <v>0</v>
      </c>
      <c r="BL73" s="93" t="n">
        <f aca="false">IF(ISERROR(VLOOKUP($B73,$AB:$AX,11,0)),0,(VLOOKUP($B73,$AB:$AX,11,0)))</f>
        <v>0</v>
      </c>
      <c r="BM73" s="89" t="n">
        <f aca="false">IF(ISERROR(VLOOKUP($B73,$AB:$AX,12,0)),0,(VLOOKUP($B73,$AB:$AX,12,0)))</f>
        <v>0</v>
      </c>
      <c r="BN73" s="93" t="n">
        <f aca="false">IF(ISERROR(VLOOKUP($B73,$AB:$AX,13,0)),0,(VLOOKUP($B73,$AB:$AX,13,0)))</f>
        <v>0</v>
      </c>
      <c r="BO73" s="86" t="n">
        <f aca="false">IF(ISERROR(VLOOKUP($B73,$AB:$AX,14,0)),0,(VLOOKUP($B73,$AB:$AX,14,0)))</f>
        <v>0</v>
      </c>
      <c r="BP73" s="91" t="n">
        <f aca="false">IF(ISERROR(VLOOKUP($B73,$AB:$AX,15,0)),0,(VLOOKUP($B73,$AB:$AX,15,0)))</f>
        <v>0</v>
      </c>
      <c r="BQ73" s="78"/>
      <c r="BR73" s="78"/>
      <c r="BS73" s="78"/>
      <c r="BT73" s="78"/>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row>
    <row r="74" customFormat="false" ht="12.75" hidden="false" customHeight="false" outlineLevel="0" collapsed="false">
      <c r="A74" s="116"/>
      <c r="B74" s="78"/>
      <c r="C74" s="79"/>
      <c r="D74" s="117" t="s">
        <v>192</v>
      </c>
      <c r="E74" s="118"/>
      <c r="F74" s="119"/>
      <c r="G74" s="119" t="n">
        <f aca="false">COUNTIF($C$5:$C$68,RIGHT($D74,5))</f>
        <v>0</v>
      </c>
      <c r="H74" s="120" t="n">
        <f aca="false">SUMIF($C$5:$C$68,RIGHT($D74,5),H$5:H$68)</f>
        <v>0</v>
      </c>
      <c r="I74" s="120" t="n">
        <f aca="false">SUMIF($C$5:$C$68,RIGHT($D74,5),I$5:I$68)</f>
        <v>0</v>
      </c>
      <c r="J74" s="120" t="n">
        <f aca="false">SUMIF($C$5:$C$68,RIGHT($D74,5),J$5:J$68)</f>
        <v>0</v>
      </c>
      <c r="K74" s="121" t="n">
        <f aca="false">H74-J74</f>
        <v>0</v>
      </c>
      <c r="L74" s="83"/>
      <c r="M74" s="82"/>
      <c r="N74" s="83"/>
      <c r="O74" s="79"/>
      <c r="P74" s="84"/>
      <c r="Q74" s="78"/>
      <c r="R74" s="78"/>
      <c r="S74" s="78"/>
      <c r="T74" s="78"/>
      <c r="U74" s="78"/>
      <c r="V74" s="78"/>
      <c r="W74" s="78"/>
      <c r="X74" s="78"/>
      <c r="Y74" s="85"/>
      <c r="Z74" s="78"/>
      <c r="AA74" s="85"/>
      <c r="AB74" s="85"/>
      <c r="AC74" s="86"/>
      <c r="AD74" s="85" t="s">
        <v>192</v>
      </c>
      <c r="AE74" s="85"/>
      <c r="AF74" s="86"/>
      <c r="AG74" s="86" t="n">
        <v>0</v>
      </c>
      <c r="AH74" s="87" t="n">
        <v>0</v>
      </c>
      <c r="AI74" s="88" t="n">
        <v>0</v>
      </c>
      <c r="AJ74" s="88" t="n">
        <v>0</v>
      </c>
      <c r="AK74" s="89" t="n">
        <v>0</v>
      </c>
      <c r="AL74" s="90"/>
      <c r="AM74" s="89"/>
      <c r="AN74" s="90"/>
      <c r="AO74" s="86"/>
      <c r="AP74" s="91"/>
      <c r="AQ74" s="78"/>
      <c r="AR74" s="78"/>
      <c r="AS74" s="78"/>
      <c r="AT74" s="78"/>
      <c r="AU74" s="78"/>
      <c r="AV74" s="78"/>
      <c r="AW74" s="78"/>
      <c r="AX74" s="78"/>
      <c r="AY74" s="78"/>
      <c r="AZ74" s="85"/>
      <c r="BA74" s="12"/>
      <c r="BB74" s="85" t="n">
        <f aca="false">IF(ISERROR(VLOOKUP($B74,$AB:$AX,1,0)),0,(VLOOKUP($B74,$AB:$AX,1,0)))</f>
        <v>0</v>
      </c>
      <c r="BC74" s="86" t="n">
        <f aca="false">IF(ISERROR(VLOOKUP($B74,$AB:$AX,2,0)),0,(VLOOKUP($B74,$AB:$AX,2,0)))</f>
        <v>0</v>
      </c>
      <c r="BD74" s="92" t="n">
        <f aca="false">IF(ISERROR(VLOOKUP($B74,$AB:$AX,3,0)),0,(VLOOKUP($B74,$AB:$AX,3,0)))</f>
        <v>0</v>
      </c>
      <c r="BE74" s="85" t="n">
        <f aca="false">IF(ISERROR(VLOOKUP($B74,$AB:$AX,4,0)),0,(VLOOKUP($B74,$AB:$AX,4,0)))</f>
        <v>0</v>
      </c>
      <c r="BF74" s="86" t="n">
        <f aca="false">IF(ISERROR(VLOOKUP($B74,$AB:$AX,5,0)),0,(VLOOKUP($B74,$AB:$AX,5,0)))</f>
        <v>0</v>
      </c>
      <c r="BG74" s="86" t="n">
        <f aca="false">IF(ISERROR(VLOOKUP($B74,$AB:$AX,6,0)),0,(VLOOKUP($B74,$AB:$AX,6,0)))</f>
        <v>0</v>
      </c>
      <c r="BH74" s="85" t="n">
        <f aca="false">IF(ISERROR(VLOOKUP($B74,$AB:$AX,7,0)),0,(VLOOKUP($B74,$AB:$AX,7,0)))</f>
        <v>0</v>
      </c>
      <c r="BI74" s="88" t="n">
        <f aca="false">IF(ISERROR(VLOOKUP($B74,$AB:$AX,8,0)),0,(VLOOKUP($B74,$AB:$AX,8,0)))</f>
        <v>0</v>
      </c>
      <c r="BJ74" s="88" t="n">
        <f aca="false">IF(ISERROR(VLOOKUP($B74,$AB:$AX,9,0)),0,(VLOOKUP($B74,$AB:$AX,9,0)))</f>
        <v>0</v>
      </c>
      <c r="BK74" s="89" t="n">
        <f aca="false">IF(ISERROR(VLOOKUP($B74,$AB:$AX,10,0)),0,(VLOOKUP($B74,$AB:$AX,10,0)))</f>
        <v>0</v>
      </c>
      <c r="BL74" s="93" t="n">
        <f aca="false">IF(ISERROR(VLOOKUP($B74,$AB:$AX,11,0)),0,(VLOOKUP($B74,$AB:$AX,11,0)))</f>
        <v>0</v>
      </c>
      <c r="BM74" s="89" t="n">
        <f aca="false">IF(ISERROR(VLOOKUP($B74,$AB:$AX,12,0)),0,(VLOOKUP($B74,$AB:$AX,12,0)))</f>
        <v>0</v>
      </c>
      <c r="BN74" s="93" t="n">
        <f aca="false">IF(ISERROR(VLOOKUP($B74,$AB:$AX,13,0)),0,(VLOOKUP($B74,$AB:$AX,13,0)))</f>
        <v>0</v>
      </c>
      <c r="BO74" s="86" t="n">
        <f aca="false">IF(ISERROR(VLOOKUP($B74,$AB:$AX,14,0)),0,(VLOOKUP($B74,$AB:$AX,14,0)))</f>
        <v>0</v>
      </c>
      <c r="BP74" s="91" t="n">
        <f aca="false">IF(ISERROR(VLOOKUP($B74,$AB:$AX,15,0)),0,(VLOOKUP($B74,$AB:$AX,15,0)))</f>
        <v>0</v>
      </c>
      <c r="BQ74" s="78"/>
      <c r="BR74" s="78"/>
      <c r="BS74" s="78"/>
      <c r="BT74" s="78"/>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row>
    <row r="75" customFormat="false" ht="12.75" hidden="false" customHeight="false" outlineLevel="0" collapsed="false">
      <c r="A75" s="122"/>
      <c r="B75" s="99"/>
      <c r="C75" s="123"/>
      <c r="D75" s="124" t="s">
        <v>193</v>
      </c>
      <c r="E75" s="125"/>
      <c r="F75" s="126"/>
      <c r="G75" s="126" t="n">
        <f aca="false">SUM(G71:G74)</f>
        <v>34</v>
      </c>
      <c r="H75" s="127" t="n">
        <f aca="false">SUM(H71:H74)</f>
        <v>222750</v>
      </c>
      <c r="I75" s="127" t="n">
        <f aca="false">SUM(I71:I74)</f>
        <v>0</v>
      </c>
      <c r="J75" s="127" t="n">
        <f aca="false">SUM(J71:J74)</f>
        <v>0</v>
      </c>
      <c r="K75" s="128" t="n">
        <f aca="false">SUM(K71:K74)</f>
        <v>222750</v>
      </c>
      <c r="L75" s="129"/>
      <c r="M75" s="130"/>
      <c r="N75" s="129"/>
      <c r="O75" s="123"/>
      <c r="P75" s="131"/>
      <c r="Q75" s="99"/>
      <c r="R75" s="99"/>
      <c r="S75" s="99"/>
      <c r="T75" s="99"/>
      <c r="U75" s="99"/>
      <c r="V75" s="99"/>
      <c r="W75" s="99"/>
      <c r="X75" s="99"/>
      <c r="Y75" s="132"/>
      <c r="Z75" s="99"/>
      <c r="AA75" s="132"/>
      <c r="AB75" s="85"/>
      <c r="AC75" s="86"/>
      <c r="AD75" s="85" t="s">
        <v>193</v>
      </c>
      <c r="AE75" s="85"/>
      <c r="AF75" s="86"/>
      <c r="AG75" s="86" t="n">
        <v>34</v>
      </c>
      <c r="AH75" s="87" t="n">
        <v>222750</v>
      </c>
      <c r="AI75" s="88" t="n">
        <v>0</v>
      </c>
      <c r="AJ75" s="88" t="n">
        <v>0</v>
      </c>
      <c r="AK75" s="89" t="n">
        <v>222750</v>
      </c>
      <c r="AL75" s="90"/>
      <c r="AM75" s="89"/>
      <c r="AN75" s="90"/>
      <c r="AO75" s="86"/>
      <c r="AP75" s="91"/>
      <c r="AQ75" s="99"/>
      <c r="AR75" s="99"/>
      <c r="AS75" s="99"/>
      <c r="AT75" s="99"/>
      <c r="AU75" s="99"/>
      <c r="AV75" s="99"/>
      <c r="AW75" s="99"/>
      <c r="AX75" s="99"/>
      <c r="AY75" s="99"/>
      <c r="AZ75" s="132"/>
      <c r="BA75" s="133"/>
      <c r="BB75" s="85" t="n">
        <f aca="false">IF(ISERROR(VLOOKUP($B75,$AB:$AX,1,0)),0,(VLOOKUP($B75,$AB:$AX,1,0)))</f>
        <v>0</v>
      </c>
      <c r="BC75" s="86" t="n">
        <f aca="false">IF(ISERROR(VLOOKUP($B75,$AB:$AX,2,0)),0,(VLOOKUP($B75,$AB:$AX,2,0)))</f>
        <v>0</v>
      </c>
      <c r="BD75" s="92" t="n">
        <f aca="false">IF(ISERROR(VLOOKUP($B75,$AB:$AX,3,0)),0,(VLOOKUP($B75,$AB:$AX,3,0)))</f>
        <v>0</v>
      </c>
      <c r="BE75" s="85" t="n">
        <f aca="false">IF(ISERROR(VLOOKUP($B75,$AB:$AX,4,0)),0,(VLOOKUP($B75,$AB:$AX,4,0)))</f>
        <v>0</v>
      </c>
      <c r="BF75" s="86" t="n">
        <f aca="false">IF(ISERROR(VLOOKUP($B75,$AB:$AX,5,0)),0,(VLOOKUP($B75,$AB:$AX,5,0)))</f>
        <v>0</v>
      </c>
      <c r="BG75" s="86" t="n">
        <f aca="false">IF(ISERROR(VLOOKUP($B75,$AB:$AX,6,0)),0,(VLOOKUP($B75,$AB:$AX,6,0)))</f>
        <v>0</v>
      </c>
      <c r="BH75" s="85" t="n">
        <f aca="false">IF(ISERROR(VLOOKUP($B75,$AB:$AX,7,0)),0,(VLOOKUP($B75,$AB:$AX,7,0)))</f>
        <v>0</v>
      </c>
      <c r="BI75" s="88" t="n">
        <f aca="false">IF(ISERROR(VLOOKUP($B75,$AB:$AX,8,0)),0,(VLOOKUP($B75,$AB:$AX,8,0)))</f>
        <v>0</v>
      </c>
      <c r="BJ75" s="88" t="n">
        <f aca="false">IF(ISERROR(VLOOKUP($B75,$AB:$AX,9,0)),0,(VLOOKUP($B75,$AB:$AX,9,0)))</f>
        <v>0</v>
      </c>
      <c r="BK75" s="89" t="n">
        <f aca="false">IF(ISERROR(VLOOKUP($B75,$AB:$AX,10,0)),0,(VLOOKUP($B75,$AB:$AX,10,0)))</f>
        <v>0</v>
      </c>
      <c r="BL75" s="93" t="n">
        <f aca="false">IF(ISERROR(VLOOKUP($B75,$AB:$AX,11,0)),0,(VLOOKUP($B75,$AB:$AX,11,0)))</f>
        <v>0</v>
      </c>
      <c r="BM75" s="89" t="n">
        <f aca="false">IF(ISERROR(VLOOKUP($B75,$AB:$AX,12,0)),0,(VLOOKUP($B75,$AB:$AX,12,0)))</f>
        <v>0</v>
      </c>
      <c r="BN75" s="93" t="n">
        <f aca="false">IF(ISERROR(VLOOKUP($B75,$AB:$AX,13,0)),0,(VLOOKUP($B75,$AB:$AX,13,0)))</f>
        <v>0</v>
      </c>
      <c r="BO75" s="86" t="n">
        <f aca="false">IF(ISERROR(VLOOKUP($B75,$AB:$AX,14,0)),0,(VLOOKUP($B75,$AB:$AX,14,0)))</f>
        <v>0</v>
      </c>
      <c r="BP75" s="91" t="n">
        <f aca="false">IF(ISERROR(VLOOKUP($B75,$AB:$AX,15,0)),0,(VLOOKUP($B75,$AB:$AX,15,0)))</f>
        <v>0</v>
      </c>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row>
    <row r="76" customFormat="false" ht="12.75" hidden="false" customHeight="false" outlineLevel="0" collapsed="false">
      <c r="A76" s="134"/>
      <c r="B76" s="78"/>
      <c r="C76" s="79"/>
      <c r="D76" s="78"/>
      <c r="E76" s="78"/>
      <c r="F76" s="79"/>
      <c r="G76" s="79"/>
      <c r="H76" s="80"/>
      <c r="I76" s="81"/>
      <c r="J76" s="81"/>
      <c r="K76" s="82"/>
      <c r="L76" s="83"/>
      <c r="M76" s="82"/>
      <c r="N76" s="83"/>
      <c r="O76" s="79"/>
      <c r="P76" s="84"/>
      <c r="Q76" s="78"/>
      <c r="R76" s="78"/>
      <c r="S76" s="78"/>
      <c r="T76" s="78"/>
      <c r="U76" s="78"/>
      <c r="V76" s="78"/>
      <c r="W76" s="78"/>
      <c r="X76" s="78"/>
      <c r="Y76" s="85"/>
      <c r="Z76" s="78"/>
      <c r="AA76" s="85"/>
      <c r="AB76" s="85"/>
      <c r="AC76" s="86"/>
      <c r="AD76" s="85"/>
      <c r="AE76" s="85"/>
      <c r="AF76" s="86"/>
      <c r="AG76" s="86"/>
      <c r="AH76" s="87"/>
      <c r="AI76" s="88"/>
      <c r="AJ76" s="88"/>
      <c r="AK76" s="89"/>
      <c r="AL76" s="90"/>
      <c r="AM76" s="89"/>
      <c r="AN76" s="90"/>
      <c r="AO76" s="86"/>
      <c r="AP76" s="91"/>
      <c r="AQ76" s="78"/>
      <c r="AR76" s="78"/>
      <c r="AS76" s="78"/>
      <c r="AT76" s="78"/>
      <c r="AU76" s="78"/>
      <c r="AV76" s="78"/>
      <c r="AW76" s="78"/>
      <c r="AX76" s="78"/>
      <c r="AY76" s="78"/>
      <c r="AZ76" s="85"/>
      <c r="BA76" s="12"/>
      <c r="BB76" s="85" t="n">
        <f aca="false">IF(ISERROR(VLOOKUP($B76,$AB:$AX,1,0)),0,(VLOOKUP($B76,$AB:$AX,1,0)))</f>
        <v>0</v>
      </c>
      <c r="BC76" s="86" t="n">
        <f aca="false">IF(ISERROR(VLOOKUP($B76,$AB:$AX,2,0)),0,(VLOOKUP($B76,$AB:$AX,2,0)))</f>
        <v>0</v>
      </c>
      <c r="BD76" s="92" t="n">
        <f aca="false">IF(ISERROR(VLOOKUP($B76,$AB:$AX,3,0)),0,(VLOOKUP($B76,$AB:$AX,3,0)))</f>
        <v>0</v>
      </c>
      <c r="BE76" s="85" t="n">
        <f aca="false">IF(ISERROR(VLOOKUP($B76,$AB:$AX,4,0)),0,(VLOOKUP($B76,$AB:$AX,4,0)))</f>
        <v>0</v>
      </c>
      <c r="BF76" s="86" t="n">
        <f aca="false">IF(ISERROR(VLOOKUP($B76,$AB:$AX,5,0)),0,(VLOOKUP($B76,$AB:$AX,5,0)))</f>
        <v>0</v>
      </c>
      <c r="BG76" s="86" t="n">
        <f aca="false">IF(ISERROR(VLOOKUP($B76,$AB:$AX,6,0)),0,(VLOOKUP($B76,$AB:$AX,6,0)))</f>
        <v>0</v>
      </c>
      <c r="BH76" s="85" t="n">
        <f aca="false">IF(ISERROR(VLOOKUP($B76,$AB:$AX,7,0)),0,(VLOOKUP($B76,$AB:$AX,7,0)))</f>
        <v>0</v>
      </c>
      <c r="BI76" s="88" t="n">
        <f aca="false">IF(ISERROR(VLOOKUP($B76,$AB:$AX,8,0)),0,(VLOOKUP($B76,$AB:$AX,8,0)))</f>
        <v>0</v>
      </c>
      <c r="BJ76" s="88" t="n">
        <f aca="false">IF(ISERROR(VLOOKUP($B76,$AB:$AX,9,0)),0,(VLOOKUP($B76,$AB:$AX,9,0)))</f>
        <v>0</v>
      </c>
      <c r="BK76" s="89" t="n">
        <f aca="false">IF(ISERROR(VLOOKUP($B76,$AB:$AX,10,0)),0,(VLOOKUP($B76,$AB:$AX,10,0)))</f>
        <v>0</v>
      </c>
      <c r="BL76" s="93" t="n">
        <f aca="false">IF(ISERROR(VLOOKUP($B76,$AB:$AX,11,0)),0,(VLOOKUP($B76,$AB:$AX,11,0)))</f>
        <v>0</v>
      </c>
      <c r="BM76" s="89" t="n">
        <f aca="false">IF(ISERROR(VLOOKUP($B76,$AB:$AX,12,0)),0,(VLOOKUP($B76,$AB:$AX,12,0)))</f>
        <v>0</v>
      </c>
      <c r="BN76" s="93" t="n">
        <f aca="false">IF(ISERROR(VLOOKUP($B76,$AB:$AX,13,0)),0,(VLOOKUP($B76,$AB:$AX,13,0)))</f>
        <v>0</v>
      </c>
      <c r="BO76" s="86" t="n">
        <f aca="false">IF(ISERROR(VLOOKUP($B76,$AB:$AX,14,0)),0,(VLOOKUP($B76,$AB:$AX,14,0)))</f>
        <v>0</v>
      </c>
      <c r="BP76" s="91" t="n">
        <f aca="false">IF(ISERROR(VLOOKUP($B76,$AB:$AX,15,0)),0,(VLOOKUP($B76,$AB:$AX,15,0)))</f>
        <v>0</v>
      </c>
      <c r="BQ76" s="78"/>
      <c r="BR76" s="78"/>
      <c r="BS76" s="78"/>
      <c r="BT76" s="78"/>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c r="DA76" s="94"/>
      <c r="DB76" s="94"/>
      <c r="DC76" s="94"/>
      <c r="DD76" s="94"/>
      <c r="DE76" s="94"/>
      <c r="DF76" s="94"/>
      <c r="DG76" s="94"/>
      <c r="DH76" s="94"/>
      <c r="DI76" s="94"/>
      <c r="DJ76" s="94"/>
      <c r="DK76" s="94"/>
      <c r="DL76" s="94"/>
      <c r="DM76" s="94"/>
      <c r="DN76" s="94"/>
      <c r="DO76" s="94"/>
      <c r="DP76" s="94"/>
      <c r="DQ76" s="94"/>
      <c r="DR76" s="94"/>
      <c r="DS76" s="94"/>
      <c r="DT76" s="94"/>
      <c r="DU76" s="94"/>
      <c r="DV76" s="94"/>
      <c r="DW76" s="94"/>
      <c r="DX76" s="94"/>
      <c r="DY76" s="94"/>
      <c r="DZ76" s="94"/>
      <c r="EA76" s="94"/>
      <c r="EB76" s="94"/>
      <c r="EC76" s="94"/>
      <c r="ED76" s="94"/>
      <c r="EE76" s="94"/>
      <c r="EF76" s="94"/>
      <c r="EG76" s="94"/>
      <c r="EH76" s="94"/>
      <c r="EI76" s="94"/>
      <c r="EJ76" s="94"/>
      <c r="EK76" s="94"/>
    </row>
    <row r="77" customFormat="false" ht="15.75" hidden="false" customHeight="false" outlineLevel="0" collapsed="false">
      <c r="A77" s="135" t="s">
        <v>194</v>
      </c>
      <c r="B77" s="67" t="s">
        <v>195</v>
      </c>
      <c r="C77" s="123"/>
      <c r="D77" s="99"/>
      <c r="E77" s="99"/>
      <c r="F77" s="123"/>
      <c r="G77" s="123"/>
      <c r="H77" s="136"/>
      <c r="I77" s="137"/>
      <c r="J77" s="137"/>
      <c r="K77" s="130"/>
      <c r="L77" s="129"/>
      <c r="M77" s="130"/>
      <c r="N77" s="129"/>
      <c r="O77" s="123"/>
      <c r="P77" s="131"/>
      <c r="Q77" s="99"/>
      <c r="R77" s="99"/>
      <c r="S77" s="99"/>
      <c r="T77" s="99"/>
      <c r="U77" s="99"/>
      <c r="V77" s="99"/>
      <c r="W77" s="99"/>
      <c r="X77" s="99"/>
      <c r="Y77" s="132"/>
      <c r="Z77" s="99"/>
      <c r="AA77" s="132" t="s">
        <v>194</v>
      </c>
      <c r="AB77" s="85" t="s">
        <v>195</v>
      </c>
      <c r="AC77" s="86"/>
      <c r="AD77" s="85"/>
      <c r="AE77" s="85"/>
      <c r="AF77" s="86"/>
      <c r="AG77" s="86"/>
      <c r="AH77" s="87"/>
      <c r="AI77" s="88"/>
      <c r="AJ77" s="88"/>
      <c r="AK77" s="89"/>
      <c r="AL77" s="90"/>
      <c r="AM77" s="89"/>
      <c r="AN77" s="90"/>
      <c r="AO77" s="86"/>
      <c r="AP77" s="91"/>
      <c r="AQ77" s="99"/>
      <c r="AR77" s="99"/>
      <c r="AS77" s="99"/>
      <c r="AT77" s="99"/>
      <c r="AU77" s="99"/>
      <c r="AV77" s="99"/>
      <c r="AW77" s="99"/>
      <c r="AX77" s="99"/>
      <c r="AY77" s="99"/>
      <c r="AZ77" s="132"/>
      <c r="BA77" s="133"/>
      <c r="BB77" s="85" t="str">
        <f aca="false">IF(ISERROR(VLOOKUP($B77,$AB:$AX,1,0)),0,(VLOOKUP($B77,$AB:$AX,1,0)))</f>
        <v>UK POWER</v>
      </c>
      <c r="BC77" s="86" t="n">
        <f aca="false">IF(ISERROR(VLOOKUP($B77,$AB:$AX,2,0)),0,(VLOOKUP($B77,$AB:$AX,2,0)))</f>
        <v>0</v>
      </c>
      <c r="BD77" s="92" t="n">
        <f aca="false">IF(ISERROR(VLOOKUP($B77,$AB:$AX,3,0)),0,(VLOOKUP($B77,$AB:$AX,3,0)))</f>
        <v>0</v>
      </c>
      <c r="BE77" s="85" t="n">
        <f aca="false">IF(ISERROR(VLOOKUP($B77,$AB:$AX,4,0)),0,(VLOOKUP($B77,$AB:$AX,4,0)))</f>
        <v>0</v>
      </c>
      <c r="BF77" s="86" t="n">
        <f aca="false">IF(ISERROR(VLOOKUP($B77,$AB:$AX,5,0)),0,(VLOOKUP($B77,$AB:$AX,5,0)))</f>
        <v>0</v>
      </c>
      <c r="BG77" s="86" t="n">
        <f aca="false">IF(ISERROR(VLOOKUP($B77,$AB:$AX,6,0)),0,(VLOOKUP($B77,$AB:$AX,6,0)))</f>
        <v>0</v>
      </c>
      <c r="BH77" s="85" t="n">
        <f aca="false">IF(ISERROR(VLOOKUP($B77,$AB:$AX,7,0)),0,(VLOOKUP($B77,$AB:$AX,7,0)))</f>
        <v>0</v>
      </c>
      <c r="BI77" s="88" t="n">
        <f aca="false">IF(ISERROR(VLOOKUP($B77,$AB:$AX,8,0)),0,(VLOOKUP($B77,$AB:$AX,8,0)))</f>
        <v>0</v>
      </c>
      <c r="BJ77" s="88" t="n">
        <f aca="false">IF(ISERROR(VLOOKUP($B77,$AB:$AX,9,0)),0,(VLOOKUP($B77,$AB:$AX,9,0)))</f>
        <v>0</v>
      </c>
      <c r="BK77" s="89" t="n">
        <f aca="false">IF(ISERROR(VLOOKUP($B77,$AB:$AX,10,0)),0,(VLOOKUP($B77,$AB:$AX,10,0)))</f>
        <v>0</v>
      </c>
      <c r="BL77" s="93" t="n">
        <f aca="false">IF(ISERROR(VLOOKUP($B77,$AB:$AX,11,0)),0,(VLOOKUP($B77,$AB:$AX,11,0)))</f>
        <v>0</v>
      </c>
      <c r="BM77" s="89" t="n">
        <f aca="false">IF(ISERROR(VLOOKUP($B77,$AB:$AX,12,0)),0,(VLOOKUP($B77,$AB:$AX,12,0)))</f>
        <v>0</v>
      </c>
      <c r="BN77" s="93" t="n">
        <f aca="false">IF(ISERROR(VLOOKUP($B77,$AB:$AX,13,0)),0,(VLOOKUP($B77,$AB:$AX,13,0)))</f>
        <v>0</v>
      </c>
      <c r="BO77" s="86" t="n">
        <f aca="false">IF(ISERROR(VLOOKUP($B77,$AB:$AX,14,0)),0,(VLOOKUP($B77,$AB:$AX,14,0)))</f>
        <v>0</v>
      </c>
      <c r="BP77" s="91" t="n">
        <f aca="false">IF(ISERROR(VLOOKUP($B77,$AB:$AX,15,0)),0,(VLOOKUP($B77,$AB:$AX,15,0)))</f>
        <v>0</v>
      </c>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row>
    <row r="78" customFormat="false" ht="25.5" hidden="false" customHeight="false" outlineLevel="0" collapsed="false">
      <c r="A78" s="75" t="s">
        <v>196</v>
      </c>
      <c r="B78" s="76" t="s">
        <v>197</v>
      </c>
      <c r="C78" s="77" t="s">
        <v>29</v>
      </c>
      <c r="D78" s="78" t="n">
        <v>101023</v>
      </c>
      <c r="E78" s="78" t="s">
        <v>198</v>
      </c>
      <c r="F78" s="79" t="s">
        <v>32</v>
      </c>
      <c r="G78" s="79" t="s">
        <v>33</v>
      </c>
      <c r="H78" s="80" t="n">
        <v>12000</v>
      </c>
      <c r="I78" s="81" t="n">
        <v>0</v>
      </c>
      <c r="J78" s="81" t="n">
        <v>0</v>
      </c>
      <c r="K78" s="82" t="n">
        <v>80</v>
      </c>
      <c r="L78" s="83" t="n">
        <v>80</v>
      </c>
      <c r="M78" s="82" t="n">
        <v>50</v>
      </c>
      <c r="N78" s="83" t="n">
        <v>50</v>
      </c>
      <c r="O78" s="79" t="s">
        <v>34</v>
      </c>
      <c r="P78" s="84" t="s">
        <v>199</v>
      </c>
      <c r="Q78" s="78"/>
      <c r="R78" s="78"/>
      <c r="S78" s="78"/>
      <c r="T78" s="78"/>
      <c r="U78" s="78"/>
      <c r="V78" s="78"/>
      <c r="W78" s="78"/>
      <c r="X78" s="78"/>
      <c r="Y78" s="85"/>
      <c r="Z78" s="78"/>
      <c r="AA78" s="85" t="s">
        <v>196</v>
      </c>
      <c r="AB78" s="85" t="s">
        <v>200</v>
      </c>
      <c r="AC78" s="86" t="s">
        <v>29</v>
      </c>
      <c r="AD78" s="85" t="n">
        <v>101023</v>
      </c>
      <c r="AE78" s="85" t="s">
        <v>198</v>
      </c>
      <c r="AF78" s="86" t="s">
        <v>32</v>
      </c>
      <c r="AG78" s="86" t="s">
        <v>33</v>
      </c>
      <c r="AH78" s="87" t="n">
        <v>15000</v>
      </c>
      <c r="AI78" s="88" t="n">
        <v>0</v>
      </c>
      <c r="AJ78" s="88" t="n">
        <v>0</v>
      </c>
      <c r="AK78" s="89" t="n">
        <v>80</v>
      </c>
      <c r="AL78" s="90" t="n">
        <v>80</v>
      </c>
      <c r="AM78" s="89" t="n">
        <v>50</v>
      </c>
      <c r="AN78" s="90" t="n">
        <v>20</v>
      </c>
      <c r="AO78" s="86" t="s">
        <v>34</v>
      </c>
      <c r="AP78" s="91" t="s">
        <v>201</v>
      </c>
      <c r="AQ78" s="78"/>
      <c r="AR78" s="78"/>
      <c r="AS78" s="78"/>
      <c r="AT78" s="78"/>
      <c r="AU78" s="78"/>
      <c r="AV78" s="78"/>
      <c r="AW78" s="78"/>
      <c r="AX78" s="78"/>
      <c r="AY78" s="78"/>
      <c r="AZ78" s="85"/>
      <c r="BA78" s="12"/>
      <c r="BB78" s="85" t="n">
        <f aca="false">IF(ISERROR(VLOOKUP($B78,$AB:$AX,1,0)),0,(VLOOKUP($B78,$AB:$AX,1,0)))</f>
        <v>0</v>
      </c>
      <c r="BC78" s="86" t="n">
        <f aca="false">IF(ISERROR(VLOOKUP($B78,$AB:$AX,2,0)),0,(VLOOKUP($B78,$AB:$AX,2,0)))</f>
        <v>0</v>
      </c>
      <c r="BD78" s="92" t="n">
        <f aca="false">IF(ISERROR(VLOOKUP($B78,$AB:$AX,3,0)),0,(VLOOKUP($B78,$AB:$AX,3,0)))</f>
        <v>0</v>
      </c>
      <c r="BE78" s="85" t="n">
        <f aca="false">IF(ISERROR(VLOOKUP($B78,$AB:$AX,4,0)),0,(VLOOKUP($B78,$AB:$AX,4,0)))</f>
        <v>0</v>
      </c>
      <c r="BF78" s="86" t="n">
        <f aca="false">IF(ISERROR(VLOOKUP($B78,$AB:$AX,5,0)),0,(VLOOKUP($B78,$AB:$AX,5,0)))</f>
        <v>0</v>
      </c>
      <c r="BG78" s="86" t="n">
        <f aca="false">IF(ISERROR(VLOOKUP($B78,$AB:$AX,6,0)),0,(VLOOKUP($B78,$AB:$AX,6,0)))</f>
        <v>0</v>
      </c>
      <c r="BH78" s="85" t="n">
        <f aca="false">IF(ISERROR(VLOOKUP($B78,$AB:$AX,7,0)),0,(VLOOKUP($B78,$AB:$AX,7,0)))</f>
        <v>0</v>
      </c>
      <c r="BI78" s="88" t="n">
        <f aca="false">IF(ISERROR(VLOOKUP($B78,$AB:$AX,8,0)),0,(VLOOKUP($B78,$AB:$AX,8,0)))</f>
        <v>0</v>
      </c>
      <c r="BJ78" s="88" t="n">
        <f aca="false">IF(ISERROR(VLOOKUP($B78,$AB:$AX,9,0)),0,(VLOOKUP($B78,$AB:$AX,9,0)))</f>
        <v>0</v>
      </c>
      <c r="BK78" s="89" t="n">
        <f aca="false">IF(ISERROR(VLOOKUP($B78,$AB:$AX,10,0)),0,(VLOOKUP($B78,$AB:$AX,10,0)))</f>
        <v>0</v>
      </c>
      <c r="BL78" s="93" t="n">
        <f aca="false">IF(ISERROR(VLOOKUP($B78,$AB:$AX,11,0)),0,(VLOOKUP($B78,$AB:$AX,11,0)))</f>
        <v>0</v>
      </c>
      <c r="BM78" s="89" t="n">
        <f aca="false">IF(ISERROR(VLOOKUP($B78,$AB:$AX,12,0)),0,(VLOOKUP($B78,$AB:$AX,12,0)))</f>
        <v>0</v>
      </c>
      <c r="BN78" s="93" t="n">
        <f aca="false">IF(ISERROR(VLOOKUP($B78,$AB:$AX,13,0)),0,(VLOOKUP($B78,$AB:$AX,13,0)))</f>
        <v>0</v>
      </c>
      <c r="BO78" s="86" t="n">
        <f aca="false">IF(ISERROR(VLOOKUP($B78,$AB:$AX,14,0)),0,(VLOOKUP($B78,$AB:$AX,14,0)))</f>
        <v>0</v>
      </c>
      <c r="BP78" s="91" t="n">
        <f aca="false">IF(ISERROR(VLOOKUP($B78,$AB:$AX,15,0)),0,(VLOOKUP($B78,$AB:$AX,15,0)))</f>
        <v>0</v>
      </c>
      <c r="BQ78" s="78"/>
      <c r="BR78" s="78"/>
      <c r="BS78" s="78"/>
      <c r="BT78" s="78"/>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row>
    <row r="79" customFormat="false" ht="38.25" hidden="false" customHeight="false" outlineLevel="0" collapsed="false">
      <c r="A79" s="75" t="s">
        <v>202</v>
      </c>
      <c r="B79" s="76" t="s">
        <v>203</v>
      </c>
      <c r="C79" s="77" t="s">
        <v>29</v>
      </c>
      <c r="D79" s="78" t="s">
        <v>204</v>
      </c>
      <c r="E79" s="78" t="s">
        <v>205</v>
      </c>
      <c r="F79" s="79" t="s">
        <v>41</v>
      </c>
      <c r="G79" s="79" t="s">
        <v>33</v>
      </c>
      <c r="H79" s="80" t="n">
        <v>10000</v>
      </c>
      <c r="I79" s="81" t="n">
        <v>0</v>
      </c>
      <c r="J79" s="81" t="n">
        <v>0</v>
      </c>
      <c r="K79" s="82" t="n">
        <v>20</v>
      </c>
      <c r="L79" s="83" t="n">
        <v>20</v>
      </c>
      <c r="M79" s="82" t="n">
        <v>0</v>
      </c>
      <c r="N79" s="83" t="n">
        <v>0</v>
      </c>
      <c r="O79" s="79" t="s">
        <v>36</v>
      </c>
      <c r="P79" s="84" t="s">
        <v>206</v>
      </c>
      <c r="Q79" s="78"/>
      <c r="R79" s="78"/>
      <c r="S79" s="78"/>
      <c r="T79" s="78"/>
      <c r="U79" s="78"/>
      <c r="V79" s="78"/>
      <c r="W79" s="78"/>
      <c r="X79" s="78"/>
      <c r="Y79" s="85"/>
      <c r="Z79" s="78"/>
      <c r="AA79" s="85" t="s">
        <v>202</v>
      </c>
      <c r="AB79" s="85" t="s">
        <v>207</v>
      </c>
      <c r="AC79" s="86" t="s">
        <v>29</v>
      </c>
      <c r="AD79" s="85" t="s">
        <v>208</v>
      </c>
      <c r="AE79" s="85" t="s">
        <v>209</v>
      </c>
      <c r="AF79" s="86" t="s">
        <v>210</v>
      </c>
      <c r="AG79" s="86" t="s">
        <v>33</v>
      </c>
      <c r="AH79" s="87" t="n">
        <v>10000</v>
      </c>
      <c r="AI79" s="88" t="n">
        <v>0</v>
      </c>
      <c r="AJ79" s="88" t="n">
        <v>0</v>
      </c>
      <c r="AK79" s="89" t="n">
        <v>20</v>
      </c>
      <c r="AL79" s="90" t="n">
        <v>40</v>
      </c>
      <c r="AM79" s="89" t="n">
        <v>30</v>
      </c>
      <c r="AN79" s="90" t="n">
        <v>30</v>
      </c>
      <c r="AO79" s="86" t="s">
        <v>34</v>
      </c>
      <c r="AP79" s="91" t="s">
        <v>211</v>
      </c>
      <c r="AQ79" s="78"/>
      <c r="AR79" s="78"/>
      <c r="AS79" s="78"/>
      <c r="AT79" s="78"/>
      <c r="AU79" s="78"/>
      <c r="AV79" s="78"/>
      <c r="AW79" s="78"/>
      <c r="AX79" s="78"/>
      <c r="AY79" s="78"/>
      <c r="AZ79" s="85"/>
      <c r="BA79" s="12"/>
      <c r="BB79" s="85" t="str">
        <f aca="false">IF(ISERROR(VLOOKUP($B79,$AB:$AX,1,0)),0,(VLOOKUP($B79,$AB:$AX,1,0)))</f>
        <v>EnBattery and other WDV Deals</v>
      </c>
      <c r="BC79" s="86" t="str">
        <f aca="false">IF(ISERROR(VLOOKUP($B79,$AB:$AX,2,0)),0,(VLOOKUP($B79,$AB:$AX,2,0)))</f>
        <v>Q2 01</v>
      </c>
      <c r="BD79" s="92" t="str">
        <f aca="false">IF(ISERROR(VLOOKUP($B79,$AB:$AX,3,0)),0,(VLOOKUP($B79,$AB:$AX,3,0)))</f>
        <v>E.004090.06.31</v>
      </c>
      <c r="BE79" s="85" t="str">
        <f aca="false">IF(ISERROR(VLOOKUP($B79,$AB:$AX,4,0)),0,(VLOOKUP($B79,$AB:$AX,4,0)))</f>
        <v>Steve Vavrik</v>
      </c>
      <c r="BF79" s="86" t="str">
        <f aca="false">IF(ISERROR(VLOOKUP($B79,$AB:$AX,5,0)),0,(VLOOKUP($B79,$AB:$AX,5,0)))</f>
        <v>Idea stage</v>
      </c>
      <c r="BG79" s="86" t="str">
        <f aca="false">IF(ISERROR(VLOOKUP($B79,$AB:$AX,6,0)),0,(VLOOKUP($B79,$AB:$AX,6,0)))</f>
        <v>P&amp;L</v>
      </c>
      <c r="BH79" s="85" t="n">
        <f aca="false">IF(ISERROR(VLOOKUP($B79,$AB:$AX,7,0)),0,(VLOOKUP($B79,$AB:$AX,7,0)))</f>
        <v>10000</v>
      </c>
      <c r="BI79" s="88" t="n">
        <f aca="false">IF(ISERROR(VLOOKUP($B79,$AB:$AX,8,0)),0,(VLOOKUP($B79,$AB:$AX,8,0)))</f>
        <v>0</v>
      </c>
      <c r="BJ79" s="88" t="n">
        <f aca="false">IF(ISERROR(VLOOKUP($B79,$AB:$AX,9,0)),0,(VLOOKUP($B79,$AB:$AX,9,0)))</f>
        <v>0</v>
      </c>
      <c r="BK79" s="89" t="n">
        <f aca="false">IF(ISERROR(VLOOKUP($B79,$AB:$AX,10,0)),0,(VLOOKUP($B79,$AB:$AX,10,0)))</f>
        <v>20</v>
      </c>
      <c r="BL79" s="93" t="n">
        <f aca="false">IF(ISERROR(VLOOKUP($B79,$AB:$AX,11,0)),0,(VLOOKUP($B79,$AB:$AX,11,0)))</f>
        <v>20</v>
      </c>
      <c r="BM79" s="89" t="n">
        <f aca="false">IF(ISERROR(VLOOKUP($B79,$AB:$AX,12,0)),0,(VLOOKUP($B79,$AB:$AX,12,0)))</f>
        <v>0</v>
      </c>
      <c r="BN79" s="93" t="n">
        <f aca="false">IF(ISERROR(VLOOKUP($B79,$AB:$AX,13,0)),0,(VLOOKUP($B79,$AB:$AX,13,0)))</f>
        <v>0</v>
      </c>
      <c r="BO79" s="86" t="str">
        <f aca="false">IF(ISERROR(VLOOKUP($B79,$AB:$AX,14,0)),0,(VLOOKUP($B79,$AB:$AX,14,0)))</f>
        <v>High</v>
      </c>
      <c r="BP79" s="91" t="str">
        <f aca="false">IF(ISERROR(VLOOKUP($B79,$AB:$AX,15,0)),0,(VLOOKUP($B79,$AB:$AX,15,0)))</f>
        <v>Power equivalent of EnBank</v>
      </c>
      <c r="BQ79" s="78"/>
      <c r="BR79" s="78"/>
      <c r="BS79" s="78"/>
      <c r="BT79" s="78"/>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row>
    <row r="80" customFormat="false" ht="12.75" hidden="false" customHeight="false" outlineLevel="0" collapsed="false">
      <c r="A80" s="75" t="s">
        <v>212</v>
      </c>
      <c r="B80" s="76" t="s">
        <v>213</v>
      </c>
      <c r="C80" s="77" t="s">
        <v>29</v>
      </c>
      <c r="D80" s="78" t="s">
        <v>214</v>
      </c>
      <c r="E80" s="78" t="s">
        <v>209</v>
      </c>
      <c r="F80" s="79" t="s">
        <v>41</v>
      </c>
      <c r="G80" s="79" t="s">
        <v>33</v>
      </c>
      <c r="H80" s="80" t="n">
        <v>1500</v>
      </c>
      <c r="I80" s="81" t="n">
        <v>0</v>
      </c>
      <c r="J80" s="81" t="n">
        <v>0</v>
      </c>
      <c r="K80" s="82" t="n">
        <v>20</v>
      </c>
      <c r="L80" s="83" t="n">
        <v>20</v>
      </c>
      <c r="M80" s="82" t="n">
        <v>0</v>
      </c>
      <c r="N80" s="83" t="n">
        <v>0</v>
      </c>
      <c r="O80" s="79" t="s">
        <v>42</v>
      </c>
      <c r="P80" s="84"/>
      <c r="Q80" s="78"/>
      <c r="R80" s="78"/>
      <c r="S80" s="78"/>
      <c r="T80" s="78"/>
      <c r="U80" s="78"/>
      <c r="V80" s="78"/>
      <c r="W80" s="78"/>
      <c r="X80" s="78"/>
      <c r="Y80" s="85"/>
      <c r="Z80" s="78"/>
      <c r="AA80" s="85" t="s">
        <v>212</v>
      </c>
      <c r="AB80" s="85" t="s">
        <v>203</v>
      </c>
      <c r="AC80" s="86" t="s">
        <v>29</v>
      </c>
      <c r="AD80" s="85" t="s">
        <v>204</v>
      </c>
      <c r="AE80" s="85" t="s">
        <v>205</v>
      </c>
      <c r="AF80" s="86" t="s">
        <v>41</v>
      </c>
      <c r="AG80" s="86" t="s">
        <v>33</v>
      </c>
      <c r="AH80" s="87" t="n">
        <v>10000</v>
      </c>
      <c r="AI80" s="88" t="n">
        <v>0</v>
      </c>
      <c r="AJ80" s="88" t="n">
        <v>0</v>
      </c>
      <c r="AK80" s="89" t="n">
        <v>20</v>
      </c>
      <c r="AL80" s="90" t="n">
        <v>20</v>
      </c>
      <c r="AM80" s="89" t="n">
        <v>0</v>
      </c>
      <c r="AN80" s="90" t="n">
        <v>0</v>
      </c>
      <c r="AO80" s="86" t="s">
        <v>36</v>
      </c>
      <c r="AP80" s="91" t="s">
        <v>206</v>
      </c>
      <c r="AQ80" s="78"/>
      <c r="AR80" s="78"/>
      <c r="AS80" s="78"/>
      <c r="AT80" s="78"/>
      <c r="AU80" s="78"/>
      <c r="AV80" s="78"/>
      <c r="AW80" s="78"/>
      <c r="AX80" s="78"/>
      <c r="AY80" s="78"/>
      <c r="AZ80" s="85"/>
      <c r="BA80" s="12"/>
      <c r="BB80" s="85" t="str">
        <f aca="false">IF(ISERROR(VLOOKUP($B80,$AB:$AX,1,0)),0,(VLOOKUP($B80,$AB:$AX,1,0)))</f>
        <v>Thames Water</v>
      </c>
      <c r="BC80" s="86" t="str">
        <f aca="false">IF(ISERROR(VLOOKUP($B80,$AB:$AX,2,0)),0,(VLOOKUP($B80,$AB:$AX,2,0)))</f>
        <v>Q2 01</v>
      </c>
      <c r="BD80" s="92" t="str">
        <f aca="false">IF(ISERROR(VLOOKUP($B80,$AB:$AX,3,0)),0,(VLOOKUP($B80,$AB:$AX,3,0)))</f>
        <v>E.004090.06.35</v>
      </c>
      <c r="BE80" s="85" t="str">
        <f aca="false">IF(ISERROR(VLOOKUP($B80,$AB:$AX,4,0)),0,(VLOOKUP($B80,$AB:$AX,4,0)))</f>
        <v>Chris Thrall</v>
      </c>
      <c r="BF80" s="86" t="str">
        <f aca="false">IF(ISERROR(VLOOKUP($B80,$AB:$AX,5,0)),0,(VLOOKUP($B80,$AB:$AX,5,0)))</f>
        <v>Idea stage</v>
      </c>
      <c r="BG80" s="86" t="str">
        <f aca="false">IF(ISERROR(VLOOKUP($B80,$AB:$AX,6,0)),0,(VLOOKUP($B80,$AB:$AX,6,0)))</f>
        <v>P&amp;L</v>
      </c>
      <c r="BH80" s="85" t="n">
        <f aca="false">IF(ISERROR(VLOOKUP($B80,$AB:$AX,7,0)),0,(VLOOKUP($B80,$AB:$AX,7,0)))</f>
        <v>1500</v>
      </c>
      <c r="BI80" s="88" t="n">
        <f aca="false">IF(ISERROR(VLOOKUP($B80,$AB:$AX,8,0)),0,(VLOOKUP($B80,$AB:$AX,8,0)))</f>
        <v>0</v>
      </c>
      <c r="BJ80" s="88" t="n">
        <f aca="false">IF(ISERROR(VLOOKUP($B80,$AB:$AX,9,0)),0,(VLOOKUP($B80,$AB:$AX,9,0)))</f>
        <v>0</v>
      </c>
      <c r="BK80" s="89" t="n">
        <f aca="false">IF(ISERROR(VLOOKUP($B80,$AB:$AX,10,0)),0,(VLOOKUP($B80,$AB:$AX,10,0)))</f>
        <v>20</v>
      </c>
      <c r="BL80" s="93" t="n">
        <f aca="false">IF(ISERROR(VLOOKUP($B80,$AB:$AX,11,0)),0,(VLOOKUP($B80,$AB:$AX,11,0)))</f>
        <v>20</v>
      </c>
      <c r="BM80" s="89" t="n">
        <f aca="false">IF(ISERROR(VLOOKUP($B80,$AB:$AX,12,0)),0,(VLOOKUP($B80,$AB:$AX,12,0)))</f>
        <v>0</v>
      </c>
      <c r="BN80" s="93" t="n">
        <f aca="false">IF(ISERROR(VLOOKUP($B80,$AB:$AX,13,0)),0,(VLOOKUP($B80,$AB:$AX,13,0)))</f>
        <v>0</v>
      </c>
      <c r="BO80" s="86" t="str">
        <f aca="false">IF(ISERROR(VLOOKUP($B80,$AB:$AX,14,0)),0,(VLOOKUP($B80,$AB:$AX,14,0)))</f>
        <v>Low</v>
      </c>
      <c r="BP80" s="91" t="n">
        <f aca="false">IF(ISERROR(VLOOKUP($B80,$AB:$AX,15,0)),0,(VLOOKUP($B80,$AB:$AX,15,0)))</f>
        <v>0</v>
      </c>
      <c r="BQ80" s="78"/>
      <c r="BR80" s="78"/>
      <c r="BS80" s="78"/>
      <c r="BT80" s="78"/>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c r="DR80" s="94"/>
      <c r="DS80" s="94"/>
      <c r="DT80" s="94"/>
      <c r="DU80" s="94"/>
      <c r="DV80" s="94"/>
      <c r="DW80" s="94"/>
      <c r="DX80" s="94"/>
      <c r="DY80" s="94"/>
      <c r="DZ80" s="94"/>
      <c r="EA80" s="94"/>
      <c r="EB80" s="94"/>
      <c r="EC80" s="94"/>
      <c r="ED80" s="94"/>
      <c r="EE80" s="94"/>
      <c r="EF80" s="94"/>
      <c r="EG80" s="94"/>
      <c r="EH80" s="94"/>
      <c r="EI80" s="94"/>
      <c r="EJ80" s="94"/>
      <c r="EK80" s="94"/>
    </row>
    <row r="81" customFormat="false" ht="38.25" hidden="false" customHeight="false" outlineLevel="0" collapsed="false">
      <c r="A81" s="75" t="s">
        <v>215</v>
      </c>
      <c r="B81" s="76" t="s">
        <v>216</v>
      </c>
      <c r="C81" s="77" t="s">
        <v>29</v>
      </c>
      <c r="D81" s="78" t="s">
        <v>214</v>
      </c>
      <c r="E81" s="78" t="s">
        <v>217</v>
      </c>
      <c r="F81" s="79" t="s">
        <v>32</v>
      </c>
      <c r="G81" s="79" t="s">
        <v>33</v>
      </c>
      <c r="H81" s="80" t="n">
        <v>2000</v>
      </c>
      <c r="I81" s="81" t="n">
        <v>0</v>
      </c>
      <c r="J81" s="81" t="n">
        <v>0</v>
      </c>
      <c r="K81" s="82" t="n">
        <v>5</v>
      </c>
      <c r="L81" s="83" t="n">
        <v>5</v>
      </c>
      <c r="M81" s="82" t="n">
        <v>5</v>
      </c>
      <c r="N81" s="83" t="n">
        <v>5</v>
      </c>
      <c r="O81" s="79" t="s">
        <v>42</v>
      </c>
      <c r="P81" s="84" t="s">
        <v>218</v>
      </c>
      <c r="Q81" s="78"/>
      <c r="R81" s="78"/>
      <c r="S81" s="78"/>
      <c r="T81" s="78"/>
      <c r="U81" s="78"/>
      <c r="V81" s="78"/>
      <c r="W81" s="78"/>
      <c r="X81" s="78"/>
      <c r="Y81" s="85"/>
      <c r="Z81" s="78"/>
      <c r="AA81" s="85" t="s">
        <v>215</v>
      </c>
      <c r="AB81" s="85" t="s">
        <v>216</v>
      </c>
      <c r="AC81" s="86" t="s">
        <v>29</v>
      </c>
      <c r="AD81" s="85" t="s">
        <v>214</v>
      </c>
      <c r="AE81" s="85" t="s">
        <v>217</v>
      </c>
      <c r="AF81" s="86" t="s">
        <v>32</v>
      </c>
      <c r="AG81" s="86" t="s">
        <v>33</v>
      </c>
      <c r="AH81" s="87" t="n">
        <v>2000</v>
      </c>
      <c r="AI81" s="88" t="n">
        <v>0</v>
      </c>
      <c r="AJ81" s="88" t="n">
        <v>0</v>
      </c>
      <c r="AK81" s="89" t="n">
        <v>5</v>
      </c>
      <c r="AL81" s="90" t="n">
        <v>5</v>
      </c>
      <c r="AM81" s="89" t="n">
        <v>5</v>
      </c>
      <c r="AN81" s="90" t="n">
        <v>5</v>
      </c>
      <c r="AO81" s="86" t="s">
        <v>42</v>
      </c>
      <c r="AP81" s="91" t="s">
        <v>218</v>
      </c>
      <c r="AQ81" s="78"/>
      <c r="AR81" s="78"/>
      <c r="AS81" s="78"/>
      <c r="AT81" s="78"/>
      <c r="AU81" s="78"/>
      <c r="AV81" s="78"/>
      <c r="AW81" s="78"/>
      <c r="AX81" s="78"/>
      <c r="AY81" s="78"/>
      <c r="AZ81" s="85"/>
      <c r="BA81" s="12"/>
      <c r="BB81" s="85" t="str">
        <f aca="false">IF(ISERROR(VLOOKUP($B81,$AB:$AX,1,0)),0,(VLOOKUP($B81,$AB:$AX,1,0)))</f>
        <v>Conoco</v>
      </c>
      <c r="BC81" s="86" t="str">
        <f aca="false">IF(ISERROR(VLOOKUP($B81,$AB:$AX,2,0)),0,(VLOOKUP($B81,$AB:$AX,2,0)))</f>
        <v>Q2 01</v>
      </c>
      <c r="BD81" s="92" t="str">
        <f aca="false">IF(ISERROR(VLOOKUP($B81,$AB:$AX,3,0)),0,(VLOOKUP($B81,$AB:$AX,3,0)))</f>
        <v>E.004090.06.35</v>
      </c>
      <c r="BE81" s="85" t="str">
        <f aca="false">IF(ISERROR(VLOOKUP($B81,$AB:$AX,4,0)),0,(VLOOKUP($B81,$AB:$AX,4,0)))</f>
        <v>Tom Glover</v>
      </c>
      <c r="BF81" s="86" t="str">
        <f aca="false">IF(ISERROR(VLOOKUP($B81,$AB:$AX,5,0)),0,(VLOOKUP($B81,$AB:$AX,5,0)))</f>
        <v>Structuring</v>
      </c>
      <c r="BG81" s="86" t="str">
        <f aca="false">IF(ISERROR(VLOOKUP($B81,$AB:$AX,6,0)),0,(VLOOKUP($B81,$AB:$AX,6,0)))</f>
        <v>P&amp;L</v>
      </c>
      <c r="BH81" s="85" t="n">
        <f aca="false">IF(ISERROR(VLOOKUP($B81,$AB:$AX,7,0)),0,(VLOOKUP($B81,$AB:$AX,7,0)))</f>
        <v>2000</v>
      </c>
      <c r="BI81" s="88" t="n">
        <f aca="false">IF(ISERROR(VLOOKUP($B81,$AB:$AX,8,0)),0,(VLOOKUP($B81,$AB:$AX,8,0)))</f>
        <v>0</v>
      </c>
      <c r="BJ81" s="88" t="n">
        <f aca="false">IF(ISERROR(VLOOKUP($B81,$AB:$AX,9,0)),0,(VLOOKUP($B81,$AB:$AX,9,0)))</f>
        <v>0</v>
      </c>
      <c r="BK81" s="89" t="n">
        <f aca="false">IF(ISERROR(VLOOKUP($B81,$AB:$AX,10,0)),0,(VLOOKUP($B81,$AB:$AX,10,0)))</f>
        <v>5</v>
      </c>
      <c r="BL81" s="93" t="n">
        <f aca="false">IF(ISERROR(VLOOKUP($B81,$AB:$AX,11,0)),0,(VLOOKUP($B81,$AB:$AX,11,0)))</f>
        <v>5</v>
      </c>
      <c r="BM81" s="89" t="n">
        <f aca="false">IF(ISERROR(VLOOKUP($B81,$AB:$AX,12,0)),0,(VLOOKUP($B81,$AB:$AX,12,0)))</f>
        <v>5</v>
      </c>
      <c r="BN81" s="93" t="n">
        <f aca="false">IF(ISERROR(VLOOKUP($B81,$AB:$AX,13,0)),0,(VLOOKUP($B81,$AB:$AX,13,0)))</f>
        <v>5</v>
      </c>
      <c r="BO81" s="86" t="str">
        <f aca="false">IF(ISERROR(VLOOKUP($B81,$AB:$AX,14,0)),0,(VLOOKUP($B81,$AB:$AX,14,0)))</f>
        <v>Low</v>
      </c>
      <c r="BP81" s="91" t="str">
        <f aca="false">IF(ISERROR(VLOOKUP($B81,$AB:$AX,15,0)),0,(VLOOKUP($B81,$AB:$AX,15,0)))</f>
        <v>15-year 300MW CTA on plant to be commissioned in 2004 by Conoco, with options on additional 150MW.  Possibility to extend by 5 years.</v>
      </c>
      <c r="BQ81" s="78"/>
      <c r="BR81" s="78"/>
      <c r="BS81" s="78"/>
      <c r="BT81" s="78"/>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c r="DD81" s="94"/>
      <c r="DE81" s="94"/>
      <c r="DF81" s="94"/>
      <c r="DG81" s="94"/>
      <c r="DH81" s="94"/>
      <c r="DI81" s="94"/>
      <c r="DJ81" s="94"/>
      <c r="DK81" s="94"/>
      <c r="DL81" s="94"/>
      <c r="DM81" s="94"/>
      <c r="DN81" s="94"/>
      <c r="DO81" s="94"/>
      <c r="DP81" s="94"/>
      <c r="DQ81" s="94"/>
      <c r="DR81" s="94"/>
      <c r="DS81" s="94"/>
      <c r="DT81" s="94"/>
      <c r="DU81" s="94"/>
      <c r="DV81" s="94"/>
      <c r="DW81" s="94"/>
      <c r="DX81" s="94"/>
      <c r="DY81" s="94"/>
      <c r="DZ81" s="94"/>
      <c r="EA81" s="94"/>
      <c r="EB81" s="94"/>
      <c r="EC81" s="94"/>
      <c r="ED81" s="94"/>
      <c r="EE81" s="94"/>
      <c r="EF81" s="94"/>
      <c r="EG81" s="94"/>
      <c r="EH81" s="94"/>
      <c r="EI81" s="94"/>
      <c r="EJ81" s="94"/>
      <c r="EK81" s="94"/>
    </row>
    <row r="82" customFormat="false" ht="25.5" hidden="false" customHeight="false" outlineLevel="0" collapsed="false">
      <c r="A82" s="75" t="s">
        <v>219</v>
      </c>
      <c r="B82" s="76" t="s">
        <v>220</v>
      </c>
      <c r="C82" s="77" t="s">
        <v>29</v>
      </c>
      <c r="D82" s="78" t="s">
        <v>214</v>
      </c>
      <c r="E82" s="78" t="s">
        <v>221</v>
      </c>
      <c r="F82" s="79" t="s">
        <v>32</v>
      </c>
      <c r="G82" s="79" t="s">
        <v>33</v>
      </c>
      <c r="H82" s="80" t="n">
        <v>5000</v>
      </c>
      <c r="I82" s="81" t="n">
        <v>0</v>
      </c>
      <c r="J82" s="81" t="n">
        <v>0</v>
      </c>
      <c r="K82" s="82" t="n">
        <v>60</v>
      </c>
      <c r="L82" s="83" t="n">
        <v>25</v>
      </c>
      <c r="M82" s="82" t="n">
        <v>50</v>
      </c>
      <c r="N82" s="83" t="n">
        <v>5</v>
      </c>
      <c r="O82" s="79" t="s">
        <v>36</v>
      </c>
      <c r="P82" s="84" t="s">
        <v>222</v>
      </c>
      <c r="Q82" s="78"/>
      <c r="R82" s="78"/>
      <c r="S82" s="78"/>
      <c r="T82" s="78"/>
      <c r="U82" s="78"/>
      <c r="V82" s="78"/>
      <c r="W82" s="78"/>
      <c r="X82" s="78"/>
      <c r="Y82" s="85"/>
      <c r="Z82" s="78"/>
      <c r="AA82" s="85" t="s">
        <v>219</v>
      </c>
      <c r="AB82" s="85" t="s">
        <v>220</v>
      </c>
      <c r="AC82" s="86" t="s">
        <v>29</v>
      </c>
      <c r="AD82" s="85" t="s">
        <v>214</v>
      </c>
      <c r="AE82" s="85" t="s">
        <v>221</v>
      </c>
      <c r="AF82" s="86" t="s">
        <v>32</v>
      </c>
      <c r="AG82" s="86" t="s">
        <v>33</v>
      </c>
      <c r="AH82" s="87" t="n">
        <v>3000</v>
      </c>
      <c r="AI82" s="88" t="n">
        <v>0</v>
      </c>
      <c r="AJ82" s="88" t="n">
        <v>0</v>
      </c>
      <c r="AK82" s="89" t="n">
        <v>10</v>
      </c>
      <c r="AL82" s="90" t="n">
        <v>10</v>
      </c>
      <c r="AM82" s="89" t="n">
        <v>5</v>
      </c>
      <c r="AN82" s="90" t="n">
        <v>5</v>
      </c>
      <c r="AO82" s="86" t="s">
        <v>42</v>
      </c>
      <c r="AP82" s="91" t="s">
        <v>223</v>
      </c>
      <c r="AQ82" s="78"/>
      <c r="AR82" s="78"/>
      <c r="AS82" s="78"/>
      <c r="AT82" s="78"/>
      <c r="AU82" s="78"/>
      <c r="AV82" s="78"/>
      <c r="AW82" s="78"/>
      <c r="AX82" s="78"/>
      <c r="AY82" s="78"/>
      <c r="AZ82" s="85"/>
      <c r="BA82" s="12"/>
      <c r="BB82" s="85" t="str">
        <f aca="false">IF(ISERROR(VLOOKUP($B82,$AB:$AX,1,0)),0,(VLOOKUP($B82,$AB:$AX,1,0)))</f>
        <v>Rolls Royce Power</v>
      </c>
      <c r="BC82" s="86" t="str">
        <f aca="false">IF(ISERROR(VLOOKUP($B82,$AB:$AX,2,0)),0,(VLOOKUP($B82,$AB:$AX,2,0)))</f>
        <v>Q2 01</v>
      </c>
      <c r="BD82" s="92" t="str">
        <f aca="false">IF(ISERROR(VLOOKUP($B82,$AB:$AX,3,0)),0,(VLOOKUP($B82,$AB:$AX,3,0)))</f>
        <v>E.004090.06.35</v>
      </c>
      <c r="BE82" s="85" t="str">
        <f aca="false">IF(ISERROR(VLOOKUP($B82,$AB:$AX,4,0)),0,(VLOOKUP($B82,$AB:$AX,4,0)))</f>
        <v>Carsten Hansen</v>
      </c>
      <c r="BF82" s="86" t="str">
        <f aca="false">IF(ISERROR(VLOOKUP($B82,$AB:$AX,5,0)),0,(VLOOKUP($B82,$AB:$AX,5,0)))</f>
        <v>Structuring</v>
      </c>
      <c r="BG82" s="86" t="str">
        <f aca="false">IF(ISERROR(VLOOKUP($B82,$AB:$AX,6,0)),0,(VLOOKUP($B82,$AB:$AX,6,0)))</f>
        <v>P&amp;L</v>
      </c>
      <c r="BH82" s="85" t="n">
        <f aca="false">IF(ISERROR(VLOOKUP($B82,$AB:$AX,7,0)),0,(VLOOKUP($B82,$AB:$AX,7,0)))</f>
        <v>3000</v>
      </c>
      <c r="BI82" s="88" t="n">
        <f aca="false">IF(ISERROR(VLOOKUP($B82,$AB:$AX,8,0)),0,(VLOOKUP($B82,$AB:$AX,8,0)))</f>
        <v>0</v>
      </c>
      <c r="BJ82" s="88" t="n">
        <f aca="false">IF(ISERROR(VLOOKUP($B82,$AB:$AX,9,0)),0,(VLOOKUP($B82,$AB:$AX,9,0)))</f>
        <v>0</v>
      </c>
      <c r="BK82" s="89" t="n">
        <f aca="false">IF(ISERROR(VLOOKUP($B82,$AB:$AX,10,0)),0,(VLOOKUP($B82,$AB:$AX,10,0)))</f>
        <v>10</v>
      </c>
      <c r="BL82" s="93" t="n">
        <f aca="false">IF(ISERROR(VLOOKUP($B82,$AB:$AX,11,0)),0,(VLOOKUP($B82,$AB:$AX,11,0)))</f>
        <v>10</v>
      </c>
      <c r="BM82" s="89" t="n">
        <f aca="false">IF(ISERROR(VLOOKUP($B82,$AB:$AX,12,0)),0,(VLOOKUP($B82,$AB:$AX,12,0)))</f>
        <v>5</v>
      </c>
      <c r="BN82" s="93" t="n">
        <f aca="false">IF(ISERROR(VLOOKUP($B82,$AB:$AX,13,0)),0,(VLOOKUP($B82,$AB:$AX,13,0)))</f>
        <v>5</v>
      </c>
      <c r="BO82" s="86" t="str">
        <f aca="false">IF(ISERROR(VLOOKUP($B82,$AB:$AX,14,0)),0,(VLOOKUP($B82,$AB:$AX,14,0)))</f>
        <v>Low</v>
      </c>
      <c r="BP82" s="91" t="str">
        <f aca="false">IF(ISERROR(VLOOKUP($B82,$AB:$AX,15,0)),0,(VLOOKUP($B82,$AB:$AX,15,0)))</f>
        <v>Cancel existing out of the money contract and do 2 new out of the money contracts for net gain</v>
      </c>
      <c r="BQ82" s="78"/>
      <c r="BR82" s="78"/>
      <c r="BS82" s="78"/>
      <c r="BT82" s="78"/>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c r="DR82" s="94"/>
      <c r="DS82" s="94"/>
      <c r="DT82" s="94"/>
      <c r="DU82" s="94"/>
      <c r="DV82" s="94"/>
      <c r="DW82" s="94"/>
      <c r="DX82" s="94"/>
      <c r="DY82" s="94"/>
      <c r="DZ82" s="94"/>
      <c r="EA82" s="94"/>
      <c r="EB82" s="94"/>
      <c r="EC82" s="94"/>
      <c r="ED82" s="94"/>
      <c r="EE82" s="94"/>
      <c r="EF82" s="94"/>
      <c r="EG82" s="94"/>
      <c r="EH82" s="94"/>
      <c r="EI82" s="94"/>
      <c r="EJ82" s="94"/>
      <c r="EK82" s="94"/>
    </row>
    <row r="83" customFormat="false" ht="51" hidden="false" customHeight="false" outlineLevel="0" collapsed="false">
      <c r="A83" s="75" t="s">
        <v>224</v>
      </c>
      <c r="B83" s="95" t="s">
        <v>207</v>
      </c>
      <c r="C83" s="96" t="s">
        <v>100</v>
      </c>
      <c r="D83" s="78" t="s">
        <v>208</v>
      </c>
      <c r="E83" s="78" t="s">
        <v>209</v>
      </c>
      <c r="F83" s="79" t="s">
        <v>210</v>
      </c>
      <c r="G83" s="79" t="s">
        <v>33</v>
      </c>
      <c r="H83" s="80" t="n">
        <v>10000</v>
      </c>
      <c r="I83" s="81" t="n">
        <v>0</v>
      </c>
      <c r="J83" s="81" t="n">
        <v>0</v>
      </c>
      <c r="K83" s="82" t="n">
        <v>10</v>
      </c>
      <c r="L83" s="83" t="n">
        <v>10</v>
      </c>
      <c r="M83" s="82" t="n">
        <v>30</v>
      </c>
      <c r="N83" s="83" t="n">
        <v>30</v>
      </c>
      <c r="O83" s="79" t="s">
        <v>42</v>
      </c>
      <c r="P83" s="84" t="s">
        <v>211</v>
      </c>
      <c r="Q83" s="78"/>
      <c r="R83" s="78"/>
      <c r="S83" s="78"/>
      <c r="T83" s="78"/>
      <c r="U83" s="78"/>
      <c r="V83" s="78"/>
      <c r="W83" s="78"/>
      <c r="X83" s="78"/>
      <c r="Y83" s="85"/>
      <c r="Z83" s="78"/>
      <c r="AA83" s="85" t="s">
        <v>224</v>
      </c>
      <c r="AB83" s="85" t="s">
        <v>213</v>
      </c>
      <c r="AC83" s="86" t="s">
        <v>29</v>
      </c>
      <c r="AD83" s="85" t="s">
        <v>214</v>
      </c>
      <c r="AE83" s="85" t="s">
        <v>209</v>
      </c>
      <c r="AF83" s="86" t="s">
        <v>41</v>
      </c>
      <c r="AG83" s="86" t="s">
        <v>33</v>
      </c>
      <c r="AH83" s="87" t="n">
        <v>1500</v>
      </c>
      <c r="AI83" s="88" t="n">
        <v>0</v>
      </c>
      <c r="AJ83" s="88" t="n">
        <v>0</v>
      </c>
      <c r="AK83" s="89" t="n">
        <v>20</v>
      </c>
      <c r="AL83" s="90" t="n">
        <v>20</v>
      </c>
      <c r="AM83" s="89" t="n">
        <v>0</v>
      </c>
      <c r="AN83" s="90" t="n">
        <v>0</v>
      </c>
      <c r="AO83" s="86" t="s">
        <v>42</v>
      </c>
      <c r="AP83" s="91"/>
      <c r="AQ83" s="78"/>
      <c r="AR83" s="78"/>
      <c r="AS83" s="78"/>
      <c r="AT83" s="78"/>
      <c r="AU83" s="78"/>
      <c r="AV83" s="78"/>
      <c r="AW83" s="78"/>
      <c r="AX83" s="78"/>
      <c r="AY83" s="78"/>
      <c r="AZ83" s="85"/>
      <c r="BA83" s="12"/>
      <c r="BB83" s="85" t="str">
        <f aca="false">IF(ISERROR(VLOOKUP($B83,$AB:$AX,1,0)),0,(VLOOKUP($B83,$AB:$AX,1,0)))</f>
        <v>Wartsila</v>
      </c>
      <c r="BC83" s="86" t="str">
        <f aca="false">IF(ISERROR(VLOOKUP($B83,$AB:$AX,2,0)),0,(VLOOKUP($B83,$AB:$AX,2,0)))</f>
        <v>Q2 01</v>
      </c>
      <c r="BD83" s="92" t="str">
        <f aca="false">IF(ISERROR(VLOOKUP($B83,$AB:$AX,3,0)),0,(VLOOKUP($B83,$AB:$AX,3,0)))</f>
        <v>E.004090.06.27</v>
      </c>
      <c r="BE83" s="85" t="str">
        <f aca="false">IF(ISERROR(VLOOKUP($B83,$AB:$AX,4,0)),0,(VLOOKUP($B83,$AB:$AX,4,0)))</f>
        <v>Chris Thrall</v>
      </c>
      <c r="BF83" s="86" t="str">
        <f aca="false">IF(ISERROR(VLOOKUP($B83,$AB:$AX,5,0)),0,(VLOOKUP($B83,$AB:$AX,5,0)))</f>
        <v>MOU/LOI</v>
      </c>
      <c r="BG83" s="86" t="str">
        <f aca="false">IF(ISERROR(VLOOKUP($B83,$AB:$AX,6,0)),0,(VLOOKUP($B83,$AB:$AX,6,0)))</f>
        <v>P&amp;L</v>
      </c>
      <c r="BH83" s="85" t="n">
        <f aca="false">IF(ISERROR(VLOOKUP($B83,$AB:$AX,7,0)),0,(VLOOKUP($B83,$AB:$AX,7,0)))</f>
        <v>10000</v>
      </c>
      <c r="BI83" s="88" t="n">
        <f aca="false">IF(ISERROR(VLOOKUP($B83,$AB:$AX,8,0)),0,(VLOOKUP($B83,$AB:$AX,8,0)))</f>
        <v>0</v>
      </c>
      <c r="BJ83" s="88" t="n">
        <f aca="false">IF(ISERROR(VLOOKUP($B83,$AB:$AX,9,0)),0,(VLOOKUP($B83,$AB:$AX,9,0)))</f>
        <v>0</v>
      </c>
      <c r="BK83" s="89" t="n">
        <f aca="false">IF(ISERROR(VLOOKUP($B83,$AB:$AX,10,0)),0,(VLOOKUP($B83,$AB:$AX,10,0)))</f>
        <v>20</v>
      </c>
      <c r="BL83" s="93" t="n">
        <f aca="false">IF(ISERROR(VLOOKUP($B83,$AB:$AX,11,0)),0,(VLOOKUP($B83,$AB:$AX,11,0)))</f>
        <v>40</v>
      </c>
      <c r="BM83" s="89" t="n">
        <f aca="false">IF(ISERROR(VLOOKUP($B83,$AB:$AX,12,0)),0,(VLOOKUP($B83,$AB:$AX,12,0)))</f>
        <v>30</v>
      </c>
      <c r="BN83" s="93" t="n">
        <f aca="false">IF(ISERROR(VLOOKUP($B83,$AB:$AX,13,0)),0,(VLOOKUP($B83,$AB:$AX,13,0)))</f>
        <v>30</v>
      </c>
      <c r="BO83" s="86" t="str">
        <f aca="false">IF(ISERROR(VLOOKUP($B83,$AB:$AX,14,0)),0,(VLOOKUP($B83,$AB:$AX,14,0)))</f>
        <v>Critical</v>
      </c>
      <c r="BP83" s="91" t="str">
        <f aca="false">IF(ISERROR(VLOOKUP($B83,$AB:$AX,15,0)),0,(VLOOKUP($B83,$AB:$AX,15,0)))</f>
        <v>Purchase of 20 year tolling option on 205 MW power generators to be installed by Wartsila (build-now).  Enron guaranteeing payments to lessor up to $60m.  Also, option on 600MW additional capacity (Enron to provide sites for those).</v>
      </c>
      <c r="BQ83" s="78"/>
      <c r="BR83" s="78"/>
      <c r="BS83" s="78"/>
      <c r="BT83" s="78"/>
      <c r="BU83" s="94"/>
      <c r="BV83" s="94"/>
      <c r="BW83" s="94"/>
      <c r="BX83" s="94"/>
      <c r="BY83" s="94"/>
      <c r="BZ83" s="94"/>
      <c r="CA83" s="94"/>
      <c r="CB83" s="94"/>
      <c r="CC83" s="94"/>
      <c r="CD83" s="94"/>
      <c r="CE83" s="94"/>
      <c r="CF83" s="94"/>
      <c r="CG83" s="94"/>
      <c r="CH83" s="94"/>
      <c r="CI83" s="94"/>
      <c r="CJ83" s="94"/>
      <c r="CK83" s="94"/>
      <c r="CL83" s="94"/>
      <c r="CM83" s="94"/>
      <c r="CN83" s="94"/>
      <c r="CO83" s="94"/>
      <c r="CP83" s="94"/>
      <c r="CQ83" s="94"/>
      <c r="CR83" s="94"/>
      <c r="CS83" s="94"/>
      <c r="CT83" s="94"/>
      <c r="CU83" s="94"/>
      <c r="CV83" s="94"/>
      <c r="CW83" s="94"/>
      <c r="CX83" s="94"/>
      <c r="CY83" s="94"/>
      <c r="CZ83" s="94"/>
      <c r="DA83" s="94"/>
      <c r="DB83" s="94"/>
      <c r="DC83" s="94"/>
      <c r="DD83" s="94"/>
      <c r="DE83" s="94"/>
      <c r="DF83" s="94"/>
      <c r="DG83" s="94"/>
      <c r="DH83" s="94"/>
      <c r="DI83" s="94"/>
      <c r="DJ83" s="94"/>
      <c r="DK83" s="94"/>
      <c r="DL83" s="94"/>
      <c r="DM83" s="94"/>
      <c r="DN83" s="94"/>
      <c r="DO83" s="94"/>
      <c r="DP83" s="94"/>
      <c r="DQ83" s="94"/>
      <c r="DR83" s="94"/>
      <c r="DS83" s="94"/>
      <c r="DT83" s="94"/>
      <c r="DU83" s="94"/>
      <c r="DV83" s="94"/>
      <c r="DW83" s="94"/>
      <c r="DX83" s="94"/>
      <c r="DY83" s="94"/>
      <c r="DZ83" s="94"/>
      <c r="EA83" s="94"/>
      <c r="EB83" s="94"/>
      <c r="EC83" s="94"/>
      <c r="ED83" s="94"/>
      <c r="EE83" s="94"/>
      <c r="EF83" s="94"/>
      <c r="EG83" s="94"/>
      <c r="EH83" s="94"/>
      <c r="EI83" s="94"/>
      <c r="EJ83" s="94"/>
      <c r="EK83" s="94"/>
    </row>
    <row r="84" customFormat="false" ht="38.25" hidden="false" customHeight="false" outlineLevel="0" collapsed="false">
      <c r="A84" s="75" t="s">
        <v>225</v>
      </c>
      <c r="B84" s="95" t="s">
        <v>226</v>
      </c>
      <c r="C84" s="96" t="s">
        <v>100</v>
      </c>
      <c r="D84" s="78" t="s">
        <v>227</v>
      </c>
      <c r="E84" s="78" t="s">
        <v>228</v>
      </c>
      <c r="F84" s="79" t="s">
        <v>41</v>
      </c>
      <c r="G84" s="79" t="s">
        <v>229</v>
      </c>
      <c r="H84" s="80" t="n">
        <v>0</v>
      </c>
      <c r="I84" s="81" t="n">
        <v>0</v>
      </c>
      <c r="J84" s="81" t="n">
        <v>0</v>
      </c>
      <c r="K84" s="82" t="n">
        <v>20</v>
      </c>
      <c r="L84" s="83" t="n">
        <v>20</v>
      </c>
      <c r="M84" s="82" t="n">
        <v>1</v>
      </c>
      <c r="N84" s="83" t="n">
        <v>1</v>
      </c>
      <c r="O84" s="79" t="s">
        <v>34</v>
      </c>
      <c r="P84" s="84" t="s">
        <v>230</v>
      </c>
      <c r="Q84" s="78"/>
      <c r="R84" s="78"/>
      <c r="S84" s="78"/>
      <c r="T84" s="78"/>
      <c r="U84" s="78"/>
      <c r="V84" s="78"/>
      <c r="W84" s="78"/>
      <c r="X84" s="78"/>
      <c r="Y84" s="85"/>
      <c r="Z84" s="78"/>
      <c r="AA84" s="85" t="s">
        <v>225</v>
      </c>
      <c r="AB84" s="85" t="s">
        <v>226</v>
      </c>
      <c r="AC84" s="86" t="s">
        <v>100</v>
      </c>
      <c r="AD84" s="85" t="s">
        <v>227</v>
      </c>
      <c r="AE84" s="85" t="s">
        <v>228</v>
      </c>
      <c r="AF84" s="86" t="s">
        <v>41</v>
      </c>
      <c r="AG84" s="86" t="s">
        <v>229</v>
      </c>
      <c r="AH84" s="87" t="n">
        <v>0</v>
      </c>
      <c r="AI84" s="88" t="n">
        <v>0</v>
      </c>
      <c r="AJ84" s="88" t="n">
        <v>0</v>
      </c>
      <c r="AK84" s="89" t="n">
        <v>20</v>
      </c>
      <c r="AL84" s="90" t="n">
        <v>20</v>
      </c>
      <c r="AM84" s="89" t="n">
        <v>1</v>
      </c>
      <c r="AN84" s="90" t="n">
        <v>1</v>
      </c>
      <c r="AO84" s="86" t="s">
        <v>34</v>
      </c>
      <c r="AP84" s="91" t="s">
        <v>230</v>
      </c>
      <c r="AQ84" s="78"/>
      <c r="AR84" s="78"/>
      <c r="AS84" s="78"/>
      <c r="AT84" s="78"/>
      <c r="AU84" s="78"/>
      <c r="AV84" s="78"/>
      <c r="AW84" s="78"/>
      <c r="AX84" s="78"/>
      <c r="AY84" s="78"/>
      <c r="AZ84" s="85"/>
      <c r="BA84" s="12"/>
      <c r="BB84" s="85" t="str">
        <f aca="false">IF(ISERROR(VLOOKUP($B84,$AB:$AX,1,0)),0,(VLOOKUP($B84,$AB:$AX,1,0)))</f>
        <v>TPL restructuring</v>
      </c>
      <c r="BC84" s="86" t="str">
        <f aca="false">IF(ISERROR(VLOOKUP($B84,$AB:$AX,2,0)),0,(VLOOKUP($B84,$AB:$AX,2,0)))</f>
        <v>Q3 01</v>
      </c>
      <c r="BD84" s="92" t="str">
        <f aca="false">IF(ISERROR(VLOOKUP($B84,$AB:$AX,3,0)),0,(VLOOKUP($B84,$AB:$AX,3,0)))</f>
        <v>E.004090.06.10</v>
      </c>
      <c r="BE84" s="85" t="str">
        <f aca="false">IF(ISERROR(VLOOKUP($B84,$AB:$AX,4,0)),0,(VLOOKUP($B84,$AB:$AX,4,0)))</f>
        <v>Nigel Beresford</v>
      </c>
      <c r="BF84" s="86" t="str">
        <f aca="false">IF(ISERROR(VLOOKUP($B84,$AB:$AX,5,0)),0,(VLOOKUP($B84,$AB:$AX,5,0)))</f>
        <v>Idea stage</v>
      </c>
      <c r="BG84" s="86" t="str">
        <f aca="false">IF(ISERROR(VLOOKUP($B84,$AB:$AX,6,0)),0,(VLOOKUP($B84,$AB:$AX,6,0)))</f>
        <v>Funds Flow</v>
      </c>
      <c r="BH84" s="85" t="n">
        <f aca="false">IF(ISERROR(VLOOKUP($B84,$AB:$AX,7,0)),0,(VLOOKUP($B84,$AB:$AX,7,0)))</f>
        <v>0</v>
      </c>
      <c r="BI84" s="88" t="n">
        <f aca="false">IF(ISERROR(VLOOKUP($B84,$AB:$AX,8,0)),0,(VLOOKUP($B84,$AB:$AX,8,0)))</f>
        <v>0</v>
      </c>
      <c r="BJ84" s="88" t="n">
        <f aca="false">IF(ISERROR(VLOOKUP($B84,$AB:$AX,9,0)),0,(VLOOKUP($B84,$AB:$AX,9,0)))</f>
        <v>0</v>
      </c>
      <c r="BK84" s="89" t="n">
        <f aca="false">IF(ISERROR(VLOOKUP($B84,$AB:$AX,10,0)),0,(VLOOKUP($B84,$AB:$AX,10,0)))</f>
        <v>20</v>
      </c>
      <c r="BL84" s="93" t="n">
        <f aca="false">IF(ISERROR(VLOOKUP($B84,$AB:$AX,11,0)),0,(VLOOKUP($B84,$AB:$AX,11,0)))</f>
        <v>20</v>
      </c>
      <c r="BM84" s="89" t="n">
        <f aca="false">IF(ISERROR(VLOOKUP($B84,$AB:$AX,12,0)),0,(VLOOKUP($B84,$AB:$AX,12,0)))</f>
        <v>1</v>
      </c>
      <c r="BN84" s="93" t="n">
        <f aca="false">IF(ISERROR(VLOOKUP($B84,$AB:$AX,13,0)),0,(VLOOKUP($B84,$AB:$AX,13,0)))</f>
        <v>1</v>
      </c>
      <c r="BO84" s="86" t="str">
        <f aca="false">IF(ISERROR(VLOOKUP($B84,$AB:$AX,14,0)),0,(VLOOKUP($B84,$AB:$AX,14,0)))</f>
        <v>Critical</v>
      </c>
      <c r="BP84" s="91" t="str">
        <f aca="false">IF(ISERROR(VLOOKUP($B84,$AB:$AX,15,0)),0,(VLOOKUP($B84,$AB:$AX,15,0)))</f>
        <v>Next step in Big Bang project.  Proposed take-out of Northern PPA and equity. Possible funds flow of £250 for PPA purchase. Possible earnings recognition at later date.</v>
      </c>
      <c r="BQ84" s="78"/>
      <c r="BR84" s="78"/>
      <c r="BS84" s="78"/>
      <c r="BT84" s="78"/>
      <c r="BU84" s="94"/>
      <c r="BV84" s="94"/>
      <c r="BW84" s="94"/>
      <c r="BX84" s="94"/>
      <c r="BY84" s="94"/>
      <c r="BZ84" s="94"/>
      <c r="CA84" s="94"/>
      <c r="CB84" s="94"/>
      <c r="CC84" s="94"/>
      <c r="CD84" s="94"/>
      <c r="CE84" s="94"/>
      <c r="CF84" s="94"/>
      <c r="CG84" s="94"/>
      <c r="CH84" s="94"/>
      <c r="CI84" s="94"/>
      <c r="CJ84" s="94"/>
      <c r="CK84" s="94"/>
      <c r="CL84" s="94"/>
      <c r="CM84" s="94"/>
      <c r="CN84" s="94"/>
      <c r="CO84" s="94"/>
      <c r="CP84" s="94"/>
      <c r="CQ84" s="94"/>
      <c r="CR84" s="94"/>
      <c r="CS84" s="94"/>
      <c r="CT84" s="94"/>
      <c r="CU84" s="94"/>
      <c r="CV84" s="94"/>
      <c r="CW84" s="94"/>
      <c r="CX84" s="94"/>
      <c r="CY84" s="94"/>
      <c r="CZ84" s="94"/>
      <c r="DA84" s="94"/>
      <c r="DB84" s="94"/>
      <c r="DC84" s="94"/>
      <c r="DD84" s="94"/>
      <c r="DE84" s="94"/>
      <c r="DF84" s="94"/>
      <c r="DG84" s="94"/>
      <c r="DH84" s="94"/>
      <c r="DI84" s="94"/>
      <c r="DJ84" s="94"/>
      <c r="DK84" s="94"/>
      <c r="DL84" s="94"/>
      <c r="DM84" s="94"/>
      <c r="DN84" s="94"/>
      <c r="DO84" s="94"/>
      <c r="DP84" s="94"/>
      <c r="DQ84" s="94"/>
      <c r="DR84" s="94"/>
      <c r="DS84" s="94"/>
      <c r="DT84" s="94"/>
      <c r="DU84" s="94"/>
      <c r="DV84" s="94"/>
      <c r="DW84" s="94"/>
      <c r="DX84" s="94"/>
      <c r="DY84" s="94"/>
      <c r="DZ84" s="94"/>
      <c r="EA84" s="94"/>
      <c r="EB84" s="94"/>
      <c r="EC84" s="94"/>
      <c r="ED84" s="94"/>
      <c r="EE84" s="94"/>
      <c r="EF84" s="94"/>
      <c r="EG84" s="94"/>
      <c r="EH84" s="94"/>
      <c r="EI84" s="94"/>
      <c r="EJ84" s="94"/>
      <c r="EK84" s="94"/>
    </row>
    <row r="85" customFormat="false" ht="38.25" hidden="false" customHeight="false" outlineLevel="0" collapsed="false">
      <c r="A85" s="75" t="s">
        <v>231</v>
      </c>
      <c r="B85" s="95" t="s">
        <v>232</v>
      </c>
      <c r="C85" s="96" t="s">
        <v>100</v>
      </c>
      <c r="D85" s="78" t="s">
        <v>214</v>
      </c>
      <c r="E85" s="78" t="s">
        <v>233</v>
      </c>
      <c r="F85" s="79" t="s">
        <v>41</v>
      </c>
      <c r="G85" s="79" t="s">
        <v>33</v>
      </c>
      <c r="H85" s="80" t="n">
        <v>30000</v>
      </c>
      <c r="I85" s="81" t="n">
        <v>0</v>
      </c>
      <c r="J85" s="81" t="n">
        <v>0</v>
      </c>
      <c r="K85" s="82" t="n">
        <v>10</v>
      </c>
      <c r="L85" s="83" t="n">
        <v>10</v>
      </c>
      <c r="M85" s="82" t="n">
        <v>0</v>
      </c>
      <c r="N85" s="83" t="n">
        <v>0</v>
      </c>
      <c r="O85" s="79" t="s">
        <v>42</v>
      </c>
      <c r="P85" s="84" t="s">
        <v>234</v>
      </c>
      <c r="Q85" s="78"/>
      <c r="R85" s="78"/>
      <c r="S85" s="78"/>
      <c r="T85" s="78"/>
      <c r="U85" s="78"/>
      <c r="V85" s="78"/>
      <c r="W85" s="78"/>
      <c r="X85" s="78"/>
      <c r="Y85" s="85"/>
      <c r="Z85" s="78"/>
      <c r="AA85" s="85" t="s">
        <v>231</v>
      </c>
      <c r="AB85" s="85" t="s">
        <v>232</v>
      </c>
      <c r="AC85" s="86" t="s">
        <v>100</v>
      </c>
      <c r="AD85" s="85" t="s">
        <v>214</v>
      </c>
      <c r="AE85" s="85" t="s">
        <v>233</v>
      </c>
      <c r="AF85" s="86" t="s">
        <v>41</v>
      </c>
      <c r="AG85" s="86" t="s">
        <v>33</v>
      </c>
      <c r="AH85" s="87" t="n">
        <v>30000</v>
      </c>
      <c r="AI85" s="88" t="n">
        <v>0</v>
      </c>
      <c r="AJ85" s="88" t="n">
        <v>0</v>
      </c>
      <c r="AK85" s="89" t="n">
        <v>10</v>
      </c>
      <c r="AL85" s="90" t="n">
        <v>10</v>
      </c>
      <c r="AM85" s="89" t="n">
        <v>0</v>
      </c>
      <c r="AN85" s="90" t="n">
        <v>0</v>
      </c>
      <c r="AO85" s="86" t="s">
        <v>42</v>
      </c>
      <c r="AP85" s="91" t="s">
        <v>234</v>
      </c>
      <c r="AQ85" s="78"/>
      <c r="AR85" s="78"/>
      <c r="AS85" s="78"/>
      <c r="AT85" s="78"/>
      <c r="AU85" s="78"/>
      <c r="AV85" s="78"/>
      <c r="AW85" s="78"/>
      <c r="AX85" s="78"/>
      <c r="AY85" s="78"/>
      <c r="AZ85" s="85"/>
      <c r="BA85" s="12"/>
      <c r="BB85" s="85" t="str">
        <f aca="false">IF(ISERROR(VLOOKUP($B85,$AB:$AX,1,0)),0,(VLOOKUP($B85,$AB:$AX,1,0)))</f>
        <v>Wind Assets</v>
      </c>
      <c r="BC85" s="86" t="str">
        <f aca="false">IF(ISERROR(VLOOKUP($B85,$AB:$AX,2,0)),0,(VLOOKUP($B85,$AB:$AX,2,0)))</f>
        <v>Q3 01</v>
      </c>
      <c r="BD85" s="92" t="str">
        <f aca="false">IF(ISERROR(VLOOKUP($B85,$AB:$AX,3,0)),0,(VLOOKUP($B85,$AB:$AX,3,0)))</f>
        <v>E.004090.06.35</v>
      </c>
      <c r="BE85" s="85" t="str">
        <f aca="false">IF(ISERROR(VLOOKUP($B85,$AB:$AX,4,0)),0,(VLOOKUP($B85,$AB:$AX,4,0)))</f>
        <v>Louis Redshaw</v>
      </c>
      <c r="BF85" s="86" t="str">
        <f aca="false">IF(ISERROR(VLOOKUP($B85,$AB:$AX,5,0)),0,(VLOOKUP($B85,$AB:$AX,5,0)))</f>
        <v>Idea stage</v>
      </c>
      <c r="BG85" s="86" t="str">
        <f aca="false">IF(ISERROR(VLOOKUP($B85,$AB:$AX,6,0)),0,(VLOOKUP($B85,$AB:$AX,6,0)))</f>
        <v>P&amp;L</v>
      </c>
      <c r="BH85" s="85" t="n">
        <f aca="false">IF(ISERROR(VLOOKUP($B85,$AB:$AX,7,0)),0,(VLOOKUP($B85,$AB:$AX,7,0)))</f>
        <v>30000</v>
      </c>
      <c r="BI85" s="88" t="n">
        <f aca="false">IF(ISERROR(VLOOKUP($B85,$AB:$AX,8,0)),0,(VLOOKUP($B85,$AB:$AX,8,0)))</f>
        <v>0</v>
      </c>
      <c r="BJ85" s="88" t="n">
        <f aca="false">IF(ISERROR(VLOOKUP($B85,$AB:$AX,9,0)),0,(VLOOKUP($B85,$AB:$AX,9,0)))</f>
        <v>0</v>
      </c>
      <c r="BK85" s="89" t="n">
        <f aca="false">IF(ISERROR(VLOOKUP($B85,$AB:$AX,10,0)),0,(VLOOKUP($B85,$AB:$AX,10,0)))</f>
        <v>10</v>
      </c>
      <c r="BL85" s="93" t="n">
        <f aca="false">IF(ISERROR(VLOOKUP($B85,$AB:$AX,11,0)),0,(VLOOKUP($B85,$AB:$AX,11,0)))</f>
        <v>10</v>
      </c>
      <c r="BM85" s="89" t="n">
        <f aca="false">IF(ISERROR(VLOOKUP($B85,$AB:$AX,12,0)),0,(VLOOKUP($B85,$AB:$AX,12,0)))</f>
        <v>0</v>
      </c>
      <c r="BN85" s="93" t="n">
        <f aca="false">IF(ISERROR(VLOOKUP($B85,$AB:$AX,13,0)),0,(VLOOKUP($B85,$AB:$AX,13,0)))</f>
        <v>0</v>
      </c>
      <c r="BO85" s="86" t="str">
        <f aca="false">IF(ISERROR(VLOOKUP($B85,$AB:$AX,14,0)),0,(VLOOKUP($B85,$AB:$AX,14,0)))</f>
        <v>Low</v>
      </c>
      <c r="BP85" s="91" t="str">
        <f aca="false">IF(ISERROR(VLOOKUP($B85,$AB:$AX,15,0)),0,(VLOOKUP($B85,$AB:$AX,15,0)))</f>
        <v>Assets to be obtained from Enron Wind projects; minimal purchase price until they have permits, may get commodity value of assets either through renewables curve or straight sale</v>
      </c>
      <c r="BQ85" s="78"/>
      <c r="BR85" s="78"/>
      <c r="BS85" s="78"/>
      <c r="BT85" s="78"/>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94"/>
      <c r="DV85" s="94"/>
      <c r="DW85" s="94"/>
      <c r="DX85" s="94"/>
      <c r="DY85" s="94"/>
      <c r="DZ85" s="94"/>
      <c r="EA85" s="94"/>
      <c r="EB85" s="94"/>
      <c r="EC85" s="94"/>
      <c r="ED85" s="94"/>
      <c r="EE85" s="94"/>
      <c r="EF85" s="94"/>
      <c r="EG85" s="94"/>
      <c r="EH85" s="94"/>
      <c r="EI85" s="94"/>
      <c r="EJ85" s="94"/>
      <c r="EK85" s="94"/>
    </row>
    <row r="86" customFormat="false" ht="25.5" hidden="false" customHeight="false" outlineLevel="0" collapsed="false">
      <c r="A86" s="75" t="s">
        <v>235</v>
      </c>
      <c r="B86" s="95" t="s">
        <v>236</v>
      </c>
      <c r="C86" s="96" t="s">
        <v>100</v>
      </c>
      <c r="D86" s="78" t="s">
        <v>214</v>
      </c>
      <c r="E86" s="78" t="s">
        <v>233</v>
      </c>
      <c r="F86" s="79" t="s">
        <v>32</v>
      </c>
      <c r="G86" s="79" t="s">
        <v>33</v>
      </c>
      <c r="H86" s="80" t="n">
        <v>5000</v>
      </c>
      <c r="I86" s="81" t="n">
        <v>0</v>
      </c>
      <c r="J86" s="81" t="n">
        <v>0</v>
      </c>
      <c r="K86" s="82" t="n">
        <v>10</v>
      </c>
      <c r="L86" s="83" t="n">
        <v>10</v>
      </c>
      <c r="M86" s="82" t="n">
        <v>10</v>
      </c>
      <c r="N86" s="83" t="n">
        <v>10</v>
      </c>
      <c r="O86" s="79" t="s">
        <v>42</v>
      </c>
      <c r="P86" s="84" t="s">
        <v>237</v>
      </c>
      <c r="Q86" s="78"/>
      <c r="R86" s="78"/>
      <c r="S86" s="78"/>
      <c r="T86" s="78"/>
      <c r="U86" s="78"/>
      <c r="V86" s="78"/>
      <c r="W86" s="78"/>
      <c r="X86" s="78"/>
      <c r="Y86" s="85"/>
      <c r="Z86" s="78"/>
      <c r="AA86" s="85" t="s">
        <v>235</v>
      </c>
      <c r="AB86" s="85" t="s">
        <v>238</v>
      </c>
      <c r="AC86" s="86" t="s">
        <v>100</v>
      </c>
      <c r="AD86" s="85" t="s">
        <v>239</v>
      </c>
      <c r="AE86" s="85" t="s">
        <v>240</v>
      </c>
      <c r="AF86" s="86" t="s">
        <v>41</v>
      </c>
      <c r="AG86" s="86" t="s">
        <v>241</v>
      </c>
      <c r="AH86" s="87" t="n">
        <v>0</v>
      </c>
      <c r="AI86" s="88" t="n">
        <v>0</v>
      </c>
      <c r="AJ86" s="88" t="n">
        <v>0</v>
      </c>
      <c r="AK86" s="89" t="n">
        <v>20</v>
      </c>
      <c r="AL86" s="90" t="n">
        <v>20</v>
      </c>
      <c r="AM86" s="89" t="n">
        <v>0</v>
      </c>
      <c r="AN86" s="90" t="n">
        <v>0</v>
      </c>
      <c r="AO86" s="86" t="s">
        <v>42</v>
      </c>
      <c r="AP86" s="91" t="s">
        <v>242</v>
      </c>
      <c r="AQ86" s="78"/>
      <c r="AR86" s="78"/>
      <c r="AS86" s="78"/>
      <c r="AT86" s="78"/>
      <c r="AU86" s="78"/>
      <c r="AV86" s="78"/>
      <c r="AW86" s="78"/>
      <c r="AX86" s="78"/>
      <c r="AY86" s="78"/>
      <c r="AZ86" s="85"/>
      <c r="BA86" s="12"/>
      <c r="BB86" s="85" t="str">
        <f aca="false">IF(ISERROR(VLOOKUP($B86,$AB:$AX,1,0)),0,(VLOOKUP($B86,$AB:$AX,1,0)))</f>
        <v>AES Partington</v>
      </c>
      <c r="BC86" s="86" t="str">
        <f aca="false">IF(ISERROR(VLOOKUP($B86,$AB:$AX,2,0)),0,(VLOOKUP($B86,$AB:$AX,2,0)))</f>
        <v>Q3 01</v>
      </c>
      <c r="BD86" s="92" t="str">
        <f aca="false">IF(ISERROR(VLOOKUP($B86,$AB:$AX,3,0)),0,(VLOOKUP($B86,$AB:$AX,3,0)))</f>
        <v>E.004090.06.35</v>
      </c>
      <c r="BE86" s="85" t="str">
        <f aca="false">IF(ISERROR(VLOOKUP($B86,$AB:$AX,4,0)),0,(VLOOKUP($B86,$AB:$AX,4,0)))</f>
        <v>Louis Redshaw</v>
      </c>
      <c r="BF86" s="86" t="str">
        <f aca="false">IF(ISERROR(VLOOKUP($B86,$AB:$AX,5,0)),0,(VLOOKUP($B86,$AB:$AX,5,0)))</f>
        <v>Structuring</v>
      </c>
      <c r="BG86" s="86" t="str">
        <f aca="false">IF(ISERROR(VLOOKUP($B86,$AB:$AX,6,0)),0,(VLOOKUP($B86,$AB:$AX,6,0)))</f>
        <v>P&amp;L</v>
      </c>
      <c r="BH86" s="85" t="n">
        <f aca="false">IF(ISERROR(VLOOKUP($B86,$AB:$AX,7,0)),0,(VLOOKUP($B86,$AB:$AX,7,0)))</f>
        <v>15000</v>
      </c>
      <c r="BI86" s="88" t="n">
        <f aca="false">IF(ISERROR(VLOOKUP($B86,$AB:$AX,8,0)),0,(VLOOKUP($B86,$AB:$AX,8,0)))</f>
        <v>0</v>
      </c>
      <c r="BJ86" s="88" t="n">
        <f aca="false">IF(ISERROR(VLOOKUP($B86,$AB:$AX,9,0)),0,(VLOOKUP($B86,$AB:$AX,9,0)))</f>
        <v>0</v>
      </c>
      <c r="BK86" s="89" t="n">
        <f aca="false">IF(ISERROR(VLOOKUP($B86,$AB:$AX,10,0)),0,(VLOOKUP($B86,$AB:$AX,10,0)))</f>
        <v>10</v>
      </c>
      <c r="BL86" s="93" t="n">
        <f aca="false">IF(ISERROR(VLOOKUP($B86,$AB:$AX,11,0)),0,(VLOOKUP($B86,$AB:$AX,11,0)))</f>
        <v>10</v>
      </c>
      <c r="BM86" s="89" t="n">
        <f aca="false">IF(ISERROR(VLOOKUP($B86,$AB:$AX,12,0)),0,(VLOOKUP($B86,$AB:$AX,12,0)))</f>
        <v>10</v>
      </c>
      <c r="BN86" s="93" t="n">
        <f aca="false">IF(ISERROR(VLOOKUP($B86,$AB:$AX,13,0)),0,(VLOOKUP($B86,$AB:$AX,13,0)))</f>
        <v>10</v>
      </c>
      <c r="BO86" s="86" t="str">
        <f aca="false">IF(ISERROR(VLOOKUP($B86,$AB:$AX,14,0)),0,(VLOOKUP($B86,$AB:$AX,14,0)))</f>
        <v>Low</v>
      </c>
      <c r="BP86" s="91" t="str">
        <f aca="false">IF(ISERROR(VLOOKUP($B86,$AB:$AX,15,0)),0,(VLOOKUP($B86,$AB:$AX,15,0)))</f>
        <v>CTA, GSA with 400MW AES plant.  Issue with respect to cap in value in gas contract.</v>
      </c>
      <c r="BQ86" s="78"/>
      <c r="BR86" s="78"/>
      <c r="BS86" s="78"/>
      <c r="BT86" s="78"/>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94"/>
      <c r="DV86" s="94"/>
      <c r="DW86" s="94"/>
      <c r="DX86" s="94"/>
      <c r="DY86" s="94"/>
      <c r="DZ86" s="94"/>
      <c r="EA86" s="94"/>
      <c r="EB86" s="94"/>
      <c r="EC86" s="94"/>
      <c r="ED86" s="94"/>
      <c r="EE86" s="94"/>
      <c r="EF86" s="94"/>
      <c r="EG86" s="94"/>
      <c r="EH86" s="94"/>
      <c r="EI86" s="94"/>
      <c r="EJ86" s="94"/>
      <c r="EK86" s="94"/>
    </row>
    <row r="87" customFormat="false" ht="25.5" hidden="false" customHeight="false" outlineLevel="0" collapsed="false">
      <c r="A87" s="75" t="s">
        <v>243</v>
      </c>
      <c r="B87" s="95" t="s">
        <v>244</v>
      </c>
      <c r="C87" s="96" t="s">
        <v>100</v>
      </c>
      <c r="D87" s="78" t="s">
        <v>245</v>
      </c>
      <c r="E87" s="78" t="s">
        <v>240</v>
      </c>
      <c r="F87" s="79" t="s">
        <v>61</v>
      </c>
      <c r="G87" s="79" t="s">
        <v>33</v>
      </c>
      <c r="H87" s="80" t="n">
        <v>5000</v>
      </c>
      <c r="I87" s="81" t="n">
        <v>0</v>
      </c>
      <c r="J87" s="81" t="n">
        <v>0</v>
      </c>
      <c r="K87" s="82" t="n">
        <v>10</v>
      </c>
      <c r="L87" s="83" t="n">
        <v>10</v>
      </c>
      <c r="M87" s="82" t="n">
        <v>0</v>
      </c>
      <c r="N87" s="83" t="n">
        <v>0</v>
      </c>
      <c r="O87" s="79" t="s">
        <v>42</v>
      </c>
      <c r="P87" s="84" t="s">
        <v>246</v>
      </c>
      <c r="Q87" s="78"/>
      <c r="R87" s="78"/>
      <c r="S87" s="78"/>
      <c r="T87" s="78"/>
      <c r="U87" s="78"/>
      <c r="V87" s="78"/>
      <c r="W87" s="78"/>
      <c r="X87" s="78"/>
      <c r="Y87" s="85"/>
      <c r="Z87" s="78"/>
      <c r="AA87" s="85" t="s">
        <v>243</v>
      </c>
      <c r="AB87" s="85" t="s">
        <v>236</v>
      </c>
      <c r="AC87" s="86" t="s">
        <v>100</v>
      </c>
      <c r="AD87" s="85" t="s">
        <v>214</v>
      </c>
      <c r="AE87" s="85" t="s">
        <v>233</v>
      </c>
      <c r="AF87" s="86" t="s">
        <v>32</v>
      </c>
      <c r="AG87" s="86" t="s">
        <v>33</v>
      </c>
      <c r="AH87" s="87" t="n">
        <v>15000</v>
      </c>
      <c r="AI87" s="88" t="n">
        <v>0</v>
      </c>
      <c r="AJ87" s="88" t="n">
        <v>0</v>
      </c>
      <c r="AK87" s="89" t="n">
        <v>10</v>
      </c>
      <c r="AL87" s="90" t="n">
        <v>10</v>
      </c>
      <c r="AM87" s="89" t="n">
        <v>10</v>
      </c>
      <c r="AN87" s="90" t="n">
        <v>10</v>
      </c>
      <c r="AO87" s="86" t="s">
        <v>42</v>
      </c>
      <c r="AP87" s="91" t="s">
        <v>237</v>
      </c>
      <c r="AQ87" s="78"/>
      <c r="AR87" s="78"/>
      <c r="AS87" s="78"/>
      <c r="AT87" s="78"/>
      <c r="AU87" s="78"/>
      <c r="AV87" s="78"/>
      <c r="AW87" s="78"/>
      <c r="AX87" s="78"/>
      <c r="AY87" s="78"/>
      <c r="AZ87" s="85"/>
      <c r="BA87" s="12"/>
      <c r="BB87" s="85" t="str">
        <f aca="false">IF(ISERROR(VLOOKUP($B87,$AB:$AX,1,0)),0,(VLOOKUP($B87,$AB:$AX,1,0)))</f>
        <v>Kent Power</v>
      </c>
      <c r="BC87" s="86" t="str">
        <f aca="false">IF(ISERROR(VLOOKUP($B87,$AB:$AX,2,0)),0,(VLOOKUP($B87,$AB:$AX,2,0)))</f>
        <v>Q3 01</v>
      </c>
      <c r="BD87" s="92" t="str">
        <f aca="false">IF(ISERROR(VLOOKUP($B87,$AB:$AX,3,0)),0,(VLOOKUP($B87,$AB:$AX,3,0)))</f>
        <v>E.004090.06.14.01</v>
      </c>
      <c r="BE87" s="85" t="str">
        <f aca="false">IF(ISERROR(VLOOKUP($B87,$AB:$AX,4,0)),0,(VLOOKUP($B87,$AB:$AX,4,0)))</f>
        <v>Chris Moore</v>
      </c>
      <c r="BF87" s="86" t="str">
        <f aca="false">IF(ISERROR(VLOOKUP($B87,$AB:$AX,5,0)),0,(VLOOKUP($B87,$AB:$AX,5,0)))</f>
        <v>Multi Phase</v>
      </c>
      <c r="BG87" s="86" t="str">
        <f aca="false">IF(ISERROR(VLOOKUP($B87,$AB:$AX,6,0)),0,(VLOOKUP($B87,$AB:$AX,6,0)))</f>
        <v>P&amp;L</v>
      </c>
      <c r="BH87" s="85" t="n">
        <f aca="false">IF(ISERROR(VLOOKUP($B87,$AB:$AX,7,0)),0,(VLOOKUP($B87,$AB:$AX,7,0)))</f>
        <v>5000</v>
      </c>
      <c r="BI87" s="88" t="n">
        <f aca="false">IF(ISERROR(VLOOKUP($B87,$AB:$AX,8,0)),0,(VLOOKUP($B87,$AB:$AX,8,0)))</f>
        <v>0</v>
      </c>
      <c r="BJ87" s="88" t="n">
        <f aca="false">IF(ISERROR(VLOOKUP($B87,$AB:$AX,9,0)),0,(VLOOKUP($B87,$AB:$AX,9,0)))</f>
        <v>0</v>
      </c>
      <c r="BK87" s="89" t="n">
        <f aca="false">IF(ISERROR(VLOOKUP($B87,$AB:$AX,10,0)),0,(VLOOKUP($B87,$AB:$AX,10,0)))</f>
        <v>10</v>
      </c>
      <c r="BL87" s="93" t="n">
        <f aca="false">IF(ISERROR(VLOOKUP($B87,$AB:$AX,11,0)),0,(VLOOKUP($B87,$AB:$AX,11,0)))</f>
        <v>10</v>
      </c>
      <c r="BM87" s="89" t="n">
        <f aca="false">IF(ISERROR(VLOOKUP($B87,$AB:$AX,12,0)),0,(VLOOKUP($B87,$AB:$AX,12,0)))</f>
        <v>0</v>
      </c>
      <c r="BN87" s="93" t="n">
        <f aca="false">IF(ISERROR(VLOOKUP($B87,$AB:$AX,13,0)),0,(VLOOKUP($B87,$AB:$AX,13,0)))</f>
        <v>0</v>
      </c>
      <c r="BO87" s="86" t="str">
        <f aca="false">IF(ISERROR(VLOOKUP($B87,$AB:$AX,14,0)),0,(VLOOKUP($B87,$AB:$AX,14,0)))</f>
        <v>Low</v>
      </c>
      <c r="BP87" s="91" t="str">
        <f aca="false">IF(ISERROR(VLOOKUP($B87,$AB:$AX,15,0)),0,(VLOOKUP($B87,$AB:$AX,15,0)))</f>
        <v>S36 approval received 15/11/00; May purchase Amberbar land (adjacent), move license over and sell together</v>
      </c>
      <c r="BQ87" s="78"/>
      <c r="BR87" s="78"/>
      <c r="BS87" s="78"/>
      <c r="BT87" s="78"/>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row>
    <row r="88" customFormat="false" ht="25.5" hidden="false" customHeight="false" outlineLevel="0" collapsed="false">
      <c r="A88" s="75" t="s">
        <v>247</v>
      </c>
      <c r="B88" s="95" t="s">
        <v>248</v>
      </c>
      <c r="C88" s="96" t="s">
        <v>100</v>
      </c>
      <c r="D88" s="78" t="s">
        <v>249</v>
      </c>
      <c r="E88" s="78" t="s">
        <v>240</v>
      </c>
      <c r="F88" s="79" t="s">
        <v>41</v>
      </c>
      <c r="G88" s="79" t="s">
        <v>33</v>
      </c>
      <c r="H88" s="80" t="n">
        <v>10000</v>
      </c>
      <c r="I88" s="81" t="n">
        <v>0</v>
      </c>
      <c r="J88" s="81" t="n">
        <v>0</v>
      </c>
      <c r="K88" s="82" t="n">
        <v>10</v>
      </c>
      <c r="L88" s="83" t="n">
        <v>10</v>
      </c>
      <c r="M88" s="82" t="n">
        <v>0</v>
      </c>
      <c r="N88" s="83" t="n">
        <v>0</v>
      </c>
      <c r="O88" s="79" t="s">
        <v>42</v>
      </c>
      <c r="P88" s="84" t="s">
        <v>250</v>
      </c>
      <c r="Q88" s="78"/>
      <c r="R88" s="78"/>
      <c r="S88" s="78"/>
      <c r="T88" s="78"/>
      <c r="U88" s="78"/>
      <c r="V88" s="78"/>
      <c r="W88" s="78"/>
      <c r="X88" s="78"/>
      <c r="Y88" s="85"/>
      <c r="Z88" s="78"/>
      <c r="AA88" s="85" t="s">
        <v>247</v>
      </c>
      <c r="AB88" s="85" t="s">
        <v>244</v>
      </c>
      <c r="AC88" s="86" t="s">
        <v>100</v>
      </c>
      <c r="AD88" s="85" t="s">
        <v>245</v>
      </c>
      <c r="AE88" s="85" t="s">
        <v>240</v>
      </c>
      <c r="AF88" s="86" t="s">
        <v>61</v>
      </c>
      <c r="AG88" s="86" t="s">
        <v>33</v>
      </c>
      <c r="AH88" s="87" t="n">
        <v>5000</v>
      </c>
      <c r="AI88" s="88" t="n">
        <v>0</v>
      </c>
      <c r="AJ88" s="88" t="n">
        <v>0</v>
      </c>
      <c r="AK88" s="89" t="n">
        <v>10</v>
      </c>
      <c r="AL88" s="90" t="n">
        <v>10</v>
      </c>
      <c r="AM88" s="89" t="n">
        <v>0</v>
      </c>
      <c r="AN88" s="90" t="n">
        <v>0</v>
      </c>
      <c r="AO88" s="86" t="s">
        <v>42</v>
      </c>
      <c r="AP88" s="91" t="s">
        <v>246</v>
      </c>
      <c r="AQ88" s="78"/>
      <c r="AR88" s="78"/>
      <c r="AS88" s="78"/>
      <c r="AT88" s="78"/>
      <c r="AU88" s="78"/>
      <c r="AV88" s="78"/>
      <c r="AW88" s="78"/>
      <c r="AX88" s="78"/>
      <c r="AY88" s="78"/>
      <c r="AZ88" s="85"/>
      <c r="BA88" s="12"/>
      <c r="BB88" s="85" t="str">
        <f aca="false">IF(ISERROR(VLOOKUP($B88,$AB:$AX,1,0)),0,(VLOOKUP($B88,$AB:$AX,1,0)))</f>
        <v>Rassau Power</v>
      </c>
      <c r="BC88" s="86" t="str">
        <f aca="false">IF(ISERROR(VLOOKUP($B88,$AB:$AX,2,0)),0,(VLOOKUP($B88,$AB:$AX,2,0)))</f>
        <v>Q3 01</v>
      </c>
      <c r="BD88" s="92" t="str">
        <f aca="false">IF(ISERROR(VLOOKUP($B88,$AB:$AX,3,0)),0,(VLOOKUP($B88,$AB:$AX,3,0)))</f>
        <v>E.004090.06.26.01</v>
      </c>
      <c r="BE88" s="85" t="str">
        <f aca="false">IF(ISERROR(VLOOKUP($B88,$AB:$AX,4,0)),0,(VLOOKUP($B88,$AB:$AX,4,0)))</f>
        <v>Chris Moore</v>
      </c>
      <c r="BF88" s="86" t="str">
        <f aca="false">IF(ISERROR(VLOOKUP($B88,$AB:$AX,5,0)),0,(VLOOKUP($B88,$AB:$AX,5,0)))</f>
        <v>Idea stage</v>
      </c>
      <c r="BG88" s="86" t="str">
        <f aca="false">IF(ISERROR(VLOOKUP($B88,$AB:$AX,6,0)),0,(VLOOKUP($B88,$AB:$AX,6,0)))</f>
        <v>P&amp;L</v>
      </c>
      <c r="BH88" s="85" t="n">
        <f aca="false">IF(ISERROR(VLOOKUP($B88,$AB:$AX,7,0)),0,(VLOOKUP($B88,$AB:$AX,7,0)))</f>
        <v>10000</v>
      </c>
      <c r="BI88" s="88" t="n">
        <f aca="false">IF(ISERROR(VLOOKUP($B88,$AB:$AX,8,0)),0,(VLOOKUP($B88,$AB:$AX,8,0)))</f>
        <v>0</v>
      </c>
      <c r="BJ88" s="88" t="n">
        <f aca="false">IF(ISERROR(VLOOKUP($B88,$AB:$AX,9,0)),0,(VLOOKUP($B88,$AB:$AX,9,0)))</f>
        <v>0</v>
      </c>
      <c r="BK88" s="89" t="n">
        <f aca="false">IF(ISERROR(VLOOKUP($B88,$AB:$AX,10,0)),0,(VLOOKUP($B88,$AB:$AX,10,0)))</f>
        <v>10</v>
      </c>
      <c r="BL88" s="93" t="n">
        <f aca="false">IF(ISERROR(VLOOKUP($B88,$AB:$AX,11,0)),0,(VLOOKUP($B88,$AB:$AX,11,0)))</f>
        <v>10</v>
      </c>
      <c r="BM88" s="89" t="n">
        <f aca="false">IF(ISERROR(VLOOKUP($B88,$AB:$AX,12,0)),0,(VLOOKUP($B88,$AB:$AX,12,0)))</f>
        <v>0</v>
      </c>
      <c r="BN88" s="93" t="n">
        <f aca="false">IF(ISERROR(VLOOKUP($B88,$AB:$AX,13,0)),0,(VLOOKUP($B88,$AB:$AX,13,0)))</f>
        <v>0</v>
      </c>
      <c r="BO88" s="86" t="str">
        <f aca="false">IF(ISERROR(VLOOKUP($B88,$AB:$AX,14,0)),0,(VLOOKUP($B88,$AB:$AX,14,0)))</f>
        <v>Low</v>
      </c>
      <c r="BP88" s="91" t="str">
        <f aca="false">IF(ISERROR(VLOOKUP($B88,$AB:$AX,15,0)),0,(VLOOKUP($B88,$AB:$AX,15,0)))</f>
        <v>Apply for S36 license and then sell; have informal consent</v>
      </c>
      <c r="BQ88" s="78"/>
      <c r="BR88" s="78"/>
      <c r="BS88" s="78"/>
      <c r="BT88" s="78"/>
      <c r="BU88" s="94"/>
      <c r="BV88" s="94"/>
      <c r="BW88" s="94"/>
      <c r="BX88" s="94"/>
      <c r="BY88" s="94"/>
      <c r="BZ88" s="94"/>
      <c r="CA88" s="94"/>
      <c r="CB88" s="94"/>
      <c r="CC88" s="94"/>
      <c r="CD88" s="94"/>
      <c r="CE88" s="94"/>
      <c r="CF88" s="94"/>
      <c r="CG88" s="94"/>
      <c r="CH88" s="94"/>
      <c r="CI88" s="94"/>
      <c r="CJ88" s="94"/>
      <c r="CK88" s="94"/>
      <c r="CL88" s="94"/>
      <c r="CM88" s="94"/>
      <c r="CN88" s="94"/>
      <c r="CO88" s="94"/>
      <c r="CP88" s="94"/>
      <c r="CQ88" s="94"/>
      <c r="CR88" s="94"/>
      <c r="CS88" s="94"/>
      <c r="CT88" s="94"/>
      <c r="CU88" s="94"/>
      <c r="CV88" s="94"/>
      <c r="CW88" s="94"/>
      <c r="CX88" s="94"/>
      <c r="CY88" s="94"/>
      <c r="CZ88" s="94"/>
      <c r="DA88" s="94"/>
      <c r="DB88" s="94"/>
      <c r="DC88" s="94"/>
      <c r="DD88" s="94"/>
      <c r="DE88" s="94"/>
      <c r="DF88" s="94"/>
      <c r="DG88" s="94"/>
      <c r="DH88" s="94"/>
      <c r="DI88" s="94"/>
      <c r="DJ88" s="94"/>
      <c r="DK88" s="94"/>
      <c r="DL88" s="94"/>
      <c r="DM88" s="94"/>
      <c r="DN88" s="94"/>
      <c r="DO88" s="94"/>
      <c r="DP88" s="94"/>
      <c r="DQ88" s="94"/>
      <c r="DR88" s="94"/>
      <c r="DS88" s="94"/>
      <c r="DT88" s="94"/>
      <c r="DU88" s="94"/>
      <c r="DV88" s="94"/>
      <c r="DW88" s="94"/>
      <c r="DX88" s="94"/>
      <c r="DY88" s="94"/>
      <c r="DZ88" s="94"/>
      <c r="EA88" s="94"/>
      <c r="EB88" s="94"/>
      <c r="EC88" s="94"/>
      <c r="ED88" s="94"/>
      <c r="EE88" s="94"/>
      <c r="EF88" s="94"/>
      <c r="EG88" s="94"/>
      <c r="EH88" s="94"/>
      <c r="EI88" s="94"/>
      <c r="EJ88" s="94"/>
      <c r="EK88" s="94"/>
    </row>
    <row r="89" customFormat="false" ht="12.75" hidden="false" customHeight="false" outlineLevel="0" collapsed="false">
      <c r="A89" s="75" t="s">
        <v>251</v>
      </c>
      <c r="B89" s="95" t="s">
        <v>252</v>
      </c>
      <c r="C89" s="96" t="s">
        <v>100</v>
      </c>
      <c r="D89" s="78" t="s">
        <v>214</v>
      </c>
      <c r="E89" s="78" t="s">
        <v>253</v>
      </c>
      <c r="F89" s="79" t="s">
        <v>41</v>
      </c>
      <c r="G89" s="79" t="s">
        <v>33</v>
      </c>
      <c r="H89" s="80" t="n">
        <v>0</v>
      </c>
      <c r="I89" s="81" t="n">
        <v>0</v>
      </c>
      <c r="J89" s="81" t="n">
        <v>0</v>
      </c>
      <c r="K89" s="82" t="n">
        <v>0</v>
      </c>
      <c r="L89" s="83" t="n">
        <v>0</v>
      </c>
      <c r="M89" s="82" t="n">
        <v>0</v>
      </c>
      <c r="N89" s="83" t="n">
        <v>0</v>
      </c>
      <c r="O89" s="79" t="s">
        <v>42</v>
      </c>
      <c r="P89" s="84" t="s">
        <v>254</v>
      </c>
      <c r="Q89" s="78"/>
      <c r="R89" s="78"/>
      <c r="S89" s="78"/>
      <c r="T89" s="78"/>
      <c r="U89" s="78"/>
      <c r="V89" s="78"/>
      <c r="W89" s="78"/>
      <c r="X89" s="78"/>
      <c r="Y89" s="85"/>
      <c r="Z89" s="78"/>
      <c r="AA89" s="85" t="s">
        <v>251</v>
      </c>
      <c r="AB89" s="85" t="s">
        <v>248</v>
      </c>
      <c r="AC89" s="86" t="s">
        <v>100</v>
      </c>
      <c r="AD89" s="85" t="s">
        <v>249</v>
      </c>
      <c r="AE89" s="85" t="s">
        <v>240</v>
      </c>
      <c r="AF89" s="86" t="s">
        <v>41</v>
      </c>
      <c r="AG89" s="86" t="s">
        <v>33</v>
      </c>
      <c r="AH89" s="87" t="n">
        <v>10000</v>
      </c>
      <c r="AI89" s="88" t="n">
        <v>0</v>
      </c>
      <c r="AJ89" s="88" t="n">
        <v>0</v>
      </c>
      <c r="AK89" s="89" t="n">
        <v>10</v>
      </c>
      <c r="AL89" s="90" t="n">
        <v>10</v>
      </c>
      <c r="AM89" s="89" t="n">
        <v>0</v>
      </c>
      <c r="AN89" s="90" t="n">
        <v>0</v>
      </c>
      <c r="AO89" s="86" t="s">
        <v>42</v>
      </c>
      <c r="AP89" s="91" t="s">
        <v>250</v>
      </c>
      <c r="AQ89" s="78"/>
      <c r="AR89" s="78"/>
      <c r="AS89" s="78"/>
      <c r="AT89" s="78"/>
      <c r="AU89" s="78"/>
      <c r="AV89" s="78"/>
      <c r="AW89" s="78"/>
      <c r="AX89" s="78"/>
      <c r="AY89" s="78"/>
      <c r="AZ89" s="85"/>
      <c r="BA89" s="12"/>
      <c r="BB89" s="85" t="str">
        <f aca="false">IF(ISERROR(VLOOKUP($B89,$AB:$AX,1,0)),0,(VLOOKUP($B89,$AB:$AX,1,0)))</f>
        <v>TXU</v>
      </c>
      <c r="BC89" s="86" t="str">
        <f aca="false">IF(ISERROR(VLOOKUP($B89,$AB:$AX,2,0)),0,(VLOOKUP($B89,$AB:$AX,2,0)))</f>
        <v>Q3 01</v>
      </c>
      <c r="BD89" s="92" t="str">
        <f aca="false">IF(ISERROR(VLOOKUP($B89,$AB:$AX,3,0)),0,(VLOOKUP($B89,$AB:$AX,3,0)))</f>
        <v>E.004090.06.35</v>
      </c>
      <c r="BE89" s="85" t="str">
        <f aca="false">IF(ISERROR(VLOOKUP($B89,$AB:$AX,4,0)),0,(VLOOKUP($B89,$AB:$AX,4,0)))</f>
        <v>Rob Bayley</v>
      </c>
      <c r="BF89" s="86" t="str">
        <f aca="false">IF(ISERROR(VLOOKUP($B89,$AB:$AX,5,0)),0,(VLOOKUP($B89,$AB:$AX,5,0)))</f>
        <v>Idea stage</v>
      </c>
      <c r="BG89" s="86" t="str">
        <f aca="false">IF(ISERROR(VLOOKUP($B89,$AB:$AX,6,0)),0,(VLOOKUP($B89,$AB:$AX,6,0)))</f>
        <v>Market Growth</v>
      </c>
      <c r="BH89" s="85" t="n">
        <f aca="false">IF(ISERROR(VLOOKUP($B89,$AB:$AX,7,0)),0,(VLOOKUP($B89,$AB:$AX,7,0)))</f>
        <v>0</v>
      </c>
      <c r="BI89" s="88" t="n">
        <f aca="false">IF(ISERROR(VLOOKUP($B89,$AB:$AX,8,0)),0,(VLOOKUP($B89,$AB:$AX,8,0)))</f>
        <v>0</v>
      </c>
      <c r="BJ89" s="88" t="n">
        <f aca="false">IF(ISERROR(VLOOKUP($B89,$AB:$AX,9,0)),0,(VLOOKUP($B89,$AB:$AX,9,0)))</f>
        <v>0</v>
      </c>
      <c r="BK89" s="89" t="n">
        <f aca="false">IF(ISERROR(VLOOKUP($B89,$AB:$AX,10,0)),0,(VLOOKUP($B89,$AB:$AX,10,0)))</f>
        <v>5</v>
      </c>
      <c r="BL89" s="93" t="n">
        <f aca="false">IF(ISERROR(VLOOKUP($B89,$AB:$AX,11,0)),0,(VLOOKUP($B89,$AB:$AX,11,0)))</f>
        <v>0</v>
      </c>
      <c r="BM89" s="89" t="n">
        <f aca="false">IF(ISERROR(VLOOKUP($B89,$AB:$AX,12,0)),0,(VLOOKUP($B89,$AB:$AX,12,0)))</f>
        <v>0</v>
      </c>
      <c r="BN89" s="93" t="n">
        <f aca="false">IF(ISERROR(VLOOKUP($B89,$AB:$AX,13,0)),0,(VLOOKUP($B89,$AB:$AX,13,0)))</f>
        <v>0</v>
      </c>
      <c r="BO89" s="86" t="str">
        <f aca="false">IF(ISERROR(VLOOKUP($B89,$AB:$AX,14,0)),0,(VLOOKUP($B89,$AB:$AX,14,0)))</f>
        <v>Low</v>
      </c>
      <c r="BP89" s="91" t="n">
        <f aca="false">IF(ISERROR(VLOOKUP($B89,$AB:$AX,15,0)),0,(VLOOKUP($B89,$AB:$AX,15,0)))</f>
        <v>0</v>
      </c>
      <c r="BQ89" s="78"/>
      <c r="BR89" s="78"/>
      <c r="BS89" s="78"/>
      <c r="BT89" s="78"/>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94"/>
      <c r="DV89" s="94"/>
      <c r="DW89" s="94"/>
      <c r="DX89" s="94"/>
      <c r="DY89" s="94"/>
      <c r="DZ89" s="94"/>
      <c r="EA89" s="94"/>
      <c r="EB89" s="94"/>
      <c r="EC89" s="94"/>
      <c r="ED89" s="94"/>
      <c r="EE89" s="94"/>
      <c r="EF89" s="94"/>
      <c r="EG89" s="94"/>
      <c r="EH89" s="94"/>
      <c r="EI89" s="94"/>
      <c r="EJ89" s="94"/>
      <c r="EK89" s="94"/>
    </row>
    <row r="90" customFormat="false" ht="38.25" hidden="false" customHeight="false" outlineLevel="0" collapsed="false">
      <c r="A90" s="75" t="s">
        <v>255</v>
      </c>
      <c r="B90" s="95" t="s">
        <v>256</v>
      </c>
      <c r="C90" s="96" t="s">
        <v>100</v>
      </c>
      <c r="D90" s="78" t="s">
        <v>214</v>
      </c>
      <c r="E90" s="78" t="s">
        <v>257</v>
      </c>
      <c r="F90" s="79" t="s">
        <v>104</v>
      </c>
      <c r="G90" s="79" t="s">
        <v>33</v>
      </c>
      <c r="H90" s="80" t="n">
        <v>15000</v>
      </c>
      <c r="I90" s="81" t="n">
        <v>0</v>
      </c>
      <c r="J90" s="81" t="n">
        <v>0</v>
      </c>
      <c r="K90" s="82" t="n">
        <v>10</v>
      </c>
      <c r="L90" s="83" t="n">
        <v>10</v>
      </c>
      <c r="M90" s="82" t="n">
        <v>30</v>
      </c>
      <c r="N90" s="83" t="n">
        <v>30</v>
      </c>
      <c r="O90" s="79" t="s">
        <v>97</v>
      </c>
      <c r="P90" s="84" t="s">
        <v>258</v>
      </c>
      <c r="Q90" s="78"/>
      <c r="R90" s="78"/>
      <c r="S90" s="78"/>
      <c r="T90" s="78"/>
      <c r="U90" s="78"/>
      <c r="V90" s="78"/>
      <c r="W90" s="78"/>
      <c r="X90" s="78"/>
      <c r="Y90" s="85"/>
      <c r="Z90" s="78"/>
      <c r="AA90" s="85" t="s">
        <v>255</v>
      </c>
      <c r="AB90" s="85" t="s">
        <v>252</v>
      </c>
      <c r="AC90" s="86" t="s">
        <v>100</v>
      </c>
      <c r="AD90" s="85" t="s">
        <v>214</v>
      </c>
      <c r="AE90" s="85" t="s">
        <v>259</v>
      </c>
      <c r="AF90" s="86" t="s">
        <v>41</v>
      </c>
      <c r="AG90" s="86" t="s">
        <v>241</v>
      </c>
      <c r="AH90" s="87" t="n">
        <v>0</v>
      </c>
      <c r="AI90" s="88" t="n">
        <v>0</v>
      </c>
      <c r="AJ90" s="88" t="n">
        <v>0</v>
      </c>
      <c r="AK90" s="89" t="n">
        <v>5</v>
      </c>
      <c r="AL90" s="90" t="n">
        <v>0</v>
      </c>
      <c r="AM90" s="89" t="n">
        <v>0</v>
      </c>
      <c r="AN90" s="90" t="n">
        <v>0</v>
      </c>
      <c r="AO90" s="86" t="s">
        <v>42</v>
      </c>
      <c r="AP90" s="91"/>
      <c r="AQ90" s="78"/>
      <c r="AR90" s="78"/>
      <c r="AS90" s="78"/>
      <c r="AT90" s="78"/>
      <c r="AU90" s="78"/>
      <c r="AV90" s="78"/>
      <c r="AW90" s="78"/>
      <c r="AX90" s="78"/>
      <c r="AY90" s="78"/>
      <c r="AZ90" s="85"/>
      <c r="BA90" s="12"/>
      <c r="BB90" s="85" t="str">
        <f aca="false">IF(ISERROR(VLOOKUP($B90,$AB:$AX,1,0)),0,(VLOOKUP($B90,$AB:$AX,1,0)))</f>
        <v>LWS</v>
      </c>
      <c r="BC90" s="86" t="str">
        <f aca="false">IF(ISERROR(VLOOKUP($B90,$AB:$AX,2,0)),0,(VLOOKUP($B90,$AB:$AX,2,0)))</f>
        <v>Q3 01</v>
      </c>
      <c r="BD90" s="92" t="n">
        <f aca="false">IF(ISERROR(VLOOKUP($B90,$AB:$AX,3,0)),0,(VLOOKUP($B90,$AB:$AX,3,0)))</f>
        <v>0</v>
      </c>
      <c r="BE90" s="85" t="str">
        <f aca="false">IF(ISERROR(VLOOKUP($B90,$AB:$AX,4,0)),0,(VLOOKUP($B90,$AB:$AX,4,0)))</f>
        <v>Andrew Davison</v>
      </c>
      <c r="BF90" s="86" t="str">
        <f aca="false">IF(ISERROR(VLOOKUP($B90,$AB:$AX,5,0)),0,(VLOOKUP($B90,$AB:$AX,5,0)))</f>
        <v>Negotiation</v>
      </c>
      <c r="BG90" s="86" t="str">
        <f aca="false">IF(ISERROR(VLOOKUP($B90,$AB:$AX,6,0)),0,(VLOOKUP($B90,$AB:$AX,6,0)))</f>
        <v>P&amp;L</v>
      </c>
      <c r="BH90" s="85" t="n">
        <f aca="false">IF(ISERROR(VLOOKUP($B90,$AB:$AX,7,0)),0,(VLOOKUP($B90,$AB:$AX,7,0)))</f>
        <v>15000</v>
      </c>
      <c r="BI90" s="88" t="n">
        <f aca="false">IF(ISERROR(VLOOKUP($B90,$AB:$AX,8,0)),0,(VLOOKUP($B90,$AB:$AX,8,0)))</f>
        <v>0</v>
      </c>
      <c r="BJ90" s="88" t="n">
        <f aca="false">IF(ISERROR(VLOOKUP($B90,$AB:$AX,9,0)),0,(VLOOKUP($B90,$AB:$AX,9,0)))</f>
        <v>0</v>
      </c>
      <c r="BK90" s="89" t="n">
        <f aca="false">IF(ISERROR(VLOOKUP($B90,$AB:$AX,10,0)),0,(VLOOKUP($B90,$AB:$AX,10,0)))</f>
        <v>10</v>
      </c>
      <c r="BL90" s="93" t="n">
        <f aca="false">IF(ISERROR(VLOOKUP($B90,$AB:$AX,11,0)),0,(VLOOKUP($B90,$AB:$AX,11,0)))</f>
        <v>10</v>
      </c>
      <c r="BM90" s="89" t="n">
        <f aca="false">IF(ISERROR(VLOOKUP($B90,$AB:$AX,12,0)),0,(VLOOKUP($B90,$AB:$AX,12,0)))</f>
        <v>30</v>
      </c>
      <c r="BN90" s="93" t="n">
        <f aca="false">IF(ISERROR(VLOOKUP($B90,$AB:$AX,13,0)),0,(VLOOKUP($B90,$AB:$AX,13,0)))</f>
        <v>30</v>
      </c>
      <c r="BO90" s="86" t="str">
        <f aca="false">IF(ISERROR(VLOOKUP($B90,$AB:$AX,14,0)),0,(VLOOKUP($B90,$AB:$AX,14,0)))</f>
        <v>Medium</v>
      </c>
      <c r="BP90" s="91" t="str">
        <f aca="false">IF(ISERROR(VLOOKUP($B90,$AB:$AX,15,0)),0,(VLOOKUP($B90,$AB:$AX,15,0)))</f>
        <v>Low cost waste to energy start-up/  Power and equity options over a ten-site program.  ENE is EPC contractor.  This is an accrual accounted deal.  P&amp;L to be realized 2002/2003 at earliest</v>
      </c>
      <c r="BQ90" s="78"/>
      <c r="BR90" s="78"/>
      <c r="BS90" s="78"/>
      <c r="BT90" s="78"/>
      <c r="BU90" s="94"/>
      <c r="BV90" s="94"/>
      <c r="BW90" s="94"/>
      <c r="BX90" s="94"/>
      <c r="BY90" s="94"/>
      <c r="BZ90" s="94"/>
      <c r="CA90" s="94"/>
      <c r="CB90" s="94"/>
      <c r="CC90" s="94"/>
      <c r="CD90" s="94"/>
      <c r="CE90" s="94"/>
      <c r="CF90" s="94"/>
      <c r="CG90" s="94"/>
      <c r="CH90" s="94"/>
      <c r="CI90" s="94"/>
      <c r="CJ90" s="94"/>
      <c r="CK90" s="94"/>
      <c r="CL90" s="94"/>
      <c r="CM90" s="94"/>
      <c r="CN90" s="94"/>
      <c r="CO90" s="94"/>
      <c r="CP90" s="94"/>
      <c r="CQ90" s="94"/>
      <c r="CR90" s="94"/>
      <c r="CS90" s="94"/>
      <c r="CT90" s="94"/>
      <c r="CU90" s="94"/>
      <c r="CV90" s="94"/>
      <c r="CW90" s="94"/>
      <c r="CX90" s="94"/>
      <c r="CY90" s="94"/>
      <c r="CZ90" s="94"/>
      <c r="DA90" s="94"/>
      <c r="DB90" s="94"/>
      <c r="DC90" s="94"/>
      <c r="DD90" s="94"/>
      <c r="DE90" s="94"/>
      <c r="DF90" s="94"/>
      <c r="DG90" s="94"/>
      <c r="DH90" s="94"/>
      <c r="DI90" s="94"/>
      <c r="DJ90" s="94"/>
      <c r="DK90" s="94"/>
      <c r="DL90" s="94"/>
      <c r="DM90" s="94"/>
      <c r="DN90" s="94"/>
      <c r="DO90" s="94"/>
      <c r="DP90" s="94"/>
      <c r="DQ90" s="94"/>
      <c r="DR90" s="94"/>
      <c r="DS90" s="94"/>
      <c r="DT90" s="94"/>
      <c r="DU90" s="94"/>
      <c r="DV90" s="94"/>
      <c r="DW90" s="94"/>
      <c r="DX90" s="94"/>
      <c r="DY90" s="94"/>
      <c r="DZ90" s="94"/>
      <c r="EA90" s="94"/>
      <c r="EB90" s="94"/>
      <c r="EC90" s="94"/>
      <c r="ED90" s="94"/>
      <c r="EE90" s="94"/>
      <c r="EF90" s="94"/>
      <c r="EG90" s="94"/>
      <c r="EH90" s="94"/>
      <c r="EI90" s="94"/>
      <c r="EJ90" s="94"/>
      <c r="EK90" s="94"/>
    </row>
    <row r="91" customFormat="false" ht="25.5" hidden="false" customHeight="false" outlineLevel="0" collapsed="false">
      <c r="A91" s="75" t="s">
        <v>260</v>
      </c>
      <c r="B91" s="95" t="s">
        <v>261</v>
      </c>
      <c r="C91" s="96" t="s">
        <v>100</v>
      </c>
      <c r="D91" s="78" t="s">
        <v>214</v>
      </c>
      <c r="E91" s="78" t="s">
        <v>253</v>
      </c>
      <c r="F91" s="79" t="s">
        <v>41</v>
      </c>
      <c r="G91" s="79" t="s">
        <v>33</v>
      </c>
      <c r="H91" s="80" t="n">
        <v>0</v>
      </c>
      <c r="I91" s="81" t="n">
        <v>0</v>
      </c>
      <c r="J91" s="81" t="n">
        <v>0</v>
      </c>
      <c r="K91" s="82" t="n">
        <v>0</v>
      </c>
      <c r="L91" s="83" t="n">
        <v>0</v>
      </c>
      <c r="M91" s="82" t="n">
        <v>0</v>
      </c>
      <c r="N91" s="83" t="n">
        <v>0</v>
      </c>
      <c r="O91" s="79" t="s">
        <v>42</v>
      </c>
      <c r="P91" s="84" t="s">
        <v>262</v>
      </c>
      <c r="Q91" s="78"/>
      <c r="R91" s="78"/>
      <c r="S91" s="78"/>
      <c r="T91" s="78"/>
      <c r="U91" s="78"/>
      <c r="V91" s="78"/>
      <c r="W91" s="78"/>
      <c r="X91" s="78"/>
      <c r="Y91" s="85"/>
      <c r="Z91" s="78"/>
      <c r="AA91" s="85" t="s">
        <v>260</v>
      </c>
      <c r="AB91" s="85" t="s">
        <v>256</v>
      </c>
      <c r="AC91" s="86" t="s">
        <v>100</v>
      </c>
      <c r="AD91" s="85"/>
      <c r="AE91" s="85" t="s">
        <v>257</v>
      </c>
      <c r="AF91" s="86" t="s">
        <v>104</v>
      </c>
      <c r="AG91" s="86" t="s">
        <v>33</v>
      </c>
      <c r="AH91" s="87" t="n">
        <v>15000</v>
      </c>
      <c r="AI91" s="88" t="n">
        <v>0</v>
      </c>
      <c r="AJ91" s="88" t="n">
        <v>0</v>
      </c>
      <c r="AK91" s="89" t="n">
        <v>10</v>
      </c>
      <c r="AL91" s="90" t="n">
        <v>10</v>
      </c>
      <c r="AM91" s="89" t="n">
        <v>30</v>
      </c>
      <c r="AN91" s="90" t="n">
        <v>30</v>
      </c>
      <c r="AO91" s="86" t="s">
        <v>97</v>
      </c>
      <c r="AP91" s="91" t="s">
        <v>258</v>
      </c>
      <c r="AQ91" s="78"/>
      <c r="AR91" s="78"/>
      <c r="AS91" s="78"/>
      <c r="AT91" s="78"/>
      <c r="AU91" s="78"/>
      <c r="AV91" s="78"/>
      <c r="AW91" s="78"/>
      <c r="AX91" s="78"/>
      <c r="AY91" s="78"/>
      <c r="AZ91" s="85"/>
      <c r="BA91" s="12"/>
      <c r="BB91" s="85" t="n">
        <f aca="false">IF(ISERROR(VLOOKUP($B91,$AB:$AX,1,0)),0,(VLOOKUP($B91,$AB:$AX,1,0)))</f>
        <v>0</v>
      </c>
      <c r="BC91" s="86" t="n">
        <f aca="false">IF(ISERROR(VLOOKUP($B91,$AB:$AX,2,0)),0,(VLOOKUP($B91,$AB:$AX,2,0)))</f>
        <v>0</v>
      </c>
      <c r="BD91" s="92" t="n">
        <f aca="false">IF(ISERROR(VLOOKUP($B91,$AB:$AX,3,0)),0,(VLOOKUP($B91,$AB:$AX,3,0)))</f>
        <v>0</v>
      </c>
      <c r="BE91" s="85" t="n">
        <f aca="false">IF(ISERROR(VLOOKUP($B91,$AB:$AX,4,0)),0,(VLOOKUP($B91,$AB:$AX,4,0)))</f>
        <v>0</v>
      </c>
      <c r="BF91" s="86" t="n">
        <f aca="false">IF(ISERROR(VLOOKUP($B91,$AB:$AX,5,0)),0,(VLOOKUP($B91,$AB:$AX,5,0)))</f>
        <v>0</v>
      </c>
      <c r="BG91" s="86" t="n">
        <f aca="false">IF(ISERROR(VLOOKUP($B91,$AB:$AX,6,0)),0,(VLOOKUP($B91,$AB:$AX,6,0)))</f>
        <v>0</v>
      </c>
      <c r="BH91" s="85" t="n">
        <f aca="false">IF(ISERROR(VLOOKUP($B91,$AB:$AX,7,0)),0,(VLOOKUP($B91,$AB:$AX,7,0)))</f>
        <v>0</v>
      </c>
      <c r="BI91" s="88" t="n">
        <f aca="false">IF(ISERROR(VLOOKUP($B91,$AB:$AX,8,0)),0,(VLOOKUP($B91,$AB:$AX,8,0)))</f>
        <v>0</v>
      </c>
      <c r="BJ91" s="88" t="n">
        <f aca="false">IF(ISERROR(VLOOKUP($B91,$AB:$AX,9,0)),0,(VLOOKUP($B91,$AB:$AX,9,0)))</f>
        <v>0</v>
      </c>
      <c r="BK91" s="89" t="n">
        <f aca="false">IF(ISERROR(VLOOKUP($B91,$AB:$AX,10,0)),0,(VLOOKUP($B91,$AB:$AX,10,0)))</f>
        <v>0</v>
      </c>
      <c r="BL91" s="93" t="n">
        <f aca="false">IF(ISERROR(VLOOKUP($B91,$AB:$AX,11,0)),0,(VLOOKUP($B91,$AB:$AX,11,0)))</f>
        <v>0</v>
      </c>
      <c r="BM91" s="89" t="n">
        <f aca="false">IF(ISERROR(VLOOKUP($B91,$AB:$AX,12,0)),0,(VLOOKUP($B91,$AB:$AX,12,0)))</f>
        <v>0</v>
      </c>
      <c r="BN91" s="93" t="n">
        <f aca="false">IF(ISERROR(VLOOKUP($B91,$AB:$AX,13,0)),0,(VLOOKUP($B91,$AB:$AX,13,0)))</f>
        <v>0</v>
      </c>
      <c r="BO91" s="86" t="n">
        <f aca="false">IF(ISERROR(VLOOKUP($B91,$AB:$AX,14,0)),0,(VLOOKUP($B91,$AB:$AX,14,0)))</f>
        <v>0</v>
      </c>
      <c r="BP91" s="91" t="n">
        <f aca="false">IF(ISERROR(VLOOKUP($B91,$AB:$AX,15,0)),0,(VLOOKUP($B91,$AB:$AX,15,0)))</f>
        <v>0</v>
      </c>
      <c r="BQ91" s="78"/>
      <c r="BR91" s="78"/>
      <c r="BS91" s="78"/>
      <c r="BT91" s="78"/>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94"/>
      <c r="DV91" s="94"/>
      <c r="DW91" s="94"/>
      <c r="DX91" s="94"/>
      <c r="DY91" s="94"/>
      <c r="DZ91" s="94"/>
      <c r="EA91" s="94"/>
      <c r="EB91" s="94"/>
      <c r="EC91" s="94"/>
      <c r="ED91" s="94"/>
      <c r="EE91" s="94"/>
      <c r="EF91" s="94"/>
      <c r="EG91" s="94"/>
      <c r="EH91" s="94"/>
      <c r="EI91" s="94"/>
      <c r="EJ91" s="94"/>
      <c r="EK91" s="94"/>
    </row>
    <row r="92" customFormat="false" ht="12.75" hidden="false" customHeight="false" outlineLevel="0" collapsed="false">
      <c r="A92" s="75" t="s">
        <v>263</v>
      </c>
      <c r="B92" s="95" t="s">
        <v>264</v>
      </c>
      <c r="C92" s="96" t="s">
        <v>100</v>
      </c>
      <c r="D92" s="78" t="s">
        <v>214</v>
      </c>
      <c r="E92" s="78" t="s">
        <v>265</v>
      </c>
      <c r="F92" s="79" t="s">
        <v>41</v>
      </c>
      <c r="G92" s="79" t="s">
        <v>33</v>
      </c>
      <c r="H92" s="80" t="n">
        <v>0</v>
      </c>
      <c r="I92" s="81" t="n">
        <v>0</v>
      </c>
      <c r="J92" s="81" t="n">
        <v>0</v>
      </c>
      <c r="K92" s="82" t="n">
        <v>0</v>
      </c>
      <c r="L92" s="83" t="n">
        <v>0</v>
      </c>
      <c r="M92" s="82" t="n">
        <v>0</v>
      </c>
      <c r="N92" s="83" t="n">
        <v>0</v>
      </c>
      <c r="O92" s="79" t="s">
        <v>42</v>
      </c>
      <c r="P92" s="84" t="s">
        <v>266</v>
      </c>
      <c r="Q92" s="78"/>
      <c r="R92" s="78"/>
      <c r="S92" s="78"/>
      <c r="T92" s="78"/>
      <c r="U92" s="78"/>
      <c r="V92" s="78"/>
      <c r="W92" s="78"/>
      <c r="X92" s="78"/>
      <c r="Y92" s="85"/>
      <c r="Z92" s="78"/>
      <c r="AA92" s="85" t="s">
        <v>263</v>
      </c>
      <c r="AB92" s="85"/>
      <c r="AC92" s="86"/>
      <c r="AD92" s="85"/>
      <c r="AE92" s="85"/>
      <c r="AF92" s="86"/>
      <c r="AG92" s="86"/>
      <c r="AH92" s="87" t="n">
        <v>0</v>
      </c>
      <c r="AI92" s="88" t="n">
        <v>0</v>
      </c>
      <c r="AJ92" s="88" t="n">
        <v>0</v>
      </c>
      <c r="AK92" s="89" t="n">
        <v>0</v>
      </c>
      <c r="AL92" s="90" t="n">
        <v>0</v>
      </c>
      <c r="AM92" s="89" t="n">
        <v>0</v>
      </c>
      <c r="AN92" s="90" t="n">
        <v>0</v>
      </c>
      <c r="AO92" s="86"/>
      <c r="AP92" s="91"/>
      <c r="AQ92" s="78"/>
      <c r="AR92" s="78"/>
      <c r="AS92" s="78"/>
      <c r="AT92" s="78"/>
      <c r="AU92" s="78"/>
      <c r="AV92" s="78"/>
      <c r="AW92" s="78"/>
      <c r="AX92" s="78"/>
      <c r="AY92" s="78"/>
      <c r="AZ92" s="85"/>
      <c r="BA92" s="12"/>
      <c r="BB92" s="85" t="n">
        <f aca="false">IF(ISERROR(VLOOKUP($B92,$AB:$AX,1,0)),0,(VLOOKUP($B92,$AB:$AX,1,0)))</f>
        <v>0</v>
      </c>
      <c r="BC92" s="86" t="n">
        <f aca="false">IF(ISERROR(VLOOKUP($B92,$AB:$AX,2,0)),0,(VLOOKUP($B92,$AB:$AX,2,0)))</f>
        <v>0</v>
      </c>
      <c r="BD92" s="92" t="n">
        <f aca="false">IF(ISERROR(VLOOKUP($B92,$AB:$AX,3,0)),0,(VLOOKUP($B92,$AB:$AX,3,0)))</f>
        <v>0</v>
      </c>
      <c r="BE92" s="85" t="n">
        <f aca="false">IF(ISERROR(VLOOKUP($B92,$AB:$AX,4,0)),0,(VLOOKUP($B92,$AB:$AX,4,0)))</f>
        <v>0</v>
      </c>
      <c r="BF92" s="86" t="n">
        <f aca="false">IF(ISERROR(VLOOKUP($B92,$AB:$AX,5,0)),0,(VLOOKUP($B92,$AB:$AX,5,0)))</f>
        <v>0</v>
      </c>
      <c r="BG92" s="86" t="n">
        <f aca="false">IF(ISERROR(VLOOKUP($B92,$AB:$AX,6,0)),0,(VLOOKUP($B92,$AB:$AX,6,0)))</f>
        <v>0</v>
      </c>
      <c r="BH92" s="85" t="n">
        <f aca="false">IF(ISERROR(VLOOKUP($B92,$AB:$AX,7,0)),0,(VLOOKUP($B92,$AB:$AX,7,0)))</f>
        <v>0</v>
      </c>
      <c r="BI92" s="88" t="n">
        <f aca="false">IF(ISERROR(VLOOKUP($B92,$AB:$AX,8,0)),0,(VLOOKUP($B92,$AB:$AX,8,0)))</f>
        <v>0</v>
      </c>
      <c r="BJ92" s="88" t="n">
        <f aca="false">IF(ISERROR(VLOOKUP($B92,$AB:$AX,9,0)),0,(VLOOKUP($B92,$AB:$AX,9,0)))</f>
        <v>0</v>
      </c>
      <c r="BK92" s="89" t="n">
        <f aca="false">IF(ISERROR(VLOOKUP($B92,$AB:$AX,10,0)),0,(VLOOKUP($B92,$AB:$AX,10,0)))</f>
        <v>0</v>
      </c>
      <c r="BL92" s="93" t="n">
        <f aca="false">IF(ISERROR(VLOOKUP($B92,$AB:$AX,11,0)),0,(VLOOKUP($B92,$AB:$AX,11,0)))</f>
        <v>0</v>
      </c>
      <c r="BM92" s="89" t="n">
        <f aca="false">IF(ISERROR(VLOOKUP($B92,$AB:$AX,12,0)),0,(VLOOKUP($B92,$AB:$AX,12,0)))</f>
        <v>0</v>
      </c>
      <c r="BN92" s="93" t="n">
        <f aca="false">IF(ISERROR(VLOOKUP($B92,$AB:$AX,13,0)),0,(VLOOKUP($B92,$AB:$AX,13,0)))</f>
        <v>0</v>
      </c>
      <c r="BO92" s="86" t="n">
        <f aca="false">IF(ISERROR(VLOOKUP($B92,$AB:$AX,14,0)),0,(VLOOKUP($B92,$AB:$AX,14,0)))</f>
        <v>0</v>
      </c>
      <c r="BP92" s="91" t="n">
        <f aca="false">IF(ISERROR(VLOOKUP($B92,$AB:$AX,15,0)),0,(VLOOKUP($B92,$AB:$AX,15,0)))</f>
        <v>0</v>
      </c>
      <c r="BQ92" s="78"/>
      <c r="BR92" s="78"/>
      <c r="BS92" s="78"/>
      <c r="BT92" s="78"/>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4"/>
      <c r="DJ92" s="94"/>
      <c r="DK92" s="94"/>
      <c r="DL92" s="94"/>
      <c r="DM92" s="94"/>
      <c r="DN92" s="94"/>
      <c r="DO92" s="94"/>
      <c r="DP92" s="94"/>
      <c r="DQ92" s="94"/>
      <c r="DR92" s="94"/>
      <c r="DS92" s="94"/>
      <c r="DT92" s="94"/>
      <c r="DU92" s="94"/>
      <c r="DV92" s="94"/>
      <c r="DW92" s="94"/>
      <c r="DX92" s="94"/>
      <c r="DY92" s="94"/>
      <c r="DZ92" s="94"/>
      <c r="EA92" s="94"/>
      <c r="EB92" s="94"/>
      <c r="EC92" s="94"/>
      <c r="ED92" s="94"/>
      <c r="EE92" s="94"/>
      <c r="EF92" s="94"/>
      <c r="EG92" s="94"/>
      <c r="EH92" s="94"/>
      <c r="EI92" s="94"/>
      <c r="EJ92" s="94"/>
      <c r="EK92" s="94"/>
    </row>
    <row r="93" customFormat="false" ht="12.75" hidden="false" customHeight="false" outlineLevel="0" collapsed="false">
      <c r="A93" s="75" t="s">
        <v>267</v>
      </c>
      <c r="B93" s="95" t="s">
        <v>268</v>
      </c>
      <c r="C93" s="96" t="s">
        <v>100</v>
      </c>
      <c r="D93" s="78" t="s">
        <v>214</v>
      </c>
      <c r="E93" s="78" t="s">
        <v>221</v>
      </c>
      <c r="F93" s="79" t="s">
        <v>32</v>
      </c>
      <c r="G93" s="79" t="s">
        <v>33</v>
      </c>
      <c r="H93" s="80" t="n">
        <v>0</v>
      </c>
      <c r="I93" s="81" t="n">
        <v>0</v>
      </c>
      <c r="J93" s="81" t="n">
        <v>0</v>
      </c>
      <c r="K93" s="82" t="n">
        <v>0</v>
      </c>
      <c r="L93" s="83" t="n">
        <v>0</v>
      </c>
      <c r="M93" s="82" t="n">
        <v>0</v>
      </c>
      <c r="N93" s="83" t="n">
        <v>0</v>
      </c>
      <c r="O93" s="79" t="s">
        <v>42</v>
      </c>
      <c r="P93" s="84" t="s">
        <v>269</v>
      </c>
      <c r="Q93" s="78"/>
      <c r="R93" s="78"/>
      <c r="S93" s="78"/>
      <c r="T93" s="78"/>
      <c r="U93" s="78"/>
      <c r="V93" s="78"/>
      <c r="W93" s="78"/>
      <c r="X93" s="78"/>
      <c r="Y93" s="85"/>
      <c r="Z93" s="78"/>
      <c r="AA93" s="85" t="s">
        <v>267</v>
      </c>
      <c r="AB93" s="85"/>
      <c r="AC93" s="86"/>
      <c r="AD93" s="85"/>
      <c r="AE93" s="85"/>
      <c r="AF93" s="86"/>
      <c r="AG93" s="86"/>
      <c r="AH93" s="87" t="n">
        <v>0</v>
      </c>
      <c r="AI93" s="88" t="n">
        <v>0</v>
      </c>
      <c r="AJ93" s="88" t="n">
        <v>0</v>
      </c>
      <c r="AK93" s="89" t="n">
        <v>0</v>
      </c>
      <c r="AL93" s="90" t="n">
        <v>0</v>
      </c>
      <c r="AM93" s="89" t="n">
        <v>0</v>
      </c>
      <c r="AN93" s="90" t="n">
        <v>0</v>
      </c>
      <c r="AO93" s="86"/>
      <c r="AP93" s="91"/>
      <c r="AQ93" s="78"/>
      <c r="AR93" s="78"/>
      <c r="AS93" s="78"/>
      <c r="AT93" s="78"/>
      <c r="AU93" s="78"/>
      <c r="AV93" s="78"/>
      <c r="AW93" s="78"/>
      <c r="AX93" s="78"/>
      <c r="AY93" s="78"/>
      <c r="AZ93" s="85"/>
      <c r="BA93" s="12"/>
      <c r="BB93" s="85" t="n">
        <f aca="false">IF(ISERROR(VLOOKUP($B93,$AB:$AX,1,0)),0,(VLOOKUP($B93,$AB:$AX,1,0)))</f>
        <v>0</v>
      </c>
      <c r="BC93" s="86" t="n">
        <f aca="false">IF(ISERROR(VLOOKUP($B93,$AB:$AX,2,0)),0,(VLOOKUP($B93,$AB:$AX,2,0)))</f>
        <v>0</v>
      </c>
      <c r="BD93" s="92" t="n">
        <f aca="false">IF(ISERROR(VLOOKUP($B93,$AB:$AX,3,0)),0,(VLOOKUP($B93,$AB:$AX,3,0)))</f>
        <v>0</v>
      </c>
      <c r="BE93" s="85" t="n">
        <f aca="false">IF(ISERROR(VLOOKUP($B93,$AB:$AX,4,0)),0,(VLOOKUP($B93,$AB:$AX,4,0)))</f>
        <v>0</v>
      </c>
      <c r="BF93" s="86" t="n">
        <f aca="false">IF(ISERROR(VLOOKUP($B93,$AB:$AX,5,0)),0,(VLOOKUP($B93,$AB:$AX,5,0)))</f>
        <v>0</v>
      </c>
      <c r="BG93" s="86" t="n">
        <f aca="false">IF(ISERROR(VLOOKUP($B93,$AB:$AX,6,0)),0,(VLOOKUP($B93,$AB:$AX,6,0)))</f>
        <v>0</v>
      </c>
      <c r="BH93" s="85" t="n">
        <f aca="false">IF(ISERROR(VLOOKUP($B93,$AB:$AX,7,0)),0,(VLOOKUP($B93,$AB:$AX,7,0)))</f>
        <v>0</v>
      </c>
      <c r="BI93" s="88" t="n">
        <f aca="false">IF(ISERROR(VLOOKUP($B93,$AB:$AX,8,0)),0,(VLOOKUP($B93,$AB:$AX,8,0)))</f>
        <v>0</v>
      </c>
      <c r="BJ93" s="88" t="n">
        <f aca="false">IF(ISERROR(VLOOKUP($B93,$AB:$AX,9,0)),0,(VLOOKUP($B93,$AB:$AX,9,0)))</f>
        <v>0</v>
      </c>
      <c r="BK93" s="89" t="n">
        <f aca="false">IF(ISERROR(VLOOKUP($B93,$AB:$AX,10,0)),0,(VLOOKUP($B93,$AB:$AX,10,0)))</f>
        <v>0</v>
      </c>
      <c r="BL93" s="93" t="n">
        <f aca="false">IF(ISERROR(VLOOKUP($B93,$AB:$AX,11,0)),0,(VLOOKUP($B93,$AB:$AX,11,0)))</f>
        <v>0</v>
      </c>
      <c r="BM93" s="89" t="n">
        <f aca="false">IF(ISERROR(VLOOKUP($B93,$AB:$AX,12,0)),0,(VLOOKUP($B93,$AB:$AX,12,0)))</f>
        <v>0</v>
      </c>
      <c r="BN93" s="93" t="n">
        <f aca="false">IF(ISERROR(VLOOKUP($B93,$AB:$AX,13,0)),0,(VLOOKUP($B93,$AB:$AX,13,0)))</f>
        <v>0</v>
      </c>
      <c r="BO93" s="86" t="n">
        <f aca="false">IF(ISERROR(VLOOKUP($B93,$AB:$AX,14,0)),0,(VLOOKUP($B93,$AB:$AX,14,0)))</f>
        <v>0</v>
      </c>
      <c r="BP93" s="91" t="n">
        <f aca="false">IF(ISERROR(VLOOKUP($B93,$AB:$AX,15,0)),0,(VLOOKUP($B93,$AB:$AX,15,0)))</f>
        <v>0</v>
      </c>
      <c r="BQ93" s="78"/>
      <c r="BR93" s="78"/>
      <c r="BS93" s="78"/>
      <c r="BT93" s="78"/>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94"/>
      <c r="DV93" s="94"/>
      <c r="DW93" s="94"/>
      <c r="DX93" s="94"/>
      <c r="DY93" s="94"/>
      <c r="DZ93" s="94"/>
      <c r="EA93" s="94"/>
      <c r="EB93" s="94"/>
      <c r="EC93" s="94"/>
      <c r="ED93" s="94"/>
      <c r="EE93" s="94"/>
      <c r="EF93" s="94"/>
      <c r="EG93" s="94"/>
      <c r="EH93" s="94"/>
      <c r="EI93" s="94"/>
      <c r="EJ93" s="94"/>
      <c r="EK93" s="94"/>
    </row>
    <row r="94" customFormat="false" ht="12.75" hidden="true" customHeight="false" outlineLevel="0" collapsed="false">
      <c r="A94" s="75" t="s">
        <v>270</v>
      </c>
      <c r="B94" s="78"/>
      <c r="C94" s="79"/>
      <c r="D94" s="78"/>
      <c r="E94" s="78"/>
      <c r="F94" s="79"/>
      <c r="G94" s="79"/>
      <c r="H94" s="80" t="n">
        <v>0</v>
      </c>
      <c r="I94" s="81" t="n">
        <v>0</v>
      </c>
      <c r="J94" s="81" t="n">
        <v>0</v>
      </c>
      <c r="K94" s="82" t="n">
        <v>0</v>
      </c>
      <c r="L94" s="83" t="n">
        <v>0</v>
      </c>
      <c r="M94" s="82" t="n">
        <v>0</v>
      </c>
      <c r="N94" s="83" t="n">
        <v>0</v>
      </c>
      <c r="O94" s="79"/>
      <c r="P94" s="84"/>
      <c r="Q94" s="78"/>
      <c r="R94" s="78"/>
      <c r="S94" s="78"/>
      <c r="T94" s="78"/>
      <c r="U94" s="78"/>
      <c r="V94" s="78"/>
      <c r="W94" s="78"/>
      <c r="X94" s="78"/>
      <c r="Y94" s="85"/>
      <c r="Z94" s="78"/>
      <c r="AA94" s="85" t="s">
        <v>270</v>
      </c>
      <c r="AB94" s="85"/>
      <c r="AC94" s="86"/>
      <c r="AD94" s="85"/>
      <c r="AE94" s="85"/>
      <c r="AF94" s="86"/>
      <c r="AG94" s="86"/>
      <c r="AH94" s="87" t="n">
        <v>0</v>
      </c>
      <c r="AI94" s="88" t="n">
        <v>0</v>
      </c>
      <c r="AJ94" s="88" t="n">
        <v>0</v>
      </c>
      <c r="AK94" s="89" t="n">
        <v>0</v>
      </c>
      <c r="AL94" s="90" t="n">
        <v>0</v>
      </c>
      <c r="AM94" s="89" t="n">
        <v>0</v>
      </c>
      <c r="AN94" s="90" t="n">
        <v>0</v>
      </c>
      <c r="AO94" s="86"/>
      <c r="AP94" s="91"/>
      <c r="AQ94" s="78"/>
      <c r="AR94" s="78"/>
      <c r="AS94" s="78"/>
      <c r="AT94" s="78"/>
      <c r="AU94" s="78"/>
      <c r="AV94" s="78"/>
      <c r="AW94" s="78"/>
      <c r="AX94" s="78"/>
      <c r="AY94" s="78"/>
      <c r="AZ94" s="85"/>
      <c r="BA94" s="12"/>
      <c r="BB94" s="85" t="n">
        <f aca="false">IF(ISERROR(VLOOKUP($B94,$AB:$AX,1,0)),0,(VLOOKUP($B94,$AB:$AX,1,0)))</f>
        <v>0</v>
      </c>
      <c r="BC94" s="86" t="n">
        <f aca="false">IF(ISERROR(VLOOKUP($B94,$AB:$AX,2,0)),0,(VLOOKUP($B94,$AB:$AX,2,0)))</f>
        <v>0</v>
      </c>
      <c r="BD94" s="92" t="n">
        <f aca="false">IF(ISERROR(VLOOKUP($B94,$AB:$AX,3,0)),0,(VLOOKUP($B94,$AB:$AX,3,0)))</f>
        <v>0</v>
      </c>
      <c r="BE94" s="85" t="n">
        <f aca="false">IF(ISERROR(VLOOKUP($B94,$AB:$AX,4,0)),0,(VLOOKUP($B94,$AB:$AX,4,0)))</f>
        <v>0</v>
      </c>
      <c r="BF94" s="86" t="n">
        <f aca="false">IF(ISERROR(VLOOKUP($B94,$AB:$AX,5,0)),0,(VLOOKUP($B94,$AB:$AX,5,0)))</f>
        <v>0</v>
      </c>
      <c r="BG94" s="86" t="n">
        <f aca="false">IF(ISERROR(VLOOKUP($B94,$AB:$AX,6,0)),0,(VLOOKUP($B94,$AB:$AX,6,0)))</f>
        <v>0</v>
      </c>
      <c r="BH94" s="85" t="n">
        <f aca="false">IF(ISERROR(VLOOKUP($B94,$AB:$AX,7,0)),0,(VLOOKUP($B94,$AB:$AX,7,0)))</f>
        <v>0</v>
      </c>
      <c r="BI94" s="88" t="n">
        <f aca="false">IF(ISERROR(VLOOKUP($B94,$AB:$AX,8,0)),0,(VLOOKUP($B94,$AB:$AX,8,0)))</f>
        <v>0</v>
      </c>
      <c r="BJ94" s="88" t="n">
        <f aca="false">IF(ISERROR(VLOOKUP($B94,$AB:$AX,9,0)),0,(VLOOKUP($B94,$AB:$AX,9,0)))</f>
        <v>0</v>
      </c>
      <c r="BK94" s="89" t="n">
        <f aca="false">IF(ISERROR(VLOOKUP($B94,$AB:$AX,10,0)),0,(VLOOKUP($B94,$AB:$AX,10,0)))</f>
        <v>0</v>
      </c>
      <c r="BL94" s="93" t="n">
        <f aca="false">IF(ISERROR(VLOOKUP($B94,$AB:$AX,11,0)),0,(VLOOKUP($B94,$AB:$AX,11,0)))</f>
        <v>0</v>
      </c>
      <c r="BM94" s="89" t="n">
        <f aca="false">IF(ISERROR(VLOOKUP($B94,$AB:$AX,12,0)),0,(VLOOKUP($B94,$AB:$AX,12,0)))</f>
        <v>0</v>
      </c>
      <c r="BN94" s="93" t="n">
        <f aca="false">IF(ISERROR(VLOOKUP($B94,$AB:$AX,13,0)),0,(VLOOKUP($B94,$AB:$AX,13,0)))</f>
        <v>0</v>
      </c>
      <c r="BO94" s="86" t="n">
        <f aca="false">IF(ISERROR(VLOOKUP($B94,$AB:$AX,14,0)),0,(VLOOKUP($B94,$AB:$AX,14,0)))</f>
        <v>0</v>
      </c>
      <c r="BP94" s="91" t="n">
        <f aca="false">IF(ISERROR(VLOOKUP($B94,$AB:$AX,15,0)),0,(VLOOKUP($B94,$AB:$AX,15,0)))</f>
        <v>0</v>
      </c>
      <c r="BQ94" s="78"/>
      <c r="BR94" s="78"/>
      <c r="BS94" s="78"/>
      <c r="BT94" s="78"/>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94"/>
      <c r="DV94" s="94"/>
      <c r="DW94" s="94"/>
      <c r="DX94" s="94"/>
      <c r="DY94" s="94"/>
      <c r="DZ94" s="94"/>
      <c r="EA94" s="94"/>
      <c r="EB94" s="94"/>
      <c r="EC94" s="94"/>
      <c r="ED94" s="94"/>
      <c r="EE94" s="94"/>
      <c r="EF94" s="94"/>
      <c r="EG94" s="94"/>
      <c r="EH94" s="94"/>
      <c r="EI94" s="94"/>
      <c r="EJ94" s="94"/>
      <c r="EK94" s="94"/>
    </row>
    <row r="95" customFormat="false" ht="12.75" hidden="true" customHeight="false" outlineLevel="0" collapsed="false">
      <c r="A95" s="75" t="s">
        <v>271</v>
      </c>
      <c r="B95" s="78"/>
      <c r="C95" s="79"/>
      <c r="D95" s="78"/>
      <c r="E95" s="78"/>
      <c r="F95" s="79"/>
      <c r="G95" s="79"/>
      <c r="H95" s="80" t="n">
        <v>0</v>
      </c>
      <c r="I95" s="81" t="n">
        <v>0</v>
      </c>
      <c r="J95" s="81" t="n">
        <v>0</v>
      </c>
      <c r="K95" s="82" t="n">
        <v>0</v>
      </c>
      <c r="L95" s="83" t="n">
        <v>0</v>
      </c>
      <c r="M95" s="82" t="n">
        <v>0</v>
      </c>
      <c r="N95" s="83" t="n">
        <v>0</v>
      </c>
      <c r="O95" s="79"/>
      <c r="P95" s="84"/>
      <c r="Q95" s="78"/>
      <c r="R95" s="78"/>
      <c r="S95" s="78"/>
      <c r="T95" s="78"/>
      <c r="U95" s="78"/>
      <c r="V95" s="78"/>
      <c r="W95" s="78"/>
      <c r="X95" s="78"/>
      <c r="Y95" s="85"/>
      <c r="Z95" s="78"/>
      <c r="AA95" s="85" t="s">
        <v>271</v>
      </c>
      <c r="AB95" s="85"/>
      <c r="AC95" s="86"/>
      <c r="AD95" s="85"/>
      <c r="AE95" s="85"/>
      <c r="AF95" s="86"/>
      <c r="AG95" s="86"/>
      <c r="AH95" s="87" t="n">
        <v>0</v>
      </c>
      <c r="AI95" s="88" t="n">
        <v>0</v>
      </c>
      <c r="AJ95" s="88" t="n">
        <v>0</v>
      </c>
      <c r="AK95" s="89" t="n">
        <v>0</v>
      </c>
      <c r="AL95" s="90" t="n">
        <v>0</v>
      </c>
      <c r="AM95" s="89" t="n">
        <v>0</v>
      </c>
      <c r="AN95" s="90" t="n">
        <v>0</v>
      </c>
      <c r="AO95" s="86"/>
      <c r="AP95" s="91"/>
      <c r="AQ95" s="78"/>
      <c r="AR95" s="78"/>
      <c r="AS95" s="78"/>
      <c r="AT95" s="78"/>
      <c r="AU95" s="78"/>
      <c r="AV95" s="78"/>
      <c r="AW95" s="78"/>
      <c r="AX95" s="78"/>
      <c r="AY95" s="78"/>
      <c r="AZ95" s="85"/>
      <c r="BA95" s="12"/>
      <c r="BB95" s="85" t="n">
        <f aca="false">IF(ISERROR(VLOOKUP($B95,$AB:$AX,1,0)),0,(VLOOKUP($B95,$AB:$AX,1,0)))</f>
        <v>0</v>
      </c>
      <c r="BC95" s="86" t="n">
        <f aca="false">IF(ISERROR(VLOOKUP($B95,$AB:$AX,2,0)),0,(VLOOKUP($B95,$AB:$AX,2,0)))</f>
        <v>0</v>
      </c>
      <c r="BD95" s="92" t="n">
        <f aca="false">IF(ISERROR(VLOOKUP($B95,$AB:$AX,3,0)),0,(VLOOKUP($B95,$AB:$AX,3,0)))</f>
        <v>0</v>
      </c>
      <c r="BE95" s="85" t="n">
        <f aca="false">IF(ISERROR(VLOOKUP($B95,$AB:$AX,4,0)),0,(VLOOKUP($B95,$AB:$AX,4,0)))</f>
        <v>0</v>
      </c>
      <c r="BF95" s="86" t="n">
        <f aca="false">IF(ISERROR(VLOOKUP($B95,$AB:$AX,5,0)),0,(VLOOKUP($B95,$AB:$AX,5,0)))</f>
        <v>0</v>
      </c>
      <c r="BG95" s="86" t="n">
        <f aca="false">IF(ISERROR(VLOOKUP($B95,$AB:$AX,6,0)),0,(VLOOKUP($B95,$AB:$AX,6,0)))</f>
        <v>0</v>
      </c>
      <c r="BH95" s="85" t="n">
        <f aca="false">IF(ISERROR(VLOOKUP($B95,$AB:$AX,7,0)),0,(VLOOKUP($B95,$AB:$AX,7,0)))</f>
        <v>0</v>
      </c>
      <c r="BI95" s="88" t="n">
        <f aca="false">IF(ISERROR(VLOOKUP($B95,$AB:$AX,8,0)),0,(VLOOKUP($B95,$AB:$AX,8,0)))</f>
        <v>0</v>
      </c>
      <c r="BJ95" s="88" t="n">
        <f aca="false">IF(ISERROR(VLOOKUP($B95,$AB:$AX,9,0)),0,(VLOOKUP($B95,$AB:$AX,9,0)))</f>
        <v>0</v>
      </c>
      <c r="BK95" s="89" t="n">
        <f aca="false">IF(ISERROR(VLOOKUP($B95,$AB:$AX,10,0)),0,(VLOOKUP($B95,$AB:$AX,10,0)))</f>
        <v>0</v>
      </c>
      <c r="BL95" s="93" t="n">
        <f aca="false">IF(ISERROR(VLOOKUP($B95,$AB:$AX,11,0)),0,(VLOOKUP($B95,$AB:$AX,11,0)))</f>
        <v>0</v>
      </c>
      <c r="BM95" s="89" t="n">
        <f aca="false">IF(ISERROR(VLOOKUP($B95,$AB:$AX,12,0)),0,(VLOOKUP($B95,$AB:$AX,12,0)))</f>
        <v>0</v>
      </c>
      <c r="BN95" s="93" t="n">
        <f aca="false">IF(ISERROR(VLOOKUP($B95,$AB:$AX,13,0)),0,(VLOOKUP($B95,$AB:$AX,13,0)))</f>
        <v>0</v>
      </c>
      <c r="BO95" s="86" t="n">
        <f aca="false">IF(ISERROR(VLOOKUP($B95,$AB:$AX,14,0)),0,(VLOOKUP($B95,$AB:$AX,14,0)))</f>
        <v>0</v>
      </c>
      <c r="BP95" s="91" t="n">
        <f aca="false">IF(ISERROR(VLOOKUP($B95,$AB:$AX,15,0)),0,(VLOOKUP($B95,$AB:$AX,15,0)))</f>
        <v>0</v>
      </c>
      <c r="BQ95" s="78"/>
      <c r="BR95" s="78"/>
      <c r="BS95" s="78"/>
      <c r="BT95" s="78"/>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94"/>
      <c r="DF95" s="94"/>
      <c r="DG95" s="94"/>
      <c r="DH95" s="94"/>
      <c r="DI95" s="94"/>
      <c r="DJ95" s="94"/>
      <c r="DK95" s="94"/>
      <c r="DL95" s="94"/>
      <c r="DM95" s="94"/>
      <c r="DN95" s="94"/>
      <c r="DO95" s="94"/>
      <c r="DP95" s="94"/>
      <c r="DQ95" s="94"/>
      <c r="DR95" s="94"/>
      <c r="DS95" s="94"/>
      <c r="DT95" s="94"/>
      <c r="DU95" s="94"/>
      <c r="DV95" s="94"/>
      <c r="DW95" s="94"/>
      <c r="DX95" s="94"/>
      <c r="DY95" s="94"/>
      <c r="DZ95" s="94"/>
      <c r="EA95" s="94"/>
      <c r="EB95" s="94"/>
      <c r="EC95" s="94"/>
      <c r="ED95" s="94"/>
      <c r="EE95" s="94"/>
      <c r="EF95" s="94"/>
      <c r="EG95" s="94"/>
      <c r="EH95" s="94"/>
      <c r="EI95" s="94"/>
      <c r="EJ95" s="94"/>
      <c r="EK95" s="94"/>
    </row>
    <row r="96" customFormat="false" ht="12.75" hidden="true" customHeight="false" outlineLevel="0" collapsed="false">
      <c r="A96" s="75" t="s">
        <v>272</v>
      </c>
      <c r="B96" s="78"/>
      <c r="C96" s="79"/>
      <c r="D96" s="78"/>
      <c r="E96" s="78"/>
      <c r="F96" s="79"/>
      <c r="G96" s="79"/>
      <c r="H96" s="80" t="n">
        <v>0</v>
      </c>
      <c r="I96" s="81" t="n">
        <v>0</v>
      </c>
      <c r="J96" s="81" t="n">
        <v>0</v>
      </c>
      <c r="K96" s="82" t="n">
        <v>0</v>
      </c>
      <c r="L96" s="83" t="n">
        <v>0</v>
      </c>
      <c r="M96" s="82" t="n">
        <v>0</v>
      </c>
      <c r="N96" s="83" t="n">
        <v>0</v>
      </c>
      <c r="O96" s="79"/>
      <c r="P96" s="84"/>
      <c r="Q96" s="78"/>
      <c r="R96" s="78"/>
      <c r="S96" s="78"/>
      <c r="T96" s="78"/>
      <c r="U96" s="78"/>
      <c r="V96" s="78"/>
      <c r="W96" s="78"/>
      <c r="X96" s="78"/>
      <c r="Y96" s="85"/>
      <c r="Z96" s="78"/>
      <c r="AA96" s="85" t="s">
        <v>272</v>
      </c>
      <c r="AB96" s="85"/>
      <c r="AC96" s="86"/>
      <c r="AD96" s="85"/>
      <c r="AE96" s="85"/>
      <c r="AF96" s="86"/>
      <c r="AG96" s="86"/>
      <c r="AH96" s="87" t="n">
        <v>0</v>
      </c>
      <c r="AI96" s="88" t="n">
        <v>0</v>
      </c>
      <c r="AJ96" s="88" t="n">
        <v>0</v>
      </c>
      <c r="AK96" s="89" t="n">
        <v>0</v>
      </c>
      <c r="AL96" s="90" t="n">
        <v>0</v>
      </c>
      <c r="AM96" s="89" t="n">
        <v>0</v>
      </c>
      <c r="AN96" s="90" t="n">
        <v>0</v>
      </c>
      <c r="AO96" s="86"/>
      <c r="AP96" s="91"/>
      <c r="AQ96" s="78"/>
      <c r="AR96" s="78"/>
      <c r="AS96" s="78"/>
      <c r="AT96" s="78"/>
      <c r="AU96" s="78"/>
      <c r="AV96" s="78"/>
      <c r="AW96" s="78"/>
      <c r="AX96" s="78"/>
      <c r="AY96" s="78"/>
      <c r="AZ96" s="85"/>
      <c r="BA96" s="12"/>
      <c r="BB96" s="85" t="n">
        <f aca="false">IF(ISERROR(VLOOKUP($B96,$AB:$AX,1,0)),0,(VLOOKUP($B96,$AB:$AX,1,0)))</f>
        <v>0</v>
      </c>
      <c r="BC96" s="86" t="n">
        <f aca="false">IF(ISERROR(VLOOKUP($B96,$AB:$AX,2,0)),0,(VLOOKUP($B96,$AB:$AX,2,0)))</f>
        <v>0</v>
      </c>
      <c r="BD96" s="92" t="n">
        <f aca="false">IF(ISERROR(VLOOKUP($B96,$AB:$AX,3,0)),0,(VLOOKUP($B96,$AB:$AX,3,0)))</f>
        <v>0</v>
      </c>
      <c r="BE96" s="85" t="n">
        <f aca="false">IF(ISERROR(VLOOKUP($B96,$AB:$AX,4,0)),0,(VLOOKUP($B96,$AB:$AX,4,0)))</f>
        <v>0</v>
      </c>
      <c r="BF96" s="86" t="n">
        <f aca="false">IF(ISERROR(VLOOKUP($B96,$AB:$AX,5,0)),0,(VLOOKUP($B96,$AB:$AX,5,0)))</f>
        <v>0</v>
      </c>
      <c r="BG96" s="86" t="n">
        <f aca="false">IF(ISERROR(VLOOKUP($B96,$AB:$AX,6,0)),0,(VLOOKUP($B96,$AB:$AX,6,0)))</f>
        <v>0</v>
      </c>
      <c r="BH96" s="85" t="n">
        <f aca="false">IF(ISERROR(VLOOKUP($B96,$AB:$AX,7,0)),0,(VLOOKUP($B96,$AB:$AX,7,0)))</f>
        <v>0</v>
      </c>
      <c r="BI96" s="88" t="n">
        <f aca="false">IF(ISERROR(VLOOKUP($B96,$AB:$AX,8,0)),0,(VLOOKUP($B96,$AB:$AX,8,0)))</f>
        <v>0</v>
      </c>
      <c r="BJ96" s="88" t="n">
        <f aca="false">IF(ISERROR(VLOOKUP($B96,$AB:$AX,9,0)),0,(VLOOKUP($B96,$AB:$AX,9,0)))</f>
        <v>0</v>
      </c>
      <c r="BK96" s="89" t="n">
        <f aca="false">IF(ISERROR(VLOOKUP($B96,$AB:$AX,10,0)),0,(VLOOKUP($B96,$AB:$AX,10,0)))</f>
        <v>0</v>
      </c>
      <c r="BL96" s="93" t="n">
        <f aca="false">IF(ISERROR(VLOOKUP($B96,$AB:$AX,11,0)),0,(VLOOKUP($B96,$AB:$AX,11,0)))</f>
        <v>0</v>
      </c>
      <c r="BM96" s="89" t="n">
        <f aca="false">IF(ISERROR(VLOOKUP($B96,$AB:$AX,12,0)),0,(VLOOKUP($B96,$AB:$AX,12,0)))</f>
        <v>0</v>
      </c>
      <c r="BN96" s="93" t="n">
        <f aca="false">IF(ISERROR(VLOOKUP($B96,$AB:$AX,13,0)),0,(VLOOKUP($B96,$AB:$AX,13,0)))</f>
        <v>0</v>
      </c>
      <c r="BO96" s="86" t="n">
        <f aca="false">IF(ISERROR(VLOOKUP($B96,$AB:$AX,14,0)),0,(VLOOKUP($B96,$AB:$AX,14,0)))</f>
        <v>0</v>
      </c>
      <c r="BP96" s="91" t="n">
        <f aca="false">IF(ISERROR(VLOOKUP($B96,$AB:$AX,15,0)),0,(VLOOKUP($B96,$AB:$AX,15,0)))</f>
        <v>0</v>
      </c>
      <c r="BQ96" s="78"/>
      <c r="BR96" s="78"/>
      <c r="BS96" s="78"/>
      <c r="BT96" s="78"/>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row>
    <row r="97" customFormat="false" ht="12.75" hidden="true" customHeight="false" outlineLevel="0" collapsed="false">
      <c r="A97" s="75" t="s">
        <v>273</v>
      </c>
      <c r="B97" s="78"/>
      <c r="C97" s="79"/>
      <c r="D97" s="78"/>
      <c r="E97" s="78"/>
      <c r="F97" s="79"/>
      <c r="G97" s="79"/>
      <c r="H97" s="80" t="n">
        <v>0</v>
      </c>
      <c r="I97" s="81" t="n">
        <v>0</v>
      </c>
      <c r="J97" s="81" t="n">
        <v>0</v>
      </c>
      <c r="K97" s="82" t="n">
        <v>0</v>
      </c>
      <c r="L97" s="83" t="n">
        <v>0</v>
      </c>
      <c r="M97" s="82" t="n">
        <v>0</v>
      </c>
      <c r="N97" s="83" t="n">
        <v>0</v>
      </c>
      <c r="O97" s="79"/>
      <c r="P97" s="84"/>
      <c r="Q97" s="22"/>
      <c r="R97" s="22"/>
      <c r="S97" s="22"/>
      <c r="T97" s="22"/>
      <c r="U97" s="22"/>
      <c r="V97" s="22"/>
      <c r="W97" s="22"/>
      <c r="X97" s="22"/>
      <c r="Y97" s="12"/>
      <c r="Z97" s="22"/>
      <c r="AA97" s="12" t="s">
        <v>273</v>
      </c>
      <c r="AB97" s="85"/>
      <c r="AC97" s="86"/>
      <c r="AD97" s="85"/>
      <c r="AE97" s="85"/>
      <c r="AF97" s="86"/>
      <c r="AG97" s="86"/>
      <c r="AH97" s="87" t="n">
        <v>0</v>
      </c>
      <c r="AI97" s="88" t="n">
        <v>0</v>
      </c>
      <c r="AJ97" s="88" t="n">
        <v>0</v>
      </c>
      <c r="AK97" s="89" t="n">
        <v>0</v>
      </c>
      <c r="AL97" s="90" t="n">
        <v>0</v>
      </c>
      <c r="AM97" s="89" t="n">
        <v>0</v>
      </c>
      <c r="AN97" s="90" t="n">
        <v>0</v>
      </c>
      <c r="AO97" s="86"/>
      <c r="AP97" s="91"/>
      <c r="AQ97" s="22"/>
      <c r="AR97" s="22"/>
      <c r="AS97" s="22"/>
      <c r="AT97" s="22"/>
      <c r="AU97" s="22"/>
      <c r="AV97" s="22"/>
      <c r="AW97" s="22"/>
      <c r="AX97" s="22"/>
      <c r="AY97" s="22"/>
      <c r="BA97" s="12"/>
      <c r="BB97" s="85" t="n">
        <f aca="false">IF(ISERROR(VLOOKUP($B97,$AB:$AX,1,0)),0,(VLOOKUP($B97,$AB:$AX,1,0)))</f>
        <v>0</v>
      </c>
      <c r="BC97" s="86" t="n">
        <f aca="false">IF(ISERROR(VLOOKUP($B97,$AB:$AX,2,0)),0,(VLOOKUP($B97,$AB:$AX,2,0)))</f>
        <v>0</v>
      </c>
      <c r="BD97" s="92" t="n">
        <f aca="false">IF(ISERROR(VLOOKUP($B97,$AB:$AX,3,0)),0,(VLOOKUP($B97,$AB:$AX,3,0)))</f>
        <v>0</v>
      </c>
      <c r="BE97" s="85" t="n">
        <f aca="false">IF(ISERROR(VLOOKUP($B97,$AB:$AX,4,0)),0,(VLOOKUP($B97,$AB:$AX,4,0)))</f>
        <v>0</v>
      </c>
      <c r="BF97" s="86" t="n">
        <f aca="false">IF(ISERROR(VLOOKUP($B97,$AB:$AX,5,0)),0,(VLOOKUP($B97,$AB:$AX,5,0)))</f>
        <v>0</v>
      </c>
      <c r="BG97" s="86" t="n">
        <f aca="false">IF(ISERROR(VLOOKUP($B97,$AB:$AX,6,0)),0,(VLOOKUP($B97,$AB:$AX,6,0)))</f>
        <v>0</v>
      </c>
      <c r="BH97" s="85" t="n">
        <f aca="false">IF(ISERROR(VLOOKUP($B97,$AB:$AX,7,0)),0,(VLOOKUP($B97,$AB:$AX,7,0)))</f>
        <v>0</v>
      </c>
      <c r="BI97" s="88" t="n">
        <f aca="false">IF(ISERROR(VLOOKUP($B97,$AB:$AX,8,0)),0,(VLOOKUP($B97,$AB:$AX,8,0)))</f>
        <v>0</v>
      </c>
      <c r="BJ97" s="88" t="n">
        <f aca="false">IF(ISERROR(VLOOKUP($B97,$AB:$AX,9,0)),0,(VLOOKUP($B97,$AB:$AX,9,0)))</f>
        <v>0</v>
      </c>
      <c r="BK97" s="89" t="n">
        <f aca="false">IF(ISERROR(VLOOKUP($B97,$AB:$AX,10,0)),0,(VLOOKUP($B97,$AB:$AX,10,0)))</f>
        <v>0</v>
      </c>
      <c r="BL97" s="93" t="n">
        <f aca="false">IF(ISERROR(VLOOKUP($B97,$AB:$AX,11,0)),0,(VLOOKUP($B97,$AB:$AX,11,0)))</f>
        <v>0</v>
      </c>
      <c r="BM97" s="89" t="n">
        <f aca="false">IF(ISERROR(VLOOKUP($B97,$AB:$AX,12,0)),0,(VLOOKUP($B97,$AB:$AX,12,0)))</f>
        <v>0</v>
      </c>
      <c r="BN97" s="93" t="n">
        <f aca="false">IF(ISERROR(VLOOKUP($B97,$AB:$AX,13,0)),0,(VLOOKUP($B97,$AB:$AX,13,0)))</f>
        <v>0</v>
      </c>
      <c r="BO97" s="86" t="n">
        <f aca="false">IF(ISERROR(VLOOKUP($B97,$AB:$AX,14,0)),0,(VLOOKUP($B97,$AB:$AX,14,0)))</f>
        <v>0</v>
      </c>
      <c r="BP97" s="91" t="n">
        <f aca="false">IF(ISERROR(VLOOKUP($B97,$AB:$AX,15,0)),0,(VLOOKUP($B97,$AB:$AX,15,0)))</f>
        <v>0</v>
      </c>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row>
    <row r="98" customFormat="false" ht="12.75" hidden="true" customHeight="false" outlineLevel="0" collapsed="false">
      <c r="A98" s="75" t="s">
        <v>274</v>
      </c>
      <c r="B98" s="78"/>
      <c r="C98" s="79"/>
      <c r="D98" s="78"/>
      <c r="E98" s="78"/>
      <c r="F98" s="79"/>
      <c r="G98" s="79"/>
      <c r="H98" s="80" t="n">
        <v>0</v>
      </c>
      <c r="I98" s="81" t="n">
        <v>0</v>
      </c>
      <c r="J98" s="81" t="n">
        <v>0</v>
      </c>
      <c r="K98" s="82" t="n">
        <v>0</v>
      </c>
      <c r="L98" s="83" t="n">
        <v>0</v>
      </c>
      <c r="M98" s="82" t="n">
        <v>0</v>
      </c>
      <c r="N98" s="83" t="n">
        <v>0</v>
      </c>
      <c r="O98" s="79"/>
      <c r="P98" s="84"/>
      <c r="Q98" s="6"/>
      <c r="R98" s="6"/>
      <c r="S98" s="6"/>
      <c r="T98" s="6"/>
      <c r="U98" s="6"/>
      <c r="V98" s="6"/>
      <c r="W98" s="6"/>
      <c r="X98" s="6"/>
      <c r="AA98" s="5" t="s">
        <v>274</v>
      </c>
      <c r="AB98" s="85"/>
      <c r="AC98" s="86"/>
      <c r="AD98" s="85"/>
      <c r="AE98" s="85"/>
      <c r="AF98" s="86"/>
      <c r="AG98" s="86"/>
      <c r="AH98" s="87" t="n">
        <v>0</v>
      </c>
      <c r="AI98" s="88" t="n">
        <v>0</v>
      </c>
      <c r="AJ98" s="88" t="n">
        <v>0</v>
      </c>
      <c r="AK98" s="89" t="n">
        <v>0</v>
      </c>
      <c r="AL98" s="90" t="n">
        <v>0</v>
      </c>
      <c r="AM98" s="89" t="n">
        <v>0</v>
      </c>
      <c r="AN98" s="90" t="n">
        <v>0</v>
      </c>
      <c r="AO98" s="86"/>
      <c r="AP98" s="91"/>
      <c r="AQ98" s="6"/>
      <c r="AR98" s="6"/>
      <c r="AS98" s="6"/>
      <c r="AT98" s="6"/>
      <c r="AU98" s="6"/>
      <c r="AV98" s="6"/>
      <c r="AW98" s="6"/>
      <c r="AX98" s="6"/>
      <c r="AY98" s="6"/>
      <c r="AZ98" s="5"/>
      <c r="BA98" s="12"/>
      <c r="BB98" s="85" t="n">
        <f aca="false">IF(ISERROR(VLOOKUP($B98,$AB:$AX,1,0)),0,(VLOOKUP($B98,$AB:$AX,1,0)))</f>
        <v>0</v>
      </c>
      <c r="BC98" s="86" t="n">
        <f aca="false">IF(ISERROR(VLOOKUP($B98,$AB:$AX,2,0)),0,(VLOOKUP($B98,$AB:$AX,2,0)))</f>
        <v>0</v>
      </c>
      <c r="BD98" s="92" t="n">
        <f aca="false">IF(ISERROR(VLOOKUP($B98,$AB:$AX,3,0)),0,(VLOOKUP($B98,$AB:$AX,3,0)))</f>
        <v>0</v>
      </c>
      <c r="BE98" s="85" t="n">
        <f aca="false">IF(ISERROR(VLOOKUP($B98,$AB:$AX,4,0)),0,(VLOOKUP($B98,$AB:$AX,4,0)))</f>
        <v>0</v>
      </c>
      <c r="BF98" s="86" t="n">
        <f aca="false">IF(ISERROR(VLOOKUP($B98,$AB:$AX,5,0)),0,(VLOOKUP($B98,$AB:$AX,5,0)))</f>
        <v>0</v>
      </c>
      <c r="BG98" s="86" t="n">
        <f aca="false">IF(ISERROR(VLOOKUP($B98,$AB:$AX,6,0)),0,(VLOOKUP($B98,$AB:$AX,6,0)))</f>
        <v>0</v>
      </c>
      <c r="BH98" s="85" t="n">
        <f aca="false">IF(ISERROR(VLOOKUP($B98,$AB:$AX,7,0)),0,(VLOOKUP($B98,$AB:$AX,7,0)))</f>
        <v>0</v>
      </c>
      <c r="BI98" s="88" t="n">
        <f aca="false">IF(ISERROR(VLOOKUP($B98,$AB:$AX,8,0)),0,(VLOOKUP($B98,$AB:$AX,8,0)))</f>
        <v>0</v>
      </c>
      <c r="BJ98" s="88" t="n">
        <f aca="false">IF(ISERROR(VLOOKUP($B98,$AB:$AX,9,0)),0,(VLOOKUP($B98,$AB:$AX,9,0)))</f>
        <v>0</v>
      </c>
      <c r="BK98" s="89" t="n">
        <f aca="false">IF(ISERROR(VLOOKUP($B98,$AB:$AX,10,0)),0,(VLOOKUP($B98,$AB:$AX,10,0)))</f>
        <v>0</v>
      </c>
      <c r="BL98" s="93" t="n">
        <f aca="false">IF(ISERROR(VLOOKUP($B98,$AB:$AX,11,0)),0,(VLOOKUP($B98,$AB:$AX,11,0)))</f>
        <v>0</v>
      </c>
      <c r="BM98" s="89" t="n">
        <f aca="false">IF(ISERROR(VLOOKUP($B98,$AB:$AX,12,0)),0,(VLOOKUP($B98,$AB:$AX,12,0)))</f>
        <v>0</v>
      </c>
      <c r="BN98" s="93" t="n">
        <f aca="false">IF(ISERROR(VLOOKUP($B98,$AB:$AX,13,0)),0,(VLOOKUP($B98,$AB:$AX,13,0)))</f>
        <v>0</v>
      </c>
      <c r="BO98" s="86" t="n">
        <f aca="false">IF(ISERROR(VLOOKUP($B98,$AB:$AX,14,0)),0,(VLOOKUP($B98,$AB:$AX,14,0)))</f>
        <v>0</v>
      </c>
      <c r="BP98" s="91" t="n">
        <f aca="false">IF(ISERROR(VLOOKUP($B98,$AB:$AX,15,0)),0,(VLOOKUP($B98,$AB:$AX,15,0)))</f>
        <v>0</v>
      </c>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row>
    <row r="99" customFormat="false" ht="12.75" hidden="true" customHeight="false" outlineLevel="0" collapsed="false">
      <c r="A99" s="75" t="s">
        <v>275</v>
      </c>
      <c r="B99" s="78"/>
      <c r="C99" s="79"/>
      <c r="D99" s="78"/>
      <c r="E99" s="78"/>
      <c r="F99" s="79"/>
      <c r="G99" s="79"/>
      <c r="H99" s="80" t="n">
        <v>0</v>
      </c>
      <c r="I99" s="81" t="n">
        <v>0</v>
      </c>
      <c r="J99" s="81" t="n">
        <v>0</v>
      </c>
      <c r="K99" s="82" t="n">
        <v>0</v>
      </c>
      <c r="L99" s="83" t="n">
        <v>0</v>
      </c>
      <c r="M99" s="82" t="n">
        <v>0</v>
      </c>
      <c r="N99" s="83" t="n">
        <v>0</v>
      </c>
      <c r="O99" s="79"/>
      <c r="P99" s="84"/>
      <c r="Q99" s="100"/>
      <c r="R99" s="100"/>
      <c r="S99" s="100"/>
      <c r="T99" s="100"/>
      <c r="U99" s="100"/>
      <c r="V99" s="100"/>
      <c r="W99" s="100"/>
      <c r="X99" s="100"/>
      <c r="Y99" s="101"/>
      <c r="Z99" s="100"/>
      <c r="AA99" s="101" t="s">
        <v>275</v>
      </c>
      <c r="AB99" s="85"/>
      <c r="AC99" s="86"/>
      <c r="AD99" s="85"/>
      <c r="AE99" s="85"/>
      <c r="AF99" s="86"/>
      <c r="AG99" s="86"/>
      <c r="AH99" s="87" t="n">
        <v>0</v>
      </c>
      <c r="AI99" s="88" t="n">
        <v>0</v>
      </c>
      <c r="AJ99" s="88" t="n">
        <v>0</v>
      </c>
      <c r="AK99" s="89" t="n">
        <v>0</v>
      </c>
      <c r="AL99" s="90" t="n">
        <v>0</v>
      </c>
      <c r="AM99" s="89" t="n">
        <v>0</v>
      </c>
      <c r="AN99" s="90" t="n">
        <v>0</v>
      </c>
      <c r="AO99" s="86"/>
      <c r="AP99" s="91"/>
      <c r="AQ99" s="100"/>
      <c r="AR99" s="100"/>
      <c r="AS99" s="100"/>
      <c r="AT99" s="100"/>
      <c r="AU99" s="100"/>
      <c r="AV99" s="100"/>
      <c r="AW99" s="100"/>
      <c r="AX99" s="100"/>
      <c r="AY99" s="100"/>
      <c r="AZ99" s="101"/>
      <c r="BA99" s="12"/>
      <c r="BB99" s="85" t="n">
        <f aca="false">IF(ISERROR(VLOOKUP($B99,$AB:$AX,1,0)),0,(VLOOKUP($B99,$AB:$AX,1,0)))</f>
        <v>0</v>
      </c>
      <c r="BC99" s="86" t="n">
        <f aca="false">IF(ISERROR(VLOOKUP($B99,$AB:$AX,2,0)),0,(VLOOKUP($B99,$AB:$AX,2,0)))</f>
        <v>0</v>
      </c>
      <c r="BD99" s="92" t="n">
        <f aca="false">IF(ISERROR(VLOOKUP($B99,$AB:$AX,3,0)),0,(VLOOKUP($B99,$AB:$AX,3,0)))</f>
        <v>0</v>
      </c>
      <c r="BE99" s="85" t="n">
        <f aca="false">IF(ISERROR(VLOOKUP($B99,$AB:$AX,4,0)),0,(VLOOKUP($B99,$AB:$AX,4,0)))</f>
        <v>0</v>
      </c>
      <c r="BF99" s="86" t="n">
        <f aca="false">IF(ISERROR(VLOOKUP($B99,$AB:$AX,5,0)),0,(VLOOKUP($B99,$AB:$AX,5,0)))</f>
        <v>0</v>
      </c>
      <c r="BG99" s="86" t="n">
        <f aca="false">IF(ISERROR(VLOOKUP($B99,$AB:$AX,6,0)),0,(VLOOKUP($B99,$AB:$AX,6,0)))</f>
        <v>0</v>
      </c>
      <c r="BH99" s="85" t="n">
        <f aca="false">IF(ISERROR(VLOOKUP($B99,$AB:$AX,7,0)),0,(VLOOKUP($B99,$AB:$AX,7,0)))</f>
        <v>0</v>
      </c>
      <c r="BI99" s="88" t="n">
        <f aca="false">IF(ISERROR(VLOOKUP($B99,$AB:$AX,8,0)),0,(VLOOKUP($B99,$AB:$AX,8,0)))</f>
        <v>0</v>
      </c>
      <c r="BJ99" s="88" t="n">
        <f aca="false">IF(ISERROR(VLOOKUP($B99,$AB:$AX,9,0)),0,(VLOOKUP($B99,$AB:$AX,9,0)))</f>
        <v>0</v>
      </c>
      <c r="BK99" s="89" t="n">
        <f aca="false">IF(ISERROR(VLOOKUP($B99,$AB:$AX,10,0)),0,(VLOOKUP($B99,$AB:$AX,10,0)))</f>
        <v>0</v>
      </c>
      <c r="BL99" s="93" t="n">
        <f aca="false">IF(ISERROR(VLOOKUP($B99,$AB:$AX,11,0)),0,(VLOOKUP($B99,$AB:$AX,11,0)))</f>
        <v>0</v>
      </c>
      <c r="BM99" s="89" t="n">
        <f aca="false">IF(ISERROR(VLOOKUP($B99,$AB:$AX,12,0)),0,(VLOOKUP($B99,$AB:$AX,12,0)))</f>
        <v>0</v>
      </c>
      <c r="BN99" s="93" t="n">
        <f aca="false">IF(ISERROR(VLOOKUP($B99,$AB:$AX,13,0)),0,(VLOOKUP($B99,$AB:$AX,13,0)))</f>
        <v>0</v>
      </c>
      <c r="BO99" s="86" t="n">
        <f aca="false">IF(ISERROR(VLOOKUP($B99,$AB:$AX,14,0)),0,(VLOOKUP($B99,$AB:$AX,14,0)))</f>
        <v>0</v>
      </c>
      <c r="BP99" s="91" t="n">
        <f aca="false">IF(ISERROR(VLOOKUP($B99,$AB:$AX,15,0)),0,(VLOOKUP($B99,$AB:$AX,15,0)))</f>
        <v>0</v>
      </c>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row>
    <row r="100" customFormat="false" ht="12.75" hidden="true" customHeight="false" outlineLevel="0" collapsed="false">
      <c r="A100" s="75" t="s">
        <v>276</v>
      </c>
      <c r="B100" s="78"/>
      <c r="C100" s="79"/>
      <c r="D100" s="78"/>
      <c r="E100" s="78"/>
      <c r="F100" s="79"/>
      <c r="G100" s="79"/>
      <c r="H100" s="80" t="n">
        <v>0</v>
      </c>
      <c r="I100" s="81" t="n">
        <v>0</v>
      </c>
      <c r="J100" s="81" t="n">
        <v>0</v>
      </c>
      <c r="K100" s="82" t="n">
        <v>0</v>
      </c>
      <c r="L100" s="83" t="n">
        <v>0</v>
      </c>
      <c r="M100" s="82" t="n">
        <v>0</v>
      </c>
      <c r="N100" s="83" t="n">
        <v>0</v>
      </c>
      <c r="O100" s="79"/>
      <c r="P100" s="84"/>
      <c r="Q100" s="100"/>
      <c r="R100" s="100"/>
      <c r="S100" s="100"/>
      <c r="T100" s="100"/>
      <c r="U100" s="100"/>
      <c r="V100" s="100"/>
      <c r="W100" s="100"/>
      <c r="X100" s="100"/>
      <c r="Y100" s="101"/>
      <c r="Z100" s="100"/>
      <c r="AA100" s="101" t="s">
        <v>276</v>
      </c>
      <c r="AB100" s="85"/>
      <c r="AC100" s="86"/>
      <c r="AD100" s="85"/>
      <c r="AE100" s="85"/>
      <c r="AF100" s="86"/>
      <c r="AG100" s="86"/>
      <c r="AH100" s="87" t="n">
        <v>0</v>
      </c>
      <c r="AI100" s="88" t="n">
        <v>0</v>
      </c>
      <c r="AJ100" s="88" t="n">
        <v>0</v>
      </c>
      <c r="AK100" s="89" t="n">
        <v>0</v>
      </c>
      <c r="AL100" s="90" t="n">
        <v>0</v>
      </c>
      <c r="AM100" s="89" t="n">
        <v>0</v>
      </c>
      <c r="AN100" s="90" t="n">
        <v>0</v>
      </c>
      <c r="AO100" s="86"/>
      <c r="AP100" s="91"/>
      <c r="AQ100" s="100"/>
      <c r="AR100" s="100"/>
      <c r="AS100" s="100"/>
      <c r="AT100" s="100"/>
      <c r="AU100" s="100"/>
      <c r="AV100" s="100"/>
      <c r="AW100" s="100"/>
      <c r="AX100" s="100"/>
      <c r="AY100" s="100"/>
      <c r="AZ100" s="101"/>
      <c r="BA100" s="12"/>
      <c r="BB100" s="85" t="n">
        <f aca="false">IF(ISERROR(VLOOKUP($B100,$AB:$AX,1,0)),0,(VLOOKUP($B100,$AB:$AX,1,0)))</f>
        <v>0</v>
      </c>
      <c r="BC100" s="86" t="n">
        <f aca="false">IF(ISERROR(VLOOKUP($B100,$AB:$AX,2,0)),0,(VLOOKUP($B100,$AB:$AX,2,0)))</f>
        <v>0</v>
      </c>
      <c r="BD100" s="92" t="n">
        <f aca="false">IF(ISERROR(VLOOKUP($B100,$AB:$AX,3,0)),0,(VLOOKUP($B100,$AB:$AX,3,0)))</f>
        <v>0</v>
      </c>
      <c r="BE100" s="85" t="n">
        <f aca="false">IF(ISERROR(VLOOKUP($B100,$AB:$AX,4,0)),0,(VLOOKUP($B100,$AB:$AX,4,0)))</f>
        <v>0</v>
      </c>
      <c r="BF100" s="86" t="n">
        <f aca="false">IF(ISERROR(VLOOKUP($B100,$AB:$AX,5,0)),0,(VLOOKUP($B100,$AB:$AX,5,0)))</f>
        <v>0</v>
      </c>
      <c r="BG100" s="86" t="n">
        <f aca="false">IF(ISERROR(VLOOKUP($B100,$AB:$AX,6,0)),0,(VLOOKUP($B100,$AB:$AX,6,0)))</f>
        <v>0</v>
      </c>
      <c r="BH100" s="85" t="n">
        <f aca="false">IF(ISERROR(VLOOKUP($B100,$AB:$AX,7,0)),0,(VLOOKUP($B100,$AB:$AX,7,0)))</f>
        <v>0</v>
      </c>
      <c r="BI100" s="88" t="n">
        <f aca="false">IF(ISERROR(VLOOKUP($B100,$AB:$AX,8,0)),0,(VLOOKUP($B100,$AB:$AX,8,0)))</f>
        <v>0</v>
      </c>
      <c r="BJ100" s="88" t="n">
        <f aca="false">IF(ISERROR(VLOOKUP($B100,$AB:$AX,9,0)),0,(VLOOKUP($B100,$AB:$AX,9,0)))</f>
        <v>0</v>
      </c>
      <c r="BK100" s="89" t="n">
        <f aca="false">IF(ISERROR(VLOOKUP($B100,$AB:$AX,10,0)),0,(VLOOKUP($B100,$AB:$AX,10,0)))</f>
        <v>0</v>
      </c>
      <c r="BL100" s="93" t="n">
        <f aca="false">IF(ISERROR(VLOOKUP($B100,$AB:$AX,11,0)),0,(VLOOKUP($B100,$AB:$AX,11,0)))</f>
        <v>0</v>
      </c>
      <c r="BM100" s="89" t="n">
        <f aca="false">IF(ISERROR(VLOOKUP($B100,$AB:$AX,12,0)),0,(VLOOKUP($B100,$AB:$AX,12,0)))</f>
        <v>0</v>
      </c>
      <c r="BN100" s="93" t="n">
        <f aca="false">IF(ISERROR(VLOOKUP($B100,$AB:$AX,13,0)),0,(VLOOKUP($B100,$AB:$AX,13,0)))</f>
        <v>0</v>
      </c>
      <c r="BO100" s="86" t="n">
        <f aca="false">IF(ISERROR(VLOOKUP($B100,$AB:$AX,14,0)),0,(VLOOKUP($B100,$AB:$AX,14,0)))</f>
        <v>0</v>
      </c>
      <c r="BP100" s="91" t="n">
        <f aca="false">IF(ISERROR(VLOOKUP($B100,$AB:$AX,15,0)),0,(VLOOKUP($B100,$AB:$AX,15,0)))</f>
        <v>0</v>
      </c>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row>
    <row r="101" customFormat="false" ht="12.75" hidden="true" customHeight="false" outlineLevel="0" collapsed="false">
      <c r="A101" s="75" t="s">
        <v>277</v>
      </c>
      <c r="B101" s="78"/>
      <c r="C101" s="79"/>
      <c r="D101" s="78"/>
      <c r="E101" s="78"/>
      <c r="F101" s="79"/>
      <c r="G101" s="79"/>
      <c r="H101" s="80" t="n">
        <v>0</v>
      </c>
      <c r="I101" s="81" t="n">
        <v>0</v>
      </c>
      <c r="J101" s="81" t="n">
        <v>0</v>
      </c>
      <c r="K101" s="82" t="n">
        <v>0</v>
      </c>
      <c r="L101" s="83" t="n">
        <v>0</v>
      </c>
      <c r="M101" s="82" t="n">
        <v>0</v>
      </c>
      <c r="N101" s="83" t="n">
        <v>0</v>
      </c>
      <c r="O101" s="79"/>
      <c r="P101" s="84"/>
      <c r="Q101" s="100"/>
      <c r="R101" s="100"/>
      <c r="S101" s="100"/>
      <c r="T101" s="100"/>
      <c r="U101" s="100"/>
      <c r="V101" s="100"/>
      <c r="W101" s="100"/>
      <c r="X101" s="100"/>
      <c r="Y101" s="101"/>
      <c r="Z101" s="100"/>
      <c r="AA101" s="101" t="s">
        <v>277</v>
      </c>
      <c r="AB101" s="85"/>
      <c r="AC101" s="86"/>
      <c r="AD101" s="85"/>
      <c r="AE101" s="85"/>
      <c r="AF101" s="86"/>
      <c r="AG101" s="86"/>
      <c r="AH101" s="87" t="n">
        <v>0</v>
      </c>
      <c r="AI101" s="88" t="n">
        <v>0</v>
      </c>
      <c r="AJ101" s="88" t="n">
        <v>0</v>
      </c>
      <c r="AK101" s="89" t="n">
        <v>0</v>
      </c>
      <c r="AL101" s="90" t="n">
        <v>0</v>
      </c>
      <c r="AM101" s="89" t="n">
        <v>0</v>
      </c>
      <c r="AN101" s="90" t="n">
        <v>0</v>
      </c>
      <c r="AO101" s="86"/>
      <c r="AP101" s="91"/>
      <c r="AQ101" s="100"/>
      <c r="AR101" s="100"/>
      <c r="AS101" s="100"/>
      <c r="AT101" s="100"/>
      <c r="AU101" s="100"/>
      <c r="AV101" s="100"/>
      <c r="AW101" s="100"/>
      <c r="AX101" s="100"/>
      <c r="AY101" s="100"/>
      <c r="AZ101" s="101"/>
      <c r="BA101" s="12"/>
      <c r="BB101" s="85" t="n">
        <f aca="false">IF(ISERROR(VLOOKUP($B101,$AB:$AX,1,0)),0,(VLOOKUP($B101,$AB:$AX,1,0)))</f>
        <v>0</v>
      </c>
      <c r="BC101" s="86" t="n">
        <f aca="false">IF(ISERROR(VLOOKUP($B101,$AB:$AX,2,0)),0,(VLOOKUP($B101,$AB:$AX,2,0)))</f>
        <v>0</v>
      </c>
      <c r="BD101" s="92" t="n">
        <f aca="false">IF(ISERROR(VLOOKUP($B101,$AB:$AX,3,0)),0,(VLOOKUP($B101,$AB:$AX,3,0)))</f>
        <v>0</v>
      </c>
      <c r="BE101" s="85" t="n">
        <f aca="false">IF(ISERROR(VLOOKUP($B101,$AB:$AX,4,0)),0,(VLOOKUP($B101,$AB:$AX,4,0)))</f>
        <v>0</v>
      </c>
      <c r="BF101" s="86" t="n">
        <f aca="false">IF(ISERROR(VLOOKUP($B101,$AB:$AX,5,0)),0,(VLOOKUP($B101,$AB:$AX,5,0)))</f>
        <v>0</v>
      </c>
      <c r="BG101" s="86" t="n">
        <f aca="false">IF(ISERROR(VLOOKUP($B101,$AB:$AX,6,0)),0,(VLOOKUP($B101,$AB:$AX,6,0)))</f>
        <v>0</v>
      </c>
      <c r="BH101" s="85" t="n">
        <f aca="false">IF(ISERROR(VLOOKUP($B101,$AB:$AX,7,0)),0,(VLOOKUP($B101,$AB:$AX,7,0)))</f>
        <v>0</v>
      </c>
      <c r="BI101" s="88" t="n">
        <f aca="false">IF(ISERROR(VLOOKUP($B101,$AB:$AX,8,0)),0,(VLOOKUP($B101,$AB:$AX,8,0)))</f>
        <v>0</v>
      </c>
      <c r="BJ101" s="88" t="n">
        <f aca="false">IF(ISERROR(VLOOKUP($B101,$AB:$AX,9,0)),0,(VLOOKUP($B101,$AB:$AX,9,0)))</f>
        <v>0</v>
      </c>
      <c r="BK101" s="89" t="n">
        <f aca="false">IF(ISERROR(VLOOKUP($B101,$AB:$AX,10,0)),0,(VLOOKUP($B101,$AB:$AX,10,0)))</f>
        <v>0</v>
      </c>
      <c r="BL101" s="93" t="n">
        <f aca="false">IF(ISERROR(VLOOKUP($B101,$AB:$AX,11,0)),0,(VLOOKUP($B101,$AB:$AX,11,0)))</f>
        <v>0</v>
      </c>
      <c r="BM101" s="89" t="n">
        <f aca="false">IF(ISERROR(VLOOKUP($B101,$AB:$AX,12,0)),0,(VLOOKUP($B101,$AB:$AX,12,0)))</f>
        <v>0</v>
      </c>
      <c r="BN101" s="93" t="n">
        <f aca="false">IF(ISERROR(VLOOKUP($B101,$AB:$AX,13,0)),0,(VLOOKUP($B101,$AB:$AX,13,0)))</f>
        <v>0</v>
      </c>
      <c r="BO101" s="86" t="n">
        <f aca="false">IF(ISERROR(VLOOKUP($B101,$AB:$AX,14,0)),0,(VLOOKUP($B101,$AB:$AX,14,0)))</f>
        <v>0</v>
      </c>
      <c r="BP101" s="91" t="n">
        <f aca="false">IF(ISERROR(VLOOKUP($B101,$AB:$AX,15,0)),0,(VLOOKUP($B101,$AB:$AX,15,0)))</f>
        <v>0</v>
      </c>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row>
    <row r="102" customFormat="false" ht="12.75" hidden="true" customHeight="false" outlineLevel="0" collapsed="false">
      <c r="A102" s="75" t="s">
        <v>278</v>
      </c>
      <c r="B102" s="78"/>
      <c r="C102" s="79"/>
      <c r="D102" s="78"/>
      <c r="E102" s="78"/>
      <c r="F102" s="79"/>
      <c r="G102" s="79"/>
      <c r="H102" s="80" t="n">
        <v>0</v>
      </c>
      <c r="I102" s="81" t="n">
        <v>0</v>
      </c>
      <c r="J102" s="81" t="n">
        <v>0</v>
      </c>
      <c r="K102" s="82" t="n">
        <v>0</v>
      </c>
      <c r="L102" s="83" t="n">
        <v>0</v>
      </c>
      <c r="M102" s="82" t="n">
        <v>0</v>
      </c>
      <c r="N102" s="83" t="n">
        <v>0</v>
      </c>
      <c r="O102" s="79"/>
      <c r="P102" s="84"/>
      <c r="Q102" s="100"/>
      <c r="R102" s="100"/>
      <c r="S102" s="100"/>
      <c r="T102" s="100"/>
      <c r="U102" s="100"/>
      <c r="V102" s="100"/>
      <c r="W102" s="100"/>
      <c r="X102" s="100"/>
      <c r="Y102" s="101"/>
      <c r="Z102" s="100"/>
      <c r="AA102" s="101" t="s">
        <v>278</v>
      </c>
      <c r="AB102" s="85"/>
      <c r="AC102" s="86"/>
      <c r="AD102" s="85"/>
      <c r="AE102" s="85"/>
      <c r="AF102" s="86"/>
      <c r="AG102" s="86"/>
      <c r="AH102" s="87" t="n">
        <v>0</v>
      </c>
      <c r="AI102" s="88" t="n">
        <v>0</v>
      </c>
      <c r="AJ102" s="88" t="n">
        <v>0</v>
      </c>
      <c r="AK102" s="89" t="n">
        <v>0</v>
      </c>
      <c r="AL102" s="90" t="n">
        <v>0</v>
      </c>
      <c r="AM102" s="89" t="n">
        <v>0</v>
      </c>
      <c r="AN102" s="90" t="n">
        <v>0</v>
      </c>
      <c r="AO102" s="86"/>
      <c r="AP102" s="91"/>
      <c r="AQ102" s="100"/>
      <c r="AR102" s="100"/>
      <c r="AS102" s="100"/>
      <c r="AT102" s="100"/>
      <c r="AU102" s="100"/>
      <c r="AV102" s="100"/>
      <c r="AW102" s="100"/>
      <c r="AX102" s="100"/>
      <c r="AY102" s="100"/>
      <c r="AZ102" s="101"/>
      <c r="BA102" s="12"/>
      <c r="BB102" s="85" t="n">
        <f aca="false">IF(ISERROR(VLOOKUP($B102,$AB:$AX,1,0)),0,(VLOOKUP($B102,$AB:$AX,1,0)))</f>
        <v>0</v>
      </c>
      <c r="BC102" s="86" t="n">
        <f aca="false">IF(ISERROR(VLOOKUP($B102,$AB:$AX,2,0)),0,(VLOOKUP($B102,$AB:$AX,2,0)))</f>
        <v>0</v>
      </c>
      <c r="BD102" s="92" t="n">
        <f aca="false">IF(ISERROR(VLOOKUP($B102,$AB:$AX,3,0)),0,(VLOOKUP($B102,$AB:$AX,3,0)))</f>
        <v>0</v>
      </c>
      <c r="BE102" s="85" t="n">
        <f aca="false">IF(ISERROR(VLOOKUP($B102,$AB:$AX,4,0)),0,(VLOOKUP($B102,$AB:$AX,4,0)))</f>
        <v>0</v>
      </c>
      <c r="BF102" s="86" t="n">
        <f aca="false">IF(ISERROR(VLOOKUP($B102,$AB:$AX,5,0)),0,(VLOOKUP($B102,$AB:$AX,5,0)))</f>
        <v>0</v>
      </c>
      <c r="BG102" s="86" t="n">
        <f aca="false">IF(ISERROR(VLOOKUP($B102,$AB:$AX,6,0)),0,(VLOOKUP($B102,$AB:$AX,6,0)))</f>
        <v>0</v>
      </c>
      <c r="BH102" s="85" t="n">
        <f aca="false">IF(ISERROR(VLOOKUP($B102,$AB:$AX,7,0)),0,(VLOOKUP($B102,$AB:$AX,7,0)))</f>
        <v>0</v>
      </c>
      <c r="BI102" s="88" t="n">
        <f aca="false">IF(ISERROR(VLOOKUP($B102,$AB:$AX,8,0)),0,(VLOOKUP($B102,$AB:$AX,8,0)))</f>
        <v>0</v>
      </c>
      <c r="BJ102" s="88" t="n">
        <f aca="false">IF(ISERROR(VLOOKUP($B102,$AB:$AX,9,0)),0,(VLOOKUP($B102,$AB:$AX,9,0)))</f>
        <v>0</v>
      </c>
      <c r="BK102" s="89" t="n">
        <f aca="false">IF(ISERROR(VLOOKUP($B102,$AB:$AX,10,0)),0,(VLOOKUP($B102,$AB:$AX,10,0)))</f>
        <v>0</v>
      </c>
      <c r="BL102" s="93" t="n">
        <f aca="false">IF(ISERROR(VLOOKUP($B102,$AB:$AX,11,0)),0,(VLOOKUP($B102,$AB:$AX,11,0)))</f>
        <v>0</v>
      </c>
      <c r="BM102" s="89" t="n">
        <f aca="false">IF(ISERROR(VLOOKUP($B102,$AB:$AX,12,0)),0,(VLOOKUP($B102,$AB:$AX,12,0)))</f>
        <v>0</v>
      </c>
      <c r="BN102" s="93" t="n">
        <f aca="false">IF(ISERROR(VLOOKUP($B102,$AB:$AX,13,0)),0,(VLOOKUP($B102,$AB:$AX,13,0)))</f>
        <v>0</v>
      </c>
      <c r="BO102" s="86" t="n">
        <f aca="false">IF(ISERROR(VLOOKUP($B102,$AB:$AX,14,0)),0,(VLOOKUP($B102,$AB:$AX,14,0)))</f>
        <v>0</v>
      </c>
      <c r="BP102" s="91" t="n">
        <f aca="false">IF(ISERROR(VLOOKUP($B102,$AB:$AX,15,0)),0,(VLOOKUP($B102,$AB:$AX,15,0)))</f>
        <v>0</v>
      </c>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row>
    <row r="103" customFormat="false" ht="12.75" hidden="true" customHeight="false" outlineLevel="0" collapsed="false">
      <c r="A103" s="75" t="s">
        <v>279</v>
      </c>
      <c r="B103" s="78"/>
      <c r="C103" s="79"/>
      <c r="D103" s="78"/>
      <c r="E103" s="78"/>
      <c r="F103" s="79"/>
      <c r="G103" s="79"/>
      <c r="H103" s="80" t="n">
        <v>0</v>
      </c>
      <c r="I103" s="81" t="n">
        <v>0</v>
      </c>
      <c r="J103" s="81" t="n">
        <v>0</v>
      </c>
      <c r="K103" s="82" t="n">
        <v>0</v>
      </c>
      <c r="L103" s="83" t="n">
        <v>0</v>
      </c>
      <c r="M103" s="82" t="n">
        <v>0</v>
      </c>
      <c r="N103" s="83" t="n">
        <v>0</v>
      </c>
      <c r="O103" s="79"/>
      <c r="P103" s="84"/>
      <c r="Q103" s="100"/>
      <c r="R103" s="100"/>
      <c r="S103" s="100"/>
      <c r="T103" s="100"/>
      <c r="U103" s="100"/>
      <c r="V103" s="100"/>
      <c r="W103" s="100"/>
      <c r="X103" s="100"/>
      <c r="Y103" s="101"/>
      <c r="Z103" s="100"/>
      <c r="AA103" s="101" t="s">
        <v>279</v>
      </c>
      <c r="AB103" s="85"/>
      <c r="AC103" s="86"/>
      <c r="AD103" s="85"/>
      <c r="AE103" s="85"/>
      <c r="AF103" s="86"/>
      <c r="AG103" s="86"/>
      <c r="AH103" s="87" t="n">
        <v>0</v>
      </c>
      <c r="AI103" s="88" t="n">
        <v>0</v>
      </c>
      <c r="AJ103" s="88" t="n">
        <v>0</v>
      </c>
      <c r="AK103" s="89" t="n">
        <v>0</v>
      </c>
      <c r="AL103" s="90" t="n">
        <v>0</v>
      </c>
      <c r="AM103" s="89" t="n">
        <v>0</v>
      </c>
      <c r="AN103" s="90" t="n">
        <v>0</v>
      </c>
      <c r="AO103" s="86"/>
      <c r="AP103" s="91"/>
      <c r="AQ103" s="100"/>
      <c r="AR103" s="100"/>
      <c r="AS103" s="100"/>
      <c r="AT103" s="100"/>
      <c r="AU103" s="100"/>
      <c r="AV103" s="100"/>
      <c r="AW103" s="100"/>
      <c r="AX103" s="100"/>
      <c r="AY103" s="100"/>
      <c r="AZ103" s="101"/>
      <c r="BA103" s="12"/>
      <c r="BB103" s="85" t="n">
        <f aca="false">IF(ISERROR(VLOOKUP($B103,$AB:$AX,1,0)),0,(VLOOKUP($B103,$AB:$AX,1,0)))</f>
        <v>0</v>
      </c>
      <c r="BC103" s="86" t="n">
        <f aca="false">IF(ISERROR(VLOOKUP($B103,$AB:$AX,2,0)),0,(VLOOKUP($B103,$AB:$AX,2,0)))</f>
        <v>0</v>
      </c>
      <c r="BD103" s="92" t="n">
        <f aca="false">IF(ISERROR(VLOOKUP($B103,$AB:$AX,3,0)),0,(VLOOKUP($B103,$AB:$AX,3,0)))</f>
        <v>0</v>
      </c>
      <c r="BE103" s="85" t="n">
        <f aca="false">IF(ISERROR(VLOOKUP($B103,$AB:$AX,4,0)),0,(VLOOKUP($B103,$AB:$AX,4,0)))</f>
        <v>0</v>
      </c>
      <c r="BF103" s="86" t="n">
        <f aca="false">IF(ISERROR(VLOOKUP($B103,$AB:$AX,5,0)),0,(VLOOKUP($B103,$AB:$AX,5,0)))</f>
        <v>0</v>
      </c>
      <c r="BG103" s="86" t="n">
        <f aca="false">IF(ISERROR(VLOOKUP($B103,$AB:$AX,6,0)),0,(VLOOKUP($B103,$AB:$AX,6,0)))</f>
        <v>0</v>
      </c>
      <c r="BH103" s="85" t="n">
        <f aca="false">IF(ISERROR(VLOOKUP($B103,$AB:$AX,7,0)),0,(VLOOKUP($B103,$AB:$AX,7,0)))</f>
        <v>0</v>
      </c>
      <c r="BI103" s="88" t="n">
        <f aca="false">IF(ISERROR(VLOOKUP($B103,$AB:$AX,8,0)),0,(VLOOKUP($B103,$AB:$AX,8,0)))</f>
        <v>0</v>
      </c>
      <c r="BJ103" s="88" t="n">
        <f aca="false">IF(ISERROR(VLOOKUP($B103,$AB:$AX,9,0)),0,(VLOOKUP($B103,$AB:$AX,9,0)))</f>
        <v>0</v>
      </c>
      <c r="BK103" s="89" t="n">
        <f aca="false">IF(ISERROR(VLOOKUP($B103,$AB:$AX,10,0)),0,(VLOOKUP($B103,$AB:$AX,10,0)))</f>
        <v>0</v>
      </c>
      <c r="BL103" s="93" t="n">
        <f aca="false">IF(ISERROR(VLOOKUP($B103,$AB:$AX,11,0)),0,(VLOOKUP($B103,$AB:$AX,11,0)))</f>
        <v>0</v>
      </c>
      <c r="BM103" s="89" t="n">
        <f aca="false">IF(ISERROR(VLOOKUP($B103,$AB:$AX,12,0)),0,(VLOOKUP($B103,$AB:$AX,12,0)))</f>
        <v>0</v>
      </c>
      <c r="BN103" s="93" t="n">
        <f aca="false">IF(ISERROR(VLOOKUP($B103,$AB:$AX,13,0)),0,(VLOOKUP($B103,$AB:$AX,13,0)))</f>
        <v>0</v>
      </c>
      <c r="BO103" s="86" t="n">
        <f aca="false">IF(ISERROR(VLOOKUP($B103,$AB:$AX,14,0)),0,(VLOOKUP($B103,$AB:$AX,14,0)))</f>
        <v>0</v>
      </c>
      <c r="BP103" s="91" t="n">
        <f aca="false">IF(ISERROR(VLOOKUP($B103,$AB:$AX,15,0)),0,(VLOOKUP($B103,$AB:$AX,15,0)))</f>
        <v>0</v>
      </c>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row>
    <row r="104" customFormat="false" ht="12.75" hidden="true" customHeight="false" outlineLevel="0" collapsed="false">
      <c r="A104" s="75" t="s">
        <v>280</v>
      </c>
      <c r="B104" s="78"/>
      <c r="C104" s="79"/>
      <c r="D104" s="78"/>
      <c r="E104" s="78"/>
      <c r="F104" s="79"/>
      <c r="G104" s="79"/>
      <c r="H104" s="80" t="n">
        <v>0</v>
      </c>
      <c r="I104" s="81" t="n">
        <v>0</v>
      </c>
      <c r="J104" s="81" t="n">
        <v>0</v>
      </c>
      <c r="K104" s="82" t="n">
        <v>0</v>
      </c>
      <c r="L104" s="83" t="n">
        <v>0</v>
      </c>
      <c r="M104" s="82" t="n">
        <v>0</v>
      </c>
      <c r="N104" s="83" t="n">
        <v>0</v>
      </c>
      <c r="O104" s="79"/>
      <c r="P104" s="84"/>
      <c r="Q104" s="22"/>
      <c r="R104" s="22"/>
      <c r="S104" s="22"/>
      <c r="T104" s="22"/>
      <c r="U104" s="22"/>
      <c r="V104" s="22"/>
      <c r="W104" s="22"/>
      <c r="X104" s="22"/>
      <c r="Y104" s="12"/>
      <c r="Z104" s="22"/>
      <c r="AA104" s="12" t="s">
        <v>280</v>
      </c>
      <c r="AB104" s="85"/>
      <c r="AC104" s="86"/>
      <c r="AD104" s="85"/>
      <c r="AE104" s="85"/>
      <c r="AF104" s="86"/>
      <c r="AG104" s="86"/>
      <c r="AH104" s="87" t="n">
        <v>0</v>
      </c>
      <c r="AI104" s="88" t="n">
        <v>0</v>
      </c>
      <c r="AJ104" s="88" t="n">
        <v>0</v>
      </c>
      <c r="AK104" s="89" t="n">
        <v>0</v>
      </c>
      <c r="AL104" s="90" t="n">
        <v>0</v>
      </c>
      <c r="AM104" s="89" t="n">
        <v>0</v>
      </c>
      <c r="AN104" s="90" t="n">
        <v>0</v>
      </c>
      <c r="AO104" s="86"/>
      <c r="AP104" s="91"/>
      <c r="AQ104" s="22"/>
      <c r="AR104" s="22"/>
      <c r="AS104" s="22"/>
      <c r="AT104" s="22"/>
      <c r="AU104" s="22"/>
      <c r="AV104" s="22"/>
      <c r="AW104" s="22"/>
      <c r="AX104" s="22"/>
      <c r="AY104" s="22"/>
      <c r="BA104" s="12"/>
      <c r="BB104" s="85" t="n">
        <f aca="false">IF(ISERROR(VLOOKUP($B104,$AB:$AX,1,0)),0,(VLOOKUP($B104,$AB:$AX,1,0)))</f>
        <v>0</v>
      </c>
      <c r="BC104" s="86" t="n">
        <f aca="false">IF(ISERROR(VLOOKUP($B104,$AB:$AX,2,0)),0,(VLOOKUP($B104,$AB:$AX,2,0)))</f>
        <v>0</v>
      </c>
      <c r="BD104" s="92" t="n">
        <f aca="false">IF(ISERROR(VLOOKUP($B104,$AB:$AX,3,0)),0,(VLOOKUP($B104,$AB:$AX,3,0)))</f>
        <v>0</v>
      </c>
      <c r="BE104" s="85" t="n">
        <f aca="false">IF(ISERROR(VLOOKUP($B104,$AB:$AX,4,0)),0,(VLOOKUP($B104,$AB:$AX,4,0)))</f>
        <v>0</v>
      </c>
      <c r="BF104" s="86" t="n">
        <f aca="false">IF(ISERROR(VLOOKUP($B104,$AB:$AX,5,0)),0,(VLOOKUP($B104,$AB:$AX,5,0)))</f>
        <v>0</v>
      </c>
      <c r="BG104" s="86" t="n">
        <f aca="false">IF(ISERROR(VLOOKUP($B104,$AB:$AX,6,0)),0,(VLOOKUP($B104,$AB:$AX,6,0)))</f>
        <v>0</v>
      </c>
      <c r="BH104" s="85" t="n">
        <f aca="false">IF(ISERROR(VLOOKUP($B104,$AB:$AX,7,0)),0,(VLOOKUP($B104,$AB:$AX,7,0)))</f>
        <v>0</v>
      </c>
      <c r="BI104" s="88" t="n">
        <f aca="false">IF(ISERROR(VLOOKUP($B104,$AB:$AX,8,0)),0,(VLOOKUP($B104,$AB:$AX,8,0)))</f>
        <v>0</v>
      </c>
      <c r="BJ104" s="88" t="n">
        <f aca="false">IF(ISERROR(VLOOKUP($B104,$AB:$AX,9,0)),0,(VLOOKUP($B104,$AB:$AX,9,0)))</f>
        <v>0</v>
      </c>
      <c r="BK104" s="89" t="n">
        <f aca="false">IF(ISERROR(VLOOKUP($B104,$AB:$AX,10,0)),0,(VLOOKUP($B104,$AB:$AX,10,0)))</f>
        <v>0</v>
      </c>
      <c r="BL104" s="93" t="n">
        <f aca="false">IF(ISERROR(VLOOKUP($B104,$AB:$AX,11,0)),0,(VLOOKUP($B104,$AB:$AX,11,0)))</f>
        <v>0</v>
      </c>
      <c r="BM104" s="89" t="n">
        <f aca="false">IF(ISERROR(VLOOKUP($B104,$AB:$AX,12,0)),0,(VLOOKUP($B104,$AB:$AX,12,0)))</f>
        <v>0</v>
      </c>
      <c r="BN104" s="93" t="n">
        <f aca="false">IF(ISERROR(VLOOKUP($B104,$AB:$AX,13,0)),0,(VLOOKUP($B104,$AB:$AX,13,0)))</f>
        <v>0</v>
      </c>
      <c r="BO104" s="86" t="n">
        <f aca="false">IF(ISERROR(VLOOKUP($B104,$AB:$AX,14,0)),0,(VLOOKUP($B104,$AB:$AX,14,0)))</f>
        <v>0</v>
      </c>
      <c r="BP104" s="91" t="n">
        <f aca="false">IF(ISERROR(VLOOKUP($B104,$AB:$AX,15,0)),0,(VLOOKUP($B104,$AB:$AX,15,0)))</f>
        <v>0</v>
      </c>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row>
    <row r="105" customFormat="false" ht="12.75" hidden="true" customHeight="false" outlineLevel="0" collapsed="false">
      <c r="A105" s="75" t="s">
        <v>281</v>
      </c>
      <c r="B105" s="78"/>
      <c r="C105" s="79"/>
      <c r="D105" s="78"/>
      <c r="E105" s="78"/>
      <c r="F105" s="79"/>
      <c r="G105" s="79"/>
      <c r="H105" s="80" t="n">
        <v>0</v>
      </c>
      <c r="I105" s="81" t="n">
        <v>0</v>
      </c>
      <c r="J105" s="81" t="n">
        <v>0</v>
      </c>
      <c r="K105" s="82" t="n">
        <v>0</v>
      </c>
      <c r="L105" s="83" t="n">
        <v>0</v>
      </c>
      <c r="M105" s="82" t="n">
        <v>0</v>
      </c>
      <c r="N105" s="83" t="n">
        <v>0</v>
      </c>
      <c r="O105" s="79"/>
      <c r="P105" s="84"/>
      <c r="Q105" s="22"/>
      <c r="R105" s="22"/>
      <c r="S105" s="22"/>
      <c r="T105" s="22"/>
      <c r="U105" s="22"/>
      <c r="V105" s="22"/>
      <c r="W105" s="22"/>
      <c r="X105" s="22"/>
      <c r="Y105" s="12"/>
      <c r="Z105" s="22"/>
      <c r="AA105" s="12" t="s">
        <v>281</v>
      </c>
      <c r="AB105" s="85"/>
      <c r="AC105" s="86"/>
      <c r="AD105" s="85"/>
      <c r="AE105" s="85"/>
      <c r="AF105" s="86"/>
      <c r="AG105" s="86"/>
      <c r="AH105" s="87" t="n">
        <v>0</v>
      </c>
      <c r="AI105" s="88" t="n">
        <v>0</v>
      </c>
      <c r="AJ105" s="88" t="n">
        <v>0</v>
      </c>
      <c r="AK105" s="89" t="n">
        <v>0</v>
      </c>
      <c r="AL105" s="90" t="n">
        <v>0</v>
      </c>
      <c r="AM105" s="89" t="n">
        <v>0</v>
      </c>
      <c r="AN105" s="90" t="n">
        <v>0</v>
      </c>
      <c r="AO105" s="86"/>
      <c r="AP105" s="91"/>
      <c r="AQ105" s="22"/>
      <c r="AR105" s="22"/>
      <c r="AS105" s="22"/>
      <c r="AT105" s="22"/>
      <c r="AU105" s="22"/>
      <c r="AV105" s="22"/>
      <c r="AW105" s="22"/>
      <c r="AX105" s="22"/>
      <c r="AY105" s="22"/>
      <c r="BA105" s="12"/>
      <c r="BB105" s="85" t="n">
        <f aca="false">IF(ISERROR(VLOOKUP($B105,$AB:$AX,1,0)),0,(VLOOKUP($B105,$AB:$AX,1,0)))</f>
        <v>0</v>
      </c>
      <c r="BC105" s="86" t="n">
        <f aca="false">IF(ISERROR(VLOOKUP($B105,$AB:$AX,2,0)),0,(VLOOKUP($B105,$AB:$AX,2,0)))</f>
        <v>0</v>
      </c>
      <c r="BD105" s="92" t="n">
        <f aca="false">IF(ISERROR(VLOOKUP($B105,$AB:$AX,3,0)),0,(VLOOKUP($B105,$AB:$AX,3,0)))</f>
        <v>0</v>
      </c>
      <c r="BE105" s="85" t="n">
        <f aca="false">IF(ISERROR(VLOOKUP($B105,$AB:$AX,4,0)),0,(VLOOKUP($B105,$AB:$AX,4,0)))</f>
        <v>0</v>
      </c>
      <c r="BF105" s="86" t="n">
        <f aca="false">IF(ISERROR(VLOOKUP($B105,$AB:$AX,5,0)),0,(VLOOKUP($B105,$AB:$AX,5,0)))</f>
        <v>0</v>
      </c>
      <c r="BG105" s="86" t="n">
        <f aca="false">IF(ISERROR(VLOOKUP($B105,$AB:$AX,6,0)),0,(VLOOKUP($B105,$AB:$AX,6,0)))</f>
        <v>0</v>
      </c>
      <c r="BH105" s="85" t="n">
        <f aca="false">IF(ISERROR(VLOOKUP($B105,$AB:$AX,7,0)),0,(VLOOKUP($B105,$AB:$AX,7,0)))</f>
        <v>0</v>
      </c>
      <c r="BI105" s="88" t="n">
        <f aca="false">IF(ISERROR(VLOOKUP($B105,$AB:$AX,8,0)),0,(VLOOKUP($B105,$AB:$AX,8,0)))</f>
        <v>0</v>
      </c>
      <c r="BJ105" s="88" t="n">
        <f aca="false">IF(ISERROR(VLOOKUP($B105,$AB:$AX,9,0)),0,(VLOOKUP($B105,$AB:$AX,9,0)))</f>
        <v>0</v>
      </c>
      <c r="BK105" s="89" t="n">
        <f aca="false">IF(ISERROR(VLOOKUP($B105,$AB:$AX,10,0)),0,(VLOOKUP($B105,$AB:$AX,10,0)))</f>
        <v>0</v>
      </c>
      <c r="BL105" s="93" t="n">
        <f aca="false">IF(ISERROR(VLOOKUP($B105,$AB:$AX,11,0)),0,(VLOOKUP($B105,$AB:$AX,11,0)))</f>
        <v>0</v>
      </c>
      <c r="BM105" s="89" t="n">
        <f aca="false">IF(ISERROR(VLOOKUP($B105,$AB:$AX,12,0)),0,(VLOOKUP($B105,$AB:$AX,12,0)))</f>
        <v>0</v>
      </c>
      <c r="BN105" s="93" t="n">
        <f aca="false">IF(ISERROR(VLOOKUP($B105,$AB:$AX,13,0)),0,(VLOOKUP($B105,$AB:$AX,13,0)))</f>
        <v>0</v>
      </c>
      <c r="BO105" s="86" t="n">
        <f aca="false">IF(ISERROR(VLOOKUP($B105,$AB:$AX,14,0)),0,(VLOOKUP($B105,$AB:$AX,14,0)))</f>
        <v>0</v>
      </c>
      <c r="BP105" s="91" t="n">
        <f aca="false">IF(ISERROR(VLOOKUP($B105,$AB:$AX,15,0)),0,(VLOOKUP($B105,$AB:$AX,15,0)))</f>
        <v>0</v>
      </c>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row>
    <row r="106" customFormat="false" ht="12.75" hidden="true" customHeight="false" outlineLevel="0" collapsed="false">
      <c r="A106" s="75" t="s">
        <v>282</v>
      </c>
      <c r="B106" s="78"/>
      <c r="C106" s="79"/>
      <c r="D106" s="78"/>
      <c r="E106" s="78"/>
      <c r="F106" s="79"/>
      <c r="G106" s="79"/>
      <c r="H106" s="80" t="n">
        <v>0</v>
      </c>
      <c r="I106" s="81" t="n">
        <v>0</v>
      </c>
      <c r="J106" s="81" t="n">
        <v>0</v>
      </c>
      <c r="K106" s="82" t="n">
        <v>0</v>
      </c>
      <c r="L106" s="83" t="n">
        <v>0</v>
      </c>
      <c r="M106" s="82" t="n">
        <v>0</v>
      </c>
      <c r="N106" s="83" t="n">
        <v>0</v>
      </c>
      <c r="O106" s="79"/>
      <c r="P106" s="84"/>
      <c r="Q106" s="78"/>
      <c r="R106" s="78"/>
      <c r="S106" s="78"/>
      <c r="T106" s="78"/>
      <c r="U106" s="78"/>
      <c r="V106" s="78"/>
      <c r="W106" s="78"/>
      <c r="X106" s="78"/>
      <c r="Y106" s="85"/>
      <c r="Z106" s="78"/>
      <c r="AA106" s="85" t="s">
        <v>282</v>
      </c>
      <c r="AB106" s="85"/>
      <c r="AC106" s="86"/>
      <c r="AD106" s="85"/>
      <c r="AE106" s="85"/>
      <c r="AF106" s="86"/>
      <c r="AG106" s="86"/>
      <c r="AH106" s="87" t="n">
        <v>0</v>
      </c>
      <c r="AI106" s="88" t="n">
        <v>0</v>
      </c>
      <c r="AJ106" s="88" t="n">
        <v>0</v>
      </c>
      <c r="AK106" s="89" t="n">
        <v>0</v>
      </c>
      <c r="AL106" s="90" t="n">
        <v>0</v>
      </c>
      <c r="AM106" s="89" t="n">
        <v>0</v>
      </c>
      <c r="AN106" s="90" t="n">
        <v>0</v>
      </c>
      <c r="AO106" s="86"/>
      <c r="AP106" s="91"/>
      <c r="AQ106" s="78"/>
      <c r="AR106" s="78"/>
      <c r="AS106" s="78"/>
      <c r="AT106" s="78"/>
      <c r="AU106" s="78"/>
      <c r="AV106" s="78"/>
      <c r="AW106" s="78"/>
      <c r="AX106" s="78"/>
      <c r="AY106" s="78"/>
      <c r="AZ106" s="85"/>
      <c r="BA106" s="12"/>
      <c r="BB106" s="85" t="n">
        <f aca="false">IF(ISERROR(VLOOKUP($B106,$AB:$AX,1,0)),0,(VLOOKUP($B106,$AB:$AX,1,0)))</f>
        <v>0</v>
      </c>
      <c r="BC106" s="86" t="n">
        <f aca="false">IF(ISERROR(VLOOKUP($B106,$AB:$AX,2,0)),0,(VLOOKUP($B106,$AB:$AX,2,0)))</f>
        <v>0</v>
      </c>
      <c r="BD106" s="92" t="n">
        <f aca="false">IF(ISERROR(VLOOKUP($B106,$AB:$AX,3,0)),0,(VLOOKUP($B106,$AB:$AX,3,0)))</f>
        <v>0</v>
      </c>
      <c r="BE106" s="85" t="n">
        <f aca="false">IF(ISERROR(VLOOKUP($B106,$AB:$AX,4,0)),0,(VLOOKUP($B106,$AB:$AX,4,0)))</f>
        <v>0</v>
      </c>
      <c r="BF106" s="86" t="n">
        <f aca="false">IF(ISERROR(VLOOKUP($B106,$AB:$AX,5,0)),0,(VLOOKUP($B106,$AB:$AX,5,0)))</f>
        <v>0</v>
      </c>
      <c r="BG106" s="86" t="n">
        <f aca="false">IF(ISERROR(VLOOKUP($B106,$AB:$AX,6,0)),0,(VLOOKUP($B106,$AB:$AX,6,0)))</f>
        <v>0</v>
      </c>
      <c r="BH106" s="85" t="n">
        <f aca="false">IF(ISERROR(VLOOKUP($B106,$AB:$AX,7,0)),0,(VLOOKUP($B106,$AB:$AX,7,0)))</f>
        <v>0</v>
      </c>
      <c r="BI106" s="88" t="n">
        <f aca="false">IF(ISERROR(VLOOKUP($B106,$AB:$AX,8,0)),0,(VLOOKUP($B106,$AB:$AX,8,0)))</f>
        <v>0</v>
      </c>
      <c r="BJ106" s="88" t="n">
        <f aca="false">IF(ISERROR(VLOOKUP($B106,$AB:$AX,9,0)),0,(VLOOKUP($B106,$AB:$AX,9,0)))</f>
        <v>0</v>
      </c>
      <c r="BK106" s="89" t="n">
        <f aca="false">IF(ISERROR(VLOOKUP($B106,$AB:$AX,10,0)),0,(VLOOKUP($B106,$AB:$AX,10,0)))</f>
        <v>0</v>
      </c>
      <c r="BL106" s="93" t="n">
        <f aca="false">IF(ISERROR(VLOOKUP($B106,$AB:$AX,11,0)),0,(VLOOKUP($B106,$AB:$AX,11,0)))</f>
        <v>0</v>
      </c>
      <c r="BM106" s="89" t="n">
        <f aca="false">IF(ISERROR(VLOOKUP($B106,$AB:$AX,12,0)),0,(VLOOKUP($B106,$AB:$AX,12,0)))</f>
        <v>0</v>
      </c>
      <c r="BN106" s="93" t="n">
        <f aca="false">IF(ISERROR(VLOOKUP($B106,$AB:$AX,13,0)),0,(VLOOKUP($B106,$AB:$AX,13,0)))</f>
        <v>0</v>
      </c>
      <c r="BO106" s="86" t="n">
        <f aca="false">IF(ISERROR(VLOOKUP($B106,$AB:$AX,14,0)),0,(VLOOKUP($B106,$AB:$AX,14,0)))</f>
        <v>0</v>
      </c>
      <c r="BP106" s="91" t="n">
        <f aca="false">IF(ISERROR(VLOOKUP($B106,$AB:$AX,15,0)),0,(VLOOKUP($B106,$AB:$AX,15,0)))</f>
        <v>0</v>
      </c>
      <c r="BQ106" s="78"/>
      <c r="BR106" s="78"/>
      <c r="BS106" s="78"/>
      <c r="BT106" s="78"/>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c r="DR106" s="94"/>
      <c r="DS106" s="94"/>
      <c r="DT106" s="94"/>
      <c r="DU106" s="94"/>
      <c r="DV106" s="94"/>
      <c r="DW106" s="94"/>
      <c r="DX106" s="94"/>
      <c r="DY106" s="94"/>
      <c r="DZ106" s="94"/>
      <c r="EA106" s="94"/>
      <c r="EB106" s="94"/>
      <c r="EC106" s="94"/>
      <c r="ED106" s="94"/>
      <c r="EE106" s="94"/>
      <c r="EF106" s="94"/>
      <c r="EG106" s="94"/>
      <c r="EH106" s="94"/>
      <c r="EI106" s="94"/>
      <c r="EJ106" s="94"/>
      <c r="EK106" s="94"/>
    </row>
    <row r="107" customFormat="false" ht="12.75" hidden="true" customHeight="false" outlineLevel="0" collapsed="false">
      <c r="A107" s="75" t="s">
        <v>283</v>
      </c>
      <c r="B107" s="78"/>
      <c r="C107" s="79"/>
      <c r="D107" s="78"/>
      <c r="E107" s="78"/>
      <c r="F107" s="79"/>
      <c r="G107" s="79"/>
      <c r="H107" s="80" t="n">
        <v>0</v>
      </c>
      <c r="I107" s="81" t="n">
        <v>0</v>
      </c>
      <c r="J107" s="81" t="n">
        <v>0</v>
      </c>
      <c r="K107" s="82" t="n">
        <v>0</v>
      </c>
      <c r="L107" s="83" t="n">
        <v>0</v>
      </c>
      <c r="M107" s="82" t="n">
        <v>0</v>
      </c>
      <c r="N107" s="83" t="n">
        <v>0</v>
      </c>
      <c r="O107" s="79"/>
      <c r="P107" s="84"/>
      <c r="Q107" s="78"/>
      <c r="R107" s="78"/>
      <c r="S107" s="78"/>
      <c r="T107" s="78"/>
      <c r="U107" s="78"/>
      <c r="V107" s="78"/>
      <c r="W107" s="78"/>
      <c r="X107" s="78"/>
      <c r="Y107" s="85"/>
      <c r="Z107" s="78"/>
      <c r="AA107" s="85" t="s">
        <v>283</v>
      </c>
      <c r="AB107" s="85"/>
      <c r="AC107" s="86"/>
      <c r="AD107" s="85"/>
      <c r="AE107" s="85"/>
      <c r="AF107" s="86"/>
      <c r="AG107" s="86"/>
      <c r="AH107" s="87" t="n">
        <v>0</v>
      </c>
      <c r="AI107" s="88" t="n">
        <v>0</v>
      </c>
      <c r="AJ107" s="88" t="n">
        <v>0</v>
      </c>
      <c r="AK107" s="89" t="n">
        <v>0</v>
      </c>
      <c r="AL107" s="90" t="n">
        <v>0</v>
      </c>
      <c r="AM107" s="89" t="n">
        <v>0</v>
      </c>
      <c r="AN107" s="90" t="n">
        <v>0</v>
      </c>
      <c r="AO107" s="86"/>
      <c r="AP107" s="91"/>
      <c r="AQ107" s="78"/>
      <c r="AR107" s="78"/>
      <c r="AS107" s="78"/>
      <c r="AT107" s="78"/>
      <c r="AU107" s="78"/>
      <c r="AV107" s="78"/>
      <c r="AW107" s="78"/>
      <c r="AX107" s="78"/>
      <c r="AY107" s="78"/>
      <c r="AZ107" s="85"/>
      <c r="BA107" s="12"/>
      <c r="BB107" s="85" t="n">
        <f aca="false">IF(ISERROR(VLOOKUP($B107,$AB:$AX,1,0)),0,(VLOOKUP($B107,$AB:$AX,1,0)))</f>
        <v>0</v>
      </c>
      <c r="BC107" s="86" t="n">
        <f aca="false">IF(ISERROR(VLOOKUP($B107,$AB:$AX,2,0)),0,(VLOOKUP($B107,$AB:$AX,2,0)))</f>
        <v>0</v>
      </c>
      <c r="BD107" s="92" t="n">
        <f aca="false">IF(ISERROR(VLOOKUP($B107,$AB:$AX,3,0)),0,(VLOOKUP($B107,$AB:$AX,3,0)))</f>
        <v>0</v>
      </c>
      <c r="BE107" s="85" t="n">
        <f aca="false">IF(ISERROR(VLOOKUP($B107,$AB:$AX,4,0)),0,(VLOOKUP($B107,$AB:$AX,4,0)))</f>
        <v>0</v>
      </c>
      <c r="BF107" s="86" t="n">
        <f aca="false">IF(ISERROR(VLOOKUP($B107,$AB:$AX,5,0)),0,(VLOOKUP($B107,$AB:$AX,5,0)))</f>
        <v>0</v>
      </c>
      <c r="BG107" s="86" t="n">
        <f aca="false">IF(ISERROR(VLOOKUP($B107,$AB:$AX,6,0)),0,(VLOOKUP($B107,$AB:$AX,6,0)))</f>
        <v>0</v>
      </c>
      <c r="BH107" s="85" t="n">
        <f aca="false">IF(ISERROR(VLOOKUP($B107,$AB:$AX,7,0)),0,(VLOOKUP($B107,$AB:$AX,7,0)))</f>
        <v>0</v>
      </c>
      <c r="BI107" s="88" t="n">
        <f aca="false">IF(ISERROR(VLOOKUP($B107,$AB:$AX,8,0)),0,(VLOOKUP($B107,$AB:$AX,8,0)))</f>
        <v>0</v>
      </c>
      <c r="BJ107" s="88" t="n">
        <f aca="false">IF(ISERROR(VLOOKUP($B107,$AB:$AX,9,0)),0,(VLOOKUP($B107,$AB:$AX,9,0)))</f>
        <v>0</v>
      </c>
      <c r="BK107" s="89" t="n">
        <f aca="false">IF(ISERROR(VLOOKUP($B107,$AB:$AX,10,0)),0,(VLOOKUP($B107,$AB:$AX,10,0)))</f>
        <v>0</v>
      </c>
      <c r="BL107" s="93" t="n">
        <f aca="false">IF(ISERROR(VLOOKUP($B107,$AB:$AX,11,0)),0,(VLOOKUP($B107,$AB:$AX,11,0)))</f>
        <v>0</v>
      </c>
      <c r="BM107" s="89" t="n">
        <f aca="false">IF(ISERROR(VLOOKUP($B107,$AB:$AX,12,0)),0,(VLOOKUP($B107,$AB:$AX,12,0)))</f>
        <v>0</v>
      </c>
      <c r="BN107" s="93" t="n">
        <f aca="false">IF(ISERROR(VLOOKUP($B107,$AB:$AX,13,0)),0,(VLOOKUP($B107,$AB:$AX,13,0)))</f>
        <v>0</v>
      </c>
      <c r="BO107" s="86" t="n">
        <f aca="false">IF(ISERROR(VLOOKUP($B107,$AB:$AX,14,0)),0,(VLOOKUP($B107,$AB:$AX,14,0)))</f>
        <v>0</v>
      </c>
      <c r="BP107" s="91" t="n">
        <f aca="false">IF(ISERROR(VLOOKUP($B107,$AB:$AX,15,0)),0,(VLOOKUP($B107,$AB:$AX,15,0)))</f>
        <v>0</v>
      </c>
      <c r="BQ107" s="78"/>
      <c r="BR107" s="78"/>
      <c r="BS107" s="78"/>
      <c r="BT107" s="78"/>
      <c r="BU107" s="94"/>
      <c r="BV107" s="94"/>
      <c r="BW107" s="94"/>
      <c r="BX107" s="94"/>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c r="DA107" s="94"/>
      <c r="DB107" s="94"/>
      <c r="DC107" s="94"/>
      <c r="DD107" s="94"/>
      <c r="DE107" s="94"/>
      <c r="DF107" s="94"/>
      <c r="DG107" s="94"/>
      <c r="DH107" s="94"/>
      <c r="DI107" s="94"/>
      <c r="DJ107" s="94"/>
      <c r="DK107" s="94"/>
      <c r="DL107" s="94"/>
      <c r="DM107" s="94"/>
      <c r="DN107" s="94"/>
      <c r="DO107" s="94"/>
      <c r="DP107" s="94"/>
      <c r="DQ107" s="94"/>
      <c r="DR107" s="94"/>
      <c r="DS107" s="94"/>
      <c r="DT107" s="94"/>
      <c r="DU107" s="94"/>
      <c r="DV107" s="94"/>
      <c r="DW107" s="94"/>
      <c r="DX107" s="94"/>
      <c r="DY107" s="94"/>
      <c r="DZ107" s="94"/>
      <c r="EA107" s="94"/>
      <c r="EB107" s="94"/>
      <c r="EC107" s="94"/>
      <c r="ED107" s="94"/>
      <c r="EE107" s="94"/>
      <c r="EF107" s="94"/>
      <c r="EG107" s="94"/>
      <c r="EH107" s="94"/>
      <c r="EI107" s="94"/>
      <c r="EJ107" s="94"/>
      <c r="EK107" s="94"/>
    </row>
    <row r="108" customFormat="false" ht="12.75" hidden="true" customHeight="false" outlineLevel="0" collapsed="false">
      <c r="A108" s="75" t="s">
        <v>284</v>
      </c>
      <c r="B108" s="78"/>
      <c r="C108" s="79"/>
      <c r="D108" s="78"/>
      <c r="E108" s="78"/>
      <c r="F108" s="79"/>
      <c r="G108" s="79"/>
      <c r="H108" s="80" t="n">
        <v>0</v>
      </c>
      <c r="I108" s="81" t="n">
        <v>0</v>
      </c>
      <c r="J108" s="81" t="n">
        <v>0</v>
      </c>
      <c r="K108" s="82" t="n">
        <v>0</v>
      </c>
      <c r="L108" s="83" t="n">
        <v>0</v>
      </c>
      <c r="M108" s="82" t="n">
        <v>0</v>
      </c>
      <c r="N108" s="83" t="n">
        <v>0</v>
      </c>
      <c r="O108" s="79"/>
      <c r="P108" s="84"/>
      <c r="Q108" s="78"/>
      <c r="R108" s="78"/>
      <c r="S108" s="78"/>
      <c r="T108" s="78"/>
      <c r="U108" s="78"/>
      <c r="V108" s="78"/>
      <c r="W108" s="78"/>
      <c r="X108" s="78"/>
      <c r="Y108" s="85"/>
      <c r="Z108" s="78"/>
      <c r="AA108" s="85" t="s">
        <v>284</v>
      </c>
      <c r="AB108" s="85"/>
      <c r="AC108" s="86"/>
      <c r="AD108" s="85"/>
      <c r="AE108" s="85"/>
      <c r="AF108" s="86"/>
      <c r="AG108" s="86"/>
      <c r="AH108" s="87" t="n">
        <v>0</v>
      </c>
      <c r="AI108" s="88" t="n">
        <v>0</v>
      </c>
      <c r="AJ108" s="88" t="n">
        <v>0</v>
      </c>
      <c r="AK108" s="89" t="n">
        <v>0</v>
      </c>
      <c r="AL108" s="90" t="n">
        <v>0</v>
      </c>
      <c r="AM108" s="89" t="n">
        <v>0</v>
      </c>
      <c r="AN108" s="90" t="n">
        <v>0</v>
      </c>
      <c r="AO108" s="86"/>
      <c r="AP108" s="91"/>
      <c r="AQ108" s="78"/>
      <c r="AR108" s="78"/>
      <c r="AS108" s="78"/>
      <c r="AT108" s="78"/>
      <c r="AU108" s="78"/>
      <c r="AV108" s="78"/>
      <c r="AW108" s="78"/>
      <c r="AX108" s="78"/>
      <c r="AY108" s="78"/>
      <c r="AZ108" s="85"/>
      <c r="BA108" s="12"/>
      <c r="BB108" s="85" t="n">
        <f aca="false">IF(ISERROR(VLOOKUP($B108,$AB:$AX,1,0)),0,(VLOOKUP($B108,$AB:$AX,1,0)))</f>
        <v>0</v>
      </c>
      <c r="BC108" s="86" t="n">
        <f aca="false">IF(ISERROR(VLOOKUP($B108,$AB:$AX,2,0)),0,(VLOOKUP($B108,$AB:$AX,2,0)))</f>
        <v>0</v>
      </c>
      <c r="BD108" s="92" t="n">
        <f aca="false">IF(ISERROR(VLOOKUP($B108,$AB:$AX,3,0)),0,(VLOOKUP($B108,$AB:$AX,3,0)))</f>
        <v>0</v>
      </c>
      <c r="BE108" s="85" t="n">
        <f aca="false">IF(ISERROR(VLOOKUP($B108,$AB:$AX,4,0)),0,(VLOOKUP($B108,$AB:$AX,4,0)))</f>
        <v>0</v>
      </c>
      <c r="BF108" s="86" t="n">
        <f aca="false">IF(ISERROR(VLOOKUP($B108,$AB:$AX,5,0)),0,(VLOOKUP($B108,$AB:$AX,5,0)))</f>
        <v>0</v>
      </c>
      <c r="BG108" s="86" t="n">
        <f aca="false">IF(ISERROR(VLOOKUP($B108,$AB:$AX,6,0)),0,(VLOOKUP($B108,$AB:$AX,6,0)))</f>
        <v>0</v>
      </c>
      <c r="BH108" s="85" t="n">
        <f aca="false">IF(ISERROR(VLOOKUP($B108,$AB:$AX,7,0)),0,(VLOOKUP($B108,$AB:$AX,7,0)))</f>
        <v>0</v>
      </c>
      <c r="BI108" s="88" t="n">
        <f aca="false">IF(ISERROR(VLOOKUP($B108,$AB:$AX,8,0)),0,(VLOOKUP($B108,$AB:$AX,8,0)))</f>
        <v>0</v>
      </c>
      <c r="BJ108" s="88" t="n">
        <f aca="false">IF(ISERROR(VLOOKUP($B108,$AB:$AX,9,0)),0,(VLOOKUP($B108,$AB:$AX,9,0)))</f>
        <v>0</v>
      </c>
      <c r="BK108" s="89" t="n">
        <f aca="false">IF(ISERROR(VLOOKUP($B108,$AB:$AX,10,0)),0,(VLOOKUP($B108,$AB:$AX,10,0)))</f>
        <v>0</v>
      </c>
      <c r="BL108" s="93" t="n">
        <f aca="false">IF(ISERROR(VLOOKUP($B108,$AB:$AX,11,0)),0,(VLOOKUP($B108,$AB:$AX,11,0)))</f>
        <v>0</v>
      </c>
      <c r="BM108" s="89" t="n">
        <f aca="false">IF(ISERROR(VLOOKUP($B108,$AB:$AX,12,0)),0,(VLOOKUP($B108,$AB:$AX,12,0)))</f>
        <v>0</v>
      </c>
      <c r="BN108" s="93" t="n">
        <f aca="false">IF(ISERROR(VLOOKUP($B108,$AB:$AX,13,0)),0,(VLOOKUP($B108,$AB:$AX,13,0)))</f>
        <v>0</v>
      </c>
      <c r="BO108" s="86" t="n">
        <f aca="false">IF(ISERROR(VLOOKUP($B108,$AB:$AX,14,0)),0,(VLOOKUP($B108,$AB:$AX,14,0)))</f>
        <v>0</v>
      </c>
      <c r="BP108" s="91" t="n">
        <f aca="false">IF(ISERROR(VLOOKUP($B108,$AB:$AX,15,0)),0,(VLOOKUP($B108,$AB:$AX,15,0)))</f>
        <v>0</v>
      </c>
      <c r="BQ108" s="78"/>
      <c r="BR108" s="78"/>
      <c r="BS108" s="78"/>
      <c r="BT108" s="78"/>
      <c r="BU108" s="94"/>
      <c r="BV108" s="94"/>
      <c r="BW108" s="94"/>
      <c r="BX108" s="94"/>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c r="DA108" s="94"/>
      <c r="DB108" s="94"/>
      <c r="DC108" s="94"/>
      <c r="DD108" s="94"/>
      <c r="DE108" s="94"/>
      <c r="DF108" s="94"/>
      <c r="DG108" s="94"/>
      <c r="DH108" s="94"/>
      <c r="DI108" s="94"/>
      <c r="DJ108" s="94"/>
      <c r="DK108" s="94"/>
      <c r="DL108" s="94"/>
      <c r="DM108" s="94"/>
      <c r="DN108" s="94"/>
      <c r="DO108" s="94"/>
      <c r="DP108" s="94"/>
      <c r="DQ108" s="94"/>
      <c r="DR108" s="94"/>
      <c r="DS108" s="94"/>
      <c r="DT108" s="94"/>
      <c r="DU108" s="94"/>
      <c r="DV108" s="94"/>
      <c r="DW108" s="94"/>
      <c r="DX108" s="94"/>
      <c r="DY108" s="94"/>
      <c r="DZ108" s="94"/>
      <c r="EA108" s="94"/>
      <c r="EB108" s="94"/>
      <c r="EC108" s="94"/>
      <c r="ED108" s="94"/>
      <c r="EE108" s="94"/>
      <c r="EF108" s="94"/>
      <c r="EG108" s="94"/>
      <c r="EH108" s="94"/>
      <c r="EI108" s="94"/>
      <c r="EJ108" s="94"/>
      <c r="EK108" s="94"/>
    </row>
    <row r="109" customFormat="false" ht="12.75" hidden="true" customHeight="false" outlineLevel="0" collapsed="false">
      <c r="A109" s="75" t="s">
        <v>285</v>
      </c>
      <c r="B109" s="78"/>
      <c r="C109" s="79"/>
      <c r="D109" s="78"/>
      <c r="E109" s="78"/>
      <c r="F109" s="79"/>
      <c r="G109" s="79"/>
      <c r="H109" s="80" t="n">
        <v>0</v>
      </c>
      <c r="I109" s="81" t="n">
        <v>0</v>
      </c>
      <c r="J109" s="81" t="n">
        <v>0</v>
      </c>
      <c r="K109" s="82" t="n">
        <v>0</v>
      </c>
      <c r="L109" s="83" t="n">
        <v>0</v>
      </c>
      <c r="M109" s="82" t="n">
        <v>0</v>
      </c>
      <c r="N109" s="83" t="n">
        <v>0</v>
      </c>
      <c r="O109" s="79"/>
      <c r="P109" s="84"/>
      <c r="Q109" s="78"/>
      <c r="R109" s="78"/>
      <c r="S109" s="78"/>
      <c r="T109" s="78"/>
      <c r="U109" s="78"/>
      <c r="V109" s="78"/>
      <c r="W109" s="78"/>
      <c r="X109" s="78"/>
      <c r="Y109" s="85"/>
      <c r="Z109" s="78"/>
      <c r="AA109" s="85" t="s">
        <v>285</v>
      </c>
      <c r="AB109" s="85"/>
      <c r="AC109" s="86"/>
      <c r="AD109" s="85"/>
      <c r="AE109" s="85"/>
      <c r="AF109" s="86"/>
      <c r="AG109" s="86"/>
      <c r="AH109" s="87" t="n">
        <v>0</v>
      </c>
      <c r="AI109" s="88" t="n">
        <v>0</v>
      </c>
      <c r="AJ109" s="88" t="n">
        <v>0</v>
      </c>
      <c r="AK109" s="89" t="n">
        <v>0</v>
      </c>
      <c r="AL109" s="90" t="n">
        <v>0</v>
      </c>
      <c r="AM109" s="89" t="n">
        <v>0</v>
      </c>
      <c r="AN109" s="90" t="n">
        <v>0</v>
      </c>
      <c r="AO109" s="86"/>
      <c r="AP109" s="91"/>
      <c r="AQ109" s="78"/>
      <c r="AR109" s="78"/>
      <c r="AS109" s="78"/>
      <c r="AT109" s="78"/>
      <c r="AU109" s="78"/>
      <c r="AV109" s="78"/>
      <c r="AW109" s="78"/>
      <c r="AX109" s="78"/>
      <c r="AY109" s="78"/>
      <c r="AZ109" s="85"/>
      <c r="BA109" s="12"/>
      <c r="BB109" s="85" t="n">
        <f aca="false">IF(ISERROR(VLOOKUP($B109,$AB:$AX,1,0)),0,(VLOOKUP($B109,$AB:$AX,1,0)))</f>
        <v>0</v>
      </c>
      <c r="BC109" s="86" t="n">
        <f aca="false">IF(ISERROR(VLOOKUP($B109,$AB:$AX,2,0)),0,(VLOOKUP($B109,$AB:$AX,2,0)))</f>
        <v>0</v>
      </c>
      <c r="BD109" s="92" t="n">
        <f aca="false">IF(ISERROR(VLOOKUP($B109,$AB:$AX,3,0)),0,(VLOOKUP($B109,$AB:$AX,3,0)))</f>
        <v>0</v>
      </c>
      <c r="BE109" s="85" t="n">
        <f aca="false">IF(ISERROR(VLOOKUP($B109,$AB:$AX,4,0)),0,(VLOOKUP($B109,$AB:$AX,4,0)))</f>
        <v>0</v>
      </c>
      <c r="BF109" s="86" t="n">
        <f aca="false">IF(ISERROR(VLOOKUP($B109,$AB:$AX,5,0)),0,(VLOOKUP($B109,$AB:$AX,5,0)))</f>
        <v>0</v>
      </c>
      <c r="BG109" s="86" t="n">
        <f aca="false">IF(ISERROR(VLOOKUP($B109,$AB:$AX,6,0)),0,(VLOOKUP($B109,$AB:$AX,6,0)))</f>
        <v>0</v>
      </c>
      <c r="BH109" s="85" t="n">
        <f aca="false">IF(ISERROR(VLOOKUP($B109,$AB:$AX,7,0)),0,(VLOOKUP($B109,$AB:$AX,7,0)))</f>
        <v>0</v>
      </c>
      <c r="BI109" s="88" t="n">
        <f aca="false">IF(ISERROR(VLOOKUP($B109,$AB:$AX,8,0)),0,(VLOOKUP($B109,$AB:$AX,8,0)))</f>
        <v>0</v>
      </c>
      <c r="BJ109" s="88" t="n">
        <f aca="false">IF(ISERROR(VLOOKUP($B109,$AB:$AX,9,0)),0,(VLOOKUP($B109,$AB:$AX,9,0)))</f>
        <v>0</v>
      </c>
      <c r="BK109" s="89" t="n">
        <f aca="false">IF(ISERROR(VLOOKUP($B109,$AB:$AX,10,0)),0,(VLOOKUP($B109,$AB:$AX,10,0)))</f>
        <v>0</v>
      </c>
      <c r="BL109" s="93" t="n">
        <f aca="false">IF(ISERROR(VLOOKUP($B109,$AB:$AX,11,0)),0,(VLOOKUP($B109,$AB:$AX,11,0)))</f>
        <v>0</v>
      </c>
      <c r="BM109" s="89" t="n">
        <f aca="false">IF(ISERROR(VLOOKUP($B109,$AB:$AX,12,0)),0,(VLOOKUP($B109,$AB:$AX,12,0)))</f>
        <v>0</v>
      </c>
      <c r="BN109" s="93" t="n">
        <f aca="false">IF(ISERROR(VLOOKUP($B109,$AB:$AX,13,0)),0,(VLOOKUP($B109,$AB:$AX,13,0)))</f>
        <v>0</v>
      </c>
      <c r="BO109" s="86" t="n">
        <f aca="false">IF(ISERROR(VLOOKUP($B109,$AB:$AX,14,0)),0,(VLOOKUP($B109,$AB:$AX,14,0)))</f>
        <v>0</v>
      </c>
      <c r="BP109" s="91" t="n">
        <f aca="false">IF(ISERROR(VLOOKUP($B109,$AB:$AX,15,0)),0,(VLOOKUP($B109,$AB:$AX,15,0)))</f>
        <v>0</v>
      </c>
      <c r="BQ109" s="78"/>
      <c r="BR109" s="78"/>
      <c r="BS109" s="78"/>
      <c r="BT109" s="78"/>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94"/>
      <c r="DV109" s="94"/>
      <c r="DW109" s="94"/>
      <c r="DX109" s="94"/>
      <c r="DY109" s="94"/>
      <c r="DZ109" s="94"/>
      <c r="EA109" s="94"/>
      <c r="EB109" s="94"/>
      <c r="EC109" s="94"/>
      <c r="ED109" s="94"/>
      <c r="EE109" s="94"/>
      <c r="EF109" s="94"/>
      <c r="EG109" s="94"/>
      <c r="EH109" s="94"/>
      <c r="EI109" s="94"/>
      <c r="EJ109" s="94"/>
      <c r="EK109" s="94"/>
    </row>
    <row r="110" customFormat="false" ht="12.75" hidden="true" customHeight="false" outlineLevel="0" collapsed="false">
      <c r="A110" s="75" t="s">
        <v>286</v>
      </c>
      <c r="B110" s="78"/>
      <c r="C110" s="79"/>
      <c r="D110" s="78"/>
      <c r="E110" s="78"/>
      <c r="F110" s="79"/>
      <c r="G110" s="79"/>
      <c r="H110" s="80" t="n">
        <v>0</v>
      </c>
      <c r="I110" s="81" t="n">
        <v>0</v>
      </c>
      <c r="J110" s="81" t="n">
        <v>0</v>
      </c>
      <c r="K110" s="82" t="n">
        <v>0</v>
      </c>
      <c r="L110" s="83" t="n">
        <v>0</v>
      </c>
      <c r="M110" s="82" t="n">
        <v>0</v>
      </c>
      <c r="N110" s="83" t="n">
        <v>0</v>
      </c>
      <c r="O110" s="79"/>
      <c r="P110" s="84"/>
      <c r="Q110" s="78"/>
      <c r="R110" s="78"/>
      <c r="S110" s="78"/>
      <c r="T110" s="78"/>
      <c r="U110" s="78"/>
      <c r="V110" s="78"/>
      <c r="W110" s="78"/>
      <c r="X110" s="78"/>
      <c r="Y110" s="85"/>
      <c r="Z110" s="78"/>
      <c r="AA110" s="85" t="s">
        <v>286</v>
      </c>
      <c r="AB110" s="85"/>
      <c r="AC110" s="86"/>
      <c r="AD110" s="85"/>
      <c r="AE110" s="85"/>
      <c r="AF110" s="86"/>
      <c r="AG110" s="86"/>
      <c r="AH110" s="87" t="n">
        <v>0</v>
      </c>
      <c r="AI110" s="88" t="n">
        <v>0</v>
      </c>
      <c r="AJ110" s="88" t="n">
        <v>0</v>
      </c>
      <c r="AK110" s="89" t="n">
        <v>0</v>
      </c>
      <c r="AL110" s="90" t="n">
        <v>0</v>
      </c>
      <c r="AM110" s="89" t="n">
        <v>0</v>
      </c>
      <c r="AN110" s="90" t="n">
        <v>0</v>
      </c>
      <c r="AO110" s="86"/>
      <c r="AP110" s="91"/>
      <c r="AQ110" s="78"/>
      <c r="AR110" s="78"/>
      <c r="AS110" s="78"/>
      <c r="AT110" s="78"/>
      <c r="AU110" s="78"/>
      <c r="AV110" s="78"/>
      <c r="AW110" s="78"/>
      <c r="AX110" s="78"/>
      <c r="AY110" s="78"/>
      <c r="AZ110" s="85"/>
      <c r="BA110" s="12"/>
      <c r="BB110" s="85" t="n">
        <f aca="false">IF(ISERROR(VLOOKUP($B110,$AB:$AX,1,0)),0,(VLOOKUP($B110,$AB:$AX,1,0)))</f>
        <v>0</v>
      </c>
      <c r="BC110" s="86" t="n">
        <f aca="false">IF(ISERROR(VLOOKUP($B110,$AB:$AX,2,0)),0,(VLOOKUP($B110,$AB:$AX,2,0)))</f>
        <v>0</v>
      </c>
      <c r="BD110" s="92" t="n">
        <f aca="false">IF(ISERROR(VLOOKUP($B110,$AB:$AX,3,0)),0,(VLOOKUP($B110,$AB:$AX,3,0)))</f>
        <v>0</v>
      </c>
      <c r="BE110" s="85" t="n">
        <f aca="false">IF(ISERROR(VLOOKUP($B110,$AB:$AX,4,0)),0,(VLOOKUP($B110,$AB:$AX,4,0)))</f>
        <v>0</v>
      </c>
      <c r="BF110" s="86" t="n">
        <f aca="false">IF(ISERROR(VLOOKUP($B110,$AB:$AX,5,0)),0,(VLOOKUP($B110,$AB:$AX,5,0)))</f>
        <v>0</v>
      </c>
      <c r="BG110" s="86" t="n">
        <f aca="false">IF(ISERROR(VLOOKUP($B110,$AB:$AX,6,0)),0,(VLOOKUP($B110,$AB:$AX,6,0)))</f>
        <v>0</v>
      </c>
      <c r="BH110" s="85" t="n">
        <f aca="false">IF(ISERROR(VLOOKUP($B110,$AB:$AX,7,0)),0,(VLOOKUP($B110,$AB:$AX,7,0)))</f>
        <v>0</v>
      </c>
      <c r="BI110" s="88" t="n">
        <f aca="false">IF(ISERROR(VLOOKUP($B110,$AB:$AX,8,0)),0,(VLOOKUP($B110,$AB:$AX,8,0)))</f>
        <v>0</v>
      </c>
      <c r="BJ110" s="88" t="n">
        <f aca="false">IF(ISERROR(VLOOKUP($B110,$AB:$AX,9,0)),0,(VLOOKUP($B110,$AB:$AX,9,0)))</f>
        <v>0</v>
      </c>
      <c r="BK110" s="89" t="n">
        <f aca="false">IF(ISERROR(VLOOKUP($B110,$AB:$AX,10,0)),0,(VLOOKUP($B110,$AB:$AX,10,0)))</f>
        <v>0</v>
      </c>
      <c r="BL110" s="93" t="n">
        <f aca="false">IF(ISERROR(VLOOKUP($B110,$AB:$AX,11,0)),0,(VLOOKUP($B110,$AB:$AX,11,0)))</f>
        <v>0</v>
      </c>
      <c r="BM110" s="89" t="n">
        <f aca="false">IF(ISERROR(VLOOKUP($B110,$AB:$AX,12,0)),0,(VLOOKUP($B110,$AB:$AX,12,0)))</f>
        <v>0</v>
      </c>
      <c r="BN110" s="93" t="n">
        <f aca="false">IF(ISERROR(VLOOKUP($B110,$AB:$AX,13,0)),0,(VLOOKUP($B110,$AB:$AX,13,0)))</f>
        <v>0</v>
      </c>
      <c r="BO110" s="86" t="n">
        <f aca="false">IF(ISERROR(VLOOKUP($B110,$AB:$AX,14,0)),0,(VLOOKUP($B110,$AB:$AX,14,0)))</f>
        <v>0</v>
      </c>
      <c r="BP110" s="91" t="n">
        <f aca="false">IF(ISERROR(VLOOKUP($B110,$AB:$AX,15,0)),0,(VLOOKUP($B110,$AB:$AX,15,0)))</f>
        <v>0</v>
      </c>
      <c r="BQ110" s="78"/>
      <c r="BR110" s="78"/>
      <c r="BS110" s="78"/>
      <c r="BT110" s="78"/>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94"/>
      <c r="DV110" s="94"/>
      <c r="DW110" s="94"/>
      <c r="DX110" s="94"/>
      <c r="DY110" s="94"/>
      <c r="DZ110" s="94"/>
      <c r="EA110" s="94"/>
      <c r="EB110" s="94"/>
      <c r="EC110" s="94"/>
      <c r="ED110" s="94"/>
      <c r="EE110" s="94"/>
      <c r="EF110" s="94"/>
      <c r="EG110" s="94"/>
      <c r="EH110" s="94"/>
      <c r="EI110" s="94"/>
      <c r="EJ110" s="94"/>
      <c r="EK110" s="94"/>
    </row>
    <row r="111" customFormat="false" ht="12.75" hidden="true" customHeight="false" outlineLevel="0" collapsed="false">
      <c r="A111" s="75" t="s">
        <v>287</v>
      </c>
      <c r="B111" s="78"/>
      <c r="C111" s="79"/>
      <c r="D111" s="78"/>
      <c r="E111" s="78"/>
      <c r="F111" s="79"/>
      <c r="G111" s="79"/>
      <c r="H111" s="80" t="n">
        <v>0</v>
      </c>
      <c r="I111" s="81" t="n">
        <v>0</v>
      </c>
      <c r="J111" s="81" t="n">
        <v>0</v>
      </c>
      <c r="K111" s="82" t="n">
        <v>0</v>
      </c>
      <c r="L111" s="83" t="n">
        <v>0</v>
      </c>
      <c r="M111" s="82" t="n">
        <v>0</v>
      </c>
      <c r="N111" s="83" t="n">
        <v>0</v>
      </c>
      <c r="O111" s="79"/>
      <c r="P111" s="84"/>
      <c r="Q111" s="78"/>
      <c r="R111" s="78"/>
      <c r="S111" s="78"/>
      <c r="T111" s="78"/>
      <c r="U111" s="78"/>
      <c r="V111" s="78"/>
      <c r="W111" s="78"/>
      <c r="X111" s="78"/>
      <c r="Y111" s="85"/>
      <c r="Z111" s="78"/>
      <c r="AA111" s="85" t="s">
        <v>287</v>
      </c>
      <c r="AB111" s="85"/>
      <c r="AC111" s="86"/>
      <c r="AD111" s="85"/>
      <c r="AE111" s="85"/>
      <c r="AF111" s="86"/>
      <c r="AG111" s="86"/>
      <c r="AH111" s="87" t="n">
        <v>0</v>
      </c>
      <c r="AI111" s="88" t="n">
        <v>0</v>
      </c>
      <c r="AJ111" s="88" t="n">
        <v>0</v>
      </c>
      <c r="AK111" s="89" t="n">
        <v>0</v>
      </c>
      <c r="AL111" s="90" t="n">
        <v>0</v>
      </c>
      <c r="AM111" s="89" t="n">
        <v>0</v>
      </c>
      <c r="AN111" s="90" t="n">
        <v>0</v>
      </c>
      <c r="AO111" s="86"/>
      <c r="AP111" s="91"/>
      <c r="AQ111" s="78"/>
      <c r="AR111" s="78"/>
      <c r="AS111" s="78"/>
      <c r="AT111" s="78"/>
      <c r="AU111" s="78"/>
      <c r="AV111" s="78"/>
      <c r="AW111" s="78"/>
      <c r="AX111" s="78"/>
      <c r="AY111" s="78"/>
      <c r="AZ111" s="85"/>
      <c r="BA111" s="12"/>
      <c r="BB111" s="85" t="n">
        <f aca="false">IF(ISERROR(VLOOKUP($B111,$AB:$AX,1,0)),0,(VLOOKUP($B111,$AB:$AX,1,0)))</f>
        <v>0</v>
      </c>
      <c r="BC111" s="86" t="n">
        <f aca="false">IF(ISERROR(VLOOKUP($B111,$AB:$AX,2,0)),0,(VLOOKUP($B111,$AB:$AX,2,0)))</f>
        <v>0</v>
      </c>
      <c r="BD111" s="92" t="n">
        <f aca="false">IF(ISERROR(VLOOKUP($B111,$AB:$AX,3,0)),0,(VLOOKUP($B111,$AB:$AX,3,0)))</f>
        <v>0</v>
      </c>
      <c r="BE111" s="85" t="n">
        <f aca="false">IF(ISERROR(VLOOKUP($B111,$AB:$AX,4,0)),0,(VLOOKUP($B111,$AB:$AX,4,0)))</f>
        <v>0</v>
      </c>
      <c r="BF111" s="86" t="n">
        <f aca="false">IF(ISERROR(VLOOKUP($B111,$AB:$AX,5,0)),0,(VLOOKUP($B111,$AB:$AX,5,0)))</f>
        <v>0</v>
      </c>
      <c r="BG111" s="86" t="n">
        <f aca="false">IF(ISERROR(VLOOKUP($B111,$AB:$AX,6,0)),0,(VLOOKUP($B111,$AB:$AX,6,0)))</f>
        <v>0</v>
      </c>
      <c r="BH111" s="85" t="n">
        <f aca="false">IF(ISERROR(VLOOKUP($B111,$AB:$AX,7,0)),0,(VLOOKUP($B111,$AB:$AX,7,0)))</f>
        <v>0</v>
      </c>
      <c r="BI111" s="88" t="n">
        <f aca="false">IF(ISERROR(VLOOKUP($B111,$AB:$AX,8,0)),0,(VLOOKUP($B111,$AB:$AX,8,0)))</f>
        <v>0</v>
      </c>
      <c r="BJ111" s="88" t="n">
        <f aca="false">IF(ISERROR(VLOOKUP($B111,$AB:$AX,9,0)),0,(VLOOKUP($B111,$AB:$AX,9,0)))</f>
        <v>0</v>
      </c>
      <c r="BK111" s="89" t="n">
        <f aca="false">IF(ISERROR(VLOOKUP($B111,$AB:$AX,10,0)),0,(VLOOKUP($B111,$AB:$AX,10,0)))</f>
        <v>0</v>
      </c>
      <c r="BL111" s="93" t="n">
        <f aca="false">IF(ISERROR(VLOOKUP($B111,$AB:$AX,11,0)),0,(VLOOKUP($B111,$AB:$AX,11,0)))</f>
        <v>0</v>
      </c>
      <c r="BM111" s="89" t="n">
        <f aca="false">IF(ISERROR(VLOOKUP($B111,$AB:$AX,12,0)),0,(VLOOKUP($B111,$AB:$AX,12,0)))</f>
        <v>0</v>
      </c>
      <c r="BN111" s="93" t="n">
        <f aca="false">IF(ISERROR(VLOOKUP($B111,$AB:$AX,13,0)),0,(VLOOKUP($B111,$AB:$AX,13,0)))</f>
        <v>0</v>
      </c>
      <c r="BO111" s="86" t="n">
        <f aca="false">IF(ISERROR(VLOOKUP($B111,$AB:$AX,14,0)),0,(VLOOKUP($B111,$AB:$AX,14,0)))</f>
        <v>0</v>
      </c>
      <c r="BP111" s="91" t="n">
        <f aca="false">IF(ISERROR(VLOOKUP($B111,$AB:$AX,15,0)),0,(VLOOKUP($B111,$AB:$AX,15,0)))</f>
        <v>0</v>
      </c>
      <c r="BQ111" s="78"/>
      <c r="BR111" s="78"/>
      <c r="BS111" s="78"/>
      <c r="BT111" s="78"/>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94"/>
      <c r="ED111" s="94"/>
      <c r="EE111" s="94"/>
      <c r="EF111" s="94"/>
      <c r="EG111" s="94"/>
      <c r="EH111" s="94"/>
      <c r="EI111" s="94"/>
      <c r="EJ111" s="94"/>
      <c r="EK111" s="94"/>
    </row>
    <row r="112" customFormat="false" ht="12.75" hidden="true" customHeight="false" outlineLevel="0" collapsed="false">
      <c r="A112" s="75" t="s">
        <v>288</v>
      </c>
      <c r="B112" s="78"/>
      <c r="C112" s="79"/>
      <c r="D112" s="78"/>
      <c r="E112" s="78"/>
      <c r="F112" s="79"/>
      <c r="G112" s="79"/>
      <c r="H112" s="80" t="n">
        <v>0</v>
      </c>
      <c r="I112" s="81" t="n">
        <v>0</v>
      </c>
      <c r="J112" s="81" t="n">
        <v>0</v>
      </c>
      <c r="K112" s="82" t="n">
        <v>0</v>
      </c>
      <c r="L112" s="83" t="n">
        <v>0</v>
      </c>
      <c r="M112" s="82" t="n">
        <v>0</v>
      </c>
      <c r="N112" s="83" t="n">
        <v>0</v>
      </c>
      <c r="O112" s="79"/>
      <c r="P112" s="84"/>
      <c r="Q112" s="78"/>
      <c r="R112" s="78"/>
      <c r="S112" s="78"/>
      <c r="T112" s="78"/>
      <c r="U112" s="78"/>
      <c r="V112" s="78"/>
      <c r="W112" s="78"/>
      <c r="X112" s="78"/>
      <c r="Y112" s="85"/>
      <c r="Z112" s="78"/>
      <c r="AA112" s="85" t="s">
        <v>288</v>
      </c>
      <c r="AB112" s="85"/>
      <c r="AC112" s="86"/>
      <c r="AD112" s="85"/>
      <c r="AE112" s="85"/>
      <c r="AF112" s="86"/>
      <c r="AG112" s="86"/>
      <c r="AH112" s="87" t="n">
        <v>0</v>
      </c>
      <c r="AI112" s="88" t="n">
        <v>0</v>
      </c>
      <c r="AJ112" s="88" t="n">
        <v>0</v>
      </c>
      <c r="AK112" s="89" t="n">
        <v>0</v>
      </c>
      <c r="AL112" s="90" t="n">
        <v>0</v>
      </c>
      <c r="AM112" s="89" t="n">
        <v>0</v>
      </c>
      <c r="AN112" s="90" t="n">
        <v>0</v>
      </c>
      <c r="AO112" s="86"/>
      <c r="AP112" s="91"/>
      <c r="AQ112" s="78"/>
      <c r="AR112" s="78"/>
      <c r="AS112" s="78"/>
      <c r="AT112" s="78"/>
      <c r="AU112" s="78"/>
      <c r="AV112" s="78"/>
      <c r="AW112" s="78"/>
      <c r="AX112" s="78"/>
      <c r="AY112" s="78"/>
      <c r="AZ112" s="85"/>
      <c r="BA112" s="12"/>
      <c r="BB112" s="85" t="n">
        <f aca="false">IF(ISERROR(VLOOKUP($B112,$AB:$AX,1,0)),0,(VLOOKUP($B112,$AB:$AX,1,0)))</f>
        <v>0</v>
      </c>
      <c r="BC112" s="86" t="n">
        <f aca="false">IF(ISERROR(VLOOKUP($B112,$AB:$AX,2,0)),0,(VLOOKUP($B112,$AB:$AX,2,0)))</f>
        <v>0</v>
      </c>
      <c r="BD112" s="92" t="n">
        <f aca="false">IF(ISERROR(VLOOKUP($B112,$AB:$AX,3,0)),0,(VLOOKUP($B112,$AB:$AX,3,0)))</f>
        <v>0</v>
      </c>
      <c r="BE112" s="85" t="n">
        <f aca="false">IF(ISERROR(VLOOKUP($B112,$AB:$AX,4,0)),0,(VLOOKUP($B112,$AB:$AX,4,0)))</f>
        <v>0</v>
      </c>
      <c r="BF112" s="86" t="n">
        <f aca="false">IF(ISERROR(VLOOKUP($B112,$AB:$AX,5,0)),0,(VLOOKUP($B112,$AB:$AX,5,0)))</f>
        <v>0</v>
      </c>
      <c r="BG112" s="86" t="n">
        <f aca="false">IF(ISERROR(VLOOKUP($B112,$AB:$AX,6,0)),0,(VLOOKUP($B112,$AB:$AX,6,0)))</f>
        <v>0</v>
      </c>
      <c r="BH112" s="85" t="n">
        <f aca="false">IF(ISERROR(VLOOKUP($B112,$AB:$AX,7,0)),0,(VLOOKUP($B112,$AB:$AX,7,0)))</f>
        <v>0</v>
      </c>
      <c r="BI112" s="88" t="n">
        <f aca="false">IF(ISERROR(VLOOKUP($B112,$AB:$AX,8,0)),0,(VLOOKUP($B112,$AB:$AX,8,0)))</f>
        <v>0</v>
      </c>
      <c r="BJ112" s="88" t="n">
        <f aca="false">IF(ISERROR(VLOOKUP($B112,$AB:$AX,9,0)),0,(VLOOKUP($B112,$AB:$AX,9,0)))</f>
        <v>0</v>
      </c>
      <c r="BK112" s="89" t="n">
        <f aca="false">IF(ISERROR(VLOOKUP($B112,$AB:$AX,10,0)),0,(VLOOKUP($B112,$AB:$AX,10,0)))</f>
        <v>0</v>
      </c>
      <c r="BL112" s="93" t="n">
        <f aca="false">IF(ISERROR(VLOOKUP($B112,$AB:$AX,11,0)),0,(VLOOKUP($B112,$AB:$AX,11,0)))</f>
        <v>0</v>
      </c>
      <c r="BM112" s="89" t="n">
        <f aca="false">IF(ISERROR(VLOOKUP($B112,$AB:$AX,12,0)),0,(VLOOKUP($B112,$AB:$AX,12,0)))</f>
        <v>0</v>
      </c>
      <c r="BN112" s="93" t="n">
        <f aca="false">IF(ISERROR(VLOOKUP($B112,$AB:$AX,13,0)),0,(VLOOKUP($B112,$AB:$AX,13,0)))</f>
        <v>0</v>
      </c>
      <c r="BO112" s="86" t="n">
        <f aca="false">IF(ISERROR(VLOOKUP($B112,$AB:$AX,14,0)),0,(VLOOKUP($B112,$AB:$AX,14,0)))</f>
        <v>0</v>
      </c>
      <c r="BP112" s="91" t="n">
        <f aca="false">IF(ISERROR(VLOOKUP($B112,$AB:$AX,15,0)),0,(VLOOKUP($B112,$AB:$AX,15,0)))</f>
        <v>0</v>
      </c>
      <c r="BQ112" s="78"/>
      <c r="BR112" s="78"/>
      <c r="BS112" s="78"/>
      <c r="BT112" s="78"/>
      <c r="BU112" s="94"/>
      <c r="BV112" s="94"/>
      <c r="BW112" s="94"/>
      <c r="BX112" s="94"/>
      <c r="BY112" s="94"/>
      <c r="BZ112" s="94"/>
      <c r="CA112" s="94"/>
      <c r="CB112" s="94"/>
      <c r="CC112" s="94"/>
      <c r="CD112" s="94"/>
      <c r="CE112" s="94"/>
      <c r="CF112" s="94"/>
      <c r="CG112" s="94"/>
      <c r="CH112" s="94"/>
      <c r="CI112" s="94"/>
      <c r="CJ112" s="94"/>
      <c r="CK112" s="94"/>
      <c r="CL112" s="94"/>
      <c r="CM112" s="94"/>
      <c r="CN112" s="94"/>
      <c r="CO112" s="94"/>
      <c r="CP112" s="94"/>
      <c r="CQ112" s="94"/>
      <c r="CR112" s="94"/>
      <c r="CS112" s="94"/>
      <c r="CT112" s="94"/>
      <c r="CU112" s="94"/>
      <c r="CV112" s="94"/>
      <c r="CW112" s="94"/>
      <c r="CX112" s="94"/>
      <c r="CY112" s="94"/>
      <c r="CZ112" s="94"/>
      <c r="DA112" s="94"/>
      <c r="DB112" s="94"/>
      <c r="DC112" s="94"/>
      <c r="DD112" s="94"/>
      <c r="DE112" s="94"/>
      <c r="DF112" s="94"/>
      <c r="DG112" s="94"/>
      <c r="DH112" s="94"/>
      <c r="DI112" s="94"/>
      <c r="DJ112" s="94"/>
      <c r="DK112" s="94"/>
      <c r="DL112" s="94"/>
      <c r="DM112" s="94"/>
      <c r="DN112" s="94"/>
      <c r="DO112" s="94"/>
      <c r="DP112" s="94"/>
      <c r="DQ112" s="94"/>
      <c r="DR112" s="94"/>
      <c r="DS112" s="94"/>
      <c r="DT112" s="94"/>
      <c r="DU112" s="94"/>
      <c r="DV112" s="94"/>
      <c r="DW112" s="94"/>
      <c r="DX112" s="94"/>
      <c r="DY112" s="94"/>
      <c r="DZ112" s="94"/>
      <c r="EA112" s="94"/>
      <c r="EB112" s="94"/>
      <c r="EC112" s="94"/>
      <c r="ED112" s="94"/>
      <c r="EE112" s="94"/>
      <c r="EF112" s="94"/>
      <c r="EG112" s="94"/>
      <c r="EH112" s="94"/>
      <c r="EI112" s="94"/>
      <c r="EJ112" s="94"/>
      <c r="EK112" s="94"/>
    </row>
    <row r="113" customFormat="false" ht="12.75" hidden="true" customHeight="false" outlineLevel="0" collapsed="false">
      <c r="A113" s="75" t="s">
        <v>289</v>
      </c>
      <c r="B113" s="78"/>
      <c r="C113" s="79"/>
      <c r="D113" s="78"/>
      <c r="E113" s="78"/>
      <c r="F113" s="79"/>
      <c r="G113" s="79"/>
      <c r="H113" s="80" t="n">
        <v>0</v>
      </c>
      <c r="I113" s="81" t="n">
        <v>0</v>
      </c>
      <c r="J113" s="81" t="n">
        <v>0</v>
      </c>
      <c r="K113" s="82" t="n">
        <v>0</v>
      </c>
      <c r="L113" s="83" t="n">
        <v>0</v>
      </c>
      <c r="M113" s="82" t="n">
        <v>0</v>
      </c>
      <c r="N113" s="83" t="n">
        <v>0</v>
      </c>
      <c r="O113" s="79"/>
      <c r="P113" s="84"/>
      <c r="Q113" s="78"/>
      <c r="R113" s="78"/>
      <c r="S113" s="78"/>
      <c r="T113" s="78"/>
      <c r="U113" s="78"/>
      <c r="V113" s="78"/>
      <c r="W113" s="78"/>
      <c r="X113" s="78"/>
      <c r="Y113" s="85"/>
      <c r="Z113" s="78"/>
      <c r="AA113" s="85" t="s">
        <v>289</v>
      </c>
      <c r="AB113" s="85"/>
      <c r="AC113" s="86"/>
      <c r="AD113" s="85"/>
      <c r="AE113" s="85"/>
      <c r="AF113" s="86"/>
      <c r="AG113" s="86"/>
      <c r="AH113" s="87" t="n">
        <v>0</v>
      </c>
      <c r="AI113" s="88" t="n">
        <v>0</v>
      </c>
      <c r="AJ113" s="88" t="n">
        <v>0</v>
      </c>
      <c r="AK113" s="89" t="n">
        <v>0</v>
      </c>
      <c r="AL113" s="90" t="n">
        <v>0</v>
      </c>
      <c r="AM113" s="89" t="n">
        <v>0</v>
      </c>
      <c r="AN113" s="90" t="n">
        <v>0</v>
      </c>
      <c r="AO113" s="86"/>
      <c r="AP113" s="91"/>
      <c r="AQ113" s="78"/>
      <c r="AR113" s="78"/>
      <c r="AS113" s="78"/>
      <c r="AT113" s="78"/>
      <c r="AU113" s="78"/>
      <c r="AV113" s="78"/>
      <c r="AW113" s="78"/>
      <c r="AX113" s="78"/>
      <c r="AY113" s="78"/>
      <c r="AZ113" s="85"/>
      <c r="BA113" s="12"/>
      <c r="BB113" s="85" t="n">
        <f aca="false">IF(ISERROR(VLOOKUP($B113,$AB:$AX,1,0)),0,(VLOOKUP($B113,$AB:$AX,1,0)))</f>
        <v>0</v>
      </c>
      <c r="BC113" s="86" t="n">
        <f aca="false">IF(ISERROR(VLOOKUP($B113,$AB:$AX,2,0)),0,(VLOOKUP($B113,$AB:$AX,2,0)))</f>
        <v>0</v>
      </c>
      <c r="BD113" s="92" t="n">
        <f aca="false">IF(ISERROR(VLOOKUP($B113,$AB:$AX,3,0)),0,(VLOOKUP($B113,$AB:$AX,3,0)))</f>
        <v>0</v>
      </c>
      <c r="BE113" s="85" t="n">
        <f aca="false">IF(ISERROR(VLOOKUP($B113,$AB:$AX,4,0)),0,(VLOOKUP($B113,$AB:$AX,4,0)))</f>
        <v>0</v>
      </c>
      <c r="BF113" s="86" t="n">
        <f aca="false">IF(ISERROR(VLOOKUP($B113,$AB:$AX,5,0)),0,(VLOOKUP($B113,$AB:$AX,5,0)))</f>
        <v>0</v>
      </c>
      <c r="BG113" s="86" t="n">
        <f aca="false">IF(ISERROR(VLOOKUP($B113,$AB:$AX,6,0)),0,(VLOOKUP($B113,$AB:$AX,6,0)))</f>
        <v>0</v>
      </c>
      <c r="BH113" s="85" t="n">
        <f aca="false">IF(ISERROR(VLOOKUP($B113,$AB:$AX,7,0)),0,(VLOOKUP($B113,$AB:$AX,7,0)))</f>
        <v>0</v>
      </c>
      <c r="BI113" s="88" t="n">
        <f aca="false">IF(ISERROR(VLOOKUP($B113,$AB:$AX,8,0)),0,(VLOOKUP($B113,$AB:$AX,8,0)))</f>
        <v>0</v>
      </c>
      <c r="BJ113" s="88" t="n">
        <f aca="false">IF(ISERROR(VLOOKUP($B113,$AB:$AX,9,0)),0,(VLOOKUP($B113,$AB:$AX,9,0)))</f>
        <v>0</v>
      </c>
      <c r="BK113" s="89" t="n">
        <f aca="false">IF(ISERROR(VLOOKUP($B113,$AB:$AX,10,0)),0,(VLOOKUP($B113,$AB:$AX,10,0)))</f>
        <v>0</v>
      </c>
      <c r="BL113" s="93" t="n">
        <f aca="false">IF(ISERROR(VLOOKUP($B113,$AB:$AX,11,0)),0,(VLOOKUP($B113,$AB:$AX,11,0)))</f>
        <v>0</v>
      </c>
      <c r="BM113" s="89" t="n">
        <f aca="false">IF(ISERROR(VLOOKUP($B113,$AB:$AX,12,0)),0,(VLOOKUP($B113,$AB:$AX,12,0)))</f>
        <v>0</v>
      </c>
      <c r="BN113" s="93" t="n">
        <f aca="false">IF(ISERROR(VLOOKUP($B113,$AB:$AX,13,0)),0,(VLOOKUP($B113,$AB:$AX,13,0)))</f>
        <v>0</v>
      </c>
      <c r="BO113" s="86" t="n">
        <f aca="false">IF(ISERROR(VLOOKUP($B113,$AB:$AX,14,0)),0,(VLOOKUP($B113,$AB:$AX,14,0)))</f>
        <v>0</v>
      </c>
      <c r="BP113" s="91" t="n">
        <f aca="false">IF(ISERROR(VLOOKUP($B113,$AB:$AX,15,0)),0,(VLOOKUP($B113,$AB:$AX,15,0)))</f>
        <v>0</v>
      </c>
      <c r="BQ113" s="78"/>
      <c r="BR113" s="78"/>
      <c r="BS113" s="78"/>
      <c r="BT113" s="78"/>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4"/>
      <c r="EJ113" s="94"/>
      <c r="EK113" s="94"/>
    </row>
    <row r="114" customFormat="false" ht="12.75" hidden="true" customHeight="false" outlineLevel="0" collapsed="false">
      <c r="A114" s="75" t="s">
        <v>290</v>
      </c>
      <c r="B114" s="78"/>
      <c r="C114" s="79"/>
      <c r="D114" s="78"/>
      <c r="E114" s="78"/>
      <c r="F114" s="79"/>
      <c r="G114" s="79"/>
      <c r="H114" s="80" t="n">
        <v>0</v>
      </c>
      <c r="I114" s="81" t="n">
        <v>0</v>
      </c>
      <c r="J114" s="81" t="n">
        <v>0</v>
      </c>
      <c r="K114" s="82" t="n">
        <v>0</v>
      </c>
      <c r="L114" s="83" t="n">
        <v>0</v>
      </c>
      <c r="M114" s="82" t="n">
        <v>0</v>
      </c>
      <c r="N114" s="83" t="n">
        <v>0</v>
      </c>
      <c r="O114" s="79"/>
      <c r="P114" s="84"/>
      <c r="Q114" s="78"/>
      <c r="R114" s="78"/>
      <c r="S114" s="78"/>
      <c r="T114" s="78"/>
      <c r="U114" s="78"/>
      <c r="V114" s="78"/>
      <c r="W114" s="78"/>
      <c r="X114" s="78"/>
      <c r="Y114" s="85"/>
      <c r="Z114" s="78"/>
      <c r="AA114" s="85" t="s">
        <v>290</v>
      </c>
      <c r="AB114" s="85"/>
      <c r="AC114" s="86"/>
      <c r="AD114" s="85"/>
      <c r="AE114" s="85"/>
      <c r="AF114" s="86"/>
      <c r="AG114" s="86"/>
      <c r="AH114" s="87" t="n">
        <v>0</v>
      </c>
      <c r="AI114" s="88" t="n">
        <v>0</v>
      </c>
      <c r="AJ114" s="88" t="n">
        <v>0</v>
      </c>
      <c r="AK114" s="89" t="n">
        <v>0</v>
      </c>
      <c r="AL114" s="90" t="n">
        <v>0</v>
      </c>
      <c r="AM114" s="89" t="n">
        <v>0</v>
      </c>
      <c r="AN114" s="90" t="n">
        <v>0</v>
      </c>
      <c r="AO114" s="86"/>
      <c r="AP114" s="91"/>
      <c r="AQ114" s="78"/>
      <c r="AR114" s="78"/>
      <c r="AS114" s="78"/>
      <c r="AT114" s="78"/>
      <c r="AU114" s="78"/>
      <c r="AV114" s="78"/>
      <c r="AW114" s="78"/>
      <c r="AX114" s="78"/>
      <c r="AY114" s="78"/>
      <c r="AZ114" s="85"/>
      <c r="BA114" s="12"/>
      <c r="BB114" s="85" t="n">
        <f aca="false">IF(ISERROR(VLOOKUP($B114,$AB:$AX,1,0)),0,(VLOOKUP($B114,$AB:$AX,1,0)))</f>
        <v>0</v>
      </c>
      <c r="BC114" s="86" t="n">
        <f aca="false">IF(ISERROR(VLOOKUP($B114,$AB:$AX,2,0)),0,(VLOOKUP($B114,$AB:$AX,2,0)))</f>
        <v>0</v>
      </c>
      <c r="BD114" s="92" t="n">
        <f aca="false">IF(ISERROR(VLOOKUP($B114,$AB:$AX,3,0)),0,(VLOOKUP($B114,$AB:$AX,3,0)))</f>
        <v>0</v>
      </c>
      <c r="BE114" s="85" t="n">
        <f aca="false">IF(ISERROR(VLOOKUP($B114,$AB:$AX,4,0)),0,(VLOOKUP($B114,$AB:$AX,4,0)))</f>
        <v>0</v>
      </c>
      <c r="BF114" s="86" t="n">
        <f aca="false">IF(ISERROR(VLOOKUP($B114,$AB:$AX,5,0)),0,(VLOOKUP($B114,$AB:$AX,5,0)))</f>
        <v>0</v>
      </c>
      <c r="BG114" s="86" t="n">
        <f aca="false">IF(ISERROR(VLOOKUP($B114,$AB:$AX,6,0)),0,(VLOOKUP($B114,$AB:$AX,6,0)))</f>
        <v>0</v>
      </c>
      <c r="BH114" s="85" t="n">
        <f aca="false">IF(ISERROR(VLOOKUP($B114,$AB:$AX,7,0)),0,(VLOOKUP($B114,$AB:$AX,7,0)))</f>
        <v>0</v>
      </c>
      <c r="BI114" s="88" t="n">
        <f aca="false">IF(ISERROR(VLOOKUP($B114,$AB:$AX,8,0)),0,(VLOOKUP($B114,$AB:$AX,8,0)))</f>
        <v>0</v>
      </c>
      <c r="BJ114" s="88" t="n">
        <f aca="false">IF(ISERROR(VLOOKUP($B114,$AB:$AX,9,0)),0,(VLOOKUP($B114,$AB:$AX,9,0)))</f>
        <v>0</v>
      </c>
      <c r="BK114" s="89" t="n">
        <f aca="false">IF(ISERROR(VLOOKUP($B114,$AB:$AX,10,0)),0,(VLOOKUP($B114,$AB:$AX,10,0)))</f>
        <v>0</v>
      </c>
      <c r="BL114" s="93" t="n">
        <f aca="false">IF(ISERROR(VLOOKUP($B114,$AB:$AX,11,0)),0,(VLOOKUP($B114,$AB:$AX,11,0)))</f>
        <v>0</v>
      </c>
      <c r="BM114" s="89" t="n">
        <f aca="false">IF(ISERROR(VLOOKUP($B114,$AB:$AX,12,0)),0,(VLOOKUP($B114,$AB:$AX,12,0)))</f>
        <v>0</v>
      </c>
      <c r="BN114" s="93" t="n">
        <f aca="false">IF(ISERROR(VLOOKUP($B114,$AB:$AX,13,0)),0,(VLOOKUP($B114,$AB:$AX,13,0)))</f>
        <v>0</v>
      </c>
      <c r="BO114" s="86" t="n">
        <f aca="false">IF(ISERROR(VLOOKUP($B114,$AB:$AX,14,0)),0,(VLOOKUP($B114,$AB:$AX,14,0)))</f>
        <v>0</v>
      </c>
      <c r="BP114" s="91" t="n">
        <f aca="false">IF(ISERROR(VLOOKUP($B114,$AB:$AX,15,0)),0,(VLOOKUP($B114,$AB:$AX,15,0)))</f>
        <v>0</v>
      </c>
      <c r="BQ114" s="78"/>
      <c r="BR114" s="78"/>
      <c r="BS114" s="78"/>
      <c r="BT114" s="78"/>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94"/>
      <c r="DV114" s="94"/>
      <c r="DW114" s="94"/>
      <c r="DX114" s="94"/>
      <c r="DY114" s="94"/>
      <c r="DZ114" s="94"/>
      <c r="EA114" s="94"/>
      <c r="EB114" s="94"/>
      <c r="EC114" s="94"/>
      <c r="ED114" s="94"/>
      <c r="EE114" s="94"/>
      <c r="EF114" s="94"/>
      <c r="EG114" s="94"/>
      <c r="EH114" s="94"/>
      <c r="EI114" s="94"/>
      <c r="EJ114" s="94"/>
      <c r="EK114" s="94"/>
    </row>
    <row r="115" customFormat="false" ht="12.75" hidden="true" customHeight="false" outlineLevel="0" collapsed="false">
      <c r="A115" s="75" t="s">
        <v>291</v>
      </c>
      <c r="B115" s="78"/>
      <c r="C115" s="79"/>
      <c r="D115" s="78"/>
      <c r="E115" s="78"/>
      <c r="F115" s="79"/>
      <c r="G115" s="79"/>
      <c r="H115" s="80" t="n">
        <v>0</v>
      </c>
      <c r="I115" s="81" t="n">
        <v>0</v>
      </c>
      <c r="J115" s="81" t="n">
        <v>0</v>
      </c>
      <c r="K115" s="82" t="n">
        <v>0</v>
      </c>
      <c r="L115" s="83" t="n">
        <v>0</v>
      </c>
      <c r="M115" s="82" t="n">
        <v>0</v>
      </c>
      <c r="N115" s="83" t="n">
        <v>0</v>
      </c>
      <c r="O115" s="79"/>
      <c r="P115" s="84"/>
      <c r="Q115" s="78"/>
      <c r="R115" s="78"/>
      <c r="S115" s="78"/>
      <c r="T115" s="78"/>
      <c r="U115" s="78"/>
      <c r="V115" s="78"/>
      <c r="W115" s="78"/>
      <c r="X115" s="78"/>
      <c r="Y115" s="85"/>
      <c r="Z115" s="78"/>
      <c r="AA115" s="85" t="s">
        <v>291</v>
      </c>
      <c r="AB115" s="85"/>
      <c r="AC115" s="86"/>
      <c r="AD115" s="85"/>
      <c r="AE115" s="85"/>
      <c r="AF115" s="86"/>
      <c r="AG115" s="86"/>
      <c r="AH115" s="87" t="n">
        <v>0</v>
      </c>
      <c r="AI115" s="88" t="n">
        <v>0</v>
      </c>
      <c r="AJ115" s="88" t="n">
        <v>0</v>
      </c>
      <c r="AK115" s="89" t="n">
        <v>0</v>
      </c>
      <c r="AL115" s="90" t="n">
        <v>0</v>
      </c>
      <c r="AM115" s="89" t="n">
        <v>0</v>
      </c>
      <c r="AN115" s="90" t="n">
        <v>0</v>
      </c>
      <c r="AO115" s="86"/>
      <c r="AP115" s="91"/>
      <c r="AQ115" s="78"/>
      <c r="AR115" s="78"/>
      <c r="AS115" s="78"/>
      <c r="AT115" s="78"/>
      <c r="AU115" s="78"/>
      <c r="AV115" s="78"/>
      <c r="AW115" s="78"/>
      <c r="AX115" s="78"/>
      <c r="AY115" s="78"/>
      <c r="AZ115" s="85"/>
      <c r="BA115" s="12"/>
      <c r="BB115" s="85" t="n">
        <f aca="false">IF(ISERROR(VLOOKUP($B115,$AB:$AX,1,0)),0,(VLOOKUP($B115,$AB:$AX,1,0)))</f>
        <v>0</v>
      </c>
      <c r="BC115" s="86" t="n">
        <f aca="false">IF(ISERROR(VLOOKUP($B115,$AB:$AX,2,0)),0,(VLOOKUP($B115,$AB:$AX,2,0)))</f>
        <v>0</v>
      </c>
      <c r="BD115" s="92" t="n">
        <f aca="false">IF(ISERROR(VLOOKUP($B115,$AB:$AX,3,0)),0,(VLOOKUP($B115,$AB:$AX,3,0)))</f>
        <v>0</v>
      </c>
      <c r="BE115" s="85" t="n">
        <f aca="false">IF(ISERROR(VLOOKUP($B115,$AB:$AX,4,0)),0,(VLOOKUP($B115,$AB:$AX,4,0)))</f>
        <v>0</v>
      </c>
      <c r="BF115" s="86" t="n">
        <f aca="false">IF(ISERROR(VLOOKUP($B115,$AB:$AX,5,0)),0,(VLOOKUP($B115,$AB:$AX,5,0)))</f>
        <v>0</v>
      </c>
      <c r="BG115" s="86" t="n">
        <f aca="false">IF(ISERROR(VLOOKUP($B115,$AB:$AX,6,0)),0,(VLOOKUP($B115,$AB:$AX,6,0)))</f>
        <v>0</v>
      </c>
      <c r="BH115" s="85" t="n">
        <f aca="false">IF(ISERROR(VLOOKUP($B115,$AB:$AX,7,0)),0,(VLOOKUP($B115,$AB:$AX,7,0)))</f>
        <v>0</v>
      </c>
      <c r="BI115" s="88" t="n">
        <f aca="false">IF(ISERROR(VLOOKUP($B115,$AB:$AX,8,0)),0,(VLOOKUP($B115,$AB:$AX,8,0)))</f>
        <v>0</v>
      </c>
      <c r="BJ115" s="88" t="n">
        <f aca="false">IF(ISERROR(VLOOKUP($B115,$AB:$AX,9,0)),0,(VLOOKUP($B115,$AB:$AX,9,0)))</f>
        <v>0</v>
      </c>
      <c r="BK115" s="89" t="n">
        <f aca="false">IF(ISERROR(VLOOKUP($B115,$AB:$AX,10,0)),0,(VLOOKUP($B115,$AB:$AX,10,0)))</f>
        <v>0</v>
      </c>
      <c r="BL115" s="93" t="n">
        <f aca="false">IF(ISERROR(VLOOKUP($B115,$AB:$AX,11,0)),0,(VLOOKUP($B115,$AB:$AX,11,0)))</f>
        <v>0</v>
      </c>
      <c r="BM115" s="89" t="n">
        <f aca="false">IF(ISERROR(VLOOKUP($B115,$AB:$AX,12,0)),0,(VLOOKUP($B115,$AB:$AX,12,0)))</f>
        <v>0</v>
      </c>
      <c r="BN115" s="93" t="n">
        <f aca="false">IF(ISERROR(VLOOKUP($B115,$AB:$AX,13,0)),0,(VLOOKUP($B115,$AB:$AX,13,0)))</f>
        <v>0</v>
      </c>
      <c r="BO115" s="86" t="n">
        <f aca="false">IF(ISERROR(VLOOKUP($B115,$AB:$AX,14,0)),0,(VLOOKUP($B115,$AB:$AX,14,0)))</f>
        <v>0</v>
      </c>
      <c r="BP115" s="91" t="n">
        <f aca="false">IF(ISERROR(VLOOKUP($B115,$AB:$AX,15,0)),0,(VLOOKUP($B115,$AB:$AX,15,0)))</f>
        <v>0</v>
      </c>
      <c r="BQ115" s="78"/>
      <c r="BR115" s="78"/>
      <c r="BS115" s="78"/>
      <c r="BT115" s="78"/>
      <c r="BU115" s="94"/>
      <c r="BV115" s="94"/>
      <c r="BW115" s="94"/>
      <c r="BX115" s="94"/>
      <c r="BY115" s="94"/>
      <c r="BZ115" s="94"/>
      <c r="CA115" s="94"/>
      <c r="CB115" s="94"/>
      <c r="CC115" s="94"/>
      <c r="CD115" s="94"/>
      <c r="CE115" s="94"/>
      <c r="CF115" s="94"/>
      <c r="CG115" s="94"/>
      <c r="CH115" s="94"/>
      <c r="CI115" s="94"/>
      <c r="CJ115" s="94"/>
      <c r="CK115" s="94"/>
      <c r="CL115" s="94"/>
      <c r="CM115" s="94"/>
      <c r="CN115" s="94"/>
      <c r="CO115" s="94"/>
      <c r="CP115" s="94"/>
      <c r="CQ115" s="94"/>
      <c r="CR115" s="94"/>
      <c r="CS115" s="94"/>
      <c r="CT115" s="94"/>
      <c r="CU115" s="94"/>
      <c r="CV115" s="94"/>
      <c r="CW115" s="94"/>
      <c r="CX115" s="94"/>
      <c r="CY115" s="94"/>
      <c r="CZ115" s="94"/>
      <c r="DA115" s="94"/>
      <c r="DB115" s="94"/>
      <c r="DC115" s="94"/>
      <c r="DD115" s="94"/>
      <c r="DE115" s="94"/>
      <c r="DF115" s="94"/>
      <c r="DG115" s="94"/>
      <c r="DH115" s="94"/>
      <c r="DI115" s="94"/>
      <c r="DJ115" s="94"/>
      <c r="DK115" s="94"/>
      <c r="DL115" s="94"/>
      <c r="DM115" s="94"/>
      <c r="DN115" s="94"/>
      <c r="DO115" s="94"/>
      <c r="DP115" s="94"/>
      <c r="DQ115" s="94"/>
      <c r="DR115" s="94"/>
      <c r="DS115" s="94"/>
      <c r="DT115" s="94"/>
      <c r="DU115" s="94"/>
      <c r="DV115" s="94"/>
      <c r="DW115" s="94"/>
      <c r="DX115" s="94"/>
      <c r="DY115" s="94"/>
      <c r="DZ115" s="94"/>
      <c r="EA115" s="94"/>
      <c r="EB115" s="94"/>
      <c r="EC115" s="94"/>
      <c r="ED115" s="94"/>
      <c r="EE115" s="94"/>
      <c r="EF115" s="94"/>
      <c r="EG115" s="94"/>
      <c r="EH115" s="94"/>
      <c r="EI115" s="94"/>
      <c r="EJ115" s="94"/>
      <c r="EK115" s="94"/>
    </row>
    <row r="116" customFormat="false" ht="12.75" hidden="true" customHeight="false" outlineLevel="0" collapsed="false">
      <c r="A116" s="75" t="s">
        <v>292</v>
      </c>
      <c r="B116" s="78"/>
      <c r="C116" s="79"/>
      <c r="D116" s="78"/>
      <c r="E116" s="78"/>
      <c r="F116" s="79"/>
      <c r="G116" s="79"/>
      <c r="H116" s="80" t="n">
        <v>0</v>
      </c>
      <c r="I116" s="81" t="n">
        <v>0</v>
      </c>
      <c r="J116" s="81" t="n">
        <v>0</v>
      </c>
      <c r="K116" s="82" t="n">
        <v>0</v>
      </c>
      <c r="L116" s="83" t="n">
        <v>0</v>
      </c>
      <c r="M116" s="82" t="n">
        <v>0</v>
      </c>
      <c r="N116" s="83" t="n">
        <v>0</v>
      </c>
      <c r="O116" s="79"/>
      <c r="P116" s="84"/>
      <c r="Q116" s="78"/>
      <c r="R116" s="78"/>
      <c r="S116" s="78"/>
      <c r="T116" s="78"/>
      <c r="U116" s="78"/>
      <c r="V116" s="78"/>
      <c r="W116" s="78"/>
      <c r="X116" s="78"/>
      <c r="Y116" s="85"/>
      <c r="Z116" s="78"/>
      <c r="AA116" s="85" t="s">
        <v>292</v>
      </c>
      <c r="AB116" s="85"/>
      <c r="AC116" s="86"/>
      <c r="AD116" s="85"/>
      <c r="AE116" s="85"/>
      <c r="AF116" s="86"/>
      <c r="AG116" s="86"/>
      <c r="AH116" s="87" t="n">
        <v>0</v>
      </c>
      <c r="AI116" s="88" t="n">
        <v>0</v>
      </c>
      <c r="AJ116" s="88" t="n">
        <v>0</v>
      </c>
      <c r="AK116" s="89" t="n">
        <v>0</v>
      </c>
      <c r="AL116" s="90" t="n">
        <v>0</v>
      </c>
      <c r="AM116" s="89" t="n">
        <v>0</v>
      </c>
      <c r="AN116" s="90" t="n">
        <v>0</v>
      </c>
      <c r="AO116" s="86"/>
      <c r="AP116" s="91"/>
      <c r="AQ116" s="78"/>
      <c r="AR116" s="78"/>
      <c r="AS116" s="78"/>
      <c r="AT116" s="78"/>
      <c r="AU116" s="78"/>
      <c r="AV116" s="78"/>
      <c r="AW116" s="78"/>
      <c r="AX116" s="78"/>
      <c r="AY116" s="78"/>
      <c r="AZ116" s="85"/>
      <c r="BA116" s="12"/>
      <c r="BB116" s="85" t="n">
        <f aca="false">IF(ISERROR(VLOOKUP($B116,$AB:$AX,1,0)),0,(VLOOKUP($B116,$AB:$AX,1,0)))</f>
        <v>0</v>
      </c>
      <c r="BC116" s="86" t="n">
        <f aca="false">IF(ISERROR(VLOOKUP($B116,$AB:$AX,2,0)),0,(VLOOKUP($B116,$AB:$AX,2,0)))</f>
        <v>0</v>
      </c>
      <c r="BD116" s="92" t="n">
        <f aca="false">IF(ISERROR(VLOOKUP($B116,$AB:$AX,3,0)),0,(VLOOKUP($B116,$AB:$AX,3,0)))</f>
        <v>0</v>
      </c>
      <c r="BE116" s="85" t="n">
        <f aca="false">IF(ISERROR(VLOOKUP($B116,$AB:$AX,4,0)),0,(VLOOKUP($B116,$AB:$AX,4,0)))</f>
        <v>0</v>
      </c>
      <c r="BF116" s="86" t="n">
        <f aca="false">IF(ISERROR(VLOOKUP($B116,$AB:$AX,5,0)),0,(VLOOKUP($B116,$AB:$AX,5,0)))</f>
        <v>0</v>
      </c>
      <c r="BG116" s="86" t="n">
        <f aca="false">IF(ISERROR(VLOOKUP($B116,$AB:$AX,6,0)),0,(VLOOKUP($B116,$AB:$AX,6,0)))</f>
        <v>0</v>
      </c>
      <c r="BH116" s="85" t="n">
        <f aca="false">IF(ISERROR(VLOOKUP($B116,$AB:$AX,7,0)),0,(VLOOKUP($B116,$AB:$AX,7,0)))</f>
        <v>0</v>
      </c>
      <c r="BI116" s="88" t="n">
        <f aca="false">IF(ISERROR(VLOOKUP($B116,$AB:$AX,8,0)),0,(VLOOKUP($B116,$AB:$AX,8,0)))</f>
        <v>0</v>
      </c>
      <c r="BJ116" s="88" t="n">
        <f aca="false">IF(ISERROR(VLOOKUP($B116,$AB:$AX,9,0)),0,(VLOOKUP($B116,$AB:$AX,9,0)))</f>
        <v>0</v>
      </c>
      <c r="BK116" s="89" t="n">
        <f aca="false">IF(ISERROR(VLOOKUP($B116,$AB:$AX,10,0)),0,(VLOOKUP($B116,$AB:$AX,10,0)))</f>
        <v>0</v>
      </c>
      <c r="BL116" s="93" t="n">
        <f aca="false">IF(ISERROR(VLOOKUP($B116,$AB:$AX,11,0)),0,(VLOOKUP($B116,$AB:$AX,11,0)))</f>
        <v>0</v>
      </c>
      <c r="BM116" s="89" t="n">
        <f aca="false">IF(ISERROR(VLOOKUP($B116,$AB:$AX,12,0)),0,(VLOOKUP($B116,$AB:$AX,12,0)))</f>
        <v>0</v>
      </c>
      <c r="BN116" s="93" t="n">
        <f aca="false">IF(ISERROR(VLOOKUP($B116,$AB:$AX,13,0)),0,(VLOOKUP($B116,$AB:$AX,13,0)))</f>
        <v>0</v>
      </c>
      <c r="BO116" s="86" t="n">
        <f aca="false">IF(ISERROR(VLOOKUP($B116,$AB:$AX,14,0)),0,(VLOOKUP($B116,$AB:$AX,14,0)))</f>
        <v>0</v>
      </c>
      <c r="BP116" s="91" t="n">
        <f aca="false">IF(ISERROR(VLOOKUP($B116,$AB:$AX,15,0)),0,(VLOOKUP($B116,$AB:$AX,15,0)))</f>
        <v>0</v>
      </c>
      <c r="BQ116" s="78"/>
      <c r="BR116" s="78"/>
      <c r="BS116" s="78"/>
      <c r="BT116" s="78"/>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94"/>
      <c r="DV116" s="94"/>
      <c r="DW116" s="94"/>
      <c r="DX116" s="94"/>
      <c r="DY116" s="94"/>
      <c r="DZ116" s="94"/>
      <c r="EA116" s="94"/>
      <c r="EB116" s="94"/>
      <c r="EC116" s="94"/>
      <c r="ED116" s="94"/>
      <c r="EE116" s="94"/>
      <c r="EF116" s="94"/>
      <c r="EG116" s="94"/>
      <c r="EH116" s="94"/>
      <c r="EI116" s="94"/>
      <c r="EJ116" s="94"/>
      <c r="EK116" s="94"/>
    </row>
    <row r="117" customFormat="false" ht="12.75" hidden="true" customHeight="false" outlineLevel="0" collapsed="false">
      <c r="A117" s="75" t="s">
        <v>293</v>
      </c>
      <c r="B117" s="78"/>
      <c r="C117" s="79"/>
      <c r="D117" s="78"/>
      <c r="E117" s="78"/>
      <c r="F117" s="79"/>
      <c r="G117" s="79"/>
      <c r="H117" s="80" t="n">
        <v>0</v>
      </c>
      <c r="I117" s="81" t="n">
        <v>0</v>
      </c>
      <c r="J117" s="81" t="n">
        <v>0</v>
      </c>
      <c r="K117" s="82" t="n">
        <v>0</v>
      </c>
      <c r="L117" s="83" t="n">
        <v>0</v>
      </c>
      <c r="M117" s="82" t="n">
        <v>0</v>
      </c>
      <c r="N117" s="83" t="n">
        <v>0</v>
      </c>
      <c r="O117" s="79"/>
      <c r="P117" s="84"/>
      <c r="Q117" s="78"/>
      <c r="R117" s="78"/>
      <c r="S117" s="78"/>
      <c r="T117" s="78"/>
      <c r="U117" s="78"/>
      <c r="V117" s="78"/>
      <c r="W117" s="78"/>
      <c r="X117" s="78"/>
      <c r="Y117" s="85"/>
      <c r="Z117" s="78"/>
      <c r="AA117" s="85" t="s">
        <v>293</v>
      </c>
      <c r="AB117" s="85"/>
      <c r="AC117" s="86"/>
      <c r="AD117" s="85"/>
      <c r="AE117" s="85"/>
      <c r="AF117" s="86"/>
      <c r="AG117" s="86"/>
      <c r="AH117" s="87" t="n">
        <v>0</v>
      </c>
      <c r="AI117" s="88" t="n">
        <v>0</v>
      </c>
      <c r="AJ117" s="88" t="n">
        <v>0</v>
      </c>
      <c r="AK117" s="89" t="n">
        <v>0</v>
      </c>
      <c r="AL117" s="90" t="n">
        <v>0</v>
      </c>
      <c r="AM117" s="89" t="n">
        <v>0</v>
      </c>
      <c r="AN117" s="90" t="n">
        <v>0</v>
      </c>
      <c r="AO117" s="86"/>
      <c r="AP117" s="91"/>
      <c r="AQ117" s="78"/>
      <c r="AR117" s="78"/>
      <c r="AS117" s="78"/>
      <c r="AT117" s="78"/>
      <c r="AU117" s="78"/>
      <c r="AV117" s="78"/>
      <c r="AW117" s="78"/>
      <c r="AX117" s="78"/>
      <c r="AY117" s="78"/>
      <c r="AZ117" s="85"/>
      <c r="BA117" s="12"/>
      <c r="BB117" s="85" t="n">
        <f aca="false">IF(ISERROR(VLOOKUP($B117,$AB:$AX,1,0)),0,(VLOOKUP($B117,$AB:$AX,1,0)))</f>
        <v>0</v>
      </c>
      <c r="BC117" s="86" t="n">
        <f aca="false">IF(ISERROR(VLOOKUP($B117,$AB:$AX,2,0)),0,(VLOOKUP($B117,$AB:$AX,2,0)))</f>
        <v>0</v>
      </c>
      <c r="BD117" s="92" t="n">
        <f aca="false">IF(ISERROR(VLOOKUP($B117,$AB:$AX,3,0)),0,(VLOOKUP($B117,$AB:$AX,3,0)))</f>
        <v>0</v>
      </c>
      <c r="BE117" s="85" t="n">
        <f aca="false">IF(ISERROR(VLOOKUP($B117,$AB:$AX,4,0)),0,(VLOOKUP($B117,$AB:$AX,4,0)))</f>
        <v>0</v>
      </c>
      <c r="BF117" s="86" t="n">
        <f aca="false">IF(ISERROR(VLOOKUP($B117,$AB:$AX,5,0)),0,(VLOOKUP($B117,$AB:$AX,5,0)))</f>
        <v>0</v>
      </c>
      <c r="BG117" s="86" t="n">
        <f aca="false">IF(ISERROR(VLOOKUP($B117,$AB:$AX,6,0)),0,(VLOOKUP($B117,$AB:$AX,6,0)))</f>
        <v>0</v>
      </c>
      <c r="BH117" s="85" t="n">
        <f aca="false">IF(ISERROR(VLOOKUP($B117,$AB:$AX,7,0)),0,(VLOOKUP($B117,$AB:$AX,7,0)))</f>
        <v>0</v>
      </c>
      <c r="BI117" s="88" t="n">
        <f aca="false">IF(ISERROR(VLOOKUP($B117,$AB:$AX,8,0)),0,(VLOOKUP($B117,$AB:$AX,8,0)))</f>
        <v>0</v>
      </c>
      <c r="BJ117" s="88" t="n">
        <f aca="false">IF(ISERROR(VLOOKUP($B117,$AB:$AX,9,0)),0,(VLOOKUP($B117,$AB:$AX,9,0)))</f>
        <v>0</v>
      </c>
      <c r="BK117" s="89" t="n">
        <f aca="false">IF(ISERROR(VLOOKUP($B117,$AB:$AX,10,0)),0,(VLOOKUP($B117,$AB:$AX,10,0)))</f>
        <v>0</v>
      </c>
      <c r="BL117" s="93" t="n">
        <f aca="false">IF(ISERROR(VLOOKUP($B117,$AB:$AX,11,0)),0,(VLOOKUP($B117,$AB:$AX,11,0)))</f>
        <v>0</v>
      </c>
      <c r="BM117" s="89" t="n">
        <f aca="false">IF(ISERROR(VLOOKUP($B117,$AB:$AX,12,0)),0,(VLOOKUP($B117,$AB:$AX,12,0)))</f>
        <v>0</v>
      </c>
      <c r="BN117" s="93" t="n">
        <f aca="false">IF(ISERROR(VLOOKUP($B117,$AB:$AX,13,0)),0,(VLOOKUP($B117,$AB:$AX,13,0)))</f>
        <v>0</v>
      </c>
      <c r="BO117" s="86" t="n">
        <f aca="false">IF(ISERROR(VLOOKUP($B117,$AB:$AX,14,0)),0,(VLOOKUP($B117,$AB:$AX,14,0)))</f>
        <v>0</v>
      </c>
      <c r="BP117" s="91" t="n">
        <f aca="false">IF(ISERROR(VLOOKUP($B117,$AB:$AX,15,0)),0,(VLOOKUP($B117,$AB:$AX,15,0)))</f>
        <v>0</v>
      </c>
      <c r="BQ117" s="78"/>
      <c r="BR117" s="78"/>
      <c r="BS117" s="78"/>
      <c r="BT117" s="78"/>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c r="DR117" s="94"/>
      <c r="DS117" s="94"/>
      <c r="DT117" s="94"/>
      <c r="DU117" s="94"/>
      <c r="DV117" s="94"/>
      <c r="DW117" s="94"/>
      <c r="DX117" s="94"/>
      <c r="DY117" s="94"/>
      <c r="DZ117" s="94"/>
      <c r="EA117" s="94"/>
      <c r="EB117" s="94"/>
      <c r="EC117" s="94"/>
      <c r="ED117" s="94"/>
      <c r="EE117" s="94"/>
      <c r="EF117" s="94"/>
      <c r="EG117" s="94"/>
      <c r="EH117" s="94"/>
      <c r="EI117" s="94"/>
      <c r="EJ117" s="94"/>
      <c r="EK117" s="94"/>
    </row>
    <row r="118" customFormat="false" ht="12.75" hidden="false" customHeight="false" outlineLevel="0" collapsed="false">
      <c r="A118" s="75" t="s">
        <v>294</v>
      </c>
      <c r="B118" s="99" t="s">
        <v>161</v>
      </c>
      <c r="C118" s="79"/>
      <c r="D118" s="78"/>
      <c r="E118" s="78"/>
      <c r="F118" s="79"/>
      <c r="G118" s="79"/>
      <c r="H118" s="80"/>
      <c r="I118" s="81"/>
      <c r="J118" s="81"/>
      <c r="K118" s="82"/>
      <c r="L118" s="83"/>
      <c r="M118" s="82"/>
      <c r="N118" s="83"/>
      <c r="O118" s="79"/>
      <c r="P118" s="84"/>
      <c r="Q118" s="78"/>
      <c r="R118" s="78"/>
      <c r="S118" s="78"/>
      <c r="T118" s="78"/>
      <c r="U118" s="78"/>
      <c r="V118" s="78"/>
      <c r="W118" s="78"/>
      <c r="X118" s="78"/>
      <c r="Y118" s="85"/>
      <c r="Z118" s="78"/>
      <c r="AA118" s="85" t="s">
        <v>294</v>
      </c>
      <c r="AB118" s="85" t="s">
        <v>161</v>
      </c>
      <c r="AC118" s="86"/>
      <c r="AD118" s="85"/>
      <c r="AE118" s="85"/>
      <c r="AF118" s="86"/>
      <c r="AG118" s="86"/>
      <c r="AH118" s="87"/>
      <c r="AI118" s="88"/>
      <c r="AJ118" s="88"/>
      <c r="AK118" s="89"/>
      <c r="AL118" s="90"/>
      <c r="AM118" s="89"/>
      <c r="AN118" s="90"/>
      <c r="AO118" s="86"/>
      <c r="AP118" s="91"/>
      <c r="AQ118" s="78"/>
      <c r="AR118" s="78"/>
      <c r="AS118" s="78"/>
      <c r="AT118" s="78"/>
      <c r="AU118" s="78"/>
      <c r="AV118" s="78"/>
      <c r="AW118" s="78"/>
      <c r="AX118" s="78"/>
      <c r="AY118" s="78"/>
      <c r="AZ118" s="85"/>
      <c r="BA118" s="12"/>
      <c r="BB118" s="85" t="str">
        <f aca="false">IF(ISERROR(VLOOKUP($B118,$AB:$AX,1,0)),0,(VLOOKUP($B118,$AB:$AX,1,0)))</f>
        <v>DEALS REMOVED</v>
      </c>
      <c r="BC118" s="86" t="n">
        <f aca="false">IF(ISERROR(VLOOKUP($B118,$AB:$AX,2,0)),0,(VLOOKUP($B118,$AB:$AX,2,0)))</f>
        <v>0</v>
      </c>
      <c r="BD118" s="92" t="n">
        <f aca="false">IF(ISERROR(VLOOKUP($B118,$AB:$AX,3,0)),0,(VLOOKUP($B118,$AB:$AX,3,0)))</f>
        <v>0</v>
      </c>
      <c r="BE118" s="85" t="n">
        <f aca="false">IF(ISERROR(VLOOKUP($B118,$AB:$AX,4,0)),0,(VLOOKUP($B118,$AB:$AX,4,0)))</f>
        <v>0</v>
      </c>
      <c r="BF118" s="86" t="n">
        <f aca="false">IF(ISERROR(VLOOKUP($B118,$AB:$AX,5,0)),0,(VLOOKUP($B118,$AB:$AX,5,0)))</f>
        <v>0</v>
      </c>
      <c r="BG118" s="86" t="n">
        <f aca="false">IF(ISERROR(VLOOKUP($B118,$AB:$AX,6,0)),0,(VLOOKUP($B118,$AB:$AX,6,0)))</f>
        <v>0</v>
      </c>
      <c r="BH118" s="85" t="n">
        <f aca="false">IF(ISERROR(VLOOKUP($B118,$AB:$AX,7,0)),0,(VLOOKUP($B118,$AB:$AX,7,0)))</f>
        <v>0</v>
      </c>
      <c r="BI118" s="88" t="n">
        <f aca="false">IF(ISERROR(VLOOKUP($B118,$AB:$AX,8,0)),0,(VLOOKUP($B118,$AB:$AX,8,0)))</f>
        <v>0</v>
      </c>
      <c r="BJ118" s="88" t="n">
        <f aca="false">IF(ISERROR(VLOOKUP($B118,$AB:$AX,9,0)),0,(VLOOKUP($B118,$AB:$AX,9,0)))</f>
        <v>0</v>
      </c>
      <c r="BK118" s="89" t="n">
        <f aca="false">IF(ISERROR(VLOOKUP($B118,$AB:$AX,10,0)),0,(VLOOKUP($B118,$AB:$AX,10,0)))</f>
        <v>0</v>
      </c>
      <c r="BL118" s="93" t="n">
        <f aca="false">IF(ISERROR(VLOOKUP($B118,$AB:$AX,11,0)),0,(VLOOKUP($B118,$AB:$AX,11,0)))</f>
        <v>0</v>
      </c>
      <c r="BM118" s="89" t="n">
        <f aca="false">IF(ISERROR(VLOOKUP($B118,$AB:$AX,12,0)),0,(VLOOKUP($B118,$AB:$AX,12,0)))</f>
        <v>0</v>
      </c>
      <c r="BN118" s="93" t="n">
        <f aca="false">IF(ISERROR(VLOOKUP($B118,$AB:$AX,13,0)),0,(VLOOKUP($B118,$AB:$AX,13,0)))</f>
        <v>0</v>
      </c>
      <c r="BO118" s="86" t="n">
        <f aca="false">IF(ISERROR(VLOOKUP($B118,$AB:$AX,14,0)),0,(VLOOKUP($B118,$AB:$AX,14,0)))</f>
        <v>0</v>
      </c>
      <c r="BP118" s="91" t="n">
        <f aca="false">IF(ISERROR(VLOOKUP($B118,$AB:$AX,15,0)),0,(VLOOKUP($B118,$AB:$AX,15,0)))</f>
        <v>0</v>
      </c>
      <c r="BQ118" s="78"/>
      <c r="BR118" s="78"/>
      <c r="BS118" s="78"/>
      <c r="BT118" s="78"/>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94"/>
      <c r="DV118" s="94"/>
      <c r="DW118" s="94"/>
      <c r="DX118" s="94"/>
      <c r="DY118" s="94"/>
      <c r="DZ118" s="94"/>
      <c r="EA118" s="94"/>
      <c r="EB118" s="94"/>
      <c r="EC118" s="94"/>
      <c r="ED118" s="94"/>
      <c r="EE118" s="94"/>
      <c r="EF118" s="94"/>
      <c r="EG118" s="94"/>
      <c r="EH118" s="94"/>
      <c r="EI118" s="94"/>
      <c r="EJ118" s="94"/>
      <c r="EK118" s="94"/>
    </row>
    <row r="119" customFormat="false" ht="12.75" hidden="false" customHeight="false" outlineLevel="0" collapsed="false">
      <c r="A119" s="75" t="s">
        <v>295</v>
      </c>
      <c r="B119" s="78" t="s">
        <v>238</v>
      </c>
      <c r="C119" s="79" t="s">
        <v>296</v>
      </c>
      <c r="D119" s="78" t="s">
        <v>239</v>
      </c>
      <c r="E119" s="78" t="s">
        <v>240</v>
      </c>
      <c r="F119" s="79" t="s">
        <v>41</v>
      </c>
      <c r="G119" s="79" t="s">
        <v>241</v>
      </c>
      <c r="H119" s="80" t="n">
        <v>0</v>
      </c>
      <c r="I119" s="81" t="n">
        <v>0</v>
      </c>
      <c r="J119" s="81" t="n">
        <v>0</v>
      </c>
      <c r="K119" s="82" t="n">
        <v>20</v>
      </c>
      <c r="L119" s="83" t="n">
        <v>20</v>
      </c>
      <c r="M119" s="82" t="n">
        <v>0</v>
      </c>
      <c r="N119" s="83" t="n">
        <v>0</v>
      </c>
      <c r="O119" s="79" t="s">
        <v>42</v>
      </c>
      <c r="P119" s="84" t="s">
        <v>242</v>
      </c>
      <c r="Q119" s="78"/>
      <c r="R119" s="78"/>
      <c r="S119" s="78"/>
      <c r="T119" s="78"/>
      <c r="U119" s="78"/>
      <c r="V119" s="78"/>
      <c r="W119" s="78"/>
      <c r="X119" s="78"/>
      <c r="Y119" s="85"/>
      <c r="Z119" s="78"/>
      <c r="AA119" s="85" t="s">
        <v>295</v>
      </c>
      <c r="AB119" s="85"/>
      <c r="AC119" s="86"/>
      <c r="AD119" s="85"/>
      <c r="AE119" s="85"/>
      <c r="AF119" s="86"/>
      <c r="AG119" s="86"/>
      <c r="AH119" s="87" t="n">
        <v>0</v>
      </c>
      <c r="AI119" s="88" t="n">
        <v>0</v>
      </c>
      <c r="AJ119" s="88" t="n">
        <v>0</v>
      </c>
      <c r="AK119" s="89" t="n">
        <v>0</v>
      </c>
      <c r="AL119" s="90" t="n">
        <v>0</v>
      </c>
      <c r="AM119" s="89" t="n">
        <v>0</v>
      </c>
      <c r="AN119" s="90" t="n">
        <v>0</v>
      </c>
      <c r="AO119" s="86"/>
      <c r="AP119" s="91"/>
      <c r="AQ119" s="78"/>
      <c r="AR119" s="78"/>
      <c r="AS119" s="78"/>
      <c r="AT119" s="78"/>
      <c r="AU119" s="78"/>
      <c r="AV119" s="78"/>
      <c r="AW119" s="78"/>
      <c r="AX119" s="78"/>
      <c r="AY119" s="78"/>
      <c r="AZ119" s="85"/>
      <c r="BA119" s="12"/>
      <c r="BB119" s="85" t="str">
        <f aca="false">IF(ISERROR(VLOOKUP($B119,$AB:$AX,1,0)),0,(VLOOKUP($B119,$AB:$AX,1,0)))</f>
        <v>Severmside</v>
      </c>
      <c r="BC119" s="86" t="str">
        <f aca="false">IF(ISERROR(VLOOKUP($B119,$AB:$AX,2,0)),0,(VLOOKUP($B119,$AB:$AX,2,0)))</f>
        <v>Q3 01</v>
      </c>
      <c r="BD119" s="92" t="str">
        <f aca="false">IF(ISERROR(VLOOKUP($B119,$AB:$AX,3,0)),0,(VLOOKUP($B119,$AB:$AX,3,0)))</f>
        <v>E.004090.06.18.02</v>
      </c>
      <c r="BE119" s="85" t="str">
        <f aca="false">IF(ISERROR(VLOOKUP($B119,$AB:$AX,4,0)),0,(VLOOKUP($B119,$AB:$AX,4,0)))</f>
        <v>Chris Moore</v>
      </c>
      <c r="BF119" s="86" t="str">
        <f aca="false">IF(ISERROR(VLOOKUP($B119,$AB:$AX,5,0)),0,(VLOOKUP($B119,$AB:$AX,5,0)))</f>
        <v>Idea stage</v>
      </c>
      <c r="BG119" s="86" t="str">
        <f aca="false">IF(ISERROR(VLOOKUP($B119,$AB:$AX,6,0)),0,(VLOOKUP($B119,$AB:$AX,6,0)))</f>
        <v>Market Growth</v>
      </c>
      <c r="BH119" s="85" t="n">
        <f aca="false">IF(ISERROR(VLOOKUP($B119,$AB:$AX,7,0)),0,(VLOOKUP($B119,$AB:$AX,7,0)))</f>
        <v>0</v>
      </c>
      <c r="BI119" s="88" t="n">
        <f aca="false">IF(ISERROR(VLOOKUP($B119,$AB:$AX,8,0)),0,(VLOOKUP($B119,$AB:$AX,8,0)))</f>
        <v>0</v>
      </c>
      <c r="BJ119" s="88" t="n">
        <f aca="false">IF(ISERROR(VLOOKUP($B119,$AB:$AX,9,0)),0,(VLOOKUP($B119,$AB:$AX,9,0)))</f>
        <v>0</v>
      </c>
      <c r="BK119" s="89" t="n">
        <f aca="false">IF(ISERROR(VLOOKUP($B119,$AB:$AX,10,0)),0,(VLOOKUP($B119,$AB:$AX,10,0)))</f>
        <v>20</v>
      </c>
      <c r="BL119" s="93" t="n">
        <f aca="false">IF(ISERROR(VLOOKUP($B119,$AB:$AX,11,0)),0,(VLOOKUP($B119,$AB:$AX,11,0)))</f>
        <v>20</v>
      </c>
      <c r="BM119" s="89" t="n">
        <f aca="false">IF(ISERROR(VLOOKUP($B119,$AB:$AX,12,0)),0,(VLOOKUP($B119,$AB:$AX,12,0)))</f>
        <v>0</v>
      </c>
      <c r="BN119" s="93" t="n">
        <f aca="false">IF(ISERROR(VLOOKUP($B119,$AB:$AX,13,0)),0,(VLOOKUP($B119,$AB:$AX,13,0)))</f>
        <v>0</v>
      </c>
      <c r="BO119" s="86" t="str">
        <f aca="false">IF(ISERROR(VLOOKUP($B119,$AB:$AX,14,0)),0,(VLOOKUP($B119,$AB:$AX,14,0)))</f>
        <v>Low</v>
      </c>
      <c r="BP119" s="91" t="str">
        <f aca="false">IF(ISERROR(VLOOKUP($B119,$AB:$AX,15,0)),0,(VLOOKUP($B119,$AB:$AX,15,0)))</f>
        <v>Have land, need s36 application; significant opposition at present</v>
      </c>
      <c r="BQ119" s="78"/>
      <c r="BR119" s="78"/>
      <c r="BS119" s="78"/>
      <c r="BT119" s="78"/>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94"/>
      <c r="DV119" s="94"/>
      <c r="DW119" s="94"/>
      <c r="DX119" s="94"/>
      <c r="DY119" s="94"/>
      <c r="DZ119" s="94"/>
      <c r="EA119" s="94"/>
      <c r="EB119" s="94"/>
      <c r="EC119" s="94"/>
      <c r="ED119" s="94"/>
      <c r="EE119" s="94"/>
      <c r="EF119" s="94"/>
      <c r="EG119" s="94"/>
      <c r="EH119" s="94"/>
      <c r="EI119" s="94"/>
      <c r="EJ119" s="94"/>
      <c r="EK119" s="94"/>
    </row>
    <row r="120" customFormat="false" ht="12.75" hidden="true" customHeight="false" outlineLevel="0" collapsed="false">
      <c r="A120" s="75" t="s">
        <v>297</v>
      </c>
      <c r="B120" s="78"/>
      <c r="C120" s="79"/>
      <c r="D120" s="78"/>
      <c r="E120" s="78"/>
      <c r="F120" s="79"/>
      <c r="G120" s="79"/>
      <c r="H120" s="80" t="n">
        <v>0</v>
      </c>
      <c r="I120" s="81" t="n">
        <v>0</v>
      </c>
      <c r="J120" s="81" t="n">
        <v>0</v>
      </c>
      <c r="K120" s="82" t="n">
        <v>0</v>
      </c>
      <c r="L120" s="83" t="n">
        <v>0</v>
      </c>
      <c r="M120" s="82" t="n">
        <v>0</v>
      </c>
      <c r="N120" s="83" t="n">
        <v>0</v>
      </c>
      <c r="O120" s="79"/>
      <c r="P120" s="84"/>
      <c r="Q120" s="78"/>
      <c r="R120" s="78"/>
      <c r="S120" s="78"/>
      <c r="T120" s="78"/>
      <c r="U120" s="78"/>
      <c r="V120" s="78"/>
      <c r="W120" s="78"/>
      <c r="X120" s="78"/>
      <c r="Y120" s="85"/>
      <c r="Z120" s="78"/>
      <c r="AA120" s="85" t="s">
        <v>297</v>
      </c>
      <c r="AB120" s="85"/>
      <c r="AC120" s="86"/>
      <c r="AD120" s="85"/>
      <c r="AE120" s="85"/>
      <c r="AF120" s="86"/>
      <c r="AG120" s="86"/>
      <c r="AH120" s="87" t="n">
        <v>0</v>
      </c>
      <c r="AI120" s="88" t="n">
        <v>0</v>
      </c>
      <c r="AJ120" s="88" t="n">
        <v>0</v>
      </c>
      <c r="AK120" s="89" t="n">
        <v>0</v>
      </c>
      <c r="AL120" s="90" t="n">
        <v>0</v>
      </c>
      <c r="AM120" s="89" t="n">
        <v>0</v>
      </c>
      <c r="AN120" s="90" t="n">
        <v>0</v>
      </c>
      <c r="AO120" s="86"/>
      <c r="AP120" s="91"/>
      <c r="AQ120" s="78"/>
      <c r="AR120" s="78"/>
      <c r="AS120" s="78"/>
      <c r="AT120" s="78"/>
      <c r="AU120" s="78"/>
      <c r="AV120" s="78"/>
      <c r="AW120" s="78"/>
      <c r="AX120" s="78"/>
      <c r="AY120" s="78"/>
      <c r="AZ120" s="85"/>
      <c r="BA120" s="12"/>
      <c r="BB120" s="85" t="n">
        <f aca="false">IF(ISERROR(VLOOKUP($B120,$AB:$AX,1,0)),0,(VLOOKUP($B120,$AB:$AX,1,0)))</f>
        <v>0</v>
      </c>
      <c r="BC120" s="86" t="n">
        <f aca="false">IF(ISERROR(VLOOKUP($B120,$AB:$AX,2,0)),0,(VLOOKUP($B120,$AB:$AX,2,0)))</f>
        <v>0</v>
      </c>
      <c r="BD120" s="92" t="n">
        <f aca="false">IF(ISERROR(VLOOKUP($B120,$AB:$AX,3,0)),0,(VLOOKUP($B120,$AB:$AX,3,0)))</f>
        <v>0</v>
      </c>
      <c r="BE120" s="85" t="n">
        <f aca="false">IF(ISERROR(VLOOKUP($B120,$AB:$AX,4,0)),0,(VLOOKUP($B120,$AB:$AX,4,0)))</f>
        <v>0</v>
      </c>
      <c r="BF120" s="86" t="n">
        <f aca="false">IF(ISERROR(VLOOKUP($B120,$AB:$AX,5,0)),0,(VLOOKUP($B120,$AB:$AX,5,0)))</f>
        <v>0</v>
      </c>
      <c r="BG120" s="86" t="n">
        <f aca="false">IF(ISERROR(VLOOKUP($B120,$AB:$AX,6,0)),0,(VLOOKUP($B120,$AB:$AX,6,0)))</f>
        <v>0</v>
      </c>
      <c r="BH120" s="85" t="n">
        <f aca="false">IF(ISERROR(VLOOKUP($B120,$AB:$AX,7,0)),0,(VLOOKUP($B120,$AB:$AX,7,0)))</f>
        <v>0</v>
      </c>
      <c r="BI120" s="88" t="n">
        <f aca="false">IF(ISERROR(VLOOKUP($B120,$AB:$AX,8,0)),0,(VLOOKUP($B120,$AB:$AX,8,0)))</f>
        <v>0</v>
      </c>
      <c r="BJ120" s="88" t="n">
        <f aca="false">IF(ISERROR(VLOOKUP($B120,$AB:$AX,9,0)),0,(VLOOKUP($B120,$AB:$AX,9,0)))</f>
        <v>0</v>
      </c>
      <c r="BK120" s="89" t="n">
        <f aca="false">IF(ISERROR(VLOOKUP($B120,$AB:$AX,10,0)),0,(VLOOKUP($B120,$AB:$AX,10,0)))</f>
        <v>0</v>
      </c>
      <c r="BL120" s="93" t="n">
        <f aca="false">IF(ISERROR(VLOOKUP($B120,$AB:$AX,11,0)),0,(VLOOKUP($B120,$AB:$AX,11,0)))</f>
        <v>0</v>
      </c>
      <c r="BM120" s="89" t="n">
        <f aca="false">IF(ISERROR(VLOOKUP($B120,$AB:$AX,12,0)),0,(VLOOKUP($B120,$AB:$AX,12,0)))</f>
        <v>0</v>
      </c>
      <c r="BN120" s="93" t="n">
        <f aca="false">IF(ISERROR(VLOOKUP($B120,$AB:$AX,13,0)),0,(VLOOKUP($B120,$AB:$AX,13,0)))</f>
        <v>0</v>
      </c>
      <c r="BO120" s="86" t="n">
        <f aca="false">IF(ISERROR(VLOOKUP($B120,$AB:$AX,14,0)),0,(VLOOKUP($B120,$AB:$AX,14,0)))</f>
        <v>0</v>
      </c>
      <c r="BP120" s="91" t="n">
        <f aca="false">IF(ISERROR(VLOOKUP($B120,$AB:$AX,15,0)),0,(VLOOKUP($B120,$AB:$AX,15,0)))</f>
        <v>0</v>
      </c>
      <c r="BQ120" s="78"/>
      <c r="BR120" s="78"/>
      <c r="BS120" s="78"/>
      <c r="BT120" s="78"/>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row>
    <row r="121" customFormat="false" ht="12.75" hidden="true" customHeight="false" outlineLevel="0" collapsed="false">
      <c r="A121" s="75" t="s">
        <v>298</v>
      </c>
      <c r="B121" s="78"/>
      <c r="C121" s="79"/>
      <c r="D121" s="78"/>
      <c r="E121" s="78"/>
      <c r="F121" s="79"/>
      <c r="G121" s="79"/>
      <c r="H121" s="80" t="n">
        <v>0</v>
      </c>
      <c r="I121" s="81" t="n">
        <v>0</v>
      </c>
      <c r="J121" s="81" t="n">
        <v>0</v>
      </c>
      <c r="K121" s="82" t="n">
        <v>0</v>
      </c>
      <c r="L121" s="83" t="n">
        <v>0</v>
      </c>
      <c r="M121" s="82" t="n">
        <v>0</v>
      </c>
      <c r="N121" s="83" t="n">
        <v>0</v>
      </c>
      <c r="O121" s="79"/>
      <c r="P121" s="84"/>
      <c r="Q121" s="78"/>
      <c r="R121" s="78"/>
      <c r="S121" s="78"/>
      <c r="T121" s="78"/>
      <c r="U121" s="78"/>
      <c r="V121" s="78"/>
      <c r="W121" s="78"/>
      <c r="X121" s="78"/>
      <c r="Y121" s="85"/>
      <c r="Z121" s="78"/>
      <c r="AA121" s="85" t="s">
        <v>298</v>
      </c>
      <c r="AB121" s="85"/>
      <c r="AC121" s="86"/>
      <c r="AD121" s="85"/>
      <c r="AE121" s="85"/>
      <c r="AF121" s="86"/>
      <c r="AG121" s="86"/>
      <c r="AH121" s="87" t="n">
        <v>0</v>
      </c>
      <c r="AI121" s="88" t="n">
        <v>0</v>
      </c>
      <c r="AJ121" s="88" t="n">
        <v>0</v>
      </c>
      <c r="AK121" s="89" t="n">
        <v>0</v>
      </c>
      <c r="AL121" s="90" t="n">
        <v>0</v>
      </c>
      <c r="AM121" s="89" t="n">
        <v>0</v>
      </c>
      <c r="AN121" s="90" t="n">
        <v>0</v>
      </c>
      <c r="AO121" s="86"/>
      <c r="AP121" s="91"/>
      <c r="AQ121" s="78"/>
      <c r="AR121" s="78"/>
      <c r="AS121" s="78"/>
      <c r="AT121" s="78"/>
      <c r="AU121" s="78"/>
      <c r="AV121" s="78"/>
      <c r="AW121" s="78"/>
      <c r="AX121" s="78"/>
      <c r="AY121" s="78"/>
      <c r="AZ121" s="85"/>
      <c r="BA121" s="12"/>
      <c r="BB121" s="85" t="n">
        <f aca="false">IF(ISERROR(VLOOKUP($B121,$AB:$AX,1,0)),0,(VLOOKUP($B121,$AB:$AX,1,0)))</f>
        <v>0</v>
      </c>
      <c r="BC121" s="86" t="n">
        <f aca="false">IF(ISERROR(VLOOKUP($B121,$AB:$AX,2,0)),0,(VLOOKUP($B121,$AB:$AX,2,0)))</f>
        <v>0</v>
      </c>
      <c r="BD121" s="92" t="n">
        <f aca="false">IF(ISERROR(VLOOKUP($B121,$AB:$AX,3,0)),0,(VLOOKUP($B121,$AB:$AX,3,0)))</f>
        <v>0</v>
      </c>
      <c r="BE121" s="85" t="n">
        <f aca="false">IF(ISERROR(VLOOKUP($B121,$AB:$AX,4,0)),0,(VLOOKUP($B121,$AB:$AX,4,0)))</f>
        <v>0</v>
      </c>
      <c r="BF121" s="86" t="n">
        <f aca="false">IF(ISERROR(VLOOKUP($B121,$AB:$AX,5,0)),0,(VLOOKUP($B121,$AB:$AX,5,0)))</f>
        <v>0</v>
      </c>
      <c r="BG121" s="86" t="n">
        <f aca="false">IF(ISERROR(VLOOKUP($B121,$AB:$AX,6,0)),0,(VLOOKUP($B121,$AB:$AX,6,0)))</f>
        <v>0</v>
      </c>
      <c r="BH121" s="85" t="n">
        <f aca="false">IF(ISERROR(VLOOKUP($B121,$AB:$AX,7,0)),0,(VLOOKUP($B121,$AB:$AX,7,0)))</f>
        <v>0</v>
      </c>
      <c r="BI121" s="88" t="n">
        <f aca="false">IF(ISERROR(VLOOKUP($B121,$AB:$AX,8,0)),0,(VLOOKUP($B121,$AB:$AX,8,0)))</f>
        <v>0</v>
      </c>
      <c r="BJ121" s="88" t="n">
        <f aca="false">IF(ISERROR(VLOOKUP($B121,$AB:$AX,9,0)),0,(VLOOKUP($B121,$AB:$AX,9,0)))</f>
        <v>0</v>
      </c>
      <c r="BK121" s="89" t="n">
        <f aca="false">IF(ISERROR(VLOOKUP($B121,$AB:$AX,10,0)),0,(VLOOKUP($B121,$AB:$AX,10,0)))</f>
        <v>0</v>
      </c>
      <c r="BL121" s="93" t="n">
        <f aca="false">IF(ISERROR(VLOOKUP($B121,$AB:$AX,11,0)),0,(VLOOKUP($B121,$AB:$AX,11,0)))</f>
        <v>0</v>
      </c>
      <c r="BM121" s="89" t="n">
        <f aca="false">IF(ISERROR(VLOOKUP($B121,$AB:$AX,12,0)),0,(VLOOKUP($B121,$AB:$AX,12,0)))</f>
        <v>0</v>
      </c>
      <c r="BN121" s="93" t="n">
        <f aca="false">IF(ISERROR(VLOOKUP($B121,$AB:$AX,13,0)),0,(VLOOKUP($B121,$AB:$AX,13,0)))</f>
        <v>0</v>
      </c>
      <c r="BO121" s="86" t="n">
        <f aca="false">IF(ISERROR(VLOOKUP($B121,$AB:$AX,14,0)),0,(VLOOKUP($B121,$AB:$AX,14,0)))</f>
        <v>0</v>
      </c>
      <c r="BP121" s="91" t="n">
        <f aca="false">IF(ISERROR(VLOOKUP($B121,$AB:$AX,15,0)),0,(VLOOKUP($B121,$AB:$AX,15,0)))</f>
        <v>0</v>
      </c>
      <c r="BQ121" s="78"/>
      <c r="BR121" s="78"/>
      <c r="BS121" s="78"/>
      <c r="BT121" s="78"/>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94"/>
      <c r="DV121" s="94"/>
      <c r="DW121" s="94"/>
      <c r="DX121" s="94"/>
      <c r="DY121" s="94"/>
      <c r="DZ121" s="94"/>
      <c r="EA121" s="94"/>
      <c r="EB121" s="94"/>
      <c r="EC121" s="94"/>
      <c r="ED121" s="94"/>
      <c r="EE121" s="94"/>
      <c r="EF121" s="94"/>
      <c r="EG121" s="94"/>
      <c r="EH121" s="94"/>
      <c r="EI121" s="94"/>
      <c r="EJ121" s="94"/>
      <c r="EK121" s="94"/>
    </row>
    <row r="122" customFormat="false" ht="12.75" hidden="true" customHeight="false" outlineLevel="0" collapsed="false">
      <c r="A122" s="75" t="s">
        <v>299</v>
      </c>
      <c r="B122" s="78"/>
      <c r="C122" s="79"/>
      <c r="D122" s="78"/>
      <c r="E122" s="78"/>
      <c r="F122" s="79"/>
      <c r="G122" s="79"/>
      <c r="H122" s="80" t="n">
        <v>0</v>
      </c>
      <c r="I122" s="81" t="n">
        <v>0</v>
      </c>
      <c r="J122" s="81" t="n">
        <v>0</v>
      </c>
      <c r="K122" s="82" t="n">
        <v>0</v>
      </c>
      <c r="L122" s="83" t="n">
        <v>0</v>
      </c>
      <c r="M122" s="82" t="n">
        <v>0</v>
      </c>
      <c r="N122" s="83" t="n">
        <v>0</v>
      </c>
      <c r="O122" s="79"/>
      <c r="P122" s="84"/>
      <c r="Q122" s="78"/>
      <c r="R122" s="78"/>
      <c r="S122" s="78"/>
      <c r="T122" s="78"/>
      <c r="U122" s="78"/>
      <c r="V122" s="78"/>
      <c r="W122" s="78"/>
      <c r="X122" s="78"/>
      <c r="Y122" s="85"/>
      <c r="Z122" s="78"/>
      <c r="AA122" s="85" t="s">
        <v>299</v>
      </c>
      <c r="AB122" s="85"/>
      <c r="AC122" s="86"/>
      <c r="AD122" s="85"/>
      <c r="AE122" s="85"/>
      <c r="AF122" s="86"/>
      <c r="AG122" s="86"/>
      <c r="AH122" s="87" t="n">
        <v>0</v>
      </c>
      <c r="AI122" s="88" t="n">
        <v>0</v>
      </c>
      <c r="AJ122" s="88" t="n">
        <v>0</v>
      </c>
      <c r="AK122" s="89" t="n">
        <v>0</v>
      </c>
      <c r="AL122" s="90" t="n">
        <v>0</v>
      </c>
      <c r="AM122" s="89" t="n">
        <v>0</v>
      </c>
      <c r="AN122" s="90" t="n">
        <v>0</v>
      </c>
      <c r="AO122" s="86"/>
      <c r="AP122" s="91"/>
      <c r="AQ122" s="78"/>
      <c r="AR122" s="78"/>
      <c r="AS122" s="78"/>
      <c r="AT122" s="78"/>
      <c r="AU122" s="78"/>
      <c r="AV122" s="78"/>
      <c r="AW122" s="78"/>
      <c r="AX122" s="78"/>
      <c r="AY122" s="78"/>
      <c r="AZ122" s="85"/>
      <c r="BA122" s="12"/>
      <c r="BB122" s="85" t="n">
        <f aca="false">IF(ISERROR(VLOOKUP($B122,$AB:$AX,1,0)),0,(VLOOKUP($B122,$AB:$AX,1,0)))</f>
        <v>0</v>
      </c>
      <c r="BC122" s="86" t="n">
        <f aca="false">IF(ISERROR(VLOOKUP($B122,$AB:$AX,2,0)),0,(VLOOKUP($B122,$AB:$AX,2,0)))</f>
        <v>0</v>
      </c>
      <c r="BD122" s="92" t="n">
        <f aca="false">IF(ISERROR(VLOOKUP($B122,$AB:$AX,3,0)),0,(VLOOKUP($B122,$AB:$AX,3,0)))</f>
        <v>0</v>
      </c>
      <c r="BE122" s="85" t="n">
        <f aca="false">IF(ISERROR(VLOOKUP($B122,$AB:$AX,4,0)),0,(VLOOKUP($B122,$AB:$AX,4,0)))</f>
        <v>0</v>
      </c>
      <c r="BF122" s="86" t="n">
        <f aca="false">IF(ISERROR(VLOOKUP($B122,$AB:$AX,5,0)),0,(VLOOKUP($B122,$AB:$AX,5,0)))</f>
        <v>0</v>
      </c>
      <c r="BG122" s="86" t="n">
        <f aca="false">IF(ISERROR(VLOOKUP($B122,$AB:$AX,6,0)),0,(VLOOKUP($B122,$AB:$AX,6,0)))</f>
        <v>0</v>
      </c>
      <c r="BH122" s="85" t="n">
        <f aca="false">IF(ISERROR(VLOOKUP($B122,$AB:$AX,7,0)),0,(VLOOKUP($B122,$AB:$AX,7,0)))</f>
        <v>0</v>
      </c>
      <c r="BI122" s="88" t="n">
        <f aca="false">IF(ISERROR(VLOOKUP($B122,$AB:$AX,8,0)),0,(VLOOKUP($B122,$AB:$AX,8,0)))</f>
        <v>0</v>
      </c>
      <c r="BJ122" s="88" t="n">
        <f aca="false">IF(ISERROR(VLOOKUP($B122,$AB:$AX,9,0)),0,(VLOOKUP($B122,$AB:$AX,9,0)))</f>
        <v>0</v>
      </c>
      <c r="BK122" s="89" t="n">
        <f aca="false">IF(ISERROR(VLOOKUP($B122,$AB:$AX,10,0)),0,(VLOOKUP($B122,$AB:$AX,10,0)))</f>
        <v>0</v>
      </c>
      <c r="BL122" s="93" t="n">
        <f aca="false">IF(ISERROR(VLOOKUP($B122,$AB:$AX,11,0)),0,(VLOOKUP($B122,$AB:$AX,11,0)))</f>
        <v>0</v>
      </c>
      <c r="BM122" s="89" t="n">
        <f aca="false">IF(ISERROR(VLOOKUP($B122,$AB:$AX,12,0)),0,(VLOOKUP($B122,$AB:$AX,12,0)))</f>
        <v>0</v>
      </c>
      <c r="BN122" s="93" t="n">
        <f aca="false">IF(ISERROR(VLOOKUP($B122,$AB:$AX,13,0)),0,(VLOOKUP($B122,$AB:$AX,13,0)))</f>
        <v>0</v>
      </c>
      <c r="BO122" s="86" t="n">
        <f aca="false">IF(ISERROR(VLOOKUP($B122,$AB:$AX,14,0)),0,(VLOOKUP($B122,$AB:$AX,14,0)))</f>
        <v>0</v>
      </c>
      <c r="BP122" s="91" t="n">
        <f aca="false">IF(ISERROR(VLOOKUP($B122,$AB:$AX,15,0)),0,(VLOOKUP($B122,$AB:$AX,15,0)))</f>
        <v>0</v>
      </c>
      <c r="BQ122" s="78"/>
      <c r="BR122" s="78"/>
      <c r="BS122" s="78"/>
      <c r="BT122" s="78"/>
      <c r="BU122" s="94"/>
      <c r="BV122" s="94"/>
      <c r="BW122" s="94"/>
      <c r="BX122" s="94"/>
      <c r="BY122" s="94"/>
      <c r="BZ122" s="94"/>
      <c r="CA122" s="94"/>
      <c r="CB122" s="94"/>
      <c r="CC122" s="94"/>
      <c r="CD122" s="94"/>
      <c r="CE122" s="94"/>
      <c r="CF122" s="94"/>
      <c r="CG122" s="94"/>
      <c r="CH122" s="94"/>
      <c r="CI122" s="94"/>
      <c r="CJ122" s="94"/>
      <c r="CK122" s="94"/>
      <c r="CL122" s="94"/>
      <c r="CM122" s="94"/>
      <c r="CN122" s="94"/>
      <c r="CO122" s="94"/>
      <c r="CP122" s="94"/>
      <c r="CQ122" s="94"/>
      <c r="CR122" s="94"/>
      <c r="CS122" s="94"/>
      <c r="CT122" s="94"/>
      <c r="CU122" s="94"/>
      <c r="CV122" s="94"/>
      <c r="CW122" s="94"/>
      <c r="CX122" s="94"/>
      <c r="CY122" s="94"/>
      <c r="CZ122" s="94"/>
      <c r="DA122" s="94"/>
      <c r="DB122" s="94"/>
      <c r="DC122" s="94"/>
      <c r="DD122" s="94"/>
      <c r="DE122" s="94"/>
      <c r="DF122" s="94"/>
      <c r="DG122" s="94"/>
      <c r="DH122" s="94"/>
      <c r="DI122" s="94"/>
      <c r="DJ122" s="94"/>
      <c r="DK122" s="94"/>
      <c r="DL122" s="94"/>
      <c r="DM122" s="94"/>
      <c r="DN122" s="94"/>
      <c r="DO122" s="94"/>
      <c r="DP122" s="94"/>
      <c r="DQ122" s="94"/>
      <c r="DR122" s="94"/>
      <c r="DS122" s="94"/>
      <c r="DT122" s="94"/>
      <c r="DU122" s="94"/>
      <c r="DV122" s="94"/>
      <c r="DW122" s="94"/>
      <c r="DX122" s="94"/>
      <c r="DY122" s="94"/>
      <c r="DZ122" s="94"/>
      <c r="EA122" s="94"/>
      <c r="EB122" s="94"/>
      <c r="EC122" s="94"/>
      <c r="ED122" s="94"/>
      <c r="EE122" s="94"/>
      <c r="EF122" s="94"/>
      <c r="EG122" s="94"/>
      <c r="EH122" s="94"/>
      <c r="EI122" s="94"/>
      <c r="EJ122" s="94"/>
      <c r="EK122" s="94"/>
    </row>
    <row r="123" customFormat="false" ht="12.75" hidden="true" customHeight="false" outlineLevel="0" collapsed="false">
      <c r="A123" s="75" t="s">
        <v>300</v>
      </c>
      <c r="B123" s="78"/>
      <c r="C123" s="79"/>
      <c r="D123" s="78"/>
      <c r="E123" s="78"/>
      <c r="F123" s="79"/>
      <c r="G123" s="79"/>
      <c r="H123" s="80" t="n">
        <v>0</v>
      </c>
      <c r="I123" s="81" t="n">
        <v>0</v>
      </c>
      <c r="J123" s="81" t="n">
        <v>0</v>
      </c>
      <c r="K123" s="82" t="n">
        <v>0</v>
      </c>
      <c r="L123" s="83" t="n">
        <v>0</v>
      </c>
      <c r="M123" s="82" t="n">
        <v>0</v>
      </c>
      <c r="N123" s="83" t="n">
        <v>0</v>
      </c>
      <c r="O123" s="79"/>
      <c r="P123" s="84"/>
      <c r="Q123" s="78"/>
      <c r="R123" s="78"/>
      <c r="S123" s="78"/>
      <c r="T123" s="78"/>
      <c r="U123" s="78"/>
      <c r="V123" s="78"/>
      <c r="W123" s="78"/>
      <c r="X123" s="78"/>
      <c r="Y123" s="85"/>
      <c r="Z123" s="78"/>
      <c r="AA123" s="85" t="s">
        <v>300</v>
      </c>
      <c r="AB123" s="85"/>
      <c r="AC123" s="86"/>
      <c r="AD123" s="85"/>
      <c r="AE123" s="85"/>
      <c r="AF123" s="86"/>
      <c r="AG123" s="86"/>
      <c r="AH123" s="87" t="n">
        <v>0</v>
      </c>
      <c r="AI123" s="88" t="n">
        <v>0</v>
      </c>
      <c r="AJ123" s="88" t="n">
        <v>0</v>
      </c>
      <c r="AK123" s="89" t="n">
        <v>0</v>
      </c>
      <c r="AL123" s="90" t="n">
        <v>0</v>
      </c>
      <c r="AM123" s="89" t="n">
        <v>0</v>
      </c>
      <c r="AN123" s="90" t="n">
        <v>0</v>
      </c>
      <c r="AO123" s="86"/>
      <c r="AP123" s="91"/>
      <c r="AQ123" s="78"/>
      <c r="AR123" s="78"/>
      <c r="AS123" s="78"/>
      <c r="AT123" s="78"/>
      <c r="AU123" s="78"/>
      <c r="AV123" s="78"/>
      <c r="AW123" s="78"/>
      <c r="AX123" s="78"/>
      <c r="AY123" s="78"/>
      <c r="AZ123" s="85"/>
      <c r="BA123" s="12"/>
      <c r="BB123" s="85" t="n">
        <f aca="false">IF(ISERROR(VLOOKUP($B123,$AB:$AX,1,0)),0,(VLOOKUP($B123,$AB:$AX,1,0)))</f>
        <v>0</v>
      </c>
      <c r="BC123" s="86" t="n">
        <f aca="false">IF(ISERROR(VLOOKUP($B123,$AB:$AX,2,0)),0,(VLOOKUP($B123,$AB:$AX,2,0)))</f>
        <v>0</v>
      </c>
      <c r="BD123" s="92" t="n">
        <f aca="false">IF(ISERROR(VLOOKUP($B123,$AB:$AX,3,0)),0,(VLOOKUP($B123,$AB:$AX,3,0)))</f>
        <v>0</v>
      </c>
      <c r="BE123" s="85" t="n">
        <f aca="false">IF(ISERROR(VLOOKUP($B123,$AB:$AX,4,0)),0,(VLOOKUP($B123,$AB:$AX,4,0)))</f>
        <v>0</v>
      </c>
      <c r="BF123" s="86" t="n">
        <f aca="false">IF(ISERROR(VLOOKUP($B123,$AB:$AX,5,0)),0,(VLOOKUP($B123,$AB:$AX,5,0)))</f>
        <v>0</v>
      </c>
      <c r="BG123" s="86" t="n">
        <f aca="false">IF(ISERROR(VLOOKUP($B123,$AB:$AX,6,0)),0,(VLOOKUP($B123,$AB:$AX,6,0)))</f>
        <v>0</v>
      </c>
      <c r="BH123" s="85" t="n">
        <f aca="false">IF(ISERROR(VLOOKUP($B123,$AB:$AX,7,0)),0,(VLOOKUP($B123,$AB:$AX,7,0)))</f>
        <v>0</v>
      </c>
      <c r="BI123" s="88" t="n">
        <f aca="false">IF(ISERROR(VLOOKUP($B123,$AB:$AX,8,0)),0,(VLOOKUP($B123,$AB:$AX,8,0)))</f>
        <v>0</v>
      </c>
      <c r="BJ123" s="88" t="n">
        <f aca="false">IF(ISERROR(VLOOKUP($B123,$AB:$AX,9,0)),0,(VLOOKUP($B123,$AB:$AX,9,0)))</f>
        <v>0</v>
      </c>
      <c r="BK123" s="89" t="n">
        <f aca="false">IF(ISERROR(VLOOKUP($B123,$AB:$AX,10,0)),0,(VLOOKUP($B123,$AB:$AX,10,0)))</f>
        <v>0</v>
      </c>
      <c r="BL123" s="93" t="n">
        <f aca="false">IF(ISERROR(VLOOKUP($B123,$AB:$AX,11,0)),0,(VLOOKUP($B123,$AB:$AX,11,0)))</f>
        <v>0</v>
      </c>
      <c r="BM123" s="89" t="n">
        <f aca="false">IF(ISERROR(VLOOKUP($B123,$AB:$AX,12,0)),0,(VLOOKUP($B123,$AB:$AX,12,0)))</f>
        <v>0</v>
      </c>
      <c r="BN123" s="93" t="n">
        <f aca="false">IF(ISERROR(VLOOKUP($B123,$AB:$AX,13,0)),0,(VLOOKUP($B123,$AB:$AX,13,0)))</f>
        <v>0</v>
      </c>
      <c r="BO123" s="86" t="n">
        <f aca="false">IF(ISERROR(VLOOKUP($B123,$AB:$AX,14,0)),0,(VLOOKUP($B123,$AB:$AX,14,0)))</f>
        <v>0</v>
      </c>
      <c r="BP123" s="91" t="n">
        <f aca="false">IF(ISERROR(VLOOKUP($B123,$AB:$AX,15,0)),0,(VLOOKUP($B123,$AB:$AX,15,0)))</f>
        <v>0</v>
      </c>
      <c r="BQ123" s="78"/>
      <c r="BR123" s="78"/>
      <c r="BS123" s="78"/>
      <c r="BT123" s="78"/>
      <c r="BU123" s="94"/>
      <c r="BV123" s="94"/>
      <c r="BW123" s="94"/>
      <c r="BX123" s="94"/>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c r="DA123" s="94"/>
      <c r="DB123" s="94"/>
      <c r="DC123" s="94"/>
      <c r="DD123" s="94"/>
      <c r="DE123" s="94"/>
      <c r="DF123" s="94"/>
      <c r="DG123" s="94"/>
      <c r="DH123" s="94"/>
      <c r="DI123" s="94"/>
      <c r="DJ123" s="94"/>
      <c r="DK123" s="94"/>
      <c r="DL123" s="94"/>
      <c r="DM123" s="94"/>
      <c r="DN123" s="94"/>
      <c r="DO123" s="94"/>
      <c r="DP123" s="94"/>
      <c r="DQ123" s="94"/>
      <c r="DR123" s="94"/>
      <c r="DS123" s="94"/>
      <c r="DT123" s="94"/>
      <c r="DU123" s="94"/>
      <c r="DV123" s="94"/>
      <c r="DW123" s="94"/>
      <c r="DX123" s="94"/>
      <c r="DY123" s="94"/>
      <c r="DZ123" s="94"/>
      <c r="EA123" s="94"/>
      <c r="EB123" s="94"/>
      <c r="EC123" s="94"/>
      <c r="ED123" s="94"/>
      <c r="EE123" s="94"/>
      <c r="EF123" s="94"/>
      <c r="EG123" s="94"/>
      <c r="EH123" s="94"/>
      <c r="EI123" s="94"/>
      <c r="EJ123" s="94"/>
      <c r="EK123" s="94"/>
    </row>
    <row r="124" customFormat="false" ht="12.75" hidden="true" customHeight="false" outlineLevel="0" collapsed="false">
      <c r="A124" s="75" t="s">
        <v>301</v>
      </c>
      <c r="B124" s="78"/>
      <c r="C124" s="79"/>
      <c r="D124" s="78"/>
      <c r="E124" s="78"/>
      <c r="F124" s="79"/>
      <c r="G124" s="79"/>
      <c r="H124" s="80" t="n">
        <v>0</v>
      </c>
      <c r="I124" s="81" t="n">
        <v>0</v>
      </c>
      <c r="J124" s="81" t="n">
        <v>0</v>
      </c>
      <c r="K124" s="82" t="n">
        <v>0</v>
      </c>
      <c r="L124" s="83" t="n">
        <v>0</v>
      </c>
      <c r="M124" s="82" t="n">
        <v>0</v>
      </c>
      <c r="N124" s="83" t="n">
        <v>0</v>
      </c>
      <c r="O124" s="79"/>
      <c r="P124" s="84"/>
      <c r="Q124" s="78"/>
      <c r="R124" s="78"/>
      <c r="S124" s="78"/>
      <c r="T124" s="78"/>
      <c r="U124" s="78"/>
      <c r="V124" s="78"/>
      <c r="W124" s="78"/>
      <c r="X124" s="78"/>
      <c r="Y124" s="85"/>
      <c r="Z124" s="78"/>
      <c r="AA124" s="85" t="s">
        <v>301</v>
      </c>
      <c r="AB124" s="85"/>
      <c r="AC124" s="86"/>
      <c r="AD124" s="85"/>
      <c r="AE124" s="85"/>
      <c r="AF124" s="86"/>
      <c r="AG124" s="86"/>
      <c r="AH124" s="87" t="n">
        <v>0</v>
      </c>
      <c r="AI124" s="88" t="n">
        <v>0</v>
      </c>
      <c r="AJ124" s="88" t="n">
        <v>0</v>
      </c>
      <c r="AK124" s="89" t="n">
        <v>0</v>
      </c>
      <c r="AL124" s="90" t="n">
        <v>0</v>
      </c>
      <c r="AM124" s="89" t="n">
        <v>0</v>
      </c>
      <c r="AN124" s="90" t="n">
        <v>0</v>
      </c>
      <c r="AO124" s="86"/>
      <c r="AP124" s="91"/>
      <c r="AQ124" s="78"/>
      <c r="AR124" s="78"/>
      <c r="AS124" s="78"/>
      <c r="AT124" s="78"/>
      <c r="AU124" s="78"/>
      <c r="AV124" s="78"/>
      <c r="AW124" s="78"/>
      <c r="AX124" s="78"/>
      <c r="AY124" s="78"/>
      <c r="AZ124" s="85"/>
      <c r="BA124" s="12"/>
      <c r="BB124" s="85" t="n">
        <f aca="false">IF(ISERROR(VLOOKUP($B124,$AB:$AX,1,0)),0,(VLOOKUP($B124,$AB:$AX,1,0)))</f>
        <v>0</v>
      </c>
      <c r="BC124" s="86" t="n">
        <f aca="false">IF(ISERROR(VLOOKUP($B124,$AB:$AX,2,0)),0,(VLOOKUP($B124,$AB:$AX,2,0)))</f>
        <v>0</v>
      </c>
      <c r="BD124" s="92" t="n">
        <f aca="false">IF(ISERROR(VLOOKUP($B124,$AB:$AX,3,0)),0,(VLOOKUP($B124,$AB:$AX,3,0)))</f>
        <v>0</v>
      </c>
      <c r="BE124" s="85" t="n">
        <f aca="false">IF(ISERROR(VLOOKUP($B124,$AB:$AX,4,0)),0,(VLOOKUP($B124,$AB:$AX,4,0)))</f>
        <v>0</v>
      </c>
      <c r="BF124" s="86" t="n">
        <f aca="false">IF(ISERROR(VLOOKUP($B124,$AB:$AX,5,0)),0,(VLOOKUP($B124,$AB:$AX,5,0)))</f>
        <v>0</v>
      </c>
      <c r="BG124" s="86" t="n">
        <f aca="false">IF(ISERROR(VLOOKUP($B124,$AB:$AX,6,0)),0,(VLOOKUP($B124,$AB:$AX,6,0)))</f>
        <v>0</v>
      </c>
      <c r="BH124" s="85" t="n">
        <f aca="false">IF(ISERROR(VLOOKUP($B124,$AB:$AX,7,0)),0,(VLOOKUP($B124,$AB:$AX,7,0)))</f>
        <v>0</v>
      </c>
      <c r="BI124" s="88" t="n">
        <f aca="false">IF(ISERROR(VLOOKUP($B124,$AB:$AX,8,0)),0,(VLOOKUP($B124,$AB:$AX,8,0)))</f>
        <v>0</v>
      </c>
      <c r="BJ124" s="88" t="n">
        <f aca="false">IF(ISERROR(VLOOKUP($B124,$AB:$AX,9,0)),0,(VLOOKUP($B124,$AB:$AX,9,0)))</f>
        <v>0</v>
      </c>
      <c r="BK124" s="89" t="n">
        <f aca="false">IF(ISERROR(VLOOKUP($B124,$AB:$AX,10,0)),0,(VLOOKUP($B124,$AB:$AX,10,0)))</f>
        <v>0</v>
      </c>
      <c r="BL124" s="93" t="n">
        <f aca="false">IF(ISERROR(VLOOKUP($B124,$AB:$AX,11,0)),0,(VLOOKUP($B124,$AB:$AX,11,0)))</f>
        <v>0</v>
      </c>
      <c r="BM124" s="89" t="n">
        <f aca="false">IF(ISERROR(VLOOKUP($B124,$AB:$AX,12,0)),0,(VLOOKUP($B124,$AB:$AX,12,0)))</f>
        <v>0</v>
      </c>
      <c r="BN124" s="93" t="n">
        <f aca="false">IF(ISERROR(VLOOKUP($B124,$AB:$AX,13,0)),0,(VLOOKUP($B124,$AB:$AX,13,0)))</f>
        <v>0</v>
      </c>
      <c r="BO124" s="86" t="n">
        <f aca="false">IF(ISERROR(VLOOKUP($B124,$AB:$AX,14,0)),0,(VLOOKUP($B124,$AB:$AX,14,0)))</f>
        <v>0</v>
      </c>
      <c r="BP124" s="91" t="n">
        <f aca="false">IF(ISERROR(VLOOKUP($B124,$AB:$AX,15,0)),0,(VLOOKUP($B124,$AB:$AX,15,0)))</f>
        <v>0</v>
      </c>
      <c r="BQ124" s="78"/>
      <c r="BR124" s="78"/>
      <c r="BS124" s="78"/>
      <c r="BT124" s="78"/>
      <c r="BU124" s="94"/>
      <c r="BV124" s="94"/>
      <c r="BW124" s="94"/>
      <c r="BX124" s="94"/>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c r="DA124" s="94"/>
      <c r="DB124" s="94"/>
      <c r="DC124" s="94"/>
      <c r="DD124" s="94"/>
      <c r="DE124" s="94"/>
      <c r="DF124" s="94"/>
      <c r="DG124" s="94"/>
      <c r="DH124" s="94"/>
      <c r="DI124" s="94"/>
      <c r="DJ124" s="94"/>
      <c r="DK124" s="94"/>
      <c r="DL124" s="94"/>
      <c r="DM124" s="94"/>
      <c r="DN124" s="94"/>
      <c r="DO124" s="94"/>
      <c r="DP124" s="94"/>
      <c r="DQ124" s="94"/>
      <c r="DR124" s="94"/>
      <c r="DS124" s="94"/>
      <c r="DT124" s="94"/>
      <c r="DU124" s="94"/>
      <c r="DV124" s="94"/>
      <c r="DW124" s="94"/>
      <c r="DX124" s="94"/>
      <c r="DY124" s="94"/>
      <c r="DZ124" s="94"/>
      <c r="EA124" s="94"/>
      <c r="EB124" s="94"/>
      <c r="EC124" s="94"/>
      <c r="ED124" s="94"/>
      <c r="EE124" s="94"/>
      <c r="EF124" s="94"/>
      <c r="EG124" s="94"/>
      <c r="EH124" s="94"/>
      <c r="EI124" s="94"/>
      <c r="EJ124" s="94"/>
      <c r="EK124" s="94"/>
    </row>
    <row r="125" customFormat="false" ht="12.75" hidden="true" customHeight="false" outlineLevel="0" collapsed="false">
      <c r="A125" s="75" t="s">
        <v>302</v>
      </c>
      <c r="B125" s="78"/>
      <c r="C125" s="79"/>
      <c r="D125" s="78"/>
      <c r="E125" s="78"/>
      <c r="F125" s="79"/>
      <c r="G125" s="79"/>
      <c r="H125" s="80" t="n">
        <v>0</v>
      </c>
      <c r="I125" s="81" t="n">
        <v>0</v>
      </c>
      <c r="J125" s="81" t="n">
        <v>0</v>
      </c>
      <c r="K125" s="82" t="n">
        <v>0</v>
      </c>
      <c r="L125" s="83" t="n">
        <v>0</v>
      </c>
      <c r="M125" s="82" t="n">
        <v>0</v>
      </c>
      <c r="N125" s="83" t="n">
        <v>0</v>
      </c>
      <c r="O125" s="79"/>
      <c r="P125" s="84"/>
      <c r="Q125" s="78"/>
      <c r="R125" s="78"/>
      <c r="S125" s="78"/>
      <c r="T125" s="78"/>
      <c r="U125" s="78"/>
      <c r="V125" s="78"/>
      <c r="W125" s="78"/>
      <c r="X125" s="78"/>
      <c r="Y125" s="85"/>
      <c r="Z125" s="78"/>
      <c r="AA125" s="85" t="s">
        <v>302</v>
      </c>
      <c r="AB125" s="85"/>
      <c r="AC125" s="86"/>
      <c r="AD125" s="85"/>
      <c r="AE125" s="85"/>
      <c r="AF125" s="86"/>
      <c r="AG125" s="86"/>
      <c r="AH125" s="87" t="n">
        <v>0</v>
      </c>
      <c r="AI125" s="88" t="n">
        <v>0</v>
      </c>
      <c r="AJ125" s="88" t="n">
        <v>0</v>
      </c>
      <c r="AK125" s="89" t="n">
        <v>0</v>
      </c>
      <c r="AL125" s="90" t="n">
        <v>0</v>
      </c>
      <c r="AM125" s="89" t="n">
        <v>0</v>
      </c>
      <c r="AN125" s="90" t="n">
        <v>0</v>
      </c>
      <c r="AO125" s="86"/>
      <c r="AP125" s="91"/>
      <c r="AQ125" s="78"/>
      <c r="AR125" s="78"/>
      <c r="AS125" s="78"/>
      <c r="AT125" s="78"/>
      <c r="AU125" s="78"/>
      <c r="AV125" s="78"/>
      <c r="AW125" s="78"/>
      <c r="AX125" s="78"/>
      <c r="AY125" s="78"/>
      <c r="AZ125" s="85"/>
      <c r="BA125" s="12"/>
      <c r="BB125" s="85" t="n">
        <f aca="false">IF(ISERROR(VLOOKUP($B125,$AB:$AX,1,0)),0,(VLOOKUP($B125,$AB:$AX,1,0)))</f>
        <v>0</v>
      </c>
      <c r="BC125" s="86" t="n">
        <f aca="false">IF(ISERROR(VLOOKUP($B125,$AB:$AX,2,0)),0,(VLOOKUP($B125,$AB:$AX,2,0)))</f>
        <v>0</v>
      </c>
      <c r="BD125" s="92" t="n">
        <f aca="false">IF(ISERROR(VLOOKUP($B125,$AB:$AX,3,0)),0,(VLOOKUP($B125,$AB:$AX,3,0)))</f>
        <v>0</v>
      </c>
      <c r="BE125" s="85" t="n">
        <f aca="false">IF(ISERROR(VLOOKUP($B125,$AB:$AX,4,0)),0,(VLOOKUP($B125,$AB:$AX,4,0)))</f>
        <v>0</v>
      </c>
      <c r="BF125" s="86" t="n">
        <f aca="false">IF(ISERROR(VLOOKUP($B125,$AB:$AX,5,0)),0,(VLOOKUP($B125,$AB:$AX,5,0)))</f>
        <v>0</v>
      </c>
      <c r="BG125" s="86" t="n">
        <f aca="false">IF(ISERROR(VLOOKUP($B125,$AB:$AX,6,0)),0,(VLOOKUP($B125,$AB:$AX,6,0)))</f>
        <v>0</v>
      </c>
      <c r="BH125" s="85" t="n">
        <f aca="false">IF(ISERROR(VLOOKUP($B125,$AB:$AX,7,0)),0,(VLOOKUP($B125,$AB:$AX,7,0)))</f>
        <v>0</v>
      </c>
      <c r="BI125" s="88" t="n">
        <f aca="false">IF(ISERROR(VLOOKUP($B125,$AB:$AX,8,0)),0,(VLOOKUP($B125,$AB:$AX,8,0)))</f>
        <v>0</v>
      </c>
      <c r="BJ125" s="88" t="n">
        <f aca="false">IF(ISERROR(VLOOKUP($B125,$AB:$AX,9,0)),0,(VLOOKUP($B125,$AB:$AX,9,0)))</f>
        <v>0</v>
      </c>
      <c r="BK125" s="89" t="n">
        <f aca="false">IF(ISERROR(VLOOKUP($B125,$AB:$AX,10,0)),0,(VLOOKUP($B125,$AB:$AX,10,0)))</f>
        <v>0</v>
      </c>
      <c r="BL125" s="93" t="n">
        <f aca="false">IF(ISERROR(VLOOKUP($B125,$AB:$AX,11,0)),0,(VLOOKUP($B125,$AB:$AX,11,0)))</f>
        <v>0</v>
      </c>
      <c r="BM125" s="89" t="n">
        <f aca="false">IF(ISERROR(VLOOKUP($B125,$AB:$AX,12,0)),0,(VLOOKUP($B125,$AB:$AX,12,0)))</f>
        <v>0</v>
      </c>
      <c r="BN125" s="93" t="n">
        <f aca="false">IF(ISERROR(VLOOKUP($B125,$AB:$AX,13,0)),0,(VLOOKUP($B125,$AB:$AX,13,0)))</f>
        <v>0</v>
      </c>
      <c r="BO125" s="86" t="n">
        <f aca="false">IF(ISERROR(VLOOKUP($B125,$AB:$AX,14,0)),0,(VLOOKUP($B125,$AB:$AX,14,0)))</f>
        <v>0</v>
      </c>
      <c r="BP125" s="91" t="n">
        <f aca="false">IF(ISERROR(VLOOKUP($B125,$AB:$AX,15,0)),0,(VLOOKUP($B125,$AB:$AX,15,0)))</f>
        <v>0</v>
      </c>
      <c r="BQ125" s="78"/>
      <c r="BR125" s="78"/>
      <c r="BS125" s="78"/>
      <c r="BT125" s="78"/>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c r="DA125" s="94"/>
      <c r="DB125" s="94"/>
      <c r="DC125" s="94"/>
      <c r="DD125" s="94"/>
      <c r="DE125" s="94"/>
      <c r="DF125" s="94"/>
      <c r="DG125" s="94"/>
      <c r="DH125" s="94"/>
      <c r="DI125" s="94"/>
      <c r="DJ125" s="94"/>
      <c r="DK125" s="94"/>
      <c r="DL125" s="94"/>
      <c r="DM125" s="94"/>
      <c r="DN125" s="94"/>
      <c r="DO125" s="94"/>
      <c r="DP125" s="94"/>
      <c r="DQ125" s="94"/>
      <c r="DR125" s="94"/>
      <c r="DS125" s="94"/>
      <c r="DT125" s="94"/>
      <c r="DU125" s="94"/>
      <c r="DV125" s="94"/>
      <c r="DW125" s="94"/>
      <c r="DX125" s="94"/>
      <c r="DY125" s="94"/>
      <c r="DZ125" s="94"/>
      <c r="EA125" s="94"/>
      <c r="EB125" s="94"/>
      <c r="EC125" s="94"/>
      <c r="ED125" s="94"/>
      <c r="EE125" s="94"/>
      <c r="EF125" s="94"/>
      <c r="EG125" s="94"/>
      <c r="EH125" s="94"/>
      <c r="EI125" s="94"/>
      <c r="EJ125" s="94"/>
      <c r="EK125" s="94"/>
    </row>
    <row r="126" customFormat="false" ht="12.75" hidden="true" customHeight="false" outlineLevel="0" collapsed="false">
      <c r="A126" s="75" t="s">
        <v>303</v>
      </c>
      <c r="B126" s="78"/>
      <c r="C126" s="79"/>
      <c r="D126" s="78"/>
      <c r="E126" s="78"/>
      <c r="F126" s="79"/>
      <c r="G126" s="79"/>
      <c r="H126" s="80" t="n">
        <v>0</v>
      </c>
      <c r="I126" s="81" t="n">
        <v>0</v>
      </c>
      <c r="J126" s="81" t="n">
        <v>0</v>
      </c>
      <c r="K126" s="82" t="n">
        <v>0</v>
      </c>
      <c r="L126" s="83" t="n">
        <v>0</v>
      </c>
      <c r="M126" s="82" t="n">
        <v>0</v>
      </c>
      <c r="N126" s="83" t="n">
        <v>0</v>
      </c>
      <c r="O126" s="79"/>
      <c r="P126" s="84"/>
      <c r="Q126" s="78"/>
      <c r="R126" s="78"/>
      <c r="S126" s="78"/>
      <c r="T126" s="78"/>
      <c r="U126" s="78"/>
      <c r="V126" s="78"/>
      <c r="W126" s="78"/>
      <c r="X126" s="78"/>
      <c r="Y126" s="85"/>
      <c r="Z126" s="78"/>
      <c r="AA126" s="85" t="s">
        <v>303</v>
      </c>
      <c r="AB126" s="85"/>
      <c r="AC126" s="86"/>
      <c r="AD126" s="85"/>
      <c r="AE126" s="85"/>
      <c r="AF126" s="86"/>
      <c r="AG126" s="86"/>
      <c r="AH126" s="87" t="n">
        <v>0</v>
      </c>
      <c r="AI126" s="88" t="n">
        <v>0</v>
      </c>
      <c r="AJ126" s="88" t="n">
        <v>0</v>
      </c>
      <c r="AK126" s="89" t="n">
        <v>0</v>
      </c>
      <c r="AL126" s="90" t="n">
        <v>0</v>
      </c>
      <c r="AM126" s="89" t="n">
        <v>0</v>
      </c>
      <c r="AN126" s="90" t="n">
        <v>0</v>
      </c>
      <c r="AO126" s="86"/>
      <c r="AP126" s="91"/>
      <c r="AQ126" s="78"/>
      <c r="AR126" s="78"/>
      <c r="AS126" s="78"/>
      <c r="AT126" s="78"/>
      <c r="AU126" s="78"/>
      <c r="AV126" s="78"/>
      <c r="AW126" s="78"/>
      <c r="AX126" s="78"/>
      <c r="AY126" s="78"/>
      <c r="AZ126" s="85"/>
      <c r="BA126" s="12"/>
      <c r="BB126" s="85" t="n">
        <f aca="false">IF(ISERROR(VLOOKUP($B126,$AB:$AX,1,0)),0,(VLOOKUP($B126,$AB:$AX,1,0)))</f>
        <v>0</v>
      </c>
      <c r="BC126" s="86" t="n">
        <f aca="false">IF(ISERROR(VLOOKUP($B126,$AB:$AX,2,0)),0,(VLOOKUP($B126,$AB:$AX,2,0)))</f>
        <v>0</v>
      </c>
      <c r="BD126" s="92" t="n">
        <f aca="false">IF(ISERROR(VLOOKUP($B126,$AB:$AX,3,0)),0,(VLOOKUP($B126,$AB:$AX,3,0)))</f>
        <v>0</v>
      </c>
      <c r="BE126" s="85" t="n">
        <f aca="false">IF(ISERROR(VLOOKUP($B126,$AB:$AX,4,0)),0,(VLOOKUP($B126,$AB:$AX,4,0)))</f>
        <v>0</v>
      </c>
      <c r="BF126" s="86" t="n">
        <f aca="false">IF(ISERROR(VLOOKUP($B126,$AB:$AX,5,0)),0,(VLOOKUP($B126,$AB:$AX,5,0)))</f>
        <v>0</v>
      </c>
      <c r="BG126" s="86" t="n">
        <f aca="false">IF(ISERROR(VLOOKUP($B126,$AB:$AX,6,0)),0,(VLOOKUP($B126,$AB:$AX,6,0)))</f>
        <v>0</v>
      </c>
      <c r="BH126" s="85" t="n">
        <f aca="false">IF(ISERROR(VLOOKUP($B126,$AB:$AX,7,0)),0,(VLOOKUP($B126,$AB:$AX,7,0)))</f>
        <v>0</v>
      </c>
      <c r="BI126" s="88" t="n">
        <f aca="false">IF(ISERROR(VLOOKUP($B126,$AB:$AX,8,0)),0,(VLOOKUP($B126,$AB:$AX,8,0)))</f>
        <v>0</v>
      </c>
      <c r="BJ126" s="88" t="n">
        <f aca="false">IF(ISERROR(VLOOKUP($B126,$AB:$AX,9,0)),0,(VLOOKUP($B126,$AB:$AX,9,0)))</f>
        <v>0</v>
      </c>
      <c r="BK126" s="89" t="n">
        <f aca="false">IF(ISERROR(VLOOKUP($B126,$AB:$AX,10,0)),0,(VLOOKUP($B126,$AB:$AX,10,0)))</f>
        <v>0</v>
      </c>
      <c r="BL126" s="93" t="n">
        <f aca="false">IF(ISERROR(VLOOKUP($B126,$AB:$AX,11,0)),0,(VLOOKUP($B126,$AB:$AX,11,0)))</f>
        <v>0</v>
      </c>
      <c r="BM126" s="89" t="n">
        <f aca="false">IF(ISERROR(VLOOKUP($B126,$AB:$AX,12,0)),0,(VLOOKUP($B126,$AB:$AX,12,0)))</f>
        <v>0</v>
      </c>
      <c r="BN126" s="93" t="n">
        <f aca="false">IF(ISERROR(VLOOKUP($B126,$AB:$AX,13,0)),0,(VLOOKUP($B126,$AB:$AX,13,0)))</f>
        <v>0</v>
      </c>
      <c r="BO126" s="86" t="n">
        <f aca="false">IF(ISERROR(VLOOKUP($B126,$AB:$AX,14,0)),0,(VLOOKUP($B126,$AB:$AX,14,0)))</f>
        <v>0</v>
      </c>
      <c r="BP126" s="91" t="n">
        <f aca="false">IF(ISERROR(VLOOKUP($B126,$AB:$AX,15,0)),0,(VLOOKUP($B126,$AB:$AX,15,0)))</f>
        <v>0</v>
      </c>
      <c r="BQ126" s="78"/>
      <c r="BR126" s="78"/>
      <c r="BS126" s="78"/>
      <c r="BT126" s="78"/>
      <c r="BU126" s="94"/>
      <c r="BV126" s="94"/>
      <c r="BW126" s="94"/>
      <c r="BX126" s="94"/>
      <c r="BY126" s="94"/>
      <c r="BZ126" s="94"/>
      <c r="CA126" s="94"/>
      <c r="CB126" s="94"/>
      <c r="CC126" s="94"/>
      <c r="CD126" s="94"/>
      <c r="CE126" s="94"/>
      <c r="CF126" s="94"/>
      <c r="CG126" s="94"/>
      <c r="CH126" s="94"/>
      <c r="CI126" s="94"/>
      <c r="CJ126" s="94"/>
      <c r="CK126" s="94"/>
      <c r="CL126" s="94"/>
      <c r="CM126" s="94"/>
      <c r="CN126" s="94"/>
      <c r="CO126" s="94"/>
      <c r="CP126" s="94"/>
      <c r="CQ126" s="94"/>
      <c r="CR126" s="94"/>
      <c r="CS126" s="94"/>
      <c r="CT126" s="94"/>
      <c r="CU126" s="94"/>
      <c r="CV126" s="94"/>
      <c r="CW126" s="94"/>
      <c r="CX126" s="94"/>
      <c r="CY126" s="94"/>
      <c r="CZ126" s="94"/>
      <c r="DA126" s="94"/>
      <c r="DB126" s="94"/>
      <c r="DC126" s="94"/>
      <c r="DD126" s="94"/>
      <c r="DE126" s="94"/>
      <c r="DF126" s="94"/>
      <c r="DG126" s="94"/>
      <c r="DH126" s="94"/>
      <c r="DI126" s="94"/>
      <c r="DJ126" s="94"/>
      <c r="DK126" s="94"/>
      <c r="DL126" s="94"/>
      <c r="DM126" s="94"/>
      <c r="DN126" s="94"/>
      <c r="DO126" s="94"/>
      <c r="DP126" s="94"/>
      <c r="DQ126" s="94"/>
      <c r="DR126" s="94"/>
      <c r="DS126" s="94"/>
      <c r="DT126" s="94"/>
      <c r="DU126" s="94"/>
      <c r="DV126" s="94"/>
      <c r="DW126" s="94"/>
      <c r="DX126" s="94"/>
      <c r="DY126" s="94"/>
      <c r="DZ126" s="94"/>
      <c r="EA126" s="94"/>
      <c r="EB126" s="94"/>
      <c r="EC126" s="94"/>
      <c r="ED126" s="94"/>
      <c r="EE126" s="94"/>
      <c r="EF126" s="94"/>
      <c r="EG126" s="94"/>
      <c r="EH126" s="94"/>
      <c r="EI126" s="94"/>
      <c r="EJ126" s="94"/>
      <c r="EK126" s="94"/>
    </row>
    <row r="127" customFormat="false" ht="12.75" hidden="true" customHeight="false" outlineLevel="0" collapsed="false">
      <c r="A127" s="75" t="s">
        <v>304</v>
      </c>
      <c r="B127" s="78"/>
      <c r="C127" s="79"/>
      <c r="D127" s="78"/>
      <c r="E127" s="78"/>
      <c r="F127" s="79"/>
      <c r="G127" s="79"/>
      <c r="H127" s="80" t="n">
        <v>0</v>
      </c>
      <c r="I127" s="81" t="n">
        <v>0</v>
      </c>
      <c r="J127" s="81" t="n">
        <v>0</v>
      </c>
      <c r="K127" s="82" t="n">
        <v>0</v>
      </c>
      <c r="L127" s="83" t="n">
        <v>0</v>
      </c>
      <c r="M127" s="82" t="n">
        <v>0</v>
      </c>
      <c r="N127" s="83" t="n">
        <v>0</v>
      </c>
      <c r="O127" s="79"/>
      <c r="P127" s="84"/>
      <c r="Q127" s="78"/>
      <c r="R127" s="78"/>
      <c r="S127" s="78"/>
      <c r="T127" s="78"/>
      <c r="U127" s="78"/>
      <c r="V127" s="78"/>
      <c r="W127" s="78"/>
      <c r="X127" s="78"/>
      <c r="Y127" s="85"/>
      <c r="Z127" s="78"/>
      <c r="AA127" s="85" t="s">
        <v>304</v>
      </c>
      <c r="AB127" s="85"/>
      <c r="AC127" s="86"/>
      <c r="AD127" s="85"/>
      <c r="AE127" s="85"/>
      <c r="AF127" s="86"/>
      <c r="AG127" s="86"/>
      <c r="AH127" s="87" t="n">
        <v>0</v>
      </c>
      <c r="AI127" s="88" t="n">
        <v>0</v>
      </c>
      <c r="AJ127" s="88" t="n">
        <v>0</v>
      </c>
      <c r="AK127" s="89" t="n">
        <v>0</v>
      </c>
      <c r="AL127" s="90" t="n">
        <v>0</v>
      </c>
      <c r="AM127" s="89" t="n">
        <v>0</v>
      </c>
      <c r="AN127" s="90" t="n">
        <v>0</v>
      </c>
      <c r="AO127" s="86"/>
      <c r="AP127" s="91"/>
      <c r="AQ127" s="78"/>
      <c r="AR127" s="78"/>
      <c r="AS127" s="78"/>
      <c r="AT127" s="78"/>
      <c r="AU127" s="78"/>
      <c r="AV127" s="78"/>
      <c r="AW127" s="78"/>
      <c r="AX127" s="78"/>
      <c r="AY127" s="78"/>
      <c r="AZ127" s="85"/>
      <c r="BA127" s="12"/>
      <c r="BB127" s="85" t="n">
        <f aca="false">IF(ISERROR(VLOOKUP($B127,$AB:$AX,1,0)),0,(VLOOKUP($B127,$AB:$AX,1,0)))</f>
        <v>0</v>
      </c>
      <c r="BC127" s="86" t="n">
        <f aca="false">IF(ISERROR(VLOOKUP($B127,$AB:$AX,2,0)),0,(VLOOKUP($B127,$AB:$AX,2,0)))</f>
        <v>0</v>
      </c>
      <c r="BD127" s="92" t="n">
        <f aca="false">IF(ISERROR(VLOOKUP($B127,$AB:$AX,3,0)),0,(VLOOKUP($B127,$AB:$AX,3,0)))</f>
        <v>0</v>
      </c>
      <c r="BE127" s="85" t="n">
        <f aca="false">IF(ISERROR(VLOOKUP($B127,$AB:$AX,4,0)),0,(VLOOKUP($B127,$AB:$AX,4,0)))</f>
        <v>0</v>
      </c>
      <c r="BF127" s="86" t="n">
        <f aca="false">IF(ISERROR(VLOOKUP($B127,$AB:$AX,5,0)),0,(VLOOKUP($B127,$AB:$AX,5,0)))</f>
        <v>0</v>
      </c>
      <c r="BG127" s="86" t="n">
        <f aca="false">IF(ISERROR(VLOOKUP($B127,$AB:$AX,6,0)),0,(VLOOKUP($B127,$AB:$AX,6,0)))</f>
        <v>0</v>
      </c>
      <c r="BH127" s="85" t="n">
        <f aca="false">IF(ISERROR(VLOOKUP($B127,$AB:$AX,7,0)),0,(VLOOKUP($B127,$AB:$AX,7,0)))</f>
        <v>0</v>
      </c>
      <c r="BI127" s="88" t="n">
        <f aca="false">IF(ISERROR(VLOOKUP($B127,$AB:$AX,8,0)),0,(VLOOKUP($B127,$AB:$AX,8,0)))</f>
        <v>0</v>
      </c>
      <c r="BJ127" s="88" t="n">
        <f aca="false">IF(ISERROR(VLOOKUP($B127,$AB:$AX,9,0)),0,(VLOOKUP($B127,$AB:$AX,9,0)))</f>
        <v>0</v>
      </c>
      <c r="BK127" s="89" t="n">
        <f aca="false">IF(ISERROR(VLOOKUP($B127,$AB:$AX,10,0)),0,(VLOOKUP($B127,$AB:$AX,10,0)))</f>
        <v>0</v>
      </c>
      <c r="BL127" s="93" t="n">
        <f aca="false">IF(ISERROR(VLOOKUP($B127,$AB:$AX,11,0)),0,(VLOOKUP($B127,$AB:$AX,11,0)))</f>
        <v>0</v>
      </c>
      <c r="BM127" s="89" t="n">
        <f aca="false">IF(ISERROR(VLOOKUP($B127,$AB:$AX,12,0)),0,(VLOOKUP($B127,$AB:$AX,12,0)))</f>
        <v>0</v>
      </c>
      <c r="BN127" s="93" t="n">
        <f aca="false">IF(ISERROR(VLOOKUP($B127,$AB:$AX,13,0)),0,(VLOOKUP($B127,$AB:$AX,13,0)))</f>
        <v>0</v>
      </c>
      <c r="BO127" s="86" t="n">
        <f aca="false">IF(ISERROR(VLOOKUP($B127,$AB:$AX,14,0)),0,(VLOOKUP($B127,$AB:$AX,14,0)))</f>
        <v>0</v>
      </c>
      <c r="BP127" s="91" t="n">
        <f aca="false">IF(ISERROR(VLOOKUP($B127,$AB:$AX,15,0)),0,(VLOOKUP($B127,$AB:$AX,15,0)))</f>
        <v>0</v>
      </c>
      <c r="BQ127" s="78"/>
      <c r="BR127" s="78"/>
      <c r="BS127" s="78"/>
      <c r="BT127" s="78"/>
      <c r="BU127" s="94"/>
      <c r="BV127" s="94"/>
      <c r="BW127" s="94"/>
      <c r="BX127" s="94"/>
      <c r="BY127" s="94"/>
      <c r="BZ127" s="94"/>
      <c r="CA127" s="94"/>
      <c r="CB127" s="94"/>
      <c r="CC127" s="94"/>
      <c r="CD127" s="94"/>
      <c r="CE127" s="94"/>
      <c r="CF127" s="94"/>
      <c r="CG127" s="94"/>
      <c r="CH127" s="94"/>
      <c r="CI127" s="94"/>
      <c r="CJ127" s="94"/>
      <c r="CK127" s="94"/>
      <c r="CL127" s="94"/>
      <c r="CM127" s="94"/>
      <c r="CN127" s="94"/>
      <c r="CO127" s="94"/>
      <c r="CP127" s="94"/>
      <c r="CQ127" s="94"/>
      <c r="CR127" s="94"/>
      <c r="CS127" s="94"/>
      <c r="CT127" s="94"/>
      <c r="CU127" s="94"/>
      <c r="CV127" s="94"/>
      <c r="CW127" s="94"/>
      <c r="CX127" s="94"/>
      <c r="CY127" s="94"/>
      <c r="CZ127" s="94"/>
      <c r="DA127" s="94"/>
      <c r="DB127" s="94"/>
      <c r="DC127" s="94"/>
      <c r="DD127" s="94"/>
      <c r="DE127" s="94"/>
      <c r="DF127" s="94"/>
      <c r="DG127" s="94"/>
      <c r="DH127" s="94"/>
      <c r="DI127" s="94"/>
      <c r="DJ127" s="94"/>
      <c r="DK127" s="94"/>
      <c r="DL127" s="94"/>
      <c r="DM127" s="94"/>
      <c r="DN127" s="94"/>
      <c r="DO127" s="94"/>
      <c r="DP127" s="94"/>
      <c r="DQ127" s="94"/>
      <c r="DR127" s="94"/>
      <c r="DS127" s="94"/>
      <c r="DT127" s="94"/>
      <c r="DU127" s="94"/>
      <c r="DV127" s="94"/>
      <c r="DW127" s="94"/>
      <c r="DX127" s="94"/>
      <c r="DY127" s="94"/>
      <c r="DZ127" s="94"/>
      <c r="EA127" s="94"/>
      <c r="EB127" s="94"/>
      <c r="EC127" s="94"/>
      <c r="ED127" s="94"/>
      <c r="EE127" s="94"/>
      <c r="EF127" s="94"/>
      <c r="EG127" s="94"/>
      <c r="EH127" s="94"/>
      <c r="EI127" s="94"/>
      <c r="EJ127" s="94"/>
      <c r="EK127" s="94"/>
    </row>
    <row r="128" customFormat="false" ht="12.75" hidden="true" customHeight="false" outlineLevel="0" collapsed="false">
      <c r="A128" s="75" t="s">
        <v>305</v>
      </c>
      <c r="B128" s="78"/>
      <c r="C128" s="79"/>
      <c r="D128" s="78"/>
      <c r="E128" s="78"/>
      <c r="F128" s="79"/>
      <c r="G128" s="79"/>
      <c r="H128" s="80" t="n">
        <v>0</v>
      </c>
      <c r="I128" s="81" t="n">
        <v>0</v>
      </c>
      <c r="J128" s="81" t="n">
        <v>0</v>
      </c>
      <c r="K128" s="82" t="n">
        <v>0</v>
      </c>
      <c r="L128" s="83" t="n">
        <v>0</v>
      </c>
      <c r="M128" s="82" t="n">
        <v>0</v>
      </c>
      <c r="N128" s="83" t="n">
        <v>0</v>
      </c>
      <c r="O128" s="79"/>
      <c r="P128" s="84"/>
      <c r="Q128" s="78"/>
      <c r="R128" s="78"/>
      <c r="S128" s="78"/>
      <c r="T128" s="78"/>
      <c r="U128" s="78"/>
      <c r="V128" s="78"/>
      <c r="W128" s="78"/>
      <c r="X128" s="78"/>
      <c r="Y128" s="85"/>
      <c r="Z128" s="78"/>
      <c r="AA128" s="85" t="s">
        <v>305</v>
      </c>
      <c r="AB128" s="85"/>
      <c r="AC128" s="86"/>
      <c r="AD128" s="85"/>
      <c r="AE128" s="85"/>
      <c r="AF128" s="86"/>
      <c r="AG128" s="86"/>
      <c r="AH128" s="87" t="n">
        <v>0</v>
      </c>
      <c r="AI128" s="88" t="n">
        <v>0</v>
      </c>
      <c r="AJ128" s="88" t="n">
        <v>0</v>
      </c>
      <c r="AK128" s="89" t="n">
        <v>0</v>
      </c>
      <c r="AL128" s="90" t="n">
        <v>0</v>
      </c>
      <c r="AM128" s="89" t="n">
        <v>0</v>
      </c>
      <c r="AN128" s="90" t="n">
        <v>0</v>
      </c>
      <c r="AO128" s="86"/>
      <c r="AP128" s="91"/>
      <c r="AQ128" s="78"/>
      <c r="AR128" s="78"/>
      <c r="AS128" s="78"/>
      <c r="AT128" s="78"/>
      <c r="AU128" s="78"/>
      <c r="AV128" s="78"/>
      <c r="AW128" s="78"/>
      <c r="AX128" s="78"/>
      <c r="AY128" s="78"/>
      <c r="AZ128" s="85"/>
      <c r="BA128" s="12"/>
      <c r="BB128" s="85" t="n">
        <f aca="false">IF(ISERROR(VLOOKUP($B128,$AB:$AX,1,0)),0,(VLOOKUP($B128,$AB:$AX,1,0)))</f>
        <v>0</v>
      </c>
      <c r="BC128" s="86" t="n">
        <f aca="false">IF(ISERROR(VLOOKUP($B128,$AB:$AX,2,0)),0,(VLOOKUP($B128,$AB:$AX,2,0)))</f>
        <v>0</v>
      </c>
      <c r="BD128" s="92" t="n">
        <f aca="false">IF(ISERROR(VLOOKUP($B128,$AB:$AX,3,0)),0,(VLOOKUP($B128,$AB:$AX,3,0)))</f>
        <v>0</v>
      </c>
      <c r="BE128" s="85" t="n">
        <f aca="false">IF(ISERROR(VLOOKUP($B128,$AB:$AX,4,0)),0,(VLOOKUP($B128,$AB:$AX,4,0)))</f>
        <v>0</v>
      </c>
      <c r="BF128" s="86" t="n">
        <f aca="false">IF(ISERROR(VLOOKUP($B128,$AB:$AX,5,0)),0,(VLOOKUP($B128,$AB:$AX,5,0)))</f>
        <v>0</v>
      </c>
      <c r="BG128" s="86" t="n">
        <f aca="false">IF(ISERROR(VLOOKUP($B128,$AB:$AX,6,0)),0,(VLOOKUP($B128,$AB:$AX,6,0)))</f>
        <v>0</v>
      </c>
      <c r="BH128" s="85" t="n">
        <f aca="false">IF(ISERROR(VLOOKUP($B128,$AB:$AX,7,0)),0,(VLOOKUP($B128,$AB:$AX,7,0)))</f>
        <v>0</v>
      </c>
      <c r="BI128" s="88" t="n">
        <f aca="false">IF(ISERROR(VLOOKUP($B128,$AB:$AX,8,0)),0,(VLOOKUP($B128,$AB:$AX,8,0)))</f>
        <v>0</v>
      </c>
      <c r="BJ128" s="88" t="n">
        <f aca="false">IF(ISERROR(VLOOKUP($B128,$AB:$AX,9,0)),0,(VLOOKUP($B128,$AB:$AX,9,0)))</f>
        <v>0</v>
      </c>
      <c r="BK128" s="89" t="n">
        <f aca="false">IF(ISERROR(VLOOKUP($B128,$AB:$AX,10,0)),0,(VLOOKUP($B128,$AB:$AX,10,0)))</f>
        <v>0</v>
      </c>
      <c r="BL128" s="93" t="n">
        <f aca="false">IF(ISERROR(VLOOKUP($B128,$AB:$AX,11,0)),0,(VLOOKUP($B128,$AB:$AX,11,0)))</f>
        <v>0</v>
      </c>
      <c r="BM128" s="89" t="n">
        <f aca="false">IF(ISERROR(VLOOKUP($B128,$AB:$AX,12,0)),0,(VLOOKUP($B128,$AB:$AX,12,0)))</f>
        <v>0</v>
      </c>
      <c r="BN128" s="93" t="n">
        <f aca="false">IF(ISERROR(VLOOKUP($B128,$AB:$AX,13,0)),0,(VLOOKUP($B128,$AB:$AX,13,0)))</f>
        <v>0</v>
      </c>
      <c r="BO128" s="86" t="n">
        <f aca="false">IF(ISERROR(VLOOKUP($B128,$AB:$AX,14,0)),0,(VLOOKUP($B128,$AB:$AX,14,0)))</f>
        <v>0</v>
      </c>
      <c r="BP128" s="91" t="n">
        <f aca="false">IF(ISERROR(VLOOKUP($B128,$AB:$AX,15,0)),0,(VLOOKUP($B128,$AB:$AX,15,0)))</f>
        <v>0</v>
      </c>
      <c r="BQ128" s="78"/>
      <c r="BR128" s="78"/>
      <c r="BS128" s="78"/>
      <c r="BT128" s="78"/>
      <c r="BU128" s="94"/>
      <c r="BV128" s="94"/>
      <c r="BW128" s="94"/>
      <c r="BX128" s="94"/>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c r="DA128" s="94"/>
      <c r="DB128" s="94"/>
      <c r="DC128" s="94"/>
      <c r="DD128" s="94"/>
      <c r="DE128" s="94"/>
      <c r="DF128" s="94"/>
      <c r="DG128" s="94"/>
      <c r="DH128" s="94"/>
      <c r="DI128" s="94"/>
      <c r="DJ128" s="94"/>
      <c r="DK128" s="94"/>
      <c r="DL128" s="94"/>
      <c r="DM128" s="94"/>
      <c r="DN128" s="94"/>
      <c r="DO128" s="94"/>
      <c r="DP128" s="94"/>
      <c r="DQ128" s="94"/>
      <c r="DR128" s="94"/>
      <c r="DS128" s="94"/>
      <c r="DT128" s="94"/>
      <c r="DU128" s="94"/>
      <c r="DV128" s="94"/>
      <c r="DW128" s="94"/>
      <c r="DX128" s="94"/>
      <c r="DY128" s="94"/>
      <c r="DZ128" s="94"/>
      <c r="EA128" s="94"/>
      <c r="EB128" s="94"/>
      <c r="EC128" s="94"/>
      <c r="ED128" s="94"/>
      <c r="EE128" s="94"/>
      <c r="EF128" s="94"/>
      <c r="EG128" s="94"/>
      <c r="EH128" s="94"/>
      <c r="EI128" s="94"/>
      <c r="EJ128" s="94"/>
      <c r="EK128" s="94"/>
    </row>
    <row r="129" customFormat="false" ht="12.75" hidden="true" customHeight="false" outlineLevel="0" collapsed="false">
      <c r="A129" s="75" t="s">
        <v>306</v>
      </c>
      <c r="B129" s="78"/>
      <c r="C129" s="79"/>
      <c r="D129" s="78"/>
      <c r="E129" s="78"/>
      <c r="F129" s="79"/>
      <c r="G129" s="79"/>
      <c r="H129" s="80" t="n">
        <v>0</v>
      </c>
      <c r="I129" s="81" t="n">
        <v>0</v>
      </c>
      <c r="J129" s="81" t="n">
        <v>0</v>
      </c>
      <c r="K129" s="82" t="n">
        <v>0</v>
      </c>
      <c r="L129" s="83" t="n">
        <v>0</v>
      </c>
      <c r="M129" s="82" t="n">
        <v>0</v>
      </c>
      <c r="N129" s="83" t="n">
        <v>0</v>
      </c>
      <c r="O129" s="79"/>
      <c r="P129" s="84"/>
      <c r="Q129" s="78"/>
      <c r="R129" s="78"/>
      <c r="S129" s="78"/>
      <c r="T129" s="78"/>
      <c r="U129" s="78"/>
      <c r="V129" s="78"/>
      <c r="W129" s="78"/>
      <c r="X129" s="78"/>
      <c r="Y129" s="85"/>
      <c r="Z129" s="78"/>
      <c r="AA129" s="85" t="s">
        <v>306</v>
      </c>
      <c r="AB129" s="85"/>
      <c r="AC129" s="86"/>
      <c r="AD129" s="85"/>
      <c r="AE129" s="85"/>
      <c r="AF129" s="86"/>
      <c r="AG129" s="86"/>
      <c r="AH129" s="87" t="n">
        <v>0</v>
      </c>
      <c r="AI129" s="88" t="n">
        <v>0</v>
      </c>
      <c r="AJ129" s="88" t="n">
        <v>0</v>
      </c>
      <c r="AK129" s="89" t="n">
        <v>0</v>
      </c>
      <c r="AL129" s="90" t="n">
        <v>0</v>
      </c>
      <c r="AM129" s="89" t="n">
        <v>0</v>
      </c>
      <c r="AN129" s="90" t="n">
        <v>0</v>
      </c>
      <c r="AO129" s="86"/>
      <c r="AP129" s="91"/>
      <c r="AQ129" s="78"/>
      <c r="AR129" s="78"/>
      <c r="AS129" s="78"/>
      <c r="AT129" s="78"/>
      <c r="AU129" s="78"/>
      <c r="AV129" s="78"/>
      <c r="AW129" s="78"/>
      <c r="AX129" s="78"/>
      <c r="AY129" s="78"/>
      <c r="AZ129" s="85"/>
      <c r="BA129" s="12"/>
      <c r="BB129" s="85" t="n">
        <f aca="false">IF(ISERROR(VLOOKUP($B129,$AB:$AX,1,0)),0,(VLOOKUP($B129,$AB:$AX,1,0)))</f>
        <v>0</v>
      </c>
      <c r="BC129" s="86" t="n">
        <f aca="false">IF(ISERROR(VLOOKUP($B129,$AB:$AX,2,0)),0,(VLOOKUP($B129,$AB:$AX,2,0)))</f>
        <v>0</v>
      </c>
      <c r="BD129" s="92" t="n">
        <f aca="false">IF(ISERROR(VLOOKUP($B129,$AB:$AX,3,0)),0,(VLOOKUP($B129,$AB:$AX,3,0)))</f>
        <v>0</v>
      </c>
      <c r="BE129" s="85" t="n">
        <f aca="false">IF(ISERROR(VLOOKUP($B129,$AB:$AX,4,0)),0,(VLOOKUP($B129,$AB:$AX,4,0)))</f>
        <v>0</v>
      </c>
      <c r="BF129" s="86" t="n">
        <f aca="false">IF(ISERROR(VLOOKUP($B129,$AB:$AX,5,0)),0,(VLOOKUP($B129,$AB:$AX,5,0)))</f>
        <v>0</v>
      </c>
      <c r="BG129" s="86" t="n">
        <f aca="false">IF(ISERROR(VLOOKUP($B129,$AB:$AX,6,0)),0,(VLOOKUP($B129,$AB:$AX,6,0)))</f>
        <v>0</v>
      </c>
      <c r="BH129" s="85" t="n">
        <f aca="false">IF(ISERROR(VLOOKUP($B129,$AB:$AX,7,0)),0,(VLOOKUP($B129,$AB:$AX,7,0)))</f>
        <v>0</v>
      </c>
      <c r="BI129" s="88" t="n">
        <f aca="false">IF(ISERROR(VLOOKUP($B129,$AB:$AX,8,0)),0,(VLOOKUP($B129,$AB:$AX,8,0)))</f>
        <v>0</v>
      </c>
      <c r="BJ129" s="88" t="n">
        <f aca="false">IF(ISERROR(VLOOKUP($B129,$AB:$AX,9,0)),0,(VLOOKUP($B129,$AB:$AX,9,0)))</f>
        <v>0</v>
      </c>
      <c r="BK129" s="89" t="n">
        <f aca="false">IF(ISERROR(VLOOKUP($B129,$AB:$AX,10,0)),0,(VLOOKUP($B129,$AB:$AX,10,0)))</f>
        <v>0</v>
      </c>
      <c r="BL129" s="93" t="n">
        <f aca="false">IF(ISERROR(VLOOKUP($B129,$AB:$AX,11,0)),0,(VLOOKUP($B129,$AB:$AX,11,0)))</f>
        <v>0</v>
      </c>
      <c r="BM129" s="89" t="n">
        <f aca="false">IF(ISERROR(VLOOKUP($B129,$AB:$AX,12,0)),0,(VLOOKUP($B129,$AB:$AX,12,0)))</f>
        <v>0</v>
      </c>
      <c r="BN129" s="93" t="n">
        <f aca="false">IF(ISERROR(VLOOKUP($B129,$AB:$AX,13,0)),0,(VLOOKUP($B129,$AB:$AX,13,0)))</f>
        <v>0</v>
      </c>
      <c r="BO129" s="86" t="n">
        <f aca="false">IF(ISERROR(VLOOKUP($B129,$AB:$AX,14,0)),0,(VLOOKUP($B129,$AB:$AX,14,0)))</f>
        <v>0</v>
      </c>
      <c r="BP129" s="91" t="n">
        <f aca="false">IF(ISERROR(VLOOKUP($B129,$AB:$AX,15,0)),0,(VLOOKUP($B129,$AB:$AX,15,0)))</f>
        <v>0</v>
      </c>
      <c r="BQ129" s="78"/>
      <c r="BR129" s="78"/>
      <c r="BS129" s="78"/>
      <c r="BT129" s="78"/>
      <c r="BU129" s="94"/>
      <c r="BV129" s="94"/>
      <c r="BW129" s="94"/>
      <c r="BX129" s="94"/>
      <c r="BY129" s="94"/>
      <c r="BZ129" s="94"/>
      <c r="CA129" s="94"/>
      <c r="CB129" s="94"/>
      <c r="CC129" s="94"/>
      <c r="CD129" s="94"/>
      <c r="CE129" s="94"/>
      <c r="CF129" s="94"/>
      <c r="CG129" s="94"/>
      <c r="CH129" s="94"/>
      <c r="CI129" s="94"/>
      <c r="CJ129" s="94"/>
      <c r="CK129" s="94"/>
      <c r="CL129" s="94"/>
      <c r="CM129" s="94"/>
      <c r="CN129" s="94"/>
      <c r="CO129" s="94"/>
      <c r="CP129" s="94"/>
      <c r="CQ129" s="94"/>
      <c r="CR129" s="94"/>
      <c r="CS129" s="94"/>
      <c r="CT129" s="94"/>
      <c r="CU129" s="94"/>
      <c r="CV129" s="94"/>
      <c r="CW129" s="94"/>
      <c r="CX129" s="94"/>
      <c r="CY129" s="94"/>
      <c r="CZ129" s="94"/>
      <c r="DA129" s="94"/>
      <c r="DB129" s="94"/>
      <c r="DC129" s="94"/>
      <c r="DD129" s="94"/>
      <c r="DE129" s="94"/>
      <c r="DF129" s="94"/>
      <c r="DG129" s="94"/>
      <c r="DH129" s="94"/>
      <c r="DI129" s="94"/>
      <c r="DJ129" s="94"/>
      <c r="DK129" s="94"/>
      <c r="DL129" s="94"/>
      <c r="DM129" s="94"/>
      <c r="DN129" s="94"/>
      <c r="DO129" s="94"/>
      <c r="DP129" s="94"/>
      <c r="DQ129" s="94"/>
      <c r="DR129" s="94"/>
      <c r="DS129" s="94"/>
      <c r="DT129" s="94"/>
      <c r="DU129" s="94"/>
      <c r="DV129" s="94"/>
      <c r="DW129" s="94"/>
      <c r="DX129" s="94"/>
      <c r="DY129" s="94"/>
      <c r="DZ129" s="94"/>
      <c r="EA129" s="94"/>
      <c r="EB129" s="94"/>
      <c r="EC129" s="94"/>
      <c r="ED129" s="94"/>
      <c r="EE129" s="94"/>
      <c r="EF129" s="94"/>
      <c r="EG129" s="94"/>
      <c r="EH129" s="94"/>
      <c r="EI129" s="94"/>
      <c r="EJ129" s="94"/>
      <c r="EK129" s="94"/>
    </row>
    <row r="130" customFormat="false" ht="12.75" hidden="true" customHeight="false" outlineLevel="0" collapsed="false">
      <c r="A130" s="75" t="s">
        <v>307</v>
      </c>
      <c r="B130" s="78"/>
      <c r="C130" s="79"/>
      <c r="D130" s="78"/>
      <c r="E130" s="78"/>
      <c r="F130" s="79"/>
      <c r="G130" s="79"/>
      <c r="H130" s="80" t="n">
        <v>0</v>
      </c>
      <c r="I130" s="81" t="n">
        <v>0</v>
      </c>
      <c r="J130" s="81" t="n">
        <v>0</v>
      </c>
      <c r="K130" s="82" t="n">
        <v>0</v>
      </c>
      <c r="L130" s="83" t="n">
        <v>0</v>
      </c>
      <c r="M130" s="82" t="n">
        <v>0</v>
      </c>
      <c r="N130" s="83" t="n">
        <v>0</v>
      </c>
      <c r="O130" s="79"/>
      <c r="P130" s="84"/>
      <c r="Q130" s="78"/>
      <c r="R130" s="78"/>
      <c r="S130" s="78"/>
      <c r="T130" s="78"/>
      <c r="U130" s="78"/>
      <c r="V130" s="78"/>
      <c r="W130" s="78"/>
      <c r="X130" s="78"/>
      <c r="Y130" s="85"/>
      <c r="Z130" s="78"/>
      <c r="AA130" s="85" t="s">
        <v>307</v>
      </c>
      <c r="AB130" s="85"/>
      <c r="AC130" s="86"/>
      <c r="AD130" s="85"/>
      <c r="AE130" s="85"/>
      <c r="AF130" s="86"/>
      <c r="AG130" s="86"/>
      <c r="AH130" s="87" t="n">
        <v>0</v>
      </c>
      <c r="AI130" s="88" t="n">
        <v>0</v>
      </c>
      <c r="AJ130" s="88" t="n">
        <v>0</v>
      </c>
      <c r="AK130" s="89" t="n">
        <v>0</v>
      </c>
      <c r="AL130" s="90" t="n">
        <v>0</v>
      </c>
      <c r="AM130" s="89" t="n">
        <v>0</v>
      </c>
      <c r="AN130" s="90" t="n">
        <v>0</v>
      </c>
      <c r="AO130" s="86"/>
      <c r="AP130" s="91"/>
      <c r="AQ130" s="78"/>
      <c r="AR130" s="78"/>
      <c r="AS130" s="78"/>
      <c r="AT130" s="78"/>
      <c r="AU130" s="78"/>
      <c r="AV130" s="78"/>
      <c r="AW130" s="78"/>
      <c r="AX130" s="78"/>
      <c r="AY130" s="78"/>
      <c r="AZ130" s="85"/>
      <c r="BA130" s="12"/>
      <c r="BB130" s="85" t="n">
        <f aca="false">IF(ISERROR(VLOOKUP($B130,$AB:$AX,1,0)),0,(VLOOKUP($B130,$AB:$AX,1,0)))</f>
        <v>0</v>
      </c>
      <c r="BC130" s="86" t="n">
        <f aca="false">IF(ISERROR(VLOOKUP($B130,$AB:$AX,2,0)),0,(VLOOKUP($B130,$AB:$AX,2,0)))</f>
        <v>0</v>
      </c>
      <c r="BD130" s="92" t="n">
        <f aca="false">IF(ISERROR(VLOOKUP($B130,$AB:$AX,3,0)),0,(VLOOKUP($B130,$AB:$AX,3,0)))</f>
        <v>0</v>
      </c>
      <c r="BE130" s="85" t="n">
        <f aca="false">IF(ISERROR(VLOOKUP($B130,$AB:$AX,4,0)),0,(VLOOKUP($B130,$AB:$AX,4,0)))</f>
        <v>0</v>
      </c>
      <c r="BF130" s="86" t="n">
        <f aca="false">IF(ISERROR(VLOOKUP($B130,$AB:$AX,5,0)),0,(VLOOKUP($B130,$AB:$AX,5,0)))</f>
        <v>0</v>
      </c>
      <c r="BG130" s="86" t="n">
        <f aca="false">IF(ISERROR(VLOOKUP($B130,$AB:$AX,6,0)),0,(VLOOKUP($B130,$AB:$AX,6,0)))</f>
        <v>0</v>
      </c>
      <c r="BH130" s="85" t="n">
        <f aca="false">IF(ISERROR(VLOOKUP($B130,$AB:$AX,7,0)),0,(VLOOKUP($B130,$AB:$AX,7,0)))</f>
        <v>0</v>
      </c>
      <c r="BI130" s="88" t="n">
        <f aca="false">IF(ISERROR(VLOOKUP($B130,$AB:$AX,8,0)),0,(VLOOKUP($B130,$AB:$AX,8,0)))</f>
        <v>0</v>
      </c>
      <c r="BJ130" s="88" t="n">
        <f aca="false">IF(ISERROR(VLOOKUP($B130,$AB:$AX,9,0)),0,(VLOOKUP($B130,$AB:$AX,9,0)))</f>
        <v>0</v>
      </c>
      <c r="BK130" s="89" t="n">
        <f aca="false">IF(ISERROR(VLOOKUP($B130,$AB:$AX,10,0)),0,(VLOOKUP($B130,$AB:$AX,10,0)))</f>
        <v>0</v>
      </c>
      <c r="BL130" s="93" t="n">
        <f aca="false">IF(ISERROR(VLOOKUP($B130,$AB:$AX,11,0)),0,(VLOOKUP($B130,$AB:$AX,11,0)))</f>
        <v>0</v>
      </c>
      <c r="BM130" s="89" t="n">
        <f aca="false">IF(ISERROR(VLOOKUP($B130,$AB:$AX,12,0)),0,(VLOOKUP($B130,$AB:$AX,12,0)))</f>
        <v>0</v>
      </c>
      <c r="BN130" s="93" t="n">
        <f aca="false">IF(ISERROR(VLOOKUP($B130,$AB:$AX,13,0)),0,(VLOOKUP($B130,$AB:$AX,13,0)))</f>
        <v>0</v>
      </c>
      <c r="BO130" s="86" t="n">
        <f aca="false">IF(ISERROR(VLOOKUP($B130,$AB:$AX,14,0)),0,(VLOOKUP($B130,$AB:$AX,14,0)))</f>
        <v>0</v>
      </c>
      <c r="BP130" s="91" t="n">
        <f aca="false">IF(ISERROR(VLOOKUP($B130,$AB:$AX,15,0)),0,(VLOOKUP($B130,$AB:$AX,15,0)))</f>
        <v>0</v>
      </c>
      <c r="BQ130" s="78"/>
      <c r="BR130" s="78"/>
      <c r="BS130" s="78"/>
      <c r="BT130" s="78"/>
      <c r="BU130" s="94"/>
      <c r="BV130" s="94"/>
      <c r="BW130" s="94"/>
      <c r="BX130" s="94"/>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c r="DA130" s="94"/>
      <c r="DB130" s="94"/>
      <c r="DC130" s="94"/>
      <c r="DD130" s="94"/>
      <c r="DE130" s="94"/>
      <c r="DF130" s="94"/>
      <c r="DG130" s="94"/>
      <c r="DH130" s="94"/>
      <c r="DI130" s="94"/>
      <c r="DJ130" s="94"/>
      <c r="DK130" s="94"/>
      <c r="DL130" s="94"/>
      <c r="DM130" s="94"/>
      <c r="DN130" s="94"/>
      <c r="DO130" s="94"/>
      <c r="DP130" s="94"/>
      <c r="DQ130" s="94"/>
      <c r="DR130" s="94"/>
      <c r="DS130" s="94"/>
      <c r="DT130" s="94"/>
      <c r="DU130" s="94"/>
      <c r="DV130" s="94"/>
      <c r="DW130" s="94"/>
      <c r="DX130" s="94"/>
      <c r="DY130" s="94"/>
      <c r="DZ130" s="94"/>
      <c r="EA130" s="94"/>
      <c r="EB130" s="94"/>
      <c r="EC130" s="94"/>
      <c r="ED130" s="94"/>
      <c r="EE130" s="94"/>
      <c r="EF130" s="94"/>
      <c r="EG130" s="94"/>
      <c r="EH130" s="94"/>
      <c r="EI130" s="94"/>
      <c r="EJ130" s="94"/>
      <c r="EK130" s="94"/>
    </row>
    <row r="131" customFormat="false" ht="12.75" hidden="true" customHeight="false" outlineLevel="0" collapsed="false">
      <c r="A131" s="75" t="s">
        <v>308</v>
      </c>
      <c r="B131" s="78"/>
      <c r="C131" s="79"/>
      <c r="D131" s="78"/>
      <c r="E131" s="78"/>
      <c r="F131" s="79"/>
      <c r="G131" s="79"/>
      <c r="H131" s="80" t="n">
        <v>0</v>
      </c>
      <c r="I131" s="81" t="n">
        <v>0</v>
      </c>
      <c r="J131" s="81" t="n">
        <v>0</v>
      </c>
      <c r="K131" s="82" t="n">
        <v>0</v>
      </c>
      <c r="L131" s="83" t="n">
        <v>0</v>
      </c>
      <c r="M131" s="82" t="n">
        <v>0</v>
      </c>
      <c r="N131" s="83" t="n">
        <v>0</v>
      </c>
      <c r="O131" s="79"/>
      <c r="P131" s="84"/>
      <c r="Q131" s="78"/>
      <c r="R131" s="78"/>
      <c r="S131" s="78"/>
      <c r="T131" s="78"/>
      <c r="U131" s="78"/>
      <c r="V131" s="78"/>
      <c r="W131" s="78"/>
      <c r="X131" s="78"/>
      <c r="Y131" s="85"/>
      <c r="Z131" s="78"/>
      <c r="AA131" s="85" t="s">
        <v>308</v>
      </c>
      <c r="AB131" s="85"/>
      <c r="AC131" s="86"/>
      <c r="AD131" s="85"/>
      <c r="AE131" s="85"/>
      <c r="AF131" s="86"/>
      <c r="AG131" s="86"/>
      <c r="AH131" s="87" t="n">
        <v>0</v>
      </c>
      <c r="AI131" s="88" t="n">
        <v>0</v>
      </c>
      <c r="AJ131" s="88" t="n">
        <v>0</v>
      </c>
      <c r="AK131" s="89" t="n">
        <v>0</v>
      </c>
      <c r="AL131" s="90" t="n">
        <v>0</v>
      </c>
      <c r="AM131" s="89" t="n">
        <v>0</v>
      </c>
      <c r="AN131" s="90" t="n">
        <v>0</v>
      </c>
      <c r="AO131" s="86"/>
      <c r="AP131" s="91"/>
      <c r="AQ131" s="78"/>
      <c r="AR131" s="78"/>
      <c r="AS131" s="78"/>
      <c r="AT131" s="78"/>
      <c r="AU131" s="78"/>
      <c r="AV131" s="78"/>
      <c r="AW131" s="78"/>
      <c r="AX131" s="78"/>
      <c r="AY131" s="78"/>
      <c r="AZ131" s="85"/>
      <c r="BA131" s="12"/>
      <c r="BB131" s="85" t="n">
        <f aca="false">IF(ISERROR(VLOOKUP($B131,$AB:$AX,1,0)),0,(VLOOKUP($B131,$AB:$AX,1,0)))</f>
        <v>0</v>
      </c>
      <c r="BC131" s="86" t="n">
        <f aca="false">IF(ISERROR(VLOOKUP($B131,$AB:$AX,2,0)),0,(VLOOKUP($B131,$AB:$AX,2,0)))</f>
        <v>0</v>
      </c>
      <c r="BD131" s="92" t="n">
        <f aca="false">IF(ISERROR(VLOOKUP($B131,$AB:$AX,3,0)),0,(VLOOKUP($B131,$AB:$AX,3,0)))</f>
        <v>0</v>
      </c>
      <c r="BE131" s="85" t="n">
        <f aca="false">IF(ISERROR(VLOOKUP($B131,$AB:$AX,4,0)),0,(VLOOKUP($B131,$AB:$AX,4,0)))</f>
        <v>0</v>
      </c>
      <c r="BF131" s="86" t="n">
        <f aca="false">IF(ISERROR(VLOOKUP($B131,$AB:$AX,5,0)),0,(VLOOKUP($B131,$AB:$AX,5,0)))</f>
        <v>0</v>
      </c>
      <c r="BG131" s="86" t="n">
        <f aca="false">IF(ISERROR(VLOOKUP($B131,$AB:$AX,6,0)),0,(VLOOKUP($B131,$AB:$AX,6,0)))</f>
        <v>0</v>
      </c>
      <c r="BH131" s="85" t="n">
        <f aca="false">IF(ISERROR(VLOOKUP($B131,$AB:$AX,7,0)),0,(VLOOKUP($B131,$AB:$AX,7,0)))</f>
        <v>0</v>
      </c>
      <c r="BI131" s="88" t="n">
        <f aca="false">IF(ISERROR(VLOOKUP($B131,$AB:$AX,8,0)),0,(VLOOKUP($B131,$AB:$AX,8,0)))</f>
        <v>0</v>
      </c>
      <c r="BJ131" s="88" t="n">
        <f aca="false">IF(ISERROR(VLOOKUP($B131,$AB:$AX,9,0)),0,(VLOOKUP($B131,$AB:$AX,9,0)))</f>
        <v>0</v>
      </c>
      <c r="BK131" s="89" t="n">
        <f aca="false">IF(ISERROR(VLOOKUP($B131,$AB:$AX,10,0)),0,(VLOOKUP($B131,$AB:$AX,10,0)))</f>
        <v>0</v>
      </c>
      <c r="BL131" s="93" t="n">
        <f aca="false">IF(ISERROR(VLOOKUP($B131,$AB:$AX,11,0)),0,(VLOOKUP($B131,$AB:$AX,11,0)))</f>
        <v>0</v>
      </c>
      <c r="BM131" s="89" t="n">
        <f aca="false">IF(ISERROR(VLOOKUP($B131,$AB:$AX,12,0)),0,(VLOOKUP($B131,$AB:$AX,12,0)))</f>
        <v>0</v>
      </c>
      <c r="BN131" s="93" t="n">
        <f aca="false">IF(ISERROR(VLOOKUP($B131,$AB:$AX,13,0)),0,(VLOOKUP($B131,$AB:$AX,13,0)))</f>
        <v>0</v>
      </c>
      <c r="BO131" s="86" t="n">
        <f aca="false">IF(ISERROR(VLOOKUP($B131,$AB:$AX,14,0)),0,(VLOOKUP($B131,$AB:$AX,14,0)))</f>
        <v>0</v>
      </c>
      <c r="BP131" s="91" t="n">
        <f aca="false">IF(ISERROR(VLOOKUP($B131,$AB:$AX,15,0)),0,(VLOOKUP($B131,$AB:$AX,15,0)))</f>
        <v>0</v>
      </c>
      <c r="BQ131" s="78"/>
      <c r="BR131" s="78"/>
      <c r="BS131" s="78"/>
      <c r="BT131" s="78"/>
      <c r="BU131" s="94"/>
      <c r="BV131" s="94"/>
      <c r="BW131" s="94"/>
      <c r="BX131" s="94"/>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c r="DA131" s="94"/>
      <c r="DB131" s="94"/>
      <c r="DC131" s="94"/>
      <c r="DD131" s="94"/>
      <c r="DE131" s="94"/>
      <c r="DF131" s="94"/>
      <c r="DG131" s="94"/>
      <c r="DH131" s="94"/>
      <c r="DI131" s="94"/>
      <c r="DJ131" s="94"/>
      <c r="DK131" s="94"/>
      <c r="DL131" s="94"/>
      <c r="DM131" s="94"/>
      <c r="DN131" s="94"/>
      <c r="DO131" s="94"/>
      <c r="DP131" s="94"/>
      <c r="DQ131" s="94"/>
      <c r="DR131" s="94"/>
      <c r="DS131" s="94"/>
      <c r="DT131" s="94"/>
      <c r="DU131" s="94"/>
      <c r="DV131" s="94"/>
      <c r="DW131" s="94"/>
      <c r="DX131" s="94"/>
      <c r="DY131" s="94"/>
      <c r="DZ131" s="94"/>
      <c r="EA131" s="94"/>
      <c r="EB131" s="94"/>
      <c r="EC131" s="94"/>
      <c r="ED131" s="94"/>
      <c r="EE131" s="94"/>
      <c r="EF131" s="94"/>
      <c r="EG131" s="94"/>
      <c r="EH131" s="94"/>
      <c r="EI131" s="94"/>
      <c r="EJ131" s="94"/>
      <c r="EK131" s="94"/>
    </row>
    <row r="132" customFormat="false" ht="12.75" hidden="true" customHeight="false" outlineLevel="0" collapsed="false">
      <c r="A132" s="75" t="s">
        <v>309</v>
      </c>
      <c r="B132" s="78"/>
      <c r="C132" s="79"/>
      <c r="D132" s="78"/>
      <c r="E132" s="78"/>
      <c r="F132" s="79"/>
      <c r="G132" s="79"/>
      <c r="H132" s="80" t="n">
        <v>0</v>
      </c>
      <c r="I132" s="81" t="n">
        <v>0</v>
      </c>
      <c r="J132" s="81" t="n">
        <v>0</v>
      </c>
      <c r="K132" s="82" t="n">
        <v>0</v>
      </c>
      <c r="L132" s="83" t="n">
        <v>0</v>
      </c>
      <c r="M132" s="82" t="n">
        <v>0</v>
      </c>
      <c r="N132" s="83" t="n">
        <v>0</v>
      </c>
      <c r="O132" s="79"/>
      <c r="P132" s="84"/>
      <c r="Q132" s="78"/>
      <c r="R132" s="78"/>
      <c r="S132" s="78"/>
      <c r="T132" s="78"/>
      <c r="U132" s="78"/>
      <c r="V132" s="78"/>
      <c r="W132" s="78"/>
      <c r="X132" s="78"/>
      <c r="Y132" s="85"/>
      <c r="Z132" s="78"/>
      <c r="AA132" s="85" t="s">
        <v>309</v>
      </c>
      <c r="AB132" s="85"/>
      <c r="AC132" s="86"/>
      <c r="AD132" s="85"/>
      <c r="AE132" s="85"/>
      <c r="AF132" s="86"/>
      <c r="AG132" s="86"/>
      <c r="AH132" s="87" t="n">
        <v>0</v>
      </c>
      <c r="AI132" s="88" t="n">
        <v>0</v>
      </c>
      <c r="AJ132" s="88" t="n">
        <v>0</v>
      </c>
      <c r="AK132" s="89" t="n">
        <v>0</v>
      </c>
      <c r="AL132" s="90" t="n">
        <v>0</v>
      </c>
      <c r="AM132" s="89" t="n">
        <v>0</v>
      </c>
      <c r="AN132" s="90" t="n">
        <v>0</v>
      </c>
      <c r="AO132" s="86"/>
      <c r="AP132" s="91"/>
      <c r="AQ132" s="78"/>
      <c r="AR132" s="78"/>
      <c r="AS132" s="78"/>
      <c r="AT132" s="78"/>
      <c r="AU132" s="78"/>
      <c r="AV132" s="78"/>
      <c r="AW132" s="78"/>
      <c r="AX132" s="78"/>
      <c r="AY132" s="78"/>
      <c r="AZ132" s="85"/>
      <c r="BA132" s="12"/>
      <c r="BB132" s="85" t="n">
        <f aca="false">IF(ISERROR(VLOOKUP($B132,$AB:$AX,1,0)),0,(VLOOKUP($B132,$AB:$AX,1,0)))</f>
        <v>0</v>
      </c>
      <c r="BC132" s="86" t="n">
        <f aca="false">IF(ISERROR(VLOOKUP($B132,$AB:$AX,2,0)),0,(VLOOKUP($B132,$AB:$AX,2,0)))</f>
        <v>0</v>
      </c>
      <c r="BD132" s="92" t="n">
        <f aca="false">IF(ISERROR(VLOOKUP($B132,$AB:$AX,3,0)),0,(VLOOKUP($B132,$AB:$AX,3,0)))</f>
        <v>0</v>
      </c>
      <c r="BE132" s="85" t="n">
        <f aca="false">IF(ISERROR(VLOOKUP($B132,$AB:$AX,4,0)),0,(VLOOKUP($B132,$AB:$AX,4,0)))</f>
        <v>0</v>
      </c>
      <c r="BF132" s="86" t="n">
        <f aca="false">IF(ISERROR(VLOOKUP($B132,$AB:$AX,5,0)),0,(VLOOKUP($B132,$AB:$AX,5,0)))</f>
        <v>0</v>
      </c>
      <c r="BG132" s="86" t="n">
        <f aca="false">IF(ISERROR(VLOOKUP($B132,$AB:$AX,6,0)),0,(VLOOKUP($B132,$AB:$AX,6,0)))</f>
        <v>0</v>
      </c>
      <c r="BH132" s="85" t="n">
        <f aca="false">IF(ISERROR(VLOOKUP($B132,$AB:$AX,7,0)),0,(VLOOKUP($B132,$AB:$AX,7,0)))</f>
        <v>0</v>
      </c>
      <c r="BI132" s="88" t="n">
        <f aca="false">IF(ISERROR(VLOOKUP($B132,$AB:$AX,8,0)),0,(VLOOKUP($B132,$AB:$AX,8,0)))</f>
        <v>0</v>
      </c>
      <c r="BJ132" s="88" t="n">
        <f aca="false">IF(ISERROR(VLOOKUP($B132,$AB:$AX,9,0)),0,(VLOOKUP($B132,$AB:$AX,9,0)))</f>
        <v>0</v>
      </c>
      <c r="BK132" s="89" t="n">
        <f aca="false">IF(ISERROR(VLOOKUP($B132,$AB:$AX,10,0)),0,(VLOOKUP($B132,$AB:$AX,10,0)))</f>
        <v>0</v>
      </c>
      <c r="BL132" s="93" t="n">
        <f aca="false">IF(ISERROR(VLOOKUP($B132,$AB:$AX,11,0)),0,(VLOOKUP($B132,$AB:$AX,11,0)))</f>
        <v>0</v>
      </c>
      <c r="BM132" s="89" t="n">
        <f aca="false">IF(ISERROR(VLOOKUP($B132,$AB:$AX,12,0)),0,(VLOOKUP($B132,$AB:$AX,12,0)))</f>
        <v>0</v>
      </c>
      <c r="BN132" s="93" t="n">
        <f aca="false">IF(ISERROR(VLOOKUP($B132,$AB:$AX,13,0)),0,(VLOOKUP($B132,$AB:$AX,13,0)))</f>
        <v>0</v>
      </c>
      <c r="BO132" s="86" t="n">
        <f aca="false">IF(ISERROR(VLOOKUP($B132,$AB:$AX,14,0)),0,(VLOOKUP($B132,$AB:$AX,14,0)))</f>
        <v>0</v>
      </c>
      <c r="BP132" s="91" t="n">
        <f aca="false">IF(ISERROR(VLOOKUP($B132,$AB:$AX,15,0)),0,(VLOOKUP($B132,$AB:$AX,15,0)))</f>
        <v>0</v>
      </c>
      <c r="BQ132" s="78"/>
      <c r="BR132" s="78"/>
      <c r="BS132" s="78"/>
      <c r="BT132" s="78"/>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c r="DA132" s="94"/>
      <c r="DB132" s="94"/>
      <c r="DC132" s="94"/>
      <c r="DD132" s="94"/>
      <c r="DE132" s="94"/>
      <c r="DF132" s="94"/>
      <c r="DG132" s="94"/>
      <c r="DH132" s="94"/>
      <c r="DI132" s="94"/>
      <c r="DJ132" s="94"/>
      <c r="DK132" s="94"/>
      <c r="DL132" s="94"/>
      <c r="DM132" s="94"/>
      <c r="DN132" s="94"/>
      <c r="DO132" s="94"/>
      <c r="DP132" s="94"/>
      <c r="DQ132" s="94"/>
      <c r="DR132" s="94"/>
      <c r="DS132" s="94"/>
      <c r="DT132" s="94"/>
      <c r="DU132" s="94"/>
      <c r="DV132" s="94"/>
      <c r="DW132" s="94"/>
      <c r="DX132" s="94"/>
      <c r="DY132" s="94"/>
      <c r="DZ132" s="94"/>
      <c r="EA132" s="94"/>
      <c r="EB132" s="94"/>
      <c r="EC132" s="94"/>
      <c r="ED132" s="94"/>
      <c r="EE132" s="94"/>
      <c r="EF132" s="94"/>
      <c r="EG132" s="94"/>
      <c r="EH132" s="94"/>
      <c r="EI132" s="94"/>
      <c r="EJ132" s="94"/>
      <c r="EK132" s="94"/>
    </row>
    <row r="133" customFormat="false" ht="12.75" hidden="true" customHeight="false" outlineLevel="0" collapsed="false">
      <c r="A133" s="75" t="s">
        <v>310</v>
      </c>
      <c r="B133" s="78"/>
      <c r="C133" s="79"/>
      <c r="D133" s="78"/>
      <c r="E133" s="78"/>
      <c r="F133" s="79"/>
      <c r="G133" s="79"/>
      <c r="H133" s="80" t="n">
        <v>0</v>
      </c>
      <c r="I133" s="81" t="n">
        <v>0</v>
      </c>
      <c r="J133" s="81" t="n">
        <v>0</v>
      </c>
      <c r="K133" s="82" t="n">
        <v>0</v>
      </c>
      <c r="L133" s="83" t="n">
        <v>0</v>
      </c>
      <c r="M133" s="82" t="n">
        <v>0</v>
      </c>
      <c r="N133" s="83" t="n">
        <v>0</v>
      </c>
      <c r="O133" s="79"/>
      <c r="P133" s="84"/>
      <c r="Q133" s="78"/>
      <c r="R133" s="78"/>
      <c r="S133" s="78"/>
      <c r="T133" s="78"/>
      <c r="U133" s="78"/>
      <c r="V133" s="78"/>
      <c r="W133" s="78"/>
      <c r="X133" s="78"/>
      <c r="Y133" s="85"/>
      <c r="Z133" s="78"/>
      <c r="AA133" s="85" t="s">
        <v>310</v>
      </c>
      <c r="AB133" s="85"/>
      <c r="AC133" s="86"/>
      <c r="AD133" s="85"/>
      <c r="AE133" s="85"/>
      <c r="AF133" s="86"/>
      <c r="AG133" s="86"/>
      <c r="AH133" s="87" t="n">
        <v>0</v>
      </c>
      <c r="AI133" s="88" t="n">
        <v>0</v>
      </c>
      <c r="AJ133" s="88" t="n">
        <v>0</v>
      </c>
      <c r="AK133" s="89" t="n">
        <v>0</v>
      </c>
      <c r="AL133" s="90" t="n">
        <v>0</v>
      </c>
      <c r="AM133" s="89" t="n">
        <v>0</v>
      </c>
      <c r="AN133" s="90" t="n">
        <v>0</v>
      </c>
      <c r="AO133" s="86"/>
      <c r="AP133" s="91"/>
      <c r="AQ133" s="78"/>
      <c r="AR133" s="78"/>
      <c r="AS133" s="78"/>
      <c r="AT133" s="78"/>
      <c r="AU133" s="78"/>
      <c r="AV133" s="78"/>
      <c r="AW133" s="78"/>
      <c r="AX133" s="78"/>
      <c r="AY133" s="78"/>
      <c r="AZ133" s="85"/>
      <c r="BA133" s="12"/>
      <c r="BB133" s="85" t="n">
        <f aca="false">IF(ISERROR(VLOOKUP($B133,$AB:$AX,1,0)),0,(VLOOKUP($B133,$AB:$AX,1,0)))</f>
        <v>0</v>
      </c>
      <c r="BC133" s="86" t="n">
        <f aca="false">IF(ISERROR(VLOOKUP($B133,$AB:$AX,2,0)),0,(VLOOKUP($B133,$AB:$AX,2,0)))</f>
        <v>0</v>
      </c>
      <c r="BD133" s="92" t="n">
        <f aca="false">IF(ISERROR(VLOOKUP($B133,$AB:$AX,3,0)),0,(VLOOKUP($B133,$AB:$AX,3,0)))</f>
        <v>0</v>
      </c>
      <c r="BE133" s="85" t="n">
        <f aca="false">IF(ISERROR(VLOOKUP($B133,$AB:$AX,4,0)),0,(VLOOKUP($B133,$AB:$AX,4,0)))</f>
        <v>0</v>
      </c>
      <c r="BF133" s="86" t="n">
        <f aca="false">IF(ISERROR(VLOOKUP($B133,$AB:$AX,5,0)),0,(VLOOKUP($B133,$AB:$AX,5,0)))</f>
        <v>0</v>
      </c>
      <c r="BG133" s="86" t="n">
        <f aca="false">IF(ISERROR(VLOOKUP($B133,$AB:$AX,6,0)),0,(VLOOKUP($B133,$AB:$AX,6,0)))</f>
        <v>0</v>
      </c>
      <c r="BH133" s="85" t="n">
        <f aca="false">IF(ISERROR(VLOOKUP($B133,$AB:$AX,7,0)),0,(VLOOKUP($B133,$AB:$AX,7,0)))</f>
        <v>0</v>
      </c>
      <c r="BI133" s="88" t="n">
        <f aca="false">IF(ISERROR(VLOOKUP($B133,$AB:$AX,8,0)),0,(VLOOKUP($B133,$AB:$AX,8,0)))</f>
        <v>0</v>
      </c>
      <c r="BJ133" s="88" t="n">
        <f aca="false">IF(ISERROR(VLOOKUP($B133,$AB:$AX,9,0)),0,(VLOOKUP($B133,$AB:$AX,9,0)))</f>
        <v>0</v>
      </c>
      <c r="BK133" s="89" t="n">
        <f aca="false">IF(ISERROR(VLOOKUP($B133,$AB:$AX,10,0)),0,(VLOOKUP($B133,$AB:$AX,10,0)))</f>
        <v>0</v>
      </c>
      <c r="BL133" s="93" t="n">
        <f aca="false">IF(ISERROR(VLOOKUP($B133,$AB:$AX,11,0)),0,(VLOOKUP($B133,$AB:$AX,11,0)))</f>
        <v>0</v>
      </c>
      <c r="BM133" s="89" t="n">
        <f aca="false">IF(ISERROR(VLOOKUP($B133,$AB:$AX,12,0)),0,(VLOOKUP($B133,$AB:$AX,12,0)))</f>
        <v>0</v>
      </c>
      <c r="BN133" s="93" t="n">
        <f aca="false">IF(ISERROR(VLOOKUP($B133,$AB:$AX,13,0)),0,(VLOOKUP($B133,$AB:$AX,13,0)))</f>
        <v>0</v>
      </c>
      <c r="BO133" s="86" t="n">
        <f aca="false">IF(ISERROR(VLOOKUP($B133,$AB:$AX,14,0)),0,(VLOOKUP($B133,$AB:$AX,14,0)))</f>
        <v>0</v>
      </c>
      <c r="BP133" s="91" t="n">
        <f aca="false">IF(ISERROR(VLOOKUP($B133,$AB:$AX,15,0)),0,(VLOOKUP($B133,$AB:$AX,15,0)))</f>
        <v>0</v>
      </c>
      <c r="BQ133" s="78"/>
      <c r="BR133" s="78"/>
      <c r="BS133" s="78"/>
      <c r="BT133" s="78"/>
      <c r="BU133" s="94"/>
      <c r="BV133" s="94"/>
      <c r="BW133" s="94"/>
      <c r="BX133" s="94"/>
      <c r="BY133" s="94"/>
      <c r="BZ133" s="94"/>
      <c r="CA133" s="94"/>
      <c r="CB133" s="94"/>
      <c r="CC133" s="94"/>
      <c r="CD133" s="94"/>
      <c r="CE133" s="94"/>
      <c r="CF133" s="94"/>
      <c r="CG133" s="94"/>
      <c r="CH133" s="94"/>
      <c r="CI133" s="94"/>
      <c r="CJ133" s="94"/>
      <c r="CK133" s="94"/>
      <c r="CL133" s="94"/>
      <c r="CM133" s="94"/>
      <c r="CN133" s="94"/>
      <c r="CO133" s="94"/>
      <c r="CP133" s="94"/>
      <c r="CQ133" s="94"/>
      <c r="CR133" s="94"/>
      <c r="CS133" s="94"/>
      <c r="CT133" s="94"/>
      <c r="CU133" s="94"/>
      <c r="CV133" s="94"/>
      <c r="CW133" s="94"/>
      <c r="CX133" s="94"/>
      <c r="CY133" s="94"/>
      <c r="CZ133" s="94"/>
      <c r="DA133" s="94"/>
      <c r="DB133" s="94"/>
      <c r="DC133" s="94"/>
      <c r="DD133" s="94"/>
      <c r="DE133" s="94"/>
      <c r="DF133" s="94"/>
      <c r="DG133" s="94"/>
      <c r="DH133" s="94"/>
      <c r="DI133" s="94"/>
      <c r="DJ133" s="94"/>
      <c r="DK133" s="94"/>
      <c r="DL133" s="94"/>
      <c r="DM133" s="94"/>
      <c r="DN133" s="94"/>
      <c r="DO133" s="94"/>
      <c r="DP133" s="94"/>
      <c r="DQ133" s="94"/>
      <c r="DR133" s="94"/>
      <c r="DS133" s="94"/>
      <c r="DT133" s="94"/>
      <c r="DU133" s="94"/>
      <c r="DV133" s="94"/>
      <c r="DW133" s="94"/>
      <c r="DX133" s="94"/>
      <c r="DY133" s="94"/>
      <c r="DZ133" s="94"/>
      <c r="EA133" s="94"/>
      <c r="EB133" s="94"/>
      <c r="EC133" s="94"/>
      <c r="ED133" s="94"/>
      <c r="EE133" s="94"/>
      <c r="EF133" s="94"/>
      <c r="EG133" s="94"/>
      <c r="EH133" s="94"/>
      <c r="EI133" s="94"/>
      <c r="EJ133" s="94"/>
      <c r="EK133" s="94"/>
    </row>
    <row r="134" customFormat="false" ht="12.75" hidden="true" customHeight="false" outlineLevel="0" collapsed="false">
      <c r="A134" s="75" t="s">
        <v>311</v>
      </c>
      <c r="B134" s="78"/>
      <c r="C134" s="79"/>
      <c r="D134" s="78"/>
      <c r="E134" s="78"/>
      <c r="F134" s="79"/>
      <c r="G134" s="79"/>
      <c r="H134" s="80" t="n">
        <v>0</v>
      </c>
      <c r="I134" s="81" t="n">
        <v>0</v>
      </c>
      <c r="J134" s="81" t="n">
        <v>0</v>
      </c>
      <c r="K134" s="82" t="n">
        <v>0</v>
      </c>
      <c r="L134" s="83" t="n">
        <v>0</v>
      </c>
      <c r="M134" s="82" t="n">
        <v>0</v>
      </c>
      <c r="N134" s="83" t="n">
        <v>0</v>
      </c>
      <c r="O134" s="79"/>
      <c r="P134" s="84"/>
      <c r="Q134" s="78"/>
      <c r="R134" s="78"/>
      <c r="S134" s="78"/>
      <c r="T134" s="78"/>
      <c r="U134" s="78"/>
      <c r="V134" s="78"/>
      <c r="W134" s="78"/>
      <c r="X134" s="78"/>
      <c r="Y134" s="85"/>
      <c r="Z134" s="78"/>
      <c r="AA134" s="85" t="s">
        <v>311</v>
      </c>
      <c r="AB134" s="85"/>
      <c r="AC134" s="86"/>
      <c r="AD134" s="85"/>
      <c r="AE134" s="85"/>
      <c r="AF134" s="86"/>
      <c r="AG134" s="86"/>
      <c r="AH134" s="87" t="n">
        <v>0</v>
      </c>
      <c r="AI134" s="88" t="n">
        <v>0</v>
      </c>
      <c r="AJ134" s="88" t="n">
        <v>0</v>
      </c>
      <c r="AK134" s="89" t="n">
        <v>0</v>
      </c>
      <c r="AL134" s="90" t="n">
        <v>0</v>
      </c>
      <c r="AM134" s="89" t="n">
        <v>0</v>
      </c>
      <c r="AN134" s="90" t="n">
        <v>0</v>
      </c>
      <c r="AO134" s="86"/>
      <c r="AP134" s="91"/>
      <c r="AQ134" s="78"/>
      <c r="AR134" s="78"/>
      <c r="AS134" s="78"/>
      <c r="AT134" s="78"/>
      <c r="AU134" s="78"/>
      <c r="AV134" s="78"/>
      <c r="AW134" s="78"/>
      <c r="AX134" s="78"/>
      <c r="AY134" s="78"/>
      <c r="AZ134" s="85"/>
      <c r="BA134" s="12"/>
      <c r="BB134" s="85" t="n">
        <f aca="false">IF(ISERROR(VLOOKUP($B134,$AB:$AX,1,0)),0,(VLOOKUP($B134,$AB:$AX,1,0)))</f>
        <v>0</v>
      </c>
      <c r="BC134" s="86" t="n">
        <f aca="false">IF(ISERROR(VLOOKUP($B134,$AB:$AX,2,0)),0,(VLOOKUP($B134,$AB:$AX,2,0)))</f>
        <v>0</v>
      </c>
      <c r="BD134" s="92" t="n">
        <f aca="false">IF(ISERROR(VLOOKUP($B134,$AB:$AX,3,0)),0,(VLOOKUP($B134,$AB:$AX,3,0)))</f>
        <v>0</v>
      </c>
      <c r="BE134" s="85" t="n">
        <f aca="false">IF(ISERROR(VLOOKUP($B134,$AB:$AX,4,0)),0,(VLOOKUP($B134,$AB:$AX,4,0)))</f>
        <v>0</v>
      </c>
      <c r="BF134" s="86" t="n">
        <f aca="false">IF(ISERROR(VLOOKUP($B134,$AB:$AX,5,0)),0,(VLOOKUP($B134,$AB:$AX,5,0)))</f>
        <v>0</v>
      </c>
      <c r="BG134" s="86" t="n">
        <f aca="false">IF(ISERROR(VLOOKUP($B134,$AB:$AX,6,0)),0,(VLOOKUP($B134,$AB:$AX,6,0)))</f>
        <v>0</v>
      </c>
      <c r="BH134" s="85" t="n">
        <f aca="false">IF(ISERROR(VLOOKUP($B134,$AB:$AX,7,0)),0,(VLOOKUP($B134,$AB:$AX,7,0)))</f>
        <v>0</v>
      </c>
      <c r="BI134" s="88" t="n">
        <f aca="false">IF(ISERROR(VLOOKUP($B134,$AB:$AX,8,0)),0,(VLOOKUP($B134,$AB:$AX,8,0)))</f>
        <v>0</v>
      </c>
      <c r="BJ134" s="88" t="n">
        <f aca="false">IF(ISERROR(VLOOKUP($B134,$AB:$AX,9,0)),0,(VLOOKUP($B134,$AB:$AX,9,0)))</f>
        <v>0</v>
      </c>
      <c r="BK134" s="89" t="n">
        <f aca="false">IF(ISERROR(VLOOKUP($B134,$AB:$AX,10,0)),0,(VLOOKUP($B134,$AB:$AX,10,0)))</f>
        <v>0</v>
      </c>
      <c r="BL134" s="93" t="n">
        <f aca="false">IF(ISERROR(VLOOKUP($B134,$AB:$AX,11,0)),0,(VLOOKUP($B134,$AB:$AX,11,0)))</f>
        <v>0</v>
      </c>
      <c r="BM134" s="89" t="n">
        <f aca="false">IF(ISERROR(VLOOKUP($B134,$AB:$AX,12,0)),0,(VLOOKUP($B134,$AB:$AX,12,0)))</f>
        <v>0</v>
      </c>
      <c r="BN134" s="93" t="n">
        <f aca="false">IF(ISERROR(VLOOKUP($B134,$AB:$AX,13,0)),0,(VLOOKUP($B134,$AB:$AX,13,0)))</f>
        <v>0</v>
      </c>
      <c r="BO134" s="86" t="n">
        <f aca="false">IF(ISERROR(VLOOKUP($B134,$AB:$AX,14,0)),0,(VLOOKUP($B134,$AB:$AX,14,0)))</f>
        <v>0</v>
      </c>
      <c r="BP134" s="91" t="n">
        <f aca="false">IF(ISERROR(VLOOKUP($B134,$AB:$AX,15,0)),0,(VLOOKUP($B134,$AB:$AX,15,0)))</f>
        <v>0</v>
      </c>
      <c r="BQ134" s="78"/>
      <c r="BR134" s="78"/>
      <c r="BS134" s="78"/>
      <c r="BT134" s="78"/>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c r="DA134" s="94"/>
      <c r="DB134" s="94"/>
      <c r="DC134" s="94"/>
      <c r="DD134" s="94"/>
      <c r="DE134" s="94"/>
      <c r="DF134" s="94"/>
      <c r="DG134" s="94"/>
      <c r="DH134" s="94"/>
      <c r="DI134" s="94"/>
      <c r="DJ134" s="94"/>
      <c r="DK134" s="94"/>
      <c r="DL134" s="94"/>
      <c r="DM134" s="94"/>
      <c r="DN134" s="94"/>
      <c r="DO134" s="94"/>
      <c r="DP134" s="94"/>
      <c r="DQ134" s="94"/>
      <c r="DR134" s="94"/>
      <c r="DS134" s="94"/>
      <c r="DT134" s="94"/>
      <c r="DU134" s="94"/>
      <c r="DV134" s="94"/>
      <c r="DW134" s="94"/>
      <c r="DX134" s="94"/>
      <c r="DY134" s="94"/>
      <c r="DZ134" s="94"/>
      <c r="EA134" s="94"/>
      <c r="EB134" s="94"/>
      <c r="EC134" s="94"/>
      <c r="ED134" s="94"/>
      <c r="EE134" s="94"/>
      <c r="EF134" s="94"/>
      <c r="EG134" s="94"/>
      <c r="EH134" s="94"/>
      <c r="EI134" s="94"/>
      <c r="EJ134" s="94"/>
      <c r="EK134" s="94"/>
    </row>
    <row r="135" customFormat="false" ht="12.75" hidden="true" customHeight="false" outlineLevel="0" collapsed="false">
      <c r="A135" s="75" t="s">
        <v>312</v>
      </c>
      <c r="B135" s="78"/>
      <c r="C135" s="79"/>
      <c r="D135" s="78"/>
      <c r="E135" s="78"/>
      <c r="F135" s="79"/>
      <c r="G135" s="79"/>
      <c r="H135" s="80" t="n">
        <v>0</v>
      </c>
      <c r="I135" s="81" t="n">
        <v>0</v>
      </c>
      <c r="J135" s="81" t="n">
        <v>0</v>
      </c>
      <c r="K135" s="82" t="n">
        <v>0</v>
      </c>
      <c r="L135" s="83" t="n">
        <v>0</v>
      </c>
      <c r="M135" s="82" t="n">
        <v>0</v>
      </c>
      <c r="N135" s="83" t="n">
        <v>0</v>
      </c>
      <c r="O135" s="79"/>
      <c r="P135" s="84"/>
      <c r="Q135" s="78"/>
      <c r="R135" s="78"/>
      <c r="S135" s="78"/>
      <c r="T135" s="78"/>
      <c r="U135" s="78"/>
      <c r="V135" s="78"/>
      <c r="W135" s="78"/>
      <c r="X135" s="78"/>
      <c r="Y135" s="85"/>
      <c r="Z135" s="78"/>
      <c r="AA135" s="85" t="s">
        <v>312</v>
      </c>
      <c r="AB135" s="85"/>
      <c r="AC135" s="86"/>
      <c r="AD135" s="85"/>
      <c r="AE135" s="85"/>
      <c r="AF135" s="86"/>
      <c r="AG135" s="86"/>
      <c r="AH135" s="87" t="n">
        <v>0</v>
      </c>
      <c r="AI135" s="88" t="n">
        <v>0</v>
      </c>
      <c r="AJ135" s="88" t="n">
        <v>0</v>
      </c>
      <c r="AK135" s="89" t="n">
        <v>0</v>
      </c>
      <c r="AL135" s="90" t="n">
        <v>0</v>
      </c>
      <c r="AM135" s="89" t="n">
        <v>0</v>
      </c>
      <c r="AN135" s="90" t="n">
        <v>0</v>
      </c>
      <c r="AO135" s="86"/>
      <c r="AP135" s="91"/>
      <c r="AQ135" s="78"/>
      <c r="AR135" s="78"/>
      <c r="AS135" s="78"/>
      <c r="AT135" s="78"/>
      <c r="AU135" s="78"/>
      <c r="AV135" s="78"/>
      <c r="AW135" s="78"/>
      <c r="AX135" s="78"/>
      <c r="AY135" s="78"/>
      <c r="AZ135" s="85"/>
      <c r="BA135" s="12"/>
      <c r="BB135" s="85" t="n">
        <f aca="false">IF(ISERROR(VLOOKUP($B135,$AB:$AX,1,0)),0,(VLOOKUP($B135,$AB:$AX,1,0)))</f>
        <v>0</v>
      </c>
      <c r="BC135" s="86" t="n">
        <f aca="false">IF(ISERROR(VLOOKUP($B135,$AB:$AX,2,0)),0,(VLOOKUP($B135,$AB:$AX,2,0)))</f>
        <v>0</v>
      </c>
      <c r="BD135" s="92" t="n">
        <f aca="false">IF(ISERROR(VLOOKUP($B135,$AB:$AX,3,0)),0,(VLOOKUP($B135,$AB:$AX,3,0)))</f>
        <v>0</v>
      </c>
      <c r="BE135" s="85" t="n">
        <f aca="false">IF(ISERROR(VLOOKUP($B135,$AB:$AX,4,0)),0,(VLOOKUP($B135,$AB:$AX,4,0)))</f>
        <v>0</v>
      </c>
      <c r="BF135" s="86" t="n">
        <f aca="false">IF(ISERROR(VLOOKUP($B135,$AB:$AX,5,0)),0,(VLOOKUP($B135,$AB:$AX,5,0)))</f>
        <v>0</v>
      </c>
      <c r="BG135" s="86" t="n">
        <f aca="false">IF(ISERROR(VLOOKUP($B135,$AB:$AX,6,0)),0,(VLOOKUP($B135,$AB:$AX,6,0)))</f>
        <v>0</v>
      </c>
      <c r="BH135" s="85" t="n">
        <f aca="false">IF(ISERROR(VLOOKUP($B135,$AB:$AX,7,0)),0,(VLOOKUP($B135,$AB:$AX,7,0)))</f>
        <v>0</v>
      </c>
      <c r="BI135" s="88" t="n">
        <f aca="false">IF(ISERROR(VLOOKUP($B135,$AB:$AX,8,0)),0,(VLOOKUP($B135,$AB:$AX,8,0)))</f>
        <v>0</v>
      </c>
      <c r="BJ135" s="88" t="n">
        <f aca="false">IF(ISERROR(VLOOKUP($B135,$AB:$AX,9,0)),0,(VLOOKUP($B135,$AB:$AX,9,0)))</f>
        <v>0</v>
      </c>
      <c r="BK135" s="89" t="n">
        <f aca="false">IF(ISERROR(VLOOKUP($B135,$AB:$AX,10,0)),0,(VLOOKUP($B135,$AB:$AX,10,0)))</f>
        <v>0</v>
      </c>
      <c r="BL135" s="93" t="n">
        <f aca="false">IF(ISERROR(VLOOKUP($B135,$AB:$AX,11,0)),0,(VLOOKUP($B135,$AB:$AX,11,0)))</f>
        <v>0</v>
      </c>
      <c r="BM135" s="89" t="n">
        <f aca="false">IF(ISERROR(VLOOKUP($B135,$AB:$AX,12,0)),0,(VLOOKUP($B135,$AB:$AX,12,0)))</f>
        <v>0</v>
      </c>
      <c r="BN135" s="93" t="n">
        <f aca="false">IF(ISERROR(VLOOKUP($B135,$AB:$AX,13,0)),0,(VLOOKUP($B135,$AB:$AX,13,0)))</f>
        <v>0</v>
      </c>
      <c r="BO135" s="86" t="n">
        <f aca="false">IF(ISERROR(VLOOKUP($B135,$AB:$AX,14,0)),0,(VLOOKUP($B135,$AB:$AX,14,0)))</f>
        <v>0</v>
      </c>
      <c r="BP135" s="91" t="n">
        <f aca="false">IF(ISERROR(VLOOKUP($B135,$AB:$AX,15,0)),0,(VLOOKUP($B135,$AB:$AX,15,0)))</f>
        <v>0</v>
      </c>
      <c r="BQ135" s="78"/>
      <c r="BR135" s="78"/>
      <c r="BS135" s="78"/>
      <c r="BT135" s="78"/>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c r="DA135" s="94"/>
      <c r="DB135" s="94"/>
      <c r="DC135" s="94"/>
      <c r="DD135" s="94"/>
      <c r="DE135" s="94"/>
      <c r="DF135" s="94"/>
      <c r="DG135" s="94"/>
      <c r="DH135" s="94"/>
      <c r="DI135" s="94"/>
      <c r="DJ135" s="94"/>
      <c r="DK135" s="94"/>
      <c r="DL135" s="94"/>
      <c r="DM135" s="94"/>
      <c r="DN135" s="94"/>
      <c r="DO135" s="94"/>
      <c r="DP135" s="94"/>
      <c r="DQ135" s="94"/>
      <c r="DR135" s="94"/>
      <c r="DS135" s="94"/>
      <c r="DT135" s="94"/>
      <c r="DU135" s="94"/>
      <c r="DV135" s="94"/>
      <c r="DW135" s="94"/>
      <c r="DX135" s="94"/>
      <c r="DY135" s="94"/>
      <c r="DZ135" s="94"/>
      <c r="EA135" s="94"/>
      <c r="EB135" s="94"/>
      <c r="EC135" s="94"/>
      <c r="ED135" s="94"/>
      <c r="EE135" s="94"/>
      <c r="EF135" s="94"/>
      <c r="EG135" s="94"/>
      <c r="EH135" s="94"/>
      <c r="EI135" s="94"/>
      <c r="EJ135" s="94"/>
      <c r="EK135" s="94"/>
    </row>
    <row r="136" customFormat="false" ht="12.75" hidden="true" customHeight="false" outlineLevel="0" collapsed="false">
      <c r="A136" s="75" t="s">
        <v>313</v>
      </c>
      <c r="B136" s="78"/>
      <c r="C136" s="79"/>
      <c r="D136" s="78"/>
      <c r="E136" s="78"/>
      <c r="F136" s="79"/>
      <c r="G136" s="79"/>
      <c r="H136" s="80" t="n">
        <v>0</v>
      </c>
      <c r="I136" s="81" t="n">
        <v>0</v>
      </c>
      <c r="J136" s="81" t="n">
        <v>0</v>
      </c>
      <c r="K136" s="82" t="n">
        <v>0</v>
      </c>
      <c r="L136" s="83" t="n">
        <v>0</v>
      </c>
      <c r="M136" s="82" t="n">
        <v>0</v>
      </c>
      <c r="N136" s="83" t="n">
        <v>0</v>
      </c>
      <c r="O136" s="79"/>
      <c r="P136" s="84"/>
      <c r="Q136" s="78"/>
      <c r="R136" s="78"/>
      <c r="S136" s="78"/>
      <c r="T136" s="78"/>
      <c r="U136" s="78"/>
      <c r="V136" s="78"/>
      <c r="W136" s="78"/>
      <c r="X136" s="78"/>
      <c r="Y136" s="85"/>
      <c r="Z136" s="78"/>
      <c r="AA136" s="85" t="s">
        <v>313</v>
      </c>
      <c r="AB136" s="85"/>
      <c r="AC136" s="86"/>
      <c r="AD136" s="85"/>
      <c r="AE136" s="85"/>
      <c r="AF136" s="86"/>
      <c r="AG136" s="86"/>
      <c r="AH136" s="87" t="n">
        <v>0</v>
      </c>
      <c r="AI136" s="88" t="n">
        <v>0</v>
      </c>
      <c r="AJ136" s="88" t="n">
        <v>0</v>
      </c>
      <c r="AK136" s="89" t="n">
        <v>0</v>
      </c>
      <c r="AL136" s="90" t="n">
        <v>0</v>
      </c>
      <c r="AM136" s="89" t="n">
        <v>0</v>
      </c>
      <c r="AN136" s="90" t="n">
        <v>0</v>
      </c>
      <c r="AO136" s="86"/>
      <c r="AP136" s="91"/>
      <c r="AQ136" s="78"/>
      <c r="AR136" s="78"/>
      <c r="AS136" s="78"/>
      <c r="AT136" s="78"/>
      <c r="AU136" s="78"/>
      <c r="AV136" s="78"/>
      <c r="AW136" s="78"/>
      <c r="AX136" s="78"/>
      <c r="AY136" s="78"/>
      <c r="AZ136" s="85"/>
      <c r="BA136" s="12"/>
      <c r="BB136" s="85" t="n">
        <f aca="false">IF(ISERROR(VLOOKUP($B136,$AB:$AX,1,0)),0,(VLOOKUP($B136,$AB:$AX,1,0)))</f>
        <v>0</v>
      </c>
      <c r="BC136" s="86" t="n">
        <f aca="false">IF(ISERROR(VLOOKUP($B136,$AB:$AX,2,0)),0,(VLOOKUP($B136,$AB:$AX,2,0)))</f>
        <v>0</v>
      </c>
      <c r="BD136" s="92" t="n">
        <f aca="false">IF(ISERROR(VLOOKUP($B136,$AB:$AX,3,0)),0,(VLOOKUP($B136,$AB:$AX,3,0)))</f>
        <v>0</v>
      </c>
      <c r="BE136" s="85" t="n">
        <f aca="false">IF(ISERROR(VLOOKUP($B136,$AB:$AX,4,0)),0,(VLOOKUP($B136,$AB:$AX,4,0)))</f>
        <v>0</v>
      </c>
      <c r="BF136" s="86" t="n">
        <f aca="false">IF(ISERROR(VLOOKUP($B136,$AB:$AX,5,0)),0,(VLOOKUP($B136,$AB:$AX,5,0)))</f>
        <v>0</v>
      </c>
      <c r="BG136" s="86" t="n">
        <f aca="false">IF(ISERROR(VLOOKUP($B136,$AB:$AX,6,0)),0,(VLOOKUP($B136,$AB:$AX,6,0)))</f>
        <v>0</v>
      </c>
      <c r="BH136" s="85" t="n">
        <f aca="false">IF(ISERROR(VLOOKUP($B136,$AB:$AX,7,0)),0,(VLOOKUP($B136,$AB:$AX,7,0)))</f>
        <v>0</v>
      </c>
      <c r="BI136" s="88" t="n">
        <f aca="false">IF(ISERROR(VLOOKUP($B136,$AB:$AX,8,0)),0,(VLOOKUP($B136,$AB:$AX,8,0)))</f>
        <v>0</v>
      </c>
      <c r="BJ136" s="88" t="n">
        <f aca="false">IF(ISERROR(VLOOKUP($B136,$AB:$AX,9,0)),0,(VLOOKUP($B136,$AB:$AX,9,0)))</f>
        <v>0</v>
      </c>
      <c r="BK136" s="89" t="n">
        <f aca="false">IF(ISERROR(VLOOKUP($B136,$AB:$AX,10,0)),0,(VLOOKUP($B136,$AB:$AX,10,0)))</f>
        <v>0</v>
      </c>
      <c r="BL136" s="93" t="n">
        <f aca="false">IF(ISERROR(VLOOKUP($B136,$AB:$AX,11,0)),0,(VLOOKUP($B136,$AB:$AX,11,0)))</f>
        <v>0</v>
      </c>
      <c r="BM136" s="89" t="n">
        <f aca="false">IF(ISERROR(VLOOKUP($B136,$AB:$AX,12,0)),0,(VLOOKUP($B136,$AB:$AX,12,0)))</f>
        <v>0</v>
      </c>
      <c r="BN136" s="93" t="n">
        <f aca="false">IF(ISERROR(VLOOKUP($B136,$AB:$AX,13,0)),0,(VLOOKUP($B136,$AB:$AX,13,0)))</f>
        <v>0</v>
      </c>
      <c r="BO136" s="86" t="n">
        <f aca="false">IF(ISERROR(VLOOKUP($B136,$AB:$AX,14,0)),0,(VLOOKUP($B136,$AB:$AX,14,0)))</f>
        <v>0</v>
      </c>
      <c r="BP136" s="91" t="n">
        <f aca="false">IF(ISERROR(VLOOKUP($B136,$AB:$AX,15,0)),0,(VLOOKUP($B136,$AB:$AX,15,0)))</f>
        <v>0</v>
      </c>
      <c r="BQ136" s="78"/>
      <c r="BR136" s="78"/>
      <c r="BS136" s="78"/>
      <c r="BT136" s="78"/>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c r="DA136" s="94"/>
      <c r="DB136" s="94"/>
      <c r="DC136" s="94"/>
      <c r="DD136" s="94"/>
      <c r="DE136" s="94"/>
      <c r="DF136" s="94"/>
      <c r="DG136" s="94"/>
      <c r="DH136" s="94"/>
      <c r="DI136" s="94"/>
      <c r="DJ136" s="94"/>
      <c r="DK136" s="94"/>
      <c r="DL136" s="94"/>
      <c r="DM136" s="94"/>
      <c r="DN136" s="94"/>
      <c r="DO136" s="94"/>
      <c r="DP136" s="94"/>
      <c r="DQ136" s="94"/>
      <c r="DR136" s="94"/>
      <c r="DS136" s="94"/>
      <c r="DT136" s="94"/>
      <c r="DU136" s="94"/>
      <c r="DV136" s="94"/>
      <c r="DW136" s="94"/>
      <c r="DX136" s="94"/>
      <c r="DY136" s="94"/>
      <c r="DZ136" s="94"/>
      <c r="EA136" s="94"/>
      <c r="EB136" s="94"/>
      <c r="EC136" s="94"/>
      <c r="ED136" s="94"/>
      <c r="EE136" s="94"/>
      <c r="EF136" s="94"/>
      <c r="EG136" s="94"/>
      <c r="EH136" s="94"/>
      <c r="EI136" s="94"/>
      <c r="EJ136" s="94"/>
      <c r="EK136" s="94"/>
    </row>
    <row r="137" customFormat="false" ht="12.75" hidden="true" customHeight="false" outlineLevel="0" collapsed="false">
      <c r="A137" s="75" t="s">
        <v>314</v>
      </c>
      <c r="B137" s="78"/>
      <c r="C137" s="79"/>
      <c r="D137" s="78"/>
      <c r="E137" s="78"/>
      <c r="F137" s="79"/>
      <c r="G137" s="79"/>
      <c r="H137" s="80" t="n">
        <v>0</v>
      </c>
      <c r="I137" s="81" t="n">
        <v>0</v>
      </c>
      <c r="J137" s="81" t="n">
        <v>0</v>
      </c>
      <c r="K137" s="82" t="n">
        <v>0</v>
      </c>
      <c r="L137" s="83" t="n">
        <v>0</v>
      </c>
      <c r="M137" s="82" t="n">
        <v>0</v>
      </c>
      <c r="N137" s="83" t="n">
        <v>0</v>
      </c>
      <c r="O137" s="79"/>
      <c r="P137" s="84"/>
      <c r="Q137" s="78"/>
      <c r="R137" s="78"/>
      <c r="S137" s="78"/>
      <c r="T137" s="78"/>
      <c r="U137" s="78"/>
      <c r="V137" s="78"/>
      <c r="W137" s="78"/>
      <c r="X137" s="78"/>
      <c r="Y137" s="85"/>
      <c r="Z137" s="78"/>
      <c r="AA137" s="85" t="s">
        <v>314</v>
      </c>
      <c r="AB137" s="85"/>
      <c r="AC137" s="86"/>
      <c r="AD137" s="85"/>
      <c r="AE137" s="85"/>
      <c r="AF137" s="86"/>
      <c r="AG137" s="86"/>
      <c r="AH137" s="87" t="n">
        <v>0</v>
      </c>
      <c r="AI137" s="88" t="n">
        <v>0</v>
      </c>
      <c r="AJ137" s="88" t="n">
        <v>0</v>
      </c>
      <c r="AK137" s="89" t="n">
        <v>0</v>
      </c>
      <c r="AL137" s="90" t="n">
        <v>0</v>
      </c>
      <c r="AM137" s="89" t="n">
        <v>0</v>
      </c>
      <c r="AN137" s="90" t="n">
        <v>0</v>
      </c>
      <c r="AO137" s="86"/>
      <c r="AP137" s="91"/>
      <c r="AQ137" s="78"/>
      <c r="AR137" s="78"/>
      <c r="AS137" s="78"/>
      <c r="AT137" s="78"/>
      <c r="AU137" s="78"/>
      <c r="AV137" s="78"/>
      <c r="AW137" s="78"/>
      <c r="AX137" s="78"/>
      <c r="AY137" s="78"/>
      <c r="AZ137" s="85"/>
      <c r="BA137" s="12"/>
      <c r="BB137" s="85" t="n">
        <f aca="false">IF(ISERROR(VLOOKUP($B137,$AB:$AX,1,0)),0,(VLOOKUP($B137,$AB:$AX,1,0)))</f>
        <v>0</v>
      </c>
      <c r="BC137" s="86" t="n">
        <f aca="false">IF(ISERROR(VLOOKUP($B137,$AB:$AX,2,0)),0,(VLOOKUP($B137,$AB:$AX,2,0)))</f>
        <v>0</v>
      </c>
      <c r="BD137" s="92" t="n">
        <f aca="false">IF(ISERROR(VLOOKUP($B137,$AB:$AX,3,0)),0,(VLOOKUP($B137,$AB:$AX,3,0)))</f>
        <v>0</v>
      </c>
      <c r="BE137" s="85" t="n">
        <f aca="false">IF(ISERROR(VLOOKUP($B137,$AB:$AX,4,0)),0,(VLOOKUP($B137,$AB:$AX,4,0)))</f>
        <v>0</v>
      </c>
      <c r="BF137" s="86" t="n">
        <f aca="false">IF(ISERROR(VLOOKUP($B137,$AB:$AX,5,0)),0,(VLOOKUP($B137,$AB:$AX,5,0)))</f>
        <v>0</v>
      </c>
      <c r="BG137" s="86" t="n">
        <f aca="false">IF(ISERROR(VLOOKUP($B137,$AB:$AX,6,0)),0,(VLOOKUP($B137,$AB:$AX,6,0)))</f>
        <v>0</v>
      </c>
      <c r="BH137" s="85" t="n">
        <f aca="false">IF(ISERROR(VLOOKUP($B137,$AB:$AX,7,0)),0,(VLOOKUP($B137,$AB:$AX,7,0)))</f>
        <v>0</v>
      </c>
      <c r="BI137" s="88" t="n">
        <f aca="false">IF(ISERROR(VLOOKUP($B137,$AB:$AX,8,0)),0,(VLOOKUP($B137,$AB:$AX,8,0)))</f>
        <v>0</v>
      </c>
      <c r="BJ137" s="88" t="n">
        <f aca="false">IF(ISERROR(VLOOKUP($B137,$AB:$AX,9,0)),0,(VLOOKUP($B137,$AB:$AX,9,0)))</f>
        <v>0</v>
      </c>
      <c r="BK137" s="89" t="n">
        <f aca="false">IF(ISERROR(VLOOKUP($B137,$AB:$AX,10,0)),0,(VLOOKUP($B137,$AB:$AX,10,0)))</f>
        <v>0</v>
      </c>
      <c r="BL137" s="93" t="n">
        <f aca="false">IF(ISERROR(VLOOKUP($B137,$AB:$AX,11,0)),0,(VLOOKUP($B137,$AB:$AX,11,0)))</f>
        <v>0</v>
      </c>
      <c r="BM137" s="89" t="n">
        <f aca="false">IF(ISERROR(VLOOKUP($B137,$AB:$AX,12,0)),0,(VLOOKUP($B137,$AB:$AX,12,0)))</f>
        <v>0</v>
      </c>
      <c r="BN137" s="93" t="n">
        <f aca="false">IF(ISERROR(VLOOKUP($B137,$AB:$AX,13,0)),0,(VLOOKUP($B137,$AB:$AX,13,0)))</f>
        <v>0</v>
      </c>
      <c r="BO137" s="86" t="n">
        <f aca="false">IF(ISERROR(VLOOKUP($B137,$AB:$AX,14,0)),0,(VLOOKUP($B137,$AB:$AX,14,0)))</f>
        <v>0</v>
      </c>
      <c r="BP137" s="91" t="n">
        <f aca="false">IF(ISERROR(VLOOKUP($B137,$AB:$AX,15,0)),0,(VLOOKUP($B137,$AB:$AX,15,0)))</f>
        <v>0</v>
      </c>
      <c r="BQ137" s="78"/>
      <c r="BR137" s="78"/>
      <c r="BS137" s="78"/>
      <c r="BT137" s="78"/>
      <c r="BU137" s="94"/>
      <c r="BV137" s="94"/>
      <c r="BW137" s="94"/>
      <c r="BX137" s="94"/>
      <c r="BY137" s="94"/>
      <c r="BZ137" s="94"/>
      <c r="CA137" s="94"/>
      <c r="CB137" s="94"/>
      <c r="CC137" s="94"/>
      <c r="CD137" s="94"/>
      <c r="CE137" s="94"/>
      <c r="CF137" s="94"/>
      <c r="CG137" s="94"/>
      <c r="CH137" s="94"/>
      <c r="CI137" s="94"/>
      <c r="CJ137" s="94"/>
      <c r="CK137" s="94"/>
      <c r="CL137" s="94"/>
      <c r="CM137" s="94"/>
      <c r="CN137" s="94"/>
      <c r="CO137" s="94"/>
      <c r="CP137" s="94"/>
      <c r="CQ137" s="94"/>
      <c r="CR137" s="94"/>
      <c r="CS137" s="94"/>
      <c r="CT137" s="94"/>
      <c r="CU137" s="94"/>
      <c r="CV137" s="94"/>
      <c r="CW137" s="94"/>
      <c r="CX137" s="94"/>
      <c r="CY137" s="94"/>
      <c r="CZ137" s="94"/>
      <c r="DA137" s="94"/>
      <c r="DB137" s="94"/>
      <c r="DC137" s="94"/>
      <c r="DD137" s="94"/>
      <c r="DE137" s="94"/>
      <c r="DF137" s="94"/>
      <c r="DG137" s="94"/>
      <c r="DH137" s="94"/>
      <c r="DI137" s="94"/>
      <c r="DJ137" s="94"/>
      <c r="DK137" s="94"/>
      <c r="DL137" s="94"/>
      <c r="DM137" s="94"/>
      <c r="DN137" s="94"/>
      <c r="DO137" s="94"/>
      <c r="DP137" s="94"/>
      <c r="DQ137" s="94"/>
      <c r="DR137" s="94"/>
      <c r="DS137" s="94"/>
      <c r="DT137" s="94"/>
      <c r="DU137" s="94"/>
      <c r="DV137" s="94"/>
      <c r="DW137" s="94"/>
      <c r="DX137" s="94"/>
      <c r="DY137" s="94"/>
      <c r="DZ137" s="94"/>
      <c r="EA137" s="94"/>
      <c r="EB137" s="94"/>
      <c r="EC137" s="94"/>
      <c r="ED137" s="94"/>
      <c r="EE137" s="94"/>
      <c r="EF137" s="94"/>
      <c r="EG137" s="94"/>
      <c r="EH137" s="94"/>
      <c r="EI137" s="94"/>
      <c r="EJ137" s="94"/>
      <c r="EK137" s="94"/>
    </row>
    <row r="138" customFormat="false" ht="12.75" hidden="true" customHeight="false" outlineLevel="0" collapsed="false">
      <c r="A138" s="75" t="s">
        <v>315</v>
      </c>
      <c r="B138" s="78"/>
      <c r="C138" s="79"/>
      <c r="D138" s="78"/>
      <c r="E138" s="78"/>
      <c r="F138" s="79"/>
      <c r="G138" s="79"/>
      <c r="H138" s="80" t="n">
        <v>0</v>
      </c>
      <c r="I138" s="81" t="n">
        <v>0</v>
      </c>
      <c r="J138" s="81" t="n">
        <v>0</v>
      </c>
      <c r="K138" s="82" t="n">
        <v>0</v>
      </c>
      <c r="L138" s="83" t="n">
        <v>0</v>
      </c>
      <c r="M138" s="82" t="n">
        <v>0</v>
      </c>
      <c r="N138" s="83" t="n">
        <v>0</v>
      </c>
      <c r="O138" s="79"/>
      <c r="P138" s="84"/>
      <c r="Q138" s="78"/>
      <c r="R138" s="78"/>
      <c r="S138" s="78"/>
      <c r="T138" s="78"/>
      <c r="U138" s="78"/>
      <c r="V138" s="78"/>
      <c r="W138" s="78"/>
      <c r="X138" s="78"/>
      <c r="Y138" s="85"/>
      <c r="Z138" s="78"/>
      <c r="AA138" s="85" t="s">
        <v>315</v>
      </c>
      <c r="AB138" s="85"/>
      <c r="AC138" s="86"/>
      <c r="AD138" s="85"/>
      <c r="AE138" s="85"/>
      <c r="AF138" s="86"/>
      <c r="AG138" s="86"/>
      <c r="AH138" s="87" t="n">
        <v>0</v>
      </c>
      <c r="AI138" s="88" t="n">
        <v>0</v>
      </c>
      <c r="AJ138" s="88" t="n">
        <v>0</v>
      </c>
      <c r="AK138" s="89" t="n">
        <v>0</v>
      </c>
      <c r="AL138" s="90" t="n">
        <v>0</v>
      </c>
      <c r="AM138" s="89" t="n">
        <v>0</v>
      </c>
      <c r="AN138" s="90" t="n">
        <v>0</v>
      </c>
      <c r="AO138" s="86"/>
      <c r="AP138" s="91"/>
      <c r="AQ138" s="78"/>
      <c r="AR138" s="78"/>
      <c r="AS138" s="78"/>
      <c r="AT138" s="78"/>
      <c r="AU138" s="78"/>
      <c r="AV138" s="78"/>
      <c r="AW138" s="78"/>
      <c r="AX138" s="78"/>
      <c r="AY138" s="78"/>
      <c r="AZ138" s="85"/>
      <c r="BA138" s="12"/>
      <c r="BB138" s="85" t="n">
        <f aca="false">IF(ISERROR(VLOOKUP($B138,$AB:$AX,1,0)),0,(VLOOKUP($B138,$AB:$AX,1,0)))</f>
        <v>0</v>
      </c>
      <c r="BC138" s="86" t="n">
        <f aca="false">IF(ISERROR(VLOOKUP($B138,$AB:$AX,2,0)),0,(VLOOKUP($B138,$AB:$AX,2,0)))</f>
        <v>0</v>
      </c>
      <c r="BD138" s="92" t="n">
        <f aca="false">IF(ISERROR(VLOOKUP($B138,$AB:$AX,3,0)),0,(VLOOKUP($B138,$AB:$AX,3,0)))</f>
        <v>0</v>
      </c>
      <c r="BE138" s="85" t="n">
        <f aca="false">IF(ISERROR(VLOOKUP($B138,$AB:$AX,4,0)),0,(VLOOKUP($B138,$AB:$AX,4,0)))</f>
        <v>0</v>
      </c>
      <c r="BF138" s="86" t="n">
        <f aca="false">IF(ISERROR(VLOOKUP($B138,$AB:$AX,5,0)),0,(VLOOKUP($B138,$AB:$AX,5,0)))</f>
        <v>0</v>
      </c>
      <c r="BG138" s="86" t="n">
        <f aca="false">IF(ISERROR(VLOOKUP($B138,$AB:$AX,6,0)),0,(VLOOKUP($B138,$AB:$AX,6,0)))</f>
        <v>0</v>
      </c>
      <c r="BH138" s="85" t="n">
        <f aca="false">IF(ISERROR(VLOOKUP($B138,$AB:$AX,7,0)),0,(VLOOKUP($B138,$AB:$AX,7,0)))</f>
        <v>0</v>
      </c>
      <c r="BI138" s="88" t="n">
        <f aca="false">IF(ISERROR(VLOOKUP($B138,$AB:$AX,8,0)),0,(VLOOKUP($B138,$AB:$AX,8,0)))</f>
        <v>0</v>
      </c>
      <c r="BJ138" s="88" t="n">
        <f aca="false">IF(ISERROR(VLOOKUP($B138,$AB:$AX,9,0)),0,(VLOOKUP($B138,$AB:$AX,9,0)))</f>
        <v>0</v>
      </c>
      <c r="BK138" s="89" t="n">
        <f aca="false">IF(ISERROR(VLOOKUP($B138,$AB:$AX,10,0)),0,(VLOOKUP($B138,$AB:$AX,10,0)))</f>
        <v>0</v>
      </c>
      <c r="BL138" s="93" t="n">
        <f aca="false">IF(ISERROR(VLOOKUP($B138,$AB:$AX,11,0)),0,(VLOOKUP($B138,$AB:$AX,11,0)))</f>
        <v>0</v>
      </c>
      <c r="BM138" s="89" t="n">
        <f aca="false">IF(ISERROR(VLOOKUP($B138,$AB:$AX,12,0)),0,(VLOOKUP($B138,$AB:$AX,12,0)))</f>
        <v>0</v>
      </c>
      <c r="BN138" s="93" t="n">
        <f aca="false">IF(ISERROR(VLOOKUP($B138,$AB:$AX,13,0)),0,(VLOOKUP($B138,$AB:$AX,13,0)))</f>
        <v>0</v>
      </c>
      <c r="BO138" s="86" t="n">
        <f aca="false">IF(ISERROR(VLOOKUP($B138,$AB:$AX,14,0)),0,(VLOOKUP($B138,$AB:$AX,14,0)))</f>
        <v>0</v>
      </c>
      <c r="BP138" s="91" t="n">
        <f aca="false">IF(ISERROR(VLOOKUP($B138,$AB:$AX,15,0)),0,(VLOOKUP($B138,$AB:$AX,15,0)))</f>
        <v>0</v>
      </c>
      <c r="BQ138" s="78"/>
      <c r="BR138" s="78"/>
      <c r="BS138" s="78"/>
      <c r="BT138" s="78"/>
      <c r="BU138" s="94"/>
      <c r="BV138" s="94"/>
      <c r="BW138" s="94"/>
      <c r="BX138" s="94"/>
      <c r="BY138" s="94"/>
      <c r="BZ138" s="94"/>
      <c r="CA138" s="94"/>
      <c r="CB138" s="94"/>
      <c r="CC138" s="94"/>
      <c r="CD138" s="94"/>
      <c r="CE138" s="94"/>
      <c r="CF138" s="94"/>
      <c r="CG138" s="94"/>
      <c r="CH138" s="94"/>
      <c r="CI138" s="94"/>
      <c r="CJ138" s="94"/>
      <c r="CK138" s="94"/>
      <c r="CL138" s="94"/>
      <c r="CM138" s="94"/>
      <c r="CN138" s="94"/>
      <c r="CO138" s="94"/>
      <c r="CP138" s="94"/>
      <c r="CQ138" s="94"/>
      <c r="CR138" s="94"/>
      <c r="CS138" s="94"/>
      <c r="CT138" s="94"/>
      <c r="CU138" s="94"/>
      <c r="CV138" s="94"/>
      <c r="CW138" s="94"/>
      <c r="CX138" s="94"/>
      <c r="CY138" s="94"/>
      <c r="CZ138" s="94"/>
      <c r="DA138" s="94"/>
      <c r="DB138" s="94"/>
      <c r="DC138" s="94"/>
      <c r="DD138" s="94"/>
      <c r="DE138" s="94"/>
      <c r="DF138" s="94"/>
      <c r="DG138" s="94"/>
      <c r="DH138" s="94"/>
      <c r="DI138" s="94"/>
      <c r="DJ138" s="94"/>
      <c r="DK138" s="94"/>
      <c r="DL138" s="94"/>
      <c r="DM138" s="94"/>
      <c r="DN138" s="94"/>
      <c r="DO138" s="94"/>
      <c r="DP138" s="94"/>
      <c r="DQ138" s="94"/>
      <c r="DR138" s="94"/>
      <c r="DS138" s="94"/>
      <c r="DT138" s="94"/>
      <c r="DU138" s="94"/>
      <c r="DV138" s="94"/>
      <c r="DW138" s="94"/>
      <c r="DX138" s="94"/>
      <c r="DY138" s="94"/>
      <c r="DZ138" s="94"/>
      <c r="EA138" s="94"/>
      <c r="EB138" s="94"/>
      <c r="EC138" s="94"/>
      <c r="ED138" s="94"/>
      <c r="EE138" s="94"/>
      <c r="EF138" s="94"/>
      <c r="EG138" s="94"/>
      <c r="EH138" s="94"/>
      <c r="EI138" s="94"/>
      <c r="EJ138" s="94"/>
      <c r="EK138" s="94"/>
    </row>
    <row r="139" customFormat="false" ht="12.75" hidden="true" customHeight="false" outlineLevel="0" collapsed="false">
      <c r="A139" s="75" t="s">
        <v>316</v>
      </c>
      <c r="B139" s="78" t="n">
        <v>0</v>
      </c>
      <c r="C139" s="79"/>
      <c r="D139" s="78" t="n">
        <v>0</v>
      </c>
      <c r="E139" s="78" t="n">
        <v>0</v>
      </c>
      <c r="F139" s="79"/>
      <c r="G139" s="79"/>
      <c r="H139" s="80" t="n">
        <v>0</v>
      </c>
      <c r="I139" s="81" t="n">
        <v>0</v>
      </c>
      <c r="J139" s="81" t="n">
        <v>0</v>
      </c>
      <c r="K139" s="82" t="n">
        <v>0</v>
      </c>
      <c r="L139" s="83" t="n">
        <v>0</v>
      </c>
      <c r="M139" s="82" t="n">
        <v>0</v>
      </c>
      <c r="N139" s="83" t="n">
        <v>0</v>
      </c>
      <c r="O139" s="79"/>
      <c r="P139" s="84" t="n">
        <v>0</v>
      </c>
      <c r="Q139" s="78"/>
      <c r="R139" s="78"/>
      <c r="S139" s="78"/>
      <c r="T139" s="78"/>
      <c r="U139" s="78"/>
      <c r="V139" s="78"/>
      <c r="W139" s="78"/>
      <c r="X139" s="78"/>
      <c r="Y139" s="85"/>
      <c r="Z139" s="78"/>
      <c r="AA139" s="85" t="s">
        <v>316</v>
      </c>
      <c r="AB139" s="85" t="n">
        <v>0</v>
      </c>
      <c r="AC139" s="86"/>
      <c r="AD139" s="85" t="n">
        <v>0</v>
      </c>
      <c r="AE139" s="85" t="n">
        <v>0</v>
      </c>
      <c r="AF139" s="86"/>
      <c r="AG139" s="86"/>
      <c r="AH139" s="87" t="n">
        <v>0</v>
      </c>
      <c r="AI139" s="88" t="n">
        <v>0</v>
      </c>
      <c r="AJ139" s="88" t="n">
        <v>0</v>
      </c>
      <c r="AK139" s="89" t="n">
        <v>0</v>
      </c>
      <c r="AL139" s="90" t="n">
        <v>0</v>
      </c>
      <c r="AM139" s="89" t="n">
        <v>0</v>
      </c>
      <c r="AN139" s="90" t="n">
        <v>0</v>
      </c>
      <c r="AO139" s="86"/>
      <c r="AP139" s="91" t="n">
        <v>0</v>
      </c>
      <c r="AQ139" s="78"/>
      <c r="AR139" s="78"/>
      <c r="AS139" s="78"/>
      <c r="AT139" s="78"/>
      <c r="AU139" s="78"/>
      <c r="AV139" s="78"/>
      <c r="AW139" s="78"/>
      <c r="AX139" s="78"/>
      <c r="AY139" s="78"/>
      <c r="AZ139" s="85"/>
      <c r="BA139" s="12"/>
      <c r="BB139" s="85" t="n">
        <f aca="false">IF(ISERROR(VLOOKUP($B139,$AB:$AX,1,0)),0,(VLOOKUP($B139,$AB:$AX,1,0)))</f>
        <v>0</v>
      </c>
      <c r="BC139" s="86" t="n">
        <f aca="false">IF(ISERROR(VLOOKUP($B139,$AB:$AX,2,0)),0,(VLOOKUP($B139,$AB:$AX,2,0)))</f>
        <v>0</v>
      </c>
      <c r="BD139" s="92" t="n">
        <f aca="false">IF(ISERROR(VLOOKUP($B139,$AB:$AX,3,0)),0,(VLOOKUP($B139,$AB:$AX,3,0)))</f>
        <v>0</v>
      </c>
      <c r="BE139" s="85" t="n">
        <f aca="false">IF(ISERROR(VLOOKUP($B139,$AB:$AX,4,0)),0,(VLOOKUP($B139,$AB:$AX,4,0)))</f>
        <v>0</v>
      </c>
      <c r="BF139" s="86" t="n">
        <f aca="false">IF(ISERROR(VLOOKUP($B139,$AB:$AX,5,0)),0,(VLOOKUP($B139,$AB:$AX,5,0)))</f>
        <v>0</v>
      </c>
      <c r="BG139" s="86" t="n">
        <f aca="false">IF(ISERROR(VLOOKUP($B139,$AB:$AX,6,0)),0,(VLOOKUP($B139,$AB:$AX,6,0)))</f>
        <v>0</v>
      </c>
      <c r="BH139" s="85" t="n">
        <f aca="false">IF(ISERROR(VLOOKUP($B139,$AB:$AX,7,0)),0,(VLOOKUP($B139,$AB:$AX,7,0)))</f>
        <v>0</v>
      </c>
      <c r="BI139" s="88" t="n">
        <f aca="false">IF(ISERROR(VLOOKUP($B139,$AB:$AX,8,0)),0,(VLOOKUP($B139,$AB:$AX,8,0)))</f>
        <v>0</v>
      </c>
      <c r="BJ139" s="88" t="n">
        <f aca="false">IF(ISERROR(VLOOKUP($B139,$AB:$AX,9,0)),0,(VLOOKUP($B139,$AB:$AX,9,0)))</f>
        <v>0</v>
      </c>
      <c r="BK139" s="89" t="n">
        <f aca="false">IF(ISERROR(VLOOKUP($B139,$AB:$AX,10,0)),0,(VLOOKUP($B139,$AB:$AX,10,0)))</f>
        <v>0</v>
      </c>
      <c r="BL139" s="93" t="n">
        <f aca="false">IF(ISERROR(VLOOKUP($B139,$AB:$AX,11,0)),0,(VLOOKUP($B139,$AB:$AX,11,0)))</f>
        <v>0</v>
      </c>
      <c r="BM139" s="89" t="n">
        <f aca="false">IF(ISERROR(VLOOKUP($B139,$AB:$AX,12,0)),0,(VLOOKUP($B139,$AB:$AX,12,0)))</f>
        <v>0</v>
      </c>
      <c r="BN139" s="93" t="n">
        <f aca="false">IF(ISERROR(VLOOKUP($B139,$AB:$AX,13,0)),0,(VLOOKUP($B139,$AB:$AX,13,0)))</f>
        <v>0</v>
      </c>
      <c r="BO139" s="86" t="n">
        <f aca="false">IF(ISERROR(VLOOKUP($B139,$AB:$AX,14,0)),0,(VLOOKUP($B139,$AB:$AX,14,0)))</f>
        <v>0</v>
      </c>
      <c r="BP139" s="91" t="n">
        <f aca="false">IF(ISERROR(VLOOKUP($B139,$AB:$AX,15,0)),0,(VLOOKUP($B139,$AB:$AX,15,0)))</f>
        <v>0</v>
      </c>
      <c r="BQ139" s="78"/>
      <c r="BR139" s="78"/>
      <c r="BS139" s="78"/>
      <c r="BT139" s="78"/>
      <c r="BU139" s="94"/>
      <c r="BV139" s="94"/>
      <c r="BW139" s="94"/>
      <c r="BX139" s="94"/>
      <c r="BY139" s="94"/>
      <c r="BZ139" s="94"/>
      <c r="CA139" s="94"/>
      <c r="CB139" s="94"/>
      <c r="CC139" s="94"/>
      <c r="CD139" s="94"/>
      <c r="CE139" s="94"/>
      <c r="CF139" s="94"/>
      <c r="CG139" s="94"/>
      <c r="CH139" s="94"/>
      <c r="CI139" s="94"/>
      <c r="CJ139" s="94"/>
      <c r="CK139" s="94"/>
      <c r="CL139" s="94"/>
      <c r="CM139" s="94"/>
      <c r="CN139" s="94"/>
      <c r="CO139" s="94"/>
      <c r="CP139" s="94"/>
      <c r="CQ139" s="94"/>
      <c r="CR139" s="94"/>
      <c r="CS139" s="94"/>
      <c r="CT139" s="94"/>
      <c r="CU139" s="94"/>
      <c r="CV139" s="94"/>
      <c r="CW139" s="94"/>
      <c r="CX139" s="94"/>
      <c r="CY139" s="94"/>
      <c r="CZ139" s="94"/>
      <c r="DA139" s="94"/>
      <c r="DB139" s="94"/>
      <c r="DC139" s="94"/>
      <c r="DD139" s="94"/>
      <c r="DE139" s="94"/>
      <c r="DF139" s="94"/>
      <c r="DG139" s="94"/>
      <c r="DH139" s="94"/>
      <c r="DI139" s="94"/>
      <c r="DJ139" s="94"/>
      <c r="DK139" s="94"/>
      <c r="DL139" s="94"/>
      <c r="DM139" s="94"/>
      <c r="DN139" s="94"/>
      <c r="DO139" s="94"/>
      <c r="DP139" s="94"/>
      <c r="DQ139" s="94"/>
      <c r="DR139" s="94"/>
      <c r="DS139" s="94"/>
      <c r="DT139" s="94"/>
      <c r="DU139" s="94"/>
      <c r="DV139" s="94"/>
      <c r="DW139" s="94"/>
      <c r="DX139" s="94"/>
      <c r="DY139" s="94"/>
      <c r="DZ139" s="94"/>
      <c r="EA139" s="94"/>
      <c r="EB139" s="94"/>
      <c r="EC139" s="94"/>
      <c r="ED139" s="94"/>
      <c r="EE139" s="94"/>
      <c r="EF139" s="94"/>
      <c r="EG139" s="94"/>
      <c r="EH139" s="94"/>
      <c r="EI139" s="94"/>
      <c r="EJ139" s="94"/>
      <c r="EK139" s="94"/>
    </row>
    <row r="140" customFormat="false" ht="12.75" hidden="true" customHeight="false" outlineLevel="0" collapsed="false">
      <c r="A140" s="75" t="s">
        <v>317</v>
      </c>
      <c r="B140" s="78" t="n">
        <v>0</v>
      </c>
      <c r="C140" s="79"/>
      <c r="D140" s="78" t="n">
        <v>0</v>
      </c>
      <c r="E140" s="78" t="n">
        <v>0</v>
      </c>
      <c r="F140" s="79"/>
      <c r="G140" s="79"/>
      <c r="H140" s="80" t="n">
        <v>0</v>
      </c>
      <c r="I140" s="81" t="n">
        <v>0</v>
      </c>
      <c r="J140" s="81" t="n">
        <v>0</v>
      </c>
      <c r="K140" s="82" t="n">
        <v>0</v>
      </c>
      <c r="L140" s="83" t="n">
        <v>0</v>
      </c>
      <c r="M140" s="82" t="n">
        <v>0</v>
      </c>
      <c r="N140" s="83" t="n">
        <v>0</v>
      </c>
      <c r="O140" s="79"/>
      <c r="P140" s="84" t="n">
        <v>0</v>
      </c>
      <c r="Q140" s="78"/>
      <c r="R140" s="78"/>
      <c r="S140" s="78"/>
      <c r="T140" s="78"/>
      <c r="U140" s="78"/>
      <c r="V140" s="78"/>
      <c r="W140" s="78"/>
      <c r="X140" s="78"/>
      <c r="Y140" s="85"/>
      <c r="Z140" s="78"/>
      <c r="AA140" s="85" t="s">
        <v>317</v>
      </c>
      <c r="AB140" s="85" t="n">
        <v>0</v>
      </c>
      <c r="AC140" s="86"/>
      <c r="AD140" s="85" t="n">
        <v>0</v>
      </c>
      <c r="AE140" s="85" t="n">
        <v>0</v>
      </c>
      <c r="AF140" s="86"/>
      <c r="AG140" s="86"/>
      <c r="AH140" s="87" t="n">
        <v>0</v>
      </c>
      <c r="AI140" s="88" t="n">
        <v>0</v>
      </c>
      <c r="AJ140" s="88" t="n">
        <v>0</v>
      </c>
      <c r="AK140" s="89" t="n">
        <v>0</v>
      </c>
      <c r="AL140" s="90" t="n">
        <v>0</v>
      </c>
      <c r="AM140" s="89" t="n">
        <v>0</v>
      </c>
      <c r="AN140" s="90" t="n">
        <v>0</v>
      </c>
      <c r="AO140" s="86"/>
      <c r="AP140" s="91" t="n">
        <v>0</v>
      </c>
      <c r="AQ140" s="78"/>
      <c r="AR140" s="78"/>
      <c r="AS140" s="78"/>
      <c r="AT140" s="78"/>
      <c r="AU140" s="78"/>
      <c r="AV140" s="78"/>
      <c r="AW140" s="78"/>
      <c r="AX140" s="78"/>
      <c r="AY140" s="78"/>
      <c r="AZ140" s="85"/>
      <c r="BA140" s="12"/>
      <c r="BB140" s="85" t="n">
        <f aca="false">IF(ISERROR(VLOOKUP($B140,$AB:$AX,1,0)),0,(VLOOKUP($B140,$AB:$AX,1,0)))</f>
        <v>0</v>
      </c>
      <c r="BC140" s="86" t="n">
        <f aca="false">IF(ISERROR(VLOOKUP($B140,$AB:$AX,2,0)),0,(VLOOKUP($B140,$AB:$AX,2,0)))</f>
        <v>0</v>
      </c>
      <c r="BD140" s="92" t="n">
        <f aca="false">IF(ISERROR(VLOOKUP($B140,$AB:$AX,3,0)),0,(VLOOKUP($B140,$AB:$AX,3,0)))</f>
        <v>0</v>
      </c>
      <c r="BE140" s="85" t="n">
        <f aca="false">IF(ISERROR(VLOOKUP($B140,$AB:$AX,4,0)),0,(VLOOKUP($B140,$AB:$AX,4,0)))</f>
        <v>0</v>
      </c>
      <c r="BF140" s="86" t="n">
        <f aca="false">IF(ISERROR(VLOOKUP($B140,$AB:$AX,5,0)),0,(VLOOKUP($B140,$AB:$AX,5,0)))</f>
        <v>0</v>
      </c>
      <c r="BG140" s="86" t="n">
        <f aca="false">IF(ISERROR(VLOOKUP($B140,$AB:$AX,6,0)),0,(VLOOKUP($B140,$AB:$AX,6,0)))</f>
        <v>0</v>
      </c>
      <c r="BH140" s="85" t="n">
        <f aca="false">IF(ISERROR(VLOOKUP($B140,$AB:$AX,7,0)),0,(VLOOKUP($B140,$AB:$AX,7,0)))</f>
        <v>0</v>
      </c>
      <c r="BI140" s="88" t="n">
        <f aca="false">IF(ISERROR(VLOOKUP($B140,$AB:$AX,8,0)),0,(VLOOKUP($B140,$AB:$AX,8,0)))</f>
        <v>0</v>
      </c>
      <c r="BJ140" s="88" t="n">
        <f aca="false">IF(ISERROR(VLOOKUP($B140,$AB:$AX,9,0)),0,(VLOOKUP($B140,$AB:$AX,9,0)))</f>
        <v>0</v>
      </c>
      <c r="BK140" s="89" t="n">
        <f aca="false">IF(ISERROR(VLOOKUP($B140,$AB:$AX,10,0)),0,(VLOOKUP($B140,$AB:$AX,10,0)))</f>
        <v>0</v>
      </c>
      <c r="BL140" s="93" t="n">
        <f aca="false">IF(ISERROR(VLOOKUP($B140,$AB:$AX,11,0)),0,(VLOOKUP($B140,$AB:$AX,11,0)))</f>
        <v>0</v>
      </c>
      <c r="BM140" s="89" t="n">
        <f aca="false">IF(ISERROR(VLOOKUP($B140,$AB:$AX,12,0)),0,(VLOOKUP($B140,$AB:$AX,12,0)))</f>
        <v>0</v>
      </c>
      <c r="BN140" s="93" t="n">
        <f aca="false">IF(ISERROR(VLOOKUP($B140,$AB:$AX,13,0)),0,(VLOOKUP($B140,$AB:$AX,13,0)))</f>
        <v>0</v>
      </c>
      <c r="BO140" s="86" t="n">
        <f aca="false">IF(ISERROR(VLOOKUP($B140,$AB:$AX,14,0)),0,(VLOOKUP($B140,$AB:$AX,14,0)))</f>
        <v>0</v>
      </c>
      <c r="BP140" s="91" t="n">
        <f aca="false">IF(ISERROR(VLOOKUP($B140,$AB:$AX,15,0)),0,(VLOOKUP($B140,$AB:$AX,15,0)))</f>
        <v>0</v>
      </c>
      <c r="BQ140" s="78"/>
      <c r="BR140" s="78"/>
      <c r="BS140" s="78"/>
      <c r="BT140" s="78"/>
      <c r="BU140" s="94"/>
      <c r="BV140" s="94"/>
      <c r="BW140" s="94"/>
      <c r="BX140" s="94"/>
      <c r="BY140" s="94"/>
      <c r="BZ140" s="94"/>
      <c r="CA140" s="94"/>
      <c r="CB140" s="94"/>
      <c r="CC140" s="94"/>
      <c r="CD140" s="94"/>
      <c r="CE140" s="94"/>
      <c r="CF140" s="94"/>
      <c r="CG140" s="94"/>
      <c r="CH140" s="94"/>
      <c r="CI140" s="94"/>
      <c r="CJ140" s="94"/>
      <c r="CK140" s="94"/>
      <c r="CL140" s="94"/>
      <c r="CM140" s="94"/>
      <c r="CN140" s="94"/>
      <c r="CO140" s="94"/>
      <c r="CP140" s="94"/>
      <c r="CQ140" s="94"/>
      <c r="CR140" s="94"/>
      <c r="CS140" s="94"/>
      <c r="CT140" s="94"/>
      <c r="CU140" s="94"/>
      <c r="CV140" s="94"/>
      <c r="CW140" s="94"/>
      <c r="CX140" s="94"/>
      <c r="CY140" s="94"/>
      <c r="CZ140" s="94"/>
      <c r="DA140" s="94"/>
      <c r="DB140" s="94"/>
      <c r="DC140" s="94"/>
      <c r="DD140" s="94"/>
      <c r="DE140" s="94"/>
      <c r="DF140" s="94"/>
      <c r="DG140" s="94"/>
      <c r="DH140" s="94"/>
      <c r="DI140" s="94"/>
      <c r="DJ140" s="94"/>
      <c r="DK140" s="94"/>
      <c r="DL140" s="94"/>
      <c r="DM140" s="94"/>
      <c r="DN140" s="94"/>
      <c r="DO140" s="94"/>
      <c r="DP140" s="94"/>
      <c r="DQ140" s="94"/>
      <c r="DR140" s="94"/>
      <c r="DS140" s="94"/>
      <c r="DT140" s="94"/>
      <c r="DU140" s="94"/>
      <c r="DV140" s="94"/>
      <c r="DW140" s="94"/>
      <c r="DX140" s="94"/>
      <c r="DY140" s="94"/>
      <c r="DZ140" s="94"/>
      <c r="EA140" s="94"/>
      <c r="EB140" s="94"/>
      <c r="EC140" s="94"/>
      <c r="ED140" s="94"/>
      <c r="EE140" s="94"/>
      <c r="EF140" s="94"/>
      <c r="EG140" s="94"/>
      <c r="EH140" s="94"/>
      <c r="EI140" s="94"/>
      <c r="EJ140" s="94"/>
      <c r="EK140" s="94"/>
    </row>
    <row r="141" customFormat="false" ht="12.75" hidden="false" customHeight="false" outlineLevel="0" collapsed="false">
      <c r="A141" s="102"/>
      <c r="B141" s="78"/>
      <c r="C141" s="79"/>
      <c r="D141" s="78"/>
      <c r="E141" s="78"/>
      <c r="F141" s="79"/>
      <c r="G141" s="79"/>
      <c r="H141" s="80"/>
      <c r="I141" s="81"/>
      <c r="J141" s="81"/>
      <c r="K141" s="82"/>
      <c r="L141" s="83"/>
      <c r="M141" s="82"/>
      <c r="N141" s="83"/>
      <c r="O141" s="79"/>
      <c r="P141" s="84"/>
      <c r="Q141" s="78"/>
      <c r="R141" s="78"/>
      <c r="S141" s="78"/>
      <c r="T141" s="78"/>
      <c r="U141" s="78"/>
      <c r="V141" s="78"/>
      <c r="W141" s="78"/>
      <c r="X141" s="78"/>
      <c r="Y141" s="85"/>
      <c r="Z141" s="78"/>
      <c r="AA141" s="85"/>
      <c r="AB141" s="85"/>
      <c r="AC141" s="86"/>
      <c r="AD141" s="85"/>
      <c r="AE141" s="85"/>
      <c r="AF141" s="86"/>
      <c r="AG141" s="86"/>
      <c r="AH141" s="87"/>
      <c r="AI141" s="88"/>
      <c r="AJ141" s="88"/>
      <c r="AK141" s="89"/>
      <c r="AL141" s="90"/>
      <c r="AM141" s="89"/>
      <c r="AN141" s="90"/>
      <c r="AO141" s="86"/>
      <c r="AP141" s="91"/>
      <c r="AQ141" s="78"/>
      <c r="AR141" s="78"/>
      <c r="AS141" s="78"/>
      <c r="AT141" s="78"/>
      <c r="AU141" s="78"/>
      <c r="AV141" s="78"/>
      <c r="AW141" s="78"/>
      <c r="AX141" s="78"/>
      <c r="AY141" s="78"/>
      <c r="AZ141" s="85"/>
      <c r="BA141" s="12"/>
      <c r="BB141" s="85" t="n">
        <f aca="false">IF(ISERROR(VLOOKUP($B141,$AB:$AX,1,0)),0,(VLOOKUP($B141,$AB:$AX,1,0)))</f>
        <v>0</v>
      </c>
      <c r="BC141" s="86" t="n">
        <f aca="false">IF(ISERROR(VLOOKUP($B141,$AB:$AX,2,0)),0,(VLOOKUP($B141,$AB:$AX,2,0)))</f>
        <v>0</v>
      </c>
      <c r="BD141" s="92" t="n">
        <f aca="false">IF(ISERROR(VLOOKUP($B141,$AB:$AX,3,0)),0,(VLOOKUP($B141,$AB:$AX,3,0)))</f>
        <v>0</v>
      </c>
      <c r="BE141" s="85" t="n">
        <f aca="false">IF(ISERROR(VLOOKUP($B141,$AB:$AX,4,0)),0,(VLOOKUP($B141,$AB:$AX,4,0)))</f>
        <v>0</v>
      </c>
      <c r="BF141" s="86" t="n">
        <f aca="false">IF(ISERROR(VLOOKUP($B141,$AB:$AX,5,0)),0,(VLOOKUP($B141,$AB:$AX,5,0)))</f>
        <v>0</v>
      </c>
      <c r="BG141" s="86" t="n">
        <f aca="false">IF(ISERROR(VLOOKUP($B141,$AB:$AX,6,0)),0,(VLOOKUP($B141,$AB:$AX,6,0)))</f>
        <v>0</v>
      </c>
      <c r="BH141" s="85" t="n">
        <f aca="false">IF(ISERROR(VLOOKUP($B141,$AB:$AX,7,0)),0,(VLOOKUP($B141,$AB:$AX,7,0)))</f>
        <v>0</v>
      </c>
      <c r="BI141" s="88" t="n">
        <f aca="false">IF(ISERROR(VLOOKUP($B141,$AB:$AX,8,0)),0,(VLOOKUP($B141,$AB:$AX,8,0)))</f>
        <v>0</v>
      </c>
      <c r="BJ141" s="88" t="n">
        <f aca="false">IF(ISERROR(VLOOKUP($B141,$AB:$AX,9,0)),0,(VLOOKUP($B141,$AB:$AX,9,0)))</f>
        <v>0</v>
      </c>
      <c r="BK141" s="89" t="n">
        <f aca="false">IF(ISERROR(VLOOKUP($B141,$AB:$AX,10,0)),0,(VLOOKUP($B141,$AB:$AX,10,0)))</f>
        <v>0</v>
      </c>
      <c r="BL141" s="93" t="n">
        <f aca="false">IF(ISERROR(VLOOKUP($B141,$AB:$AX,11,0)),0,(VLOOKUP($B141,$AB:$AX,11,0)))</f>
        <v>0</v>
      </c>
      <c r="BM141" s="89" t="n">
        <f aca="false">IF(ISERROR(VLOOKUP($B141,$AB:$AX,12,0)),0,(VLOOKUP($B141,$AB:$AX,12,0)))</f>
        <v>0</v>
      </c>
      <c r="BN141" s="93" t="n">
        <f aca="false">IF(ISERROR(VLOOKUP($B141,$AB:$AX,13,0)),0,(VLOOKUP($B141,$AB:$AX,13,0)))</f>
        <v>0</v>
      </c>
      <c r="BO141" s="86" t="n">
        <f aca="false">IF(ISERROR(VLOOKUP($B141,$AB:$AX,14,0)),0,(VLOOKUP($B141,$AB:$AX,14,0)))</f>
        <v>0</v>
      </c>
      <c r="BP141" s="91" t="n">
        <f aca="false">IF(ISERROR(VLOOKUP($B141,$AB:$AX,15,0)),0,(VLOOKUP($B141,$AB:$AX,15,0)))</f>
        <v>0</v>
      </c>
      <c r="BQ141" s="78"/>
      <c r="BR141" s="78"/>
      <c r="BS141" s="78"/>
      <c r="BT141" s="78"/>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c r="DR141" s="94"/>
      <c r="DS141" s="94"/>
      <c r="DT141" s="94"/>
      <c r="DU141" s="94"/>
      <c r="DV141" s="94"/>
      <c r="DW141" s="94"/>
      <c r="DX141" s="94"/>
      <c r="DY141" s="94"/>
      <c r="DZ141" s="94"/>
      <c r="EA141" s="94"/>
      <c r="EB141" s="94"/>
      <c r="EC141" s="94"/>
      <c r="ED141" s="94"/>
      <c r="EE141" s="94"/>
      <c r="EF141" s="94"/>
      <c r="EG141" s="94"/>
      <c r="EH141" s="94"/>
      <c r="EI141" s="94"/>
      <c r="EJ141" s="94"/>
      <c r="EK141" s="94"/>
    </row>
    <row r="142" customFormat="false" ht="30" hidden="false" customHeight="false" outlineLevel="0" collapsed="false">
      <c r="A142" s="122"/>
      <c r="B142" s="99"/>
      <c r="C142" s="123"/>
      <c r="D142" s="106"/>
      <c r="E142" s="107"/>
      <c r="F142" s="108"/>
      <c r="G142" s="108" t="s">
        <v>184</v>
      </c>
      <c r="H142" s="109" t="s">
        <v>185</v>
      </c>
      <c r="I142" s="110" t="s">
        <v>186</v>
      </c>
      <c r="J142" s="110" t="s">
        <v>187</v>
      </c>
      <c r="K142" s="111" t="s">
        <v>188</v>
      </c>
      <c r="L142" s="129"/>
      <c r="M142" s="130"/>
      <c r="N142" s="129"/>
      <c r="O142" s="123"/>
      <c r="P142" s="131"/>
      <c r="Q142" s="99"/>
      <c r="R142" s="99"/>
      <c r="S142" s="99"/>
      <c r="T142" s="99"/>
      <c r="U142" s="99"/>
      <c r="V142" s="99"/>
      <c r="W142" s="99"/>
      <c r="X142" s="99"/>
      <c r="Y142" s="132"/>
      <c r="Z142" s="99"/>
      <c r="AA142" s="132"/>
      <c r="AB142" s="85"/>
      <c r="AC142" s="86"/>
      <c r="AD142" s="85"/>
      <c r="AE142" s="85"/>
      <c r="AF142" s="86"/>
      <c r="AG142" s="86" t="s">
        <v>184</v>
      </c>
      <c r="AH142" s="87" t="s">
        <v>185</v>
      </c>
      <c r="AI142" s="88" t="s">
        <v>186</v>
      </c>
      <c r="AJ142" s="88" t="s">
        <v>187</v>
      </c>
      <c r="AK142" s="89" t="s">
        <v>188</v>
      </c>
      <c r="AL142" s="90"/>
      <c r="AM142" s="89"/>
      <c r="AN142" s="90"/>
      <c r="AO142" s="86"/>
      <c r="AP142" s="91"/>
      <c r="AQ142" s="99"/>
      <c r="AR142" s="99"/>
      <c r="AS142" s="99"/>
      <c r="AT142" s="99"/>
      <c r="AU142" s="99"/>
      <c r="AV142" s="99"/>
      <c r="AW142" s="99"/>
      <c r="AX142" s="99"/>
      <c r="AY142" s="99"/>
      <c r="AZ142" s="132"/>
      <c r="BA142" s="133"/>
      <c r="BB142" s="85" t="n">
        <f aca="false">IF(ISERROR(VLOOKUP($B142,$AB:$AX,1,0)),0,(VLOOKUP($B142,$AB:$AX,1,0)))</f>
        <v>0</v>
      </c>
      <c r="BC142" s="86" t="n">
        <f aca="false">IF(ISERROR(VLOOKUP($B142,$AB:$AX,2,0)),0,(VLOOKUP($B142,$AB:$AX,2,0)))</f>
        <v>0</v>
      </c>
      <c r="BD142" s="92" t="n">
        <f aca="false">IF(ISERROR(VLOOKUP($B142,$AB:$AX,3,0)),0,(VLOOKUP($B142,$AB:$AX,3,0)))</f>
        <v>0</v>
      </c>
      <c r="BE142" s="85" t="n">
        <f aca="false">IF(ISERROR(VLOOKUP($B142,$AB:$AX,4,0)),0,(VLOOKUP($B142,$AB:$AX,4,0)))</f>
        <v>0</v>
      </c>
      <c r="BF142" s="86" t="n">
        <f aca="false">IF(ISERROR(VLOOKUP($B142,$AB:$AX,5,0)),0,(VLOOKUP($B142,$AB:$AX,5,0)))</f>
        <v>0</v>
      </c>
      <c r="BG142" s="86" t="n">
        <f aca="false">IF(ISERROR(VLOOKUP($B142,$AB:$AX,6,0)),0,(VLOOKUP($B142,$AB:$AX,6,0)))</f>
        <v>0</v>
      </c>
      <c r="BH142" s="85" t="n">
        <f aca="false">IF(ISERROR(VLOOKUP($B142,$AB:$AX,7,0)),0,(VLOOKUP($B142,$AB:$AX,7,0)))</f>
        <v>0</v>
      </c>
      <c r="BI142" s="88" t="n">
        <f aca="false">IF(ISERROR(VLOOKUP($B142,$AB:$AX,8,0)),0,(VLOOKUP($B142,$AB:$AX,8,0)))</f>
        <v>0</v>
      </c>
      <c r="BJ142" s="88" t="n">
        <f aca="false">IF(ISERROR(VLOOKUP($B142,$AB:$AX,9,0)),0,(VLOOKUP($B142,$AB:$AX,9,0)))</f>
        <v>0</v>
      </c>
      <c r="BK142" s="89" t="n">
        <f aca="false">IF(ISERROR(VLOOKUP($B142,$AB:$AX,10,0)),0,(VLOOKUP($B142,$AB:$AX,10,0)))</f>
        <v>0</v>
      </c>
      <c r="BL142" s="93" t="n">
        <f aca="false">IF(ISERROR(VLOOKUP($B142,$AB:$AX,11,0)),0,(VLOOKUP($B142,$AB:$AX,11,0)))</f>
        <v>0</v>
      </c>
      <c r="BM142" s="89" t="n">
        <f aca="false">IF(ISERROR(VLOOKUP($B142,$AB:$AX,12,0)),0,(VLOOKUP($B142,$AB:$AX,12,0)))</f>
        <v>0</v>
      </c>
      <c r="BN142" s="93" t="n">
        <f aca="false">IF(ISERROR(VLOOKUP($B142,$AB:$AX,13,0)),0,(VLOOKUP($B142,$AB:$AX,13,0)))</f>
        <v>0</v>
      </c>
      <c r="BO142" s="86" t="n">
        <f aca="false">IF(ISERROR(VLOOKUP($B142,$AB:$AX,14,0)),0,(VLOOKUP($B142,$AB:$AX,14,0)))</f>
        <v>0</v>
      </c>
      <c r="BP142" s="91" t="n">
        <f aca="false">IF(ISERROR(VLOOKUP($B142,$AB:$AX,15,0)),0,(VLOOKUP($B142,$AB:$AX,15,0)))</f>
        <v>0</v>
      </c>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row>
    <row r="143" customFormat="false" ht="12.75" hidden="false" customHeight="false" outlineLevel="0" collapsed="false">
      <c r="A143" s="116"/>
      <c r="B143" s="78"/>
      <c r="C143" s="79"/>
      <c r="D143" s="117" t="s">
        <v>189</v>
      </c>
      <c r="E143" s="118"/>
      <c r="F143" s="119"/>
      <c r="G143" s="119" t="n">
        <f aca="false">COUNTIF($C$77:$C$140,RIGHT($D143,5))</f>
        <v>5</v>
      </c>
      <c r="H143" s="120" t="n">
        <f aca="false">SUMIF($C$77:$C$140,RIGHT($D143,5),H$77:H$140)</f>
        <v>30500</v>
      </c>
      <c r="I143" s="120" t="n">
        <f aca="false">SUMIF($C$77:$C$140,RIGHT($D143,5),I$77:I$140)</f>
        <v>0</v>
      </c>
      <c r="J143" s="120" t="n">
        <f aca="false">SUMIF($C$77:$C$140,RIGHT($D143,5),J$77:J$140)</f>
        <v>0</v>
      </c>
      <c r="K143" s="121" t="n">
        <f aca="false">H143-J143</f>
        <v>30500</v>
      </c>
      <c r="L143" s="83"/>
      <c r="M143" s="82"/>
      <c r="N143" s="83"/>
      <c r="O143" s="79"/>
      <c r="P143" s="84"/>
      <c r="Q143" s="78"/>
      <c r="R143" s="78"/>
      <c r="S143" s="78"/>
      <c r="T143" s="78"/>
      <c r="U143" s="78"/>
      <c r="V143" s="78"/>
      <c r="W143" s="78"/>
      <c r="X143" s="78"/>
      <c r="Y143" s="85"/>
      <c r="Z143" s="78"/>
      <c r="AA143" s="85"/>
      <c r="AB143" s="85"/>
      <c r="AC143" s="86"/>
      <c r="AD143" s="85" t="s">
        <v>189</v>
      </c>
      <c r="AE143" s="85"/>
      <c r="AF143" s="86"/>
      <c r="AG143" s="86" t="n">
        <v>6</v>
      </c>
      <c r="AH143" s="87" t="n">
        <v>41500</v>
      </c>
      <c r="AI143" s="88" t="n">
        <v>0</v>
      </c>
      <c r="AJ143" s="88" t="n">
        <v>0</v>
      </c>
      <c r="AK143" s="89" t="n">
        <v>41500</v>
      </c>
      <c r="AL143" s="90"/>
      <c r="AM143" s="89"/>
      <c r="AN143" s="90"/>
      <c r="AO143" s="86"/>
      <c r="AP143" s="91"/>
      <c r="AQ143" s="78"/>
      <c r="AR143" s="78"/>
      <c r="AS143" s="78"/>
      <c r="AT143" s="78"/>
      <c r="AU143" s="78"/>
      <c r="AV143" s="78"/>
      <c r="AW143" s="78"/>
      <c r="AX143" s="78"/>
      <c r="AY143" s="78"/>
      <c r="AZ143" s="85"/>
      <c r="BA143" s="12"/>
      <c r="BB143" s="85" t="n">
        <f aca="false">IF(ISERROR(VLOOKUP($B143,$AB:$AX,1,0)),0,(VLOOKUP($B143,$AB:$AX,1,0)))</f>
        <v>0</v>
      </c>
      <c r="BC143" s="86" t="n">
        <f aca="false">IF(ISERROR(VLOOKUP($B143,$AB:$AX,2,0)),0,(VLOOKUP($B143,$AB:$AX,2,0)))</f>
        <v>0</v>
      </c>
      <c r="BD143" s="92" t="n">
        <f aca="false">IF(ISERROR(VLOOKUP($B143,$AB:$AX,3,0)),0,(VLOOKUP($B143,$AB:$AX,3,0)))</f>
        <v>0</v>
      </c>
      <c r="BE143" s="85" t="n">
        <f aca="false">IF(ISERROR(VLOOKUP($B143,$AB:$AX,4,0)),0,(VLOOKUP($B143,$AB:$AX,4,0)))</f>
        <v>0</v>
      </c>
      <c r="BF143" s="86" t="n">
        <f aca="false">IF(ISERROR(VLOOKUP($B143,$AB:$AX,5,0)),0,(VLOOKUP($B143,$AB:$AX,5,0)))</f>
        <v>0</v>
      </c>
      <c r="BG143" s="86" t="n">
        <f aca="false">IF(ISERROR(VLOOKUP($B143,$AB:$AX,6,0)),0,(VLOOKUP($B143,$AB:$AX,6,0)))</f>
        <v>0</v>
      </c>
      <c r="BH143" s="85" t="n">
        <f aca="false">IF(ISERROR(VLOOKUP($B143,$AB:$AX,7,0)),0,(VLOOKUP($B143,$AB:$AX,7,0)))</f>
        <v>0</v>
      </c>
      <c r="BI143" s="88" t="n">
        <f aca="false">IF(ISERROR(VLOOKUP($B143,$AB:$AX,8,0)),0,(VLOOKUP($B143,$AB:$AX,8,0)))</f>
        <v>0</v>
      </c>
      <c r="BJ143" s="88" t="n">
        <f aca="false">IF(ISERROR(VLOOKUP($B143,$AB:$AX,9,0)),0,(VLOOKUP($B143,$AB:$AX,9,0)))</f>
        <v>0</v>
      </c>
      <c r="BK143" s="89" t="n">
        <f aca="false">IF(ISERROR(VLOOKUP($B143,$AB:$AX,10,0)),0,(VLOOKUP($B143,$AB:$AX,10,0)))</f>
        <v>0</v>
      </c>
      <c r="BL143" s="93" t="n">
        <f aca="false">IF(ISERROR(VLOOKUP($B143,$AB:$AX,11,0)),0,(VLOOKUP($B143,$AB:$AX,11,0)))</f>
        <v>0</v>
      </c>
      <c r="BM143" s="89" t="n">
        <f aca="false">IF(ISERROR(VLOOKUP($B143,$AB:$AX,12,0)),0,(VLOOKUP($B143,$AB:$AX,12,0)))</f>
        <v>0</v>
      </c>
      <c r="BN143" s="93" t="n">
        <f aca="false">IF(ISERROR(VLOOKUP($B143,$AB:$AX,13,0)),0,(VLOOKUP($B143,$AB:$AX,13,0)))</f>
        <v>0</v>
      </c>
      <c r="BO143" s="86" t="n">
        <f aca="false">IF(ISERROR(VLOOKUP($B143,$AB:$AX,14,0)),0,(VLOOKUP($B143,$AB:$AX,14,0)))</f>
        <v>0</v>
      </c>
      <c r="BP143" s="91" t="n">
        <f aca="false">IF(ISERROR(VLOOKUP($B143,$AB:$AX,15,0)),0,(VLOOKUP($B143,$AB:$AX,15,0)))</f>
        <v>0</v>
      </c>
      <c r="BQ143" s="78"/>
      <c r="BR143" s="78"/>
      <c r="BS143" s="78"/>
      <c r="BT143" s="78"/>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94"/>
      <c r="DF143" s="94"/>
      <c r="DG143" s="94"/>
      <c r="DH143" s="94"/>
      <c r="DI143" s="94"/>
      <c r="DJ143" s="94"/>
      <c r="DK143" s="94"/>
      <c r="DL143" s="94"/>
      <c r="DM143" s="94"/>
      <c r="DN143" s="94"/>
      <c r="DO143" s="94"/>
      <c r="DP143" s="94"/>
      <c r="DQ143" s="94"/>
      <c r="DR143" s="94"/>
      <c r="DS143" s="94"/>
      <c r="DT143" s="94"/>
      <c r="DU143" s="94"/>
      <c r="DV143" s="94"/>
      <c r="DW143" s="94"/>
      <c r="DX143" s="94"/>
      <c r="DY143" s="94"/>
      <c r="DZ143" s="94"/>
      <c r="EA143" s="94"/>
      <c r="EB143" s="94"/>
      <c r="EC143" s="94"/>
      <c r="ED143" s="94"/>
      <c r="EE143" s="94"/>
      <c r="EF143" s="94"/>
      <c r="EG143" s="94"/>
      <c r="EH143" s="94"/>
      <c r="EI143" s="94"/>
      <c r="EJ143" s="94"/>
      <c r="EK143" s="94"/>
    </row>
    <row r="144" customFormat="false" ht="12.75" hidden="false" customHeight="false" outlineLevel="0" collapsed="false">
      <c r="A144" s="116"/>
      <c r="B144" s="78"/>
      <c r="C144" s="79"/>
      <c r="D144" s="117" t="s">
        <v>190</v>
      </c>
      <c r="E144" s="118"/>
      <c r="F144" s="119"/>
      <c r="G144" s="119" t="n">
        <f aca="false">COUNTIF($C$77:$C$140,RIGHT($D144,5))</f>
        <v>11</v>
      </c>
      <c r="H144" s="120" t="n">
        <f aca="false">SUMIF($C$77:$C$140,RIGHT($D144,5),H$77:H$140)</f>
        <v>75000</v>
      </c>
      <c r="I144" s="120" t="n">
        <f aca="false">SUMIF($C$77:$C$140,RIGHT($D144,5),I$77:I$140)</f>
        <v>0</v>
      </c>
      <c r="J144" s="120" t="n">
        <f aca="false">SUMIF($C$77:$C$140,RIGHT($D144,5),J$77:J$140)</f>
        <v>0</v>
      </c>
      <c r="K144" s="121" t="n">
        <f aca="false">H144-J144</f>
        <v>75000</v>
      </c>
      <c r="L144" s="83"/>
      <c r="M144" s="82"/>
      <c r="N144" s="83"/>
      <c r="O144" s="79"/>
      <c r="P144" s="84"/>
      <c r="Q144" s="78"/>
      <c r="R144" s="78"/>
      <c r="S144" s="78"/>
      <c r="T144" s="78"/>
      <c r="U144" s="78"/>
      <c r="V144" s="78"/>
      <c r="W144" s="78"/>
      <c r="X144" s="78"/>
      <c r="Y144" s="85"/>
      <c r="Z144" s="78"/>
      <c r="AA144" s="85"/>
      <c r="AB144" s="85"/>
      <c r="AC144" s="86"/>
      <c r="AD144" s="85" t="s">
        <v>190</v>
      </c>
      <c r="AE144" s="85"/>
      <c r="AF144" s="86"/>
      <c r="AG144" s="86" t="n">
        <v>8</v>
      </c>
      <c r="AH144" s="87" t="n">
        <v>75000</v>
      </c>
      <c r="AI144" s="88" t="n">
        <v>0</v>
      </c>
      <c r="AJ144" s="88" t="n">
        <v>0</v>
      </c>
      <c r="AK144" s="89" t="n">
        <v>75000</v>
      </c>
      <c r="AL144" s="90"/>
      <c r="AM144" s="89"/>
      <c r="AN144" s="90"/>
      <c r="AO144" s="86"/>
      <c r="AP144" s="91"/>
      <c r="AQ144" s="78"/>
      <c r="AR144" s="78"/>
      <c r="AS144" s="78"/>
      <c r="AT144" s="78"/>
      <c r="AU144" s="78"/>
      <c r="AV144" s="78"/>
      <c r="AW144" s="78"/>
      <c r="AX144" s="78"/>
      <c r="AY144" s="78"/>
      <c r="AZ144" s="85"/>
      <c r="BA144" s="12"/>
      <c r="BB144" s="85" t="n">
        <f aca="false">IF(ISERROR(VLOOKUP($B144,$AB:$AX,1,0)),0,(VLOOKUP($B144,$AB:$AX,1,0)))</f>
        <v>0</v>
      </c>
      <c r="BC144" s="86" t="n">
        <f aca="false">IF(ISERROR(VLOOKUP($B144,$AB:$AX,2,0)),0,(VLOOKUP($B144,$AB:$AX,2,0)))</f>
        <v>0</v>
      </c>
      <c r="BD144" s="92" t="n">
        <f aca="false">IF(ISERROR(VLOOKUP($B144,$AB:$AX,3,0)),0,(VLOOKUP($B144,$AB:$AX,3,0)))</f>
        <v>0</v>
      </c>
      <c r="BE144" s="85" t="n">
        <f aca="false">IF(ISERROR(VLOOKUP($B144,$AB:$AX,4,0)),0,(VLOOKUP($B144,$AB:$AX,4,0)))</f>
        <v>0</v>
      </c>
      <c r="BF144" s="86" t="n">
        <f aca="false">IF(ISERROR(VLOOKUP($B144,$AB:$AX,5,0)),0,(VLOOKUP($B144,$AB:$AX,5,0)))</f>
        <v>0</v>
      </c>
      <c r="BG144" s="86" t="n">
        <f aca="false">IF(ISERROR(VLOOKUP($B144,$AB:$AX,6,0)),0,(VLOOKUP($B144,$AB:$AX,6,0)))</f>
        <v>0</v>
      </c>
      <c r="BH144" s="85" t="n">
        <f aca="false">IF(ISERROR(VLOOKUP($B144,$AB:$AX,7,0)),0,(VLOOKUP($B144,$AB:$AX,7,0)))</f>
        <v>0</v>
      </c>
      <c r="BI144" s="88" t="n">
        <f aca="false">IF(ISERROR(VLOOKUP($B144,$AB:$AX,8,0)),0,(VLOOKUP($B144,$AB:$AX,8,0)))</f>
        <v>0</v>
      </c>
      <c r="BJ144" s="88" t="n">
        <f aca="false">IF(ISERROR(VLOOKUP($B144,$AB:$AX,9,0)),0,(VLOOKUP($B144,$AB:$AX,9,0)))</f>
        <v>0</v>
      </c>
      <c r="BK144" s="89" t="n">
        <f aca="false">IF(ISERROR(VLOOKUP($B144,$AB:$AX,10,0)),0,(VLOOKUP($B144,$AB:$AX,10,0)))</f>
        <v>0</v>
      </c>
      <c r="BL144" s="93" t="n">
        <f aca="false">IF(ISERROR(VLOOKUP($B144,$AB:$AX,11,0)),0,(VLOOKUP($B144,$AB:$AX,11,0)))</f>
        <v>0</v>
      </c>
      <c r="BM144" s="89" t="n">
        <f aca="false">IF(ISERROR(VLOOKUP($B144,$AB:$AX,12,0)),0,(VLOOKUP($B144,$AB:$AX,12,0)))</f>
        <v>0</v>
      </c>
      <c r="BN144" s="93" t="n">
        <f aca="false">IF(ISERROR(VLOOKUP($B144,$AB:$AX,13,0)),0,(VLOOKUP($B144,$AB:$AX,13,0)))</f>
        <v>0</v>
      </c>
      <c r="BO144" s="86" t="n">
        <f aca="false">IF(ISERROR(VLOOKUP($B144,$AB:$AX,14,0)),0,(VLOOKUP($B144,$AB:$AX,14,0)))</f>
        <v>0</v>
      </c>
      <c r="BP144" s="91" t="n">
        <f aca="false">IF(ISERROR(VLOOKUP($B144,$AB:$AX,15,0)),0,(VLOOKUP($B144,$AB:$AX,15,0)))</f>
        <v>0</v>
      </c>
      <c r="BQ144" s="78"/>
      <c r="BR144" s="78"/>
      <c r="BS144" s="78"/>
      <c r="BT144" s="78"/>
      <c r="BU144" s="94"/>
      <c r="BV144" s="94"/>
      <c r="BW144" s="94"/>
      <c r="BX144" s="94"/>
      <c r="BY144" s="94"/>
      <c r="BZ144" s="94"/>
      <c r="CA144" s="94"/>
      <c r="CB144" s="94"/>
      <c r="CC144" s="94"/>
      <c r="CD144" s="94"/>
      <c r="CE144" s="94"/>
      <c r="CF144" s="94"/>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c r="DD144" s="94"/>
      <c r="DE144" s="94"/>
      <c r="DF144" s="94"/>
      <c r="DG144" s="94"/>
      <c r="DH144" s="94"/>
      <c r="DI144" s="94"/>
      <c r="DJ144" s="94"/>
      <c r="DK144" s="94"/>
      <c r="DL144" s="94"/>
      <c r="DM144" s="94"/>
      <c r="DN144" s="94"/>
      <c r="DO144" s="94"/>
      <c r="DP144" s="94"/>
      <c r="DQ144" s="94"/>
      <c r="DR144" s="94"/>
      <c r="DS144" s="94"/>
      <c r="DT144" s="94"/>
      <c r="DU144" s="94"/>
      <c r="DV144" s="94"/>
      <c r="DW144" s="94"/>
      <c r="DX144" s="94"/>
      <c r="DY144" s="94"/>
      <c r="DZ144" s="94"/>
      <c r="EA144" s="94"/>
      <c r="EB144" s="94"/>
      <c r="EC144" s="94"/>
      <c r="ED144" s="94"/>
      <c r="EE144" s="94"/>
      <c r="EF144" s="94"/>
      <c r="EG144" s="94"/>
      <c r="EH144" s="94"/>
      <c r="EI144" s="94"/>
      <c r="EJ144" s="94"/>
      <c r="EK144" s="94"/>
    </row>
    <row r="145" customFormat="false" ht="12.75" hidden="false" customHeight="false" outlineLevel="0" collapsed="false">
      <c r="A145" s="116"/>
      <c r="B145" s="78"/>
      <c r="C145" s="79"/>
      <c r="D145" s="117" t="s">
        <v>191</v>
      </c>
      <c r="E145" s="118"/>
      <c r="F145" s="119"/>
      <c r="G145" s="119" t="n">
        <f aca="false">COUNTIF($C$77:$C$140,RIGHT($D145,5))</f>
        <v>0</v>
      </c>
      <c r="H145" s="120" t="n">
        <f aca="false">SUMIF($C$77:$C$140,RIGHT($D145,5),H$77:H$140)</f>
        <v>0</v>
      </c>
      <c r="I145" s="120" t="n">
        <f aca="false">SUMIF($C$77:$C$140,RIGHT($D145,5),I$77:I$140)</f>
        <v>0</v>
      </c>
      <c r="J145" s="120" t="n">
        <f aca="false">SUMIF($C$77:$C$140,RIGHT($D145,5),J$77:J$140)</f>
        <v>0</v>
      </c>
      <c r="K145" s="121" t="n">
        <f aca="false">H145-J145</f>
        <v>0</v>
      </c>
      <c r="L145" s="83"/>
      <c r="M145" s="82"/>
      <c r="N145" s="83"/>
      <c r="O145" s="79"/>
      <c r="P145" s="84"/>
      <c r="Q145" s="78"/>
      <c r="R145" s="78"/>
      <c r="S145" s="78"/>
      <c r="T145" s="78"/>
      <c r="U145" s="78"/>
      <c r="V145" s="78"/>
      <c r="W145" s="78"/>
      <c r="X145" s="78"/>
      <c r="Y145" s="85"/>
      <c r="Z145" s="78"/>
      <c r="AA145" s="85"/>
      <c r="AB145" s="85"/>
      <c r="AC145" s="86"/>
      <c r="AD145" s="85" t="s">
        <v>191</v>
      </c>
      <c r="AE145" s="85"/>
      <c r="AF145" s="86"/>
      <c r="AG145" s="86" t="n">
        <v>0</v>
      </c>
      <c r="AH145" s="87" t="n">
        <v>0</v>
      </c>
      <c r="AI145" s="88" t="n">
        <v>0</v>
      </c>
      <c r="AJ145" s="88" t="n">
        <v>0</v>
      </c>
      <c r="AK145" s="89" t="n">
        <v>0</v>
      </c>
      <c r="AL145" s="90"/>
      <c r="AM145" s="89"/>
      <c r="AN145" s="90"/>
      <c r="AO145" s="86"/>
      <c r="AP145" s="91"/>
      <c r="AQ145" s="78"/>
      <c r="AR145" s="78"/>
      <c r="AS145" s="78"/>
      <c r="AT145" s="78"/>
      <c r="AU145" s="78"/>
      <c r="AV145" s="78"/>
      <c r="AW145" s="78"/>
      <c r="AX145" s="78"/>
      <c r="AY145" s="78"/>
      <c r="AZ145" s="85"/>
      <c r="BA145" s="12"/>
      <c r="BB145" s="85" t="n">
        <f aca="false">IF(ISERROR(VLOOKUP($B145,$AB:$AX,1,0)),0,(VLOOKUP($B145,$AB:$AX,1,0)))</f>
        <v>0</v>
      </c>
      <c r="BC145" s="86" t="n">
        <f aca="false">IF(ISERROR(VLOOKUP($B145,$AB:$AX,2,0)),0,(VLOOKUP($B145,$AB:$AX,2,0)))</f>
        <v>0</v>
      </c>
      <c r="BD145" s="92" t="n">
        <f aca="false">IF(ISERROR(VLOOKUP($B145,$AB:$AX,3,0)),0,(VLOOKUP($B145,$AB:$AX,3,0)))</f>
        <v>0</v>
      </c>
      <c r="BE145" s="85" t="n">
        <f aca="false">IF(ISERROR(VLOOKUP($B145,$AB:$AX,4,0)),0,(VLOOKUP($B145,$AB:$AX,4,0)))</f>
        <v>0</v>
      </c>
      <c r="BF145" s="86" t="n">
        <f aca="false">IF(ISERROR(VLOOKUP($B145,$AB:$AX,5,0)),0,(VLOOKUP($B145,$AB:$AX,5,0)))</f>
        <v>0</v>
      </c>
      <c r="BG145" s="86" t="n">
        <f aca="false">IF(ISERROR(VLOOKUP($B145,$AB:$AX,6,0)),0,(VLOOKUP($B145,$AB:$AX,6,0)))</f>
        <v>0</v>
      </c>
      <c r="BH145" s="85" t="n">
        <f aca="false">IF(ISERROR(VLOOKUP($B145,$AB:$AX,7,0)),0,(VLOOKUP($B145,$AB:$AX,7,0)))</f>
        <v>0</v>
      </c>
      <c r="BI145" s="88" t="n">
        <f aca="false">IF(ISERROR(VLOOKUP($B145,$AB:$AX,8,0)),0,(VLOOKUP($B145,$AB:$AX,8,0)))</f>
        <v>0</v>
      </c>
      <c r="BJ145" s="88" t="n">
        <f aca="false">IF(ISERROR(VLOOKUP($B145,$AB:$AX,9,0)),0,(VLOOKUP($B145,$AB:$AX,9,0)))</f>
        <v>0</v>
      </c>
      <c r="BK145" s="89" t="n">
        <f aca="false">IF(ISERROR(VLOOKUP($B145,$AB:$AX,10,0)),0,(VLOOKUP($B145,$AB:$AX,10,0)))</f>
        <v>0</v>
      </c>
      <c r="BL145" s="93" t="n">
        <f aca="false">IF(ISERROR(VLOOKUP($B145,$AB:$AX,11,0)),0,(VLOOKUP($B145,$AB:$AX,11,0)))</f>
        <v>0</v>
      </c>
      <c r="BM145" s="89" t="n">
        <f aca="false">IF(ISERROR(VLOOKUP($B145,$AB:$AX,12,0)),0,(VLOOKUP($B145,$AB:$AX,12,0)))</f>
        <v>0</v>
      </c>
      <c r="BN145" s="93" t="n">
        <f aca="false">IF(ISERROR(VLOOKUP($B145,$AB:$AX,13,0)),0,(VLOOKUP($B145,$AB:$AX,13,0)))</f>
        <v>0</v>
      </c>
      <c r="BO145" s="86" t="n">
        <f aca="false">IF(ISERROR(VLOOKUP($B145,$AB:$AX,14,0)),0,(VLOOKUP($B145,$AB:$AX,14,0)))</f>
        <v>0</v>
      </c>
      <c r="BP145" s="91" t="n">
        <f aca="false">IF(ISERROR(VLOOKUP($B145,$AB:$AX,15,0)),0,(VLOOKUP($B145,$AB:$AX,15,0)))</f>
        <v>0</v>
      </c>
      <c r="BQ145" s="78"/>
      <c r="BR145" s="78"/>
      <c r="BS145" s="78"/>
      <c r="BT145" s="78"/>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c r="DA145" s="94"/>
      <c r="DB145" s="94"/>
      <c r="DC145" s="94"/>
      <c r="DD145" s="94"/>
      <c r="DE145" s="94"/>
      <c r="DF145" s="94"/>
      <c r="DG145" s="94"/>
      <c r="DH145" s="94"/>
      <c r="DI145" s="94"/>
      <c r="DJ145" s="94"/>
      <c r="DK145" s="94"/>
      <c r="DL145" s="94"/>
      <c r="DM145" s="94"/>
      <c r="DN145" s="94"/>
      <c r="DO145" s="94"/>
      <c r="DP145" s="94"/>
      <c r="DQ145" s="94"/>
      <c r="DR145" s="94"/>
      <c r="DS145" s="94"/>
      <c r="DT145" s="94"/>
      <c r="DU145" s="94"/>
      <c r="DV145" s="94"/>
      <c r="DW145" s="94"/>
      <c r="DX145" s="94"/>
      <c r="DY145" s="94"/>
      <c r="DZ145" s="94"/>
      <c r="EA145" s="94"/>
      <c r="EB145" s="94"/>
      <c r="EC145" s="94"/>
      <c r="ED145" s="94"/>
      <c r="EE145" s="94"/>
      <c r="EF145" s="94"/>
      <c r="EG145" s="94"/>
      <c r="EH145" s="94"/>
      <c r="EI145" s="94"/>
      <c r="EJ145" s="94"/>
      <c r="EK145" s="94"/>
    </row>
    <row r="146" customFormat="false" ht="12.75" hidden="false" customHeight="false" outlineLevel="0" collapsed="false">
      <c r="A146" s="116"/>
      <c r="B146" s="78"/>
      <c r="C146" s="79"/>
      <c r="D146" s="117" t="s">
        <v>192</v>
      </c>
      <c r="E146" s="118"/>
      <c r="F146" s="119"/>
      <c r="G146" s="119" t="n">
        <f aca="false">COUNTIF($C$77:$C$140,RIGHT($D146,5))</f>
        <v>0</v>
      </c>
      <c r="H146" s="120" t="n">
        <f aca="false">SUMIF($C$77:$C$140,RIGHT($D146,5),H$77:H$140)</f>
        <v>0</v>
      </c>
      <c r="I146" s="120" t="n">
        <f aca="false">SUMIF($C$77:$C$140,RIGHT($D146,5),I$77:I$140)</f>
        <v>0</v>
      </c>
      <c r="J146" s="120" t="n">
        <f aca="false">SUMIF($C$77:$C$140,RIGHT($D146,5),J$77:J$140)</f>
        <v>0</v>
      </c>
      <c r="K146" s="121" t="n">
        <f aca="false">H146-J146</f>
        <v>0</v>
      </c>
      <c r="L146" s="83"/>
      <c r="M146" s="82"/>
      <c r="N146" s="83"/>
      <c r="O146" s="79"/>
      <c r="P146" s="84"/>
      <c r="Q146" s="78"/>
      <c r="R146" s="78"/>
      <c r="S146" s="78"/>
      <c r="T146" s="78"/>
      <c r="U146" s="78"/>
      <c r="V146" s="78"/>
      <c r="W146" s="78"/>
      <c r="X146" s="78"/>
      <c r="Y146" s="85"/>
      <c r="Z146" s="78"/>
      <c r="AA146" s="85"/>
      <c r="AB146" s="85"/>
      <c r="AC146" s="86"/>
      <c r="AD146" s="85" t="s">
        <v>192</v>
      </c>
      <c r="AE146" s="85"/>
      <c r="AF146" s="86"/>
      <c r="AG146" s="86" t="n">
        <v>0</v>
      </c>
      <c r="AH146" s="87" t="n">
        <v>0</v>
      </c>
      <c r="AI146" s="88" t="n">
        <v>0</v>
      </c>
      <c r="AJ146" s="88" t="n">
        <v>0</v>
      </c>
      <c r="AK146" s="89" t="n">
        <v>0</v>
      </c>
      <c r="AL146" s="90"/>
      <c r="AM146" s="89"/>
      <c r="AN146" s="90"/>
      <c r="AO146" s="86"/>
      <c r="AP146" s="91"/>
      <c r="AQ146" s="78"/>
      <c r="AR146" s="78"/>
      <c r="AS146" s="78"/>
      <c r="AT146" s="78"/>
      <c r="AU146" s="78"/>
      <c r="AV146" s="78"/>
      <c r="AW146" s="78"/>
      <c r="AX146" s="78"/>
      <c r="AY146" s="78"/>
      <c r="AZ146" s="85"/>
      <c r="BA146" s="12"/>
      <c r="BB146" s="85" t="n">
        <f aca="false">IF(ISERROR(VLOOKUP($B146,$AB:$AX,1,0)),0,(VLOOKUP($B146,$AB:$AX,1,0)))</f>
        <v>0</v>
      </c>
      <c r="BC146" s="86" t="n">
        <f aca="false">IF(ISERROR(VLOOKUP($B146,$AB:$AX,2,0)),0,(VLOOKUP($B146,$AB:$AX,2,0)))</f>
        <v>0</v>
      </c>
      <c r="BD146" s="92" t="n">
        <f aca="false">IF(ISERROR(VLOOKUP($B146,$AB:$AX,3,0)),0,(VLOOKUP($B146,$AB:$AX,3,0)))</f>
        <v>0</v>
      </c>
      <c r="BE146" s="85" t="n">
        <f aca="false">IF(ISERROR(VLOOKUP($B146,$AB:$AX,4,0)),0,(VLOOKUP($B146,$AB:$AX,4,0)))</f>
        <v>0</v>
      </c>
      <c r="BF146" s="86" t="n">
        <f aca="false">IF(ISERROR(VLOOKUP($B146,$AB:$AX,5,0)),0,(VLOOKUP($B146,$AB:$AX,5,0)))</f>
        <v>0</v>
      </c>
      <c r="BG146" s="86" t="n">
        <f aca="false">IF(ISERROR(VLOOKUP($B146,$AB:$AX,6,0)),0,(VLOOKUP($B146,$AB:$AX,6,0)))</f>
        <v>0</v>
      </c>
      <c r="BH146" s="85" t="n">
        <f aca="false">IF(ISERROR(VLOOKUP($B146,$AB:$AX,7,0)),0,(VLOOKUP($B146,$AB:$AX,7,0)))</f>
        <v>0</v>
      </c>
      <c r="BI146" s="88" t="n">
        <f aca="false">IF(ISERROR(VLOOKUP($B146,$AB:$AX,8,0)),0,(VLOOKUP($B146,$AB:$AX,8,0)))</f>
        <v>0</v>
      </c>
      <c r="BJ146" s="88" t="n">
        <f aca="false">IF(ISERROR(VLOOKUP($B146,$AB:$AX,9,0)),0,(VLOOKUP($B146,$AB:$AX,9,0)))</f>
        <v>0</v>
      </c>
      <c r="BK146" s="89" t="n">
        <f aca="false">IF(ISERROR(VLOOKUP($B146,$AB:$AX,10,0)),0,(VLOOKUP($B146,$AB:$AX,10,0)))</f>
        <v>0</v>
      </c>
      <c r="BL146" s="93" t="n">
        <f aca="false">IF(ISERROR(VLOOKUP($B146,$AB:$AX,11,0)),0,(VLOOKUP($B146,$AB:$AX,11,0)))</f>
        <v>0</v>
      </c>
      <c r="BM146" s="89" t="n">
        <f aca="false">IF(ISERROR(VLOOKUP($B146,$AB:$AX,12,0)),0,(VLOOKUP($B146,$AB:$AX,12,0)))</f>
        <v>0</v>
      </c>
      <c r="BN146" s="93" t="n">
        <f aca="false">IF(ISERROR(VLOOKUP($B146,$AB:$AX,13,0)),0,(VLOOKUP($B146,$AB:$AX,13,0)))</f>
        <v>0</v>
      </c>
      <c r="BO146" s="86" t="n">
        <f aca="false">IF(ISERROR(VLOOKUP($B146,$AB:$AX,14,0)),0,(VLOOKUP($B146,$AB:$AX,14,0)))</f>
        <v>0</v>
      </c>
      <c r="BP146" s="91" t="n">
        <f aca="false">IF(ISERROR(VLOOKUP($B146,$AB:$AX,15,0)),0,(VLOOKUP($B146,$AB:$AX,15,0)))</f>
        <v>0</v>
      </c>
      <c r="BQ146" s="78"/>
      <c r="BR146" s="78"/>
      <c r="BS146" s="78"/>
      <c r="BT146" s="78"/>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c r="DD146" s="94"/>
      <c r="DE146" s="94"/>
      <c r="DF146" s="94"/>
      <c r="DG146" s="94"/>
      <c r="DH146" s="94"/>
      <c r="DI146" s="94"/>
      <c r="DJ146" s="94"/>
      <c r="DK146" s="94"/>
      <c r="DL146" s="94"/>
      <c r="DM146" s="94"/>
      <c r="DN146" s="94"/>
      <c r="DO146" s="94"/>
      <c r="DP146" s="94"/>
      <c r="DQ146" s="94"/>
      <c r="DR146" s="94"/>
      <c r="DS146" s="94"/>
      <c r="DT146" s="94"/>
      <c r="DU146" s="94"/>
      <c r="DV146" s="94"/>
      <c r="DW146" s="94"/>
      <c r="DX146" s="94"/>
      <c r="DY146" s="94"/>
      <c r="DZ146" s="94"/>
      <c r="EA146" s="94"/>
      <c r="EB146" s="94"/>
      <c r="EC146" s="94"/>
      <c r="ED146" s="94"/>
      <c r="EE146" s="94"/>
      <c r="EF146" s="94"/>
      <c r="EG146" s="94"/>
      <c r="EH146" s="94"/>
      <c r="EI146" s="94"/>
      <c r="EJ146" s="94"/>
      <c r="EK146" s="94"/>
    </row>
    <row r="147" customFormat="false" ht="12.75" hidden="false" customHeight="false" outlineLevel="0" collapsed="false">
      <c r="A147" s="122"/>
      <c r="B147" s="78"/>
      <c r="C147" s="79"/>
      <c r="D147" s="124" t="s">
        <v>193</v>
      </c>
      <c r="E147" s="125"/>
      <c r="F147" s="126"/>
      <c r="G147" s="126" t="n">
        <f aca="false">SUM(G142:G146)</f>
        <v>16</v>
      </c>
      <c r="H147" s="127" t="n">
        <f aca="false">SUM(H142:H146)</f>
        <v>105500</v>
      </c>
      <c r="I147" s="127" t="n">
        <f aca="false">SUM(I142:I146)</f>
        <v>0</v>
      </c>
      <c r="J147" s="127" t="n">
        <f aca="false">SUM(J142:J146)</f>
        <v>0</v>
      </c>
      <c r="K147" s="128" t="n">
        <f aca="false">SUM(K143:K146)</f>
        <v>105500</v>
      </c>
      <c r="L147" s="83"/>
      <c r="M147" s="82"/>
      <c r="N147" s="83"/>
      <c r="O147" s="79"/>
      <c r="P147" s="84"/>
      <c r="Q147" s="22"/>
      <c r="R147" s="22"/>
      <c r="S147" s="22"/>
      <c r="T147" s="22"/>
      <c r="U147" s="22"/>
      <c r="V147" s="22"/>
      <c r="W147" s="22"/>
      <c r="X147" s="22"/>
      <c r="Y147" s="12"/>
      <c r="Z147" s="22"/>
      <c r="AA147" s="12"/>
      <c r="AB147" s="85"/>
      <c r="AC147" s="86"/>
      <c r="AD147" s="85" t="s">
        <v>193</v>
      </c>
      <c r="AE147" s="85"/>
      <c r="AF147" s="86"/>
      <c r="AG147" s="86" t="n">
        <v>14</v>
      </c>
      <c r="AH147" s="87" t="n">
        <v>116500</v>
      </c>
      <c r="AI147" s="88" t="n">
        <v>0</v>
      </c>
      <c r="AJ147" s="88" t="n">
        <v>0</v>
      </c>
      <c r="AK147" s="89" t="n">
        <v>116500</v>
      </c>
      <c r="AL147" s="90"/>
      <c r="AM147" s="89"/>
      <c r="AN147" s="90"/>
      <c r="AO147" s="86"/>
      <c r="AP147" s="91"/>
      <c r="AQ147" s="22"/>
      <c r="AR147" s="22"/>
      <c r="AS147" s="22"/>
      <c r="AT147" s="22"/>
      <c r="AU147" s="22"/>
      <c r="AV147" s="22"/>
      <c r="AW147" s="22"/>
      <c r="AX147" s="22"/>
      <c r="AY147" s="22"/>
      <c r="BA147" s="12"/>
      <c r="BB147" s="85" t="n">
        <f aca="false">IF(ISERROR(VLOOKUP($B147,$AB:$AX,1,0)),0,(VLOOKUP($B147,$AB:$AX,1,0)))</f>
        <v>0</v>
      </c>
      <c r="BC147" s="86" t="n">
        <f aca="false">IF(ISERROR(VLOOKUP($B147,$AB:$AX,2,0)),0,(VLOOKUP($B147,$AB:$AX,2,0)))</f>
        <v>0</v>
      </c>
      <c r="BD147" s="92" t="n">
        <f aca="false">IF(ISERROR(VLOOKUP($B147,$AB:$AX,3,0)),0,(VLOOKUP($B147,$AB:$AX,3,0)))</f>
        <v>0</v>
      </c>
      <c r="BE147" s="85" t="n">
        <f aca="false">IF(ISERROR(VLOOKUP($B147,$AB:$AX,4,0)),0,(VLOOKUP($B147,$AB:$AX,4,0)))</f>
        <v>0</v>
      </c>
      <c r="BF147" s="86" t="n">
        <f aca="false">IF(ISERROR(VLOOKUP($B147,$AB:$AX,5,0)),0,(VLOOKUP($B147,$AB:$AX,5,0)))</f>
        <v>0</v>
      </c>
      <c r="BG147" s="86" t="n">
        <f aca="false">IF(ISERROR(VLOOKUP($B147,$AB:$AX,6,0)),0,(VLOOKUP($B147,$AB:$AX,6,0)))</f>
        <v>0</v>
      </c>
      <c r="BH147" s="85" t="n">
        <f aca="false">IF(ISERROR(VLOOKUP($B147,$AB:$AX,7,0)),0,(VLOOKUP($B147,$AB:$AX,7,0)))</f>
        <v>0</v>
      </c>
      <c r="BI147" s="88" t="n">
        <f aca="false">IF(ISERROR(VLOOKUP($B147,$AB:$AX,8,0)),0,(VLOOKUP($B147,$AB:$AX,8,0)))</f>
        <v>0</v>
      </c>
      <c r="BJ147" s="88" t="n">
        <f aca="false">IF(ISERROR(VLOOKUP($B147,$AB:$AX,9,0)),0,(VLOOKUP($B147,$AB:$AX,9,0)))</f>
        <v>0</v>
      </c>
      <c r="BK147" s="89" t="n">
        <f aca="false">IF(ISERROR(VLOOKUP($B147,$AB:$AX,10,0)),0,(VLOOKUP($B147,$AB:$AX,10,0)))</f>
        <v>0</v>
      </c>
      <c r="BL147" s="93" t="n">
        <f aca="false">IF(ISERROR(VLOOKUP($B147,$AB:$AX,11,0)),0,(VLOOKUP($B147,$AB:$AX,11,0)))</f>
        <v>0</v>
      </c>
      <c r="BM147" s="89" t="n">
        <f aca="false">IF(ISERROR(VLOOKUP($B147,$AB:$AX,12,0)),0,(VLOOKUP($B147,$AB:$AX,12,0)))</f>
        <v>0</v>
      </c>
      <c r="BN147" s="93" t="n">
        <f aca="false">IF(ISERROR(VLOOKUP($B147,$AB:$AX,13,0)),0,(VLOOKUP($B147,$AB:$AX,13,0)))</f>
        <v>0</v>
      </c>
      <c r="BO147" s="86" t="n">
        <f aca="false">IF(ISERROR(VLOOKUP($B147,$AB:$AX,14,0)),0,(VLOOKUP($B147,$AB:$AX,14,0)))</f>
        <v>0</v>
      </c>
      <c r="BP147" s="91" t="n">
        <f aca="false">IF(ISERROR(VLOOKUP($B147,$AB:$AX,15,0)),0,(VLOOKUP($B147,$AB:$AX,15,0)))</f>
        <v>0</v>
      </c>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row>
    <row r="148" customFormat="false" ht="12.75" hidden="false" customHeight="false" outlineLevel="0" collapsed="false">
      <c r="A148" s="134"/>
      <c r="B148" s="78"/>
      <c r="C148" s="79"/>
      <c r="D148" s="78"/>
      <c r="E148" s="78"/>
      <c r="F148" s="79"/>
      <c r="G148" s="79"/>
      <c r="H148" s="80"/>
      <c r="I148" s="81"/>
      <c r="J148" s="81"/>
      <c r="K148" s="82"/>
      <c r="L148" s="83"/>
      <c r="M148" s="82"/>
      <c r="N148" s="83"/>
      <c r="O148" s="79"/>
      <c r="P148" s="84"/>
      <c r="Q148" s="6"/>
      <c r="R148" s="6"/>
      <c r="S148" s="6"/>
      <c r="T148" s="6"/>
      <c r="U148" s="6"/>
      <c r="V148" s="6"/>
      <c r="W148" s="6"/>
      <c r="X148" s="6"/>
      <c r="AB148" s="85"/>
      <c r="AC148" s="86"/>
      <c r="AD148" s="85"/>
      <c r="AE148" s="85"/>
      <c r="AF148" s="86"/>
      <c r="AG148" s="86"/>
      <c r="AH148" s="87"/>
      <c r="AI148" s="88"/>
      <c r="AJ148" s="88"/>
      <c r="AK148" s="89"/>
      <c r="AL148" s="90"/>
      <c r="AM148" s="89"/>
      <c r="AN148" s="90"/>
      <c r="AO148" s="86"/>
      <c r="AP148" s="91"/>
      <c r="AQ148" s="6"/>
      <c r="AR148" s="6"/>
      <c r="AS148" s="6"/>
      <c r="AT148" s="6"/>
      <c r="AU148" s="6"/>
      <c r="AV148" s="6"/>
      <c r="AW148" s="6"/>
      <c r="AX148" s="6"/>
      <c r="AY148" s="6"/>
      <c r="AZ148" s="5"/>
      <c r="BA148" s="12"/>
      <c r="BB148" s="85" t="n">
        <f aca="false">IF(ISERROR(VLOOKUP($B148,$AB:$AX,1,0)),0,(VLOOKUP($B148,$AB:$AX,1,0)))</f>
        <v>0</v>
      </c>
      <c r="BC148" s="86" t="n">
        <f aca="false">IF(ISERROR(VLOOKUP($B148,$AB:$AX,2,0)),0,(VLOOKUP($B148,$AB:$AX,2,0)))</f>
        <v>0</v>
      </c>
      <c r="BD148" s="92" t="n">
        <f aca="false">IF(ISERROR(VLOOKUP($B148,$AB:$AX,3,0)),0,(VLOOKUP($B148,$AB:$AX,3,0)))</f>
        <v>0</v>
      </c>
      <c r="BE148" s="85" t="n">
        <f aca="false">IF(ISERROR(VLOOKUP($B148,$AB:$AX,4,0)),0,(VLOOKUP($B148,$AB:$AX,4,0)))</f>
        <v>0</v>
      </c>
      <c r="BF148" s="86" t="n">
        <f aca="false">IF(ISERROR(VLOOKUP($B148,$AB:$AX,5,0)),0,(VLOOKUP($B148,$AB:$AX,5,0)))</f>
        <v>0</v>
      </c>
      <c r="BG148" s="86" t="n">
        <f aca="false">IF(ISERROR(VLOOKUP($B148,$AB:$AX,6,0)),0,(VLOOKUP($B148,$AB:$AX,6,0)))</f>
        <v>0</v>
      </c>
      <c r="BH148" s="85" t="n">
        <f aca="false">IF(ISERROR(VLOOKUP($B148,$AB:$AX,7,0)),0,(VLOOKUP($B148,$AB:$AX,7,0)))</f>
        <v>0</v>
      </c>
      <c r="BI148" s="88" t="n">
        <f aca="false">IF(ISERROR(VLOOKUP($B148,$AB:$AX,8,0)),0,(VLOOKUP($B148,$AB:$AX,8,0)))</f>
        <v>0</v>
      </c>
      <c r="BJ148" s="88" t="n">
        <f aca="false">IF(ISERROR(VLOOKUP($B148,$AB:$AX,9,0)),0,(VLOOKUP($B148,$AB:$AX,9,0)))</f>
        <v>0</v>
      </c>
      <c r="BK148" s="89" t="n">
        <f aca="false">IF(ISERROR(VLOOKUP($B148,$AB:$AX,10,0)),0,(VLOOKUP($B148,$AB:$AX,10,0)))</f>
        <v>0</v>
      </c>
      <c r="BL148" s="93" t="n">
        <f aca="false">IF(ISERROR(VLOOKUP($B148,$AB:$AX,11,0)),0,(VLOOKUP($B148,$AB:$AX,11,0)))</f>
        <v>0</v>
      </c>
      <c r="BM148" s="89" t="n">
        <f aca="false">IF(ISERROR(VLOOKUP($B148,$AB:$AX,12,0)),0,(VLOOKUP($B148,$AB:$AX,12,0)))</f>
        <v>0</v>
      </c>
      <c r="BN148" s="93" t="n">
        <f aca="false">IF(ISERROR(VLOOKUP($B148,$AB:$AX,13,0)),0,(VLOOKUP($B148,$AB:$AX,13,0)))</f>
        <v>0</v>
      </c>
      <c r="BO148" s="86" t="n">
        <f aca="false">IF(ISERROR(VLOOKUP($B148,$AB:$AX,14,0)),0,(VLOOKUP($B148,$AB:$AX,14,0)))</f>
        <v>0</v>
      </c>
      <c r="BP148" s="91" t="n">
        <f aca="false">IF(ISERROR(VLOOKUP($B148,$AB:$AX,15,0)),0,(VLOOKUP($B148,$AB:$AX,15,0)))</f>
        <v>0</v>
      </c>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row>
    <row r="149" customFormat="false" ht="15.75" hidden="false" customHeight="false" outlineLevel="0" collapsed="false">
      <c r="A149" s="66" t="s">
        <v>318</v>
      </c>
      <c r="B149" s="67" t="s">
        <v>319</v>
      </c>
      <c r="C149" s="79"/>
      <c r="D149" s="78"/>
      <c r="E149" s="78"/>
      <c r="F149" s="79"/>
      <c r="G149" s="79"/>
      <c r="H149" s="80"/>
      <c r="I149" s="81"/>
      <c r="J149" s="81"/>
      <c r="K149" s="82"/>
      <c r="L149" s="83"/>
      <c r="M149" s="82"/>
      <c r="N149" s="83"/>
      <c r="O149" s="79"/>
      <c r="P149" s="84"/>
      <c r="Q149" s="100"/>
      <c r="R149" s="100"/>
      <c r="S149" s="100"/>
      <c r="T149" s="100"/>
      <c r="U149" s="100"/>
      <c r="V149" s="100"/>
      <c r="W149" s="100"/>
      <c r="X149" s="100"/>
      <c r="Y149" s="101"/>
      <c r="Z149" s="100"/>
      <c r="AA149" s="101" t="s">
        <v>318</v>
      </c>
      <c r="AB149" s="85" t="s">
        <v>319</v>
      </c>
      <c r="AC149" s="86"/>
      <c r="AD149" s="85"/>
      <c r="AE149" s="85"/>
      <c r="AF149" s="86"/>
      <c r="AG149" s="86"/>
      <c r="AH149" s="87"/>
      <c r="AI149" s="88"/>
      <c r="AJ149" s="88"/>
      <c r="AK149" s="89"/>
      <c r="AL149" s="90"/>
      <c r="AM149" s="89"/>
      <c r="AN149" s="90"/>
      <c r="AO149" s="86"/>
      <c r="AP149" s="91"/>
      <c r="AQ149" s="100"/>
      <c r="AR149" s="100"/>
      <c r="AS149" s="100"/>
      <c r="AT149" s="100"/>
      <c r="AU149" s="100"/>
      <c r="AV149" s="100"/>
      <c r="AW149" s="100"/>
      <c r="AX149" s="100"/>
      <c r="AY149" s="100"/>
      <c r="AZ149" s="101"/>
      <c r="BA149" s="12"/>
      <c r="BB149" s="85" t="str">
        <f aca="false">IF(ISERROR(VLOOKUP($B149,$AB:$AX,1,0)),0,(VLOOKUP($B149,$AB:$AX,1,0)))</f>
        <v>CONTINENTAL</v>
      </c>
      <c r="BC149" s="86" t="n">
        <f aca="false">IF(ISERROR(VLOOKUP($B149,$AB:$AX,2,0)),0,(VLOOKUP($B149,$AB:$AX,2,0)))</f>
        <v>0</v>
      </c>
      <c r="BD149" s="92" t="n">
        <f aca="false">IF(ISERROR(VLOOKUP($B149,$AB:$AX,3,0)),0,(VLOOKUP($B149,$AB:$AX,3,0)))</f>
        <v>0</v>
      </c>
      <c r="BE149" s="85" t="n">
        <f aca="false">IF(ISERROR(VLOOKUP($B149,$AB:$AX,4,0)),0,(VLOOKUP($B149,$AB:$AX,4,0)))</f>
        <v>0</v>
      </c>
      <c r="BF149" s="86" t="n">
        <f aca="false">IF(ISERROR(VLOOKUP($B149,$AB:$AX,5,0)),0,(VLOOKUP($B149,$AB:$AX,5,0)))</f>
        <v>0</v>
      </c>
      <c r="BG149" s="86" t="n">
        <f aca="false">IF(ISERROR(VLOOKUP($B149,$AB:$AX,6,0)),0,(VLOOKUP($B149,$AB:$AX,6,0)))</f>
        <v>0</v>
      </c>
      <c r="BH149" s="85" t="n">
        <f aca="false">IF(ISERROR(VLOOKUP($B149,$AB:$AX,7,0)),0,(VLOOKUP($B149,$AB:$AX,7,0)))</f>
        <v>0</v>
      </c>
      <c r="BI149" s="88" t="n">
        <f aca="false">IF(ISERROR(VLOOKUP($B149,$AB:$AX,8,0)),0,(VLOOKUP($B149,$AB:$AX,8,0)))</f>
        <v>0</v>
      </c>
      <c r="BJ149" s="88" t="n">
        <f aca="false">IF(ISERROR(VLOOKUP($B149,$AB:$AX,9,0)),0,(VLOOKUP($B149,$AB:$AX,9,0)))</f>
        <v>0</v>
      </c>
      <c r="BK149" s="89" t="n">
        <f aca="false">IF(ISERROR(VLOOKUP($B149,$AB:$AX,10,0)),0,(VLOOKUP($B149,$AB:$AX,10,0)))</f>
        <v>0</v>
      </c>
      <c r="BL149" s="93" t="n">
        <f aca="false">IF(ISERROR(VLOOKUP($B149,$AB:$AX,11,0)),0,(VLOOKUP($B149,$AB:$AX,11,0)))</f>
        <v>0</v>
      </c>
      <c r="BM149" s="89" t="n">
        <f aca="false">IF(ISERROR(VLOOKUP($B149,$AB:$AX,12,0)),0,(VLOOKUP($B149,$AB:$AX,12,0)))</f>
        <v>0</v>
      </c>
      <c r="BN149" s="93" t="n">
        <f aca="false">IF(ISERROR(VLOOKUP($B149,$AB:$AX,13,0)),0,(VLOOKUP($B149,$AB:$AX,13,0)))</f>
        <v>0</v>
      </c>
      <c r="BO149" s="86" t="n">
        <f aca="false">IF(ISERROR(VLOOKUP($B149,$AB:$AX,14,0)),0,(VLOOKUP($B149,$AB:$AX,14,0)))</f>
        <v>0</v>
      </c>
      <c r="BP149" s="91" t="n">
        <f aca="false">IF(ISERROR(VLOOKUP($B149,$AB:$AX,15,0)),0,(VLOOKUP($B149,$AB:$AX,15,0)))</f>
        <v>0</v>
      </c>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c r="DL149" s="100"/>
      <c r="DM149" s="100"/>
      <c r="DN149" s="100"/>
      <c r="DO149" s="100"/>
      <c r="DP149" s="100"/>
      <c r="DQ149" s="100"/>
      <c r="DR149" s="100"/>
      <c r="DS149" s="100"/>
      <c r="DT149" s="100"/>
      <c r="DU149" s="100"/>
      <c r="DV149" s="100"/>
      <c r="DW149" s="100"/>
      <c r="DX149" s="100"/>
      <c r="DY149" s="100"/>
      <c r="DZ149" s="100"/>
      <c r="EA149" s="100"/>
      <c r="EB149" s="100"/>
      <c r="EC149" s="100"/>
      <c r="ED149" s="100"/>
      <c r="EE149" s="100"/>
      <c r="EF149" s="100"/>
      <c r="EG149" s="100"/>
      <c r="EH149" s="100"/>
      <c r="EI149" s="100"/>
      <c r="EJ149" s="100"/>
      <c r="EK149" s="100"/>
    </row>
    <row r="150" customFormat="false" ht="25.5" hidden="false" customHeight="false" outlineLevel="0" collapsed="false">
      <c r="A150" s="75" t="s">
        <v>320</v>
      </c>
      <c r="B150" s="76" t="s">
        <v>321</v>
      </c>
      <c r="C150" s="77" t="s">
        <v>29</v>
      </c>
      <c r="D150" s="78" t="s">
        <v>322</v>
      </c>
      <c r="E150" s="78" t="s">
        <v>323</v>
      </c>
      <c r="F150" s="79" t="s">
        <v>104</v>
      </c>
      <c r="G150" s="79" t="s">
        <v>33</v>
      </c>
      <c r="H150" s="80" t="n">
        <v>5000</v>
      </c>
      <c r="I150" s="81" t="n">
        <v>5</v>
      </c>
      <c r="J150" s="81" t="n">
        <v>0</v>
      </c>
      <c r="K150" s="82" t="n">
        <v>75</v>
      </c>
      <c r="L150" s="83" t="n">
        <v>75</v>
      </c>
      <c r="M150" s="82" t="n">
        <v>30</v>
      </c>
      <c r="N150" s="83" t="n">
        <v>30</v>
      </c>
      <c r="O150" s="79" t="s">
        <v>36</v>
      </c>
      <c r="P150" s="84" t="s">
        <v>324</v>
      </c>
      <c r="Q150" s="100"/>
      <c r="R150" s="100"/>
      <c r="S150" s="100"/>
      <c r="T150" s="100"/>
      <c r="U150" s="100"/>
      <c r="V150" s="100"/>
      <c r="W150" s="100"/>
      <c r="X150" s="100"/>
      <c r="Y150" s="101"/>
      <c r="Z150" s="100"/>
      <c r="AA150" s="101" t="s">
        <v>320</v>
      </c>
      <c r="AB150" s="85" t="s">
        <v>321</v>
      </c>
      <c r="AC150" s="86" t="s">
        <v>29</v>
      </c>
      <c r="AD150" s="85" t="s">
        <v>322</v>
      </c>
      <c r="AE150" s="85" t="s">
        <v>323</v>
      </c>
      <c r="AF150" s="86" t="s">
        <v>104</v>
      </c>
      <c r="AG150" s="86" t="s">
        <v>33</v>
      </c>
      <c r="AH150" s="87" t="n">
        <v>5000</v>
      </c>
      <c r="AI150" s="88" t="n">
        <v>5</v>
      </c>
      <c r="AJ150" s="88" t="n">
        <v>0</v>
      </c>
      <c r="AK150" s="89" t="n">
        <v>75</v>
      </c>
      <c r="AL150" s="90" t="n">
        <v>75</v>
      </c>
      <c r="AM150" s="89" t="n">
        <v>30</v>
      </c>
      <c r="AN150" s="90" t="n">
        <v>30</v>
      </c>
      <c r="AO150" s="86" t="s">
        <v>36</v>
      </c>
      <c r="AP150" s="91" t="s">
        <v>324</v>
      </c>
      <c r="AQ150" s="100"/>
      <c r="AR150" s="100"/>
      <c r="AS150" s="100"/>
      <c r="AT150" s="100"/>
      <c r="AU150" s="100"/>
      <c r="AV150" s="100"/>
      <c r="AW150" s="100"/>
      <c r="AX150" s="100"/>
      <c r="AY150" s="100"/>
      <c r="AZ150" s="101"/>
      <c r="BA150" s="12"/>
      <c r="BB150" s="85" t="str">
        <f aca="false">IF(ISERROR(VLOOKUP($B150,$AB:$AX,1,0)),0,(VLOOKUP($B150,$AB:$AX,1,0)))</f>
        <v>EWZ Switz</v>
      </c>
      <c r="BC150" s="86" t="str">
        <f aca="false">IF(ISERROR(VLOOKUP($B150,$AB:$AX,2,0)),0,(VLOOKUP($B150,$AB:$AX,2,0)))</f>
        <v>Q2 01</v>
      </c>
      <c r="BD150" s="92" t="str">
        <f aca="false">IF(ISERROR(VLOOKUP($B150,$AB:$AX,3,0)),0,(VLOOKUP($B150,$AB:$AX,3,0)))</f>
        <v>E.004003.01.DE.20</v>
      </c>
      <c r="BE150" s="85" t="str">
        <f aca="false">IF(ISERROR(VLOOKUP($B150,$AB:$AX,4,0)),0,(VLOOKUP($B150,$AB:$AX,4,0)))</f>
        <v>Heydecker/Kreuzberg</v>
      </c>
      <c r="BF150" s="86" t="str">
        <f aca="false">IF(ISERROR(VLOOKUP($B150,$AB:$AX,5,0)),0,(VLOOKUP($B150,$AB:$AX,5,0)))</f>
        <v>Negotiation</v>
      </c>
      <c r="BG150" s="86" t="str">
        <f aca="false">IF(ISERROR(VLOOKUP($B150,$AB:$AX,6,0)),0,(VLOOKUP($B150,$AB:$AX,6,0)))</f>
        <v>P&amp;L</v>
      </c>
      <c r="BH150" s="85" t="n">
        <f aca="false">IF(ISERROR(VLOOKUP($B150,$AB:$AX,7,0)),0,(VLOOKUP($B150,$AB:$AX,7,0)))</f>
        <v>5000</v>
      </c>
      <c r="BI150" s="88" t="n">
        <f aca="false">IF(ISERROR(VLOOKUP($B150,$AB:$AX,8,0)),0,(VLOOKUP($B150,$AB:$AX,8,0)))</f>
        <v>5</v>
      </c>
      <c r="BJ150" s="88" t="n">
        <f aca="false">IF(ISERROR(VLOOKUP($B150,$AB:$AX,9,0)),0,(VLOOKUP($B150,$AB:$AX,9,0)))</f>
        <v>0</v>
      </c>
      <c r="BK150" s="89" t="n">
        <f aca="false">IF(ISERROR(VLOOKUP($B150,$AB:$AX,10,0)),0,(VLOOKUP($B150,$AB:$AX,10,0)))</f>
        <v>75</v>
      </c>
      <c r="BL150" s="93" t="n">
        <f aca="false">IF(ISERROR(VLOOKUP($B150,$AB:$AX,11,0)),0,(VLOOKUP($B150,$AB:$AX,11,0)))</f>
        <v>75</v>
      </c>
      <c r="BM150" s="89" t="n">
        <f aca="false">IF(ISERROR(VLOOKUP($B150,$AB:$AX,12,0)),0,(VLOOKUP($B150,$AB:$AX,12,0)))</f>
        <v>30</v>
      </c>
      <c r="BN150" s="93" t="n">
        <f aca="false">IF(ISERROR(VLOOKUP($B150,$AB:$AX,13,0)),0,(VLOOKUP($B150,$AB:$AX,13,0)))</f>
        <v>30</v>
      </c>
      <c r="BO150" s="86" t="str">
        <f aca="false">IF(ISERROR(VLOOKUP($B150,$AB:$AX,14,0)),0,(VLOOKUP($B150,$AB:$AX,14,0)))</f>
        <v>High</v>
      </c>
      <c r="BP150" s="91" t="str">
        <f aca="false">IF(ISERROR(VLOOKUP($B150,$AB:$AX,15,0)),0,(VLOOKUP($B150,$AB:$AX,15,0)))</f>
        <v>JV with municipality of Zurich to market offtake from EWZ power stations (1 TW); Agency model not yet agreed.</v>
      </c>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c r="DM150" s="100"/>
      <c r="DN150" s="100"/>
      <c r="DO150" s="100"/>
      <c r="DP150" s="100"/>
      <c r="DQ150" s="100"/>
      <c r="DR150" s="100"/>
      <c r="DS150" s="100"/>
      <c r="DT150" s="100"/>
      <c r="DU150" s="100"/>
      <c r="DV150" s="100"/>
      <c r="DW150" s="100"/>
      <c r="DX150" s="100"/>
      <c r="DY150" s="100"/>
      <c r="DZ150" s="100"/>
      <c r="EA150" s="100"/>
      <c r="EB150" s="100"/>
      <c r="EC150" s="100"/>
      <c r="ED150" s="100"/>
      <c r="EE150" s="100"/>
      <c r="EF150" s="100"/>
      <c r="EG150" s="100"/>
      <c r="EH150" s="100"/>
      <c r="EI150" s="100"/>
      <c r="EJ150" s="100"/>
      <c r="EK150" s="100"/>
    </row>
    <row r="151" customFormat="false" ht="38.25" hidden="false" customHeight="false" outlineLevel="0" collapsed="false">
      <c r="A151" s="75" t="s">
        <v>325</v>
      </c>
      <c r="B151" s="76" t="s">
        <v>326</v>
      </c>
      <c r="C151" s="77" t="s">
        <v>29</v>
      </c>
      <c r="D151" s="78" t="s">
        <v>327</v>
      </c>
      <c r="E151" s="78" t="s">
        <v>328</v>
      </c>
      <c r="F151" s="79" t="s">
        <v>104</v>
      </c>
      <c r="G151" s="79" t="s">
        <v>33</v>
      </c>
      <c r="H151" s="80" t="n">
        <v>15000</v>
      </c>
      <c r="I151" s="81" t="n">
        <v>0</v>
      </c>
      <c r="J151" s="81" t="n">
        <v>0</v>
      </c>
      <c r="K151" s="82" t="n">
        <v>40</v>
      </c>
      <c r="L151" s="83" t="n">
        <v>40</v>
      </c>
      <c r="M151" s="82" t="n">
        <v>30</v>
      </c>
      <c r="N151" s="83" t="n">
        <v>30</v>
      </c>
      <c r="O151" s="79" t="s">
        <v>36</v>
      </c>
      <c r="P151" s="84" t="s">
        <v>329</v>
      </c>
      <c r="Q151" s="100"/>
      <c r="R151" s="100"/>
      <c r="S151" s="100"/>
      <c r="T151" s="100"/>
      <c r="U151" s="100"/>
      <c r="V151" s="100"/>
      <c r="W151" s="100"/>
      <c r="X151" s="100"/>
      <c r="Y151" s="101"/>
      <c r="Z151" s="100"/>
      <c r="AA151" s="101" t="s">
        <v>325</v>
      </c>
      <c r="AB151" s="85" t="s">
        <v>326</v>
      </c>
      <c r="AC151" s="86" t="s">
        <v>29</v>
      </c>
      <c r="AD151" s="85" t="s">
        <v>327</v>
      </c>
      <c r="AE151" s="85" t="s">
        <v>328</v>
      </c>
      <c r="AF151" s="86" t="s">
        <v>104</v>
      </c>
      <c r="AG151" s="86" t="s">
        <v>33</v>
      </c>
      <c r="AH151" s="87" t="n">
        <v>15000</v>
      </c>
      <c r="AI151" s="88" t="n">
        <v>0</v>
      </c>
      <c r="AJ151" s="88" t="n">
        <v>0</v>
      </c>
      <c r="AK151" s="89" t="n">
        <v>40</v>
      </c>
      <c r="AL151" s="90" t="n">
        <v>40</v>
      </c>
      <c r="AM151" s="89" t="n">
        <v>30</v>
      </c>
      <c r="AN151" s="90" t="n">
        <v>30</v>
      </c>
      <c r="AO151" s="86" t="s">
        <v>36</v>
      </c>
      <c r="AP151" s="91" t="s">
        <v>329</v>
      </c>
      <c r="AQ151" s="100"/>
      <c r="AR151" s="100"/>
      <c r="AS151" s="100"/>
      <c r="AT151" s="100"/>
      <c r="AU151" s="100"/>
      <c r="AV151" s="100"/>
      <c r="AW151" s="100"/>
      <c r="AX151" s="100"/>
      <c r="AY151" s="100"/>
      <c r="AZ151" s="101"/>
      <c r="BA151" s="12"/>
      <c r="BB151" s="85" t="str">
        <f aca="false">IF(ISERROR(VLOOKUP($B151,$AB:$AX,1,0)),0,(VLOOKUP($B151,$AB:$AX,1,0)))</f>
        <v>CEZ restructure</v>
      </c>
      <c r="BC151" s="86" t="str">
        <f aca="false">IF(ISERROR(VLOOKUP($B151,$AB:$AX,2,0)),0,(VLOOKUP($B151,$AB:$AX,2,0)))</f>
        <v>Q2 01</v>
      </c>
      <c r="BD151" s="92" t="str">
        <f aca="false">IF(ISERROR(VLOOKUP($B151,$AB:$AX,3,0)),0,(VLOOKUP($B151,$AB:$AX,3,0)))</f>
        <v>E.004003.01.ZB.32</v>
      </c>
      <c r="BE151" s="85" t="str">
        <f aca="false">IF(ISERROR(VLOOKUP($B151,$AB:$AX,4,0)),0,(VLOOKUP($B151,$AB:$AX,4,0)))</f>
        <v>Antony Steiner</v>
      </c>
      <c r="BF151" s="86" t="str">
        <f aca="false">IF(ISERROR(VLOOKUP($B151,$AB:$AX,5,0)),0,(VLOOKUP($B151,$AB:$AX,5,0)))</f>
        <v>Negotiation</v>
      </c>
      <c r="BG151" s="86" t="str">
        <f aca="false">IF(ISERROR(VLOOKUP($B151,$AB:$AX,6,0)),0,(VLOOKUP($B151,$AB:$AX,6,0)))</f>
        <v>P&amp;L</v>
      </c>
      <c r="BH151" s="85" t="n">
        <f aca="false">IF(ISERROR(VLOOKUP($B151,$AB:$AX,7,0)),0,(VLOOKUP($B151,$AB:$AX,7,0)))</f>
        <v>15000</v>
      </c>
      <c r="BI151" s="88" t="n">
        <f aca="false">IF(ISERROR(VLOOKUP($B151,$AB:$AX,8,0)),0,(VLOOKUP($B151,$AB:$AX,8,0)))</f>
        <v>0</v>
      </c>
      <c r="BJ151" s="88" t="n">
        <f aca="false">IF(ISERROR(VLOOKUP($B151,$AB:$AX,9,0)),0,(VLOOKUP($B151,$AB:$AX,9,0)))</f>
        <v>0</v>
      </c>
      <c r="BK151" s="89" t="n">
        <f aca="false">IF(ISERROR(VLOOKUP($B151,$AB:$AX,10,0)),0,(VLOOKUP($B151,$AB:$AX,10,0)))</f>
        <v>40</v>
      </c>
      <c r="BL151" s="93" t="n">
        <f aca="false">IF(ISERROR(VLOOKUP($B151,$AB:$AX,11,0)),0,(VLOOKUP($B151,$AB:$AX,11,0)))</f>
        <v>40</v>
      </c>
      <c r="BM151" s="89" t="n">
        <f aca="false">IF(ISERROR(VLOOKUP($B151,$AB:$AX,12,0)),0,(VLOOKUP($B151,$AB:$AX,12,0)))</f>
        <v>30</v>
      </c>
      <c r="BN151" s="93" t="n">
        <f aca="false">IF(ISERROR(VLOOKUP($B151,$AB:$AX,13,0)),0,(VLOOKUP($B151,$AB:$AX,13,0)))</f>
        <v>30</v>
      </c>
      <c r="BO151" s="86" t="str">
        <f aca="false">IF(ISERROR(VLOOKUP($B151,$AB:$AX,14,0)),0,(VLOOKUP($B151,$AB:$AX,14,0)))</f>
        <v>High</v>
      </c>
      <c r="BP151" s="91" t="str">
        <f aca="false">IF(ISERROR(VLOOKUP($B151,$AB:$AX,15,0)),0,(VLOOKUP($B151,$AB:$AX,15,0)))</f>
        <v>Both CEZ and Enron are interested in renegotiating the contract terms for mutual benefit. Moved from fixed to formula price, extend and expand contract</v>
      </c>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c r="DL151" s="100"/>
      <c r="DM151" s="100"/>
      <c r="DN151" s="100"/>
      <c r="DO151" s="100"/>
      <c r="DP151" s="100"/>
      <c r="DQ151" s="100"/>
      <c r="DR151" s="100"/>
      <c r="DS151" s="100"/>
      <c r="DT151" s="100"/>
      <c r="DU151" s="100"/>
      <c r="DV151" s="100"/>
      <c r="DW151" s="100"/>
      <c r="DX151" s="100"/>
      <c r="DY151" s="100"/>
      <c r="DZ151" s="100"/>
      <c r="EA151" s="100"/>
      <c r="EB151" s="100"/>
      <c r="EC151" s="100"/>
      <c r="ED151" s="100"/>
      <c r="EE151" s="100"/>
      <c r="EF151" s="100"/>
      <c r="EG151" s="100"/>
      <c r="EH151" s="100"/>
      <c r="EI151" s="100"/>
      <c r="EJ151" s="100"/>
      <c r="EK151" s="100"/>
    </row>
    <row r="152" customFormat="false" ht="51" hidden="false" customHeight="false" outlineLevel="0" collapsed="false">
      <c r="A152" s="75" t="s">
        <v>330</v>
      </c>
      <c r="B152" s="76" t="s">
        <v>331</v>
      </c>
      <c r="C152" s="77" t="s">
        <v>29</v>
      </c>
      <c r="D152" s="78" t="s">
        <v>332</v>
      </c>
      <c r="E152" s="78" t="s">
        <v>333</v>
      </c>
      <c r="F152" s="79" t="s">
        <v>104</v>
      </c>
      <c r="G152" s="79" t="s">
        <v>33</v>
      </c>
      <c r="H152" s="80" t="n">
        <v>5000</v>
      </c>
      <c r="I152" s="81" t="n">
        <v>0</v>
      </c>
      <c r="J152" s="81" t="n">
        <v>0</v>
      </c>
      <c r="K152" s="82" t="n">
        <v>75</v>
      </c>
      <c r="L152" s="83" t="n">
        <v>75</v>
      </c>
      <c r="M152" s="82" t="n">
        <v>60</v>
      </c>
      <c r="N152" s="83" t="n">
        <v>60</v>
      </c>
      <c r="O152" s="79" t="s">
        <v>36</v>
      </c>
      <c r="P152" s="84" t="s">
        <v>334</v>
      </c>
      <c r="Q152" s="100"/>
      <c r="R152" s="100"/>
      <c r="S152" s="100"/>
      <c r="T152" s="100"/>
      <c r="U152" s="100"/>
      <c r="V152" s="100"/>
      <c r="W152" s="100"/>
      <c r="X152" s="100"/>
      <c r="Y152" s="101"/>
      <c r="Z152" s="100"/>
      <c r="AA152" s="101" t="s">
        <v>330</v>
      </c>
      <c r="AB152" s="85" t="s">
        <v>331</v>
      </c>
      <c r="AC152" s="86" t="s">
        <v>29</v>
      </c>
      <c r="AD152" s="85" t="s">
        <v>332</v>
      </c>
      <c r="AE152" s="85" t="s">
        <v>333</v>
      </c>
      <c r="AF152" s="86" t="s">
        <v>104</v>
      </c>
      <c r="AG152" s="86" t="s">
        <v>33</v>
      </c>
      <c r="AH152" s="87" t="n">
        <v>5000</v>
      </c>
      <c r="AI152" s="88" t="n">
        <v>0</v>
      </c>
      <c r="AJ152" s="88" t="n">
        <v>0</v>
      </c>
      <c r="AK152" s="89" t="n">
        <v>75</v>
      </c>
      <c r="AL152" s="90" t="n">
        <v>75</v>
      </c>
      <c r="AM152" s="89" t="n">
        <v>60</v>
      </c>
      <c r="AN152" s="90" t="n">
        <v>50</v>
      </c>
      <c r="AO152" s="86" t="s">
        <v>36</v>
      </c>
      <c r="AP152" s="91" t="s">
        <v>334</v>
      </c>
      <c r="AQ152" s="100"/>
      <c r="AR152" s="100"/>
      <c r="AS152" s="100"/>
      <c r="AT152" s="100"/>
      <c r="AU152" s="100"/>
      <c r="AV152" s="100"/>
      <c r="AW152" s="100"/>
      <c r="AX152" s="100"/>
      <c r="AY152" s="100"/>
      <c r="AZ152" s="101"/>
      <c r="BA152" s="12"/>
      <c r="BB152" s="85" t="str">
        <f aca="false">IF(ISERROR(VLOOKUP($B152,$AB:$AX,1,0)),0,(VLOOKUP($B152,$AB:$AX,1,0)))</f>
        <v>Bayer AG / Dormagen</v>
      </c>
      <c r="BC152" s="86" t="str">
        <f aca="false">IF(ISERROR(VLOOKUP($B152,$AB:$AX,2,0)),0,(VLOOKUP($B152,$AB:$AX,2,0)))</f>
        <v>Q2 01</v>
      </c>
      <c r="BD152" s="92" t="str">
        <f aca="false">IF(ISERROR(VLOOKUP($B152,$AB:$AX,3,0)),0,(VLOOKUP($B152,$AB:$AX,3,0)))</f>
        <v>E.004005.04.BL.02</v>
      </c>
      <c r="BE152" s="85" t="str">
        <f aca="false">IF(ISERROR(VLOOKUP($B152,$AB:$AX,4,0)),0,(VLOOKUP($B152,$AB:$AX,4,0)))</f>
        <v>Neubauer/Kresse</v>
      </c>
      <c r="BF152" s="86" t="str">
        <f aca="false">IF(ISERROR(VLOOKUP($B152,$AB:$AX,5,0)),0,(VLOOKUP($B152,$AB:$AX,5,0)))</f>
        <v>Negotiation</v>
      </c>
      <c r="BG152" s="86" t="str">
        <f aca="false">IF(ISERROR(VLOOKUP($B152,$AB:$AX,6,0)),0,(VLOOKUP($B152,$AB:$AX,6,0)))</f>
        <v>P&amp;L</v>
      </c>
      <c r="BH152" s="85" t="n">
        <f aca="false">IF(ISERROR(VLOOKUP($B152,$AB:$AX,7,0)),0,(VLOOKUP($B152,$AB:$AX,7,0)))</f>
        <v>5000</v>
      </c>
      <c r="BI152" s="88" t="n">
        <f aca="false">IF(ISERROR(VLOOKUP($B152,$AB:$AX,8,0)),0,(VLOOKUP($B152,$AB:$AX,8,0)))</f>
        <v>0</v>
      </c>
      <c r="BJ152" s="88" t="n">
        <f aca="false">IF(ISERROR(VLOOKUP($B152,$AB:$AX,9,0)),0,(VLOOKUP($B152,$AB:$AX,9,0)))</f>
        <v>0</v>
      </c>
      <c r="BK152" s="89" t="n">
        <f aca="false">IF(ISERROR(VLOOKUP($B152,$AB:$AX,10,0)),0,(VLOOKUP($B152,$AB:$AX,10,0)))</f>
        <v>75</v>
      </c>
      <c r="BL152" s="93" t="n">
        <f aca="false">IF(ISERROR(VLOOKUP($B152,$AB:$AX,11,0)),0,(VLOOKUP($B152,$AB:$AX,11,0)))</f>
        <v>75</v>
      </c>
      <c r="BM152" s="89" t="n">
        <f aca="false">IF(ISERROR(VLOOKUP($B152,$AB:$AX,12,0)),0,(VLOOKUP($B152,$AB:$AX,12,0)))</f>
        <v>60</v>
      </c>
      <c r="BN152" s="93" t="n">
        <f aca="false">IF(ISERROR(VLOOKUP($B152,$AB:$AX,13,0)),0,(VLOOKUP($B152,$AB:$AX,13,0)))</f>
        <v>50</v>
      </c>
      <c r="BO152" s="86" t="str">
        <f aca="false">IF(ISERROR(VLOOKUP($B152,$AB:$AX,14,0)),0,(VLOOKUP($B152,$AB:$AX,14,0)))</f>
        <v>High</v>
      </c>
      <c r="BP152" s="91" t="str">
        <f aca="false">IF(ISERROR(VLOOKUP($B152,$AB:$AX,15,0)),0,(VLOOKUP($B152,$AB:$AX,15,0)))</f>
        <v>Back-Up Power for 130 MW of 2 Gas Turbines for Bayer's Dormagen Plant, 5 year term starting July 1, 2001. Deliver is contingent on maintenance or unplanned outages of either one of the two turbines. Max delivery at any one time is 130MW,</v>
      </c>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c r="DL152" s="100"/>
      <c r="DM152" s="100"/>
      <c r="DN152" s="100"/>
      <c r="DO152" s="100"/>
      <c r="DP152" s="100"/>
      <c r="DQ152" s="100"/>
      <c r="DR152" s="100"/>
      <c r="DS152" s="100"/>
      <c r="DT152" s="100"/>
      <c r="DU152" s="100"/>
      <c r="DV152" s="100"/>
      <c r="DW152" s="100"/>
      <c r="DX152" s="100"/>
      <c r="DY152" s="100"/>
      <c r="DZ152" s="100"/>
      <c r="EA152" s="100"/>
      <c r="EB152" s="100"/>
      <c r="EC152" s="100"/>
      <c r="ED152" s="100"/>
      <c r="EE152" s="100"/>
      <c r="EF152" s="100"/>
      <c r="EG152" s="100"/>
      <c r="EH152" s="100"/>
      <c r="EI152" s="100"/>
      <c r="EJ152" s="100"/>
      <c r="EK152" s="100"/>
    </row>
    <row r="153" customFormat="false" ht="38.25" hidden="false" customHeight="false" outlineLevel="0" collapsed="false">
      <c r="A153" s="75" t="s">
        <v>335</v>
      </c>
      <c r="B153" s="76" t="s">
        <v>336</v>
      </c>
      <c r="C153" s="77" t="s">
        <v>29</v>
      </c>
      <c r="D153" s="78" t="s">
        <v>337</v>
      </c>
      <c r="E153" s="78" t="s">
        <v>338</v>
      </c>
      <c r="F153" s="79" t="s">
        <v>104</v>
      </c>
      <c r="G153" s="79" t="s">
        <v>33</v>
      </c>
      <c r="H153" s="80" t="n">
        <v>3000</v>
      </c>
      <c r="I153" s="81" t="n">
        <v>0</v>
      </c>
      <c r="J153" s="81" t="n">
        <v>0</v>
      </c>
      <c r="K153" s="82" t="n">
        <v>50</v>
      </c>
      <c r="L153" s="83" t="n">
        <v>50</v>
      </c>
      <c r="M153" s="82" t="n">
        <v>30</v>
      </c>
      <c r="N153" s="83" t="n">
        <v>30</v>
      </c>
      <c r="O153" s="79" t="s">
        <v>36</v>
      </c>
      <c r="P153" s="84" t="s">
        <v>339</v>
      </c>
      <c r="Q153" s="100"/>
      <c r="R153" s="100"/>
      <c r="S153" s="100"/>
      <c r="T153" s="100"/>
      <c r="U153" s="100"/>
      <c r="V153" s="100"/>
      <c r="W153" s="100"/>
      <c r="X153" s="100"/>
      <c r="Y153" s="101"/>
      <c r="Z153" s="100"/>
      <c r="AA153" s="101" t="s">
        <v>335</v>
      </c>
      <c r="AB153" s="85" t="s">
        <v>336</v>
      </c>
      <c r="AC153" s="86" t="s">
        <v>29</v>
      </c>
      <c r="AD153" s="85" t="s">
        <v>337</v>
      </c>
      <c r="AE153" s="85" t="s">
        <v>338</v>
      </c>
      <c r="AF153" s="86" t="s">
        <v>104</v>
      </c>
      <c r="AG153" s="86" t="s">
        <v>33</v>
      </c>
      <c r="AH153" s="87" t="n">
        <v>3000</v>
      </c>
      <c r="AI153" s="88" t="n">
        <v>0</v>
      </c>
      <c r="AJ153" s="88" t="n">
        <v>0</v>
      </c>
      <c r="AK153" s="89" t="n">
        <v>50</v>
      </c>
      <c r="AL153" s="90" t="n">
        <v>50</v>
      </c>
      <c r="AM153" s="89" t="n">
        <v>30</v>
      </c>
      <c r="AN153" s="90" t="n">
        <v>30</v>
      </c>
      <c r="AO153" s="86" t="s">
        <v>36</v>
      </c>
      <c r="AP153" s="91" t="s">
        <v>340</v>
      </c>
      <c r="AQ153" s="100"/>
      <c r="AR153" s="100"/>
      <c r="AS153" s="100"/>
      <c r="AT153" s="100"/>
      <c r="AU153" s="100"/>
      <c r="AV153" s="100"/>
      <c r="AW153" s="100"/>
      <c r="AX153" s="100"/>
      <c r="AY153" s="100"/>
      <c r="AZ153" s="101"/>
      <c r="BA153" s="12"/>
      <c r="BB153" s="85" t="str">
        <f aca="false">IF(ISERROR(VLOOKUP($B153,$AB:$AX,1,0)),0,(VLOOKUP($B153,$AB:$AX,1,0)))</f>
        <v>Eon/Staudinger</v>
      </c>
      <c r="BC153" s="86" t="str">
        <f aca="false">IF(ISERROR(VLOOKUP($B153,$AB:$AX,2,0)),0,(VLOOKUP($B153,$AB:$AX,2,0)))</f>
        <v>Q2 01</v>
      </c>
      <c r="BD153" s="92" t="str">
        <f aca="false">IF(ISERROR(VLOOKUP($B153,$AB:$AX,3,0)),0,(VLOOKUP($B153,$AB:$AX,3,0)))</f>
        <v>E.004003.01.DE.18</v>
      </c>
      <c r="BE153" s="85" t="str">
        <f aca="false">IF(ISERROR(VLOOKUP($B153,$AB:$AX,4,0)),0,(VLOOKUP($B153,$AB:$AX,4,0)))</f>
        <v>Radmacher/Enke/Kreuzberg</v>
      </c>
      <c r="BF153" s="86" t="str">
        <f aca="false">IF(ISERROR(VLOOKUP($B153,$AB:$AX,5,0)),0,(VLOOKUP($B153,$AB:$AX,5,0)))</f>
        <v>Negotiation</v>
      </c>
      <c r="BG153" s="86" t="str">
        <f aca="false">IF(ISERROR(VLOOKUP($B153,$AB:$AX,6,0)),0,(VLOOKUP($B153,$AB:$AX,6,0)))</f>
        <v>P&amp;L</v>
      </c>
      <c r="BH153" s="85" t="n">
        <f aca="false">IF(ISERROR(VLOOKUP($B153,$AB:$AX,7,0)),0,(VLOOKUP($B153,$AB:$AX,7,0)))</f>
        <v>3000</v>
      </c>
      <c r="BI153" s="88" t="n">
        <f aca="false">IF(ISERROR(VLOOKUP($B153,$AB:$AX,8,0)),0,(VLOOKUP($B153,$AB:$AX,8,0)))</f>
        <v>0</v>
      </c>
      <c r="BJ153" s="88" t="n">
        <f aca="false">IF(ISERROR(VLOOKUP($B153,$AB:$AX,9,0)),0,(VLOOKUP($B153,$AB:$AX,9,0)))</f>
        <v>0</v>
      </c>
      <c r="BK153" s="89" t="n">
        <f aca="false">IF(ISERROR(VLOOKUP($B153,$AB:$AX,10,0)),0,(VLOOKUP($B153,$AB:$AX,10,0)))</f>
        <v>50</v>
      </c>
      <c r="BL153" s="93" t="n">
        <f aca="false">IF(ISERROR(VLOOKUP($B153,$AB:$AX,11,0)),0,(VLOOKUP($B153,$AB:$AX,11,0)))</f>
        <v>50</v>
      </c>
      <c r="BM153" s="89" t="n">
        <f aca="false">IF(ISERROR(VLOOKUP($B153,$AB:$AX,12,0)),0,(VLOOKUP($B153,$AB:$AX,12,0)))</f>
        <v>30</v>
      </c>
      <c r="BN153" s="93" t="n">
        <f aca="false">IF(ISERROR(VLOOKUP($B153,$AB:$AX,13,0)),0,(VLOOKUP($B153,$AB:$AX,13,0)))</f>
        <v>30</v>
      </c>
      <c r="BO153" s="86" t="str">
        <f aca="false">IF(ISERROR(VLOOKUP($B153,$AB:$AX,14,0)),0,(VLOOKUP($B153,$AB:$AX,14,0)))</f>
        <v>High</v>
      </c>
      <c r="BP153" s="91" t="str">
        <f aca="false">IF(ISERROR(VLOOKUP($B153,$AB:$AX,15,0)),0,(VLOOKUP($B153,$AB:$AX,15,0)))</f>
        <v>7 year spark spread on a low efficiency gas plant; up to 620MW; new CACS imminent</v>
      </c>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c r="DL153" s="100"/>
      <c r="DM153" s="100"/>
      <c r="DN153" s="100"/>
      <c r="DO153" s="100"/>
      <c r="DP153" s="100"/>
      <c r="DQ153" s="100"/>
      <c r="DR153" s="100"/>
      <c r="DS153" s="100"/>
      <c r="DT153" s="100"/>
      <c r="DU153" s="100"/>
      <c r="DV153" s="100"/>
      <c r="DW153" s="100"/>
      <c r="DX153" s="100"/>
      <c r="DY153" s="100"/>
      <c r="DZ153" s="100"/>
      <c r="EA153" s="100"/>
      <c r="EB153" s="100"/>
      <c r="EC153" s="100"/>
      <c r="ED153" s="100"/>
      <c r="EE153" s="100"/>
      <c r="EF153" s="100"/>
      <c r="EG153" s="100"/>
      <c r="EH153" s="100"/>
      <c r="EI153" s="100"/>
      <c r="EJ153" s="100"/>
      <c r="EK153" s="100"/>
    </row>
    <row r="154" customFormat="false" ht="38.25" hidden="false" customHeight="false" outlineLevel="0" collapsed="false">
      <c r="A154" s="75" t="s">
        <v>341</v>
      </c>
      <c r="B154" s="76" t="s">
        <v>342</v>
      </c>
      <c r="C154" s="77" t="s">
        <v>29</v>
      </c>
      <c r="D154" s="78" t="s">
        <v>343</v>
      </c>
      <c r="E154" s="78" t="s">
        <v>344</v>
      </c>
      <c r="F154" s="79" t="s">
        <v>61</v>
      </c>
      <c r="G154" s="79" t="s">
        <v>33</v>
      </c>
      <c r="H154" s="80" t="n">
        <v>2000</v>
      </c>
      <c r="I154" s="81" t="n">
        <v>0</v>
      </c>
      <c r="J154" s="81" t="n">
        <v>0</v>
      </c>
      <c r="K154" s="82" t="n">
        <v>50</v>
      </c>
      <c r="L154" s="83" t="n">
        <v>50</v>
      </c>
      <c r="M154" s="82" t="n">
        <v>30</v>
      </c>
      <c r="N154" s="83" t="n">
        <v>30</v>
      </c>
      <c r="O154" s="79" t="s">
        <v>97</v>
      </c>
      <c r="P154" s="84" t="s">
        <v>345</v>
      </c>
      <c r="Q154" s="22"/>
      <c r="R154" s="22"/>
      <c r="S154" s="22"/>
      <c r="T154" s="22"/>
      <c r="U154" s="22"/>
      <c r="V154" s="22"/>
      <c r="W154" s="22"/>
      <c r="X154" s="22"/>
      <c r="Y154" s="12"/>
      <c r="Z154" s="22"/>
      <c r="AA154" s="12" t="s">
        <v>341</v>
      </c>
      <c r="AB154" s="85" t="s">
        <v>342</v>
      </c>
      <c r="AC154" s="86" t="s">
        <v>29</v>
      </c>
      <c r="AD154" s="85" t="s">
        <v>343</v>
      </c>
      <c r="AE154" s="85" t="s">
        <v>344</v>
      </c>
      <c r="AF154" s="86" t="s">
        <v>61</v>
      </c>
      <c r="AG154" s="86" t="s">
        <v>33</v>
      </c>
      <c r="AH154" s="87" t="n">
        <v>2000</v>
      </c>
      <c r="AI154" s="88" t="n">
        <v>0</v>
      </c>
      <c r="AJ154" s="88" t="n">
        <v>0</v>
      </c>
      <c r="AK154" s="89" t="n">
        <v>50</v>
      </c>
      <c r="AL154" s="90" t="n">
        <v>50</v>
      </c>
      <c r="AM154" s="89" t="n">
        <v>30</v>
      </c>
      <c r="AN154" s="90" t="n">
        <v>30</v>
      </c>
      <c r="AO154" s="86" t="s">
        <v>97</v>
      </c>
      <c r="AP154" s="91" t="s">
        <v>345</v>
      </c>
      <c r="AQ154" s="22"/>
      <c r="AR154" s="22"/>
      <c r="AS154" s="22"/>
      <c r="AT154" s="22"/>
      <c r="AU154" s="22"/>
      <c r="AV154" s="22"/>
      <c r="AW154" s="22"/>
      <c r="AX154" s="22"/>
      <c r="AY154" s="22"/>
      <c r="BA154" s="12"/>
      <c r="BB154" s="85" t="str">
        <f aca="false">IF(ISERROR(VLOOKUP($B154,$AB:$AX,1,0)),0,(VLOOKUP($B154,$AB:$AX,1,0)))</f>
        <v>Thrace Basin (Fair Value adjust.)</v>
      </c>
      <c r="BC154" s="86" t="str">
        <f aca="false">IF(ISERROR(VLOOKUP($B154,$AB:$AX,2,0)),0,(VLOOKUP($B154,$AB:$AX,2,0)))</f>
        <v>Q2 01</v>
      </c>
      <c r="BD154" s="92" t="str">
        <f aca="false">IF(ISERROR(VLOOKUP($B154,$AB:$AX,3,0)),0,(VLOOKUP($B154,$AB:$AX,3,0)))</f>
        <v>E.004006.01.18</v>
      </c>
      <c r="BE154" s="85" t="str">
        <f aca="false">IF(ISERROR(VLOOKUP($B154,$AB:$AX,4,0)),0,(VLOOKUP($B154,$AB:$AX,4,0)))</f>
        <v>Nigel Friend</v>
      </c>
      <c r="BF154" s="86" t="str">
        <f aca="false">IF(ISERROR(VLOOKUP($B154,$AB:$AX,5,0)),0,(VLOOKUP($B154,$AB:$AX,5,0)))</f>
        <v>Multi Phase</v>
      </c>
      <c r="BG154" s="86" t="str">
        <f aca="false">IF(ISERROR(VLOOKUP($B154,$AB:$AX,6,0)),0,(VLOOKUP($B154,$AB:$AX,6,0)))</f>
        <v>P&amp;L</v>
      </c>
      <c r="BH154" s="85" t="n">
        <f aca="false">IF(ISERROR(VLOOKUP($B154,$AB:$AX,7,0)),0,(VLOOKUP($B154,$AB:$AX,7,0)))</f>
        <v>2000</v>
      </c>
      <c r="BI154" s="88" t="n">
        <f aca="false">IF(ISERROR(VLOOKUP($B154,$AB:$AX,8,0)),0,(VLOOKUP($B154,$AB:$AX,8,0)))</f>
        <v>0</v>
      </c>
      <c r="BJ154" s="88" t="n">
        <f aca="false">IF(ISERROR(VLOOKUP($B154,$AB:$AX,9,0)),0,(VLOOKUP($B154,$AB:$AX,9,0)))</f>
        <v>0</v>
      </c>
      <c r="BK154" s="89" t="n">
        <f aca="false">IF(ISERROR(VLOOKUP($B154,$AB:$AX,10,0)),0,(VLOOKUP($B154,$AB:$AX,10,0)))</f>
        <v>50</v>
      </c>
      <c r="BL154" s="93" t="n">
        <f aca="false">IF(ISERROR(VLOOKUP($B154,$AB:$AX,11,0)),0,(VLOOKUP($B154,$AB:$AX,11,0)))</f>
        <v>50</v>
      </c>
      <c r="BM154" s="89" t="n">
        <f aca="false">IF(ISERROR(VLOOKUP($B154,$AB:$AX,12,0)),0,(VLOOKUP($B154,$AB:$AX,12,0)))</f>
        <v>30</v>
      </c>
      <c r="BN154" s="93" t="n">
        <f aca="false">IF(ISERROR(VLOOKUP($B154,$AB:$AX,13,0)),0,(VLOOKUP($B154,$AB:$AX,13,0)))</f>
        <v>30</v>
      </c>
      <c r="BO154" s="86" t="str">
        <f aca="false">IF(ISERROR(VLOOKUP($B154,$AB:$AX,14,0)),0,(VLOOKUP($B154,$AB:$AX,14,0)))</f>
        <v>Medium</v>
      </c>
      <c r="BP154" s="91" t="str">
        <f aca="false">IF(ISERROR(VLOOKUP($B154,$AB:$AX,15,0)),0,(VLOOKUP($B154,$AB:$AX,15,0)))</f>
        <v>$2.3 million fair value adjustment taken in Q1 ($1.8 million Q4 2000). Profitability this quarter will depend on drilling success in identified prospects.</v>
      </c>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row>
    <row r="155" customFormat="false" ht="25.5" hidden="false" customHeight="false" outlineLevel="0" collapsed="false">
      <c r="A155" s="75" t="s">
        <v>346</v>
      </c>
      <c r="B155" s="76" t="s">
        <v>347</v>
      </c>
      <c r="C155" s="77" t="s">
        <v>29</v>
      </c>
      <c r="D155" s="78" t="s">
        <v>348</v>
      </c>
      <c r="E155" s="78" t="s">
        <v>349</v>
      </c>
      <c r="F155" s="79" t="s">
        <v>41</v>
      </c>
      <c r="G155" s="79" t="s">
        <v>33</v>
      </c>
      <c r="H155" s="80" t="n">
        <v>5000</v>
      </c>
      <c r="I155" s="81" t="n">
        <v>0</v>
      </c>
      <c r="J155" s="81" t="n">
        <v>0</v>
      </c>
      <c r="K155" s="82" t="n">
        <v>20</v>
      </c>
      <c r="L155" s="83" t="n">
        <v>20</v>
      </c>
      <c r="M155" s="82" t="n">
        <v>10</v>
      </c>
      <c r="N155" s="83" t="n">
        <v>10</v>
      </c>
      <c r="O155" s="79" t="s">
        <v>42</v>
      </c>
      <c r="P155" s="84" t="s">
        <v>350</v>
      </c>
      <c r="Q155" s="22"/>
      <c r="R155" s="22"/>
      <c r="S155" s="22"/>
      <c r="T155" s="22"/>
      <c r="U155" s="22"/>
      <c r="V155" s="22"/>
      <c r="W155" s="22"/>
      <c r="X155" s="22"/>
      <c r="Y155" s="12"/>
      <c r="Z155" s="22"/>
      <c r="AA155" s="12" t="s">
        <v>346</v>
      </c>
      <c r="AB155" s="85" t="s">
        <v>347</v>
      </c>
      <c r="AC155" s="86" t="s">
        <v>29</v>
      </c>
      <c r="AD155" s="85" t="s">
        <v>348</v>
      </c>
      <c r="AE155" s="85" t="s">
        <v>349</v>
      </c>
      <c r="AF155" s="86" t="s">
        <v>41</v>
      </c>
      <c r="AG155" s="86" t="s">
        <v>33</v>
      </c>
      <c r="AH155" s="87" t="n">
        <v>5000</v>
      </c>
      <c r="AI155" s="88" t="n">
        <v>0</v>
      </c>
      <c r="AJ155" s="88" t="n">
        <v>0</v>
      </c>
      <c r="AK155" s="89" t="n">
        <v>20</v>
      </c>
      <c r="AL155" s="90" t="n">
        <v>20</v>
      </c>
      <c r="AM155" s="89" t="n">
        <v>10</v>
      </c>
      <c r="AN155" s="90" t="n">
        <v>10</v>
      </c>
      <c r="AO155" s="86" t="s">
        <v>42</v>
      </c>
      <c r="AP155" s="91" t="s">
        <v>350</v>
      </c>
      <c r="AQ155" s="22"/>
      <c r="AR155" s="22"/>
      <c r="AS155" s="22"/>
      <c r="AT155" s="22"/>
      <c r="AU155" s="22"/>
      <c r="AV155" s="22"/>
      <c r="AW155" s="22"/>
      <c r="AX155" s="22"/>
      <c r="AY155" s="22"/>
      <c r="BA155" s="12"/>
      <c r="BB155" s="85" t="str">
        <f aca="false">IF(ISERROR(VLOOKUP($B155,$AB:$AX,1,0)),0,(VLOOKUP($B155,$AB:$AX,1,0)))</f>
        <v>Dutch Genco's</v>
      </c>
      <c r="BC155" s="86" t="str">
        <f aca="false">IF(ISERROR(VLOOKUP($B155,$AB:$AX,2,0)),0,(VLOOKUP($B155,$AB:$AX,2,0)))</f>
        <v>Q2 01</v>
      </c>
      <c r="BD155" s="92" t="str">
        <f aca="false">IF(ISERROR(VLOOKUP($B155,$AB:$AX,3,0)),0,(VLOOKUP($B155,$AB:$AX,3,0)))</f>
        <v>E.004003.02.NL.03</v>
      </c>
      <c r="BE155" s="85" t="str">
        <f aca="false">IF(ISERROR(VLOOKUP($B155,$AB:$AX,4,0)),0,(VLOOKUP($B155,$AB:$AX,4,0)))</f>
        <v>Ross Sankey</v>
      </c>
      <c r="BF155" s="86" t="str">
        <f aca="false">IF(ISERROR(VLOOKUP($B155,$AB:$AX,5,0)),0,(VLOOKUP($B155,$AB:$AX,5,0)))</f>
        <v>Idea stage</v>
      </c>
      <c r="BG155" s="86" t="str">
        <f aca="false">IF(ISERROR(VLOOKUP($B155,$AB:$AX,6,0)),0,(VLOOKUP($B155,$AB:$AX,6,0)))</f>
        <v>P&amp;L</v>
      </c>
      <c r="BH155" s="85" t="n">
        <f aca="false">IF(ISERROR(VLOOKUP($B155,$AB:$AX,7,0)),0,(VLOOKUP($B155,$AB:$AX,7,0)))</f>
        <v>5000</v>
      </c>
      <c r="BI155" s="88" t="n">
        <f aca="false">IF(ISERROR(VLOOKUP($B155,$AB:$AX,8,0)),0,(VLOOKUP($B155,$AB:$AX,8,0)))</f>
        <v>0</v>
      </c>
      <c r="BJ155" s="88" t="n">
        <f aca="false">IF(ISERROR(VLOOKUP($B155,$AB:$AX,9,0)),0,(VLOOKUP($B155,$AB:$AX,9,0)))</f>
        <v>0</v>
      </c>
      <c r="BK155" s="89" t="n">
        <f aca="false">IF(ISERROR(VLOOKUP($B155,$AB:$AX,10,0)),0,(VLOOKUP($B155,$AB:$AX,10,0)))</f>
        <v>20</v>
      </c>
      <c r="BL155" s="93" t="n">
        <f aca="false">IF(ISERROR(VLOOKUP($B155,$AB:$AX,11,0)),0,(VLOOKUP($B155,$AB:$AX,11,0)))</f>
        <v>20</v>
      </c>
      <c r="BM155" s="89" t="n">
        <f aca="false">IF(ISERROR(VLOOKUP($B155,$AB:$AX,12,0)),0,(VLOOKUP($B155,$AB:$AX,12,0)))</f>
        <v>10</v>
      </c>
      <c r="BN155" s="93" t="n">
        <f aca="false">IF(ISERROR(VLOOKUP($B155,$AB:$AX,13,0)),0,(VLOOKUP($B155,$AB:$AX,13,0)))</f>
        <v>10</v>
      </c>
      <c r="BO155" s="86" t="str">
        <f aca="false">IF(ISERROR(VLOOKUP($B155,$AB:$AX,14,0)),0,(VLOOKUP($B155,$AB:$AX,14,0)))</f>
        <v>Low</v>
      </c>
      <c r="BP155" s="91" t="str">
        <f aca="false">IF(ISERROR(VLOOKUP($B155,$AB:$AX,15,0)),0,(VLOOKUP($B155,$AB:$AX,15,0)))</f>
        <v>Generators are zero-rated for tax purposes this year in the Netherlands. Possible tax plays.</v>
      </c>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row>
    <row r="156" customFormat="false" ht="25.5" hidden="false" customHeight="false" outlineLevel="0" collapsed="false">
      <c r="A156" s="75" t="s">
        <v>351</v>
      </c>
      <c r="B156" s="76" t="s">
        <v>352</v>
      </c>
      <c r="C156" s="77" t="s">
        <v>29</v>
      </c>
      <c r="D156" s="78" t="s">
        <v>353</v>
      </c>
      <c r="E156" s="78" t="s">
        <v>349</v>
      </c>
      <c r="F156" s="79" t="s">
        <v>32</v>
      </c>
      <c r="G156" s="79" t="s">
        <v>33</v>
      </c>
      <c r="H156" s="80" t="n">
        <v>10000</v>
      </c>
      <c r="I156" s="81" t="n">
        <v>0</v>
      </c>
      <c r="J156" s="81" t="n">
        <v>0</v>
      </c>
      <c r="K156" s="82" t="n">
        <v>10</v>
      </c>
      <c r="L156" s="83" t="n">
        <v>10</v>
      </c>
      <c r="M156" s="82" t="n">
        <v>10</v>
      </c>
      <c r="N156" s="83" t="n">
        <v>10</v>
      </c>
      <c r="O156" s="79" t="s">
        <v>42</v>
      </c>
      <c r="P156" s="84" t="s">
        <v>354</v>
      </c>
      <c r="Q156" s="78"/>
      <c r="R156" s="78"/>
      <c r="S156" s="78"/>
      <c r="T156" s="78"/>
      <c r="U156" s="78"/>
      <c r="V156" s="78"/>
      <c r="W156" s="78"/>
      <c r="X156" s="78"/>
      <c r="Y156" s="85"/>
      <c r="Z156" s="78"/>
      <c r="AA156" s="85" t="s">
        <v>351</v>
      </c>
      <c r="AB156" s="85" t="s">
        <v>352</v>
      </c>
      <c r="AC156" s="86" t="s">
        <v>29</v>
      </c>
      <c r="AD156" s="85" t="s">
        <v>355</v>
      </c>
      <c r="AE156" s="85" t="s">
        <v>349</v>
      </c>
      <c r="AF156" s="86" t="s">
        <v>32</v>
      </c>
      <c r="AG156" s="86" t="s">
        <v>33</v>
      </c>
      <c r="AH156" s="87" t="n">
        <v>10000</v>
      </c>
      <c r="AI156" s="88" t="n">
        <v>0</v>
      </c>
      <c r="AJ156" s="88" t="n">
        <v>0</v>
      </c>
      <c r="AK156" s="89" t="n">
        <v>10</v>
      </c>
      <c r="AL156" s="90" t="n">
        <v>10</v>
      </c>
      <c r="AM156" s="89" t="n">
        <v>10</v>
      </c>
      <c r="AN156" s="90" t="n">
        <v>10</v>
      </c>
      <c r="AO156" s="86" t="s">
        <v>42</v>
      </c>
      <c r="AP156" s="91" t="s">
        <v>354</v>
      </c>
      <c r="AQ156" s="78"/>
      <c r="AR156" s="78"/>
      <c r="AS156" s="78"/>
      <c r="AT156" s="78"/>
      <c r="AU156" s="78"/>
      <c r="AV156" s="78"/>
      <c r="AW156" s="78"/>
      <c r="AX156" s="78"/>
      <c r="AY156" s="78"/>
      <c r="AZ156" s="85"/>
      <c r="BA156" s="12"/>
      <c r="BB156" s="85" t="str">
        <f aca="false">IF(ISERROR(VLOOKUP($B156,$AB:$AX,1,0)),0,(VLOOKUP($B156,$AB:$AX,1,0)))</f>
        <v>Intergen - Benelux</v>
      </c>
      <c r="BC156" s="86" t="str">
        <f aca="false">IF(ISERROR(VLOOKUP($B156,$AB:$AX,2,0)),0,(VLOOKUP($B156,$AB:$AX,2,0)))</f>
        <v>Q2 01</v>
      </c>
      <c r="BD156" s="92" t="str">
        <f aca="false">IF(ISERROR(VLOOKUP($B156,$AB:$AX,3,0)),0,(VLOOKUP($B156,$AB:$AX,3,0)))</f>
        <v>E.004003.01.ZC.03</v>
      </c>
      <c r="BE156" s="85" t="str">
        <f aca="false">IF(ISERROR(VLOOKUP($B156,$AB:$AX,4,0)),0,(VLOOKUP($B156,$AB:$AX,4,0)))</f>
        <v>Ross Sankey</v>
      </c>
      <c r="BF156" s="86" t="str">
        <f aca="false">IF(ISERROR(VLOOKUP($B156,$AB:$AX,5,0)),0,(VLOOKUP($B156,$AB:$AX,5,0)))</f>
        <v>Structuring</v>
      </c>
      <c r="BG156" s="86" t="str">
        <f aca="false">IF(ISERROR(VLOOKUP($B156,$AB:$AX,6,0)),0,(VLOOKUP($B156,$AB:$AX,6,0)))</f>
        <v>P&amp;L</v>
      </c>
      <c r="BH156" s="85" t="n">
        <f aca="false">IF(ISERROR(VLOOKUP($B156,$AB:$AX,7,0)),0,(VLOOKUP($B156,$AB:$AX,7,0)))</f>
        <v>10000</v>
      </c>
      <c r="BI156" s="88" t="n">
        <f aca="false">IF(ISERROR(VLOOKUP($B156,$AB:$AX,8,0)),0,(VLOOKUP($B156,$AB:$AX,8,0)))</f>
        <v>0</v>
      </c>
      <c r="BJ156" s="88" t="n">
        <f aca="false">IF(ISERROR(VLOOKUP($B156,$AB:$AX,9,0)),0,(VLOOKUP($B156,$AB:$AX,9,0)))</f>
        <v>0</v>
      </c>
      <c r="BK156" s="89" t="n">
        <f aca="false">IF(ISERROR(VLOOKUP($B156,$AB:$AX,10,0)),0,(VLOOKUP($B156,$AB:$AX,10,0)))</f>
        <v>10</v>
      </c>
      <c r="BL156" s="93" t="n">
        <f aca="false">IF(ISERROR(VLOOKUP($B156,$AB:$AX,11,0)),0,(VLOOKUP($B156,$AB:$AX,11,0)))</f>
        <v>10</v>
      </c>
      <c r="BM156" s="89" t="n">
        <f aca="false">IF(ISERROR(VLOOKUP($B156,$AB:$AX,12,0)),0,(VLOOKUP($B156,$AB:$AX,12,0)))</f>
        <v>10</v>
      </c>
      <c r="BN156" s="93" t="n">
        <f aca="false">IF(ISERROR(VLOOKUP($B156,$AB:$AX,13,0)),0,(VLOOKUP($B156,$AB:$AX,13,0)))</f>
        <v>10</v>
      </c>
      <c r="BO156" s="86" t="str">
        <f aca="false">IF(ISERROR(VLOOKUP($B156,$AB:$AX,14,0)),0,(VLOOKUP($B156,$AB:$AX,14,0)))</f>
        <v>Low</v>
      </c>
      <c r="BP156" s="91" t="str">
        <f aca="false">IF(ISERROR(VLOOKUP($B156,$AB:$AX,15,0)),0,(VLOOKUP($B156,$AB:$AX,15,0)))</f>
        <v>Intergen are developing an 800MW plant - we are looking into possible offtake of 400-500MW for 5+ years</v>
      </c>
      <c r="BQ156" s="78"/>
      <c r="BR156" s="78"/>
      <c r="BS156" s="78"/>
      <c r="BT156" s="78"/>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c r="DR156" s="94"/>
      <c r="DS156" s="94"/>
      <c r="DT156" s="94"/>
      <c r="DU156" s="94"/>
      <c r="DV156" s="94"/>
      <c r="DW156" s="94"/>
      <c r="DX156" s="94"/>
      <c r="DY156" s="94"/>
      <c r="DZ156" s="94"/>
      <c r="EA156" s="94"/>
      <c r="EB156" s="94"/>
      <c r="EC156" s="94"/>
      <c r="ED156" s="94"/>
      <c r="EE156" s="94"/>
      <c r="EF156" s="94"/>
      <c r="EG156" s="94"/>
      <c r="EH156" s="94"/>
      <c r="EI156" s="94"/>
      <c r="EJ156" s="94"/>
      <c r="EK156" s="94"/>
    </row>
    <row r="157" customFormat="false" ht="12.75" hidden="true" customHeight="false" outlineLevel="0" collapsed="false">
      <c r="A157" s="75" t="s">
        <v>356</v>
      </c>
      <c r="B157" s="76"/>
      <c r="C157" s="77"/>
      <c r="D157" s="78"/>
      <c r="E157" s="78"/>
      <c r="F157" s="79"/>
      <c r="G157" s="79"/>
      <c r="H157" s="80" t="n">
        <v>0</v>
      </c>
      <c r="I157" s="81" t="n">
        <v>0</v>
      </c>
      <c r="J157" s="81" t="n">
        <v>0</v>
      </c>
      <c r="K157" s="82" t="n">
        <v>0</v>
      </c>
      <c r="L157" s="83" t="n">
        <v>0</v>
      </c>
      <c r="M157" s="82" t="n">
        <v>0</v>
      </c>
      <c r="N157" s="83" t="n">
        <v>0</v>
      </c>
      <c r="O157" s="79"/>
      <c r="P157" s="84"/>
      <c r="Q157" s="78"/>
      <c r="R157" s="78"/>
      <c r="S157" s="78"/>
      <c r="T157" s="78"/>
      <c r="U157" s="78"/>
      <c r="V157" s="78"/>
      <c r="W157" s="78"/>
      <c r="X157" s="78"/>
      <c r="Y157" s="85"/>
      <c r="Z157" s="78"/>
      <c r="AA157" s="85" t="s">
        <v>356</v>
      </c>
      <c r="AB157" s="85"/>
      <c r="AC157" s="86"/>
      <c r="AD157" s="85"/>
      <c r="AE157" s="85"/>
      <c r="AF157" s="86"/>
      <c r="AG157" s="86"/>
      <c r="AH157" s="87" t="n">
        <v>0</v>
      </c>
      <c r="AI157" s="88" t="n">
        <v>0</v>
      </c>
      <c r="AJ157" s="88" t="n">
        <v>0</v>
      </c>
      <c r="AK157" s="89" t="n">
        <v>0</v>
      </c>
      <c r="AL157" s="90" t="n">
        <v>0</v>
      </c>
      <c r="AM157" s="89" t="n">
        <v>0</v>
      </c>
      <c r="AN157" s="90" t="n">
        <v>0</v>
      </c>
      <c r="AO157" s="86"/>
      <c r="AP157" s="91"/>
      <c r="AQ157" s="78"/>
      <c r="AR157" s="78"/>
      <c r="AS157" s="78"/>
      <c r="AT157" s="78"/>
      <c r="AU157" s="78"/>
      <c r="AV157" s="78"/>
      <c r="AW157" s="78"/>
      <c r="AX157" s="78"/>
      <c r="AY157" s="78"/>
      <c r="AZ157" s="85"/>
      <c r="BA157" s="12"/>
      <c r="BB157" s="85" t="n">
        <f aca="false">IF(ISERROR(VLOOKUP($B157,$AB:$AX,1,0)),0,(VLOOKUP($B157,$AB:$AX,1,0)))</f>
        <v>0</v>
      </c>
      <c r="BC157" s="86" t="n">
        <f aca="false">IF(ISERROR(VLOOKUP($B157,$AB:$AX,2,0)),0,(VLOOKUP($B157,$AB:$AX,2,0)))</f>
        <v>0</v>
      </c>
      <c r="BD157" s="92" t="n">
        <f aca="false">IF(ISERROR(VLOOKUP($B157,$AB:$AX,3,0)),0,(VLOOKUP($B157,$AB:$AX,3,0)))</f>
        <v>0</v>
      </c>
      <c r="BE157" s="85" t="n">
        <f aca="false">IF(ISERROR(VLOOKUP($B157,$AB:$AX,4,0)),0,(VLOOKUP($B157,$AB:$AX,4,0)))</f>
        <v>0</v>
      </c>
      <c r="BF157" s="86" t="n">
        <f aca="false">IF(ISERROR(VLOOKUP($B157,$AB:$AX,5,0)),0,(VLOOKUP($B157,$AB:$AX,5,0)))</f>
        <v>0</v>
      </c>
      <c r="BG157" s="86" t="n">
        <f aca="false">IF(ISERROR(VLOOKUP($B157,$AB:$AX,6,0)),0,(VLOOKUP($B157,$AB:$AX,6,0)))</f>
        <v>0</v>
      </c>
      <c r="BH157" s="85" t="n">
        <f aca="false">IF(ISERROR(VLOOKUP($B157,$AB:$AX,7,0)),0,(VLOOKUP($B157,$AB:$AX,7,0)))</f>
        <v>0</v>
      </c>
      <c r="BI157" s="88" t="n">
        <f aca="false">IF(ISERROR(VLOOKUP($B157,$AB:$AX,8,0)),0,(VLOOKUP($B157,$AB:$AX,8,0)))</f>
        <v>0</v>
      </c>
      <c r="BJ157" s="88" t="n">
        <f aca="false">IF(ISERROR(VLOOKUP($B157,$AB:$AX,9,0)),0,(VLOOKUP($B157,$AB:$AX,9,0)))</f>
        <v>0</v>
      </c>
      <c r="BK157" s="89" t="n">
        <f aca="false">IF(ISERROR(VLOOKUP($B157,$AB:$AX,10,0)),0,(VLOOKUP($B157,$AB:$AX,10,0)))</f>
        <v>0</v>
      </c>
      <c r="BL157" s="93" t="n">
        <f aca="false">IF(ISERROR(VLOOKUP($B157,$AB:$AX,11,0)),0,(VLOOKUP($B157,$AB:$AX,11,0)))</f>
        <v>0</v>
      </c>
      <c r="BM157" s="89" t="n">
        <f aca="false">IF(ISERROR(VLOOKUP($B157,$AB:$AX,12,0)),0,(VLOOKUP($B157,$AB:$AX,12,0)))</f>
        <v>0</v>
      </c>
      <c r="BN157" s="93" t="n">
        <f aca="false">IF(ISERROR(VLOOKUP($B157,$AB:$AX,13,0)),0,(VLOOKUP($B157,$AB:$AX,13,0)))</f>
        <v>0</v>
      </c>
      <c r="BO157" s="86" t="n">
        <f aca="false">IF(ISERROR(VLOOKUP($B157,$AB:$AX,14,0)),0,(VLOOKUP($B157,$AB:$AX,14,0)))</f>
        <v>0</v>
      </c>
      <c r="BP157" s="91" t="n">
        <f aca="false">IF(ISERROR(VLOOKUP($B157,$AB:$AX,15,0)),0,(VLOOKUP($B157,$AB:$AX,15,0)))</f>
        <v>0</v>
      </c>
      <c r="BQ157" s="78"/>
      <c r="BR157" s="78"/>
      <c r="BS157" s="78"/>
      <c r="BT157" s="78"/>
      <c r="BU157" s="94"/>
      <c r="BV157" s="94"/>
      <c r="BW157" s="94"/>
      <c r="BX157" s="94"/>
      <c r="BY157" s="94"/>
      <c r="BZ157" s="94"/>
      <c r="CA157" s="94"/>
      <c r="CB157" s="94"/>
      <c r="CC157" s="94"/>
      <c r="CD157" s="94"/>
      <c r="CE157" s="94"/>
      <c r="CF157" s="94"/>
      <c r="CG157" s="94"/>
      <c r="CH157" s="94"/>
      <c r="CI157" s="94"/>
      <c r="CJ157" s="94"/>
      <c r="CK157" s="94"/>
      <c r="CL157" s="94"/>
      <c r="CM157" s="94"/>
      <c r="CN157" s="94"/>
      <c r="CO157" s="94"/>
      <c r="CP157" s="94"/>
      <c r="CQ157" s="94"/>
      <c r="CR157" s="94"/>
      <c r="CS157" s="94"/>
      <c r="CT157" s="94"/>
      <c r="CU157" s="94"/>
      <c r="CV157" s="94"/>
      <c r="CW157" s="94"/>
      <c r="CX157" s="94"/>
      <c r="CY157" s="94"/>
      <c r="CZ157" s="94"/>
      <c r="DA157" s="94"/>
      <c r="DB157" s="94"/>
      <c r="DC157" s="94"/>
      <c r="DD157" s="94"/>
      <c r="DE157" s="94"/>
      <c r="DF157" s="94"/>
      <c r="DG157" s="94"/>
      <c r="DH157" s="94"/>
      <c r="DI157" s="94"/>
      <c r="DJ157" s="94"/>
      <c r="DK157" s="94"/>
      <c r="DL157" s="94"/>
      <c r="DM157" s="94"/>
      <c r="DN157" s="94"/>
      <c r="DO157" s="94"/>
      <c r="DP157" s="94"/>
      <c r="DQ157" s="94"/>
      <c r="DR157" s="94"/>
      <c r="DS157" s="94"/>
      <c r="DT157" s="94"/>
      <c r="DU157" s="94"/>
      <c r="DV157" s="94"/>
      <c r="DW157" s="94"/>
      <c r="DX157" s="94"/>
      <c r="DY157" s="94"/>
      <c r="DZ157" s="94"/>
      <c r="EA157" s="94"/>
      <c r="EB157" s="94"/>
      <c r="EC157" s="94"/>
      <c r="ED157" s="94"/>
      <c r="EE157" s="94"/>
      <c r="EF157" s="94"/>
      <c r="EG157" s="94"/>
      <c r="EH157" s="94"/>
      <c r="EI157" s="94"/>
      <c r="EJ157" s="94"/>
      <c r="EK157" s="94"/>
    </row>
    <row r="158" customFormat="false" ht="25.5" hidden="false" customHeight="false" outlineLevel="0" collapsed="false">
      <c r="A158" s="75" t="s">
        <v>357</v>
      </c>
      <c r="B158" s="76" t="s">
        <v>358</v>
      </c>
      <c r="C158" s="77" t="s">
        <v>29</v>
      </c>
      <c r="D158" s="78" t="s">
        <v>359</v>
      </c>
      <c r="E158" s="78" t="s">
        <v>360</v>
      </c>
      <c r="F158" s="79" t="s">
        <v>104</v>
      </c>
      <c r="G158" s="79" t="s">
        <v>33</v>
      </c>
      <c r="H158" s="80" t="n">
        <v>1000</v>
      </c>
      <c r="I158" s="81" t="n">
        <v>0</v>
      </c>
      <c r="J158" s="81" t="n">
        <v>0</v>
      </c>
      <c r="K158" s="82" t="n">
        <v>15</v>
      </c>
      <c r="L158" s="83" t="n">
        <v>15</v>
      </c>
      <c r="M158" s="82" t="n">
        <v>40</v>
      </c>
      <c r="N158" s="83" t="n">
        <v>40</v>
      </c>
      <c r="O158" s="79" t="s">
        <v>42</v>
      </c>
      <c r="P158" s="84" t="s">
        <v>361</v>
      </c>
      <c r="Q158" s="78"/>
      <c r="R158" s="78"/>
      <c r="S158" s="78"/>
      <c r="T158" s="78"/>
      <c r="U158" s="78"/>
      <c r="V158" s="78"/>
      <c r="W158" s="78"/>
      <c r="X158" s="78"/>
      <c r="Y158" s="85"/>
      <c r="Z158" s="78"/>
      <c r="AA158" s="85" t="s">
        <v>357</v>
      </c>
      <c r="AB158" s="85" t="s">
        <v>358</v>
      </c>
      <c r="AC158" s="86" t="s">
        <v>29</v>
      </c>
      <c r="AD158" s="85" t="s">
        <v>359</v>
      </c>
      <c r="AE158" s="85" t="s">
        <v>360</v>
      </c>
      <c r="AF158" s="86" t="s">
        <v>104</v>
      </c>
      <c r="AG158" s="86" t="s">
        <v>33</v>
      </c>
      <c r="AH158" s="87" t="n">
        <v>1000</v>
      </c>
      <c r="AI158" s="88" t="n">
        <v>0</v>
      </c>
      <c r="AJ158" s="88" t="n">
        <v>0</v>
      </c>
      <c r="AK158" s="89" t="n">
        <v>15</v>
      </c>
      <c r="AL158" s="90" t="n">
        <v>15</v>
      </c>
      <c r="AM158" s="89" t="n">
        <v>40</v>
      </c>
      <c r="AN158" s="90" t="n">
        <v>40</v>
      </c>
      <c r="AO158" s="86" t="s">
        <v>42</v>
      </c>
      <c r="AP158" s="91" t="s">
        <v>361</v>
      </c>
      <c r="AQ158" s="78"/>
      <c r="AR158" s="78"/>
      <c r="AS158" s="78"/>
      <c r="AT158" s="78"/>
      <c r="AU158" s="78"/>
      <c r="AV158" s="78"/>
      <c r="AW158" s="78"/>
      <c r="AX158" s="78"/>
      <c r="AY158" s="78"/>
      <c r="AZ158" s="85"/>
      <c r="BA158" s="12"/>
      <c r="BB158" s="85" t="str">
        <f aca="false">IF(ISERROR(VLOOKUP($B158,$AB:$AX,1,0)),0,(VLOOKUP($B158,$AB:$AX,1,0)))</f>
        <v>Hungary Put</v>
      </c>
      <c r="BC158" s="86" t="str">
        <f aca="false">IF(ISERROR(VLOOKUP($B158,$AB:$AX,2,0)),0,(VLOOKUP($B158,$AB:$AX,2,0)))</f>
        <v>Q2 01</v>
      </c>
      <c r="BD158" s="92" t="str">
        <f aca="false">IF(ISERROR(VLOOKUP($B158,$AB:$AX,3,0)),0,(VLOOKUP($B158,$AB:$AX,3,0)))</f>
        <v>E.004003.01.ZB.22</v>
      </c>
      <c r="BE158" s="85" t="str">
        <f aca="false">IF(ISERROR(VLOOKUP($B158,$AB:$AX,4,0)),0,(VLOOKUP($B158,$AB:$AX,4,0)))</f>
        <v>Imre Martha</v>
      </c>
      <c r="BF158" s="86" t="str">
        <f aca="false">IF(ISERROR(VLOOKUP($B158,$AB:$AX,5,0)),0,(VLOOKUP($B158,$AB:$AX,5,0)))</f>
        <v>Negotiation</v>
      </c>
      <c r="BG158" s="86" t="str">
        <f aca="false">IF(ISERROR(VLOOKUP($B158,$AB:$AX,6,0)),0,(VLOOKUP($B158,$AB:$AX,6,0)))</f>
        <v>P&amp;L</v>
      </c>
      <c r="BH158" s="85" t="n">
        <f aca="false">IF(ISERROR(VLOOKUP($B158,$AB:$AX,7,0)),0,(VLOOKUP($B158,$AB:$AX,7,0)))</f>
        <v>1000</v>
      </c>
      <c r="BI158" s="88" t="n">
        <f aca="false">IF(ISERROR(VLOOKUP($B158,$AB:$AX,8,0)),0,(VLOOKUP($B158,$AB:$AX,8,0)))</f>
        <v>0</v>
      </c>
      <c r="BJ158" s="88" t="n">
        <f aca="false">IF(ISERROR(VLOOKUP($B158,$AB:$AX,9,0)),0,(VLOOKUP($B158,$AB:$AX,9,0)))</f>
        <v>0</v>
      </c>
      <c r="BK158" s="89" t="n">
        <f aca="false">IF(ISERROR(VLOOKUP($B158,$AB:$AX,10,0)),0,(VLOOKUP($B158,$AB:$AX,10,0)))</f>
        <v>15</v>
      </c>
      <c r="BL158" s="93" t="n">
        <f aca="false">IF(ISERROR(VLOOKUP($B158,$AB:$AX,11,0)),0,(VLOOKUP($B158,$AB:$AX,11,0)))</f>
        <v>15</v>
      </c>
      <c r="BM158" s="89" t="n">
        <f aca="false">IF(ISERROR(VLOOKUP($B158,$AB:$AX,12,0)),0,(VLOOKUP($B158,$AB:$AX,12,0)))</f>
        <v>40</v>
      </c>
      <c r="BN158" s="93" t="n">
        <f aca="false">IF(ISERROR(VLOOKUP($B158,$AB:$AX,13,0)),0,(VLOOKUP($B158,$AB:$AX,13,0)))</f>
        <v>40</v>
      </c>
      <c r="BO158" s="86" t="str">
        <f aca="false">IF(ISERROR(VLOOKUP($B158,$AB:$AX,14,0)),0,(VLOOKUP($B158,$AB:$AX,14,0)))</f>
        <v>Low</v>
      </c>
      <c r="BP158" s="91" t="str">
        <f aca="false">IF(ISERROR(VLOOKUP($B158,$AB:$AX,15,0)),0,(VLOOKUP($B158,$AB:$AX,15,0)))</f>
        <v>Purchase of LT Put for 150MW, with €5m prepay. Effectively allowing us to import power to Hungary at any border point</v>
      </c>
      <c r="BQ158" s="78"/>
      <c r="BR158" s="78"/>
      <c r="BS158" s="78"/>
      <c r="BT158" s="78"/>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row>
    <row r="159" customFormat="false" ht="25.5" hidden="false" customHeight="false" outlineLevel="0" collapsed="false">
      <c r="A159" s="75" t="s">
        <v>362</v>
      </c>
      <c r="B159" s="76" t="s">
        <v>363</v>
      </c>
      <c r="C159" s="77" t="s">
        <v>29</v>
      </c>
      <c r="D159" s="78" t="s">
        <v>364</v>
      </c>
      <c r="E159" s="78" t="s">
        <v>365</v>
      </c>
      <c r="F159" s="79" t="s">
        <v>32</v>
      </c>
      <c r="G159" s="79" t="s">
        <v>366</v>
      </c>
      <c r="H159" s="80" t="n">
        <v>0</v>
      </c>
      <c r="I159" s="81" t="n">
        <v>3</v>
      </c>
      <c r="J159" s="81" t="n">
        <v>0</v>
      </c>
      <c r="K159" s="82" t="n">
        <v>75</v>
      </c>
      <c r="L159" s="83" t="n">
        <v>75</v>
      </c>
      <c r="M159" s="82" t="n">
        <v>30</v>
      </c>
      <c r="N159" s="83" t="n">
        <v>30</v>
      </c>
      <c r="O159" s="79" t="s">
        <v>42</v>
      </c>
      <c r="P159" s="84" t="s">
        <v>367</v>
      </c>
      <c r="Q159" s="78"/>
      <c r="R159" s="78"/>
      <c r="S159" s="78"/>
      <c r="T159" s="78"/>
      <c r="U159" s="78"/>
      <c r="V159" s="78"/>
      <c r="W159" s="78"/>
      <c r="X159" s="78"/>
      <c r="Y159" s="85"/>
      <c r="Z159" s="78"/>
      <c r="AA159" s="85" t="s">
        <v>362</v>
      </c>
      <c r="AB159" s="85" t="s">
        <v>363</v>
      </c>
      <c r="AC159" s="86" t="s">
        <v>29</v>
      </c>
      <c r="AD159" s="85" t="s">
        <v>364</v>
      </c>
      <c r="AE159" s="85" t="s">
        <v>365</v>
      </c>
      <c r="AF159" s="86" t="s">
        <v>32</v>
      </c>
      <c r="AG159" s="86" t="s">
        <v>366</v>
      </c>
      <c r="AH159" s="87" t="n">
        <v>0</v>
      </c>
      <c r="AI159" s="88" t="n">
        <v>3</v>
      </c>
      <c r="AJ159" s="88" t="n">
        <v>0</v>
      </c>
      <c r="AK159" s="89" t="n">
        <v>75</v>
      </c>
      <c r="AL159" s="90" t="n">
        <v>75</v>
      </c>
      <c r="AM159" s="89" t="n">
        <v>30</v>
      </c>
      <c r="AN159" s="90" t="n">
        <v>30</v>
      </c>
      <c r="AO159" s="86" t="s">
        <v>42</v>
      </c>
      <c r="AP159" s="91" t="s">
        <v>367</v>
      </c>
      <c r="AQ159" s="78"/>
      <c r="AR159" s="78"/>
      <c r="AS159" s="78"/>
      <c r="AT159" s="78"/>
      <c r="AU159" s="78"/>
      <c r="AV159" s="78"/>
      <c r="AW159" s="78"/>
      <c r="AX159" s="78"/>
      <c r="AY159" s="78"/>
      <c r="AZ159" s="85"/>
      <c r="BA159" s="12"/>
      <c r="BB159" s="85" t="str">
        <f aca="false">IF(ISERROR(VLOOKUP($B159,$AB:$AX,1,0)),0,(VLOOKUP($B159,$AB:$AX,1,0)))</f>
        <v>GSP site option</v>
      </c>
      <c r="BC159" s="86" t="str">
        <f aca="false">IF(ISERROR(VLOOKUP($B159,$AB:$AX,2,0)),0,(VLOOKUP($B159,$AB:$AX,2,0)))</f>
        <v>Q2 01</v>
      </c>
      <c r="BD159" s="92" t="str">
        <f aca="false">IF(ISERROR(VLOOKUP($B159,$AB:$AX,3,0)),0,(VLOOKUP($B159,$AB:$AX,3,0)))</f>
        <v>E.004003.02.NL.02</v>
      </c>
      <c r="BE159" s="85" t="str">
        <f aca="false">IF(ISERROR(VLOOKUP($B159,$AB:$AX,4,0)),0,(VLOOKUP($B159,$AB:$AX,4,0)))</f>
        <v>Dirk Van Vuuren</v>
      </c>
      <c r="BF159" s="86" t="str">
        <f aca="false">IF(ISERROR(VLOOKUP($B159,$AB:$AX,5,0)),0,(VLOOKUP($B159,$AB:$AX,5,0)))</f>
        <v>Structuring</v>
      </c>
      <c r="BG159" s="86" t="str">
        <f aca="false">IF(ISERROR(VLOOKUP($B159,$AB:$AX,6,0)),0,(VLOOKUP($B159,$AB:$AX,6,0)))</f>
        <v>Site option</v>
      </c>
      <c r="BH159" s="85" t="n">
        <f aca="false">IF(ISERROR(VLOOKUP($B159,$AB:$AX,7,0)),0,(VLOOKUP($B159,$AB:$AX,7,0)))</f>
        <v>0</v>
      </c>
      <c r="BI159" s="88" t="n">
        <f aca="false">IF(ISERROR(VLOOKUP($B159,$AB:$AX,8,0)),0,(VLOOKUP($B159,$AB:$AX,8,0)))</f>
        <v>3</v>
      </c>
      <c r="BJ159" s="88" t="n">
        <f aca="false">IF(ISERROR(VLOOKUP($B159,$AB:$AX,9,0)),0,(VLOOKUP($B159,$AB:$AX,9,0)))</f>
        <v>0</v>
      </c>
      <c r="BK159" s="89" t="n">
        <f aca="false">IF(ISERROR(VLOOKUP($B159,$AB:$AX,10,0)),0,(VLOOKUP($B159,$AB:$AX,10,0)))</f>
        <v>75</v>
      </c>
      <c r="BL159" s="93" t="n">
        <f aca="false">IF(ISERROR(VLOOKUP($B159,$AB:$AX,11,0)),0,(VLOOKUP($B159,$AB:$AX,11,0)))</f>
        <v>75</v>
      </c>
      <c r="BM159" s="89" t="n">
        <f aca="false">IF(ISERROR(VLOOKUP($B159,$AB:$AX,12,0)),0,(VLOOKUP($B159,$AB:$AX,12,0)))</f>
        <v>30</v>
      </c>
      <c r="BN159" s="93" t="n">
        <f aca="false">IF(ISERROR(VLOOKUP($B159,$AB:$AX,13,0)),0,(VLOOKUP($B159,$AB:$AX,13,0)))</f>
        <v>30</v>
      </c>
      <c r="BO159" s="86" t="str">
        <f aca="false">IF(ISERROR(VLOOKUP($B159,$AB:$AX,14,0)),0,(VLOOKUP($B159,$AB:$AX,14,0)))</f>
        <v>Low</v>
      </c>
      <c r="BP159" s="91" t="str">
        <f aca="false">IF(ISERROR(VLOOKUP($B159,$AB:$AX,15,0)),0,(VLOOKUP($B159,$AB:$AX,15,0)))</f>
        <v>Site option in the Netherlands for a 400-800 MW power plant. Free option for first 18 months.</v>
      </c>
      <c r="BQ159" s="78"/>
      <c r="BR159" s="78"/>
      <c r="BS159" s="78"/>
      <c r="BT159" s="78"/>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row>
    <row r="160" customFormat="false" ht="51" hidden="false" customHeight="false" outlineLevel="0" collapsed="false">
      <c r="A160" s="75" t="s">
        <v>368</v>
      </c>
      <c r="B160" s="76" t="s">
        <v>369</v>
      </c>
      <c r="C160" s="77" t="s">
        <v>29</v>
      </c>
      <c r="D160" s="78" t="s">
        <v>370</v>
      </c>
      <c r="E160" s="78" t="s">
        <v>371</v>
      </c>
      <c r="F160" s="79" t="s">
        <v>32</v>
      </c>
      <c r="G160" s="79" t="s">
        <v>366</v>
      </c>
      <c r="H160" s="80" t="n">
        <v>0</v>
      </c>
      <c r="I160" s="81" t="n">
        <v>73</v>
      </c>
      <c r="J160" s="81" t="n">
        <v>0</v>
      </c>
      <c r="K160" s="82" t="n">
        <v>10</v>
      </c>
      <c r="L160" s="83" t="n">
        <v>10</v>
      </c>
      <c r="M160" s="82" t="n">
        <v>20</v>
      </c>
      <c r="N160" s="83" t="n">
        <v>20</v>
      </c>
      <c r="O160" s="79" t="s">
        <v>42</v>
      </c>
      <c r="P160" s="84" t="s">
        <v>372</v>
      </c>
      <c r="Q160" s="78"/>
      <c r="R160" s="78"/>
      <c r="S160" s="78"/>
      <c r="T160" s="78"/>
      <c r="U160" s="78"/>
      <c r="V160" s="78"/>
      <c r="W160" s="78"/>
      <c r="X160" s="78"/>
      <c r="Y160" s="85"/>
      <c r="Z160" s="78"/>
      <c r="AA160" s="85" t="s">
        <v>368</v>
      </c>
      <c r="AB160" s="85" t="s">
        <v>369</v>
      </c>
      <c r="AC160" s="86" t="s">
        <v>29</v>
      </c>
      <c r="AD160" s="85" t="s">
        <v>370</v>
      </c>
      <c r="AE160" s="85" t="s">
        <v>371</v>
      </c>
      <c r="AF160" s="86" t="s">
        <v>32</v>
      </c>
      <c r="AG160" s="86" t="s">
        <v>366</v>
      </c>
      <c r="AH160" s="87" t="n">
        <v>0</v>
      </c>
      <c r="AI160" s="88" t="n">
        <v>73</v>
      </c>
      <c r="AJ160" s="88" t="n">
        <v>0</v>
      </c>
      <c r="AK160" s="89" t="n">
        <v>10</v>
      </c>
      <c r="AL160" s="90" t="n">
        <v>60</v>
      </c>
      <c r="AM160" s="89" t="n">
        <v>20</v>
      </c>
      <c r="AN160" s="90" t="n">
        <v>20</v>
      </c>
      <c r="AO160" s="86" t="s">
        <v>42</v>
      </c>
      <c r="AP160" s="91" t="s">
        <v>372</v>
      </c>
      <c r="AQ160" s="78"/>
      <c r="AR160" s="78"/>
      <c r="AS160" s="78"/>
      <c r="AT160" s="78"/>
      <c r="AU160" s="78"/>
      <c r="AV160" s="78"/>
      <c r="AW160" s="78"/>
      <c r="AX160" s="78"/>
      <c r="AY160" s="78"/>
      <c r="AZ160" s="85"/>
      <c r="BA160" s="12"/>
      <c r="BB160" s="85" t="str">
        <f aca="false">IF(ISERROR(VLOOKUP($B160,$AB:$AX,1,0)),0,(VLOOKUP($B160,$AB:$AX,1,0)))</f>
        <v>Caramella</v>
      </c>
      <c r="BC160" s="86" t="str">
        <f aca="false">IF(ISERROR(VLOOKUP($B160,$AB:$AX,2,0)),0,(VLOOKUP($B160,$AB:$AX,2,0)))</f>
        <v>Q2 01</v>
      </c>
      <c r="BD160" s="92" t="str">
        <f aca="false">IF(ISERROR(VLOOKUP($B160,$AB:$AX,3,0)),0,(VLOOKUP($B160,$AB:$AX,3,0)))</f>
        <v>E.004003.02.IT.03</v>
      </c>
      <c r="BE160" s="85" t="str">
        <f aca="false">IF(ISERROR(VLOOKUP($B160,$AB:$AX,4,0)),0,(VLOOKUP($B160,$AB:$AX,4,0)))</f>
        <v>Riccardo Bortolotti</v>
      </c>
      <c r="BF160" s="86" t="str">
        <f aca="false">IF(ISERROR(VLOOKUP($B160,$AB:$AX,5,0)),0,(VLOOKUP($B160,$AB:$AX,5,0)))</f>
        <v>Structuring</v>
      </c>
      <c r="BG160" s="86" t="str">
        <f aca="false">IF(ISERROR(VLOOKUP($B160,$AB:$AX,6,0)),0,(VLOOKUP($B160,$AB:$AX,6,0)))</f>
        <v>Site option</v>
      </c>
      <c r="BH160" s="85" t="n">
        <f aca="false">IF(ISERROR(VLOOKUP($B160,$AB:$AX,7,0)),0,(VLOOKUP($B160,$AB:$AX,7,0)))</f>
        <v>0</v>
      </c>
      <c r="BI160" s="88" t="n">
        <f aca="false">IF(ISERROR(VLOOKUP($B160,$AB:$AX,8,0)),0,(VLOOKUP($B160,$AB:$AX,8,0)))</f>
        <v>73</v>
      </c>
      <c r="BJ160" s="88" t="n">
        <f aca="false">IF(ISERROR(VLOOKUP($B160,$AB:$AX,9,0)),0,(VLOOKUP($B160,$AB:$AX,9,0)))</f>
        <v>0</v>
      </c>
      <c r="BK160" s="89" t="n">
        <f aca="false">IF(ISERROR(VLOOKUP($B160,$AB:$AX,10,0)),0,(VLOOKUP($B160,$AB:$AX,10,0)))</f>
        <v>10</v>
      </c>
      <c r="BL160" s="93" t="n">
        <f aca="false">IF(ISERROR(VLOOKUP($B160,$AB:$AX,11,0)),0,(VLOOKUP($B160,$AB:$AX,11,0)))</f>
        <v>60</v>
      </c>
      <c r="BM160" s="89" t="n">
        <f aca="false">IF(ISERROR(VLOOKUP($B160,$AB:$AX,12,0)),0,(VLOOKUP($B160,$AB:$AX,12,0)))</f>
        <v>20</v>
      </c>
      <c r="BN160" s="93" t="n">
        <f aca="false">IF(ISERROR(VLOOKUP($B160,$AB:$AX,13,0)),0,(VLOOKUP($B160,$AB:$AX,13,0)))</f>
        <v>20</v>
      </c>
      <c r="BO160" s="86" t="str">
        <f aca="false">IF(ISERROR(VLOOKUP($B160,$AB:$AX,14,0)),0,(VLOOKUP($B160,$AB:$AX,14,0)))</f>
        <v>Low</v>
      </c>
      <c r="BP160" s="91" t="str">
        <f aca="false">IF(ISERROR(VLOOKUP($B160,$AB:$AX,15,0)),0,(VLOOKUP($B160,$AB:$AX,15,0)))</f>
        <v>Site option in Italy for 800MW plant. Working with local municipality to obtain permits. Possible offtake agreement. Counterparty wants Enron Corp guarantess which means cannot have non-recourse financing. Still talking.</v>
      </c>
      <c r="BQ160" s="78"/>
      <c r="BR160" s="78"/>
      <c r="BS160" s="78"/>
      <c r="BT160" s="78"/>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row>
    <row r="161" customFormat="false" ht="51" hidden="false" customHeight="false" outlineLevel="0" collapsed="false">
      <c r="A161" s="75" t="s">
        <v>373</v>
      </c>
      <c r="B161" s="76" t="s">
        <v>374</v>
      </c>
      <c r="C161" s="77" t="s">
        <v>29</v>
      </c>
      <c r="D161" s="78" t="s">
        <v>353</v>
      </c>
      <c r="E161" s="78" t="s">
        <v>349</v>
      </c>
      <c r="F161" s="79" t="s">
        <v>32</v>
      </c>
      <c r="G161" s="79" t="s">
        <v>33</v>
      </c>
      <c r="H161" s="80" t="n">
        <v>1000</v>
      </c>
      <c r="I161" s="81" t="n">
        <v>0</v>
      </c>
      <c r="J161" s="81" t="n">
        <v>0</v>
      </c>
      <c r="K161" s="82" t="n">
        <v>5</v>
      </c>
      <c r="L161" s="83" t="n">
        <v>5</v>
      </c>
      <c r="M161" s="82" t="n">
        <v>10</v>
      </c>
      <c r="N161" s="83" t="n">
        <v>10</v>
      </c>
      <c r="O161" s="79" t="s">
        <v>42</v>
      </c>
      <c r="P161" s="84" t="s">
        <v>375</v>
      </c>
      <c r="Q161" s="78"/>
      <c r="R161" s="78"/>
      <c r="S161" s="78"/>
      <c r="T161" s="78"/>
      <c r="U161" s="78"/>
      <c r="V161" s="78"/>
      <c r="W161" s="78"/>
      <c r="X161" s="78"/>
      <c r="Y161" s="85"/>
      <c r="Z161" s="78"/>
      <c r="AA161" s="85" t="s">
        <v>373</v>
      </c>
      <c r="AB161" s="85" t="s">
        <v>374</v>
      </c>
      <c r="AC161" s="86" t="s">
        <v>29</v>
      </c>
      <c r="AD161" s="85" t="s">
        <v>355</v>
      </c>
      <c r="AE161" s="85" t="s">
        <v>349</v>
      </c>
      <c r="AF161" s="86" t="s">
        <v>32</v>
      </c>
      <c r="AG161" s="86" t="s">
        <v>33</v>
      </c>
      <c r="AH161" s="87" t="n">
        <v>1000</v>
      </c>
      <c r="AI161" s="88" t="n">
        <v>0</v>
      </c>
      <c r="AJ161" s="88" t="n">
        <v>0</v>
      </c>
      <c r="AK161" s="89" t="n">
        <v>5</v>
      </c>
      <c r="AL161" s="90" t="n">
        <v>5</v>
      </c>
      <c r="AM161" s="89" t="n">
        <v>10</v>
      </c>
      <c r="AN161" s="90" t="n">
        <v>10</v>
      </c>
      <c r="AO161" s="86" t="s">
        <v>42</v>
      </c>
      <c r="AP161" s="91" t="s">
        <v>375</v>
      </c>
      <c r="AQ161" s="78"/>
      <c r="AR161" s="78"/>
      <c r="AS161" s="78"/>
      <c r="AT161" s="78"/>
      <c r="AU161" s="78"/>
      <c r="AV161" s="78"/>
      <c r="AW161" s="78"/>
      <c r="AX161" s="78"/>
      <c r="AY161" s="78"/>
      <c r="AZ161" s="85"/>
      <c r="BA161" s="12"/>
      <c r="BB161" s="85" t="str">
        <f aca="false">IF(ISERROR(VLOOKUP($B161,$AB:$AX,1,0)),0,(VLOOKUP($B161,$AB:$AX,1,0)))</f>
        <v>NUON</v>
      </c>
      <c r="BC161" s="86" t="str">
        <f aca="false">IF(ISERROR(VLOOKUP($B161,$AB:$AX,2,0)),0,(VLOOKUP($B161,$AB:$AX,2,0)))</f>
        <v>Q2 01</v>
      </c>
      <c r="BD161" s="92" t="str">
        <f aca="false">IF(ISERROR(VLOOKUP($B161,$AB:$AX,3,0)),0,(VLOOKUP($B161,$AB:$AX,3,0)))</f>
        <v>E.004003.01.ZC.03</v>
      </c>
      <c r="BE161" s="85" t="str">
        <f aca="false">IF(ISERROR(VLOOKUP($B161,$AB:$AX,4,0)),0,(VLOOKUP($B161,$AB:$AX,4,0)))</f>
        <v>Ross Sankey</v>
      </c>
      <c r="BF161" s="86" t="str">
        <f aca="false">IF(ISERROR(VLOOKUP($B161,$AB:$AX,5,0)),0,(VLOOKUP($B161,$AB:$AX,5,0)))</f>
        <v>Structuring</v>
      </c>
      <c r="BG161" s="86" t="str">
        <f aca="false">IF(ISERROR(VLOOKUP($B161,$AB:$AX,6,0)),0,(VLOOKUP($B161,$AB:$AX,6,0)))</f>
        <v>P&amp;L</v>
      </c>
      <c r="BH161" s="85" t="n">
        <f aca="false">IF(ISERROR(VLOOKUP($B161,$AB:$AX,7,0)),0,(VLOOKUP($B161,$AB:$AX,7,0)))</f>
        <v>1000</v>
      </c>
      <c r="BI161" s="88" t="n">
        <f aca="false">IF(ISERROR(VLOOKUP($B161,$AB:$AX,8,0)),0,(VLOOKUP($B161,$AB:$AX,8,0)))</f>
        <v>0</v>
      </c>
      <c r="BJ161" s="88" t="n">
        <f aca="false">IF(ISERROR(VLOOKUP($B161,$AB:$AX,9,0)),0,(VLOOKUP($B161,$AB:$AX,9,0)))</f>
        <v>0</v>
      </c>
      <c r="BK161" s="89" t="n">
        <f aca="false">IF(ISERROR(VLOOKUP($B161,$AB:$AX,10,0)),0,(VLOOKUP($B161,$AB:$AX,10,0)))</f>
        <v>5</v>
      </c>
      <c r="BL161" s="93" t="n">
        <f aca="false">IF(ISERROR(VLOOKUP($B161,$AB:$AX,11,0)),0,(VLOOKUP($B161,$AB:$AX,11,0)))</f>
        <v>5</v>
      </c>
      <c r="BM161" s="89" t="n">
        <f aca="false">IF(ISERROR(VLOOKUP($B161,$AB:$AX,12,0)),0,(VLOOKUP($B161,$AB:$AX,12,0)))</f>
        <v>10</v>
      </c>
      <c r="BN161" s="93" t="n">
        <f aca="false">IF(ISERROR(VLOOKUP($B161,$AB:$AX,13,0)),0,(VLOOKUP($B161,$AB:$AX,13,0)))</f>
        <v>10</v>
      </c>
      <c r="BO161" s="86" t="str">
        <f aca="false">IF(ISERROR(VLOOKUP($B161,$AB:$AX,14,0)),0,(VLOOKUP($B161,$AB:$AX,14,0)))</f>
        <v>Low</v>
      </c>
      <c r="BP161" s="91" t="str">
        <f aca="false">IF(ISERROR(VLOOKUP($B161,$AB:$AX,15,0)),0,(VLOOKUP($B161,$AB:$AX,15,0)))</f>
        <v>Sale to NUON of up to 2 TWh of power for 2002 but, to mitigate market power risk given large and "unhedgeable" volume, we would take it back from NUON via time swaps or (free) call options on cross border spread etc.. Range of $1 to $5m</v>
      </c>
      <c r="BQ161" s="78"/>
      <c r="BR161" s="78"/>
      <c r="BS161" s="78"/>
      <c r="BT161" s="78"/>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row>
    <row r="162" customFormat="false" ht="38.25" hidden="false" customHeight="false" outlineLevel="0" collapsed="false">
      <c r="A162" s="75" t="s">
        <v>376</v>
      </c>
      <c r="B162" s="76" t="s">
        <v>377</v>
      </c>
      <c r="C162" s="77" t="s">
        <v>29</v>
      </c>
      <c r="D162" s="78" t="s">
        <v>378</v>
      </c>
      <c r="E162" s="78" t="s">
        <v>379</v>
      </c>
      <c r="F162" s="79" t="s">
        <v>104</v>
      </c>
      <c r="G162" s="79" t="s">
        <v>33</v>
      </c>
      <c r="H162" s="80" t="n">
        <v>1600</v>
      </c>
      <c r="I162" s="81" t="n">
        <v>0</v>
      </c>
      <c r="J162" s="81" t="n">
        <v>0</v>
      </c>
      <c r="K162" s="82" t="n">
        <v>25</v>
      </c>
      <c r="L162" s="83" t="n">
        <v>25</v>
      </c>
      <c r="M162" s="82" t="n">
        <v>40</v>
      </c>
      <c r="N162" s="83" t="n">
        <v>40</v>
      </c>
      <c r="O162" s="79" t="s">
        <v>42</v>
      </c>
      <c r="P162" s="84" t="s">
        <v>380</v>
      </c>
      <c r="Q162" s="78"/>
      <c r="R162" s="78"/>
      <c r="S162" s="78"/>
      <c r="T162" s="78"/>
      <c r="U162" s="78"/>
      <c r="V162" s="78"/>
      <c r="W162" s="78"/>
      <c r="X162" s="78"/>
      <c r="Y162" s="85"/>
      <c r="Z162" s="78"/>
      <c r="AA162" s="85" t="s">
        <v>376</v>
      </c>
      <c r="AB162" s="85" t="s">
        <v>377</v>
      </c>
      <c r="AC162" s="86" t="s">
        <v>29</v>
      </c>
      <c r="AD162" s="85" t="s">
        <v>378</v>
      </c>
      <c r="AE162" s="85" t="s">
        <v>379</v>
      </c>
      <c r="AF162" s="86" t="s">
        <v>104</v>
      </c>
      <c r="AG162" s="86" t="s">
        <v>33</v>
      </c>
      <c r="AH162" s="87" t="n">
        <v>1600</v>
      </c>
      <c r="AI162" s="88" t="n">
        <v>0</v>
      </c>
      <c r="AJ162" s="88" t="n">
        <v>0</v>
      </c>
      <c r="AK162" s="89" t="n">
        <v>25</v>
      </c>
      <c r="AL162" s="90" t="n">
        <v>25</v>
      </c>
      <c r="AM162" s="89" t="n">
        <v>40</v>
      </c>
      <c r="AN162" s="90" t="n">
        <v>40</v>
      </c>
      <c r="AO162" s="86" t="s">
        <v>42</v>
      </c>
      <c r="AP162" s="91" t="s">
        <v>380</v>
      </c>
      <c r="AQ162" s="78"/>
      <c r="AR162" s="78"/>
      <c r="AS162" s="78"/>
      <c r="AT162" s="78"/>
      <c r="AU162" s="78"/>
      <c r="AV162" s="78"/>
      <c r="AW162" s="78"/>
      <c r="AX162" s="78"/>
      <c r="AY162" s="78"/>
      <c r="AZ162" s="85"/>
      <c r="BA162" s="12"/>
      <c r="BB162" s="85" t="str">
        <f aca="false">IF(ISERROR(VLOOKUP($B162,$AB:$AX,1,0)),0,(VLOOKUP($B162,$AB:$AX,1,0)))</f>
        <v>SWEPOL</v>
      </c>
      <c r="BC162" s="86" t="str">
        <f aca="false">IF(ISERROR(VLOOKUP($B162,$AB:$AX,2,0)),0,(VLOOKUP($B162,$AB:$AX,2,0)))</f>
        <v>Q2 01</v>
      </c>
      <c r="BD162" s="92" t="str">
        <f aca="false">IF(ISERROR(VLOOKUP($B162,$AB:$AX,3,0)),0,(VLOOKUP($B162,$AB:$AX,3,0)))</f>
        <v>E.004003.01.PL.05</v>
      </c>
      <c r="BE162" s="85" t="str">
        <f aca="false">IF(ISERROR(VLOOKUP($B162,$AB:$AX,4,0)),0,(VLOOKUP($B162,$AB:$AX,4,0)))</f>
        <v>Jarek Astramowicz</v>
      </c>
      <c r="BF162" s="86" t="str">
        <f aca="false">IF(ISERROR(VLOOKUP($B162,$AB:$AX,5,0)),0,(VLOOKUP($B162,$AB:$AX,5,0)))</f>
        <v>Negotiation</v>
      </c>
      <c r="BG162" s="86" t="str">
        <f aca="false">IF(ISERROR(VLOOKUP($B162,$AB:$AX,6,0)),0,(VLOOKUP($B162,$AB:$AX,6,0)))</f>
        <v>P&amp;L</v>
      </c>
      <c r="BH162" s="85" t="n">
        <f aca="false">IF(ISERROR(VLOOKUP($B162,$AB:$AX,7,0)),0,(VLOOKUP($B162,$AB:$AX,7,0)))</f>
        <v>1600</v>
      </c>
      <c r="BI162" s="88" t="n">
        <f aca="false">IF(ISERROR(VLOOKUP($B162,$AB:$AX,8,0)),0,(VLOOKUP($B162,$AB:$AX,8,0)))</f>
        <v>0</v>
      </c>
      <c r="BJ162" s="88" t="n">
        <f aca="false">IF(ISERROR(VLOOKUP($B162,$AB:$AX,9,0)),0,(VLOOKUP($B162,$AB:$AX,9,0)))</f>
        <v>0</v>
      </c>
      <c r="BK162" s="89" t="n">
        <f aca="false">IF(ISERROR(VLOOKUP($B162,$AB:$AX,10,0)),0,(VLOOKUP($B162,$AB:$AX,10,0)))</f>
        <v>25</v>
      </c>
      <c r="BL162" s="93" t="n">
        <f aca="false">IF(ISERROR(VLOOKUP($B162,$AB:$AX,11,0)),0,(VLOOKUP($B162,$AB:$AX,11,0)))</f>
        <v>25</v>
      </c>
      <c r="BM162" s="89" t="n">
        <f aca="false">IF(ISERROR(VLOOKUP($B162,$AB:$AX,12,0)),0,(VLOOKUP($B162,$AB:$AX,12,0)))</f>
        <v>40</v>
      </c>
      <c r="BN162" s="93" t="n">
        <f aca="false">IF(ISERROR(VLOOKUP($B162,$AB:$AX,13,0)),0,(VLOOKUP($B162,$AB:$AX,13,0)))</f>
        <v>40</v>
      </c>
      <c r="BO162" s="86" t="str">
        <f aca="false">IF(ISERROR(VLOOKUP($B162,$AB:$AX,14,0)),0,(VLOOKUP($B162,$AB:$AX,14,0)))</f>
        <v>Low</v>
      </c>
      <c r="BP162" s="91" t="str">
        <f aca="false">IF(ISERROR(VLOOKUP($B162,$AB:$AX,15,0)),0,(VLOOKUP($B162,$AB:$AX,15,0)))</f>
        <v>Call Option Letter was signed with PSE for the total of 100MW; now awaiting the transmission rights issue to be solved on the Swedish side of Sweden-Poland interconnector</v>
      </c>
      <c r="BQ162" s="78"/>
      <c r="BR162" s="78"/>
      <c r="BS162" s="78"/>
      <c r="BT162" s="78"/>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row>
    <row r="163" customFormat="false" ht="38.25" hidden="false" customHeight="false" outlineLevel="0" collapsed="false">
      <c r="A163" s="75" t="s">
        <v>381</v>
      </c>
      <c r="B163" s="76" t="s">
        <v>382</v>
      </c>
      <c r="C163" s="77" t="s">
        <v>29</v>
      </c>
      <c r="D163" s="78" t="s">
        <v>383</v>
      </c>
      <c r="E163" s="78" t="s">
        <v>371</v>
      </c>
      <c r="F163" s="79" t="s">
        <v>104</v>
      </c>
      <c r="G163" s="79" t="s">
        <v>366</v>
      </c>
      <c r="H163" s="80" t="n">
        <v>0</v>
      </c>
      <c r="I163" s="81" t="n">
        <v>2</v>
      </c>
      <c r="J163" s="81" t="n">
        <v>2000</v>
      </c>
      <c r="K163" s="82" t="n">
        <v>50</v>
      </c>
      <c r="L163" s="83" t="n">
        <v>50</v>
      </c>
      <c r="M163" s="82" t="n">
        <v>30</v>
      </c>
      <c r="N163" s="83" t="n">
        <v>30</v>
      </c>
      <c r="O163" s="79" t="s">
        <v>42</v>
      </c>
      <c r="P163" s="84" t="s">
        <v>384</v>
      </c>
      <c r="Q163" s="78"/>
      <c r="R163" s="78"/>
      <c r="S163" s="78"/>
      <c r="T163" s="78"/>
      <c r="U163" s="78"/>
      <c r="V163" s="78"/>
      <c r="W163" s="78"/>
      <c r="X163" s="78"/>
      <c r="Y163" s="85"/>
      <c r="Z163" s="78"/>
      <c r="AA163" s="85" t="s">
        <v>381</v>
      </c>
      <c r="AB163" s="85" t="s">
        <v>382</v>
      </c>
      <c r="AC163" s="86" t="s">
        <v>29</v>
      </c>
      <c r="AD163" s="85" t="s">
        <v>383</v>
      </c>
      <c r="AE163" s="85" t="s">
        <v>371</v>
      </c>
      <c r="AF163" s="86" t="s">
        <v>104</v>
      </c>
      <c r="AG163" s="86" t="s">
        <v>366</v>
      </c>
      <c r="AH163" s="87" t="n">
        <v>0</v>
      </c>
      <c r="AI163" s="88" t="n">
        <v>2</v>
      </c>
      <c r="AJ163" s="88" t="n">
        <v>2000</v>
      </c>
      <c r="AK163" s="89" t="n">
        <v>50</v>
      </c>
      <c r="AL163" s="90" t="n">
        <v>20</v>
      </c>
      <c r="AM163" s="89" t="n">
        <v>30</v>
      </c>
      <c r="AN163" s="90" t="n">
        <v>20</v>
      </c>
      <c r="AO163" s="86" t="s">
        <v>42</v>
      </c>
      <c r="AP163" s="91" t="s">
        <v>384</v>
      </c>
      <c r="AQ163" s="78"/>
      <c r="AR163" s="78"/>
      <c r="AS163" s="78"/>
      <c r="AT163" s="78"/>
      <c r="AU163" s="78"/>
      <c r="AV163" s="78"/>
      <c r="AW163" s="78"/>
      <c r="AX163" s="78"/>
      <c r="AY163" s="78"/>
      <c r="AZ163" s="85"/>
      <c r="BA163" s="12"/>
      <c r="BB163" s="85" t="str">
        <f aca="false">IF(ISERROR(VLOOKUP($B163,$AB:$AX,1,0)),0,(VLOOKUP($B163,$AB:$AX,1,0)))</f>
        <v>Cadeo/Caruso</v>
      </c>
      <c r="BC163" s="86" t="str">
        <f aca="false">IF(ISERROR(VLOOKUP($B163,$AB:$AX,2,0)),0,(VLOOKUP($B163,$AB:$AX,2,0)))</f>
        <v>Q2 01</v>
      </c>
      <c r="BD163" s="92" t="str">
        <f aca="false">IF(ISERROR(VLOOKUP($B163,$AB:$AX,3,0)),0,(VLOOKUP($B163,$AB:$AX,3,0)))</f>
        <v>E.004003.02.IT.04</v>
      </c>
      <c r="BE163" s="85" t="str">
        <f aca="false">IF(ISERROR(VLOOKUP($B163,$AB:$AX,4,0)),0,(VLOOKUP($B163,$AB:$AX,4,0)))</f>
        <v>Riccardo Bortolotti</v>
      </c>
      <c r="BF163" s="86" t="str">
        <f aca="false">IF(ISERROR(VLOOKUP($B163,$AB:$AX,5,0)),0,(VLOOKUP($B163,$AB:$AX,5,0)))</f>
        <v>Negotiation</v>
      </c>
      <c r="BG163" s="86" t="str">
        <f aca="false">IF(ISERROR(VLOOKUP($B163,$AB:$AX,6,0)),0,(VLOOKUP($B163,$AB:$AX,6,0)))</f>
        <v>Site option</v>
      </c>
      <c r="BH163" s="85" t="n">
        <f aca="false">IF(ISERROR(VLOOKUP($B163,$AB:$AX,7,0)),0,(VLOOKUP($B163,$AB:$AX,7,0)))</f>
        <v>0</v>
      </c>
      <c r="BI163" s="88" t="n">
        <f aca="false">IF(ISERROR(VLOOKUP($B163,$AB:$AX,8,0)),0,(VLOOKUP($B163,$AB:$AX,8,0)))</f>
        <v>2</v>
      </c>
      <c r="BJ163" s="88" t="n">
        <f aca="false">IF(ISERROR(VLOOKUP($B163,$AB:$AX,9,0)),0,(VLOOKUP($B163,$AB:$AX,9,0)))</f>
        <v>2000</v>
      </c>
      <c r="BK163" s="89" t="n">
        <f aca="false">IF(ISERROR(VLOOKUP($B163,$AB:$AX,10,0)),0,(VLOOKUP($B163,$AB:$AX,10,0)))</f>
        <v>50</v>
      </c>
      <c r="BL163" s="93" t="n">
        <f aca="false">IF(ISERROR(VLOOKUP($B163,$AB:$AX,11,0)),0,(VLOOKUP($B163,$AB:$AX,11,0)))</f>
        <v>20</v>
      </c>
      <c r="BM163" s="89" t="n">
        <f aca="false">IF(ISERROR(VLOOKUP($B163,$AB:$AX,12,0)),0,(VLOOKUP($B163,$AB:$AX,12,0)))</f>
        <v>30</v>
      </c>
      <c r="BN163" s="93" t="n">
        <f aca="false">IF(ISERROR(VLOOKUP($B163,$AB:$AX,13,0)),0,(VLOOKUP($B163,$AB:$AX,13,0)))</f>
        <v>20</v>
      </c>
      <c r="BO163" s="86" t="str">
        <f aca="false">IF(ISERROR(VLOOKUP($B163,$AB:$AX,14,0)),0,(VLOOKUP($B163,$AB:$AX,14,0)))</f>
        <v>Low</v>
      </c>
      <c r="BP163" s="91" t="str">
        <f aca="false">IF(ISERROR(VLOOKUP($B163,$AB:$AX,15,0)),0,(VLOOKUP($B163,$AB:$AX,15,0)))</f>
        <v>Option on site in southern Italy for 800MW plant. 2-3 year option at $25k per year. CACS form circulated. Could close end of May, if next week's discussions go well.</v>
      </c>
      <c r="BQ163" s="78"/>
      <c r="BR163" s="78"/>
      <c r="BS163" s="78"/>
      <c r="BT163" s="78"/>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row>
    <row r="164" customFormat="false" ht="12.75" hidden="true" customHeight="false" outlineLevel="0" collapsed="false">
      <c r="A164" s="75" t="s">
        <v>385</v>
      </c>
      <c r="B164" s="95"/>
      <c r="C164" s="96"/>
      <c r="D164" s="78"/>
      <c r="E164" s="78"/>
      <c r="F164" s="79"/>
      <c r="G164" s="79"/>
      <c r="H164" s="80" t="n">
        <v>0</v>
      </c>
      <c r="I164" s="81" t="n">
        <v>0</v>
      </c>
      <c r="J164" s="81" t="n">
        <v>0</v>
      </c>
      <c r="K164" s="82" t="n">
        <v>0</v>
      </c>
      <c r="L164" s="83" t="n">
        <v>0</v>
      </c>
      <c r="M164" s="82" t="n">
        <v>0</v>
      </c>
      <c r="N164" s="83" t="n">
        <v>0</v>
      </c>
      <c r="O164" s="79"/>
      <c r="P164" s="84"/>
      <c r="Q164" s="78"/>
      <c r="R164" s="78"/>
      <c r="S164" s="78"/>
      <c r="T164" s="78"/>
      <c r="U164" s="78"/>
      <c r="V164" s="78"/>
      <c r="W164" s="78"/>
      <c r="X164" s="78"/>
      <c r="Y164" s="85"/>
      <c r="Z164" s="78"/>
      <c r="AA164" s="85" t="s">
        <v>385</v>
      </c>
      <c r="AB164" s="85"/>
      <c r="AC164" s="86"/>
      <c r="AD164" s="85"/>
      <c r="AE164" s="85"/>
      <c r="AF164" s="86"/>
      <c r="AG164" s="86"/>
      <c r="AH164" s="87" t="n">
        <v>0</v>
      </c>
      <c r="AI164" s="88" t="n">
        <v>0</v>
      </c>
      <c r="AJ164" s="88" t="n">
        <v>0</v>
      </c>
      <c r="AK164" s="89" t="n">
        <v>0</v>
      </c>
      <c r="AL164" s="90" t="n">
        <v>0</v>
      </c>
      <c r="AM164" s="89" t="n">
        <v>0</v>
      </c>
      <c r="AN164" s="90" t="n">
        <v>0</v>
      </c>
      <c r="AO164" s="86"/>
      <c r="AP164" s="91"/>
      <c r="AQ164" s="78"/>
      <c r="AR164" s="78"/>
      <c r="AS164" s="78"/>
      <c r="AT164" s="78"/>
      <c r="AU164" s="78"/>
      <c r="AV164" s="78"/>
      <c r="AW164" s="78"/>
      <c r="AX164" s="78"/>
      <c r="AY164" s="78"/>
      <c r="AZ164" s="85"/>
      <c r="BA164" s="12"/>
      <c r="BB164" s="85" t="n">
        <f aca="false">IF(ISERROR(VLOOKUP($B164,$AB:$AX,1,0)),0,(VLOOKUP($B164,$AB:$AX,1,0)))</f>
        <v>0</v>
      </c>
      <c r="BC164" s="86" t="n">
        <f aca="false">IF(ISERROR(VLOOKUP($B164,$AB:$AX,2,0)),0,(VLOOKUP($B164,$AB:$AX,2,0)))</f>
        <v>0</v>
      </c>
      <c r="BD164" s="92" t="n">
        <f aca="false">IF(ISERROR(VLOOKUP($B164,$AB:$AX,3,0)),0,(VLOOKUP($B164,$AB:$AX,3,0)))</f>
        <v>0</v>
      </c>
      <c r="BE164" s="85" t="n">
        <f aca="false">IF(ISERROR(VLOOKUP($B164,$AB:$AX,4,0)),0,(VLOOKUP($B164,$AB:$AX,4,0)))</f>
        <v>0</v>
      </c>
      <c r="BF164" s="86" t="n">
        <f aca="false">IF(ISERROR(VLOOKUP($B164,$AB:$AX,5,0)),0,(VLOOKUP($B164,$AB:$AX,5,0)))</f>
        <v>0</v>
      </c>
      <c r="BG164" s="86" t="n">
        <f aca="false">IF(ISERROR(VLOOKUP($B164,$AB:$AX,6,0)),0,(VLOOKUP($B164,$AB:$AX,6,0)))</f>
        <v>0</v>
      </c>
      <c r="BH164" s="85" t="n">
        <f aca="false">IF(ISERROR(VLOOKUP($B164,$AB:$AX,7,0)),0,(VLOOKUP($B164,$AB:$AX,7,0)))</f>
        <v>0</v>
      </c>
      <c r="BI164" s="88" t="n">
        <f aca="false">IF(ISERROR(VLOOKUP($B164,$AB:$AX,8,0)),0,(VLOOKUP($B164,$AB:$AX,8,0)))</f>
        <v>0</v>
      </c>
      <c r="BJ164" s="88" t="n">
        <f aca="false">IF(ISERROR(VLOOKUP($B164,$AB:$AX,9,0)),0,(VLOOKUP($B164,$AB:$AX,9,0)))</f>
        <v>0</v>
      </c>
      <c r="BK164" s="89" t="n">
        <f aca="false">IF(ISERROR(VLOOKUP($B164,$AB:$AX,10,0)),0,(VLOOKUP($B164,$AB:$AX,10,0)))</f>
        <v>0</v>
      </c>
      <c r="BL164" s="93" t="n">
        <f aca="false">IF(ISERROR(VLOOKUP($B164,$AB:$AX,11,0)),0,(VLOOKUP($B164,$AB:$AX,11,0)))</f>
        <v>0</v>
      </c>
      <c r="BM164" s="89" t="n">
        <f aca="false">IF(ISERROR(VLOOKUP($B164,$AB:$AX,12,0)),0,(VLOOKUP($B164,$AB:$AX,12,0)))</f>
        <v>0</v>
      </c>
      <c r="BN164" s="93" t="n">
        <f aca="false">IF(ISERROR(VLOOKUP($B164,$AB:$AX,13,0)),0,(VLOOKUP($B164,$AB:$AX,13,0)))</f>
        <v>0</v>
      </c>
      <c r="BO164" s="86" t="n">
        <f aca="false">IF(ISERROR(VLOOKUP($B164,$AB:$AX,14,0)),0,(VLOOKUP($B164,$AB:$AX,14,0)))</f>
        <v>0</v>
      </c>
      <c r="BP164" s="91" t="n">
        <f aca="false">IF(ISERROR(VLOOKUP($B164,$AB:$AX,15,0)),0,(VLOOKUP($B164,$AB:$AX,15,0)))</f>
        <v>0</v>
      </c>
      <c r="BQ164" s="78"/>
      <c r="BR164" s="78"/>
      <c r="BS164" s="78"/>
      <c r="BT164" s="78"/>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row>
    <row r="165" customFormat="false" ht="12.75" hidden="true" customHeight="false" outlineLevel="0" collapsed="false">
      <c r="A165" s="75" t="s">
        <v>386</v>
      </c>
      <c r="B165" s="95"/>
      <c r="C165" s="96"/>
      <c r="D165" s="78"/>
      <c r="E165" s="78"/>
      <c r="F165" s="79"/>
      <c r="G165" s="79"/>
      <c r="H165" s="80" t="n">
        <v>0</v>
      </c>
      <c r="I165" s="81" t="n">
        <v>0</v>
      </c>
      <c r="J165" s="81" t="n">
        <v>0</v>
      </c>
      <c r="K165" s="82" t="n">
        <v>0</v>
      </c>
      <c r="L165" s="83" t="n">
        <v>0</v>
      </c>
      <c r="M165" s="82" t="n">
        <v>0</v>
      </c>
      <c r="N165" s="83" t="n">
        <v>0</v>
      </c>
      <c r="O165" s="79"/>
      <c r="P165" s="84"/>
      <c r="Q165" s="78"/>
      <c r="R165" s="78"/>
      <c r="S165" s="78"/>
      <c r="T165" s="78"/>
      <c r="U165" s="78"/>
      <c r="V165" s="78"/>
      <c r="W165" s="78"/>
      <c r="X165" s="78"/>
      <c r="Y165" s="85"/>
      <c r="Z165" s="78"/>
      <c r="AA165" s="85" t="s">
        <v>386</v>
      </c>
      <c r="AB165" s="85"/>
      <c r="AC165" s="86"/>
      <c r="AD165" s="85"/>
      <c r="AE165" s="85"/>
      <c r="AF165" s="86"/>
      <c r="AG165" s="86"/>
      <c r="AH165" s="87" t="n">
        <v>0</v>
      </c>
      <c r="AI165" s="88" t="n">
        <v>0</v>
      </c>
      <c r="AJ165" s="88" t="n">
        <v>0</v>
      </c>
      <c r="AK165" s="89" t="n">
        <v>0</v>
      </c>
      <c r="AL165" s="90" t="n">
        <v>0</v>
      </c>
      <c r="AM165" s="89" t="n">
        <v>0</v>
      </c>
      <c r="AN165" s="90" t="n">
        <v>0</v>
      </c>
      <c r="AO165" s="86"/>
      <c r="AP165" s="91"/>
      <c r="AQ165" s="78"/>
      <c r="AR165" s="78"/>
      <c r="AS165" s="78"/>
      <c r="AT165" s="78"/>
      <c r="AU165" s="78"/>
      <c r="AV165" s="78"/>
      <c r="AW165" s="78"/>
      <c r="AX165" s="78"/>
      <c r="AY165" s="78"/>
      <c r="AZ165" s="85"/>
      <c r="BA165" s="12"/>
      <c r="BB165" s="85" t="n">
        <f aca="false">IF(ISERROR(VLOOKUP($B165,$AB:$AX,1,0)),0,(VLOOKUP($B165,$AB:$AX,1,0)))</f>
        <v>0</v>
      </c>
      <c r="BC165" s="86" t="n">
        <f aca="false">IF(ISERROR(VLOOKUP($B165,$AB:$AX,2,0)),0,(VLOOKUP($B165,$AB:$AX,2,0)))</f>
        <v>0</v>
      </c>
      <c r="BD165" s="92" t="n">
        <f aca="false">IF(ISERROR(VLOOKUP($B165,$AB:$AX,3,0)),0,(VLOOKUP($B165,$AB:$AX,3,0)))</f>
        <v>0</v>
      </c>
      <c r="BE165" s="85" t="n">
        <f aca="false">IF(ISERROR(VLOOKUP($B165,$AB:$AX,4,0)),0,(VLOOKUP($B165,$AB:$AX,4,0)))</f>
        <v>0</v>
      </c>
      <c r="BF165" s="86" t="n">
        <f aca="false">IF(ISERROR(VLOOKUP($B165,$AB:$AX,5,0)),0,(VLOOKUP($B165,$AB:$AX,5,0)))</f>
        <v>0</v>
      </c>
      <c r="BG165" s="86" t="n">
        <f aca="false">IF(ISERROR(VLOOKUP($B165,$AB:$AX,6,0)),0,(VLOOKUP($B165,$AB:$AX,6,0)))</f>
        <v>0</v>
      </c>
      <c r="BH165" s="85" t="n">
        <f aca="false">IF(ISERROR(VLOOKUP($B165,$AB:$AX,7,0)),0,(VLOOKUP($B165,$AB:$AX,7,0)))</f>
        <v>0</v>
      </c>
      <c r="BI165" s="88" t="n">
        <f aca="false">IF(ISERROR(VLOOKUP($B165,$AB:$AX,8,0)),0,(VLOOKUP($B165,$AB:$AX,8,0)))</f>
        <v>0</v>
      </c>
      <c r="BJ165" s="88" t="n">
        <f aca="false">IF(ISERROR(VLOOKUP($B165,$AB:$AX,9,0)),0,(VLOOKUP($B165,$AB:$AX,9,0)))</f>
        <v>0</v>
      </c>
      <c r="BK165" s="89" t="n">
        <f aca="false">IF(ISERROR(VLOOKUP($B165,$AB:$AX,10,0)),0,(VLOOKUP($B165,$AB:$AX,10,0)))</f>
        <v>0</v>
      </c>
      <c r="BL165" s="93" t="n">
        <f aca="false">IF(ISERROR(VLOOKUP($B165,$AB:$AX,11,0)),0,(VLOOKUP($B165,$AB:$AX,11,0)))</f>
        <v>0</v>
      </c>
      <c r="BM165" s="89" t="n">
        <f aca="false">IF(ISERROR(VLOOKUP($B165,$AB:$AX,12,0)),0,(VLOOKUP($B165,$AB:$AX,12,0)))</f>
        <v>0</v>
      </c>
      <c r="BN165" s="93" t="n">
        <f aca="false">IF(ISERROR(VLOOKUP($B165,$AB:$AX,13,0)),0,(VLOOKUP($B165,$AB:$AX,13,0)))</f>
        <v>0</v>
      </c>
      <c r="BO165" s="86" t="n">
        <f aca="false">IF(ISERROR(VLOOKUP($B165,$AB:$AX,14,0)),0,(VLOOKUP($B165,$AB:$AX,14,0)))</f>
        <v>0</v>
      </c>
      <c r="BP165" s="91" t="n">
        <f aca="false">IF(ISERROR(VLOOKUP($B165,$AB:$AX,15,0)),0,(VLOOKUP($B165,$AB:$AX,15,0)))</f>
        <v>0</v>
      </c>
      <c r="BQ165" s="78"/>
      <c r="BR165" s="78"/>
      <c r="BS165" s="78"/>
      <c r="BT165" s="78"/>
      <c r="BU165" s="94"/>
      <c r="BV165" s="94"/>
      <c r="BW165" s="94"/>
      <c r="BX165" s="94"/>
      <c r="BY165" s="94"/>
      <c r="BZ165" s="94"/>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c r="DA165" s="94"/>
      <c r="DB165" s="94"/>
      <c r="DC165" s="94"/>
      <c r="DD165" s="94"/>
      <c r="DE165" s="94"/>
      <c r="DF165" s="94"/>
      <c r="DG165" s="94"/>
      <c r="DH165" s="94"/>
      <c r="DI165" s="94"/>
      <c r="DJ165" s="94"/>
      <c r="DK165" s="94"/>
      <c r="DL165" s="94"/>
      <c r="DM165" s="94"/>
      <c r="DN165" s="94"/>
      <c r="DO165" s="94"/>
      <c r="DP165" s="94"/>
      <c r="DQ165" s="94"/>
      <c r="DR165" s="94"/>
      <c r="DS165" s="94"/>
      <c r="DT165" s="94"/>
      <c r="DU165" s="94"/>
      <c r="DV165" s="94"/>
      <c r="DW165" s="94"/>
      <c r="DX165" s="94"/>
      <c r="DY165" s="94"/>
      <c r="DZ165" s="94"/>
      <c r="EA165" s="94"/>
      <c r="EB165" s="94"/>
      <c r="EC165" s="94"/>
      <c r="ED165" s="94"/>
      <c r="EE165" s="94"/>
      <c r="EF165" s="94"/>
      <c r="EG165" s="94"/>
      <c r="EH165" s="94"/>
      <c r="EI165" s="94"/>
      <c r="EJ165" s="94"/>
      <c r="EK165" s="94"/>
    </row>
    <row r="166" customFormat="false" ht="38.25" hidden="false" customHeight="false" outlineLevel="0" collapsed="false">
      <c r="A166" s="75" t="s">
        <v>387</v>
      </c>
      <c r="B166" s="95" t="s">
        <v>388</v>
      </c>
      <c r="C166" s="96" t="s">
        <v>100</v>
      </c>
      <c r="D166" s="78" t="s">
        <v>389</v>
      </c>
      <c r="E166" s="78" t="s">
        <v>390</v>
      </c>
      <c r="F166" s="79" t="s">
        <v>32</v>
      </c>
      <c r="G166" s="79" t="s">
        <v>33</v>
      </c>
      <c r="H166" s="80" t="n">
        <v>10000</v>
      </c>
      <c r="I166" s="81" t="n">
        <v>0</v>
      </c>
      <c r="J166" s="81" t="n">
        <v>0</v>
      </c>
      <c r="K166" s="82" t="n">
        <v>15</v>
      </c>
      <c r="L166" s="83" t="n">
        <v>15</v>
      </c>
      <c r="M166" s="82" t="n">
        <v>20</v>
      </c>
      <c r="N166" s="83" t="n">
        <v>20</v>
      </c>
      <c r="O166" s="79" t="s">
        <v>42</v>
      </c>
      <c r="P166" s="84" t="s">
        <v>391</v>
      </c>
      <c r="Q166" s="78"/>
      <c r="R166" s="78"/>
      <c r="S166" s="78"/>
      <c r="T166" s="78"/>
      <c r="U166" s="78"/>
      <c r="V166" s="78"/>
      <c r="W166" s="78"/>
      <c r="X166" s="78"/>
      <c r="Y166" s="85"/>
      <c r="Z166" s="78"/>
      <c r="AA166" s="85" t="s">
        <v>387</v>
      </c>
      <c r="AB166" s="85" t="s">
        <v>388</v>
      </c>
      <c r="AC166" s="86" t="s">
        <v>100</v>
      </c>
      <c r="AD166" s="85" t="s">
        <v>389</v>
      </c>
      <c r="AE166" s="85" t="s">
        <v>390</v>
      </c>
      <c r="AF166" s="86" t="s">
        <v>32</v>
      </c>
      <c r="AG166" s="86" t="s">
        <v>33</v>
      </c>
      <c r="AH166" s="87" t="n">
        <v>10000</v>
      </c>
      <c r="AI166" s="88" t="n">
        <v>0</v>
      </c>
      <c r="AJ166" s="88" t="n">
        <v>0</v>
      </c>
      <c r="AK166" s="89" t="n">
        <v>15</v>
      </c>
      <c r="AL166" s="90" t="n">
        <v>15</v>
      </c>
      <c r="AM166" s="89" t="n">
        <v>20</v>
      </c>
      <c r="AN166" s="90" t="n">
        <v>20</v>
      </c>
      <c r="AO166" s="86" t="s">
        <v>42</v>
      </c>
      <c r="AP166" s="91" t="s">
        <v>391</v>
      </c>
      <c r="AQ166" s="78"/>
      <c r="AR166" s="78"/>
      <c r="AS166" s="78"/>
      <c r="AT166" s="78"/>
      <c r="AU166" s="78"/>
      <c r="AV166" s="78"/>
      <c r="AW166" s="78"/>
      <c r="AX166" s="78"/>
      <c r="AY166" s="78"/>
      <c r="AZ166" s="85"/>
      <c r="BA166" s="12"/>
      <c r="BB166" s="85" t="str">
        <f aca="false">IF(ISERROR(VLOOKUP($B166,$AB:$AX,1,0)),0,(VLOOKUP($B166,$AB:$AX,1,0)))</f>
        <v>NEK Prepay</v>
      </c>
      <c r="BC166" s="86" t="str">
        <f aca="false">IF(ISERROR(VLOOKUP($B166,$AB:$AX,2,0)),0,(VLOOKUP($B166,$AB:$AX,2,0)))</f>
        <v>Q3 01</v>
      </c>
      <c r="BD166" s="92" t="str">
        <f aca="false">IF(ISERROR(VLOOKUP($B166,$AB:$AX,3,0)),0,(VLOOKUP($B166,$AB:$AX,3,0)))</f>
        <v>E.004003.01.ZB.31</v>
      </c>
      <c r="BE166" s="85" t="str">
        <f aca="false">IF(ISERROR(VLOOKUP($B166,$AB:$AX,4,0)),0,(VLOOKUP($B166,$AB:$AX,4,0)))</f>
        <v>Jivko Savov</v>
      </c>
      <c r="BF166" s="86" t="str">
        <f aca="false">IF(ISERROR(VLOOKUP($B166,$AB:$AX,5,0)),0,(VLOOKUP($B166,$AB:$AX,5,0)))</f>
        <v>Structuring</v>
      </c>
      <c r="BG166" s="86" t="str">
        <f aca="false">IF(ISERROR(VLOOKUP($B166,$AB:$AX,6,0)),0,(VLOOKUP($B166,$AB:$AX,6,0)))</f>
        <v>P&amp;L</v>
      </c>
      <c r="BH166" s="85" t="n">
        <f aca="false">IF(ISERROR(VLOOKUP($B166,$AB:$AX,7,0)),0,(VLOOKUP($B166,$AB:$AX,7,0)))</f>
        <v>10000</v>
      </c>
      <c r="BI166" s="88" t="n">
        <f aca="false">IF(ISERROR(VLOOKUP($B166,$AB:$AX,8,0)),0,(VLOOKUP($B166,$AB:$AX,8,0)))</f>
        <v>0</v>
      </c>
      <c r="BJ166" s="88" t="n">
        <f aca="false">IF(ISERROR(VLOOKUP($B166,$AB:$AX,9,0)),0,(VLOOKUP($B166,$AB:$AX,9,0)))</f>
        <v>0</v>
      </c>
      <c r="BK166" s="89" t="n">
        <f aca="false">IF(ISERROR(VLOOKUP($B166,$AB:$AX,10,0)),0,(VLOOKUP($B166,$AB:$AX,10,0)))</f>
        <v>15</v>
      </c>
      <c r="BL166" s="93" t="n">
        <f aca="false">IF(ISERROR(VLOOKUP($B166,$AB:$AX,11,0)),0,(VLOOKUP($B166,$AB:$AX,11,0)))</f>
        <v>15</v>
      </c>
      <c r="BM166" s="89" t="n">
        <f aca="false">IF(ISERROR(VLOOKUP($B166,$AB:$AX,12,0)),0,(VLOOKUP($B166,$AB:$AX,12,0)))</f>
        <v>20</v>
      </c>
      <c r="BN166" s="93" t="n">
        <f aca="false">IF(ISERROR(VLOOKUP($B166,$AB:$AX,13,0)),0,(VLOOKUP($B166,$AB:$AX,13,0)))</f>
        <v>20</v>
      </c>
      <c r="BO166" s="86" t="str">
        <f aca="false">IF(ISERROR(VLOOKUP($B166,$AB:$AX,14,0)),0,(VLOOKUP($B166,$AB:$AX,14,0)))</f>
        <v>Low</v>
      </c>
      <c r="BP166" s="91" t="str">
        <f aca="false">IF(ISERROR(VLOOKUP($B166,$AB:$AX,15,0)),0,(VLOOKUP($B166,$AB:$AX,15,0)))</f>
        <v>12-15 months Prepay for Bulgarian power - similar to SE structure. Condition Precedent in contract for capacity in 500MW Greece/Italy Interconnector. 90MW contract with swing</v>
      </c>
      <c r="BQ166" s="78"/>
      <c r="BR166" s="78"/>
      <c r="BS166" s="78"/>
      <c r="BT166" s="78"/>
      <c r="BU166" s="94"/>
      <c r="BV166" s="94"/>
      <c r="BW166" s="94"/>
      <c r="BX166" s="94"/>
      <c r="BY166" s="94"/>
      <c r="BZ166" s="94"/>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c r="DA166" s="94"/>
      <c r="DB166" s="94"/>
      <c r="DC166" s="94"/>
      <c r="DD166" s="94"/>
      <c r="DE166" s="94"/>
      <c r="DF166" s="94"/>
      <c r="DG166" s="94"/>
      <c r="DH166" s="94"/>
      <c r="DI166" s="94"/>
      <c r="DJ166" s="94"/>
      <c r="DK166" s="94"/>
      <c r="DL166" s="94"/>
      <c r="DM166" s="94"/>
      <c r="DN166" s="94"/>
      <c r="DO166" s="94"/>
      <c r="DP166" s="94"/>
      <c r="DQ166" s="94"/>
      <c r="DR166" s="94"/>
      <c r="DS166" s="94"/>
      <c r="DT166" s="94"/>
      <c r="DU166" s="94"/>
      <c r="DV166" s="94"/>
      <c r="DW166" s="94"/>
      <c r="DX166" s="94"/>
      <c r="DY166" s="94"/>
      <c r="DZ166" s="94"/>
      <c r="EA166" s="94"/>
      <c r="EB166" s="94"/>
      <c r="EC166" s="94"/>
      <c r="ED166" s="94"/>
      <c r="EE166" s="94"/>
      <c r="EF166" s="94"/>
      <c r="EG166" s="94"/>
      <c r="EH166" s="94"/>
      <c r="EI166" s="94"/>
      <c r="EJ166" s="94"/>
      <c r="EK166" s="94"/>
    </row>
    <row r="167" customFormat="false" ht="25.5" hidden="false" customHeight="false" outlineLevel="0" collapsed="false">
      <c r="A167" s="75" t="s">
        <v>392</v>
      </c>
      <c r="B167" s="95" t="s">
        <v>393</v>
      </c>
      <c r="C167" s="96" t="s">
        <v>100</v>
      </c>
      <c r="D167" s="78" t="s">
        <v>353</v>
      </c>
      <c r="E167" s="78" t="s">
        <v>349</v>
      </c>
      <c r="F167" s="79" t="s">
        <v>41</v>
      </c>
      <c r="G167" s="79" t="s">
        <v>33</v>
      </c>
      <c r="H167" s="80" t="n">
        <v>20000</v>
      </c>
      <c r="I167" s="81" t="n">
        <v>0</v>
      </c>
      <c r="J167" s="81" t="n">
        <v>0</v>
      </c>
      <c r="K167" s="82" t="n">
        <v>20</v>
      </c>
      <c r="L167" s="83" t="n">
        <v>20</v>
      </c>
      <c r="M167" s="82" t="n">
        <v>0</v>
      </c>
      <c r="N167" s="83" t="n">
        <v>0</v>
      </c>
      <c r="O167" s="79" t="s">
        <v>42</v>
      </c>
      <c r="P167" s="84" t="s">
        <v>394</v>
      </c>
      <c r="Q167" s="78"/>
      <c r="R167" s="78"/>
      <c r="S167" s="78"/>
      <c r="T167" s="78"/>
      <c r="U167" s="78"/>
      <c r="V167" s="78"/>
      <c r="W167" s="78"/>
      <c r="X167" s="78"/>
      <c r="Y167" s="85"/>
      <c r="Z167" s="78"/>
      <c r="AA167" s="85" t="s">
        <v>392</v>
      </c>
      <c r="AB167" s="85" t="s">
        <v>393</v>
      </c>
      <c r="AC167" s="86" t="s">
        <v>100</v>
      </c>
      <c r="AD167" s="85" t="s">
        <v>355</v>
      </c>
      <c r="AE167" s="85" t="s">
        <v>349</v>
      </c>
      <c r="AF167" s="86" t="s">
        <v>41</v>
      </c>
      <c r="AG167" s="86" t="s">
        <v>33</v>
      </c>
      <c r="AH167" s="87" t="n">
        <v>20000</v>
      </c>
      <c r="AI167" s="88" t="n">
        <v>0</v>
      </c>
      <c r="AJ167" s="88" t="n">
        <v>0</v>
      </c>
      <c r="AK167" s="89" t="n">
        <v>20</v>
      </c>
      <c r="AL167" s="90" t="n">
        <v>20</v>
      </c>
      <c r="AM167" s="89" t="n">
        <v>0</v>
      </c>
      <c r="AN167" s="90" t="n">
        <v>0</v>
      </c>
      <c r="AO167" s="86" t="s">
        <v>42</v>
      </c>
      <c r="AP167" s="91" t="s">
        <v>394</v>
      </c>
      <c r="AQ167" s="78"/>
      <c r="AR167" s="78"/>
      <c r="AS167" s="78"/>
      <c r="AT167" s="78"/>
      <c r="AU167" s="78"/>
      <c r="AV167" s="78"/>
      <c r="AW167" s="78"/>
      <c r="AX167" s="78"/>
      <c r="AY167" s="78"/>
      <c r="AZ167" s="85"/>
      <c r="BA167" s="12"/>
      <c r="BB167" s="85" t="str">
        <f aca="false">IF(ISERROR(VLOOKUP($B167,$AB:$AX,1,0)),0,(VLOOKUP($B167,$AB:$AX,1,0)))</f>
        <v>NUON LT sale</v>
      </c>
      <c r="BC167" s="86" t="str">
        <f aca="false">IF(ISERROR(VLOOKUP($B167,$AB:$AX,2,0)),0,(VLOOKUP($B167,$AB:$AX,2,0)))</f>
        <v>Q3 01</v>
      </c>
      <c r="BD167" s="92" t="str">
        <f aca="false">IF(ISERROR(VLOOKUP($B167,$AB:$AX,3,0)),0,(VLOOKUP($B167,$AB:$AX,3,0)))</f>
        <v>E.004003.01.ZC.03</v>
      </c>
      <c r="BE167" s="85" t="str">
        <f aca="false">IF(ISERROR(VLOOKUP($B167,$AB:$AX,4,0)),0,(VLOOKUP($B167,$AB:$AX,4,0)))</f>
        <v>Ross Sankey</v>
      </c>
      <c r="BF167" s="86" t="str">
        <f aca="false">IF(ISERROR(VLOOKUP($B167,$AB:$AX,5,0)),0,(VLOOKUP($B167,$AB:$AX,5,0)))</f>
        <v>Idea stage</v>
      </c>
      <c r="BG167" s="86" t="str">
        <f aca="false">IF(ISERROR(VLOOKUP($B167,$AB:$AX,6,0)),0,(VLOOKUP($B167,$AB:$AX,6,0)))</f>
        <v>P&amp;L</v>
      </c>
      <c r="BH167" s="85" t="n">
        <f aca="false">IF(ISERROR(VLOOKUP($B167,$AB:$AX,7,0)),0,(VLOOKUP($B167,$AB:$AX,7,0)))</f>
        <v>20000</v>
      </c>
      <c r="BI167" s="88" t="n">
        <f aca="false">IF(ISERROR(VLOOKUP($B167,$AB:$AX,8,0)),0,(VLOOKUP($B167,$AB:$AX,8,0)))</f>
        <v>0</v>
      </c>
      <c r="BJ167" s="88" t="n">
        <f aca="false">IF(ISERROR(VLOOKUP($B167,$AB:$AX,9,0)),0,(VLOOKUP($B167,$AB:$AX,9,0)))</f>
        <v>0</v>
      </c>
      <c r="BK167" s="89" t="n">
        <f aca="false">IF(ISERROR(VLOOKUP($B167,$AB:$AX,10,0)),0,(VLOOKUP($B167,$AB:$AX,10,0)))</f>
        <v>20</v>
      </c>
      <c r="BL167" s="93" t="n">
        <f aca="false">IF(ISERROR(VLOOKUP($B167,$AB:$AX,11,0)),0,(VLOOKUP($B167,$AB:$AX,11,0)))</f>
        <v>20</v>
      </c>
      <c r="BM167" s="89" t="n">
        <f aca="false">IF(ISERROR(VLOOKUP($B167,$AB:$AX,12,0)),0,(VLOOKUP($B167,$AB:$AX,12,0)))</f>
        <v>0</v>
      </c>
      <c r="BN167" s="93" t="n">
        <f aca="false">IF(ISERROR(VLOOKUP($B167,$AB:$AX,13,0)),0,(VLOOKUP($B167,$AB:$AX,13,0)))</f>
        <v>0</v>
      </c>
      <c r="BO167" s="86" t="str">
        <f aca="false">IF(ISERROR(VLOOKUP($B167,$AB:$AX,14,0)),0,(VLOOKUP($B167,$AB:$AX,14,0)))</f>
        <v>Low</v>
      </c>
      <c r="BP167" s="91" t="str">
        <f aca="false">IF(ISERROR(VLOOKUP($B167,$AB:$AX,15,0)),0,(VLOOKUP($B167,$AB:$AX,15,0)))</f>
        <v>Longer term tender to follow short term tender being worked on currently</v>
      </c>
      <c r="BQ167" s="78"/>
      <c r="BR167" s="78"/>
      <c r="BS167" s="78"/>
      <c r="BT167" s="78"/>
      <c r="BU167" s="94"/>
      <c r="BV167" s="94"/>
      <c r="BW167" s="94"/>
      <c r="BX167" s="94"/>
      <c r="BY167" s="94"/>
      <c r="BZ167" s="94"/>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c r="DA167" s="94"/>
      <c r="DB167" s="94"/>
      <c r="DC167" s="94"/>
      <c r="DD167" s="94"/>
      <c r="DE167" s="94"/>
      <c r="DF167" s="94"/>
      <c r="DG167" s="94"/>
      <c r="DH167" s="94"/>
      <c r="DI167" s="94"/>
      <c r="DJ167" s="94"/>
      <c r="DK167" s="94"/>
      <c r="DL167" s="94"/>
      <c r="DM167" s="94"/>
      <c r="DN167" s="94"/>
      <c r="DO167" s="94"/>
      <c r="DP167" s="94"/>
      <c r="DQ167" s="94"/>
      <c r="DR167" s="94"/>
      <c r="DS167" s="94"/>
      <c r="DT167" s="94"/>
      <c r="DU167" s="94"/>
      <c r="DV167" s="94"/>
      <c r="DW167" s="94"/>
      <c r="DX167" s="94"/>
      <c r="DY167" s="94"/>
      <c r="DZ167" s="94"/>
      <c r="EA167" s="94"/>
      <c r="EB167" s="94"/>
      <c r="EC167" s="94"/>
      <c r="ED167" s="94"/>
      <c r="EE167" s="94"/>
      <c r="EF167" s="94"/>
      <c r="EG167" s="94"/>
      <c r="EH167" s="94"/>
      <c r="EI167" s="94"/>
      <c r="EJ167" s="94"/>
      <c r="EK167" s="94"/>
    </row>
    <row r="168" customFormat="false" ht="25.5" hidden="false" customHeight="false" outlineLevel="0" collapsed="false">
      <c r="A168" s="75" t="s">
        <v>395</v>
      </c>
      <c r="B168" s="95" t="s">
        <v>396</v>
      </c>
      <c r="C168" s="96" t="s">
        <v>100</v>
      </c>
      <c r="D168" s="78" t="s">
        <v>337</v>
      </c>
      <c r="E168" s="78" t="s">
        <v>397</v>
      </c>
      <c r="F168" s="79" t="s">
        <v>32</v>
      </c>
      <c r="G168" s="79" t="s">
        <v>33</v>
      </c>
      <c r="H168" s="80" t="n">
        <v>20000</v>
      </c>
      <c r="I168" s="81" t="n">
        <v>0</v>
      </c>
      <c r="J168" s="81" t="n">
        <v>0</v>
      </c>
      <c r="K168" s="82" t="n">
        <v>10</v>
      </c>
      <c r="L168" s="83" t="n">
        <v>5</v>
      </c>
      <c r="M168" s="82" t="n">
        <v>20</v>
      </c>
      <c r="N168" s="83" t="n">
        <v>20</v>
      </c>
      <c r="O168" s="79" t="s">
        <v>97</v>
      </c>
      <c r="P168" s="84" t="s">
        <v>398</v>
      </c>
      <c r="Q168" s="78"/>
      <c r="R168" s="78"/>
      <c r="S168" s="78"/>
      <c r="T168" s="78"/>
      <c r="U168" s="78"/>
      <c r="V168" s="78"/>
      <c r="W168" s="78"/>
      <c r="X168" s="78"/>
      <c r="Y168" s="85"/>
      <c r="Z168" s="78"/>
      <c r="AA168" s="85" t="s">
        <v>395</v>
      </c>
      <c r="AB168" s="85" t="s">
        <v>399</v>
      </c>
      <c r="AC168" s="86" t="s">
        <v>100</v>
      </c>
      <c r="AD168" s="85" t="s">
        <v>400</v>
      </c>
      <c r="AE168" s="85" t="s">
        <v>397</v>
      </c>
      <c r="AF168" s="86" t="s">
        <v>104</v>
      </c>
      <c r="AG168" s="86" t="s">
        <v>33</v>
      </c>
      <c r="AH168" s="87" t="n">
        <v>20000</v>
      </c>
      <c r="AI168" s="88" t="n">
        <v>0</v>
      </c>
      <c r="AJ168" s="88" t="n">
        <v>0</v>
      </c>
      <c r="AK168" s="89" t="n">
        <v>5</v>
      </c>
      <c r="AL168" s="90" t="n">
        <v>5</v>
      </c>
      <c r="AM168" s="89" t="n">
        <v>20</v>
      </c>
      <c r="AN168" s="90" t="n">
        <v>20</v>
      </c>
      <c r="AO168" s="86" t="s">
        <v>97</v>
      </c>
      <c r="AP168" s="91" t="s">
        <v>401</v>
      </c>
      <c r="AQ168" s="78"/>
      <c r="AR168" s="78"/>
      <c r="AS168" s="78"/>
      <c r="AT168" s="78"/>
      <c r="AU168" s="78"/>
      <c r="AV168" s="78"/>
      <c r="AW168" s="78"/>
      <c r="AX168" s="78"/>
      <c r="AY168" s="78"/>
      <c r="AZ168" s="85"/>
      <c r="BA168" s="12"/>
      <c r="BB168" s="85" t="n">
        <f aca="false">IF(ISERROR(VLOOKUP($B168,$AB:$AX,1,0)),0,(VLOOKUP($B168,$AB:$AX,1,0)))</f>
        <v>0</v>
      </c>
      <c r="BC168" s="86" t="n">
        <f aca="false">IF(ISERROR(VLOOKUP($B168,$AB:$AX,2,0)),0,(VLOOKUP($B168,$AB:$AX,2,0)))</f>
        <v>0</v>
      </c>
      <c r="BD168" s="92" t="n">
        <f aca="false">IF(ISERROR(VLOOKUP($B168,$AB:$AX,3,0)),0,(VLOOKUP($B168,$AB:$AX,3,0)))</f>
        <v>0</v>
      </c>
      <c r="BE168" s="85" t="n">
        <f aca="false">IF(ISERROR(VLOOKUP($B168,$AB:$AX,4,0)),0,(VLOOKUP($B168,$AB:$AX,4,0)))</f>
        <v>0</v>
      </c>
      <c r="BF168" s="86" t="n">
        <f aca="false">IF(ISERROR(VLOOKUP($B168,$AB:$AX,5,0)),0,(VLOOKUP($B168,$AB:$AX,5,0)))</f>
        <v>0</v>
      </c>
      <c r="BG168" s="86" t="n">
        <f aca="false">IF(ISERROR(VLOOKUP($B168,$AB:$AX,6,0)),0,(VLOOKUP($B168,$AB:$AX,6,0)))</f>
        <v>0</v>
      </c>
      <c r="BH168" s="85" t="n">
        <f aca="false">IF(ISERROR(VLOOKUP($B168,$AB:$AX,7,0)),0,(VLOOKUP($B168,$AB:$AX,7,0)))</f>
        <v>0</v>
      </c>
      <c r="BI168" s="88" t="n">
        <f aca="false">IF(ISERROR(VLOOKUP($B168,$AB:$AX,8,0)),0,(VLOOKUP($B168,$AB:$AX,8,0)))</f>
        <v>0</v>
      </c>
      <c r="BJ168" s="88" t="n">
        <f aca="false">IF(ISERROR(VLOOKUP($B168,$AB:$AX,9,0)),0,(VLOOKUP($B168,$AB:$AX,9,0)))</f>
        <v>0</v>
      </c>
      <c r="BK168" s="89" t="n">
        <f aca="false">IF(ISERROR(VLOOKUP($B168,$AB:$AX,10,0)),0,(VLOOKUP($B168,$AB:$AX,10,0)))</f>
        <v>0</v>
      </c>
      <c r="BL168" s="93" t="n">
        <f aca="false">IF(ISERROR(VLOOKUP($B168,$AB:$AX,11,0)),0,(VLOOKUP($B168,$AB:$AX,11,0)))</f>
        <v>0</v>
      </c>
      <c r="BM168" s="89" t="n">
        <f aca="false">IF(ISERROR(VLOOKUP($B168,$AB:$AX,12,0)),0,(VLOOKUP($B168,$AB:$AX,12,0)))</f>
        <v>0</v>
      </c>
      <c r="BN168" s="93" t="n">
        <f aca="false">IF(ISERROR(VLOOKUP($B168,$AB:$AX,13,0)),0,(VLOOKUP($B168,$AB:$AX,13,0)))</f>
        <v>0</v>
      </c>
      <c r="BO168" s="86" t="n">
        <f aca="false">IF(ISERROR(VLOOKUP($B168,$AB:$AX,14,0)),0,(VLOOKUP($B168,$AB:$AX,14,0)))</f>
        <v>0</v>
      </c>
      <c r="BP168" s="91" t="n">
        <f aca="false">IF(ISERROR(VLOOKUP($B168,$AB:$AX,15,0)),0,(VLOOKUP($B168,$AB:$AX,15,0)))</f>
        <v>0</v>
      </c>
      <c r="BQ168" s="78"/>
      <c r="BR168" s="78"/>
      <c r="BS168" s="78"/>
      <c r="BT168" s="78"/>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c r="DA168" s="94"/>
      <c r="DB168" s="94"/>
      <c r="DC168" s="94"/>
      <c r="DD168" s="94"/>
      <c r="DE168" s="94"/>
      <c r="DF168" s="94"/>
      <c r="DG168" s="94"/>
      <c r="DH168" s="94"/>
      <c r="DI168" s="94"/>
      <c r="DJ168" s="94"/>
      <c r="DK168" s="94"/>
      <c r="DL168" s="94"/>
      <c r="DM168" s="94"/>
      <c r="DN168" s="94"/>
      <c r="DO168" s="94"/>
      <c r="DP168" s="94"/>
      <c r="DQ168" s="94"/>
      <c r="DR168" s="94"/>
      <c r="DS168" s="94"/>
      <c r="DT168" s="94"/>
      <c r="DU168" s="94"/>
      <c r="DV168" s="94"/>
      <c r="DW168" s="94"/>
      <c r="DX168" s="94"/>
      <c r="DY168" s="94"/>
      <c r="DZ168" s="94"/>
      <c r="EA168" s="94"/>
      <c r="EB168" s="94"/>
      <c r="EC168" s="94"/>
      <c r="ED168" s="94"/>
      <c r="EE168" s="94"/>
      <c r="EF168" s="94"/>
      <c r="EG168" s="94"/>
      <c r="EH168" s="94"/>
      <c r="EI168" s="94"/>
      <c r="EJ168" s="94"/>
      <c r="EK168" s="94"/>
    </row>
    <row r="169" customFormat="false" ht="25.5" hidden="false" customHeight="false" outlineLevel="0" collapsed="false">
      <c r="A169" s="75" t="s">
        <v>402</v>
      </c>
      <c r="B169" s="95" t="s">
        <v>403</v>
      </c>
      <c r="C169" s="96" t="s">
        <v>100</v>
      </c>
      <c r="D169" s="78" t="s">
        <v>337</v>
      </c>
      <c r="E169" s="78" t="s">
        <v>338</v>
      </c>
      <c r="F169" s="79" t="s">
        <v>104</v>
      </c>
      <c r="G169" s="79" t="s">
        <v>33</v>
      </c>
      <c r="H169" s="80" t="n">
        <v>3000</v>
      </c>
      <c r="I169" s="81" t="n">
        <v>0</v>
      </c>
      <c r="J169" s="81" t="n">
        <v>0</v>
      </c>
      <c r="K169" s="82" t="n">
        <v>30</v>
      </c>
      <c r="L169" s="83" t="n">
        <v>30</v>
      </c>
      <c r="M169" s="82" t="n">
        <v>30</v>
      </c>
      <c r="N169" s="83" t="n">
        <v>30</v>
      </c>
      <c r="O169" s="79" t="s">
        <v>97</v>
      </c>
      <c r="P169" s="84" t="s">
        <v>404</v>
      </c>
      <c r="Q169" s="78"/>
      <c r="R169" s="78"/>
      <c r="S169" s="78"/>
      <c r="T169" s="78"/>
      <c r="U169" s="78"/>
      <c r="V169" s="78"/>
      <c r="W169" s="78"/>
      <c r="X169" s="78"/>
      <c r="Y169" s="85"/>
      <c r="Z169" s="78"/>
      <c r="AA169" s="85" t="s">
        <v>402</v>
      </c>
      <c r="AB169" s="85" t="s">
        <v>405</v>
      </c>
      <c r="AC169" s="86" t="s">
        <v>100</v>
      </c>
      <c r="AD169" s="85" t="s">
        <v>406</v>
      </c>
      <c r="AE169" s="85" t="s">
        <v>407</v>
      </c>
      <c r="AF169" s="86" t="s">
        <v>41</v>
      </c>
      <c r="AG169" s="86" t="s">
        <v>33</v>
      </c>
      <c r="AH169" s="87" t="n">
        <v>8000</v>
      </c>
      <c r="AI169" s="88" t="n">
        <v>0</v>
      </c>
      <c r="AJ169" s="88" t="n">
        <v>0</v>
      </c>
      <c r="AK169" s="89" t="n">
        <v>15</v>
      </c>
      <c r="AL169" s="90" t="n">
        <v>15</v>
      </c>
      <c r="AM169" s="89" t="n">
        <v>10</v>
      </c>
      <c r="AN169" s="90" t="n">
        <v>10</v>
      </c>
      <c r="AO169" s="86" t="s">
        <v>42</v>
      </c>
      <c r="AP169" s="91" t="s">
        <v>408</v>
      </c>
      <c r="AQ169" s="78"/>
      <c r="AR169" s="78"/>
      <c r="AS169" s="78"/>
      <c r="AT169" s="78"/>
      <c r="AU169" s="78"/>
      <c r="AV169" s="78"/>
      <c r="AW169" s="78"/>
      <c r="AX169" s="78"/>
      <c r="AY169" s="78"/>
      <c r="AZ169" s="85"/>
      <c r="BA169" s="12"/>
      <c r="BB169" s="85" t="str">
        <f aca="false">IF(ISERROR(VLOOKUP($B169,$AB:$AX,1,0)),0,(VLOOKUP($B169,$AB:$AX,1,0)))</f>
        <v>RWE</v>
      </c>
      <c r="BC169" s="86" t="str">
        <f aca="false">IF(ISERROR(VLOOKUP($B169,$AB:$AX,2,0)),0,(VLOOKUP($B169,$AB:$AX,2,0)))</f>
        <v>Q3 01</v>
      </c>
      <c r="BD169" s="92" t="str">
        <f aca="false">IF(ISERROR(VLOOKUP($B169,$AB:$AX,3,0)),0,(VLOOKUP($B169,$AB:$AX,3,0)))</f>
        <v>E.004003.01.DE.18</v>
      </c>
      <c r="BE169" s="85" t="str">
        <f aca="false">IF(ISERROR(VLOOKUP($B169,$AB:$AX,4,0)),0,(VLOOKUP($B169,$AB:$AX,4,0)))</f>
        <v>Radmacher/Enke/Kreuzberg</v>
      </c>
      <c r="BF169" s="86" t="str">
        <f aca="false">IF(ISERROR(VLOOKUP($B169,$AB:$AX,5,0)),0,(VLOOKUP($B169,$AB:$AX,5,0)))</f>
        <v>Negotiation</v>
      </c>
      <c r="BG169" s="86" t="str">
        <f aca="false">IF(ISERROR(VLOOKUP($B169,$AB:$AX,6,0)),0,(VLOOKUP($B169,$AB:$AX,6,0)))</f>
        <v>P&amp;L</v>
      </c>
      <c r="BH169" s="85" t="n">
        <f aca="false">IF(ISERROR(VLOOKUP($B169,$AB:$AX,7,0)),0,(VLOOKUP($B169,$AB:$AX,7,0)))</f>
        <v>0</v>
      </c>
      <c r="BI169" s="88" t="n">
        <f aca="false">IF(ISERROR(VLOOKUP($B169,$AB:$AX,8,0)),0,(VLOOKUP($B169,$AB:$AX,8,0)))</f>
        <v>0</v>
      </c>
      <c r="BJ169" s="88" t="n">
        <f aca="false">IF(ISERROR(VLOOKUP($B169,$AB:$AX,9,0)),0,(VLOOKUP($B169,$AB:$AX,9,0)))</f>
        <v>0</v>
      </c>
      <c r="BK169" s="89" t="n">
        <f aca="false">IF(ISERROR(VLOOKUP($B169,$AB:$AX,10,0)),0,(VLOOKUP($B169,$AB:$AX,10,0)))</f>
        <v>30</v>
      </c>
      <c r="BL169" s="93" t="n">
        <f aca="false">IF(ISERROR(VLOOKUP($B169,$AB:$AX,11,0)),0,(VLOOKUP($B169,$AB:$AX,11,0)))</f>
        <v>30</v>
      </c>
      <c r="BM169" s="89" t="n">
        <f aca="false">IF(ISERROR(VLOOKUP($B169,$AB:$AX,12,0)),0,(VLOOKUP($B169,$AB:$AX,12,0)))</f>
        <v>30</v>
      </c>
      <c r="BN169" s="93" t="n">
        <f aca="false">IF(ISERROR(VLOOKUP($B169,$AB:$AX,13,0)),0,(VLOOKUP($B169,$AB:$AX,13,0)))</f>
        <v>30</v>
      </c>
      <c r="BO169" s="86" t="str">
        <f aca="false">IF(ISERROR(VLOOKUP($B169,$AB:$AX,14,0)),0,(VLOOKUP($B169,$AB:$AX,14,0)))</f>
        <v>Low</v>
      </c>
      <c r="BP169" s="91" t="str">
        <f aca="false">IF(ISERROR(VLOOKUP($B169,$AB:$AX,15,0)),0,(VLOOKUP($B169,$AB:$AX,15,0)))</f>
        <v>10 years of a low efficiency gas plant; 2 * 800MW</v>
      </c>
      <c r="BQ169" s="78"/>
      <c r="BR169" s="78"/>
      <c r="BS169" s="78"/>
      <c r="BT169" s="78"/>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row>
    <row r="170" customFormat="false" ht="25.5" hidden="false" customHeight="false" outlineLevel="0" collapsed="false">
      <c r="A170" s="75" t="s">
        <v>409</v>
      </c>
      <c r="B170" s="95" t="s">
        <v>405</v>
      </c>
      <c r="C170" s="96" t="s">
        <v>100</v>
      </c>
      <c r="D170" s="78" t="s">
        <v>406</v>
      </c>
      <c r="E170" s="78" t="s">
        <v>407</v>
      </c>
      <c r="F170" s="79" t="s">
        <v>41</v>
      </c>
      <c r="G170" s="79" t="s">
        <v>33</v>
      </c>
      <c r="H170" s="80" t="n">
        <v>8000</v>
      </c>
      <c r="I170" s="81" t="n">
        <v>0</v>
      </c>
      <c r="J170" s="81" t="n">
        <v>0</v>
      </c>
      <c r="K170" s="82" t="n">
        <v>15</v>
      </c>
      <c r="L170" s="83" t="n">
        <v>15</v>
      </c>
      <c r="M170" s="82" t="n">
        <v>10</v>
      </c>
      <c r="N170" s="83" t="n">
        <v>10</v>
      </c>
      <c r="O170" s="79" t="s">
        <v>42</v>
      </c>
      <c r="P170" s="84" t="s">
        <v>408</v>
      </c>
      <c r="Q170" s="78"/>
      <c r="R170" s="78"/>
      <c r="S170" s="78"/>
      <c r="T170" s="78"/>
      <c r="U170" s="78"/>
      <c r="V170" s="78"/>
      <c r="W170" s="78"/>
      <c r="X170" s="78"/>
      <c r="Y170" s="85"/>
      <c r="Z170" s="78"/>
      <c r="AA170" s="85" t="s">
        <v>409</v>
      </c>
      <c r="AB170" s="85" t="s">
        <v>410</v>
      </c>
      <c r="AC170" s="86" t="s">
        <v>100</v>
      </c>
      <c r="AD170" s="85" t="s">
        <v>411</v>
      </c>
      <c r="AE170" s="85" t="s">
        <v>412</v>
      </c>
      <c r="AF170" s="86" t="s">
        <v>41</v>
      </c>
      <c r="AG170" s="86" t="s">
        <v>33</v>
      </c>
      <c r="AH170" s="87" t="n">
        <v>5000</v>
      </c>
      <c r="AI170" s="88" t="n">
        <v>0</v>
      </c>
      <c r="AJ170" s="88" t="n">
        <v>0</v>
      </c>
      <c r="AK170" s="89" t="n">
        <v>20</v>
      </c>
      <c r="AL170" s="90" t="n">
        <v>20</v>
      </c>
      <c r="AM170" s="89" t="n">
        <v>0</v>
      </c>
      <c r="AN170" s="90" t="n">
        <v>0</v>
      </c>
      <c r="AO170" s="86" t="s">
        <v>42</v>
      </c>
      <c r="AP170" s="91" t="s">
        <v>413</v>
      </c>
      <c r="AQ170" s="78"/>
      <c r="AR170" s="78"/>
      <c r="AS170" s="78"/>
      <c r="AT170" s="78"/>
      <c r="AU170" s="78"/>
      <c r="AV170" s="78"/>
      <c r="AW170" s="78"/>
      <c r="AX170" s="78"/>
      <c r="AY170" s="78"/>
      <c r="AZ170" s="85"/>
      <c r="BA170" s="12"/>
      <c r="BB170" s="85" t="str">
        <f aca="false">IF(ISERROR(VLOOKUP($B170,$AB:$AX,1,0)),0,(VLOOKUP($B170,$AB:$AX,1,0)))</f>
        <v>Croatia Restructure</v>
      </c>
      <c r="BC170" s="86" t="str">
        <f aca="false">IF(ISERROR(VLOOKUP($B170,$AB:$AX,2,0)),0,(VLOOKUP($B170,$AB:$AX,2,0)))</f>
        <v>Q3 01</v>
      </c>
      <c r="BD170" s="92" t="str">
        <f aca="false">IF(ISERROR(VLOOKUP($B170,$AB:$AX,3,0)),0,(VLOOKUP($B170,$AB:$AX,3,0)))</f>
        <v>E.004003.01.ZB.26</v>
      </c>
      <c r="BE170" s="85" t="str">
        <f aca="false">IF(ISERROR(VLOOKUP($B170,$AB:$AX,4,0)),0,(VLOOKUP($B170,$AB:$AX,4,0)))</f>
        <v>Domenico Franceschino</v>
      </c>
      <c r="BF170" s="86" t="str">
        <f aca="false">IF(ISERROR(VLOOKUP($B170,$AB:$AX,5,0)),0,(VLOOKUP($B170,$AB:$AX,5,0)))</f>
        <v>Idea stage</v>
      </c>
      <c r="BG170" s="86" t="str">
        <f aca="false">IF(ISERROR(VLOOKUP($B170,$AB:$AX,6,0)),0,(VLOOKUP($B170,$AB:$AX,6,0)))</f>
        <v>P&amp;L</v>
      </c>
      <c r="BH170" s="85" t="n">
        <f aca="false">IF(ISERROR(VLOOKUP($B170,$AB:$AX,7,0)),0,(VLOOKUP($B170,$AB:$AX,7,0)))</f>
        <v>8000</v>
      </c>
      <c r="BI170" s="88" t="n">
        <f aca="false">IF(ISERROR(VLOOKUP($B170,$AB:$AX,8,0)),0,(VLOOKUP($B170,$AB:$AX,8,0)))</f>
        <v>0</v>
      </c>
      <c r="BJ170" s="88" t="n">
        <f aca="false">IF(ISERROR(VLOOKUP($B170,$AB:$AX,9,0)),0,(VLOOKUP($B170,$AB:$AX,9,0)))</f>
        <v>0</v>
      </c>
      <c r="BK170" s="89" t="n">
        <f aca="false">IF(ISERROR(VLOOKUP($B170,$AB:$AX,10,0)),0,(VLOOKUP($B170,$AB:$AX,10,0)))</f>
        <v>15</v>
      </c>
      <c r="BL170" s="93" t="n">
        <f aca="false">IF(ISERROR(VLOOKUP($B170,$AB:$AX,11,0)),0,(VLOOKUP($B170,$AB:$AX,11,0)))</f>
        <v>15</v>
      </c>
      <c r="BM170" s="89" t="n">
        <f aca="false">IF(ISERROR(VLOOKUP($B170,$AB:$AX,12,0)),0,(VLOOKUP($B170,$AB:$AX,12,0)))</f>
        <v>10</v>
      </c>
      <c r="BN170" s="93" t="n">
        <f aca="false">IF(ISERROR(VLOOKUP($B170,$AB:$AX,13,0)),0,(VLOOKUP($B170,$AB:$AX,13,0)))</f>
        <v>10</v>
      </c>
      <c r="BO170" s="86" t="str">
        <f aca="false">IF(ISERROR(VLOOKUP($B170,$AB:$AX,14,0)),0,(VLOOKUP($B170,$AB:$AX,14,0)))</f>
        <v>Low</v>
      </c>
      <c r="BP170" s="91" t="str">
        <f aca="false">IF(ISERROR(VLOOKUP($B170,$AB:$AX,15,0)),0,(VLOOKUP($B170,$AB:$AX,15,0)))</f>
        <v>Renegotiate Jertovec contract, possible blend and extend ($5m) Current contract ends in Oct 2002. Also an option may be worth $3m.</v>
      </c>
      <c r="BQ170" s="78"/>
      <c r="BR170" s="78"/>
      <c r="BS170" s="78"/>
      <c r="BT170" s="78"/>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row>
    <row r="171" customFormat="false" ht="25.5" hidden="false" customHeight="false" outlineLevel="0" collapsed="false">
      <c r="A171" s="75" t="s">
        <v>414</v>
      </c>
      <c r="B171" s="95" t="s">
        <v>410</v>
      </c>
      <c r="C171" s="96" t="s">
        <v>100</v>
      </c>
      <c r="D171" s="78" t="s">
        <v>411</v>
      </c>
      <c r="E171" s="78" t="s">
        <v>412</v>
      </c>
      <c r="F171" s="79" t="s">
        <v>41</v>
      </c>
      <c r="G171" s="79" t="s">
        <v>33</v>
      </c>
      <c r="H171" s="80" t="n">
        <v>5000</v>
      </c>
      <c r="I171" s="81" t="n">
        <v>0</v>
      </c>
      <c r="J171" s="81" t="n">
        <v>0</v>
      </c>
      <c r="K171" s="82" t="n">
        <v>20</v>
      </c>
      <c r="L171" s="83" t="n">
        <v>20</v>
      </c>
      <c r="M171" s="82" t="n">
        <v>0</v>
      </c>
      <c r="N171" s="83" t="n">
        <v>0</v>
      </c>
      <c r="O171" s="79" t="s">
        <v>42</v>
      </c>
      <c r="P171" s="84" t="s">
        <v>413</v>
      </c>
      <c r="Q171" s="78"/>
      <c r="R171" s="78"/>
      <c r="S171" s="78"/>
      <c r="T171" s="78"/>
      <c r="U171" s="78"/>
      <c r="V171" s="78"/>
      <c r="W171" s="78"/>
      <c r="X171" s="78"/>
      <c r="Y171" s="85"/>
      <c r="Z171" s="78"/>
      <c r="AA171" s="85" t="s">
        <v>414</v>
      </c>
      <c r="AB171" s="85" t="s">
        <v>415</v>
      </c>
      <c r="AC171" s="86" t="s">
        <v>100</v>
      </c>
      <c r="AD171" s="85" t="s">
        <v>416</v>
      </c>
      <c r="AE171" s="85" t="s">
        <v>371</v>
      </c>
      <c r="AF171" s="86" t="s">
        <v>41</v>
      </c>
      <c r="AG171" s="86" t="s">
        <v>33</v>
      </c>
      <c r="AH171" s="87" t="n">
        <v>30000</v>
      </c>
      <c r="AI171" s="88" t="n">
        <v>0</v>
      </c>
      <c r="AJ171" s="88" t="n">
        <v>0</v>
      </c>
      <c r="AK171" s="89" t="n">
        <v>5</v>
      </c>
      <c r="AL171" s="90" t="n">
        <v>5</v>
      </c>
      <c r="AM171" s="89" t="n">
        <v>0</v>
      </c>
      <c r="AN171" s="90" t="n">
        <v>0</v>
      </c>
      <c r="AO171" s="86" t="s">
        <v>42</v>
      </c>
      <c r="AP171" s="91" t="s">
        <v>417</v>
      </c>
      <c r="AQ171" s="78"/>
      <c r="AR171" s="78"/>
      <c r="AS171" s="78"/>
      <c r="AT171" s="78"/>
      <c r="AU171" s="78"/>
      <c r="AV171" s="78"/>
      <c r="AW171" s="78"/>
      <c r="AX171" s="78"/>
      <c r="AY171" s="78"/>
      <c r="AZ171" s="85"/>
      <c r="BA171" s="12"/>
      <c r="BB171" s="85" t="str">
        <f aca="false">IF(ISERROR(VLOOKUP($B171,$AB:$AX,1,0)),0,(VLOOKUP($B171,$AB:$AX,1,0)))</f>
        <v>Virtual power plants</v>
      </c>
      <c r="BC171" s="86" t="str">
        <f aca="false">IF(ISERROR(VLOOKUP($B171,$AB:$AX,2,0)),0,(VLOOKUP($B171,$AB:$AX,2,0)))</f>
        <v>Q3 01</v>
      </c>
      <c r="BD171" s="92" t="str">
        <f aca="false">IF(ISERROR(VLOOKUP($B171,$AB:$AX,3,0)),0,(VLOOKUP($B171,$AB:$AX,3,0)))</f>
        <v>E.004003.01.ZC.04</v>
      </c>
      <c r="BE171" s="85" t="str">
        <f aca="false">IF(ISERROR(VLOOKUP($B171,$AB:$AX,4,0)),0,(VLOOKUP($B171,$AB:$AX,4,0)))</f>
        <v>Pierre de Gaulle/Ross Sankey</v>
      </c>
      <c r="BF171" s="86" t="str">
        <f aca="false">IF(ISERROR(VLOOKUP($B171,$AB:$AX,5,0)),0,(VLOOKUP($B171,$AB:$AX,5,0)))</f>
        <v>Idea stage</v>
      </c>
      <c r="BG171" s="86" t="str">
        <f aca="false">IF(ISERROR(VLOOKUP($B171,$AB:$AX,6,0)),0,(VLOOKUP($B171,$AB:$AX,6,0)))</f>
        <v>P&amp;L</v>
      </c>
      <c r="BH171" s="85" t="n">
        <f aca="false">IF(ISERROR(VLOOKUP($B171,$AB:$AX,7,0)),0,(VLOOKUP($B171,$AB:$AX,7,0)))</f>
        <v>5000</v>
      </c>
      <c r="BI171" s="88" t="n">
        <f aca="false">IF(ISERROR(VLOOKUP($B171,$AB:$AX,8,0)),0,(VLOOKUP($B171,$AB:$AX,8,0)))</f>
        <v>0</v>
      </c>
      <c r="BJ171" s="88" t="n">
        <f aca="false">IF(ISERROR(VLOOKUP($B171,$AB:$AX,9,0)),0,(VLOOKUP($B171,$AB:$AX,9,0)))</f>
        <v>0</v>
      </c>
      <c r="BK171" s="89" t="n">
        <f aca="false">IF(ISERROR(VLOOKUP($B171,$AB:$AX,10,0)),0,(VLOOKUP($B171,$AB:$AX,10,0)))</f>
        <v>20</v>
      </c>
      <c r="BL171" s="93" t="n">
        <f aca="false">IF(ISERROR(VLOOKUP($B171,$AB:$AX,11,0)),0,(VLOOKUP($B171,$AB:$AX,11,0)))</f>
        <v>20</v>
      </c>
      <c r="BM171" s="89" t="n">
        <f aca="false">IF(ISERROR(VLOOKUP($B171,$AB:$AX,12,0)),0,(VLOOKUP($B171,$AB:$AX,12,0)))</f>
        <v>0</v>
      </c>
      <c r="BN171" s="93" t="n">
        <f aca="false">IF(ISERROR(VLOOKUP($B171,$AB:$AX,13,0)),0,(VLOOKUP($B171,$AB:$AX,13,0)))</f>
        <v>0</v>
      </c>
      <c r="BO171" s="86" t="str">
        <f aca="false">IF(ISERROR(VLOOKUP($B171,$AB:$AX,14,0)),0,(VLOOKUP($B171,$AB:$AX,14,0)))</f>
        <v>Low</v>
      </c>
      <c r="BP171" s="91" t="str">
        <f aca="false">IF(ISERROR(VLOOKUP($B171,$AB:$AX,15,0)),0,(VLOOKUP($B171,$AB:$AX,15,0)))</f>
        <v>As French market opens up, look to do some Virtual Power plants in France at the end of the year</v>
      </c>
      <c r="BQ171" s="78"/>
      <c r="BR171" s="78"/>
      <c r="BS171" s="78"/>
      <c r="BT171" s="78"/>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94"/>
      <c r="DV171" s="94"/>
      <c r="DW171" s="94"/>
      <c r="DX171" s="94"/>
      <c r="DY171" s="94"/>
      <c r="DZ171" s="94"/>
      <c r="EA171" s="94"/>
      <c r="EB171" s="94"/>
      <c r="EC171" s="94"/>
      <c r="ED171" s="94"/>
      <c r="EE171" s="94"/>
      <c r="EF171" s="94"/>
      <c r="EG171" s="94"/>
      <c r="EH171" s="94"/>
      <c r="EI171" s="94"/>
      <c r="EJ171" s="94"/>
      <c r="EK171" s="94"/>
    </row>
    <row r="172" customFormat="false" ht="25.5" hidden="false" customHeight="false" outlineLevel="0" collapsed="false">
      <c r="A172" s="75" t="s">
        <v>418</v>
      </c>
      <c r="B172" s="95" t="s">
        <v>415</v>
      </c>
      <c r="C172" s="96" t="s">
        <v>100</v>
      </c>
      <c r="D172" s="78" t="s">
        <v>416</v>
      </c>
      <c r="E172" s="78" t="s">
        <v>371</v>
      </c>
      <c r="F172" s="79" t="s">
        <v>41</v>
      </c>
      <c r="G172" s="79" t="s">
        <v>33</v>
      </c>
      <c r="H172" s="80" t="n">
        <v>30000</v>
      </c>
      <c r="I172" s="81" t="n">
        <v>0</v>
      </c>
      <c r="J172" s="81" t="n">
        <v>0</v>
      </c>
      <c r="K172" s="82" t="n">
        <v>5</v>
      </c>
      <c r="L172" s="83" t="n">
        <v>5</v>
      </c>
      <c r="M172" s="82" t="n">
        <v>0</v>
      </c>
      <c r="N172" s="83" t="n">
        <v>0</v>
      </c>
      <c r="O172" s="79" t="s">
        <v>42</v>
      </c>
      <c r="P172" s="84" t="s">
        <v>417</v>
      </c>
      <c r="Q172" s="78"/>
      <c r="R172" s="78"/>
      <c r="S172" s="78"/>
      <c r="T172" s="78"/>
      <c r="U172" s="78"/>
      <c r="V172" s="78"/>
      <c r="W172" s="78"/>
      <c r="X172" s="78"/>
      <c r="Y172" s="85"/>
      <c r="Z172" s="78"/>
      <c r="AA172" s="85" t="s">
        <v>418</v>
      </c>
      <c r="AB172" s="85" t="s">
        <v>419</v>
      </c>
      <c r="AC172" s="86" t="s">
        <v>100</v>
      </c>
      <c r="AD172" s="85" t="s">
        <v>337</v>
      </c>
      <c r="AE172" s="85" t="s">
        <v>397</v>
      </c>
      <c r="AF172" s="86" t="s">
        <v>41</v>
      </c>
      <c r="AG172" s="86" t="s">
        <v>33</v>
      </c>
      <c r="AH172" s="87" t="n">
        <v>20000</v>
      </c>
      <c r="AI172" s="88" t="n">
        <v>0</v>
      </c>
      <c r="AJ172" s="88" t="n">
        <v>0</v>
      </c>
      <c r="AK172" s="89" t="n">
        <v>5</v>
      </c>
      <c r="AL172" s="90" t="n">
        <v>5</v>
      </c>
      <c r="AM172" s="89" t="n">
        <v>0</v>
      </c>
      <c r="AN172" s="90" t="n">
        <v>0</v>
      </c>
      <c r="AO172" s="86" t="s">
        <v>42</v>
      </c>
      <c r="AP172" s="91" t="s">
        <v>420</v>
      </c>
      <c r="AQ172" s="78"/>
      <c r="AR172" s="78"/>
      <c r="AS172" s="78"/>
      <c r="AT172" s="78"/>
      <c r="AU172" s="78"/>
      <c r="AV172" s="78"/>
      <c r="AW172" s="78"/>
      <c r="AX172" s="78"/>
      <c r="AY172" s="78"/>
      <c r="AZ172" s="85"/>
      <c r="BA172" s="12"/>
      <c r="BB172" s="85" t="str">
        <f aca="false">IF(ISERROR(VLOOKUP($B172,$AB:$AX,1,0)),0,(VLOOKUP($B172,$AB:$AX,1,0)))</f>
        <v>Ital Hydro</v>
      </c>
      <c r="BC172" s="86" t="str">
        <f aca="false">IF(ISERROR(VLOOKUP($B172,$AB:$AX,2,0)),0,(VLOOKUP($B172,$AB:$AX,2,0)))</f>
        <v>Q3 01</v>
      </c>
      <c r="BD172" s="92" t="str">
        <f aca="false">IF(ISERROR(VLOOKUP($B172,$AB:$AX,3,0)),0,(VLOOKUP($B172,$AB:$AX,3,0)))</f>
        <v>E.004003.02.IT.08</v>
      </c>
      <c r="BE172" s="85" t="str">
        <f aca="false">IF(ISERROR(VLOOKUP($B172,$AB:$AX,4,0)),0,(VLOOKUP($B172,$AB:$AX,4,0)))</f>
        <v>Riccardo Bortolotti</v>
      </c>
      <c r="BF172" s="86" t="str">
        <f aca="false">IF(ISERROR(VLOOKUP($B172,$AB:$AX,5,0)),0,(VLOOKUP($B172,$AB:$AX,5,0)))</f>
        <v>Idea stage</v>
      </c>
      <c r="BG172" s="86" t="str">
        <f aca="false">IF(ISERROR(VLOOKUP($B172,$AB:$AX,6,0)),0,(VLOOKUP($B172,$AB:$AX,6,0)))</f>
        <v>P&amp;L</v>
      </c>
      <c r="BH172" s="85" t="n">
        <f aca="false">IF(ISERROR(VLOOKUP($B172,$AB:$AX,7,0)),0,(VLOOKUP($B172,$AB:$AX,7,0)))</f>
        <v>30000</v>
      </c>
      <c r="BI172" s="88" t="n">
        <f aca="false">IF(ISERROR(VLOOKUP($B172,$AB:$AX,8,0)),0,(VLOOKUP($B172,$AB:$AX,8,0)))</f>
        <v>0</v>
      </c>
      <c r="BJ172" s="88" t="n">
        <f aca="false">IF(ISERROR(VLOOKUP($B172,$AB:$AX,9,0)),0,(VLOOKUP($B172,$AB:$AX,9,0)))</f>
        <v>0</v>
      </c>
      <c r="BK172" s="89" t="n">
        <f aca="false">IF(ISERROR(VLOOKUP($B172,$AB:$AX,10,0)),0,(VLOOKUP($B172,$AB:$AX,10,0)))</f>
        <v>5</v>
      </c>
      <c r="BL172" s="93" t="n">
        <f aca="false">IF(ISERROR(VLOOKUP($B172,$AB:$AX,11,0)),0,(VLOOKUP($B172,$AB:$AX,11,0)))</f>
        <v>5</v>
      </c>
      <c r="BM172" s="89" t="n">
        <f aca="false">IF(ISERROR(VLOOKUP($B172,$AB:$AX,12,0)),0,(VLOOKUP($B172,$AB:$AX,12,0)))</f>
        <v>0</v>
      </c>
      <c r="BN172" s="93" t="n">
        <f aca="false">IF(ISERROR(VLOOKUP($B172,$AB:$AX,13,0)),0,(VLOOKUP($B172,$AB:$AX,13,0)))</f>
        <v>0</v>
      </c>
      <c r="BO172" s="86" t="str">
        <f aca="false">IF(ISERROR(VLOOKUP($B172,$AB:$AX,14,0)),0,(VLOOKUP($B172,$AB:$AX,14,0)))</f>
        <v>Low</v>
      </c>
      <c r="BP172" s="91" t="str">
        <f aca="false">IF(ISERROR(VLOOKUP($B172,$AB:$AX,15,0)),0,(VLOOKUP($B172,$AB:$AX,15,0)))</f>
        <v>1) offtake from plants that ENEL is selling to Mission 2) Fixed price contracts</v>
      </c>
      <c r="BQ172" s="78"/>
      <c r="BR172" s="78"/>
      <c r="BS172" s="78"/>
      <c r="BT172" s="78"/>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row>
    <row r="173" customFormat="false" ht="12.75" hidden="false" customHeight="false" outlineLevel="0" collapsed="false">
      <c r="A173" s="75" t="s">
        <v>421</v>
      </c>
      <c r="B173" s="95" t="s">
        <v>419</v>
      </c>
      <c r="C173" s="96" t="s">
        <v>100</v>
      </c>
      <c r="D173" s="78" t="s">
        <v>337</v>
      </c>
      <c r="E173" s="78" t="s">
        <v>397</v>
      </c>
      <c r="F173" s="79" t="s">
        <v>41</v>
      </c>
      <c r="G173" s="79" t="s">
        <v>33</v>
      </c>
      <c r="H173" s="80" t="n">
        <v>20000</v>
      </c>
      <c r="I173" s="81" t="n">
        <v>0</v>
      </c>
      <c r="J173" s="81" t="n">
        <v>0</v>
      </c>
      <c r="K173" s="82" t="n">
        <v>5</v>
      </c>
      <c r="L173" s="83" t="n">
        <v>5</v>
      </c>
      <c r="M173" s="82" t="n">
        <v>0</v>
      </c>
      <c r="N173" s="83" t="n">
        <v>0</v>
      </c>
      <c r="O173" s="79" t="s">
        <v>42</v>
      </c>
      <c r="P173" s="84" t="s">
        <v>420</v>
      </c>
      <c r="Q173" s="78"/>
      <c r="R173" s="78"/>
      <c r="S173" s="78"/>
      <c r="T173" s="78"/>
      <c r="U173" s="78"/>
      <c r="V173" s="78"/>
      <c r="W173" s="78"/>
      <c r="X173" s="78"/>
      <c r="Y173" s="85"/>
      <c r="Z173" s="78"/>
      <c r="AA173" s="85" t="s">
        <v>421</v>
      </c>
      <c r="AB173" s="85" t="s">
        <v>422</v>
      </c>
      <c r="AC173" s="86" t="s">
        <v>100</v>
      </c>
      <c r="AD173" s="85" t="s">
        <v>355</v>
      </c>
      <c r="AE173" s="85" t="s">
        <v>423</v>
      </c>
      <c r="AF173" s="86" t="s">
        <v>41</v>
      </c>
      <c r="AG173" s="86" t="s">
        <v>33</v>
      </c>
      <c r="AH173" s="87" t="n">
        <v>5000</v>
      </c>
      <c r="AI173" s="88" t="n">
        <v>0</v>
      </c>
      <c r="AJ173" s="88" t="n">
        <v>0</v>
      </c>
      <c r="AK173" s="89" t="n">
        <v>20</v>
      </c>
      <c r="AL173" s="90" t="n">
        <v>20</v>
      </c>
      <c r="AM173" s="89" t="n">
        <v>0</v>
      </c>
      <c r="AN173" s="90" t="n">
        <v>0</v>
      </c>
      <c r="AO173" s="86" t="s">
        <v>42</v>
      </c>
      <c r="AP173" s="91" t="s">
        <v>424</v>
      </c>
      <c r="AQ173" s="78"/>
      <c r="AR173" s="78"/>
      <c r="AS173" s="78"/>
      <c r="AT173" s="78"/>
      <c r="AU173" s="78"/>
      <c r="AV173" s="78"/>
      <c r="AW173" s="78"/>
      <c r="AX173" s="78"/>
      <c r="AY173" s="78"/>
      <c r="AZ173" s="85"/>
      <c r="BA173" s="12"/>
      <c r="BB173" s="85" t="str">
        <f aca="false">IF(ISERROR(VLOOKUP($B173,$AB:$AX,1,0)),0,(VLOOKUP($B173,$AB:$AX,1,0)))</f>
        <v>Intergen</v>
      </c>
      <c r="BC173" s="86" t="str">
        <f aca="false">IF(ISERROR(VLOOKUP($B173,$AB:$AX,2,0)),0,(VLOOKUP($B173,$AB:$AX,2,0)))</f>
        <v>Q3 01</v>
      </c>
      <c r="BD173" s="92" t="str">
        <f aca="false">IF(ISERROR(VLOOKUP($B173,$AB:$AX,3,0)),0,(VLOOKUP($B173,$AB:$AX,3,0)))</f>
        <v>E.004003.01.DE.18</v>
      </c>
      <c r="BE173" s="85" t="str">
        <f aca="false">IF(ISERROR(VLOOKUP($B173,$AB:$AX,4,0)),0,(VLOOKUP($B173,$AB:$AX,4,0)))</f>
        <v>Andreas Radmacher</v>
      </c>
      <c r="BF173" s="86" t="str">
        <f aca="false">IF(ISERROR(VLOOKUP($B173,$AB:$AX,5,0)),0,(VLOOKUP($B173,$AB:$AX,5,0)))</f>
        <v>Idea stage</v>
      </c>
      <c r="BG173" s="86" t="str">
        <f aca="false">IF(ISERROR(VLOOKUP($B173,$AB:$AX,6,0)),0,(VLOOKUP($B173,$AB:$AX,6,0)))</f>
        <v>P&amp;L</v>
      </c>
      <c r="BH173" s="85" t="n">
        <f aca="false">IF(ISERROR(VLOOKUP($B173,$AB:$AX,7,0)),0,(VLOOKUP($B173,$AB:$AX,7,0)))</f>
        <v>20000</v>
      </c>
      <c r="BI173" s="88" t="n">
        <f aca="false">IF(ISERROR(VLOOKUP($B173,$AB:$AX,8,0)),0,(VLOOKUP($B173,$AB:$AX,8,0)))</f>
        <v>0</v>
      </c>
      <c r="BJ173" s="88" t="n">
        <f aca="false">IF(ISERROR(VLOOKUP($B173,$AB:$AX,9,0)),0,(VLOOKUP($B173,$AB:$AX,9,0)))</f>
        <v>0</v>
      </c>
      <c r="BK173" s="89" t="n">
        <f aca="false">IF(ISERROR(VLOOKUP($B173,$AB:$AX,10,0)),0,(VLOOKUP($B173,$AB:$AX,10,0)))</f>
        <v>5</v>
      </c>
      <c r="BL173" s="93" t="n">
        <f aca="false">IF(ISERROR(VLOOKUP($B173,$AB:$AX,11,0)),0,(VLOOKUP($B173,$AB:$AX,11,0)))</f>
        <v>5</v>
      </c>
      <c r="BM173" s="89" t="n">
        <f aca="false">IF(ISERROR(VLOOKUP($B173,$AB:$AX,12,0)),0,(VLOOKUP($B173,$AB:$AX,12,0)))</f>
        <v>0</v>
      </c>
      <c r="BN173" s="93" t="n">
        <f aca="false">IF(ISERROR(VLOOKUP($B173,$AB:$AX,13,0)),0,(VLOOKUP($B173,$AB:$AX,13,0)))</f>
        <v>0</v>
      </c>
      <c r="BO173" s="86" t="str">
        <f aca="false">IF(ISERROR(VLOOKUP($B173,$AB:$AX,14,0)),0,(VLOOKUP($B173,$AB:$AX,14,0)))</f>
        <v>Low</v>
      </c>
      <c r="BP173" s="91" t="str">
        <f aca="false">IF(ISERROR(VLOOKUP($B173,$AB:$AX,15,0)),0,(VLOOKUP($B173,$AB:$AX,15,0)))</f>
        <v>Long term purchase/CTA</v>
      </c>
      <c r="BQ173" s="78"/>
      <c r="BR173" s="78"/>
      <c r="BS173" s="78"/>
      <c r="BT173" s="78"/>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row>
    <row r="174" customFormat="false" ht="12.75" hidden="false" customHeight="false" outlineLevel="0" collapsed="false">
      <c r="A174" s="75" t="s">
        <v>425</v>
      </c>
      <c r="B174" s="95" t="s">
        <v>422</v>
      </c>
      <c r="C174" s="96" t="s">
        <v>100</v>
      </c>
      <c r="D174" s="78" t="s">
        <v>353</v>
      </c>
      <c r="E174" s="78" t="s">
        <v>423</v>
      </c>
      <c r="F174" s="79" t="s">
        <v>41</v>
      </c>
      <c r="G174" s="79" t="s">
        <v>33</v>
      </c>
      <c r="H174" s="80" t="n">
        <v>5000</v>
      </c>
      <c r="I174" s="81" t="n">
        <v>0</v>
      </c>
      <c r="J174" s="81" t="n">
        <v>0</v>
      </c>
      <c r="K174" s="82" t="n">
        <v>20</v>
      </c>
      <c r="L174" s="83" t="n">
        <v>20</v>
      </c>
      <c r="M174" s="82" t="n">
        <v>0</v>
      </c>
      <c r="N174" s="83" t="n">
        <v>0</v>
      </c>
      <c r="O174" s="79" t="s">
        <v>42</v>
      </c>
      <c r="P174" s="84" t="s">
        <v>424</v>
      </c>
      <c r="Q174" s="78"/>
      <c r="R174" s="78"/>
      <c r="S174" s="78"/>
      <c r="T174" s="78"/>
      <c r="U174" s="78"/>
      <c r="V174" s="78"/>
      <c r="W174" s="78"/>
      <c r="X174" s="78"/>
      <c r="Y174" s="85"/>
      <c r="Z174" s="78"/>
      <c r="AA174" s="85" t="s">
        <v>425</v>
      </c>
      <c r="AB174" s="85" t="s">
        <v>426</v>
      </c>
      <c r="AC174" s="86" t="s">
        <v>100</v>
      </c>
      <c r="AD174" s="85" t="s">
        <v>427</v>
      </c>
      <c r="AE174" s="85" t="s">
        <v>397</v>
      </c>
      <c r="AF174" s="86" t="s">
        <v>41</v>
      </c>
      <c r="AG174" s="86" t="s">
        <v>33</v>
      </c>
      <c r="AH174" s="87" t="n">
        <v>5000</v>
      </c>
      <c r="AI174" s="88" t="n">
        <v>1</v>
      </c>
      <c r="AJ174" s="88" t="n">
        <v>0</v>
      </c>
      <c r="AK174" s="89" t="n">
        <v>10</v>
      </c>
      <c r="AL174" s="90" t="n">
        <v>10</v>
      </c>
      <c r="AM174" s="89" t="n">
        <v>10</v>
      </c>
      <c r="AN174" s="90" t="n">
        <v>10</v>
      </c>
      <c r="AO174" s="86" t="s">
        <v>42</v>
      </c>
      <c r="AP174" s="91" t="s">
        <v>428</v>
      </c>
      <c r="AQ174" s="78"/>
      <c r="AR174" s="78"/>
      <c r="AS174" s="78"/>
      <c r="AT174" s="78"/>
      <c r="AU174" s="78"/>
      <c r="AV174" s="78"/>
      <c r="AW174" s="78"/>
      <c r="AX174" s="78"/>
      <c r="AY174" s="78"/>
      <c r="AZ174" s="85"/>
      <c r="BA174" s="12"/>
      <c r="BB174" s="85" t="str">
        <f aca="false">IF(ISERROR(VLOOKUP($B174,$AB:$AX,1,0)),0,(VLOOKUP($B174,$AB:$AX,1,0)))</f>
        <v>Other distco plays</v>
      </c>
      <c r="BC174" s="86" t="str">
        <f aca="false">IF(ISERROR(VLOOKUP($B174,$AB:$AX,2,0)),0,(VLOOKUP($B174,$AB:$AX,2,0)))</f>
        <v>Q3 01</v>
      </c>
      <c r="BD174" s="92" t="str">
        <f aca="false">IF(ISERROR(VLOOKUP($B174,$AB:$AX,3,0)),0,(VLOOKUP($B174,$AB:$AX,3,0)))</f>
        <v>E.004003.01.ZC.03</v>
      </c>
      <c r="BE174" s="85" t="str">
        <f aca="false">IF(ISERROR(VLOOKUP($B174,$AB:$AX,4,0)),0,(VLOOKUP($B174,$AB:$AX,4,0)))</f>
        <v>Ross Sankey/Dirk Van Vuuren</v>
      </c>
      <c r="BF174" s="86" t="str">
        <f aca="false">IF(ISERROR(VLOOKUP($B174,$AB:$AX,5,0)),0,(VLOOKUP($B174,$AB:$AX,5,0)))</f>
        <v>Idea stage</v>
      </c>
      <c r="BG174" s="86" t="str">
        <f aca="false">IF(ISERROR(VLOOKUP($B174,$AB:$AX,6,0)),0,(VLOOKUP($B174,$AB:$AX,6,0)))</f>
        <v>P&amp;L</v>
      </c>
      <c r="BH174" s="85" t="n">
        <f aca="false">IF(ISERROR(VLOOKUP($B174,$AB:$AX,7,0)),0,(VLOOKUP($B174,$AB:$AX,7,0)))</f>
        <v>5000</v>
      </c>
      <c r="BI174" s="88" t="n">
        <f aca="false">IF(ISERROR(VLOOKUP($B174,$AB:$AX,8,0)),0,(VLOOKUP($B174,$AB:$AX,8,0)))</f>
        <v>0</v>
      </c>
      <c r="BJ174" s="88" t="n">
        <f aca="false">IF(ISERROR(VLOOKUP($B174,$AB:$AX,9,0)),0,(VLOOKUP($B174,$AB:$AX,9,0)))</f>
        <v>0</v>
      </c>
      <c r="BK174" s="89" t="n">
        <f aca="false">IF(ISERROR(VLOOKUP($B174,$AB:$AX,10,0)),0,(VLOOKUP($B174,$AB:$AX,10,0)))</f>
        <v>20</v>
      </c>
      <c r="BL174" s="93" t="n">
        <f aca="false">IF(ISERROR(VLOOKUP($B174,$AB:$AX,11,0)),0,(VLOOKUP($B174,$AB:$AX,11,0)))</f>
        <v>20</v>
      </c>
      <c r="BM174" s="89" t="n">
        <f aca="false">IF(ISERROR(VLOOKUP($B174,$AB:$AX,12,0)),0,(VLOOKUP($B174,$AB:$AX,12,0)))</f>
        <v>0</v>
      </c>
      <c r="BN174" s="93" t="n">
        <f aca="false">IF(ISERROR(VLOOKUP($B174,$AB:$AX,13,0)),0,(VLOOKUP($B174,$AB:$AX,13,0)))</f>
        <v>0</v>
      </c>
      <c r="BO174" s="86" t="str">
        <f aca="false">IF(ISERROR(VLOOKUP($B174,$AB:$AX,14,0)),0,(VLOOKUP($B174,$AB:$AX,14,0)))</f>
        <v>Low</v>
      </c>
      <c r="BP174" s="91" t="str">
        <f aca="false">IF(ISERROR(VLOOKUP($B174,$AB:$AX,15,0)),0,(VLOOKUP($B174,$AB:$AX,15,0)))</f>
        <v>General approach to distribution companies</v>
      </c>
      <c r="BQ174" s="78"/>
      <c r="BR174" s="78"/>
      <c r="BS174" s="78"/>
      <c r="BT174" s="78"/>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row>
    <row r="175" customFormat="false" ht="12.75" hidden="false" customHeight="false" outlineLevel="0" collapsed="false">
      <c r="A175" s="75" t="s">
        <v>429</v>
      </c>
      <c r="B175" s="95" t="s">
        <v>426</v>
      </c>
      <c r="C175" s="96" t="s">
        <v>100</v>
      </c>
      <c r="D175" s="78" t="s">
        <v>427</v>
      </c>
      <c r="E175" s="78" t="s">
        <v>397</v>
      </c>
      <c r="F175" s="79" t="s">
        <v>41</v>
      </c>
      <c r="G175" s="79" t="s">
        <v>33</v>
      </c>
      <c r="H175" s="80" t="n">
        <v>5000</v>
      </c>
      <c r="I175" s="81" t="n">
        <v>1</v>
      </c>
      <c r="J175" s="81" t="n">
        <v>0</v>
      </c>
      <c r="K175" s="82" t="n">
        <v>10</v>
      </c>
      <c r="L175" s="83" t="n">
        <v>10</v>
      </c>
      <c r="M175" s="82" t="n">
        <v>10</v>
      </c>
      <c r="N175" s="83" t="n">
        <v>10</v>
      </c>
      <c r="O175" s="79" t="s">
        <v>42</v>
      </c>
      <c r="P175" s="84" t="s">
        <v>428</v>
      </c>
      <c r="Q175" s="78"/>
      <c r="R175" s="78"/>
      <c r="S175" s="78"/>
      <c r="T175" s="78"/>
      <c r="U175" s="78"/>
      <c r="V175" s="78"/>
      <c r="W175" s="78"/>
      <c r="X175" s="78"/>
      <c r="Y175" s="85"/>
      <c r="Z175" s="78"/>
      <c r="AA175" s="85" t="s">
        <v>429</v>
      </c>
      <c r="AB175" s="85" t="s">
        <v>430</v>
      </c>
      <c r="AC175" s="86" t="s">
        <v>100</v>
      </c>
      <c r="AD175" s="85" t="s">
        <v>355</v>
      </c>
      <c r="AE175" s="85" t="s">
        <v>349</v>
      </c>
      <c r="AF175" s="86" t="s">
        <v>41</v>
      </c>
      <c r="AG175" s="86" t="s">
        <v>33</v>
      </c>
      <c r="AH175" s="87" t="n">
        <v>5000</v>
      </c>
      <c r="AI175" s="88" t="n">
        <v>0</v>
      </c>
      <c r="AJ175" s="88" t="n">
        <v>0</v>
      </c>
      <c r="AK175" s="89" t="n">
        <v>10</v>
      </c>
      <c r="AL175" s="90" t="n">
        <v>10</v>
      </c>
      <c r="AM175" s="89" t="n">
        <v>0</v>
      </c>
      <c r="AN175" s="90" t="n">
        <v>0</v>
      </c>
      <c r="AO175" s="86" t="s">
        <v>42</v>
      </c>
      <c r="AP175" s="91" t="s">
        <v>431</v>
      </c>
      <c r="AQ175" s="78"/>
      <c r="AR175" s="78"/>
      <c r="AS175" s="78"/>
      <c r="AT175" s="78"/>
      <c r="AU175" s="78"/>
      <c r="AV175" s="78"/>
      <c r="AW175" s="78"/>
      <c r="AX175" s="78"/>
      <c r="AY175" s="78"/>
      <c r="AZ175" s="85"/>
      <c r="BA175" s="12"/>
      <c r="BB175" s="85" t="str">
        <f aca="false">IF(ISERROR(VLOOKUP($B175,$AB:$AX,1,0)),0,(VLOOKUP($B175,$AB:$AX,1,0)))</f>
        <v>Munich</v>
      </c>
      <c r="BC175" s="86" t="str">
        <f aca="false">IF(ISERROR(VLOOKUP($B175,$AB:$AX,2,0)),0,(VLOOKUP($B175,$AB:$AX,2,0)))</f>
        <v>Q3 01</v>
      </c>
      <c r="BD175" s="92" t="str">
        <f aca="false">IF(ISERROR(VLOOKUP($B175,$AB:$AX,3,0)),0,(VLOOKUP($B175,$AB:$AX,3,0)))</f>
        <v>E.004003.01.DE.22</v>
      </c>
      <c r="BE175" s="85" t="str">
        <f aca="false">IF(ISERROR(VLOOKUP($B175,$AB:$AX,4,0)),0,(VLOOKUP($B175,$AB:$AX,4,0)))</f>
        <v>Andreas Radmacher</v>
      </c>
      <c r="BF175" s="86" t="str">
        <f aca="false">IF(ISERROR(VLOOKUP($B175,$AB:$AX,5,0)),0,(VLOOKUP($B175,$AB:$AX,5,0)))</f>
        <v>Idea stage</v>
      </c>
      <c r="BG175" s="86" t="str">
        <f aca="false">IF(ISERROR(VLOOKUP($B175,$AB:$AX,6,0)),0,(VLOOKUP($B175,$AB:$AX,6,0)))</f>
        <v>P&amp;L</v>
      </c>
      <c r="BH175" s="85" t="n">
        <f aca="false">IF(ISERROR(VLOOKUP($B175,$AB:$AX,7,0)),0,(VLOOKUP($B175,$AB:$AX,7,0)))</f>
        <v>5000</v>
      </c>
      <c r="BI175" s="88" t="n">
        <f aca="false">IF(ISERROR(VLOOKUP($B175,$AB:$AX,8,0)),0,(VLOOKUP($B175,$AB:$AX,8,0)))</f>
        <v>1</v>
      </c>
      <c r="BJ175" s="88" t="n">
        <f aca="false">IF(ISERROR(VLOOKUP($B175,$AB:$AX,9,0)),0,(VLOOKUP($B175,$AB:$AX,9,0)))</f>
        <v>0</v>
      </c>
      <c r="BK175" s="89" t="n">
        <f aca="false">IF(ISERROR(VLOOKUP($B175,$AB:$AX,10,0)),0,(VLOOKUP($B175,$AB:$AX,10,0)))</f>
        <v>10</v>
      </c>
      <c r="BL175" s="93" t="n">
        <f aca="false">IF(ISERROR(VLOOKUP($B175,$AB:$AX,11,0)),0,(VLOOKUP($B175,$AB:$AX,11,0)))</f>
        <v>10</v>
      </c>
      <c r="BM175" s="89" t="n">
        <f aca="false">IF(ISERROR(VLOOKUP($B175,$AB:$AX,12,0)),0,(VLOOKUP($B175,$AB:$AX,12,0)))</f>
        <v>10</v>
      </c>
      <c r="BN175" s="93" t="n">
        <f aca="false">IF(ISERROR(VLOOKUP($B175,$AB:$AX,13,0)),0,(VLOOKUP($B175,$AB:$AX,13,0)))</f>
        <v>10</v>
      </c>
      <c r="BO175" s="86" t="str">
        <f aca="false">IF(ISERROR(VLOOKUP($B175,$AB:$AX,14,0)),0,(VLOOKUP($B175,$AB:$AX,14,0)))</f>
        <v>Low</v>
      </c>
      <c r="BP175" s="91" t="str">
        <f aca="false">IF(ISERROR(VLOOKUP($B175,$AB:$AX,15,0)),0,(VLOOKUP($B175,$AB:$AX,15,0)))</f>
        <v>Cooperative agreement</v>
      </c>
      <c r="BQ175" s="78"/>
      <c r="BR175" s="78"/>
      <c r="BS175" s="78"/>
      <c r="BT175" s="78"/>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row>
    <row r="176" customFormat="false" ht="25.5" hidden="false" customHeight="false" outlineLevel="0" collapsed="false">
      <c r="A176" s="75" t="s">
        <v>432</v>
      </c>
      <c r="B176" s="95" t="s">
        <v>430</v>
      </c>
      <c r="C176" s="96" t="s">
        <v>100</v>
      </c>
      <c r="D176" s="78" t="s">
        <v>353</v>
      </c>
      <c r="E176" s="78" t="s">
        <v>349</v>
      </c>
      <c r="F176" s="79" t="s">
        <v>41</v>
      </c>
      <c r="G176" s="79" t="s">
        <v>33</v>
      </c>
      <c r="H176" s="80" t="n">
        <v>5000</v>
      </c>
      <c r="I176" s="81" t="n">
        <v>0</v>
      </c>
      <c r="J176" s="81" t="n">
        <v>0</v>
      </c>
      <c r="K176" s="82" t="n">
        <v>10</v>
      </c>
      <c r="L176" s="83" t="n">
        <v>10</v>
      </c>
      <c r="M176" s="82" t="n">
        <v>0</v>
      </c>
      <c r="N176" s="83" t="n">
        <v>0</v>
      </c>
      <c r="O176" s="79" t="s">
        <v>42</v>
      </c>
      <c r="P176" s="84" t="s">
        <v>431</v>
      </c>
      <c r="Q176" s="78"/>
      <c r="R176" s="78"/>
      <c r="S176" s="78"/>
      <c r="T176" s="78"/>
      <c r="U176" s="78"/>
      <c r="V176" s="78"/>
      <c r="W176" s="78"/>
      <c r="X176" s="78"/>
      <c r="Y176" s="85"/>
      <c r="Z176" s="78"/>
      <c r="AA176" s="85" t="s">
        <v>432</v>
      </c>
      <c r="AB176" s="85" t="s">
        <v>433</v>
      </c>
      <c r="AC176" s="86" t="s">
        <v>100</v>
      </c>
      <c r="AD176" s="85" t="s">
        <v>355</v>
      </c>
      <c r="AE176" s="85" t="s">
        <v>365</v>
      </c>
      <c r="AF176" s="86" t="s">
        <v>41</v>
      </c>
      <c r="AG176" s="86" t="s">
        <v>33</v>
      </c>
      <c r="AH176" s="87" t="n">
        <v>3000</v>
      </c>
      <c r="AI176" s="88" t="n">
        <v>0</v>
      </c>
      <c r="AJ176" s="88" t="n">
        <v>0</v>
      </c>
      <c r="AK176" s="89" t="n">
        <v>10</v>
      </c>
      <c r="AL176" s="90" t="n">
        <v>10</v>
      </c>
      <c r="AM176" s="89" t="n">
        <v>0</v>
      </c>
      <c r="AN176" s="90" t="n">
        <v>0</v>
      </c>
      <c r="AO176" s="86" t="s">
        <v>42</v>
      </c>
      <c r="AP176" s="91" t="s">
        <v>434</v>
      </c>
      <c r="AQ176" s="78"/>
      <c r="AR176" s="78"/>
      <c r="AS176" s="78"/>
      <c r="AT176" s="78"/>
      <c r="AU176" s="78"/>
      <c r="AV176" s="78"/>
      <c r="AW176" s="78"/>
      <c r="AX176" s="78"/>
      <c r="AY176" s="78"/>
      <c r="AZ176" s="85"/>
      <c r="BA176" s="12"/>
      <c r="BB176" s="85" t="str">
        <f aca="false">IF(ISERROR(VLOOKUP($B176,$AB:$AX,1,0)),0,(VLOOKUP($B176,$AB:$AX,1,0)))</f>
        <v>Distco Tax play</v>
      </c>
      <c r="BC176" s="86" t="str">
        <f aca="false">IF(ISERROR(VLOOKUP($B176,$AB:$AX,2,0)),0,(VLOOKUP($B176,$AB:$AX,2,0)))</f>
        <v>Q3 01</v>
      </c>
      <c r="BD176" s="92" t="str">
        <f aca="false">IF(ISERROR(VLOOKUP($B176,$AB:$AX,3,0)),0,(VLOOKUP($B176,$AB:$AX,3,0)))</f>
        <v>E.004003.01.ZC.03</v>
      </c>
      <c r="BE176" s="85" t="str">
        <f aca="false">IF(ISERROR(VLOOKUP($B176,$AB:$AX,4,0)),0,(VLOOKUP($B176,$AB:$AX,4,0)))</f>
        <v>Ross Sankey</v>
      </c>
      <c r="BF176" s="86" t="str">
        <f aca="false">IF(ISERROR(VLOOKUP($B176,$AB:$AX,5,0)),0,(VLOOKUP($B176,$AB:$AX,5,0)))</f>
        <v>Idea stage</v>
      </c>
      <c r="BG176" s="86" t="str">
        <f aca="false">IF(ISERROR(VLOOKUP($B176,$AB:$AX,6,0)),0,(VLOOKUP($B176,$AB:$AX,6,0)))</f>
        <v>P&amp;L</v>
      </c>
      <c r="BH176" s="85" t="n">
        <f aca="false">IF(ISERROR(VLOOKUP($B176,$AB:$AX,7,0)),0,(VLOOKUP($B176,$AB:$AX,7,0)))</f>
        <v>5000</v>
      </c>
      <c r="BI176" s="88" t="n">
        <f aca="false">IF(ISERROR(VLOOKUP($B176,$AB:$AX,8,0)),0,(VLOOKUP($B176,$AB:$AX,8,0)))</f>
        <v>0</v>
      </c>
      <c r="BJ176" s="88" t="n">
        <f aca="false">IF(ISERROR(VLOOKUP($B176,$AB:$AX,9,0)),0,(VLOOKUP($B176,$AB:$AX,9,0)))</f>
        <v>0</v>
      </c>
      <c r="BK176" s="89" t="n">
        <f aca="false">IF(ISERROR(VLOOKUP($B176,$AB:$AX,10,0)),0,(VLOOKUP($B176,$AB:$AX,10,0)))</f>
        <v>10</v>
      </c>
      <c r="BL176" s="93" t="n">
        <f aca="false">IF(ISERROR(VLOOKUP($B176,$AB:$AX,11,0)),0,(VLOOKUP($B176,$AB:$AX,11,0)))</f>
        <v>10</v>
      </c>
      <c r="BM176" s="89" t="n">
        <f aca="false">IF(ISERROR(VLOOKUP($B176,$AB:$AX,12,0)),0,(VLOOKUP($B176,$AB:$AX,12,0)))</f>
        <v>0</v>
      </c>
      <c r="BN176" s="93" t="n">
        <f aca="false">IF(ISERROR(VLOOKUP($B176,$AB:$AX,13,0)),0,(VLOOKUP($B176,$AB:$AX,13,0)))</f>
        <v>0</v>
      </c>
      <c r="BO176" s="86" t="str">
        <f aca="false">IF(ISERROR(VLOOKUP($B176,$AB:$AX,14,0)),0,(VLOOKUP($B176,$AB:$AX,14,0)))</f>
        <v>Low</v>
      </c>
      <c r="BP176" s="91" t="str">
        <f aca="false">IF(ISERROR(VLOOKUP($B176,$AB:$AX,15,0)),0,(VLOOKUP($B176,$AB:$AX,15,0)))</f>
        <v>Similar tax plays as for the generators, except less margin to play with.</v>
      </c>
      <c r="BQ176" s="78"/>
      <c r="BR176" s="78"/>
      <c r="BS176" s="78"/>
      <c r="BT176" s="78"/>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4"/>
      <c r="DZ176" s="94"/>
      <c r="EA176" s="94"/>
      <c r="EB176" s="94"/>
      <c r="EC176" s="94"/>
      <c r="ED176" s="94"/>
      <c r="EE176" s="94"/>
      <c r="EF176" s="94"/>
      <c r="EG176" s="94"/>
      <c r="EH176" s="94"/>
      <c r="EI176" s="94"/>
      <c r="EJ176" s="94"/>
      <c r="EK176" s="94"/>
    </row>
    <row r="177" customFormat="false" ht="25.5" hidden="false" customHeight="false" outlineLevel="0" collapsed="false">
      <c r="A177" s="75" t="s">
        <v>435</v>
      </c>
      <c r="B177" s="95" t="s">
        <v>433</v>
      </c>
      <c r="C177" s="96" t="s">
        <v>100</v>
      </c>
      <c r="D177" s="78" t="s">
        <v>353</v>
      </c>
      <c r="E177" s="78" t="s">
        <v>365</v>
      </c>
      <c r="F177" s="79" t="s">
        <v>41</v>
      </c>
      <c r="G177" s="79" t="s">
        <v>33</v>
      </c>
      <c r="H177" s="80" t="n">
        <v>3000</v>
      </c>
      <c r="I177" s="81" t="n">
        <v>0</v>
      </c>
      <c r="J177" s="81" t="n">
        <v>0</v>
      </c>
      <c r="K177" s="82" t="n">
        <v>10</v>
      </c>
      <c r="L177" s="83" t="n">
        <v>10</v>
      </c>
      <c r="M177" s="82" t="n">
        <v>0</v>
      </c>
      <c r="N177" s="83" t="n">
        <v>0</v>
      </c>
      <c r="O177" s="79" t="s">
        <v>42</v>
      </c>
      <c r="P177" s="84" t="s">
        <v>434</v>
      </c>
      <c r="Q177" s="78"/>
      <c r="R177" s="78"/>
      <c r="S177" s="78"/>
      <c r="T177" s="78"/>
      <c r="U177" s="78"/>
      <c r="V177" s="78"/>
      <c r="W177" s="78"/>
      <c r="X177" s="78"/>
      <c r="Y177" s="85"/>
      <c r="Z177" s="78"/>
      <c r="AA177" s="85" t="s">
        <v>435</v>
      </c>
      <c r="AB177" s="85" t="s">
        <v>436</v>
      </c>
      <c r="AC177" s="86" t="s">
        <v>100</v>
      </c>
      <c r="AD177" s="85" t="s">
        <v>437</v>
      </c>
      <c r="AE177" s="85" t="s">
        <v>438</v>
      </c>
      <c r="AF177" s="86" t="s">
        <v>104</v>
      </c>
      <c r="AG177" s="86" t="s">
        <v>33</v>
      </c>
      <c r="AH177" s="87" t="n">
        <v>500</v>
      </c>
      <c r="AI177" s="88" t="n">
        <v>0</v>
      </c>
      <c r="AJ177" s="88" t="n">
        <v>0</v>
      </c>
      <c r="AK177" s="89" t="n">
        <v>50</v>
      </c>
      <c r="AL177" s="90" t="n">
        <v>50</v>
      </c>
      <c r="AM177" s="89" t="n">
        <v>75</v>
      </c>
      <c r="AN177" s="90" t="n">
        <v>75</v>
      </c>
      <c r="AO177" s="86" t="s">
        <v>42</v>
      </c>
      <c r="AP177" s="91" t="s">
        <v>439</v>
      </c>
      <c r="AQ177" s="78"/>
      <c r="AR177" s="78"/>
      <c r="AS177" s="78"/>
      <c r="AT177" s="78"/>
      <c r="AU177" s="78"/>
      <c r="AV177" s="78"/>
      <c r="AW177" s="78"/>
      <c r="AX177" s="78"/>
      <c r="AY177" s="78"/>
      <c r="AZ177" s="85"/>
      <c r="BA177" s="12"/>
      <c r="BB177" s="85" t="str">
        <f aca="false">IF(ISERROR(VLOOKUP($B177,$AB:$AX,1,0)),0,(VLOOKUP($B177,$AB:$AX,1,0)))</f>
        <v>Green plays</v>
      </c>
      <c r="BC177" s="86" t="str">
        <f aca="false">IF(ISERROR(VLOOKUP($B177,$AB:$AX,2,0)),0,(VLOOKUP($B177,$AB:$AX,2,0)))</f>
        <v>Q3 01</v>
      </c>
      <c r="BD177" s="92" t="str">
        <f aca="false">IF(ISERROR(VLOOKUP($B177,$AB:$AX,3,0)),0,(VLOOKUP($B177,$AB:$AX,3,0)))</f>
        <v>E.004003.01.ZC.03</v>
      </c>
      <c r="BE177" s="85" t="str">
        <f aca="false">IF(ISERROR(VLOOKUP($B177,$AB:$AX,4,0)),0,(VLOOKUP($B177,$AB:$AX,4,0)))</f>
        <v>Dirk Van Vuuren</v>
      </c>
      <c r="BF177" s="86" t="str">
        <f aca="false">IF(ISERROR(VLOOKUP($B177,$AB:$AX,5,0)),0,(VLOOKUP($B177,$AB:$AX,5,0)))</f>
        <v>Idea stage</v>
      </c>
      <c r="BG177" s="86" t="str">
        <f aca="false">IF(ISERROR(VLOOKUP($B177,$AB:$AX,6,0)),0,(VLOOKUP($B177,$AB:$AX,6,0)))</f>
        <v>P&amp;L</v>
      </c>
      <c r="BH177" s="85" t="n">
        <f aca="false">IF(ISERROR(VLOOKUP($B177,$AB:$AX,7,0)),0,(VLOOKUP($B177,$AB:$AX,7,0)))</f>
        <v>3000</v>
      </c>
      <c r="BI177" s="88" t="n">
        <f aca="false">IF(ISERROR(VLOOKUP($B177,$AB:$AX,8,0)),0,(VLOOKUP($B177,$AB:$AX,8,0)))</f>
        <v>0</v>
      </c>
      <c r="BJ177" s="88" t="n">
        <f aca="false">IF(ISERROR(VLOOKUP($B177,$AB:$AX,9,0)),0,(VLOOKUP($B177,$AB:$AX,9,0)))</f>
        <v>0</v>
      </c>
      <c r="BK177" s="89" t="n">
        <f aca="false">IF(ISERROR(VLOOKUP($B177,$AB:$AX,10,0)),0,(VLOOKUP($B177,$AB:$AX,10,0)))</f>
        <v>10</v>
      </c>
      <c r="BL177" s="93" t="n">
        <f aca="false">IF(ISERROR(VLOOKUP($B177,$AB:$AX,11,0)),0,(VLOOKUP($B177,$AB:$AX,11,0)))</f>
        <v>10</v>
      </c>
      <c r="BM177" s="89" t="n">
        <f aca="false">IF(ISERROR(VLOOKUP($B177,$AB:$AX,12,0)),0,(VLOOKUP($B177,$AB:$AX,12,0)))</f>
        <v>0</v>
      </c>
      <c r="BN177" s="93" t="n">
        <f aca="false">IF(ISERROR(VLOOKUP($B177,$AB:$AX,13,0)),0,(VLOOKUP($B177,$AB:$AX,13,0)))</f>
        <v>0</v>
      </c>
      <c r="BO177" s="86" t="str">
        <f aca="false">IF(ISERROR(VLOOKUP($B177,$AB:$AX,14,0)),0,(VLOOKUP($B177,$AB:$AX,14,0)))</f>
        <v>Low</v>
      </c>
      <c r="BP177" s="91" t="str">
        <f aca="false">IF(ISERROR(VLOOKUP($B177,$AB:$AX,15,0)),0,(VLOOKUP($B177,$AB:$AX,15,0)))</f>
        <v>If possible, aim to take unused green credits in Germany and apply them to deals done in the Netherlands for net gain</v>
      </c>
      <c r="BQ177" s="78"/>
      <c r="BR177" s="78"/>
      <c r="BS177" s="78"/>
      <c r="BT177" s="78"/>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c r="DD177" s="94"/>
      <c r="DE177" s="94"/>
      <c r="DF177" s="94"/>
      <c r="DG177" s="94"/>
      <c r="DH177" s="94"/>
      <c r="DI177" s="94"/>
      <c r="DJ177" s="94"/>
      <c r="DK177" s="94"/>
      <c r="DL177" s="94"/>
      <c r="DM177" s="94"/>
      <c r="DN177" s="94"/>
      <c r="DO177" s="94"/>
      <c r="DP177" s="94"/>
      <c r="DQ177" s="94"/>
      <c r="DR177" s="94"/>
      <c r="DS177" s="94"/>
      <c r="DT177" s="94"/>
      <c r="DU177" s="94"/>
      <c r="DV177" s="94"/>
      <c r="DW177" s="94"/>
      <c r="DX177" s="94"/>
      <c r="DY177" s="94"/>
      <c r="DZ177" s="94"/>
      <c r="EA177" s="94"/>
      <c r="EB177" s="94"/>
      <c r="EC177" s="94"/>
      <c r="ED177" s="94"/>
      <c r="EE177" s="94"/>
      <c r="EF177" s="94"/>
      <c r="EG177" s="94"/>
      <c r="EH177" s="94"/>
      <c r="EI177" s="94"/>
      <c r="EJ177" s="94"/>
      <c r="EK177" s="94"/>
    </row>
    <row r="178" customFormat="false" ht="38.25" hidden="false" customHeight="false" outlineLevel="0" collapsed="false">
      <c r="A178" s="75" t="s">
        <v>440</v>
      </c>
      <c r="B178" s="95" t="s">
        <v>436</v>
      </c>
      <c r="C178" s="96" t="s">
        <v>100</v>
      </c>
      <c r="D178" s="78" t="s">
        <v>437</v>
      </c>
      <c r="E178" s="78" t="s">
        <v>438</v>
      </c>
      <c r="F178" s="79" t="s">
        <v>104</v>
      </c>
      <c r="G178" s="79" t="s">
        <v>33</v>
      </c>
      <c r="H178" s="80" t="n">
        <v>500</v>
      </c>
      <c r="I178" s="81" t="n">
        <v>0</v>
      </c>
      <c r="J178" s="81" t="n">
        <v>0</v>
      </c>
      <c r="K178" s="82" t="n">
        <v>50</v>
      </c>
      <c r="L178" s="83" t="n">
        <v>50</v>
      </c>
      <c r="M178" s="82" t="n">
        <v>75</v>
      </c>
      <c r="N178" s="83" t="n">
        <v>75</v>
      </c>
      <c r="O178" s="79" t="s">
        <v>42</v>
      </c>
      <c r="P178" s="84" t="s">
        <v>439</v>
      </c>
      <c r="Q178" s="78"/>
      <c r="R178" s="78"/>
      <c r="S178" s="78"/>
      <c r="T178" s="78"/>
      <c r="U178" s="78"/>
      <c r="V178" s="78"/>
      <c r="W178" s="78"/>
      <c r="X178" s="78"/>
      <c r="Y178" s="85"/>
      <c r="Z178" s="78"/>
      <c r="AA178" s="85" t="s">
        <v>440</v>
      </c>
      <c r="AB178" s="85" t="s">
        <v>441</v>
      </c>
      <c r="AC178" s="86" t="s">
        <v>100</v>
      </c>
      <c r="AD178" s="85" t="s">
        <v>416</v>
      </c>
      <c r="AE178" s="85" t="s">
        <v>442</v>
      </c>
      <c r="AF178" s="86" t="s">
        <v>41</v>
      </c>
      <c r="AG178" s="86" t="s">
        <v>33</v>
      </c>
      <c r="AH178" s="87" t="n">
        <v>1000</v>
      </c>
      <c r="AI178" s="88" t="n">
        <v>0</v>
      </c>
      <c r="AJ178" s="88" t="n">
        <v>0</v>
      </c>
      <c r="AK178" s="89" t="n">
        <v>20</v>
      </c>
      <c r="AL178" s="90" t="n">
        <v>20</v>
      </c>
      <c r="AM178" s="89" t="n">
        <v>0</v>
      </c>
      <c r="AN178" s="90" t="n">
        <v>0</v>
      </c>
      <c r="AO178" s="86" t="s">
        <v>42</v>
      </c>
      <c r="AP178" s="91" t="s">
        <v>443</v>
      </c>
      <c r="AQ178" s="78"/>
      <c r="AR178" s="78"/>
      <c r="AS178" s="78"/>
      <c r="AT178" s="78"/>
      <c r="AU178" s="78"/>
      <c r="AV178" s="78"/>
      <c r="AW178" s="78"/>
      <c r="AX178" s="78"/>
      <c r="AY178" s="78"/>
      <c r="AZ178" s="85"/>
      <c r="BA178" s="12"/>
      <c r="BB178" s="85" t="str">
        <f aca="false">IF(ISERROR(VLOOKUP($B178,$AB:$AX,1,0)),0,(VLOOKUP($B178,$AB:$AX,1,0)))</f>
        <v>Astral Calcining</v>
      </c>
      <c r="BC178" s="86" t="str">
        <f aca="false">IF(ISERROR(VLOOKUP($B178,$AB:$AX,2,0)),0,(VLOOKUP($B178,$AB:$AX,2,0)))</f>
        <v>Q3 01</v>
      </c>
      <c r="BD178" s="92" t="str">
        <f aca="false">IF(ISERROR(VLOOKUP($B178,$AB:$AX,3,0)),0,(VLOOKUP($B178,$AB:$AX,3,0)))</f>
        <v>E.004005.06.NL.03</v>
      </c>
      <c r="BE178" s="85" t="str">
        <f aca="false">IF(ISERROR(VLOOKUP($B178,$AB:$AX,4,0)),0,(VLOOKUP($B178,$AB:$AX,4,0)))</f>
        <v>Steve Asplin</v>
      </c>
      <c r="BF178" s="86" t="str">
        <f aca="false">IF(ISERROR(VLOOKUP($B178,$AB:$AX,5,0)),0,(VLOOKUP($B178,$AB:$AX,5,0)))</f>
        <v>Negotiation</v>
      </c>
      <c r="BG178" s="86" t="str">
        <f aca="false">IF(ISERROR(VLOOKUP($B178,$AB:$AX,6,0)),0,(VLOOKUP($B178,$AB:$AX,6,0)))</f>
        <v>P&amp;L</v>
      </c>
      <c r="BH178" s="85" t="n">
        <f aca="false">IF(ISERROR(VLOOKUP($B178,$AB:$AX,7,0)),0,(VLOOKUP($B178,$AB:$AX,7,0)))</f>
        <v>500</v>
      </c>
      <c r="BI178" s="88" t="n">
        <f aca="false">IF(ISERROR(VLOOKUP($B178,$AB:$AX,8,0)),0,(VLOOKUP($B178,$AB:$AX,8,0)))</f>
        <v>0</v>
      </c>
      <c r="BJ178" s="88" t="n">
        <f aca="false">IF(ISERROR(VLOOKUP($B178,$AB:$AX,9,0)),0,(VLOOKUP($B178,$AB:$AX,9,0)))</f>
        <v>0</v>
      </c>
      <c r="BK178" s="89" t="n">
        <f aca="false">IF(ISERROR(VLOOKUP($B178,$AB:$AX,10,0)),0,(VLOOKUP($B178,$AB:$AX,10,0)))</f>
        <v>50</v>
      </c>
      <c r="BL178" s="93" t="n">
        <f aca="false">IF(ISERROR(VLOOKUP($B178,$AB:$AX,11,0)),0,(VLOOKUP($B178,$AB:$AX,11,0)))</f>
        <v>50</v>
      </c>
      <c r="BM178" s="89" t="n">
        <f aca="false">IF(ISERROR(VLOOKUP($B178,$AB:$AX,12,0)),0,(VLOOKUP($B178,$AB:$AX,12,0)))</f>
        <v>75</v>
      </c>
      <c r="BN178" s="93" t="n">
        <f aca="false">IF(ISERROR(VLOOKUP($B178,$AB:$AX,13,0)),0,(VLOOKUP($B178,$AB:$AX,13,0)))</f>
        <v>75</v>
      </c>
      <c r="BO178" s="86" t="str">
        <f aca="false">IF(ISERROR(VLOOKUP($B178,$AB:$AX,14,0)),0,(VLOOKUP($B178,$AB:$AX,14,0)))</f>
        <v>Low</v>
      </c>
      <c r="BP178" s="91" t="str">
        <f aca="false">IF(ISERROR(VLOOKUP($B178,$AB:$AX,15,0)),0,(VLOOKUP($B178,$AB:$AX,15,0)))</f>
        <v>16 yr PPA for 25-30MW; possibility of 8 year extension; $ denominated in € environment (Netherlands). Counterparty is reviewing draft contract</v>
      </c>
      <c r="BQ178" s="78"/>
      <c r="BR178" s="78"/>
      <c r="BS178" s="78"/>
      <c r="BT178" s="78"/>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row>
    <row r="179" customFormat="false" ht="25.5" hidden="false" customHeight="false" outlineLevel="0" collapsed="false">
      <c r="A179" s="75" t="s">
        <v>444</v>
      </c>
      <c r="B179" s="95" t="s">
        <v>441</v>
      </c>
      <c r="C179" s="96" t="s">
        <v>100</v>
      </c>
      <c r="D179" s="78" t="s">
        <v>416</v>
      </c>
      <c r="E179" s="78" t="s">
        <v>442</v>
      </c>
      <c r="F179" s="79" t="s">
        <v>41</v>
      </c>
      <c r="G179" s="79" t="s">
        <v>33</v>
      </c>
      <c r="H179" s="80" t="n">
        <v>1000</v>
      </c>
      <c r="I179" s="81" t="n">
        <v>0</v>
      </c>
      <c r="J179" s="81" t="n">
        <v>0</v>
      </c>
      <c r="K179" s="82" t="n">
        <v>20</v>
      </c>
      <c r="L179" s="83" t="n">
        <v>20</v>
      </c>
      <c r="M179" s="82" t="n">
        <v>0</v>
      </c>
      <c r="N179" s="83" t="n">
        <v>0</v>
      </c>
      <c r="O179" s="79" t="s">
        <v>42</v>
      </c>
      <c r="P179" s="84" t="s">
        <v>443</v>
      </c>
      <c r="Q179" s="78"/>
      <c r="R179" s="78"/>
      <c r="S179" s="78"/>
      <c r="T179" s="78"/>
      <c r="U179" s="78"/>
      <c r="V179" s="78"/>
      <c r="W179" s="78"/>
      <c r="X179" s="78"/>
      <c r="Y179" s="85"/>
      <c r="Z179" s="78"/>
      <c r="AA179" s="85" t="s">
        <v>444</v>
      </c>
      <c r="AB179" s="85" t="s">
        <v>445</v>
      </c>
      <c r="AC179" s="86" t="s">
        <v>100</v>
      </c>
      <c r="AD179" s="85" t="s">
        <v>446</v>
      </c>
      <c r="AE179" s="85" t="s">
        <v>407</v>
      </c>
      <c r="AF179" s="86" t="s">
        <v>41</v>
      </c>
      <c r="AG179" s="86" t="s">
        <v>33</v>
      </c>
      <c r="AH179" s="87" t="n">
        <v>1000</v>
      </c>
      <c r="AI179" s="88" t="n">
        <v>0</v>
      </c>
      <c r="AJ179" s="88" t="n">
        <v>0</v>
      </c>
      <c r="AK179" s="89" t="n">
        <v>10</v>
      </c>
      <c r="AL179" s="90" t="n">
        <v>10</v>
      </c>
      <c r="AM179" s="89" t="n">
        <v>0</v>
      </c>
      <c r="AN179" s="90" t="n">
        <v>0</v>
      </c>
      <c r="AO179" s="86" t="s">
        <v>42</v>
      </c>
      <c r="AP179" s="91" t="s">
        <v>447</v>
      </c>
      <c r="AQ179" s="78"/>
      <c r="AR179" s="78"/>
      <c r="AS179" s="78"/>
      <c r="AT179" s="78"/>
      <c r="AU179" s="78"/>
      <c r="AV179" s="78"/>
      <c r="AW179" s="78"/>
      <c r="AX179" s="78"/>
      <c r="AY179" s="78"/>
      <c r="AZ179" s="85"/>
      <c r="BA179" s="12"/>
      <c r="BB179" s="85" t="str">
        <f aca="false">IF(ISERROR(VLOOKUP($B179,$AB:$AX,1,0)),0,(VLOOKUP($B179,$AB:$AX,1,0)))</f>
        <v>Enterprise Italia</v>
      </c>
      <c r="BC179" s="86" t="str">
        <f aca="false">IF(ISERROR(VLOOKUP($B179,$AB:$AX,2,0)),0,(VLOOKUP($B179,$AB:$AX,2,0)))</f>
        <v>Q3 01</v>
      </c>
      <c r="BD179" s="92" t="str">
        <f aca="false">IF(ISERROR(VLOOKUP($B179,$AB:$AX,3,0)),0,(VLOOKUP($B179,$AB:$AX,3,0)))</f>
        <v>E.004003.02.IT.08</v>
      </c>
      <c r="BE179" s="85" t="str">
        <f aca="false">IF(ISERROR(VLOOKUP($B179,$AB:$AX,4,0)),0,(VLOOKUP($B179,$AB:$AX,4,0)))</f>
        <v>Riccardo Bortolotti/Mike Rosen</v>
      </c>
      <c r="BF179" s="86" t="str">
        <f aca="false">IF(ISERROR(VLOOKUP($B179,$AB:$AX,5,0)),0,(VLOOKUP($B179,$AB:$AX,5,0)))</f>
        <v>Idea stage</v>
      </c>
      <c r="BG179" s="86" t="str">
        <f aca="false">IF(ISERROR(VLOOKUP($B179,$AB:$AX,6,0)),0,(VLOOKUP($B179,$AB:$AX,6,0)))</f>
        <v>P&amp;L</v>
      </c>
      <c r="BH179" s="85" t="n">
        <f aca="false">IF(ISERROR(VLOOKUP($B179,$AB:$AX,7,0)),0,(VLOOKUP($B179,$AB:$AX,7,0)))</f>
        <v>1000</v>
      </c>
      <c r="BI179" s="88" t="n">
        <f aca="false">IF(ISERROR(VLOOKUP($B179,$AB:$AX,8,0)),0,(VLOOKUP($B179,$AB:$AX,8,0)))</f>
        <v>0</v>
      </c>
      <c r="BJ179" s="88" t="n">
        <f aca="false">IF(ISERROR(VLOOKUP($B179,$AB:$AX,9,0)),0,(VLOOKUP($B179,$AB:$AX,9,0)))</f>
        <v>0</v>
      </c>
      <c r="BK179" s="89" t="n">
        <f aca="false">IF(ISERROR(VLOOKUP($B179,$AB:$AX,10,0)),0,(VLOOKUP($B179,$AB:$AX,10,0)))</f>
        <v>20</v>
      </c>
      <c r="BL179" s="93" t="n">
        <f aca="false">IF(ISERROR(VLOOKUP($B179,$AB:$AX,11,0)),0,(VLOOKUP($B179,$AB:$AX,11,0)))</f>
        <v>20</v>
      </c>
      <c r="BM179" s="89" t="n">
        <f aca="false">IF(ISERROR(VLOOKUP($B179,$AB:$AX,12,0)),0,(VLOOKUP($B179,$AB:$AX,12,0)))</f>
        <v>0</v>
      </c>
      <c r="BN179" s="93" t="n">
        <f aca="false">IF(ISERROR(VLOOKUP($B179,$AB:$AX,13,0)),0,(VLOOKUP($B179,$AB:$AX,13,0)))</f>
        <v>0</v>
      </c>
      <c r="BO179" s="86" t="str">
        <f aca="false">IF(ISERROR(VLOOKUP($B179,$AB:$AX,14,0)),0,(VLOOKUP($B179,$AB:$AX,14,0)))</f>
        <v>Low</v>
      </c>
      <c r="BP179" s="91" t="str">
        <f aca="false">IF(ISERROR(VLOOKUP($B179,$AB:$AX,15,0)),0,(VLOOKUP($B179,$AB:$AX,15,0)))</f>
        <v>Enterprise is currently extracting gas and selling to ENI but want a different buyer.</v>
      </c>
      <c r="BQ179" s="78"/>
      <c r="BR179" s="78"/>
      <c r="BS179" s="78"/>
      <c r="BT179" s="78"/>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c r="DA179" s="94"/>
      <c r="DB179" s="94"/>
      <c r="DC179" s="94"/>
      <c r="DD179" s="94"/>
      <c r="DE179" s="94"/>
      <c r="DF179" s="94"/>
      <c r="DG179" s="94"/>
      <c r="DH179" s="94"/>
      <c r="DI179" s="94"/>
      <c r="DJ179" s="94"/>
      <c r="DK179" s="94"/>
      <c r="DL179" s="94"/>
      <c r="DM179" s="94"/>
      <c r="DN179" s="94"/>
      <c r="DO179" s="94"/>
      <c r="DP179" s="94"/>
      <c r="DQ179" s="94"/>
      <c r="DR179" s="94"/>
      <c r="DS179" s="94"/>
      <c r="DT179" s="94"/>
      <c r="DU179" s="94"/>
      <c r="DV179" s="94"/>
      <c r="DW179" s="94"/>
      <c r="DX179" s="94"/>
      <c r="DY179" s="94"/>
      <c r="DZ179" s="94"/>
      <c r="EA179" s="94"/>
      <c r="EB179" s="94"/>
      <c r="EC179" s="94"/>
      <c r="ED179" s="94"/>
      <c r="EE179" s="94"/>
      <c r="EF179" s="94"/>
      <c r="EG179" s="94"/>
      <c r="EH179" s="94"/>
      <c r="EI179" s="94"/>
      <c r="EJ179" s="94"/>
      <c r="EK179" s="94"/>
    </row>
    <row r="180" customFormat="false" ht="12.75" hidden="false" customHeight="false" outlineLevel="0" collapsed="false">
      <c r="A180" s="75" t="s">
        <v>448</v>
      </c>
      <c r="B180" s="95" t="s">
        <v>445</v>
      </c>
      <c r="C180" s="96" t="s">
        <v>100</v>
      </c>
      <c r="D180" s="78" t="s">
        <v>446</v>
      </c>
      <c r="E180" s="78" t="s">
        <v>407</v>
      </c>
      <c r="F180" s="79" t="s">
        <v>41</v>
      </c>
      <c r="G180" s="79" t="s">
        <v>33</v>
      </c>
      <c r="H180" s="80" t="n">
        <v>1000</v>
      </c>
      <c r="I180" s="81" t="n">
        <v>0</v>
      </c>
      <c r="J180" s="81" t="n">
        <v>0</v>
      </c>
      <c r="K180" s="82" t="n">
        <v>10</v>
      </c>
      <c r="L180" s="83" t="n">
        <v>10</v>
      </c>
      <c r="M180" s="82" t="n">
        <v>0</v>
      </c>
      <c r="N180" s="83" t="n">
        <v>0</v>
      </c>
      <c r="O180" s="79" t="s">
        <v>42</v>
      </c>
      <c r="P180" s="84" t="s">
        <v>447</v>
      </c>
      <c r="Q180" s="78"/>
      <c r="R180" s="78"/>
      <c r="S180" s="78"/>
      <c r="T180" s="78"/>
      <c r="U180" s="78"/>
      <c r="V180" s="78"/>
      <c r="W180" s="78"/>
      <c r="X180" s="78"/>
      <c r="Y180" s="85"/>
      <c r="Z180" s="78"/>
      <c r="AA180" s="85" t="s">
        <v>448</v>
      </c>
      <c r="AB180" s="85" t="s">
        <v>403</v>
      </c>
      <c r="AC180" s="86" t="s">
        <v>100</v>
      </c>
      <c r="AD180" s="85" t="s">
        <v>337</v>
      </c>
      <c r="AE180" s="85" t="s">
        <v>338</v>
      </c>
      <c r="AF180" s="86" t="s">
        <v>104</v>
      </c>
      <c r="AG180" s="86" t="s">
        <v>33</v>
      </c>
      <c r="AH180" s="87" t="n">
        <v>0</v>
      </c>
      <c r="AI180" s="88" t="n">
        <v>0</v>
      </c>
      <c r="AJ180" s="88" t="n">
        <v>0</v>
      </c>
      <c r="AK180" s="89" t="n">
        <v>30</v>
      </c>
      <c r="AL180" s="90" t="n">
        <v>30</v>
      </c>
      <c r="AM180" s="89" t="n">
        <v>30</v>
      </c>
      <c r="AN180" s="90" t="n">
        <v>30</v>
      </c>
      <c r="AO180" s="86" t="s">
        <v>42</v>
      </c>
      <c r="AP180" s="91" t="s">
        <v>449</v>
      </c>
      <c r="AQ180" s="78"/>
      <c r="AR180" s="78"/>
      <c r="AS180" s="78"/>
      <c r="AT180" s="78"/>
      <c r="AU180" s="78"/>
      <c r="AV180" s="78"/>
      <c r="AW180" s="78"/>
      <c r="AX180" s="78"/>
      <c r="AY180" s="78"/>
      <c r="AZ180" s="85"/>
      <c r="BA180" s="12"/>
      <c r="BB180" s="85" t="str">
        <f aca="false">IF(ISERROR(VLOOKUP($B180,$AB:$AX,1,0)),0,(VLOOKUP($B180,$AB:$AX,1,0)))</f>
        <v>SEE Cross Border</v>
      </c>
      <c r="BC180" s="86" t="str">
        <f aca="false">IF(ISERROR(VLOOKUP($B180,$AB:$AX,2,0)),0,(VLOOKUP($B180,$AB:$AX,2,0)))</f>
        <v>Q3 01</v>
      </c>
      <c r="BD180" s="92" t="str">
        <f aca="false">IF(ISERROR(VLOOKUP($B180,$AB:$AX,3,0)),0,(VLOOKUP($B180,$AB:$AX,3,0)))</f>
        <v>E.004003.01.ZB.21</v>
      </c>
      <c r="BE180" s="85" t="str">
        <f aca="false">IF(ISERROR(VLOOKUP($B180,$AB:$AX,4,0)),0,(VLOOKUP($B180,$AB:$AX,4,0)))</f>
        <v>Domenico Franceschino</v>
      </c>
      <c r="BF180" s="86" t="str">
        <f aca="false">IF(ISERROR(VLOOKUP($B180,$AB:$AX,5,0)),0,(VLOOKUP($B180,$AB:$AX,5,0)))</f>
        <v>Idea stage</v>
      </c>
      <c r="BG180" s="86" t="str">
        <f aca="false">IF(ISERROR(VLOOKUP($B180,$AB:$AX,6,0)),0,(VLOOKUP($B180,$AB:$AX,6,0)))</f>
        <v>P&amp;L</v>
      </c>
      <c r="BH180" s="85" t="n">
        <f aca="false">IF(ISERROR(VLOOKUP($B180,$AB:$AX,7,0)),0,(VLOOKUP($B180,$AB:$AX,7,0)))</f>
        <v>1000</v>
      </c>
      <c r="BI180" s="88" t="n">
        <f aca="false">IF(ISERROR(VLOOKUP($B180,$AB:$AX,8,0)),0,(VLOOKUP($B180,$AB:$AX,8,0)))</f>
        <v>0</v>
      </c>
      <c r="BJ180" s="88" t="n">
        <f aca="false">IF(ISERROR(VLOOKUP($B180,$AB:$AX,9,0)),0,(VLOOKUP($B180,$AB:$AX,9,0)))</f>
        <v>0</v>
      </c>
      <c r="BK180" s="89" t="n">
        <f aca="false">IF(ISERROR(VLOOKUP($B180,$AB:$AX,10,0)),0,(VLOOKUP($B180,$AB:$AX,10,0)))</f>
        <v>10</v>
      </c>
      <c r="BL180" s="93" t="n">
        <f aca="false">IF(ISERROR(VLOOKUP($B180,$AB:$AX,11,0)),0,(VLOOKUP($B180,$AB:$AX,11,0)))</f>
        <v>10</v>
      </c>
      <c r="BM180" s="89" t="n">
        <f aca="false">IF(ISERROR(VLOOKUP($B180,$AB:$AX,12,0)),0,(VLOOKUP($B180,$AB:$AX,12,0)))</f>
        <v>0</v>
      </c>
      <c r="BN180" s="93" t="n">
        <f aca="false">IF(ISERROR(VLOOKUP($B180,$AB:$AX,13,0)),0,(VLOOKUP($B180,$AB:$AX,13,0)))</f>
        <v>0</v>
      </c>
      <c r="BO180" s="86" t="str">
        <f aca="false">IF(ISERROR(VLOOKUP($B180,$AB:$AX,14,0)),0,(VLOOKUP($B180,$AB:$AX,14,0)))</f>
        <v>Low</v>
      </c>
      <c r="BP180" s="91" t="str">
        <f aca="false">IF(ISERROR(VLOOKUP($B180,$AB:$AX,15,0)),0,(VLOOKUP($B180,$AB:$AX,15,0)))</f>
        <v>Unspecified cross-border deal</v>
      </c>
      <c r="BQ180" s="78"/>
      <c r="BR180" s="78"/>
      <c r="BS180" s="78"/>
      <c r="BT180" s="78"/>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row>
    <row r="181" customFormat="false" ht="38.25" hidden="false" customHeight="false" outlineLevel="0" collapsed="false">
      <c r="A181" s="75" t="s">
        <v>450</v>
      </c>
      <c r="B181" s="95" t="s">
        <v>451</v>
      </c>
      <c r="C181" s="96" t="s">
        <v>100</v>
      </c>
      <c r="D181" s="78" t="s">
        <v>337</v>
      </c>
      <c r="E181" s="78" t="s">
        <v>397</v>
      </c>
      <c r="F181" s="79" t="s">
        <v>41</v>
      </c>
      <c r="G181" s="79" t="s">
        <v>33</v>
      </c>
      <c r="H181" s="80" t="n">
        <v>0</v>
      </c>
      <c r="I181" s="81" t="n">
        <v>0</v>
      </c>
      <c r="J181" s="81" t="n">
        <v>0</v>
      </c>
      <c r="K181" s="82" t="n">
        <v>10</v>
      </c>
      <c r="L181" s="83" t="n">
        <v>0</v>
      </c>
      <c r="M181" s="82" t="n">
        <v>0</v>
      </c>
      <c r="N181" s="83" t="n">
        <v>0</v>
      </c>
      <c r="O181" s="79" t="s">
        <v>42</v>
      </c>
      <c r="P181" s="84" t="s">
        <v>452</v>
      </c>
      <c r="Q181" s="78"/>
      <c r="R181" s="78"/>
      <c r="S181" s="78"/>
      <c r="T181" s="78"/>
      <c r="U181" s="78"/>
      <c r="V181" s="78"/>
      <c r="W181" s="78"/>
      <c r="X181" s="78"/>
      <c r="Y181" s="85"/>
      <c r="Z181" s="78"/>
      <c r="AA181" s="85" t="s">
        <v>450</v>
      </c>
      <c r="AB181" s="85" t="s">
        <v>453</v>
      </c>
      <c r="AC181" s="86" t="s">
        <v>100</v>
      </c>
      <c r="AD181" s="85" t="s">
        <v>454</v>
      </c>
      <c r="AE181" s="85" t="s">
        <v>455</v>
      </c>
      <c r="AF181" s="86" t="s">
        <v>32</v>
      </c>
      <c r="AG181" s="86" t="s">
        <v>241</v>
      </c>
      <c r="AH181" s="87" t="n">
        <v>0</v>
      </c>
      <c r="AI181" s="88" t="n">
        <v>0</v>
      </c>
      <c r="AJ181" s="88" t="n">
        <v>0</v>
      </c>
      <c r="AK181" s="89" t="n">
        <v>10</v>
      </c>
      <c r="AL181" s="90" t="n">
        <v>10</v>
      </c>
      <c r="AM181" s="89" t="n">
        <v>10</v>
      </c>
      <c r="AN181" s="90" t="n">
        <v>10</v>
      </c>
      <c r="AO181" s="86" t="s">
        <v>42</v>
      </c>
      <c r="AP181" s="91" t="s">
        <v>456</v>
      </c>
      <c r="AQ181" s="78"/>
      <c r="AR181" s="78"/>
      <c r="AS181" s="78"/>
      <c r="AT181" s="78"/>
      <c r="AU181" s="78"/>
      <c r="AV181" s="78"/>
      <c r="AW181" s="78"/>
      <c r="AX181" s="78"/>
      <c r="AY181" s="78"/>
      <c r="AZ181" s="85"/>
      <c r="BA181" s="12"/>
      <c r="BB181" s="85" t="n">
        <f aca="false">IF(ISERROR(VLOOKUP($B181,$AB:$AX,1,0)),0,(VLOOKUP($B181,$AB:$AX,1,0)))</f>
        <v>0</v>
      </c>
      <c r="BC181" s="86" t="n">
        <f aca="false">IF(ISERROR(VLOOKUP($B181,$AB:$AX,2,0)),0,(VLOOKUP($B181,$AB:$AX,2,0)))</f>
        <v>0</v>
      </c>
      <c r="BD181" s="92" t="n">
        <f aca="false">IF(ISERROR(VLOOKUP($B181,$AB:$AX,3,0)),0,(VLOOKUP($B181,$AB:$AX,3,0)))</f>
        <v>0</v>
      </c>
      <c r="BE181" s="85" t="n">
        <f aca="false">IF(ISERROR(VLOOKUP($B181,$AB:$AX,4,0)),0,(VLOOKUP($B181,$AB:$AX,4,0)))</f>
        <v>0</v>
      </c>
      <c r="BF181" s="86" t="n">
        <f aca="false">IF(ISERROR(VLOOKUP($B181,$AB:$AX,5,0)),0,(VLOOKUP($B181,$AB:$AX,5,0)))</f>
        <v>0</v>
      </c>
      <c r="BG181" s="86" t="n">
        <f aca="false">IF(ISERROR(VLOOKUP($B181,$AB:$AX,6,0)),0,(VLOOKUP($B181,$AB:$AX,6,0)))</f>
        <v>0</v>
      </c>
      <c r="BH181" s="85" t="n">
        <f aca="false">IF(ISERROR(VLOOKUP($B181,$AB:$AX,7,0)),0,(VLOOKUP($B181,$AB:$AX,7,0)))</f>
        <v>0</v>
      </c>
      <c r="BI181" s="88" t="n">
        <f aca="false">IF(ISERROR(VLOOKUP($B181,$AB:$AX,8,0)),0,(VLOOKUP($B181,$AB:$AX,8,0)))</f>
        <v>0</v>
      </c>
      <c r="BJ181" s="88" t="n">
        <f aca="false">IF(ISERROR(VLOOKUP($B181,$AB:$AX,9,0)),0,(VLOOKUP($B181,$AB:$AX,9,0)))</f>
        <v>0</v>
      </c>
      <c r="BK181" s="89" t="n">
        <f aca="false">IF(ISERROR(VLOOKUP($B181,$AB:$AX,10,0)),0,(VLOOKUP($B181,$AB:$AX,10,0)))</f>
        <v>0</v>
      </c>
      <c r="BL181" s="93" t="n">
        <f aca="false">IF(ISERROR(VLOOKUP($B181,$AB:$AX,11,0)),0,(VLOOKUP($B181,$AB:$AX,11,0)))</f>
        <v>0</v>
      </c>
      <c r="BM181" s="89" t="n">
        <f aca="false">IF(ISERROR(VLOOKUP($B181,$AB:$AX,12,0)),0,(VLOOKUP($B181,$AB:$AX,12,0)))</f>
        <v>0</v>
      </c>
      <c r="BN181" s="93" t="n">
        <f aca="false">IF(ISERROR(VLOOKUP($B181,$AB:$AX,13,0)),0,(VLOOKUP($B181,$AB:$AX,13,0)))</f>
        <v>0</v>
      </c>
      <c r="BO181" s="86" t="n">
        <f aca="false">IF(ISERROR(VLOOKUP($B181,$AB:$AX,14,0)),0,(VLOOKUP($B181,$AB:$AX,14,0)))</f>
        <v>0</v>
      </c>
      <c r="BP181" s="91" t="n">
        <f aca="false">IF(ISERROR(VLOOKUP($B181,$AB:$AX,15,0)),0,(VLOOKUP($B181,$AB:$AX,15,0)))</f>
        <v>0</v>
      </c>
      <c r="BQ181" s="78"/>
      <c r="BR181" s="78"/>
      <c r="BS181" s="78"/>
      <c r="BT181" s="78"/>
      <c r="BU181" s="94"/>
      <c r="BV181" s="94"/>
      <c r="BW181" s="94"/>
      <c r="BX181" s="94"/>
      <c r="BY181" s="94"/>
      <c r="BZ181" s="94"/>
      <c r="CA181" s="94"/>
      <c r="CB181" s="94"/>
      <c r="CC181" s="94"/>
      <c r="CD181" s="94"/>
      <c r="CE181" s="94"/>
      <c r="CF181" s="94"/>
      <c r="CG181" s="94"/>
      <c r="CH181" s="94"/>
      <c r="CI181" s="94"/>
      <c r="CJ181" s="94"/>
      <c r="CK181" s="94"/>
      <c r="CL181" s="94"/>
      <c r="CM181" s="94"/>
      <c r="CN181" s="94"/>
      <c r="CO181" s="94"/>
      <c r="CP181" s="94"/>
      <c r="CQ181" s="94"/>
      <c r="CR181" s="94"/>
      <c r="CS181" s="94"/>
      <c r="CT181" s="94"/>
      <c r="CU181" s="94"/>
      <c r="CV181" s="94"/>
      <c r="CW181" s="94"/>
      <c r="CX181" s="94"/>
      <c r="CY181" s="94"/>
      <c r="CZ181" s="94"/>
      <c r="DA181" s="94"/>
      <c r="DB181" s="94"/>
      <c r="DC181" s="94"/>
      <c r="DD181" s="94"/>
      <c r="DE181" s="94"/>
      <c r="DF181" s="94"/>
      <c r="DG181" s="94"/>
      <c r="DH181" s="94"/>
      <c r="DI181" s="94"/>
      <c r="DJ181" s="94"/>
      <c r="DK181" s="94"/>
      <c r="DL181" s="94"/>
      <c r="DM181" s="94"/>
      <c r="DN181" s="94"/>
      <c r="DO181" s="94"/>
      <c r="DP181" s="94"/>
      <c r="DQ181" s="94"/>
      <c r="DR181" s="94"/>
      <c r="DS181" s="94"/>
      <c r="DT181" s="94"/>
      <c r="DU181" s="94"/>
      <c r="DV181" s="94"/>
      <c r="DW181" s="94"/>
      <c r="DX181" s="94"/>
      <c r="DY181" s="94"/>
      <c r="DZ181" s="94"/>
      <c r="EA181" s="94"/>
      <c r="EB181" s="94"/>
      <c r="EC181" s="94"/>
      <c r="ED181" s="94"/>
      <c r="EE181" s="94"/>
      <c r="EF181" s="94"/>
      <c r="EG181" s="94"/>
      <c r="EH181" s="94"/>
      <c r="EI181" s="94"/>
      <c r="EJ181" s="94"/>
      <c r="EK181" s="94"/>
    </row>
    <row r="182" customFormat="false" ht="51" hidden="false" customHeight="false" outlineLevel="0" collapsed="false">
      <c r="A182" s="75" t="s">
        <v>457</v>
      </c>
      <c r="B182" s="95" t="s">
        <v>453</v>
      </c>
      <c r="C182" s="96" t="s">
        <v>100</v>
      </c>
      <c r="D182" s="78" t="s">
        <v>454</v>
      </c>
      <c r="E182" s="78" t="s">
        <v>455</v>
      </c>
      <c r="F182" s="79" t="s">
        <v>32</v>
      </c>
      <c r="G182" s="79" t="s">
        <v>241</v>
      </c>
      <c r="H182" s="80" t="n">
        <v>0</v>
      </c>
      <c r="I182" s="81" t="n">
        <v>0</v>
      </c>
      <c r="J182" s="81" t="n">
        <v>0</v>
      </c>
      <c r="K182" s="82" t="n">
        <v>10</v>
      </c>
      <c r="L182" s="83" t="n">
        <v>10</v>
      </c>
      <c r="M182" s="82" t="n">
        <v>10</v>
      </c>
      <c r="N182" s="83" t="n">
        <v>10</v>
      </c>
      <c r="O182" s="79" t="s">
        <v>42</v>
      </c>
      <c r="P182" s="84" t="s">
        <v>456</v>
      </c>
      <c r="Q182" s="78"/>
      <c r="R182" s="78"/>
      <c r="S182" s="78"/>
      <c r="T182" s="78"/>
      <c r="U182" s="78"/>
      <c r="V182" s="78"/>
      <c r="W182" s="78"/>
      <c r="X182" s="78"/>
      <c r="Y182" s="85"/>
      <c r="Z182" s="78"/>
      <c r="AA182" s="85" t="s">
        <v>457</v>
      </c>
      <c r="AB182" s="85" t="s">
        <v>458</v>
      </c>
      <c r="AC182" s="86" t="s">
        <v>100</v>
      </c>
      <c r="AD182" s="85" t="n">
        <v>100485</v>
      </c>
      <c r="AE182" s="85" t="s">
        <v>328</v>
      </c>
      <c r="AF182" s="86" t="s">
        <v>32</v>
      </c>
      <c r="AG182" s="86" t="s">
        <v>33</v>
      </c>
      <c r="AH182" s="87" t="n">
        <v>1000</v>
      </c>
      <c r="AI182" s="88" t="n">
        <v>0</v>
      </c>
      <c r="AJ182" s="88" t="n">
        <v>0</v>
      </c>
      <c r="AK182" s="89" t="n">
        <v>30</v>
      </c>
      <c r="AL182" s="90" t="n">
        <v>30</v>
      </c>
      <c r="AM182" s="89" t="n">
        <v>10</v>
      </c>
      <c r="AN182" s="90" t="n">
        <v>10</v>
      </c>
      <c r="AO182" s="86" t="s">
        <v>42</v>
      </c>
      <c r="AP182" s="91" t="s">
        <v>459</v>
      </c>
      <c r="AQ182" s="78"/>
      <c r="AR182" s="78"/>
      <c r="AS182" s="78"/>
      <c r="AT182" s="78"/>
      <c r="AU182" s="78"/>
      <c r="AV182" s="78"/>
      <c r="AW182" s="78"/>
      <c r="AX182" s="78"/>
      <c r="AY182" s="78"/>
      <c r="AZ182" s="85"/>
      <c r="BA182" s="12"/>
      <c r="BB182" s="85" t="str">
        <f aca="false">IF(ISERROR(VLOOKUP($B182,$AB:$AX,1,0)),0,(VLOOKUP($B182,$AB:$AX,1,0)))</f>
        <v>Cevco</v>
      </c>
      <c r="BC182" s="86" t="str">
        <f aca="false">IF(ISERROR(VLOOKUP($B182,$AB:$AX,2,0)),0,(VLOOKUP($B182,$AB:$AX,2,0)))</f>
        <v>Q3 01</v>
      </c>
      <c r="BD182" s="92" t="str">
        <f aca="false">IF(ISERROR(VLOOKUP($B182,$AB:$AX,3,0)),0,(VLOOKUP($B182,$AB:$AX,3,0)))</f>
        <v>E.004107.01.02</v>
      </c>
      <c r="BE182" s="85" t="str">
        <f aca="false">IF(ISERROR(VLOOKUP($B182,$AB:$AX,4,0)),0,(VLOOKUP($B182,$AB:$AX,4,0)))</f>
        <v>Roy Poyntz</v>
      </c>
      <c r="BF182" s="86" t="str">
        <f aca="false">IF(ISERROR(VLOOKUP($B182,$AB:$AX,5,0)),0,(VLOOKUP($B182,$AB:$AX,5,0)))</f>
        <v>Structuring</v>
      </c>
      <c r="BG182" s="86" t="str">
        <f aca="false">IF(ISERROR(VLOOKUP($B182,$AB:$AX,6,0)),0,(VLOOKUP($B182,$AB:$AX,6,0)))</f>
        <v>Market Growth</v>
      </c>
      <c r="BH182" s="85" t="n">
        <f aca="false">IF(ISERROR(VLOOKUP($B182,$AB:$AX,7,0)),0,(VLOOKUP($B182,$AB:$AX,7,0)))</f>
        <v>0</v>
      </c>
      <c r="BI182" s="88" t="n">
        <f aca="false">IF(ISERROR(VLOOKUP($B182,$AB:$AX,8,0)),0,(VLOOKUP($B182,$AB:$AX,8,0)))</f>
        <v>0</v>
      </c>
      <c r="BJ182" s="88" t="n">
        <f aca="false">IF(ISERROR(VLOOKUP($B182,$AB:$AX,9,0)),0,(VLOOKUP($B182,$AB:$AX,9,0)))</f>
        <v>0</v>
      </c>
      <c r="BK182" s="89" t="n">
        <f aca="false">IF(ISERROR(VLOOKUP($B182,$AB:$AX,10,0)),0,(VLOOKUP($B182,$AB:$AX,10,0)))</f>
        <v>10</v>
      </c>
      <c r="BL182" s="93" t="n">
        <f aca="false">IF(ISERROR(VLOOKUP($B182,$AB:$AX,11,0)),0,(VLOOKUP($B182,$AB:$AX,11,0)))</f>
        <v>10</v>
      </c>
      <c r="BM182" s="89" t="n">
        <f aca="false">IF(ISERROR(VLOOKUP($B182,$AB:$AX,12,0)),0,(VLOOKUP($B182,$AB:$AX,12,0)))</f>
        <v>10</v>
      </c>
      <c r="BN182" s="93" t="n">
        <f aca="false">IF(ISERROR(VLOOKUP($B182,$AB:$AX,13,0)),0,(VLOOKUP($B182,$AB:$AX,13,0)))</f>
        <v>10</v>
      </c>
      <c r="BO182" s="86" t="str">
        <f aca="false">IF(ISERROR(VLOOKUP($B182,$AB:$AX,14,0)),0,(VLOOKUP($B182,$AB:$AX,14,0)))</f>
        <v>Low</v>
      </c>
      <c r="BP182" s="91" t="str">
        <f aca="false">IF(ISERROR(VLOOKUP($B182,$AB:$AX,15,0)),0,(VLOOKUP($B182,$AB:$AX,15,0)))</f>
        <v>In second round for tender on Cogen acquisition in France. Data room May 17. Decision to proceed week of May 21. If decide to go ahead, issuance of non-binding offer with invitation to negotiate due by June 11</v>
      </c>
      <c r="BQ182" s="78"/>
      <c r="BR182" s="78"/>
      <c r="BS182" s="78"/>
      <c r="BT182" s="78"/>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c r="DA182" s="94"/>
      <c r="DB182" s="94"/>
      <c r="DC182" s="94"/>
      <c r="DD182" s="94"/>
      <c r="DE182" s="94"/>
      <c r="DF182" s="94"/>
      <c r="DG182" s="94"/>
      <c r="DH182" s="94"/>
      <c r="DI182" s="94"/>
      <c r="DJ182" s="94"/>
      <c r="DK182" s="94"/>
      <c r="DL182" s="94"/>
      <c r="DM182" s="94"/>
      <c r="DN182" s="94"/>
      <c r="DO182" s="94"/>
      <c r="DP182" s="94"/>
      <c r="DQ182" s="94"/>
      <c r="DR182" s="94"/>
      <c r="DS182" s="94"/>
      <c r="DT182" s="94"/>
      <c r="DU182" s="94"/>
      <c r="DV182" s="94"/>
      <c r="DW182" s="94"/>
      <c r="DX182" s="94"/>
      <c r="DY182" s="94"/>
      <c r="DZ182" s="94"/>
      <c r="EA182" s="94"/>
      <c r="EB182" s="94"/>
      <c r="EC182" s="94"/>
      <c r="ED182" s="94"/>
      <c r="EE182" s="94"/>
      <c r="EF182" s="94"/>
      <c r="EG182" s="94"/>
      <c r="EH182" s="94"/>
      <c r="EI182" s="94"/>
      <c r="EJ182" s="94"/>
      <c r="EK182" s="94"/>
    </row>
    <row r="183" customFormat="false" ht="25.5" hidden="false" customHeight="false" outlineLevel="0" collapsed="false">
      <c r="A183" s="75" t="s">
        <v>460</v>
      </c>
      <c r="B183" s="95" t="s">
        <v>458</v>
      </c>
      <c r="C183" s="96" t="s">
        <v>100</v>
      </c>
      <c r="D183" s="78" t="n">
        <v>100485</v>
      </c>
      <c r="E183" s="78" t="s">
        <v>328</v>
      </c>
      <c r="F183" s="79" t="s">
        <v>32</v>
      </c>
      <c r="G183" s="79" t="s">
        <v>33</v>
      </c>
      <c r="H183" s="80" t="n">
        <v>1000</v>
      </c>
      <c r="I183" s="81" t="n">
        <v>0</v>
      </c>
      <c r="J183" s="81" t="n">
        <v>0</v>
      </c>
      <c r="K183" s="82" t="n">
        <v>30</v>
      </c>
      <c r="L183" s="83" t="n">
        <v>30</v>
      </c>
      <c r="M183" s="82" t="n">
        <v>10</v>
      </c>
      <c r="N183" s="83" t="n">
        <v>10</v>
      </c>
      <c r="O183" s="79" t="s">
        <v>42</v>
      </c>
      <c r="P183" s="84" t="s">
        <v>459</v>
      </c>
      <c r="Q183" s="78"/>
      <c r="R183" s="78"/>
      <c r="S183" s="78"/>
      <c r="T183" s="78"/>
      <c r="U183" s="78"/>
      <c r="V183" s="78"/>
      <c r="W183" s="78"/>
      <c r="X183" s="78"/>
      <c r="Y183" s="85"/>
      <c r="Z183" s="78"/>
      <c r="AA183" s="85" t="s">
        <v>460</v>
      </c>
      <c r="AB183" s="85" t="s">
        <v>461</v>
      </c>
      <c r="AC183" s="86" t="s">
        <v>100</v>
      </c>
      <c r="AD183" s="85"/>
      <c r="AE183" s="85" t="s">
        <v>344</v>
      </c>
      <c r="AF183" s="86" t="s">
        <v>41</v>
      </c>
      <c r="AG183" s="86" t="s">
        <v>33</v>
      </c>
      <c r="AH183" s="87" t="n">
        <v>8000</v>
      </c>
      <c r="AI183" s="88" t="n">
        <v>0</v>
      </c>
      <c r="AJ183" s="88" t="n">
        <v>0</v>
      </c>
      <c r="AK183" s="89" t="n">
        <v>30</v>
      </c>
      <c r="AL183" s="90" t="n">
        <v>30</v>
      </c>
      <c r="AM183" s="89" t="n">
        <v>30</v>
      </c>
      <c r="AN183" s="90" t="n">
        <v>30</v>
      </c>
      <c r="AO183" s="86" t="s">
        <v>42</v>
      </c>
      <c r="AP183" s="91" t="s">
        <v>462</v>
      </c>
      <c r="AQ183" s="78"/>
      <c r="AR183" s="78"/>
      <c r="AS183" s="78"/>
      <c r="AT183" s="78"/>
      <c r="AU183" s="78"/>
      <c r="AV183" s="78"/>
      <c r="AW183" s="78"/>
      <c r="AX183" s="78"/>
      <c r="AY183" s="78"/>
      <c r="AZ183" s="85"/>
      <c r="BA183" s="12"/>
      <c r="BB183" s="85" t="str">
        <f aca="false">IF(ISERROR(VLOOKUP($B183,$AB:$AX,1,0)),0,(VLOOKUP($B183,$AB:$AX,1,0)))</f>
        <v>Energovill Sale</v>
      </c>
      <c r="BC183" s="86" t="str">
        <f aca="false">IF(ISERROR(VLOOKUP($B183,$AB:$AX,2,0)),0,(VLOOKUP($B183,$AB:$AX,2,0)))</f>
        <v>Q3 01</v>
      </c>
      <c r="BD183" s="92" t="n">
        <f aca="false">IF(ISERROR(VLOOKUP($B183,$AB:$AX,3,0)),0,(VLOOKUP($B183,$AB:$AX,3,0)))</f>
        <v>100485</v>
      </c>
      <c r="BE183" s="85" t="str">
        <f aca="false">IF(ISERROR(VLOOKUP($B183,$AB:$AX,4,0)),0,(VLOOKUP($B183,$AB:$AX,4,0)))</f>
        <v>Antony Steiner</v>
      </c>
      <c r="BF183" s="86" t="str">
        <f aca="false">IF(ISERROR(VLOOKUP($B183,$AB:$AX,5,0)),0,(VLOOKUP($B183,$AB:$AX,5,0)))</f>
        <v>Structuring</v>
      </c>
      <c r="BG183" s="86" t="str">
        <f aca="false">IF(ISERROR(VLOOKUP($B183,$AB:$AX,6,0)),0,(VLOOKUP($B183,$AB:$AX,6,0)))</f>
        <v>P&amp;L</v>
      </c>
      <c r="BH183" s="85" t="n">
        <f aca="false">IF(ISERROR(VLOOKUP($B183,$AB:$AX,7,0)),0,(VLOOKUP($B183,$AB:$AX,7,0)))</f>
        <v>1000</v>
      </c>
      <c r="BI183" s="88" t="n">
        <f aca="false">IF(ISERROR(VLOOKUP($B183,$AB:$AX,8,0)),0,(VLOOKUP($B183,$AB:$AX,8,0)))</f>
        <v>0</v>
      </c>
      <c r="BJ183" s="88" t="n">
        <f aca="false">IF(ISERROR(VLOOKUP($B183,$AB:$AX,9,0)),0,(VLOOKUP($B183,$AB:$AX,9,0)))</f>
        <v>0</v>
      </c>
      <c r="BK183" s="89" t="n">
        <f aca="false">IF(ISERROR(VLOOKUP($B183,$AB:$AX,10,0)),0,(VLOOKUP($B183,$AB:$AX,10,0)))</f>
        <v>30</v>
      </c>
      <c r="BL183" s="93" t="n">
        <f aca="false">IF(ISERROR(VLOOKUP($B183,$AB:$AX,11,0)),0,(VLOOKUP($B183,$AB:$AX,11,0)))</f>
        <v>30</v>
      </c>
      <c r="BM183" s="89" t="n">
        <f aca="false">IF(ISERROR(VLOOKUP($B183,$AB:$AX,12,0)),0,(VLOOKUP($B183,$AB:$AX,12,0)))</f>
        <v>10</v>
      </c>
      <c r="BN183" s="93" t="n">
        <f aca="false">IF(ISERROR(VLOOKUP($B183,$AB:$AX,13,0)),0,(VLOOKUP($B183,$AB:$AX,13,0)))</f>
        <v>10</v>
      </c>
      <c r="BO183" s="86" t="str">
        <f aca="false">IF(ISERROR(VLOOKUP($B183,$AB:$AX,14,0)),0,(VLOOKUP($B183,$AB:$AX,14,0)))</f>
        <v>Low</v>
      </c>
      <c r="BP183" s="91" t="str">
        <f aca="false">IF(ISERROR(VLOOKUP($B183,$AB:$AX,15,0)),0,(VLOOKUP($B183,$AB:$AX,15,0)))</f>
        <v>Sale of outstanding contracts with Hungarian municipalities for $1.6m. Buyer doing due diligence</v>
      </c>
      <c r="BQ183" s="78"/>
      <c r="BR183" s="78"/>
      <c r="BS183" s="78"/>
      <c r="BT183" s="78"/>
      <c r="BU183" s="94"/>
      <c r="BV183" s="94"/>
      <c r="BW183" s="94"/>
      <c r="BX183" s="94"/>
      <c r="BY183" s="94"/>
      <c r="BZ183" s="94"/>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c r="DA183" s="94"/>
      <c r="DB183" s="94"/>
      <c r="DC183" s="94"/>
      <c r="DD183" s="94"/>
      <c r="DE183" s="94"/>
      <c r="DF183" s="94"/>
      <c r="DG183" s="94"/>
      <c r="DH183" s="94"/>
      <c r="DI183" s="94"/>
      <c r="DJ183" s="94"/>
      <c r="DK183" s="94"/>
      <c r="DL183" s="94"/>
      <c r="DM183" s="94"/>
      <c r="DN183" s="94"/>
      <c r="DO183" s="94"/>
      <c r="DP183" s="94"/>
      <c r="DQ183" s="94"/>
      <c r="DR183" s="94"/>
      <c r="DS183" s="94"/>
      <c r="DT183" s="94"/>
      <c r="DU183" s="94"/>
      <c r="DV183" s="94"/>
      <c r="DW183" s="94"/>
      <c r="DX183" s="94"/>
      <c r="DY183" s="94"/>
      <c r="DZ183" s="94"/>
      <c r="EA183" s="94"/>
      <c r="EB183" s="94"/>
      <c r="EC183" s="94"/>
      <c r="ED183" s="94"/>
      <c r="EE183" s="94"/>
      <c r="EF183" s="94"/>
      <c r="EG183" s="94"/>
      <c r="EH183" s="94"/>
      <c r="EI183" s="94"/>
      <c r="EJ183" s="94"/>
      <c r="EK183" s="94"/>
    </row>
    <row r="184" customFormat="false" ht="12.75" hidden="false" customHeight="false" outlineLevel="0" collapsed="false">
      <c r="A184" s="75" t="s">
        <v>463</v>
      </c>
      <c r="B184" s="95" t="s">
        <v>461</v>
      </c>
      <c r="C184" s="96" t="s">
        <v>100</v>
      </c>
      <c r="D184" s="78" t="s">
        <v>343</v>
      </c>
      <c r="E184" s="78" t="s">
        <v>344</v>
      </c>
      <c r="F184" s="79" t="s">
        <v>41</v>
      </c>
      <c r="G184" s="79" t="s">
        <v>33</v>
      </c>
      <c r="H184" s="80" t="n">
        <v>8000</v>
      </c>
      <c r="I184" s="81" t="n">
        <v>0</v>
      </c>
      <c r="J184" s="81" t="n">
        <v>0</v>
      </c>
      <c r="K184" s="82" t="n">
        <v>30</v>
      </c>
      <c r="L184" s="83" t="n">
        <v>30</v>
      </c>
      <c r="M184" s="82" t="n">
        <v>30</v>
      </c>
      <c r="N184" s="83" t="n">
        <v>30</v>
      </c>
      <c r="O184" s="79" t="s">
        <v>42</v>
      </c>
      <c r="P184" s="84" t="s">
        <v>462</v>
      </c>
      <c r="Q184" s="78"/>
      <c r="R184" s="78"/>
      <c r="S184" s="78"/>
      <c r="T184" s="78"/>
      <c r="U184" s="78"/>
      <c r="V184" s="78"/>
      <c r="W184" s="78"/>
      <c r="X184" s="78"/>
      <c r="Y184" s="85"/>
      <c r="Z184" s="78"/>
      <c r="AA184" s="85" t="s">
        <v>463</v>
      </c>
      <c r="AB184" s="85"/>
      <c r="AC184" s="86"/>
      <c r="AD184" s="85"/>
      <c r="AE184" s="85"/>
      <c r="AF184" s="86"/>
      <c r="AG184" s="86"/>
      <c r="AH184" s="87" t="n">
        <v>0</v>
      </c>
      <c r="AI184" s="88" t="n">
        <v>0</v>
      </c>
      <c r="AJ184" s="88" t="n">
        <v>0</v>
      </c>
      <c r="AK184" s="89" t="n">
        <v>0</v>
      </c>
      <c r="AL184" s="90" t="n">
        <v>0</v>
      </c>
      <c r="AM184" s="89" t="n">
        <v>0</v>
      </c>
      <c r="AN184" s="90" t="n">
        <v>0</v>
      </c>
      <c r="AO184" s="86"/>
      <c r="AP184" s="91"/>
      <c r="AQ184" s="78"/>
      <c r="AR184" s="78"/>
      <c r="AS184" s="78"/>
      <c r="AT184" s="78"/>
      <c r="AU184" s="78"/>
      <c r="AV184" s="78"/>
      <c r="AW184" s="78"/>
      <c r="AX184" s="78"/>
      <c r="AY184" s="78"/>
      <c r="AZ184" s="85"/>
      <c r="BA184" s="12"/>
      <c r="BB184" s="85" t="str">
        <f aca="false">IF(ISERROR(VLOOKUP($B184,$AB:$AX,1,0)),0,(VLOOKUP($B184,$AB:$AX,1,0)))</f>
        <v>Sale of Thrace Basin</v>
      </c>
      <c r="BC184" s="86" t="str">
        <f aca="false">IF(ISERROR(VLOOKUP($B184,$AB:$AX,2,0)),0,(VLOOKUP($B184,$AB:$AX,2,0)))</f>
        <v>Q3 01</v>
      </c>
      <c r="BD184" s="92" t="n">
        <f aca="false">IF(ISERROR(VLOOKUP($B184,$AB:$AX,3,0)),0,(VLOOKUP($B184,$AB:$AX,3,0)))</f>
        <v>0</v>
      </c>
      <c r="BE184" s="85" t="str">
        <f aca="false">IF(ISERROR(VLOOKUP($B184,$AB:$AX,4,0)),0,(VLOOKUP($B184,$AB:$AX,4,0)))</f>
        <v>Nigel Friend</v>
      </c>
      <c r="BF184" s="86" t="str">
        <f aca="false">IF(ISERROR(VLOOKUP($B184,$AB:$AX,5,0)),0,(VLOOKUP($B184,$AB:$AX,5,0)))</f>
        <v>Idea stage</v>
      </c>
      <c r="BG184" s="86" t="str">
        <f aca="false">IF(ISERROR(VLOOKUP($B184,$AB:$AX,6,0)),0,(VLOOKUP($B184,$AB:$AX,6,0)))</f>
        <v>P&amp;L</v>
      </c>
      <c r="BH184" s="85" t="n">
        <f aca="false">IF(ISERROR(VLOOKUP($B184,$AB:$AX,7,0)),0,(VLOOKUP($B184,$AB:$AX,7,0)))</f>
        <v>8000</v>
      </c>
      <c r="BI184" s="88" t="n">
        <f aca="false">IF(ISERROR(VLOOKUP($B184,$AB:$AX,8,0)),0,(VLOOKUP($B184,$AB:$AX,8,0)))</f>
        <v>0</v>
      </c>
      <c r="BJ184" s="88" t="n">
        <f aca="false">IF(ISERROR(VLOOKUP($B184,$AB:$AX,9,0)),0,(VLOOKUP($B184,$AB:$AX,9,0)))</f>
        <v>0</v>
      </c>
      <c r="BK184" s="89" t="n">
        <f aca="false">IF(ISERROR(VLOOKUP($B184,$AB:$AX,10,0)),0,(VLOOKUP($B184,$AB:$AX,10,0)))</f>
        <v>30</v>
      </c>
      <c r="BL184" s="93" t="n">
        <f aca="false">IF(ISERROR(VLOOKUP($B184,$AB:$AX,11,0)),0,(VLOOKUP($B184,$AB:$AX,11,0)))</f>
        <v>30</v>
      </c>
      <c r="BM184" s="89" t="n">
        <f aca="false">IF(ISERROR(VLOOKUP($B184,$AB:$AX,12,0)),0,(VLOOKUP($B184,$AB:$AX,12,0)))</f>
        <v>30</v>
      </c>
      <c r="BN184" s="93" t="n">
        <f aca="false">IF(ISERROR(VLOOKUP($B184,$AB:$AX,13,0)),0,(VLOOKUP($B184,$AB:$AX,13,0)))</f>
        <v>30</v>
      </c>
      <c r="BO184" s="86" t="str">
        <f aca="false">IF(ISERROR(VLOOKUP($B184,$AB:$AX,14,0)),0,(VLOOKUP($B184,$AB:$AX,14,0)))</f>
        <v>Low</v>
      </c>
      <c r="BP184" s="91" t="str">
        <f aca="false">IF(ISERROR(VLOOKUP($B184,$AB:$AX,15,0)),0,(VLOOKUP($B184,$AB:$AX,15,0)))</f>
        <v>Sale of Thrace licenses once production proven</v>
      </c>
      <c r="BQ184" s="78"/>
      <c r="BR184" s="78"/>
      <c r="BS184" s="78"/>
      <c r="BT184" s="78"/>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c r="DA184" s="94"/>
      <c r="DB184" s="94"/>
      <c r="DC184" s="94"/>
      <c r="DD184" s="94"/>
      <c r="DE184" s="94"/>
      <c r="DF184" s="94"/>
      <c r="DG184" s="94"/>
      <c r="DH184" s="94"/>
      <c r="DI184" s="94"/>
      <c r="DJ184" s="94"/>
      <c r="DK184" s="94"/>
      <c r="DL184" s="94"/>
      <c r="DM184" s="94"/>
      <c r="DN184" s="94"/>
      <c r="DO184" s="94"/>
      <c r="DP184" s="94"/>
      <c r="DQ184" s="94"/>
      <c r="DR184" s="94"/>
      <c r="DS184" s="94"/>
      <c r="DT184" s="94"/>
      <c r="DU184" s="94"/>
      <c r="DV184" s="94"/>
      <c r="DW184" s="94"/>
      <c r="DX184" s="94"/>
      <c r="DY184" s="94"/>
      <c r="DZ184" s="94"/>
      <c r="EA184" s="94"/>
      <c r="EB184" s="94"/>
      <c r="EC184" s="94"/>
      <c r="ED184" s="94"/>
      <c r="EE184" s="94"/>
      <c r="EF184" s="94"/>
      <c r="EG184" s="94"/>
      <c r="EH184" s="94"/>
      <c r="EI184" s="94"/>
      <c r="EJ184" s="94"/>
      <c r="EK184" s="94"/>
    </row>
    <row r="185" customFormat="false" ht="12.75" hidden="false" customHeight="false" outlineLevel="0" collapsed="false">
      <c r="A185" s="75" t="s">
        <v>464</v>
      </c>
      <c r="B185" s="95" t="s">
        <v>465</v>
      </c>
      <c r="C185" s="96" t="s">
        <v>100</v>
      </c>
      <c r="D185" s="78" t="s">
        <v>337</v>
      </c>
      <c r="E185" s="78" t="s">
        <v>397</v>
      </c>
      <c r="F185" s="79" t="s">
        <v>41</v>
      </c>
      <c r="G185" s="79" t="s">
        <v>33</v>
      </c>
      <c r="H185" s="80" t="n">
        <v>0</v>
      </c>
      <c r="I185" s="81" t="n">
        <v>0</v>
      </c>
      <c r="J185" s="81" t="n">
        <v>0</v>
      </c>
      <c r="K185" s="82" t="n">
        <v>10</v>
      </c>
      <c r="L185" s="83" t="n">
        <v>0</v>
      </c>
      <c r="M185" s="82" t="n">
        <v>0</v>
      </c>
      <c r="N185" s="83" t="n">
        <v>0</v>
      </c>
      <c r="O185" s="79" t="s">
        <v>42</v>
      </c>
      <c r="P185" s="84" t="s">
        <v>466</v>
      </c>
      <c r="Q185" s="78"/>
      <c r="R185" s="78"/>
      <c r="S185" s="78"/>
      <c r="T185" s="78"/>
      <c r="U185" s="78"/>
      <c r="V185" s="78"/>
      <c r="W185" s="78"/>
      <c r="X185" s="78"/>
      <c r="Y185" s="85"/>
      <c r="Z185" s="78"/>
      <c r="AA185" s="85" t="s">
        <v>464</v>
      </c>
      <c r="AB185" s="85"/>
      <c r="AC185" s="86"/>
      <c r="AD185" s="85"/>
      <c r="AE185" s="85"/>
      <c r="AF185" s="86"/>
      <c r="AG185" s="86"/>
      <c r="AH185" s="87" t="n">
        <v>0</v>
      </c>
      <c r="AI185" s="88" t="n">
        <v>0</v>
      </c>
      <c r="AJ185" s="88" t="n">
        <v>0</v>
      </c>
      <c r="AK185" s="89" t="n">
        <v>0</v>
      </c>
      <c r="AL185" s="90" t="n">
        <v>0</v>
      </c>
      <c r="AM185" s="89" t="n">
        <v>0</v>
      </c>
      <c r="AN185" s="90" t="n">
        <v>0</v>
      </c>
      <c r="AO185" s="86"/>
      <c r="AP185" s="91"/>
      <c r="AQ185" s="78"/>
      <c r="AR185" s="78"/>
      <c r="AS185" s="78"/>
      <c r="AT185" s="78"/>
      <c r="AU185" s="78"/>
      <c r="AV185" s="78"/>
      <c r="AW185" s="78"/>
      <c r="AX185" s="78"/>
      <c r="AY185" s="78"/>
      <c r="AZ185" s="85"/>
      <c r="BA185" s="12"/>
      <c r="BB185" s="85" t="n">
        <f aca="false">IF(ISERROR(VLOOKUP($B185,$AB:$AX,1,0)),0,(VLOOKUP($B185,$AB:$AX,1,0)))</f>
        <v>0</v>
      </c>
      <c r="BC185" s="86" t="n">
        <f aca="false">IF(ISERROR(VLOOKUP($B185,$AB:$AX,2,0)),0,(VLOOKUP($B185,$AB:$AX,2,0)))</f>
        <v>0</v>
      </c>
      <c r="BD185" s="92" t="n">
        <f aca="false">IF(ISERROR(VLOOKUP($B185,$AB:$AX,3,0)),0,(VLOOKUP($B185,$AB:$AX,3,0)))</f>
        <v>0</v>
      </c>
      <c r="BE185" s="85" t="n">
        <f aca="false">IF(ISERROR(VLOOKUP($B185,$AB:$AX,4,0)),0,(VLOOKUP($B185,$AB:$AX,4,0)))</f>
        <v>0</v>
      </c>
      <c r="BF185" s="86" t="n">
        <f aca="false">IF(ISERROR(VLOOKUP($B185,$AB:$AX,5,0)),0,(VLOOKUP($B185,$AB:$AX,5,0)))</f>
        <v>0</v>
      </c>
      <c r="BG185" s="86" t="n">
        <f aca="false">IF(ISERROR(VLOOKUP($B185,$AB:$AX,6,0)),0,(VLOOKUP($B185,$AB:$AX,6,0)))</f>
        <v>0</v>
      </c>
      <c r="BH185" s="85" t="n">
        <f aca="false">IF(ISERROR(VLOOKUP($B185,$AB:$AX,7,0)),0,(VLOOKUP($B185,$AB:$AX,7,0)))</f>
        <v>0</v>
      </c>
      <c r="BI185" s="88" t="n">
        <f aca="false">IF(ISERROR(VLOOKUP($B185,$AB:$AX,8,0)),0,(VLOOKUP($B185,$AB:$AX,8,0)))</f>
        <v>0</v>
      </c>
      <c r="BJ185" s="88" t="n">
        <f aca="false">IF(ISERROR(VLOOKUP($B185,$AB:$AX,9,0)),0,(VLOOKUP($B185,$AB:$AX,9,0)))</f>
        <v>0</v>
      </c>
      <c r="BK185" s="89" t="n">
        <f aca="false">IF(ISERROR(VLOOKUP($B185,$AB:$AX,10,0)),0,(VLOOKUP($B185,$AB:$AX,10,0)))</f>
        <v>0</v>
      </c>
      <c r="BL185" s="93" t="n">
        <f aca="false">IF(ISERROR(VLOOKUP($B185,$AB:$AX,11,0)),0,(VLOOKUP($B185,$AB:$AX,11,0)))</f>
        <v>0</v>
      </c>
      <c r="BM185" s="89" t="n">
        <f aca="false">IF(ISERROR(VLOOKUP($B185,$AB:$AX,12,0)),0,(VLOOKUP($B185,$AB:$AX,12,0)))</f>
        <v>0</v>
      </c>
      <c r="BN185" s="93" t="n">
        <f aca="false">IF(ISERROR(VLOOKUP($B185,$AB:$AX,13,0)),0,(VLOOKUP($B185,$AB:$AX,13,0)))</f>
        <v>0</v>
      </c>
      <c r="BO185" s="86" t="n">
        <f aca="false">IF(ISERROR(VLOOKUP($B185,$AB:$AX,14,0)),0,(VLOOKUP($B185,$AB:$AX,14,0)))</f>
        <v>0</v>
      </c>
      <c r="BP185" s="91" t="n">
        <f aca="false">IF(ISERROR(VLOOKUP($B185,$AB:$AX,15,0)),0,(VLOOKUP($B185,$AB:$AX,15,0)))</f>
        <v>0</v>
      </c>
      <c r="BQ185" s="78"/>
      <c r="BR185" s="78"/>
      <c r="BS185" s="78"/>
      <c r="BT185" s="78"/>
      <c r="BU185" s="94"/>
      <c r="BV185" s="94"/>
      <c r="BW185" s="94"/>
      <c r="BX185" s="94"/>
      <c r="BY185" s="94"/>
      <c r="BZ185" s="94"/>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c r="DA185" s="94"/>
      <c r="DB185" s="94"/>
      <c r="DC185" s="94"/>
      <c r="DD185" s="94"/>
      <c r="DE185" s="94"/>
      <c r="DF185" s="94"/>
      <c r="DG185" s="94"/>
      <c r="DH185" s="94"/>
      <c r="DI185" s="94"/>
      <c r="DJ185" s="94"/>
      <c r="DK185" s="94"/>
      <c r="DL185" s="94"/>
      <c r="DM185" s="94"/>
      <c r="DN185" s="94"/>
      <c r="DO185" s="94"/>
      <c r="DP185" s="94"/>
      <c r="DQ185" s="94"/>
      <c r="DR185" s="94"/>
      <c r="DS185" s="94"/>
      <c r="DT185" s="94"/>
      <c r="DU185" s="94"/>
      <c r="DV185" s="94"/>
      <c r="DW185" s="94"/>
      <c r="DX185" s="94"/>
      <c r="DY185" s="94"/>
      <c r="DZ185" s="94"/>
      <c r="EA185" s="94"/>
      <c r="EB185" s="94"/>
      <c r="EC185" s="94"/>
      <c r="ED185" s="94"/>
      <c r="EE185" s="94"/>
      <c r="EF185" s="94"/>
      <c r="EG185" s="94"/>
      <c r="EH185" s="94"/>
      <c r="EI185" s="94"/>
      <c r="EJ185" s="94"/>
      <c r="EK185" s="94"/>
    </row>
    <row r="186" customFormat="false" ht="25.5" hidden="false" customHeight="false" outlineLevel="0" collapsed="false">
      <c r="A186" s="75" t="s">
        <v>467</v>
      </c>
      <c r="B186" s="95" t="s">
        <v>468</v>
      </c>
      <c r="C186" s="96" t="s">
        <v>100</v>
      </c>
      <c r="D186" s="78" t="s">
        <v>337</v>
      </c>
      <c r="E186" s="78" t="s">
        <v>397</v>
      </c>
      <c r="F186" s="79" t="s">
        <v>41</v>
      </c>
      <c r="G186" s="79" t="s">
        <v>33</v>
      </c>
      <c r="H186" s="80" t="n">
        <v>0</v>
      </c>
      <c r="I186" s="81" t="n">
        <v>0</v>
      </c>
      <c r="J186" s="81" t="n">
        <v>0</v>
      </c>
      <c r="K186" s="82" t="n">
        <v>10</v>
      </c>
      <c r="L186" s="83" t="n">
        <v>0</v>
      </c>
      <c r="M186" s="82" t="n">
        <v>0</v>
      </c>
      <c r="N186" s="83" t="n">
        <v>0</v>
      </c>
      <c r="O186" s="79" t="s">
        <v>42</v>
      </c>
      <c r="P186" s="84" t="s">
        <v>469</v>
      </c>
      <c r="Q186" s="78"/>
      <c r="R186" s="78"/>
      <c r="S186" s="78"/>
      <c r="T186" s="78"/>
      <c r="U186" s="78"/>
      <c r="V186" s="78"/>
      <c r="W186" s="78"/>
      <c r="X186" s="78"/>
      <c r="Y186" s="85"/>
      <c r="Z186" s="78"/>
      <c r="AA186" s="85" t="s">
        <v>467</v>
      </c>
      <c r="AB186" s="85"/>
      <c r="AC186" s="86"/>
      <c r="AD186" s="85"/>
      <c r="AE186" s="85"/>
      <c r="AF186" s="86"/>
      <c r="AG186" s="86"/>
      <c r="AH186" s="87" t="n">
        <v>0</v>
      </c>
      <c r="AI186" s="88" t="n">
        <v>0</v>
      </c>
      <c r="AJ186" s="88" t="n">
        <v>0</v>
      </c>
      <c r="AK186" s="89" t="n">
        <v>0</v>
      </c>
      <c r="AL186" s="90" t="n">
        <v>0</v>
      </c>
      <c r="AM186" s="89" t="n">
        <v>0</v>
      </c>
      <c r="AN186" s="90" t="n">
        <v>0</v>
      </c>
      <c r="AO186" s="86"/>
      <c r="AP186" s="91"/>
      <c r="AQ186" s="78"/>
      <c r="AR186" s="78"/>
      <c r="AS186" s="78"/>
      <c r="AT186" s="78"/>
      <c r="AU186" s="78"/>
      <c r="AV186" s="78"/>
      <c r="AW186" s="78"/>
      <c r="AX186" s="78"/>
      <c r="AY186" s="78"/>
      <c r="AZ186" s="85"/>
      <c r="BA186" s="12"/>
      <c r="BB186" s="85" t="n">
        <f aca="false">IF(ISERROR(VLOOKUP($B186,$AB:$AX,1,0)),0,(VLOOKUP($B186,$AB:$AX,1,0)))</f>
        <v>0</v>
      </c>
      <c r="BC186" s="86" t="n">
        <f aca="false">IF(ISERROR(VLOOKUP($B186,$AB:$AX,2,0)),0,(VLOOKUP($B186,$AB:$AX,2,0)))</f>
        <v>0</v>
      </c>
      <c r="BD186" s="92" t="n">
        <f aca="false">IF(ISERROR(VLOOKUP($B186,$AB:$AX,3,0)),0,(VLOOKUP($B186,$AB:$AX,3,0)))</f>
        <v>0</v>
      </c>
      <c r="BE186" s="85" t="n">
        <f aca="false">IF(ISERROR(VLOOKUP($B186,$AB:$AX,4,0)),0,(VLOOKUP($B186,$AB:$AX,4,0)))</f>
        <v>0</v>
      </c>
      <c r="BF186" s="86" t="n">
        <f aca="false">IF(ISERROR(VLOOKUP($B186,$AB:$AX,5,0)),0,(VLOOKUP($B186,$AB:$AX,5,0)))</f>
        <v>0</v>
      </c>
      <c r="BG186" s="86" t="n">
        <f aca="false">IF(ISERROR(VLOOKUP($B186,$AB:$AX,6,0)),0,(VLOOKUP($B186,$AB:$AX,6,0)))</f>
        <v>0</v>
      </c>
      <c r="BH186" s="85" t="n">
        <f aca="false">IF(ISERROR(VLOOKUP($B186,$AB:$AX,7,0)),0,(VLOOKUP($B186,$AB:$AX,7,0)))</f>
        <v>0</v>
      </c>
      <c r="BI186" s="88" t="n">
        <f aca="false">IF(ISERROR(VLOOKUP($B186,$AB:$AX,8,0)),0,(VLOOKUP($B186,$AB:$AX,8,0)))</f>
        <v>0</v>
      </c>
      <c r="BJ186" s="88" t="n">
        <f aca="false">IF(ISERROR(VLOOKUP($B186,$AB:$AX,9,0)),0,(VLOOKUP($B186,$AB:$AX,9,0)))</f>
        <v>0</v>
      </c>
      <c r="BK186" s="89" t="n">
        <f aca="false">IF(ISERROR(VLOOKUP($B186,$AB:$AX,10,0)),0,(VLOOKUP($B186,$AB:$AX,10,0)))</f>
        <v>0</v>
      </c>
      <c r="BL186" s="93" t="n">
        <f aca="false">IF(ISERROR(VLOOKUP($B186,$AB:$AX,11,0)),0,(VLOOKUP($B186,$AB:$AX,11,0)))</f>
        <v>0</v>
      </c>
      <c r="BM186" s="89" t="n">
        <f aca="false">IF(ISERROR(VLOOKUP($B186,$AB:$AX,12,0)),0,(VLOOKUP($B186,$AB:$AX,12,0)))</f>
        <v>0</v>
      </c>
      <c r="BN186" s="93" t="n">
        <f aca="false">IF(ISERROR(VLOOKUP($B186,$AB:$AX,13,0)),0,(VLOOKUP($B186,$AB:$AX,13,0)))</f>
        <v>0</v>
      </c>
      <c r="BO186" s="86" t="n">
        <f aca="false">IF(ISERROR(VLOOKUP($B186,$AB:$AX,14,0)),0,(VLOOKUP($B186,$AB:$AX,14,0)))</f>
        <v>0</v>
      </c>
      <c r="BP186" s="91" t="n">
        <f aca="false">IF(ISERROR(VLOOKUP($B186,$AB:$AX,15,0)),0,(VLOOKUP($B186,$AB:$AX,15,0)))</f>
        <v>0</v>
      </c>
      <c r="BQ186" s="78"/>
      <c r="BR186" s="78"/>
      <c r="BS186" s="78"/>
      <c r="BT186" s="78"/>
      <c r="BU186" s="94"/>
      <c r="BV186" s="94"/>
      <c r="BW186" s="94"/>
      <c r="BX186" s="94"/>
      <c r="BY186" s="94"/>
      <c r="BZ186" s="94"/>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c r="DA186" s="94"/>
      <c r="DB186" s="94"/>
      <c r="DC186" s="94"/>
      <c r="DD186" s="94"/>
      <c r="DE186" s="94"/>
      <c r="DF186" s="94"/>
      <c r="DG186" s="94"/>
      <c r="DH186" s="94"/>
      <c r="DI186" s="94"/>
      <c r="DJ186" s="94"/>
      <c r="DK186" s="94"/>
      <c r="DL186" s="94"/>
      <c r="DM186" s="94"/>
      <c r="DN186" s="94"/>
      <c r="DO186" s="94"/>
      <c r="DP186" s="94"/>
      <c r="DQ186" s="94"/>
      <c r="DR186" s="94"/>
      <c r="DS186" s="94"/>
      <c r="DT186" s="94"/>
      <c r="DU186" s="94"/>
      <c r="DV186" s="94"/>
      <c r="DW186" s="94"/>
      <c r="DX186" s="94"/>
      <c r="DY186" s="94"/>
      <c r="DZ186" s="94"/>
      <c r="EA186" s="94"/>
      <c r="EB186" s="94"/>
      <c r="EC186" s="94"/>
      <c r="ED186" s="94"/>
      <c r="EE186" s="94"/>
      <c r="EF186" s="94"/>
      <c r="EG186" s="94"/>
      <c r="EH186" s="94"/>
      <c r="EI186" s="94"/>
      <c r="EJ186" s="94"/>
      <c r="EK186" s="94"/>
    </row>
    <row r="187" customFormat="false" ht="38.25" hidden="false" customHeight="false" outlineLevel="0" collapsed="false">
      <c r="A187" s="75" t="s">
        <v>470</v>
      </c>
      <c r="B187" s="95" t="s">
        <v>471</v>
      </c>
      <c r="C187" s="96" t="s">
        <v>100</v>
      </c>
      <c r="D187" s="78" t="s">
        <v>353</v>
      </c>
      <c r="E187" s="78" t="s">
        <v>349</v>
      </c>
      <c r="F187" s="79" t="s">
        <v>41</v>
      </c>
      <c r="G187" s="79" t="s">
        <v>33</v>
      </c>
      <c r="H187" s="80" t="n">
        <v>0</v>
      </c>
      <c r="I187" s="81" t="n">
        <v>0</v>
      </c>
      <c r="J187" s="81" t="n">
        <v>0</v>
      </c>
      <c r="K187" s="82" t="n">
        <v>10</v>
      </c>
      <c r="L187" s="83" t="n">
        <v>0</v>
      </c>
      <c r="M187" s="82" t="n">
        <v>0</v>
      </c>
      <c r="N187" s="83" t="n">
        <v>0</v>
      </c>
      <c r="O187" s="79" t="s">
        <v>42</v>
      </c>
      <c r="P187" s="84" t="s">
        <v>472</v>
      </c>
      <c r="Q187" s="78"/>
      <c r="R187" s="78"/>
      <c r="S187" s="78"/>
      <c r="T187" s="78"/>
      <c r="U187" s="78"/>
      <c r="V187" s="78"/>
      <c r="W187" s="78"/>
      <c r="X187" s="78"/>
      <c r="Y187" s="85"/>
      <c r="Z187" s="78"/>
      <c r="AA187" s="85" t="s">
        <v>470</v>
      </c>
      <c r="AB187" s="85" t="s">
        <v>473</v>
      </c>
      <c r="AC187" s="86" t="s">
        <v>144</v>
      </c>
      <c r="AD187" s="85" t="s">
        <v>474</v>
      </c>
      <c r="AE187" s="85" t="s">
        <v>379</v>
      </c>
      <c r="AF187" s="86" t="s">
        <v>41</v>
      </c>
      <c r="AG187" s="86" t="s">
        <v>33</v>
      </c>
      <c r="AH187" s="87" t="n">
        <v>10000</v>
      </c>
      <c r="AI187" s="88" t="n">
        <v>0</v>
      </c>
      <c r="AJ187" s="88" t="n">
        <v>0</v>
      </c>
      <c r="AK187" s="89" t="n">
        <v>50</v>
      </c>
      <c r="AL187" s="90" t="n">
        <v>50</v>
      </c>
      <c r="AM187" s="89" t="n">
        <v>0</v>
      </c>
      <c r="AN187" s="90" t="n">
        <v>0</v>
      </c>
      <c r="AO187" s="86" t="s">
        <v>42</v>
      </c>
      <c r="AP187" s="91" t="s">
        <v>475</v>
      </c>
      <c r="AQ187" s="78"/>
      <c r="AR187" s="78"/>
      <c r="AS187" s="78"/>
      <c r="AT187" s="78"/>
      <c r="AU187" s="78"/>
      <c r="AV187" s="78"/>
      <c r="AW187" s="78"/>
      <c r="AX187" s="78"/>
      <c r="AY187" s="78"/>
      <c r="AZ187" s="85"/>
      <c r="BA187" s="12"/>
      <c r="BB187" s="85" t="n">
        <f aca="false">IF(ISERROR(VLOOKUP($B187,$AB:$AX,1,0)),0,(VLOOKUP($B187,$AB:$AX,1,0)))</f>
        <v>0</v>
      </c>
      <c r="BC187" s="86" t="n">
        <f aca="false">IF(ISERROR(VLOOKUP($B187,$AB:$AX,2,0)),0,(VLOOKUP($B187,$AB:$AX,2,0)))</f>
        <v>0</v>
      </c>
      <c r="BD187" s="92" t="n">
        <f aca="false">IF(ISERROR(VLOOKUP($B187,$AB:$AX,3,0)),0,(VLOOKUP($B187,$AB:$AX,3,0)))</f>
        <v>0</v>
      </c>
      <c r="BE187" s="85" t="n">
        <f aca="false">IF(ISERROR(VLOOKUP($B187,$AB:$AX,4,0)),0,(VLOOKUP($B187,$AB:$AX,4,0)))</f>
        <v>0</v>
      </c>
      <c r="BF187" s="86" t="n">
        <f aca="false">IF(ISERROR(VLOOKUP($B187,$AB:$AX,5,0)),0,(VLOOKUP($B187,$AB:$AX,5,0)))</f>
        <v>0</v>
      </c>
      <c r="BG187" s="86" t="n">
        <f aca="false">IF(ISERROR(VLOOKUP($B187,$AB:$AX,6,0)),0,(VLOOKUP($B187,$AB:$AX,6,0)))</f>
        <v>0</v>
      </c>
      <c r="BH187" s="85" t="n">
        <f aca="false">IF(ISERROR(VLOOKUP($B187,$AB:$AX,7,0)),0,(VLOOKUP($B187,$AB:$AX,7,0)))</f>
        <v>0</v>
      </c>
      <c r="BI187" s="88" t="n">
        <f aca="false">IF(ISERROR(VLOOKUP($B187,$AB:$AX,8,0)),0,(VLOOKUP($B187,$AB:$AX,8,0)))</f>
        <v>0</v>
      </c>
      <c r="BJ187" s="88" t="n">
        <f aca="false">IF(ISERROR(VLOOKUP($B187,$AB:$AX,9,0)),0,(VLOOKUP($B187,$AB:$AX,9,0)))</f>
        <v>0</v>
      </c>
      <c r="BK187" s="89" t="n">
        <f aca="false">IF(ISERROR(VLOOKUP($B187,$AB:$AX,10,0)),0,(VLOOKUP($B187,$AB:$AX,10,0)))</f>
        <v>0</v>
      </c>
      <c r="BL187" s="93" t="n">
        <f aca="false">IF(ISERROR(VLOOKUP($B187,$AB:$AX,11,0)),0,(VLOOKUP($B187,$AB:$AX,11,0)))</f>
        <v>0</v>
      </c>
      <c r="BM187" s="89" t="n">
        <f aca="false">IF(ISERROR(VLOOKUP($B187,$AB:$AX,12,0)),0,(VLOOKUP($B187,$AB:$AX,12,0)))</f>
        <v>0</v>
      </c>
      <c r="BN187" s="93" t="n">
        <f aca="false">IF(ISERROR(VLOOKUP($B187,$AB:$AX,13,0)),0,(VLOOKUP($B187,$AB:$AX,13,0)))</f>
        <v>0</v>
      </c>
      <c r="BO187" s="86" t="n">
        <f aca="false">IF(ISERROR(VLOOKUP($B187,$AB:$AX,14,0)),0,(VLOOKUP($B187,$AB:$AX,14,0)))</f>
        <v>0</v>
      </c>
      <c r="BP187" s="91" t="n">
        <f aca="false">IF(ISERROR(VLOOKUP($B187,$AB:$AX,15,0)),0,(VLOOKUP($B187,$AB:$AX,15,0)))</f>
        <v>0</v>
      </c>
      <c r="BQ187" s="78"/>
      <c r="BR187" s="78"/>
      <c r="BS187" s="78"/>
      <c r="BT187" s="78"/>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4"/>
      <c r="DZ187" s="94"/>
      <c r="EA187" s="94"/>
      <c r="EB187" s="94"/>
      <c r="EC187" s="94"/>
      <c r="ED187" s="94"/>
      <c r="EE187" s="94"/>
      <c r="EF187" s="94"/>
      <c r="EG187" s="94"/>
      <c r="EH187" s="94"/>
      <c r="EI187" s="94"/>
      <c r="EJ187" s="94"/>
      <c r="EK187" s="94"/>
    </row>
    <row r="188" customFormat="false" ht="12.75" hidden="true" customHeight="false" outlineLevel="0" collapsed="false">
      <c r="A188" s="75" t="s">
        <v>476</v>
      </c>
      <c r="B188" s="97"/>
      <c r="C188" s="98"/>
      <c r="D188" s="78"/>
      <c r="E188" s="78"/>
      <c r="F188" s="79"/>
      <c r="G188" s="79"/>
      <c r="H188" s="80" t="n">
        <v>0</v>
      </c>
      <c r="I188" s="81" t="n">
        <v>0</v>
      </c>
      <c r="J188" s="81" t="n">
        <v>0</v>
      </c>
      <c r="K188" s="82" t="n">
        <v>0</v>
      </c>
      <c r="L188" s="83" t="n">
        <v>0</v>
      </c>
      <c r="M188" s="82" t="n">
        <v>0</v>
      </c>
      <c r="N188" s="83" t="n">
        <v>0</v>
      </c>
      <c r="O188" s="79"/>
      <c r="P188" s="84"/>
      <c r="Q188" s="78"/>
      <c r="R188" s="78"/>
      <c r="S188" s="78"/>
      <c r="T188" s="78"/>
      <c r="U188" s="78"/>
      <c r="V188" s="78"/>
      <c r="W188" s="78"/>
      <c r="X188" s="78"/>
      <c r="Y188" s="85"/>
      <c r="Z188" s="78"/>
      <c r="AA188" s="85" t="s">
        <v>476</v>
      </c>
      <c r="AB188" s="85" t="s">
        <v>477</v>
      </c>
      <c r="AC188" s="86" t="s">
        <v>144</v>
      </c>
      <c r="AD188" s="85" t="s">
        <v>478</v>
      </c>
      <c r="AE188" s="85" t="s">
        <v>479</v>
      </c>
      <c r="AF188" s="86" t="s">
        <v>41</v>
      </c>
      <c r="AG188" s="86" t="s">
        <v>33</v>
      </c>
      <c r="AH188" s="87" t="n">
        <v>15000</v>
      </c>
      <c r="AI188" s="88" t="n">
        <v>2</v>
      </c>
      <c r="AJ188" s="88" t="n">
        <v>0</v>
      </c>
      <c r="AK188" s="89" t="n">
        <v>20</v>
      </c>
      <c r="AL188" s="90" t="n">
        <v>20</v>
      </c>
      <c r="AM188" s="89" t="n">
        <v>0</v>
      </c>
      <c r="AN188" s="90" t="n">
        <v>0</v>
      </c>
      <c r="AO188" s="86" t="s">
        <v>42</v>
      </c>
      <c r="AP188" s="91" t="s">
        <v>480</v>
      </c>
      <c r="AQ188" s="78"/>
      <c r="AR188" s="78"/>
      <c r="AS188" s="78"/>
      <c r="AT188" s="78"/>
      <c r="AU188" s="78"/>
      <c r="AV188" s="78"/>
      <c r="AW188" s="78"/>
      <c r="AX188" s="78"/>
      <c r="AY188" s="78"/>
      <c r="AZ188" s="85"/>
      <c r="BA188" s="12"/>
      <c r="BB188" s="85" t="n">
        <f aca="false">IF(ISERROR(VLOOKUP($B188,$AB:$AX,1,0)),0,(VLOOKUP($B188,$AB:$AX,1,0)))</f>
        <v>0</v>
      </c>
      <c r="BC188" s="86" t="n">
        <f aca="false">IF(ISERROR(VLOOKUP($B188,$AB:$AX,2,0)),0,(VLOOKUP($B188,$AB:$AX,2,0)))</f>
        <v>0</v>
      </c>
      <c r="BD188" s="92" t="n">
        <f aca="false">IF(ISERROR(VLOOKUP($B188,$AB:$AX,3,0)),0,(VLOOKUP($B188,$AB:$AX,3,0)))</f>
        <v>0</v>
      </c>
      <c r="BE188" s="85" t="n">
        <f aca="false">IF(ISERROR(VLOOKUP($B188,$AB:$AX,4,0)),0,(VLOOKUP($B188,$AB:$AX,4,0)))</f>
        <v>0</v>
      </c>
      <c r="BF188" s="86" t="n">
        <f aca="false">IF(ISERROR(VLOOKUP($B188,$AB:$AX,5,0)),0,(VLOOKUP($B188,$AB:$AX,5,0)))</f>
        <v>0</v>
      </c>
      <c r="BG188" s="86" t="n">
        <f aca="false">IF(ISERROR(VLOOKUP($B188,$AB:$AX,6,0)),0,(VLOOKUP($B188,$AB:$AX,6,0)))</f>
        <v>0</v>
      </c>
      <c r="BH188" s="85" t="n">
        <f aca="false">IF(ISERROR(VLOOKUP($B188,$AB:$AX,7,0)),0,(VLOOKUP($B188,$AB:$AX,7,0)))</f>
        <v>0</v>
      </c>
      <c r="BI188" s="88" t="n">
        <f aca="false">IF(ISERROR(VLOOKUP($B188,$AB:$AX,8,0)),0,(VLOOKUP($B188,$AB:$AX,8,0)))</f>
        <v>0</v>
      </c>
      <c r="BJ188" s="88" t="n">
        <f aca="false">IF(ISERROR(VLOOKUP($B188,$AB:$AX,9,0)),0,(VLOOKUP($B188,$AB:$AX,9,0)))</f>
        <v>0</v>
      </c>
      <c r="BK188" s="89" t="n">
        <f aca="false">IF(ISERROR(VLOOKUP($B188,$AB:$AX,10,0)),0,(VLOOKUP($B188,$AB:$AX,10,0)))</f>
        <v>0</v>
      </c>
      <c r="BL188" s="93" t="n">
        <f aca="false">IF(ISERROR(VLOOKUP($B188,$AB:$AX,11,0)),0,(VLOOKUP($B188,$AB:$AX,11,0)))</f>
        <v>0</v>
      </c>
      <c r="BM188" s="89" t="n">
        <f aca="false">IF(ISERROR(VLOOKUP($B188,$AB:$AX,12,0)),0,(VLOOKUP($B188,$AB:$AX,12,0)))</f>
        <v>0</v>
      </c>
      <c r="BN188" s="93" t="n">
        <f aca="false">IF(ISERROR(VLOOKUP($B188,$AB:$AX,13,0)),0,(VLOOKUP($B188,$AB:$AX,13,0)))</f>
        <v>0</v>
      </c>
      <c r="BO188" s="86" t="n">
        <f aca="false">IF(ISERROR(VLOOKUP($B188,$AB:$AX,14,0)),0,(VLOOKUP($B188,$AB:$AX,14,0)))</f>
        <v>0</v>
      </c>
      <c r="BP188" s="91" t="n">
        <f aca="false">IF(ISERROR(VLOOKUP($B188,$AB:$AX,15,0)),0,(VLOOKUP($B188,$AB:$AX,15,0)))</f>
        <v>0</v>
      </c>
      <c r="BQ188" s="78"/>
      <c r="BR188" s="78"/>
      <c r="BS188" s="78"/>
      <c r="BT188" s="78"/>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4"/>
      <c r="DZ188" s="94"/>
      <c r="EA188" s="94"/>
      <c r="EB188" s="94"/>
      <c r="EC188" s="94"/>
      <c r="ED188" s="94"/>
      <c r="EE188" s="94"/>
      <c r="EF188" s="94"/>
      <c r="EG188" s="94"/>
      <c r="EH188" s="94"/>
      <c r="EI188" s="94"/>
      <c r="EJ188" s="94"/>
      <c r="EK188" s="94"/>
    </row>
    <row r="189" customFormat="false" ht="25.5" hidden="true" customHeight="false" outlineLevel="0" collapsed="false">
      <c r="A189" s="75" t="s">
        <v>481</v>
      </c>
      <c r="B189" s="97"/>
      <c r="C189" s="98"/>
      <c r="D189" s="78"/>
      <c r="E189" s="78"/>
      <c r="F189" s="79"/>
      <c r="G189" s="79"/>
      <c r="H189" s="80" t="n">
        <v>0</v>
      </c>
      <c r="I189" s="81" t="n">
        <v>0</v>
      </c>
      <c r="J189" s="81" t="n">
        <v>0</v>
      </c>
      <c r="K189" s="82" t="n">
        <v>0</v>
      </c>
      <c r="L189" s="83" t="n">
        <v>0</v>
      </c>
      <c r="M189" s="82" t="n">
        <v>0</v>
      </c>
      <c r="N189" s="83" t="n">
        <v>0</v>
      </c>
      <c r="O189" s="79"/>
      <c r="P189" s="84"/>
      <c r="Q189" s="78"/>
      <c r="R189" s="78"/>
      <c r="S189" s="78"/>
      <c r="T189" s="78"/>
      <c r="U189" s="78"/>
      <c r="V189" s="78"/>
      <c r="W189" s="78"/>
      <c r="X189" s="78"/>
      <c r="Y189" s="85"/>
      <c r="Z189" s="78"/>
      <c r="AA189" s="85" t="s">
        <v>481</v>
      </c>
      <c r="AB189" s="85" t="s">
        <v>482</v>
      </c>
      <c r="AC189" s="86" t="s">
        <v>144</v>
      </c>
      <c r="AD189" s="85" t="s">
        <v>483</v>
      </c>
      <c r="AE189" s="85" t="s">
        <v>407</v>
      </c>
      <c r="AF189" s="86" t="s">
        <v>41</v>
      </c>
      <c r="AG189" s="86" t="s">
        <v>33</v>
      </c>
      <c r="AH189" s="87" t="n">
        <v>20000</v>
      </c>
      <c r="AI189" s="88" t="n">
        <v>0</v>
      </c>
      <c r="AJ189" s="88" t="n">
        <v>0</v>
      </c>
      <c r="AK189" s="89" t="n">
        <v>25</v>
      </c>
      <c r="AL189" s="90" t="n">
        <v>25</v>
      </c>
      <c r="AM189" s="89" t="n">
        <v>0</v>
      </c>
      <c r="AN189" s="90" t="n">
        <v>0</v>
      </c>
      <c r="AO189" s="86" t="s">
        <v>42</v>
      </c>
      <c r="AP189" s="91" t="s">
        <v>484</v>
      </c>
      <c r="AQ189" s="78"/>
      <c r="AR189" s="78"/>
      <c r="AS189" s="78"/>
      <c r="AT189" s="78"/>
      <c r="AU189" s="78"/>
      <c r="AV189" s="78"/>
      <c r="AW189" s="78"/>
      <c r="AX189" s="78"/>
      <c r="AY189" s="78"/>
      <c r="AZ189" s="85"/>
      <c r="BA189" s="12"/>
      <c r="BB189" s="85" t="n">
        <f aca="false">IF(ISERROR(VLOOKUP($B189,$AB:$AX,1,0)),0,(VLOOKUP($B189,$AB:$AX,1,0)))</f>
        <v>0</v>
      </c>
      <c r="BC189" s="86" t="n">
        <f aca="false">IF(ISERROR(VLOOKUP($B189,$AB:$AX,2,0)),0,(VLOOKUP($B189,$AB:$AX,2,0)))</f>
        <v>0</v>
      </c>
      <c r="BD189" s="92" t="n">
        <f aca="false">IF(ISERROR(VLOOKUP($B189,$AB:$AX,3,0)),0,(VLOOKUP($B189,$AB:$AX,3,0)))</f>
        <v>0</v>
      </c>
      <c r="BE189" s="85" t="n">
        <f aca="false">IF(ISERROR(VLOOKUP($B189,$AB:$AX,4,0)),0,(VLOOKUP($B189,$AB:$AX,4,0)))</f>
        <v>0</v>
      </c>
      <c r="BF189" s="86" t="n">
        <f aca="false">IF(ISERROR(VLOOKUP($B189,$AB:$AX,5,0)),0,(VLOOKUP($B189,$AB:$AX,5,0)))</f>
        <v>0</v>
      </c>
      <c r="BG189" s="86" t="n">
        <f aca="false">IF(ISERROR(VLOOKUP($B189,$AB:$AX,6,0)),0,(VLOOKUP($B189,$AB:$AX,6,0)))</f>
        <v>0</v>
      </c>
      <c r="BH189" s="85" t="n">
        <f aca="false">IF(ISERROR(VLOOKUP($B189,$AB:$AX,7,0)),0,(VLOOKUP($B189,$AB:$AX,7,0)))</f>
        <v>0</v>
      </c>
      <c r="BI189" s="88" t="n">
        <f aca="false">IF(ISERROR(VLOOKUP($B189,$AB:$AX,8,0)),0,(VLOOKUP($B189,$AB:$AX,8,0)))</f>
        <v>0</v>
      </c>
      <c r="BJ189" s="88" t="n">
        <f aca="false">IF(ISERROR(VLOOKUP($B189,$AB:$AX,9,0)),0,(VLOOKUP($B189,$AB:$AX,9,0)))</f>
        <v>0</v>
      </c>
      <c r="BK189" s="89" t="n">
        <f aca="false">IF(ISERROR(VLOOKUP($B189,$AB:$AX,10,0)),0,(VLOOKUP($B189,$AB:$AX,10,0)))</f>
        <v>0</v>
      </c>
      <c r="BL189" s="93" t="n">
        <f aca="false">IF(ISERROR(VLOOKUP($B189,$AB:$AX,11,0)),0,(VLOOKUP($B189,$AB:$AX,11,0)))</f>
        <v>0</v>
      </c>
      <c r="BM189" s="89" t="n">
        <f aca="false">IF(ISERROR(VLOOKUP($B189,$AB:$AX,12,0)),0,(VLOOKUP($B189,$AB:$AX,12,0)))</f>
        <v>0</v>
      </c>
      <c r="BN189" s="93" t="n">
        <f aca="false">IF(ISERROR(VLOOKUP($B189,$AB:$AX,13,0)),0,(VLOOKUP($B189,$AB:$AX,13,0)))</f>
        <v>0</v>
      </c>
      <c r="BO189" s="86" t="n">
        <f aca="false">IF(ISERROR(VLOOKUP($B189,$AB:$AX,14,0)),0,(VLOOKUP($B189,$AB:$AX,14,0)))</f>
        <v>0</v>
      </c>
      <c r="BP189" s="91" t="n">
        <f aca="false">IF(ISERROR(VLOOKUP($B189,$AB:$AX,15,0)),0,(VLOOKUP($B189,$AB:$AX,15,0)))</f>
        <v>0</v>
      </c>
      <c r="BQ189" s="78"/>
      <c r="BR189" s="78"/>
      <c r="BS189" s="78"/>
      <c r="BT189" s="78"/>
      <c r="BU189" s="94"/>
      <c r="BV189" s="94"/>
      <c r="BW189" s="94"/>
      <c r="BX189" s="94"/>
      <c r="BY189" s="94"/>
      <c r="BZ189" s="94"/>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c r="DA189" s="94"/>
      <c r="DB189" s="94"/>
      <c r="DC189" s="94"/>
      <c r="DD189" s="94"/>
      <c r="DE189" s="94"/>
      <c r="DF189" s="94"/>
      <c r="DG189" s="94"/>
      <c r="DH189" s="94"/>
      <c r="DI189" s="94"/>
      <c r="DJ189" s="94"/>
      <c r="DK189" s="94"/>
      <c r="DL189" s="94"/>
      <c r="DM189" s="94"/>
      <c r="DN189" s="94"/>
      <c r="DO189" s="94"/>
      <c r="DP189" s="94"/>
      <c r="DQ189" s="94"/>
      <c r="DR189" s="94"/>
      <c r="DS189" s="94"/>
      <c r="DT189" s="94"/>
      <c r="DU189" s="94"/>
      <c r="DV189" s="94"/>
      <c r="DW189" s="94"/>
      <c r="DX189" s="94"/>
      <c r="DY189" s="94"/>
      <c r="DZ189" s="94"/>
      <c r="EA189" s="94"/>
      <c r="EB189" s="94"/>
      <c r="EC189" s="94"/>
      <c r="ED189" s="94"/>
      <c r="EE189" s="94"/>
      <c r="EF189" s="94"/>
      <c r="EG189" s="94"/>
      <c r="EH189" s="94"/>
      <c r="EI189" s="94"/>
      <c r="EJ189" s="94"/>
      <c r="EK189" s="94"/>
    </row>
    <row r="190" customFormat="false" ht="12.75" hidden="true" customHeight="false" outlineLevel="0" collapsed="false">
      <c r="A190" s="75" t="s">
        <v>485</v>
      </c>
      <c r="B190" s="97"/>
      <c r="C190" s="98"/>
      <c r="D190" s="78"/>
      <c r="E190" s="78"/>
      <c r="F190" s="79"/>
      <c r="G190" s="79"/>
      <c r="H190" s="80" t="n">
        <v>0</v>
      </c>
      <c r="I190" s="81" t="n">
        <v>0</v>
      </c>
      <c r="J190" s="81" t="n">
        <v>0</v>
      </c>
      <c r="K190" s="82" t="n">
        <v>0</v>
      </c>
      <c r="L190" s="83" t="n">
        <v>0</v>
      </c>
      <c r="M190" s="82" t="n">
        <v>0</v>
      </c>
      <c r="N190" s="83" t="n">
        <v>0</v>
      </c>
      <c r="O190" s="79"/>
      <c r="P190" s="84"/>
      <c r="Q190" s="99"/>
      <c r="R190" s="99"/>
      <c r="S190" s="99"/>
      <c r="T190" s="99"/>
      <c r="U190" s="99"/>
      <c r="V190" s="99"/>
      <c r="W190" s="99"/>
      <c r="X190" s="99"/>
      <c r="Y190" s="132"/>
      <c r="Z190" s="99"/>
      <c r="AA190" s="132" t="s">
        <v>485</v>
      </c>
      <c r="AB190" s="85" t="s">
        <v>486</v>
      </c>
      <c r="AC190" s="86" t="s">
        <v>144</v>
      </c>
      <c r="AD190" s="85" t="s">
        <v>416</v>
      </c>
      <c r="AE190" s="85" t="s">
        <v>487</v>
      </c>
      <c r="AF190" s="86" t="s">
        <v>41</v>
      </c>
      <c r="AG190" s="86" t="s">
        <v>33</v>
      </c>
      <c r="AH190" s="87" t="n">
        <v>6000</v>
      </c>
      <c r="AI190" s="88" t="n">
        <v>0</v>
      </c>
      <c r="AJ190" s="88" t="n">
        <v>0</v>
      </c>
      <c r="AK190" s="89" t="n">
        <v>30</v>
      </c>
      <c r="AL190" s="90" t="n">
        <v>30</v>
      </c>
      <c r="AM190" s="89" t="n">
        <v>0</v>
      </c>
      <c r="AN190" s="90" t="n">
        <v>0</v>
      </c>
      <c r="AO190" s="86" t="s">
        <v>42</v>
      </c>
      <c r="AP190" s="91" t="s">
        <v>447</v>
      </c>
      <c r="AQ190" s="99"/>
      <c r="AR190" s="99"/>
      <c r="AS190" s="99"/>
      <c r="AT190" s="99"/>
      <c r="AU190" s="99"/>
      <c r="AV190" s="99"/>
      <c r="AW190" s="99"/>
      <c r="AX190" s="99"/>
      <c r="AY190" s="99"/>
      <c r="AZ190" s="132"/>
      <c r="BA190" s="133"/>
      <c r="BB190" s="85" t="n">
        <f aca="false">IF(ISERROR(VLOOKUP($B190,$AB:$AX,1,0)),0,(VLOOKUP($B190,$AB:$AX,1,0)))</f>
        <v>0</v>
      </c>
      <c r="BC190" s="86" t="n">
        <f aca="false">IF(ISERROR(VLOOKUP($B190,$AB:$AX,2,0)),0,(VLOOKUP($B190,$AB:$AX,2,0)))</f>
        <v>0</v>
      </c>
      <c r="BD190" s="92" t="n">
        <f aca="false">IF(ISERROR(VLOOKUP($B190,$AB:$AX,3,0)),0,(VLOOKUP($B190,$AB:$AX,3,0)))</f>
        <v>0</v>
      </c>
      <c r="BE190" s="85" t="n">
        <f aca="false">IF(ISERROR(VLOOKUP($B190,$AB:$AX,4,0)),0,(VLOOKUP($B190,$AB:$AX,4,0)))</f>
        <v>0</v>
      </c>
      <c r="BF190" s="86" t="n">
        <f aca="false">IF(ISERROR(VLOOKUP($B190,$AB:$AX,5,0)),0,(VLOOKUP($B190,$AB:$AX,5,0)))</f>
        <v>0</v>
      </c>
      <c r="BG190" s="86" t="n">
        <f aca="false">IF(ISERROR(VLOOKUP($B190,$AB:$AX,6,0)),0,(VLOOKUP($B190,$AB:$AX,6,0)))</f>
        <v>0</v>
      </c>
      <c r="BH190" s="85" t="n">
        <f aca="false">IF(ISERROR(VLOOKUP($B190,$AB:$AX,7,0)),0,(VLOOKUP($B190,$AB:$AX,7,0)))</f>
        <v>0</v>
      </c>
      <c r="BI190" s="88" t="n">
        <f aca="false">IF(ISERROR(VLOOKUP($B190,$AB:$AX,8,0)),0,(VLOOKUP($B190,$AB:$AX,8,0)))</f>
        <v>0</v>
      </c>
      <c r="BJ190" s="88" t="n">
        <f aca="false">IF(ISERROR(VLOOKUP($B190,$AB:$AX,9,0)),0,(VLOOKUP($B190,$AB:$AX,9,0)))</f>
        <v>0</v>
      </c>
      <c r="BK190" s="89" t="n">
        <f aca="false">IF(ISERROR(VLOOKUP($B190,$AB:$AX,10,0)),0,(VLOOKUP($B190,$AB:$AX,10,0)))</f>
        <v>0</v>
      </c>
      <c r="BL190" s="93" t="n">
        <f aca="false">IF(ISERROR(VLOOKUP($B190,$AB:$AX,11,0)),0,(VLOOKUP($B190,$AB:$AX,11,0)))</f>
        <v>0</v>
      </c>
      <c r="BM190" s="89" t="n">
        <f aca="false">IF(ISERROR(VLOOKUP($B190,$AB:$AX,12,0)),0,(VLOOKUP($B190,$AB:$AX,12,0)))</f>
        <v>0</v>
      </c>
      <c r="BN190" s="93" t="n">
        <f aca="false">IF(ISERROR(VLOOKUP($B190,$AB:$AX,13,0)),0,(VLOOKUP($B190,$AB:$AX,13,0)))</f>
        <v>0</v>
      </c>
      <c r="BO190" s="86" t="n">
        <f aca="false">IF(ISERROR(VLOOKUP($B190,$AB:$AX,14,0)),0,(VLOOKUP($B190,$AB:$AX,14,0)))</f>
        <v>0</v>
      </c>
      <c r="BP190" s="91" t="n">
        <f aca="false">IF(ISERROR(VLOOKUP($B190,$AB:$AX,15,0)),0,(VLOOKUP($B190,$AB:$AX,15,0)))</f>
        <v>0</v>
      </c>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row>
    <row r="191" customFormat="false" ht="12.75" hidden="false" customHeight="false" outlineLevel="0" collapsed="false">
      <c r="A191" s="75" t="s">
        <v>488</v>
      </c>
      <c r="B191" s="97" t="s">
        <v>473</v>
      </c>
      <c r="C191" s="98" t="s">
        <v>144</v>
      </c>
      <c r="D191" s="78" t="s">
        <v>474</v>
      </c>
      <c r="E191" s="78" t="s">
        <v>379</v>
      </c>
      <c r="F191" s="79" t="s">
        <v>41</v>
      </c>
      <c r="G191" s="79" t="s">
        <v>33</v>
      </c>
      <c r="H191" s="80" t="n">
        <v>10000</v>
      </c>
      <c r="I191" s="81" t="n">
        <v>0</v>
      </c>
      <c r="J191" s="81" t="n">
        <v>0</v>
      </c>
      <c r="K191" s="82" t="n">
        <v>50</v>
      </c>
      <c r="L191" s="83" t="n">
        <v>50</v>
      </c>
      <c r="M191" s="82" t="n">
        <v>0</v>
      </c>
      <c r="N191" s="83" t="n">
        <v>0</v>
      </c>
      <c r="O191" s="79" t="s">
        <v>42</v>
      </c>
      <c r="P191" s="84" t="s">
        <v>475</v>
      </c>
      <c r="Q191" s="78"/>
      <c r="R191" s="78"/>
      <c r="S191" s="78"/>
      <c r="T191" s="78"/>
      <c r="U191" s="78"/>
      <c r="V191" s="78"/>
      <c r="W191" s="78"/>
      <c r="X191" s="78"/>
      <c r="Y191" s="85"/>
      <c r="Z191" s="78"/>
      <c r="AA191" s="85" t="s">
        <v>488</v>
      </c>
      <c r="AB191" s="85" t="s">
        <v>489</v>
      </c>
      <c r="AC191" s="86" t="s">
        <v>144</v>
      </c>
      <c r="AD191" s="85" t="s">
        <v>411</v>
      </c>
      <c r="AE191" s="85" t="s">
        <v>349</v>
      </c>
      <c r="AF191" s="86" t="s">
        <v>41</v>
      </c>
      <c r="AG191" s="86" t="s">
        <v>33</v>
      </c>
      <c r="AH191" s="87" t="n">
        <v>2000</v>
      </c>
      <c r="AI191" s="88" t="n">
        <v>0</v>
      </c>
      <c r="AJ191" s="88" t="n">
        <v>0</v>
      </c>
      <c r="AK191" s="89" t="n">
        <v>70</v>
      </c>
      <c r="AL191" s="90" t="n">
        <v>70</v>
      </c>
      <c r="AM191" s="89" t="n">
        <v>0</v>
      </c>
      <c r="AN191" s="90" t="n">
        <v>0</v>
      </c>
      <c r="AO191" s="86" t="s">
        <v>42</v>
      </c>
      <c r="AP191" s="91" t="s">
        <v>490</v>
      </c>
      <c r="AQ191" s="78"/>
      <c r="AR191" s="78"/>
      <c r="AS191" s="78"/>
      <c r="AT191" s="78"/>
      <c r="AU191" s="78"/>
      <c r="AV191" s="78"/>
      <c r="AW191" s="78"/>
      <c r="AX191" s="78"/>
      <c r="AY191" s="78"/>
      <c r="AZ191" s="85"/>
      <c r="BA191" s="12"/>
      <c r="BB191" s="85" t="str">
        <f aca="false">IF(ISERROR(VLOOKUP($B191,$AB:$AX,1,0)),0,(VLOOKUP($B191,$AB:$AX,1,0)))</f>
        <v>Nowa Sarzyna "Sale"</v>
      </c>
      <c r="BC191" s="86" t="str">
        <f aca="false">IF(ISERROR(VLOOKUP($B191,$AB:$AX,2,0)),0,(VLOOKUP($B191,$AB:$AX,2,0)))</f>
        <v>Q4 01</v>
      </c>
      <c r="BD191" s="92" t="str">
        <f aca="false">IF(ISERROR(VLOOKUP($B191,$AB:$AX,3,0)),0,(VLOOKUP($B191,$AB:$AX,3,0)))</f>
        <v>E.004003.01.PL.07</v>
      </c>
      <c r="BE191" s="85" t="str">
        <f aca="false">IF(ISERROR(VLOOKUP($B191,$AB:$AX,4,0)),0,(VLOOKUP($B191,$AB:$AX,4,0)))</f>
        <v>Jarek Astramowicz</v>
      </c>
      <c r="BF191" s="86" t="str">
        <f aca="false">IF(ISERROR(VLOOKUP($B191,$AB:$AX,5,0)),0,(VLOOKUP($B191,$AB:$AX,5,0)))</f>
        <v>Idea stage</v>
      </c>
      <c r="BG191" s="86" t="str">
        <f aca="false">IF(ISERROR(VLOOKUP($B191,$AB:$AX,6,0)),0,(VLOOKUP($B191,$AB:$AX,6,0)))</f>
        <v>P&amp;L</v>
      </c>
      <c r="BH191" s="85" t="n">
        <f aca="false">IF(ISERROR(VLOOKUP($B191,$AB:$AX,7,0)),0,(VLOOKUP($B191,$AB:$AX,7,0)))</f>
        <v>10000</v>
      </c>
      <c r="BI191" s="88" t="n">
        <f aca="false">IF(ISERROR(VLOOKUP($B191,$AB:$AX,8,0)),0,(VLOOKUP($B191,$AB:$AX,8,0)))</f>
        <v>0</v>
      </c>
      <c r="BJ191" s="88" t="n">
        <f aca="false">IF(ISERROR(VLOOKUP($B191,$AB:$AX,9,0)),0,(VLOOKUP($B191,$AB:$AX,9,0)))</f>
        <v>0</v>
      </c>
      <c r="BK191" s="89" t="n">
        <f aca="false">IF(ISERROR(VLOOKUP($B191,$AB:$AX,10,0)),0,(VLOOKUP($B191,$AB:$AX,10,0)))</f>
        <v>50</v>
      </c>
      <c r="BL191" s="93" t="n">
        <f aca="false">IF(ISERROR(VLOOKUP($B191,$AB:$AX,11,0)),0,(VLOOKUP($B191,$AB:$AX,11,0)))</f>
        <v>50</v>
      </c>
      <c r="BM191" s="89" t="n">
        <f aca="false">IF(ISERROR(VLOOKUP($B191,$AB:$AX,12,0)),0,(VLOOKUP($B191,$AB:$AX,12,0)))</f>
        <v>0</v>
      </c>
      <c r="BN191" s="93" t="n">
        <f aca="false">IF(ISERROR(VLOOKUP($B191,$AB:$AX,13,0)),0,(VLOOKUP($B191,$AB:$AX,13,0)))</f>
        <v>0</v>
      </c>
      <c r="BO191" s="86" t="str">
        <f aca="false">IF(ISERROR(VLOOKUP($B191,$AB:$AX,14,0)),0,(VLOOKUP($B191,$AB:$AX,14,0)))</f>
        <v>Low</v>
      </c>
      <c r="BP191" s="91" t="str">
        <f aca="false">IF(ISERROR(VLOOKUP($B191,$AB:$AX,15,0)),0,(VLOOKUP($B191,$AB:$AX,15,0)))</f>
        <v>Sale of 75% of equity (50% f.b.o. Condor and 25% for Enron Europe)</v>
      </c>
      <c r="BQ191" s="78"/>
      <c r="BR191" s="78"/>
      <c r="BS191" s="78"/>
      <c r="BT191" s="78"/>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row>
    <row r="192" customFormat="false" ht="12.75" hidden="false" customHeight="false" outlineLevel="0" collapsed="false">
      <c r="A192" s="75" t="s">
        <v>491</v>
      </c>
      <c r="B192" s="97" t="s">
        <v>477</v>
      </c>
      <c r="C192" s="98" t="s">
        <v>144</v>
      </c>
      <c r="D192" s="78" t="s">
        <v>478</v>
      </c>
      <c r="E192" s="78" t="s">
        <v>479</v>
      </c>
      <c r="F192" s="79" t="s">
        <v>41</v>
      </c>
      <c r="G192" s="79" t="s">
        <v>33</v>
      </c>
      <c r="H192" s="80" t="n">
        <v>15000</v>
      </c>
      <c r="I192" s="81" t="n">
        <v>2</v>
      </c>
      <c r="J192" s="81" t="n">
        <v>0</v>
      </c>
      <c r="K192" s="82" t="n">
        <v>20</v>
      </c>
      <c r="L192" s="83" t="n">
        <v>20</v>
      </c>
      <c r="M192" s="82" t="n">
        <v>0</v>
      </c>
      <c r="N192" s="83" t="n">
        <v>0</v>
      </c>
      <c r="O192" s="79" t="s">
        <v>42</v>
      </c>
      <c r="P192" s="84" t="s">
        <v>480</v>
      </c>
      <c r="Q192" s="78"/>
      <c r="R192" s="78"/>
      <c r="S192" s="78"/>
      <c r="T192" s="78"/>
      <c r="U192" s="78"/>
      <c r="V192" s="78"/>
      <c r="W192" s="78"/>
      <c r="X192" s="78"/>
      <c r="Y192" s="85"/>
      <c r="Z192" s="78"/>
      <c r="AA192" s="85" t="s">
        <v>491</v>
      </c>
      <c r="AB192" s="85" t="s">
        <v>492</v>
      </c>
      <c r="AC192" s="86" t="s">
        <v>144</v>
      </c>
      <c r="AD192" s="85" t="s">
        <v>493</v>
      </c>
      <c r="AE192" s="85" t="s">
        <v>328</v>
      </c>
      <c r="AF192" s="86" t="s">
        <v>41</v>
      </c>
      <c r="AG192" s="86" t="s">
        <v>33</v>
      </c>
      <c r="AH192" s="87" t="n">
        <v>5000</v>
      </c>
      <c r="AI192" s="88" t="n">
        <v>0</v>
      </c>
      <c r="AJ192" s="88" t="n">
        <v>0</v>
      </c>
      <c r="AK192" s="89" t="n">
        <v>25</v>
      </c>
      <c r="AL192" s="90" t="n">
        <v>25</v>
      </c>
      <c r="AM192" s="89" t="n">
        <v>0</v>
      </c>
      <c r="AN192" s="90" t="n">
        <v>0</v>
      </c>
      <c r="AO192" s="86" t="s">
        <v>42</v>
      </c>
      <c r="AP192" s="91"/>
      <c r="AQ192" s="78"/>
      <c r="AR192" s="78"/>
      <c r="AS192" s="78"/>
      <c r="AT192" s="78"/>
      <c r="AU192" s="78"/>
      <c r="AV192" s="78"/>
      <c r="AW192" s="78"/>
      <c r="AX192" s="78"/>
      <c r="AY192" s="78"/>
      <c r="AZ192" s="85"/>
      <c r="BA192" s="12"/>
      <c r="BB192" s="85" t="str">
        <f aca="false">IF(ISERROR(VLOOKUP($B192,$AB:$AX,1,0)),0,(VLOOKUP($B192,$AB:$AX,1,0)))</f>
        <v>Trakya "Sale"</v>
      </c>
      <c r="BC192" s="86" t="str">
        <f aca="false">IF(ISERROR(VLOOKUP($B192,$AB:$AX,2,0)),0,(VLOOKUP($B192,$AB:$AX,2,0)))</f>
        <v>Q4 01</v>
      </c>
      <c r="BD192" s="92" t="str">
        <f aca="false">IF(ISERROR(VLOOKUP($B192,$AB:$AX,3,0)),0,(VLOOKUP($B192,$AB:$AX,3,0)))</f>
        <v>E.004003.01.ZB.11</v>
      </c>
      <c r="BE192" s="85" t="str">
        <f aca="false">IF(ISERROR(VLOOKUP($B192,$AB:$AX,4,0)),0,(VLOOKUP($B192,$AB:$AX,4,0)))</f>
        <v>Lloyd Wantschek</v>
      </c>
      <c r="BF192" s="86" t="str">
        <f aca="false">IF(ISERROR(VLOOKUP($B192,$AB:$AX,5,0)),0,(VLOOKUP($B192,$AB:$AX,5,0)))</f>
        <v>Idea stage</v>
      </c>
      <c r="BG192" s="86" t="str">
        <f aca="false">IF(ISERROR(VLOOKUP($B192,$AB:$AX,6,0)),0,(VLOOKUP($B192,$AB:$AX,6,0)))</f>
        <v>P&amp;L</v>
      </c>
      <c r="BH192" s="85" t="n">
        <f aca="false">IF(ISERROR(VLOOKUP($B192,$AB:$AX,7,0)),0,(VLOOKUP($B192,$AB:$AX,7,0)))</f>
        <v>15000</v>
      </c>
      <c r="BI192" s="88" t="n">
        <f aca="false">IF(ISERROR(VLOOKUP($B192,$AB:$AX,8,0)),0,(VLOOKUP($B192,$AB:$AX,8,0)))</f>
        <v>2</v>
      </c>
      <c r="BJ192" s="88" t="n">
        <f aca="false">IF(ISERROR(VLOOKUP($B192,$AB:$AX,9,0)),0,(VLOOKUP($B192,$AB:$AX,9,0)))</f>
        <v>0</v>
      </c>
      <c r="BK192" s="89" t="n">
        <f aca="false">IF(ISERROR(VLOOKUP($B192,$AB:$AX,10,0)),0,(VLOOKUP($B192,$AB:$AX,10,0)))</f>
        <v>20</v>
      </c>
      <c r="BL192" s="93" t="n">
        <f aca="false">IF(ISERROR(VLOOKUP($B192,$AB:$AX,11,0)),0,(VLOOKUP($B192,$AB:$AX,11,0)))</f>
        <v>20</v>
      </c>
      <c r="BM192" s="89" t="n">
        <f aca="false">IF(ISERROR(VLOOKUP($B192,$AB:$AX,12,0)),0,(VLOOKUP($B192,$AB:$AX,12,0)))</f>
        <v>0</v>
      </c>
      <c r="BN192" s="93" t="n">
        <f aca="false">IF(ISERROR(VLOOKUP($B192,$AB:$AX,13,0)),0,(VLOOKUP($B192,$AB:$AX,13,0)))</f>
        <v>0</v>
      </c>
      <c r="BO192" s="86" t="str">
        <f aca="false">IF(ISERROR(VLOOKUP($B192,$AB:$AX,14,0)),0,(VLOOKUP($B192,$AB:$AX,14,0)))</f>
        <v>Low</v>
      </c>
      <c r="BP192" s="91" t="str">
        <f aca="false">IF(ISERROR(VLOOKUP($B192,$AB:$AX,15,0)),0,(VLOOKUP($B192,$AB:$AX,15,0)))</f>
        <v>Looking at ways to sell equity</v>
      </c>
      <c r="BQ192" s="78"/>
      <c r="BR192" s="78"/>
      <c r="BS192" s="78"/>
      <c r="BT192" s="78"/>
      <c r="BU192" s="94"/>
      <c r="BV192" s="94"/>
      <c r="BW192" s="94"/>
      <c r="BX192" s="94"/>
      <c r="BY192" s="94"/>
      <c r="BZ192" s="94"/>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c r="DA192" s="94"/>
      <c r="DB192" s="94"/>
      <c r="DC192" s="94"/>
      <c r="DD192" s="94"/>
      <c r="DE192" s="94"/>
      <c r="DF192" s="94"/>
      <c r="DG192" s="94"/>
      <c r="DH192" s="94"/>
      <c r="DI192" s="94"/>
      <c r="DJ192" s="94"/>
      <c r="DK192" s="94"/>
      <c r="DL192" s="94"/>
      <c r="DM192" s="94"/>
      <c r="DN192" s="94"/>
      <c r="DO192" s="94"/>
      <c r="DP192" s="94"/>
      <c r="DQ192" s="94"/>
      <c r="DR192" s="94"/>
      <c r="DS192" s="94"/>
      <c r="DT192" s="94"/>
      <c r="DU192" s="94"/>
      <c r="DV192" s="94"/>
      <c r="DW192" s="94"/>
      <c r="DX192" s="94"/>
      <c r="DY192" s="94"/>
      <c r="DZ192" s="94"/>
      <c r="EA192" s="94"/>
      <c r="EB192" s="94"/>
      <c r="EC192" s="94"/>
      <c r="ED192" s="94"/>
      <c r="EE192" s="94"/>
      <c r="EF192" s="94"/>
      <c r="EG192" s="94"/>
      <c r="EH192" s="94"/>
      <c r="EI192" s="94"/>
      <c r="EJ192" s="94"/>
      <c r="EK192" s="94"/>
    </row>
    <row r="193" customFormat="false" ht="38.25" hidden="false" customHeight="false" outlineLevel="0" collapsed="false">
      <c r="A193" s="75" t="s">
        <v>494</v>
      </c>
      <c r="B193" s="97" t="s">
        <v>482</v>
      </c>
      <c r="C193" s="98" t="s">
        <v>144</v>
      </c>
      <c r="D193" s="78" t="s">
        <v>483</v>
      </c>
      <c r="E193" s="78" t="s">
        <v>407</v>
      </c>
      <c r="F193" s="79" t="s">
        <v>41</v>
      </c>
      <c r="G193" s="79" t="s">
        <v>33</v>
      </c>
      <c r="H193" s="80" t="n">
        <v>20000</v>
      </c>
      <c r="I193" s="81" t="n">
        <v>0</v>
      </c>
      <c r="J193" s="81" t="n">
        <v>0</v>
      </c>
      <c r="K193" s="82" t="n">
        <v>25</v>
      </c>
      <c r="L193" s="83" t="n">
        <v>25</v>
      </c>
      <c r="M193" s="82" t="n">
        <v>0</v>
      </c>
      <c r="N193" s="83" t="n">
        <v>0</v>
      </c>
      <c r="O193" s="79" t="s">
        <v>42</v>
      </c>
      <c r="P193" s="84" t="s">
        <v>484</v>
      </c>
      <c r="Q193" s="78"/>
      <c r="R193" s="78"/>
      <c r="S193" s="78"/>
      <c r="T193" s="78"/>
      <c r="U193" s="78"/>
      <c r="V193" s="78"/>
      <c r="W193" s="78"/>
      <c r="X193" s="78"/>
      <c r="Y193" s="85"/>
      <c r="Z193" s="78"/>
      <c r="AA193" s="85" t="s">
        <v>494</v>
      </c>
      <c r="AB193" s="85" t="s">
        <v>495</v>
      </c>
      <c r="AC193" s="86" t="s">
        <v>144</v>
      </c>
      <c r="AD193" s="85" t="s">
        <v>446</v>
      </c>
      <c r="AE193" s="85" t="s">
        <v>407</v>
      </c>
      <c r="AF193" s="86" t="s">
        <v>41</v>
      </c>
      <c r="AG193" s="86" t="s">
        <v>33</v>
      </c>
      <c r="AH193" s="87" t="n">
        <v>10000</v>
      </c>
      <c r="AI193" s="88" t="n">
        <v>0</v>
      </c>
      <c r="AJ193" s="88" t="n">
        <v>0</v>
      </c>
      <c r="AK193" s="89" t="n">
        <v>10</v>
      </c>
      <c r="AL193" s="90" t="n">
        <v>10</v>
      </c>
      <c r="AM193" s="89" t="n">
        <v>0</v>
      </c>
      <c r="AN193" s="90" t="n">
        <v>0</v>
      </c>
      <c r="AO193" s="86" t="s">
        <v>42</v>
      </c>
      <c r="AP193" s="91" t="s">
        <v>447</v>
      </c>
      <c r="AQ193" s="78"/>
      <c r="AR193" s="78"/>
      <c r="AS193" s="78"/>
      <c r="AT193" s="78"/>
      <c r="AU193" s="78"/>
      <c r="AV193" s="78"/>
      <c r="AW193" s="78"/>
      <c r="AX193" s="78"/>
      <c r="AY193" s="78"/>
      <c r="AZ193" s="85"/>
      <c r="BA193" s="12"/>
      <c r="BB193" s="85" t="str">
        <f aca="false">IF(ISERROR(VLOOKUP($B193,$AB:$AX,1,0)),0,(VLOOKUP($B193,$AB:$AX,1,0)))</f>
        <v>Greece/Italy Interconnector</v>
      </c>
      <c r="BC193" s="86" t="str">
        <f aca="false">IF(ISERROR(VLOOKUP($B193,$AB:$AX,2,0)),0,(VLOOKUP($B193,$AB:$AX,2,0)))</f>
        <v>Q4 01</v>
      </c>
      <c r="BD193" s="92" t="str">
        <f aca="false">IF(ISERROR(VLOOKUP($B193,$AB:$AX,3,0)),0,(VLOOKUP($B193,$AB:$AX,3,0)))</f>
        <v>E.004003.01.ZB.18</v>
      </c>
      <c r="BE193" s="85" t="str">
        <f aca="false">IF(ISERROR(VLOOKUP($B193,$AB:$AX,4,0)),0,(VLOOKUP($B193,$AB:$AX,4,0)))</f>
        <v>Domenico Franceschino</v>
      </c>
      <c r="BF193" s="86" t="str">
        <f aca="false">IF(ISERROR(VLOOKUP($B193,$AB:$AX,5,0)),0,(VLOOKUP($B193,$AB:$AX,5,0)))</f>
        <v>Idea stage</v>
      </c>
      <c r="BG193" s="86" t="str">
        <f aca="false">IF(ISERROR(VLOOKUP($B193,$AB:$AX,6,0)),0,(VLOOKUP($B193,$AB:$AX,6,0)))</f>
        <v>P&amp;L</v>
      </c>
      <c r="BH193" s="85" t="n">
        <f aca="false">IF(ISERROR(VLOOKUP($B193,$AB:$AX,7,0)),0,(VLOOKUP($B193,$AB:$AX,7,0)))</f>
        <v>20000</v>
      </c>
      <c r="BI193" s="88" t="n">
        <f aca="false">IF(ISERROR(VLOOKUP($B193,$AB:$AX,8,0)),0,(VLOOKUP($B193,$AB:$AX,8,0)))</f>
        <v>0</v>
      </c>
      <c r="BJ193" s="88" t="n">
        <f aca="false">IF(ISERROR(VLOOKUP($B193,$AB:$AX,9,0)),0,(VLOOKUP($B193,$AB:$AX,9,0)))</f>
        <v>0</v>
      </c>
      <c r="BK193" s="89" t="n">
        <f aca="false">IF(ISERROR(VLOOKUP($B193,$AB:$AX,10,0)),0,(VLOOKUP($B193,$AB:$AX,10,0)))</f>
        <v>25</v>
      </c>
      <c r="BL193" s="93" t="n">
        <f aca="false">IF(ISERROR(VLOOKUP($B193,$AB:$AX,11,0)),0,(VLOOKUP($B193,$AB:$AX,11,0)))</f>
        <v>25</v>
      </c>
      <c r="BM193" s="89" t="n">
        <f aca="false">IF(ISERROR(VLOOKUP($B193,$AB:$AX,12,0)),0,(VLOOKUP($B193,$AB:$AX,12,0)))</f>
        <v>0</v>
      </c>
      <c r="BN193" s="93" t="n">
        <f aca="false">IF(ISERROR(VLOOKUP($B193,$AB:$AX,13,0)),0,(VLOOKUP($B193,$AB:$AX,13,0)))</f>
        <v>0</v>
      </c>
      <c r="BO193" s="86" t="str">
        <f aca="false">IF(ISERROR(VLOOKUP($B193,$AB:$AX,14,0)),0,(VLOOKUP($B193,$AB:$AX,14,0)))</f>
        <v>Low</v>
      </c>
      <c r="BP193" s="91" t="str">
        <f aca="false">IF(ISERROR(VLOOKUP($B193,$AB:$AX,15,0)),0,(VLOOKUP($B193,$AB:$AX,15,0)))</f>
        <v>Looking at opportunities once the Italian/Greece power interconnector is built. 500MW capacity. Owned by Italian grid operator but it is expected to be tendered. Rules not yet decided.</v>
      </c>
      <c r="BQ193" s="78"/>
      <c r="BR193" s="78"/>
      <c r="BS193" s="78"/>
      <c r="BT193" s="78"/>
      <c r="BU193" s="94"/>
      <c r="BV193" s="94"/>
      <c r="BW193" s="94"/>
      <c r="BX193" s="94"/>
      <c r="BY193" s="94"/>
      <c r="BZ193" s="94"/>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c r="DA193" s="94"/>
      <c r="DB193" s="94"/>
      <c r="DC193" s="94"/>
      <c r="DD193" s="94"/>
      <c r="DE193" s="94"/>
      <c r="DF193" s="94"/>
      <c r="DG193" s="94"/>
      <c r="DH193" s="94"/>
      <c r="DI193" s="94"/>
      <c r="DJ193" s="94"/>
      <c r="DK193" s="94"/>
      <c r="DL193" s="94"/>
      <c r="DM193" s="94"/>
      <c r="DN193" s="94"/>
      <c r="DO193" s="94"/>
      <c r="DP193" s="94"/>
      <c r="DQ193" s="94"/>
      <c r="DR193" s="94"/>
      <c r="DS193" s="94"/>
      <c r="DT193" s="94"/>
      <c r="DU193" s="94"/>
      <c r="DV193" s="94"/>
      <c r="DW193" s="94"/>
      <c r="DX193" s="94"/>
      <c r="DY193" s="94"/>
      <c r="DZ193" s="94"/>
      <c r="EA193" s="94"/>
      <c r="EB193" s="94"/>
      <c r="EC193" s="94"/>
      <c r="ED193" s="94"/>
      <c r="EE193" s="94"/>
      <c r="EF193" s="94"/>
      <c r="EG193" s="94"/>
      <c r="EH193" s="94"/>
      <c r="EI193" s="94"/>
      <c r="EJ193" s="94"/>
      <c r="EK193" s="94"/>
    </row>
    <row r="194" customFormat="false" ht="12.75" hidden="false" customHeight="false" outlineLevel="0" collapsed="false">
      <c r="A194" s="75" t="s">
        <v>496</v>
      </c>
      <c r="B194" s="97" t="s">
        <v>486</v>
      </c>
      <c r="C194" s="98" t="s">
        <v>144</v>
      </c>
      <c r="D194" s="78" t="s">
        <v>416</v>
      </c>
      <c r="E194" s="78" t="s">
        <v>487</v>
      </c>
      <c r="F194" s="79" t="s">
        <v>41</v>
      </c>
      <c r="G194" s="79" t="s">
        <v>33</v>
      </c>
      <c r="H194" s="80" t="n">
        <v>6000</v>
      </c>
      <c r="I194" s="81" t="n">
        <v>0</v>
      </c>
      <c r="J194" s="81" t="n">
        <v>0</v>
      </c>
      <c r="K194" s="82" t="n">
        <v>30</v>
      </c>
      <c r="L194" s="83" t="n">
        <v>30</v>
      </c>
      <c r="M194" s="82" t="n">
        <v>0</v>
      </c>
      <c r="N194" s="83" t="n">
        <v>0</v>
      </c>
      <c r="O194" s="79" t="s">
        <v>42</v>
      </c>
      <c r="P194" s="84" t="s">
        <v>447</v>
      </c>
      <c r="Q194" s="78"/>
      <c r="R194" s="78"/>
      <c r="S194" s="78"/>
      <c r="T194" s="78"/>
      <c r="U194" s="78"/>
      <c r="V194" s="78"/>
      <c r="W194" s="78"/>
      <c r="X194" s="78"/>
      <c r="Y194" s="85"/>
      <c r="Z194" s="78"/>
      <c r="AA194" s="85" t="s">
        <v>496</v>
      </c>
      <c r="AB194" s="85" t="s">
        <v>497</v>
      </c>
      <c r="AC194" s="86" t="s">
        <v>144</v>
      </c>
      <c r="AD194" s="85" t="s">
        <v>498</v>
      </c>
      <c r="AE194" s="85" t="s">
        <v>479</v>
      </c>
      <c r="AF194" s="86" t="s">
        <v>41</v>
      </c>
      <c r="AG194" s="86" t="s">
        <v>33</v>
      </c>
      <c r="AH194" s="87" t="n">
        <v>5000</v>
      </c>
      <c r="AI194" s="88" t="n">
        <v>0</v>
      </c>
      <c r="AJ194" s="88" t="n">
        <v>0</v>
      </c>
      <c r="AK194" s="89" t="n">
        <v>10</v>
      </c>
      <c r="AL194" s="90" t="n">
        <v>10</v>
      </c>
      <c r="AM194" s="89" t="n">
        <v>0</v>
      </c>
      <c r="AN194" s="90" t="n">
        <v>0</v>
      </c>
      <c r="AO194" s="86" t="s">
        <v>42</v>
      </c>
      <c r="AP194" s="91" t="s">
        <v>499</v>
      </c>
      <c r="AQ194" s="78"/>
      <c r="AR194" s="78"/>
      <c r="AS194" s="78"/>
      <c r="AT194" s="78"/>
      <c r="AU194" s="78"/>
      <c r="AV194" s="78"/>
      <c r="AW194" s="78"/>
      <c r="AX194" s="78"/>
      <c r="AY194" s="78"/>
      <c r="AZ194" s="85"/>
      <c r="BA194" s="12"/>
      <c r="BB194" s="85" t="str">
        <f aca="false">IF(ISERROR(VLOOKUP($B194,$AB:$AX,1,0)),0,(VLOOKUP($B194,$AB:$AX,1,0)))</f>
        <v>Italy Cross-border</v>
      </c>
      <c r="BC194" s="86" t="str">
        <f aca="false">IF(ISERROR(VLOOKUP($B194,$AB:$AX,2,0)),0,(VLOOKUP($B194,$AB:$AX,2,0)))</f>
        <v>Q4 01</v>
      </c>
      <c r="BD194" s="92" t="str">
        <f aca="false">IF(ISERROR(VLOOKUP($B194,$AB:$AX,3,0)),0,(VLOOKUP($B194,$AB:$AX,3,0)))</f>
        <v>E.004003.02.IT.08</v>
      </c>
      <c r="BE194" s="85" t="str">
        <f aca="false">IF(ISERROR(VLOOKUP($B194,$AB:$AX,4,0)),0,(VLOOKUP($B194,$AB:$AX,4,0)))</f>
        <v>Mauro Renggli</v>
      </c>
      <c r="BF194" s="86" t="str">
        <f aca="false">IF(ISERROR(VLOOKUP($B194,$AB:$AX,5,0)),0,(VLOOKUP($B194,$AB:$AX,5,0)))</f>
        <v>Idea stage</v>
      </c>
      <c r="BG194" s="86" t="str">
        <f aca="false">IF(ISERROR(VLOOKUP($B194,$AB:$AX,6,0)),0,(VLOOKUP($B194,$AB:$AX,6,0)))</f>
        <v>P&amp;L</v>
      </c>
      <c r="BH194" s="85" t="n">
        <f aca="false">IF(ISERROR(VLOOKUP($B194,$AB:$AX,7,0)),0,(VLOOKUP($B194,$AB:$AX,7,0)))</f>
        <v>6000</v>
      </c>
      <c r="BI194" s="88" t="n">
        <f aca="false">IF(ISERROR(VLOOKUP($B194,$AB:$AX,8,0)),0,(VLOOKUP($B194,$AB:$AX,8,0)))</f>
        <v>0</v>
      </c>
      <c r="BJ194" s="88" t="n">
        <f aca="false">IF(ISERROR(VLOOKUP($B194,$AB:$AX,9,0)),0,(VLOOKUP($B194,$AB:$AX,9,0)))</f>
        <v>0</v>
      </c>
      <c r="BK194" s="89" t="n">
        <f aca="false">IF(ISERROR(VLOOKUP($B194,$AB:$AX,10,0)),0,(VLOOKUP($B194,$AB:$AX,10,0)))</f>
        <v>30</v>
      </c>
      <c r="BL194" s="93" t="n">
        <f aca="false">IF(ISERROR(VLOOKUP($B194,$AB:$AX,11,0)),0,(VLOOKUP($B194,$AB:$AX,11,0)))</f>
        <v>30</v>
      </c>
      <c r="BM194" s="89" t="n">
        <f aca="false">IF(ISERROR(VLOOKUP($B194,$AB:$AX,12,0)),0,(VLOOKUP($B194,$AB:$AX,12,0)))</f>
        <v>0</v>
      </c>
      <c r="BN194" s="93" t="n">
        <f aca="false">IF(ISERROR(VLOOKUP($B194,$AB:$AX,13,0)),0,(VLOOKUP($B194,$AB:$AX,13,0)))</f>
        <v>0</v>
      </c>
      <c r="BO194" s="86" t="str">
        <f aca="false">IF(ISERROR(VLOOKUP($B194,$AB:$AX,14,0)),0,(VLOOKUP($B194,$AB:$AX,14,0)))</f>
        <v>Low</v>
      </c>
      <c r="BP194" s="91" t="str">
        <f aca="false">IF(ISERROR(VLOOKUP($B194,$AB:$AX,15,0)),0,(VLOOKUP($B194,$AB:$AX,15,0)))</f>
        <v>Unspecified cross-border deal</v>
      </c>
      <c r="BQ194" s="78"/>
      <c r="BR194" s="78"/>
      <c r="BS194" s="78"/>
      <c r="BT194" s="78"/>
      <c r="BU194" s="94"/>
      <c r="BV194" s="94"/>
      <c r="BW194" s="94"/>
      <c r="BX194" s="94"/>
      <c r="BY194" s="94"/>
      <c r="BZ194" s="94"/>
      <c r="CA194" s="94"/>
      <c r="CB194" s="94"/>
      <c r="CC194" s="94"/>
      <c r="CD194" s="94"/>
      <c r="CE194" s="94"/>
      <c r="CF194" s="94"/>
      <c r="CG194" s="94"/>
      <c r="CH194" s="94"/>
      <c r="CI194" s="94"/>
      <c r="CJ194" s="94"/>
      <c r="CK194" s="94"/>
      <c r="CL194" s="94"/>
      <c r="CM194" s="94"/>
      <c r="CN194" s="94"/>
      <c r="CO194" s="94"/>
      <c r="CP194" s="94"/>
      <c r="CQ194" s="94"/>
      <c r="CR194" s="94"/>
      <c r="CS194" s="94"/>
      <c r="CT194" s="94"/>
      <c r="CU194" s="94"/>
      <c r="CV194" s="94"/>
      <c r="CW194" s="94"/>
      <c r="CX194" s="94"/>
      <c r="CY194" s="94"/>
      <c r="CZ194" s="94"/>
      <c r="DA194" s="94"/>
      <c r="DB194" s="94"/>
      <c r="DC194" s="94"/>
      <c r="DD194" s="94"/>
      <c r="DE194" s="94"/>
      <c r="DF194" s="94"/>
      <c r="DG194" s="94"/>
      <c r="DH194" s="94"/>
      <c r="DI194" s="94"/>
      <c r="DJ194" s="94"/>
      <c r="DK194" s="94"/>
      <c r="DL194" s="94"/>
      <c r="DM194" s="94"/>
      <c r="DN194" s="94"/>
      <c r="DO194" s="94"/>
      <c r="DP194" s="94"/>
      <c r="DQ194" s="94"/>
      <c r="DR194" s="94"/>
      <c r="DS194" s="94"/>
      <c r="DT194" s="94"/>
      <c r="DU194" s="94"/>
      <c r="DV194" s="94"/>
      <c r="DW194" s="94"/>
      <c r="DX194" s="94"/>
      <c r="DY194" s="94"/>
      <c r="DZ194" s="94"/>
      <c r="EA194" s="94"/>
      <c r="EB194" s="94"/>
      <c r="EC194" s="94"/>
      <c r="ED194" s="94"/>
      <c r="EE194" s="94"/>
      <c r="EF194" s="94"/>
      <c r="EG194" s="94"/>
      <c r="EH194" s="94"/>
      <c r="EI194" s="94"/>
      <c r="EJ194" s="94"/>
      <c r="EK194" s="94"/>
    </row>
    <row r="195" customFormat="false" ht="12.75" hidden="false" customHeight="false" outlineLevel="0" collapsed="false">
      <c r="A195" s="75" t="s">
        <v>500</v>
      </c>
      <c r="B195" s="97" t="s">
        <v>489</v>
      </c>
      <c r="C195" s="98" t="s">
        <v>144</v>
      </c>
      <c r="D195" s="78" t="s">
        <v>411</v>
      </c>
      <c r="E195" s="78" t="s">
        <v>349</v>
      </c>
      <c r="F195" s="79" t="s">
        <v>41</v>
      </c>
      <c r="G195" s="79" t="s">
        <v>33</v>
      </c>
      <c r="H195" s="80" t="n">
        <v>2000</v>
      </c>
      <c r="I195" s="81" t="n">
        <v>0</v>
      </c>
      <c r="J195" s="81" t="n">
        <v>0</v>
      </c>
      <c r="K195" s="82" t="n">
        <v>70</v>
      </c>
      <c r="L195" s="83" t="n">
        <v>70</v>
      </c>
      <c r="M195" s="82" t="n">
        <v>0</v>
      </c>
      <c r="N195" s="83" t="n">
        <v>0</v>
      </c>
      <c r="O195" s="79" t="s">
        <v>42</v>
      </c>
      <c r="P195" s="84" t="s">
        <v>490</v>
      </c>
      <c r="Q195" s="78"/>
      <c r="R195" s="78"/>
      <c r="S195" s="78"/>
      <c r="T195" s="78"/>
      <c r="U195" s="78"/>
      <c r="V195" s="78"/>
      <c r="W195" s="78"/>
      <c r="X195" s="78"/>
      <c r="Y195" s="85"/>
      <c r="Z195" s="78"/>
      <c r="AA195" s="85" t="s">
        <v>500</v>
      </c>
      <c r="AB195" s="85" t="s">
        <v>501</v>
      </c>
      <c r="AC195" s="86" t="s">
        <v>144</v>
      </c>
      <c r="AD195" s="85" t="s">
        <v>337</v>
      </c>
      <c r="AE195" s="85" t="s">
        <v>397</v>
      </c>
      <c r="AF195" s="86" t="s">
        <v>41</v>
      </c>
      <c r="AG195" s="86" t="s">
        <v>33</v>
      </c>
      <c r="AH195" s="87" t="n">
        <v>1000</v>
      </c>
      <c r="AI195" s="88" t="n">
        <v>0</v>
      </c>
      <c r="AJ195" s="88" t="n">
        <v>0</v>
      </c>
      <c r="AK195" s="89" t="n">
        <v>50</v>
      </c>
      <c r="AL195" s="90" t="n">
        <v>50</v>
      </c>
      <c r="AM195" s="89" t="n">
        <v>50</v>
      </c>
      <c r="AN195" s="90" t="n">
        <v>50</v>
      </c>
      <c r="AO195" s="86" t="s">
        <v>42</v>
      </c>
      <c r="AP195" s="91" t="s">
        <v>502</v>
      </c>
      <c r="AQ195" s="78"/>
      <c r="AR195" s="78"/>
      <c r="AS195" s="78"/>
      <c r="AT195" s="78"/>
      <c r="AU195" s="78"/>
      <c r="AV195" s="78"/>
      <c r="AW195" s="78"/>
      <c r="AX195" s="78"/>
      <c r="AY195" s="78"/>
      <c r="AZ195" s="85"/>
      <c r="BA195" s="12"/>
      <c r="BB195" s="85" t="str">
        <f aca="false">IF(ISERROR(VLOOKUP($B195,$AB:$AX,1,0)),0,(VLOOKUP($B195,$AB:$AX,1,0)))</f>
        <v>France '01</v>
      </c>
      <c r="BC195" s="86" t="str">
        <f aca="false">IF(ISERROR(VLOOKUP($B195,$AB:$AX,2,0)),0,(VLOOKUP($B195,$AB:$AX,2,0)))</f>
        <v>Q4 01</v>
      </c>
      <c r="BD195" s="92" t="str">
        <f aca="false">IF(ISERROR(VLOOKUP($B195,$AB:$AX,3,0)),0,(VLOOKUP($B195,$AB:$AX,3,0)))</f>
        <v>E.004003.01.ZC.04</v>
      </c>
      <c r="BE195" s="85" t="str">
        <f aca="false">IF(ISERROR(VLOOKUP($B195,$AB:$AX,4,0)),0,(VLOOKUP($B195,$AB:$AX,4,0)))</f>
        <v>Ross Sankey</v>
      </c>
      <c r="BF195" s="86" t="str">
        <f aca="false">IF(ISERROR(VLOOKUP($B195,$AB:$AX,5,0)),0,(VLOOKUP($B195,$AB:$AX,5,0)))</f>
        <v>Idea stage</v>
      </c>
      <c r="BG195" s="86" t="str">
        <f aca="false">IF(ISERROR(VLOOKUP($B195,$AB:$AX,6,0)),0,(VLOOKUP($B195,$AB:$AX,6,0)))</f>
        <v>P&amp;L</v>
      </c>
      <c r="BH195" s="85" t="n">
        <f aca="false">IF(ISERROR(VLOOKUP($B195,$AB:$AX,7,0)),0,(VLOOKUP($B195,$AB:$AX,7,0)))</f>
        <v>2000</v>
      </c>
      <c r="BI195" s="88" t="n">
        <f aca="false">IF(ISERROR(VLOOKUP($B195,$AB:$AX,8,0)),0,(VLOOKUP($B195,$AB:$AX,8,0)))</f>
        <v>0</v>
      </c>
      <c r="BJ195" s="88" t="n">
        <f aca="false">IF(ISERROR(VLOOKUP($B195,$AB:$AX,9,0)),0,(VLOOKUP($B195,$AB:$AX,9,0)))</f>
        <v>0</v>
      </c>
      <c r="BK195" s="89" t="n">
        <f aca="false">IF(ISERROR(VLOOKUP($B195,$AB:$AX,10,0)),0,(VLOOKUP($B195,$AB:$AX,10,0)))</f>
        <v>70</v>
      </c>
      <c r="BL195" s="93" t="n">
        <f aca="false">IF(ISERROR(VLOOKUP($B195,$AB:$AX,11,0)),0,(VLOOKUP($B195,$AB:$AX,11,0)))</f>
        <v>70</v>
      </c>
      <c r="BM195" s="89" t="n">
        <f aca="false">IF(ISERROR(VLOOKUP($B195,$AB:$AX,12,0)),0,(VLOOKUP($B195,$AB:$AX,12,0)))</f>
        <v>0</v>
      </c>
      <c r="BN195" s="93" t="n">
        <f aca="false">IF(ISERROR(VLOOKUP($B195,$AB:$AX,13,0)),0,(VLOOKUP($B195,$AB:$AX,13,0)))</f>
        <v>0</v>
      </c>
      <c r="BO195" s="86" t="str">
        <f aca="false">IF(ISERROR(VLOOKUP($B195,$AB:$AX,14,0)),0,(VLOOKUP($B195,$AB:$AX,14,0)))</f>
        <v>Low</v>
      </c>
      <c r="BP195" s="91" t="str">
        <f aca="false">IF(ISERROR(VLOOKUP($B195,$AB:$AX,15,0)),0,(VLOOKUP($B195,$AB:$AX,15,0)))</f>
        <v>General market opportunities in France</v>
      </c>
      <c r="BQ195" s="78"/>
      <c r="BR195" s="78"/>
      <c r="BS195" s="78"/>
      <c r="BT195" s="78"/>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94"/>
      <c r="CR195" s="94"/>
      <c r="CS195" s="94"/>
      <c r="CT195" s="94"/>
      <c r="CU195" s="94"/>
      <c r="CV195" s="94"/>
      <c r="CW195" s="94"/>
      <c r="CX195" s="94"/>
      <c r="CY195" s="94"/>
      <c r="CZ195" s="94"/>
      <c r="DA195" s="94"/>
      <c r="DB195" s="94"/>
      <c r="DC195" s="94"/>
      <c r="DD195" s="94"/>
      <c r="DE195" s="94"/>
      <c r="DF195" s="94"/>
      <c r="DG195" s="94"/>
      <c r="DH195" s="94"/>
      <c r="DI195" s="94"/>
      <c r="DJ195" s="94"/>
      <c r="DK195" s="94"/>
      <c r="DL195" s="94"/>
      <c r="DM195" s="94"/>
      <c r="DN195" s="94"/>
      <c r="DO195" s="94"/>
      <c r="DP195" s="94"/>
      <c r="DQ195" s="94"/>
      <c r="DR195" s="94"/>
      <c r="DS195" s="94"/>
      <c r="DT195" s="94"/>
      <c r="DU195" s="94"/>
      <c r="DV195" s="94"/>
      <c r="DW195" s="94"/>
      <c r="DX195" s="94"/>
      <c r="DY195" s="94"/>
      <c r="DZ195" s="94"/>
      <c r="EA195" s="94"/>
      <c r="EB195" s="94"/>
      <c r="EC195" s="94"/>
      <c r="ED195" s="94"/>
      <c r="EE195" s="94"/>
      <c r="EF195" s="94"/>
      <c r="EG195" s="94"/>
      <c r="EH195" s="94"/>
      <c r="EI195" s="94"/>
      <c r="EJ195" s="94"/>
      <c r="EK195" s="94"/>
    </row>
    <row r="196" customFormat="false" ht="38.25" hidden="false" customHeight="false" outlineLevel="0" collapsed="false">
      <c r="A196" s="75" t="s">
        <v>503</v>
      </c>
      <c r="B196" s="97" t="s">
        <v>492</v>
      </c>
      <c r="C196" s="98" t="s">
        <v>144</v>
      </c>
      <c r="D196" s="78" t="s">
        <v>493</v>
      </c>
      <c r="E196" s="78" t="s">
        <v>328</v>
      </c>
      <c r="F196" s="79" t="s">
        <v>41</v>
      </c>
      <c r="G196" s="79" t="s">
        <v>33</v>
      </c>
      <c r="H196" s="80" t="n">
        <v>5000</v>
      </c>
      <c r="I196" s="81" t="n">
        <v>0</v>
      </c>
      <c r="J196" s="81" t="n">
        <v>0</v>
      </c>
      <c r="K196" s="82" t="n">
        <v>25</v>
      </c>
      <c r="L196" s="83" t="n">
        <v>25</v>
      </c>
      <c r="M196" s="82" t="n">
        <v>0</v>
      </c>
      <c r="N196" s="83" t="n">
        <v>0</v>
      </c>
      <c r="O196" s="79" t="s">
        <v>42</v>
      </c>
      <c r="P196" s="84"/>
      <c r="Q196" s="78"/>
      <c r="R196" s="78"/>
      <c r="S196" s="78"/>
      <c r="T196" s="78"/>
      <c r="U196" s="78"/>
      <c r="V196" s="78"/>
      <c r="W196" s="78"/>
      <c r="X196" s="78"/>
      <c r="Y196" s="85"/>
      <c r="Z196" s="78"/>
      <c r="AA196" s="85" t="s">
        <v>503</v>
      </c>
      <c r="AB196" s="85" t="s">
        <v>504</v>
      </c>
      <c r="AC196" s="86" t="s">
        <v>144</v>
      </c>
      <c r="AD196" s="85" t="s">
        <v>505</v>
      </c>
      <c r="AE196" s="85" t="s">
        <v>506</v>
      </c>
      <c r="AF196" s="86" t="s">
        <v>41</v>
      </c>
      <c r="AG196" s="86" t="s">
        <v>241</v>
      </c>
      <c r="AH196" s="87" t="n">
        <v>0</v>
      </c>
      <c r="AI196" s="88" t="n">
        <v>0</v>
      </c>
      <c r="AJ196" s="88" t="n">
        <v>0</v>
      </c>
      <c r="AK196" s="89" t="n">
        <v>10</v>
      </c>
      <c r="AL196" s="90" t="n">
        <v>10</v>
      </c>
      <c r="AM196" s="89" t="n">
        <v>10</v>
      </c>
      <c r="AN196" s="90" t="n">
        <v>10</v>
      </c>
      <c r="AO196" s="86" t="s">
        <v>42</v>
      </c>
      <c r="AP196" s="91" t="s">
        <v>507</v>
      </c>
      <c r="AQ196" s="78"/>
      <c r="AR196" s="78"/>
      <c r="AS196" s="78"/>
      <c r="AT196" s="78"/>
      <c r="AU196" s="78"/>
      <c r="AV196" s="78"/>
      <c r="AW196" s="78"/>
      <c r="AX196" s="78"/>
      <c r="AY196" s="78"/>
      <c r="AZ196" s="85"/>
      <c r="BA196" s="12"/>
      <c r="BB196" s="85" t="str">
        <f aca="false">IF(ISERROR(VLOOKUP($B196,$AB:$AX,1,0)),0,(VLOOKUP($B196,$AB:$AX,1,0)))</f>
        <v>CEZ '02 sale</v>
      </c>
      <c r="BC196" s="86" t="str">
        <f aca="false">IF(ISERROR(VLOOKUP($B196,$AB:$AX,2,0)),0,(VLOOKUP($B196,$AB:$AX,2,0)))</f>
        <v>Q4 01</v>
      </c>
      <c r="BD196" s="92" t="str">
        <f aca="false">IF(ISERROR(VLOOKUP($B196,$AB:$AX,3,0)),0,(VLOOKUP($B196,$AB:$AX,3,0)))</f>
        <v>E.004003.01.ZB.17</v>
      </c>
      <c r="BE196" s="85" t="str">
        <f aca="false">IF(ISERROR(VLOOKUP($B196,$AB:$AX,4,0)),0,(VLOOKUP($B196,$AB:$AX,4,0)))</f>
        <v>Antony Steiner</v>
      </c>
      <c r="BF196" s="86" t="str">
        <f aca="false">IF(ISERROR(VLOOKUP($B196,$AB:$AX,5,0)),0,(VLOOKUP($B196,$AB:$AX,5,0)))</f>
        <v>Idea stage</v>
      </c>
      <c r="BG196" s="86" t="str">
        <f aca="false">IF(ISERROR(VLOOKUP($B196,$AB:$AX,6,0)),0,(VLOOKUP($B196,$AB:$AX,6,0)))</f>
        <v>P&amp;L</v>
      </c>
      <c r="BH196" s="85" t="n">
        <f aca="false">IF(ISERROR(VLOOKUP($B196,$AB:$AX,7,0)),0,(VLOOKUP($B196,$AB:$AX,7,0)))</f>
        <v>5000</v>
      </c>
      <c r="BI196" s="88" t="n">
        <f aca="false">IF(ISERROR(VLOOKUP($B196,$AB:$AX,8,0)),0,(VLOOKUP($B196,$AB:$AX,8,0)))</f>
        <v>0</v>
      </c>
      <c r="BJ196" s="88" t="n">
        <f aca="false">IF(ISERROR(VLOOKUP($B196,$AB:$AX,9,0)),0,(VLOOKUP($B196,$AB:$AX,9,0)))</f>
        <v>0</v>
      </c>
      <c r="BK196" s="89" t="n">
        <f aca="false">IF(ISERROR(VLOOKUP($B196,$AB:$AX,10,0)),0,(VLOOKUP($B196,$AB:$AX,10,0)))</f>
        <v>25</v>
      </c>
      <c r="BL196" s="93" t="n">
        <f aca="false">IF(ISERROR(VLOOKUP($B196,$AB:$AX,11,0)),0,(VLOOKUP($B196,$AB:$AX,11,0)))</f>
        <v>25</v>
      </c>
      <c r="BM196" s="89" t="n">
        <f aca="false">IF(ISERROR(VLOOKUP($B196,$AB:$AX,12,0)),0,(VLOOKUP($B196,$AB:$AX,12,0)))</f>
        <v>0</v>
      </c>
      <c r="BN196" s="93" t="n">
        <f aca="false">IF(ISERROR(VLOOKUP($B196,$AB:$AX,13,0)),0,(VLOOKUP($B196,$AB:$AX,13,0)))</f>
        <v>0</v>
      </c>
      <c r="BO196" s="86" t="str">
        <f aca="false">IF(ISERROR(VLOOKUP($B196,$AB:$AX,14,0)),0,(VLOOKUP($B196,$AB:$AX,14,0)))</f>
        <v>Low</v>
      </c>
      <c r="BP196" s="91" t="n">
        <f aca="false">IF(ISERROR(VLOOKUP($B196,$AB:$AX,15,0)),0,(VLOOKUP($B196,$AB:$AX,15,0)))</f>
        <v>0</v>
      </c>
      <c r="BQ196" s="78"/>
      <c r="BR196" s="78"/>
      <c r="BS196" s="78"/>
      <c r="BT196" s="78"/>
      <c r="BU196" s="94"/>
      <c r="BV196" s="94"/>
      <c r="BW196" s="94"/>
      <c r="BX196" s="94"/>
      <c r="BY196" s="94"/>
      <c r="BZ196" s="94"/>
      <c r="CA196" s="94"/>
      <c r="CB196" s="94"/>
      <c r="CC196" s="94"/>
      <c r="CD196" s="94"/>
      <c r="CE196" s="94"/>
      <c r="CF196" s="94"/>
      <c r="CG196" s="94"/>
      <c r="CH196" s="94"/>
      <c r="CI196" s="94"/>
      <c r="CJ196" s="94"/>
      <c r="CK196" s="94"/>
      <c r="CL196" s="94"/>
      <c r="CM196" s="94"/>
      <c r="CN196" s="94"/>
      <c r="CO196" s="94"/>
      <c r="CP196" s="94"/>
      <c r="CQ196" s="94"/>
      <c r="CR196" s="94"/>
      <c r="CS196" s="94"/>
      <c r="CT196" s="94"/>
      <c r="CU196" s="94"/>
      <c r="CV196" s="94"/>
      <c r="CW196" s="94"/>
      <c r="CX196" s="94"/>
      <c r="CY196" s="94"/>
      <c r="CZ196" s="94"/>
      <c r="DA196" s="94"/>
      <c r="DB196" s="94"/>
      <c r="DC196" s="94"/>
      <c r="DD196" s="94"/>
      <c r="DE196" s="94"/>
      <c r="DF196" s="94"/>
      <c r="DG196" s="94"/>
      <c r="DH196" s="94"/>
      <c r="DI196" s="94"/>
      <c r="DJ196" s="94"/>
      <c r="DK196" s="94"/>
      <c r="DL196" s="94"/>
      <c r="DM196" s="94"/>
      <c r="DN196" s="94"/>
      <c r="DO196" s="94"/>
      <c r="DP196" s="94"/>
      <c r="DQ196" s="94"/>
      <c r="DR196" s="94"/>
      <c r="DS196" s="94"/>
      <c r="DT196" s="94"/>
      <c r="DU196" s="94"/>
      <c r="DV196" s="94"/>
      <c r="DW196" s="94"/>
      <c r="DX196" s="94"/>
      <c r="DY196" s="94"/>
      <c r="DZ196" s="94"/>
      <c r="EA196" s="94"/>
      <c r="EB196" s="94"/>
      <c r="EC196" s="94"/>
      <c r="ED196" s="94"/>
      <c r="EE196" s="94"/>
      <c r="EF196" s="94"/>
      <c r="EG196" s="94"/>
      <c r="EH196" s="94"/>
      <c r="EI196" s="94"/>
      <c r="EJ196" s="94"/>
      <c r="EK196" s="94"/>
    </row>
    <row r="197" customFormat="false" ht="12.75" hidden="false" customHeight="false" outlineLevel="0" collapsed="false">
      <c r="A197" s="75" t="s">
        <v>508</v>
      </c>
      <c r="B197" s="97" t="s">
        <v>495</v>
      </c>
      <c r="C197" s="98" t="s">
        <v>144</v>
      </c>
      <c r="D197" s="78" t="s">
        <v>446</v>
      </c>
      <c r="E197" s="78" t="s">
        <v>407</v>
      </c>
      <c r="F197" s="79" t="s">
        <v>41</v>
      </c>
      <c r="G197" s="79" t="s">
        <v>33</v>
      </c>
      <c r="H197" s="80" t="n">
        <v>10000</v>
      </c>
      <c r="I197" s="81" t="n">
        <v>0</v>
      </c>
      <c r="J197" s="81" t="n">
        <v>0</v>
      </c>
      <c r="K197" s="82" t="n">
        <v>10</v>
      </c>
      <c r="L197" s="83" t="n">
        <v>10</v>
      </c>
      <c r="M197" s="82" t="n">
        <v>0</v>
      </c>
      <c r="N197" s="83" t="n">
        <v>0</v>
      </c>
      <c r="O197" s="79" t="s">
        <v>42</v>
      </c>
      <c r="P197" s="84" t="s">
        <v>447</v>
      </c>
      <c r="Q197" s="22"/>
      <c r="R197" s="22"/>
      <c r="S197" s="22"/>
      <c r="T197" s="22"/>
      <c r="U197" s="22"/>
      <c r="V197" s="22"/>
      <c r="W197" s="22"/>
      <c r="X197" s="22"/>
      <c r="Y197" s="12"/>
      <c r="Z197" s="22"/>
      <c r="AA197" s="12" t="s">
        <v>508</v>
      </c>
      <c r="AB197" s="85" t="s">
        <v>509</v>
      </c>
      <c r="AC197" s="86" t="s">
        <v>144</v>
      </c>
      <c r="AD197" s="85" t="s">
        <v>510</v>
      </c>
      <c r="AE197" s="85" t="s">
        <v>511</v>
      </c>
      <c r="AF197" s="86" t="s">
        <v>104</v>
      </c>
      <c r="AG197" s="86" t="s">
        <v>33</v>
      </c>
      <c r="AH197" s="87" t="n">
        <v>0</v>
      </c>
      <c r="AI197" s="88" t="n">
        <v>0</v>
      </c>
      <c r="AJ197" s="88" t="n">
        <v>0</v>
      </c>
      <c r="AK197" s="89" t="n">
        <v>5</v>
      </c>
      <c r="AL197" s="90" t="n">
        <v>5</v>
      </c>
      <c r="AM197" s="89" t="n">
        <v>30</v>
      </c>
      <c r="AN197" s="90" t="n">
        <v>30</v>
      </c>
      <c r="AO197" s="86" t="s">
        <v>36</v>
      </c>
      <c r="AP197" s="91" t="s">
        <v>512</v>
      </c>
      <c r="AQ197" s="22"/>
      <c r="AR197" s="22"/>
      <c r="AS197" s="22"/>
      <c r="AT197" s="22"/>
      <c r="AU197" s="22"/>
      <c r="AV197" s="22"/>
      <c r="AW197" s="22"/>
      <c r="AX197" s="22"/>
      <c r="AY197" s="22"/>
      <c r="BA197" s="12"/>
      <c r="BB197" s="85" t="str">
        <f aca="false">IF(ISERROR(VLOOKUP($B197,$AB:$AX,1,0)),0,(VLOOKUP($B197,$AB:$AX,1,0)))</f>
        <v>SE Europe Cross-border</v>
      </c>
      <c r="BC197" s="86" t="str">
        <f aca="false">IF(ISERROR(VLOOKUP($B197,$AB:$AX,2,0)),0,(VLOOKUP($B197,$AB:$AX,2,0)))</f>
        <v>Q4 01</v>
      </c>
      <c r="BD197" s="92" t="str">
        <f aca="false">IF(ISERROR(VLOOKUP($B197,$AB:$AX,3,0)),0,(VLOOKUP($B197,$AB:$AX,3,0)))</f>
        <v>E.004003.01.ZB.21</v>
      </c>
      <c r="BE197" s="85" t="str">
        <f aca="false">IF(ISERROR(VLOOKUP($B197,$AB:$AX,4,0)),0,(VLOOKUP($B197,$AB:$AX,4,0)))</f>
        <v>Domenico Franceschino</v>
      </c>
      <c r="BF197" s="86" t="str">
        <f aca="false">IF(ISERROR(VLOOKUP($B197,$AB:$AX,5,0)),0,(VLOOKUP($B197,$AB:$AX,5,0)))</f>
        <v>Idea stage</v>
      </c>
      <c r="BG197" s="86" t="str">
        <f aca="false">IF(ISERROR(VLOOKUP($B197,$AB:$AX,6,0)),0,(VLOOKUP($B197,$AB:$AX,6,0)))</f>
        <v>P&amp;L</v>
      </c>
      <c r="BH197" s="85" t="n">
        <f aca="false">IF(ISERROR(VLOOKUP($B197,$AB:$AX,7,0)),0,(VLOOKUP($B197,$AB:$AX,7,0)))</f>
        <v>10000</v>
      </c>
      <c r="BI197" s="88" t="n">
        <f aca="false">IF(ISERROR(VLOOKUP($B197,$AB:$AX,8,0)),0,(VLOOKUP($B197,$AB:$AX,8,0)))</f>
        <v>0</v>
      </c>
      <c r="BJ197" s="88" t="n">
        <f aca="false">IF(ISERROR(VLOOKUP($B197,$AB:$AX,9,0)),0,(VLOOKUP($B197,$AB:$AX,9,0)))</f>
        <v>0</v>
      </c>
      <c r="BK197" s="89" t="n">
        <f aca="false">IF(ISERROR(VLOOKUP($B197,$AB:$AX,10,0)),0,(VLOOKUP($B197,$AB:$AX,10,0)))</f>
        <v>10</v>
      </c>
      <c r="BL197" s="93" t="n">
        <f aca="false">IF(ISERROR(VLOOKUP($B197,$AB:$AX,11,0)),0,(VLOOKUP($B197,$AB:$AX,11,0)))</f>
        <v>10</v>
      </c>
      <c r="BM197" s="89" t="n">
        <f aca="false">IF(ISERROR(VLOOKUP($B197,$AB:$AX,12,0)),0,(VLOOKUP($B197,$AB:$AX,12,0)))</f>
        <v>0</v>
      </c>
      <c r="BN197" s="93" t="n">
        <f aca="false">IF(ISERROR(VLOOKUP($B197,$AB:$AX,13,0)),0,(VLOOKUP($B197,$AB:$AX,13,0)))</f>
        <v>0</v>
      </c>
      <c r="BO197" s="86" t="str">
        <f aca="false">IF(ISERROR(VLOOKUP($B197,$AB:$AX,14,0)),0,(VLOOKUP($B197,$AB:$AX,14,0)))</f>
        <v>Low</v>
      </c>
      <c r="BP197" s="91" t="str">
        <f aca="false">IF(ISERROR(VLOOKUP($B197,$AB:$AX,15,0)),0,(VLOOKUP($B197,$AB:$AX,15,0)))</f>
        <v>Unspecified cross-border deal</v>
      </c>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row>
    <row r="198" customFormat="false" ht="12.75" hidden="false" customHeight="false" outlineLevel="0" collapsed="false">
      <c r="A198" s="75" t="s">
        <v>513</v>
      </c>
      <c r="B198" s="97" t="s">
        <v>497</v>
      </c>
      <c r="C198" s="98" t="s">
        <v>144</v>
      </c>
      <c r="D198" s="78" t="s">
        <v>498</v>
      </c>
      <c r="E198" s="78" t="s">
        <v>479</v>
      </c>
      <c r="F198" s="79" t="s">
        <v>41</v>
      </c>
      <c r="G198" s="79" t="s">
        <v>33</v>
      </c>
      <c r="H198" s="80" t="n">
        <v>5000</v>
      </c>
      <c r="I198" s="81" t="n">
        <v>0</v>
      </c>
      <c r="J198" s="81" t="n">
        <v>0</v>
      </c>
      <c r="K198" s="82" t="n">
        <v>10</v>
      </c>
      <c r="L198" s="83" t="n">
        <v>10</v>
      </c>
      <c r="M198" s="82" t="n">
        <v>0</v>
      </c>
      <c r="N198" s="83" t="n">
        <v>0</v>
      </c>
      <c r="O198" s="79" t="s">
        <v>42</v>
      </c>
      <c r="P198" s="84" t="s">
        <v>499</v>
      </c>
      <c r="Q198" s="6"/>
      <c r="R198" s="6"/>
      <c r="S198" s="6"/>
      <c r="T198" s="6"/>
      <c r="U198" s="6"/>
      <c r="V198" s="6"/>
      <c r="W198" s="6"/>
      <c r="X198" s="6"/>
      <c r="AA198" s="5" t="s">
        <v>513</v>
      </c>
      <c r="AB198" s="85" t="s">
        <v>514</v>
      </c>
      <c r="AC198" s="86" t="s">
        <v>144</v>
      </c>
      <c r="AD198" s="85"/>
      <c r="AE198" s="85" t="s">
        <v>344</v>
      </c>
      <c r="AF198" s="86" t="s">
        <v>41</v>
      </c>
      <c r="AG198" s="86" t="s">
        <v>33</v>
      </c>
      <c r="AH198" s="87" t="n">
        <v>5000</v>
      </c>
      <c r="AI198" s="88" t="n">
        <v>0</v>
      </c>
      <c r="AJ198" s="88" t="n">
        <v>0</v>
      </c>
      <c r="AK198" s="89" t="n">
        <v>10</v>
      </c>
      <c r="AL198" s="90" t="n">
        <v>10</v>
      </c>
      <c r="AM198" s="89" t="n">
        <v>0</v>
      </c>
      <c r="AN198" s="90" t="n">
        <v>0</v>
      </c>
      <c r="AO198" s="86" t="s">
        <v>42</v>
      </c>
      <c r="AP198" s="91" t="s">
        <v>515</v>
      </c>
      <c r="AQ198" s="6"/>
      <c r="AR198" s="6"/>
      <c r="AS198" s="6"/>
      <c r="AT198" s="6"/>
      <c r="AU198" s="6"/>
      <c r="AV198" s="6"/>
      <c r="AW198" s="6"/>
      <c r="AX198" s="6"/>
      <c r="AY198" s="6"/>
      <c r="AZ198" s="5"/>
      <c r="BA198" s="12"/>
      <c r="BB198" s="85" t="str">
        <f aca="false">IF(ISERROR(VLOOKUP($B198,$AB:$AX,1,0)),0,(VLOOKUP($B198,$AB:$AX,1,0)))</f>
        <v>Turkey non-specific</v>
      </c>
      <c r="BC198" s="86" t="str">
        <f aca="false">IF(ISERROR(VLOOKUP($B198,$AB:$AX,2,0)),0,(VLOOKUP($B198,$AB:$AX,2,0)))</f>
        <v>Q4 01</v>
      </c>
      <c r="BD198" s="92" t="str">
        <f aca="false">IF(ISERROR(VLOOKUP($B198,$AB:$AX,3,0)),0,(VLOOKUP($B198,$AB:$AX,3,0)))</f>
        <v>E.004003.01.ZB.12</v>
      </c>
      <c r="BE198" s="85" t="str">
        <f aca="false">IF(ISERROR(VLOOKUP($B198,$AB:$AX,4,0)),0,(VLOOKUP($B198,$AB:$AX,4,0)))</f>
        <v>Lloyd Wantschek</v>
      </c>
      <c r="BF198" s="86" t="str">
        <f aca="false">IF(ISERROR(VLOOKUP($B198,$AB:$AX,5,0)),0,(VLOOKUP($B198,$AB:$AX,5,0)))</f>
        <v>Idea stage</v>
      </c>
      <c r="BG198" s="86" t="str">
        <f aca="false">IF(ISERROR(VLOOKUP($B198,$AB:$AX,6,0)),0,(VLOOKUP($B198,$AB:$AX,6,0)))</f>
        <v>P&amp;L</v>
      </c>
      <c r="BH198" s="85" t="n">
        <f aca="false">IF(ISERROR(VLOOKUP($B198,$AB:$AX,7,0)),0,(VLOOKUP($B198,$AB:$AX,7,0)))</f>
        <v>5000</v>
      </c>
      <c r="BI198" s="88" t="n">
        <f aca="false">IF(ISERROR(VLOOKUP($B198,$AB:$AX,8,0)),0,(VLOOKUP($B198,$AB:$AX,8,0)))</f>
        <v>0</v>
      </c>
      <c r="BJ198" s="88" t="n">
        <f aca="false">IF(ISERROR(VLOOKUP($B198,$AB:$AX,9,0)),0,(VLOOKUP($B198,$AB:$AX,9,0)))</f>
        <v>0</v>
      </c>
      <c r="BK198" s="89" t="n">
        <f aca="false">IF(ISERROR(VLOOKUP($B198,$AB:$AX,10,0)),0,(VLOOKUP($B198,$AB:$AX,10,0)))</f>
        <v>10</v>
      </c>
      <c r="BL198" s="93" t="n">
        <f aca="false">IF(ISERROR(VLOOKUP($B198,$AB:$AX,11,0)),0,(VLOOKUP($B198,$AB:$AX,11,0)))</f>
        <v>10</v>
      </c>
      <c r="BM198" s="89" t="n">
        <f aca="false">IF(ISERROR(VLOOKUP($B198,$AB:$AX,12,0)),0,(VLOOKUP($B198,$AB:$AX,12,0)))</f>
        <v>0</v>
      </c>
      <c r="BN198" s="93" t="n">
        <f aca="false">IF(ISERROR(VLOOKUP($B198,$AB:$AX,13,0)),0,(VLOOKUP($B198,$AB:$AX,13,0)))</f>
        <v>0</v>
      </c>
      <c r="BO198" s="86" t="str">
        <f aca="false">IF(ISERROR(VLOOKUP($B198,$AB:$AX,14,0)),0,(VLOOKUP($B198,$AB:$AX,14,0)))</f>
        <v>Low</v>
      </c>
      <c r="BP198" s="91" t="str">
        <f aca="false">IF(ISERROR(VLOOKUP($B198,$AB:$AX,15,0)),0,(VLOOKUP($B198,$AB:$AX,15,0)))</f>
        <v>General market opportunities in Turkey</v>
      </c>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row>
    <row r="199" customFormat="false" ht="25.5" hidden="false" customHeight="false" outlineLevel="0" collapsed="false">
      <c r="A199" s="75" t="s">
        <v>516</v>
      </c>
      <c r="B199" s="97" t="s">
        <v>501</v>
      </c>
      <c r="C199" s="98" t="s">
        <v>144</v>
      </c>
      <c r="D199" s="78" t="s">
        <v>337</v>
      </c>
      <c r="E199" s="78" t="s">
        <v>397</v>
      </c>
      <c r="F199" s="79" t="s">
        <v>41</v>
      </c>
      <c r="G199" s="79" t="s">
        <v>33</v>
      </c>
      <c r="H199" s="80" t="n">
        <v>1000</v>
      </c>
      <c r="I199" s="81" t="n">
        <v>0</v>
      </c>
      <c r="J199" s="81" t="n">
        <v>0</v>
      </c>
      <c r="K199" s="82" t="n">
        <v>50</v>
      </c>
      <c r="L199" s="83" t="n">
        <v>50</v>
      </c>
      <c r="M199" s="82" t="n">
        <v>50</v>
      </c>
      <c r="N199" s="83" t="n">
        <v>50</v>
      </c>
      <c r="O199" s="79" t="s">
        <v>42</v>
      </c>
      <c r="P199" s="84" t="s">
        <v>502</v>
      </c>
      <c r="Q199" s="100"/>
      <c r="R199" s="100"/>
      <c r="S199" s="100"/>
      <c r="T199" s="100"/>
      <c r="U199" s="100"/>
      <c r="V199" s="100"/>
      <c r="W199" s="100"/>
      <c r="X199" s="100"/>
      <c r="Y199" s="101"/>
      <c r="Z199" s="100"/>
      <c r="AA199" s="101" t="s">
        <v>516</v>
      </c>
      <c r="AB199" s="85" t="s">
        <v>517</v>
      </c>
      <c r="AC199" s="86" t="s">
        <v>518</v>
      </c>
      <c r="AD199" s="85" t="s">
        <v>505</v>
      </c>
      <c r="AE199" s="85" t="s">
        <v>506</v>
      </c>
      <c r="AF199" s="86" t="s">
        <v>41</v>
      </c>
      <c r="AG199" s="86" t="s">
        <v>241</v>
      </c>
      <c r="AH199" s="87" t="n">
        <v>5000</v>
      </c>
      <c r="AI199" s="88" t="n">
        <v>0</v>
      </c>
      <c r="AJ199" s="88" t="n">
        <v>0</v>
      </c>
      <c r="AK199" s="89" t="n">
        <v>5</v>
      </c>
      <c r="AL199" s="90" t="n">
        <v>5</v>
      </c>
      <c r="AM199" s="89" t="n">
        <v>5</v>
      </c>
      <c r="AN199" s="90" t="n">
        <v>5</v>
      </c>
      <c r="AO199" s="86" t="s">
        <v>42</v>
      </c>
      <c r="AP199" s="91" t="s">
        <v>519</v>
      </c>
      <c r="AQ199" s="100"/>
      <c r="AR199" s="100"/>
      <c r="AS199" s="100"/>
      <c r="AT199" s="100"/>
      <c r="AU199" s="100"/>
      <c r="AV199" s="100"/>
      <c r="AW199" s="100"/>
      <c r="AX199" s="100"/>
      <c r="AY199" s="100"/>
      <c r="AZ199" s="101"/>
      <c r="BA199" s="12"/>
      <c r="BB199" s="85" t="str">
        <f aca="false">IF(ISERROR(VLOOKUP($B199,$AB:$AX,1,0)),0,(VLOOKUP($B199,$AB:$AX,1,0)))</f>
        <v>German Gas '01</v>
      </c>
      <c r="BC199" s="86" t="str">
        <f aca="false">IF(ISERROR(VLOOKUP($B199,$AB:$AX,2,0)),0,(VLOOKUP($B199,$AB:$AX,2,0)))</f>
        <v>Q4 01</v>
      </c>
      <c r="BD199" s="92" t="str">
        <f aca="false">IF(ISERROR(VLOOKUP($B199,$AB:$AX,3,0)),0,(VLOOKUP($B199,$AB:$AX,3,0)))</f>
        <v>E.004003.01.DE.18</v>
      </c>
      <c r="BE199" s="85" t="str">
        <f aca="false">IF(ISERROR(VLOOKUP($B199,$AB:$AX,4,0)),0,(VLOOKUP($B199,$AB:$AX,4,0)))</f>
        <v>Andreas Radmacher</v>
      </c>
      <c r="BF199" s="86" t="str">
        <f aca="false">IF(ISERROR(VLOOKUP($B199,$AB:$AX,5,0)),0,(VLOOKUP($B199,$AB:$AX,5,0)))</f>
        <v>Idea stage</v>
      </c>
      <c r="BG199" s="86" t="str">
        <f aca="false">IF(ISERROR(VLOOKUP($B199,$AB:$AX,6,0)),0,(VLOOKUP($B199,$AB:$AX,6,0)))</f>
        <v>P&amp;L</v>
      </c>
      <c r="BH199" s="85" t="n">
        <f aca="false">IF(ISERROR(VLOOKUP($B199,$AB:$AX,7,0)),0,(VLOOKUP($B199,$AB:$AX,7,0)))</f>
        <v>1000</v>
      </c>
      <c r="BI199" s="88" t="n">
        <f aca="false">IF(ISERROR(VLOOKUP($B199,$AB:$AX,8,0)),0,(VLOOKUP($B199,$AB:$AX,8,0)))</f>
        <v>0</v>
      </c>
      <c r="BJ199" s="88" t="n">
        <f aca="false">IF(ISERROR(VLOOKUP($B199,$AB:$AX,9,0)),0,(VLOOKUP($B199,$AB:$AX,9,0)))</f>
        <v>0</v>
      </c>
      <c r="BK199" s="89" t="n">
        <f aca="false">IF(ISERROR(VLOOKUP($B199,$AB:$AX,10,0)),0,(VLOOKUP($B199,$AB:$AX,10,0)))</f>
        <v>50</v>
      </c>
      <c r="BL199" s="93" t="n">
        <f aca="false">IF(ISERROR(VLOOKUP($B199,$AB:$AX,11,0)),0,(VLOOKUP($B199,$AB:$AX,11,0)))</f>
        <v>50</v>
      </c>
      <c r="BM199" s="89" t="n">
        <f aca="false">IF(ISERROR(VLOOKUP($B199,$AB:$AX,12,0)),0,(VLOOKUP($B199,$AB:$AX,12,0)))</f>
        <v>50</v>
      </c>
      <c r="BN199" s="93" t="n">
        <f aca="false">IF(ISERROR(VLOOKUP($B199,$AB:$AX,13,0)),0,(VLOOKUP($B199,$AB:$AX,13,0)))</f>
        <v>50</v>
      </c>
      <c r="BO199" s="86" t="str">
        <f aca="false">IF(ISERROR(VLOOKUP($B199,$AB:$AX,14,0)),0,(VLOOKUP($B199,$AB:$AX,14,0)))</f>
        <v>Low</v>
      </c>
      <c r="BP199" s="91" t="str">
        <f aca="false">IF(ISERROR(VLOOKUP($B199,$AB:$AX,15,0)),0,(VLOOKUP($B199,$AB:$AX,15,0)))</f>
        <v>Looking at various counterparties to obtain short position in Germany</v>
      </c>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row>
    <row r="200" customFormat="false" ht="63.75" hidden="false" customHeight="false" outlineLevel="0" collapsed="false">
      <c r="A200" s="75" t="s">
        <v>520</v>
      </c>
      <c r="B200" s="97" t="s">
        <v>504</v>
      </c>
      <c r="C200" s="98" t="s">
        <v>144</v>
      </c>
      <c r="D200" s="78" t="s">
        <v>505</v>
      </c>
      <c r="E200" s="78" t="s">
        <v>506</v>
      </c>
      <c r="F200" s="79" t="s">
        <v>41</v>
      </c>
      <c r="G200" s="79" t="s">
        <v>241</v>
      </c>
      <c r="H200" s="80" t="n">
        <v>0</v>
      </c>
      <c r="I200" s="81" t="n">
        <v>0</v>
      </c>
      <c r="J200" s="81" t="n">
        <v>0</v>
      </c>
      <c r="K200" s="82" t="n">
        <v>10</v>
      </c>
      <c r="L200" s="83" t="n">
        <v>10</v>
      </c>
      <c r="M200" s="82" t="n">
        <v>10</v>
      </c>
      <c r="N200" s="83" t="n">
        <v>10</v>
      </c>
      <c r="O200" s="79" t="s">
        <v>42</v>
      </c>
      <c r="P200" s="84" t="s">
        <v>507</v>
      </c>
      <c r="Q200" s="100"/>
      <c r="R200" s="100"/>
      <c r="S200" s="100"/>
      <c r="T200" s="100"/>
      <c r="U200" s="100"/>
      <c r="V200" s="100"/>
      <c r="W200" s="100"/>
      <c r="X200" s="100"/>
      <c r="Y200" s="101"/>
      <c r="Z200" s="100"/>
      <c r="AA200" s="101" t="s">
        <v>520</v>
      </c>
      <c r="AB200" s="85"/>
      <c r="AC200" s="86"/>
      <c r="AD200" s="85"/>
      <c r="AE200" s="85"/>
      <c r="AF200" s="86"/>
      <c r="AG200" s="86"/>
      <c r="AH200" s="87" t="n">
        <v>0</v>
      </c>
      <c r="AI200" s="88" t="n">
        <v>0</v>
      </c>
      <c r="AJ200" s="88" t="n">
        <v>0</v>
      </c>
      <c r="AK200" s="89" t="n">
        <v>0</v>
      </c>
      <c r="AL200" s="90" t="n">
        <v>0</v>
      </c>
      <c r="AM200" s="89" t="n">
        <v>0</v>
      </c>
      <c r="AN200" s="90" t="n">
        <v>0</v>
      </c>
      <c r="AO200" s="86"/>
      <c r="AP200" s="91"/>
      <c r="AQ200" s="100"/>
      <c r="AR200" s="100"/>
      <c r="AS200" s="100"/>
      <c r="AT200" s="100"/>
      <c r="AU200" s="100"/>
      <c r="AV200" s="100"/>
      <c r="AW200" s="100"/>
      <c r="AX200" s="100"/>
      <c r="AY200" s="100"/>
      <c r="AZ200" s="101"/>
      <c r="BA200" s="12"/>
      <c r="BB200" s="85" t="str">
        <f aca="false">IF(ISERROR(VLOOKUP($B200,$AB:$AX,1,0)),0,(VLOOKUP($B200,$AB:$AX,1,0)))</f>
        <v>Abengoa</v>
      </c>
      <c r="BC200" s="86" t="str">
        <f aca="false">IF(ISERROR(VLOOKUP($B200,$AB:$AX,2,0)),0,(VLOOKUP($B200,$AB:$AX,2,0)))</f>
        <v>Q4 01</v>
      </c>
      <c r="BD200" s="92" t="str">
        <f aca="false">IF(ISERROR(VLOOKUP($B200,$AB:$AX,3,0)),0,(VLOOKUP($B200,$AB:$AX,3,0)))</f>
        <v>E.004092.02</v>
      </c>
      <c r="BE200" s="85" t="str">
        <f aca="false">IF(ISERROR(VLOOKUP($B200,$AB:$AX,4,0)),0,(VLOOKUP($B200,$AB:$AX,4,0)))</f>
        <v>Rudy Dautel</v>
      </c>
      <c r="BF200" s="86" t="str">
        <f aca="false">IF(ISERROR(VLOOKUP($B200,$AB:$AX,5,0)),0,(VLOOKUP($B200,$AB:$AX,5,0)))</f>
        <v>Idea stage</v>
      </c>
      <c r="BG200" s="86" t="str">
        <f aca="false">IF(ISERROR(VLOOKUP($B200,$AB:$AX,6,0)),0,(VLOOKUP($B200,$AB:$AX,6,0)))</f>
        <v>Market Growth</v>
      </c>
      <c r="BH200" s="85" t="n">
        <f aca="false">IF(ISERROR(VLOOKUP($B200,$AB:$AX,7,0)),0,(VLOOKUP($B200,$AB:$AX,7,0)))</f>
        <v>0</v>
      </c>
      <c r="BI200" s="88" t="n">
        <f aca="false">IF(ISERROR(VLOOKUP($B200,$AB:$AX,8,0)),0,(VLOOKUP($B200,$AB:$AX,8,0)))</f>
        <v>0</v>
      </c>
      <c r="BJ200" s="88" t="n">
        <f aca="false">IF(ISERROR(VLOOKUP($B200,$AB:$AX,9,0)),0,(VLOOKUP($B200,$AB:$AX,9,0)))</f>
        <v>0</v>
      </c>
      <c r="BK200" s="89" t="n">
        <f aca="false">IF(ISERROR(VLOOKUP($B200,$AB:$AX,10,0)),0,(VLOOKUP($B200,$AB:$AX,10,0)))</f>
        <v>10</v>
      </c>
      <c r="BL200" s="93" t="n">
        <f aca="false">IF(ISERROR(VLOOKUP($B200,$AB:$AX,11,0)),0,(VLOOKUP($B200,$AB:$AX,11,0)))</f>
        <v>10</v>
      </c>
      <c r="BM200" s="89" t="n">
        <f aca="false">IF(ISERROR(VLOOKUP($B200,$AB:$AX,12,0)),0,(VLOOKUP($B200,$AB:$AX,12,0)))</f>
        <v>10</v>
      </c>
      <c r="BN200" s="93" t="n">
        <f aca="false">IF(ISERROR(VLOOKUP($B200,$AB:$AX,13,0)),0,(VLOOKUP($B200,$AB:$AX,13,0)))</f>
        <v>10</v>
      </c>
      <c r="BO200" s="86" t="str">
        <f aca="false">IF(ISERROR(VLOOKUP($B200,$AB:$AX,14,0)),0,(VLOOKUP($B200,$AB:$AX,14,0)))</f>
        <v>Low</v>
      </c>
      <c r="BP200" s="91" t="str">
        <f aca="false">IF(ISERROR(VLOOKUP($B200,$AB:$AX,15,0)),0,(VLOOKUP($B200,$AB:$AX,15,0)))</f>
        <v>Industrial co. that licenses turbine technology. Purchase of wind business with 3 aspects: 1) % share in wind farms, 2) share in developing portfolio of progressed and potential sites and 3) O&amp;M/service business. Non-binding first pass bid to be submitted May 19</v>
      </c>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row>
    <row r="201" customFormat="false" ht="12.75" hidden="false" customHeight="false" outlineLevel="0" collapsed="false">
      <c r="A201" s="75" t="s">
        <v>521</v>
      </c>
      <c r="B201" s="97" t="s">
        <v>509</v>
      </c>
      <c r="C201" s="98" t="s">
        <v>144</v>
      </c>
      <c r="D201" s="78" t="s">
        <v>510</v>
      </c>
      <c r="E201" s="78" t="s">
        <v>511</v>
      </c>
      <c r="F201" s="79" t="s">
        <v>104</v>
      </c>
      <c r="G201" s="79" t="s">
        <v>33</v>
      </c>
      <c r="H201" s="80" t="n">
        <v>0</v>
      </c>
      <c r="I201" s="81" t="n">
        <v>0</v>
      </c>
      <c r="J201" s="81" t="n">
        <v>0</v>
      </c>
      <c r="K201" s="82" t="n">
        <v>5</v>
      </c>
      <c r="L201" s="83" t="n">
        <v>5</v>
      </c>
      <c r="M201" s="82" t="n">
        <v>30</v>
      </c>
      <c r="N201" s="83" t="n">
        <v>30</v>
      </c>
      <c r="O201" s="79" t="s">
        <v>36</v>
      </c>
      <c r="P201" s="84" t="s">
        <v>512</v>
      </c>
      <c r="Q201" s="100"/>
      <c r="R201" s="100"/>
      <c r="S201" s="100"/>
      <c r="T201" s="100"/>
      <c r="U201" s="100"/>
      <c r="V201" s="100"/>
      <c r="W201" s="100"/>
      <c r="X201" s="100"/>
      <c r="Y201" s="101"/>
      <c r="Z201" s="100"/>
      <c r="AA201" s="101" t="s">
        <v>521</v>
      </c>
      <c r="AB201" s="85"/>
      <c r="AC201" s="86"/>
      <c r="AD201" s="85"/>
      <c r="AE201" s="85"/>
      <c r="AF201" s="86"/>
      <c r="AG201" s="86"/>
      <c r="AH201" s="87" t="n">
        <v>0</v>
      </c>
      <c r="AI201" s="88" t="n">
        <v>0</v>
      </c>
      <c r="AJ201" s="88" t="n">
        <v>0</v>
      </c>
      <c r="AK201" s="89" t="n">
        <v>0</v>
      </c>
      <c r="AL201" s="90" t="n">
        <v>0</v>
      </c>
      <c r="AM201" s="89" t="n">
        <v>0</v>
      </c>
      <c r="AN201" s="90" t="n">
        <v>0</v>
      </c>
      <c r="AO201" s="86"/>
      <c r="AP201" s="91"/>
      <c r="AQ201" s="100"/>
      <c r="AR201" s="100"/>
      <c r="AS201" s="100"/>
      <c r="AT201" s="100"/>
      <c r="AU201" s="100"/>
      <c r="AV201" s="100"/>
      <c r="AW201" s="100"/>
      <c r="AX201" s="100"/>
      <c r="AY201" s="100"/>
      <c r="AZ201" s="101"/>
      <c r="BA201" s="12"/>
      <c r="BB201" s="85" t="str">
        <f aca="false">IF(ISERROR(VLOOKUP($B201,$AB:$AX,1,0)),0,(VLOOKUP($B201,$AB:$AX,1,0)))</f>
        <v>Arcos NTP</v>
      </c>
      <c r="BC201" s="86" t="str">
        <f aca="false">IF(ISERROR(VLOOKUP($B201,$AB:$AX,2,0)),0,(VLOOKUP($B201,$AB:$AX,2,0)))</f>
        <v>Q4 01</v>
      </c>
      <c r="BD201" s="92" t="str">
        <f aca="false">IF(ISERROR(VLOOKUP($B201,$AB:$AX,3,0)),0,(VLOOKUP($B201,$AB:$AX,3,0)))</f>
        <v>E.000001.01.CA</v>
      </c>
      <c r="BE201" s="85" t="str">
        <f aca="false">IF(ISERROR(VLOOKUP($B201,$AB:$AX,4,0)),0,(VLOOKUP($B201,$AB:$AX,4,0)))</f>
        <v>Mariano Gentilini</v>
      </c>
      <c r="BF201" s="86" t="str">
        <f aca="false">IF(ISERROR(VLOOKUP($B201,$AB:$AX,5,0)),0,(VLOOKUP($B201,$AB:$AX,5,0)))</f>
        <v>Negotiation</v>
      </c>
      <c r="BG201" s="86" t="str">
        <f aca="false">IF(ISERROR(VLOOKUP($B201,$AB:$AX,6,0)),0,(VLOOKUP($B201,$AB:$AX,6,0)))</f>
        <v>P&amp;L</v>
      </c>
      <c r="BH201" s="85" t="n">
        <f aca="false">IF(ISERROR(VLOOKUP($B201,$AB:$AX,7,0)),0,(VLOOKUP($B201,$AB:$AX,7,0)))</f>
        <v>0</v>
      </c>
      <c r="BI201" s="88" t="n">
        <f aca="false">IF(ISERROR(VLOOKUP($B201,$AB:$AX,8,0)),0,(VLOOKUP($B201,$AB:$AX,8,0)))</f>
        <v>0</v>
      </c>
      <c r="BJ201" s="88" t="n">
        <f aca="false">IF(ISERROR(VLOOKUP($B201,$AB:$AX,9,0)),0,(VLOOKUP($B201,$AB:$AX,9,0)))</f>
        <v>0</v>
      </c>
      <c r="BK201" s="89" t="n">
        <f aca="false">IF(ISERROR(VLOOKUP($B201,$AB:$AX,10,0)),0,(VLOOKUP($B201,$AB:$AX,10,0)))</f>
        <v>5</v>
      </c>
      <c r="BL201" s="93" t="n">
        <f aca="false">IF(ISERROR(VLOOKUP($B201,$AB:$AX,11,0)),0,(VLOOKUP($B201,$AB:$AX,11,0)))</f>
        <v>5</v>
      </c>
      <c r="BM201" s="89" t="n">
        <f aca="false">IF(ISERROR(VLOOKUP($B201,$AB:$AX,12,0)),0,(VLOOKUP($B201,$AB:$AX,12,0)))</f>
        <v>30</v>
      </c>
      <c r="BN201" s="93" t="n">
        <f aca="false">IF(ISERROR(VLOOKUP($B201,$AB:$AX,13,0)),0,(VLOOKUP($B201,$AB:$AX,13,0)))</f>
        <v>30</v>
      </c>
      <c r="BO201" s="86" t="str">
        <f aca="false">IF(ISERROR(VLOOKUP($B201,$AB:$AX,14,0)),0,(VLOOKUP($B201,$AB:$AX,14,0)))</f>
        <v>High</v>
      </c>
      <c r="BP201" s="91" t="str">
        <f aca="false">IF(ISERROR(VLOOKUP($B201,$AB:$AX,15,0)),0,(VLOOKUP($B201,$AB:$AX,15,0)))</f>
        <v>Development of 1200MW CCGT plant in Arcos de la Frontera, Spain</v>
      </c>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row>
    <row r="202" customFormat="false" ht="25.5" hidden="false" customHeight="false" outlineLevel="0" collapsed="false">
      <c r="A202" s="75" t="s">
        <v>522</v>
      </c>
      <c r="B202" s="97" t="s">
        <v>514</v>
      </c>
      <c r="C202" s="98" t="s">
        <v>144</v>
      </c>
      <c r="D202" s="78"/>
      <c r="E202" s="78" t="s">
        <v>344</v>
      </c>
      <c r="F202" s="79" t="s">
        <v>41</v>
      </c>
      <c r="G202" s="79" t="s">
        <v>33</v>
      </c>
      <c r="H202" s="80" t="n">
        <v>5000</v>
      </c>
      <c r="I202" s="81" t="n">
        <v>0</v>
      </c>
      <c r="J202" s="81" t="n">
        <v>0</v>
      </c>
      <c r="K202" s="82" t="n">
        <v>10</v>
      </c>
      <c r="L202" s="83" t="n">
        <v>10</v>
      </c>
      <c r="M202" s="82" t="n">
        <v>0</v>
      </c>
      <c r="N202" s="83" t="n">
        <v>0</v>
      </c>
      <c r="O202" s="79" t="s">
        <v>42</v>
      </c>
      <c r="P202" s="84" t="s">
        <v>515</v>
      </c>
      <c r="Q202" s="100"/>
      <c r="R202" s="100"/>
      <c r="S202" s="100"/>
      <c r="T202" s="100"/>
      <c r="U202" s="100"/>
      <c r="V202" s="100"/>
      <c r="W202" s="100"/>
      <c r="X202" s="100"/>
      <c r="Y202" s="101"/>
      <c r="Z202" s="100"/>
      <c r="AA202" s="101" t="s">
        <v>522</v>
      </c>
      <c r="AB202" s="85"/>
      <c r="AC202" s="86"/>
      <c r="AD202" s="85"/>
      <c r="AE202" s="85"/>
      <c r="AF202" s="86"/>
      <c r="AG202" s="86"/>
      <c r="AH202" s="87" t="n">
        <v>0</v>
      </c>
      <c r="AI202" s="88" t="n">
        <v>0</v>
      </c>
      <c r="AJ202" s="88" t="n">
        <v>0</v>
      </c>
      <c r="AK202" s="89" t="n">
        <v>0</v>
      </c>
      <c r="AL202" s="90" t="n">
        <v>0</v>
      </c>
      <c r="AM202" s="89" t="n">
        <v>0</v>
      </c>
      <c r="AN202" s="90" t="n">
        <v>0</v>
      </c>
      <c r="AO202" s="86"/>
      <c r="AP202" s="91"/>
      <c r="AQ202" s="100"/>
      <c r="AR202" s="100"/>
      <c r="AS202" s="100"/>
      <c r="AT202" s="100"/>
      <c r="AU202" s="100"/>
      <c r="AV202" s="100"/>
      <c r="AW202" s="100"/>
      <c r="AX202" s="100"/>
      <c r="AY202" s="100"/>
      <c r="AZ202" s="101"/>
      <c r="BA202" s="12"/>
      <c r="BB202" s="85" t="str">
        <f aca="false">IF(ISERROR(VLOOKUP($B202,$AB:$AX,1,0)),0,(VLOOKUP($B202,$AB:$AX,1,0)))</f>
        <v>Amity Oil</v>
      </c>
      <c r="BC202" s="86" t="str">
        <f aca="false">IF(ISERROR(VLOOKUP($B202,$AB:$AX,2,0)),0,(VLOOKUP($B202,$AB:$AX,2,0)))</f>
        <v>Q4 01</v>
      </c>
      <c r="BD202" s="92" t="n">
        <f aca="false">IF(ISERROR(VLOOKUP($B202,$AB:$AX,3,0)),0,(VLOOKUP($B202,$AB:$AX,3,0)))</f>
        <v>0</v>
      </c>
      <c r="BE202" s="85" t="str">
        <f aca="false">IF(ISERROR(VLOOKUP($B202,$AB:$AX,4,0)),0,(VLOOKUP($B202,$AB:$AX,4,0)))</f>
        <v>Nigel Friend</v>
      </c>
      <c r="BF202" s="86" t="str">
        <f aca="false">IF(ISERROR(VLOOKUP($B202,$AB:$AX,5,0)),0,(VLOOKUP($B202,$AB:$AX,5,0)))</f>
        <v>Idea stage</v>
      </c>
      <c r="BG202" s="86" t="str">
        <f aca="false">IF(ISERROR(VLOOKUP($B202,$AB:$AX,6,0)),0,(VLOOKUP($B202,$AB:$AX,6,0)))</f>
        <v>P&amp;L</v>
      </c>
      <c r="BH202" s="85" t="n">
        <f aca="false">IF(ISERROR(VLOOKUP($B202,$AB:$AX,7,0)),0,(VLOOKUP($B202,$AB:$AX,7,0)))</f>
        <v>5000</v>
      </c>
      <c r="BI202" s="88" t="n">
        <f aca="false">IF(ISERROR(VLOOKUP($B202,$AB:$AX,8,0)),0,(VLOOKUP($B202,$AB:$AX,8,0)))</f>
        <v>0</v>
      </c>
      <c r="BJ202" s="88" t="n">
        <f aca="false">IF(ISERROR(VLOOKUP($B202,$AB:$AX,9,0)),0,(VLOOKUP($B202,$AB:$AX,9,0)))</f>
        <v>0</v>
      </c>
      <c r="BK202" s="89" t="n">
        <f aca="false">IF(ISERROR(VLOOKUP($B202,$AB:$AX,10,0)),0,(VLOOKUP($B202,$AB:$AX,10,0)))</f>
        <v>10</v>
      </c>
      <c r="BL202" s="93" t="n">
        <f aca="false">IF(ISERROR(VLOOKUP($B202,$AB:$AX,11,0)),0,(VLOOKUP($B202,$AB:$AX,11,0)))</f>
        <v>10</v>
      </c>
      <c r="BM202" s="89" t="n">
        <f aca="false">IF(ISERROR(VLOOKUP($B202,$AB:$AX,12,0)),0,(VLOOKUP($B202,$AB:$AX,12,0)))</f>
        <v>0</v>
      </c>
      <c r="BN202" s="93" t="n">
        <f aca="false">IF(ISERROR(VLOOKUP($B202,$AB:$AX,13,0)),0,(VLOOKUP($B202,$AB:$AX,13,0)))</f>
        <v>0</v>
      </c>
      <c r="BO202" s="86" t="str">
        <f aca="false">IF(ISERROR(VLOOKUP($B202,$AB:$AX,14,0)),0,(VLOOKUP($B202,$AB:$AX,14,0)))</f>
        <v>Low</v>
      </c>
      <c r="BP202" s="91" t="str">
        <f aca="false">IF(ISERROR(VLOOKUP($B202,$AB:$AX,15,0)),0,(VLOOKUP($B202,$AB:$AX,15,0)))</f>
        <v>Loan (repaid with gas sales) and Contingent Gas Sales Agreement (CGSA)</v>
      </c>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row>
    <row r="203" customFormat="false" ht="38.25" hidden="false" customHeight="false" outlineLevel="0" collapsed="false">
      <c r="A203" s="75" t="s">
        <v>523</v>
      </c>
      <c r="B203" s="138" t="s">
        <v>517</v>
      </c>
      <c r="C203" s="139" t="s">
        <v>518</v>
      </c>
      <c r="D203" s="78" t="s">
        <v>505</v>
      </c>
      <c r="E203" s="78" t="s">
        <v>506</v>
      </c>
      <c r="F203" s="79" t="s">
        <v>41</v>
      </c>
      <c r="G203" s="79" t="s">
        <v>241</v>
      </c>
      <c r="H203" s="80" t="n">
        <v>5000</v>
      </c>
      <c r="I203" s="81" t="n">
        <v>0</v>
      </c>
      <c r="J203" s="81" t="n">
        <v>0</v>
      </c>
      <c r="K203" s="82" t="n">
        <v>5</v>
      </c>
      <c r="L203" s="83" t="n">
        <v>5</v>
      </c>
      <c r="M203" s="82" t="n">
        <v>5</v>
      </c>
      <c r="N203" s="83" t="n">
        <v>5</v>
      </c>
      <c r="O203" s="79" t="s">
        <v>42</v>
      </c>
      <c r="P203" s="84" t="s">
        <v>519</v>
      </c>
      <c r="Q203" s="100"/>
      <c r="R203" s="100"/>
      <c r="S203" s="100"/>
      <c r="T203" s="100"/>
      <c r="U203" s="100"/>
      <c r="V203" s="100"/>
      <c r="W203" s="100"/>
      <c r="X203" s="100"/>
      <c r="Y203" s="101"/>
      <c r="Z203" s="100"/>
      <c r="AA203" s="101" t="s">
        <v>523</v>
      </c>
      <c r="AB203" s="85"/>
      <c r="AC203" s="86"/>
      <c r="AD203" s="85"/>
      <c r="AE203" s="85"/>
      <c r="AF203" s="86"/>
      <c r="AG203" s="86"/>
      <c r="AH203" s="87" t="n">
        <v>0</v>
      </c>
      <c r="AI203" s="88" t="n">
        <v>0</v>
      </c>
      <c r="AJ203" s="88" t="n">
        <v>0</v>
      </c>
      <c r="AK203" s="89" t="n">
        <v>0</v>
      </c>
      <c r="AL203" s="90" t="n">
        <v>0</v>
      </c>
      <c r="AM203" s="89" t="n">
        <v>0</v>
      </c>
      <c r="AN203" s="90" t="n">
        <v>0</v>
      </c>
      <c r="AO203" s="86"/>
      <c r="AP203" s="91"/>
      <c r="AQ203" s="100"/>
      <c r="AR203" s="100"/>
      <c r="AS203" s="100"/>
      <c r="AT203" s="100"/>
      <c r="AU203" s="100"/>
      <c r="AV203" s="100"/>
      <c r="AW203" s="100"/>
      <c r="AX203" s="100"/>
      <c r="AY203" s="100"/>
      <c r="AZ203" s="101"/>
      <c r="BA203" s="12"/>
      <c r="BB203" s="85" t="str">
        <f aca="false">IF(ISERROR(VLOOKUP($B203,$AB:$AX,1,0)),0,(VLOOKUP($B203,$AB:$AX,1,0)))</f>
        <v>Spain Wind Development</v>
      </c>
      <c r="BC203" s="86" t="str">
        <f aca="false">IF(ISERROR(VLOOKUP($B203,$AB:$AX,2,0)),0,(VLOOKUP($B203,$AB:$AX,2,0)))</f>
        <v>Q1 02</v>
      </c>
      <c r="BD203" s="92" t="str">
        <f aca="false">IF(ISERROR(VLOOKUP($B203,$AB:$AX,3,0)),0,(VLOOKUP($B203,$AB:$AX,3,0)))</f>
        <v>E.004092.02</v>
      </c>
      <c r="BE203" s="85" t="str">
        <f aca="false">IF(ISERROR(VLOOKUP($B203,$AB:$AX,4,0)),0,(VLOOKUP($B203,$AB:$AX,4,0)))</f>
        <v>Rudy Dautel</v>
      </c>
      <c r="BF203" s="86" t="str">
        <f aca="false">IF(ISERROR(VLOOKUP($B203,$AB:$AX,5,0)),0,(VLOOKUP($B203,$AB:$AX,5,0)))</f>
        <v>Idea stage</v>
      </c>
      <c r="BG203" s="86" t="str">
        <f aca="false">IF(ISERROR(VLOOKUP($B203,$AB:$AX,6,0)),0,(VLOOKUP($B203,$AB:$AX,6,0)))</f>
        <v>Market Growth</v>
      </c>
      <c r="BH203" s="85" t="n">
        <f aca="false">IF(ISERROR(VLOOKUP($B203,$AB:$AX,7,0)),0,(VLOOKUP($B203,$AB:$AX,7,0)))</f>
        <v>5000</v>
      </c>
      <c r="BI203" s="88" t="n">
        <f aca="false">IF(ISERROR(VLOOKUP($B203,$AB:$AX,8,0)),0,(VLOOKUP($B203,$AB:$AX,8,0)))</f>
        <v>0</v>
      </c>
      <c r="BJ203" s="88" t="n">
        <f aca="false">IF(ISERROR(VLOOKUP($B203,$AB:$AX,9,0)),0,(VLOOKUP($B203,$AB:$AX,9,0)))</f>
        <v>0</v>
      </c>
      <c r="BK203" s="89" t="n">
        <f aca="false">IF(ISERROR(VLOOKUP($B203,$AB:$AX,10,0)),0,(VLOOKUP($B203,$AB:$AX,10,0)))</f>
        <v>5</v>
      </c>
      <c r="BL203" s="93" t="n">
        <f aca="false">IF(ISERROR(VLOOKUP($B203,$AB:$AX,11,0)),0,(VLOOKUP($B203,$AB:$AX,11,0)))</f>
        <v>5</v>
      </c>
      <c r="BM203" s="89" t="n">
        <f aca="false">IF(ISERROR(VLOOKUP($B203,$AB:$AX,12,0)),0,(VLOOKUP($B203,$AB:$AX,12,0)))</f>
        <v>5</v>
      </c>
      <c r="BN203" s="93" t="n">
        <f aca="false">IF(ISERROR(VLOOKUP($B203,$AB:$AX,13,0)),0,(VLOOKUP($B203,$AB:$AX,13,0)))</f>
        <v>5</v>
      </c>
      <c r="BO203" s="86" t="str">
        <f aca="false">IF(ISERROR(VLOOKUP($B203,$AB:$AX,14,0)),0,(VLOOKUP($B203,$AB:$AX,14,0)))</f>
        <v>Low</v>
      </c>
      <c r="BP203" s="91" t="str">
        <f aca="false">IF(ISERROR(VLOOKUP($B203,$AB:$AX,15,0)),0,(VLOOKUP($B203,$AB:$AX,15,0)))</f>
        <v>Possible development in 2002. Will depend on wind profile, government subsidies and balancing costs. Possible range of earnings of $5 to $20m.</v>
      </c>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row>
    <row r="204" customFormat="false" ht="12.75" hidden="true" customHeight="false" outlineLevel="0" collapsed="false">
      <c r="A204" s="75" t="s">
        <v>524</v>
      </c>
      <c r="B204" s="78"/>
      <c r="C204" s="79"/>
      <c r="D204" s="78"/>
      <c r="E204" s="78"/>
      <c r="F204" s="79"/>
      <c r="G204" s="79"/>
      <c r="H204" s="80" t="n">
        <v>0</v>
      </c>
      <c r="I204" s="81" t="n">
        <v>0</v>
      </c>
      <c r="J204" s="81" t="n">
        <v>0</v>
      </c>
      <c r="K204" s="82" t="n">
        <v>0</v>
      </c>
      <c r="L204" s="83" t="n">
        <v>0</v>
      </c>
      <c r="M204" s="82" t="n">
        <v>0</v>
      </c>
      <c r="N204" s="83" t="n">
        <v>0</v>
      </c>
      <c r="O204" s="79"/>
      <c r="P204" s="84"/>
      <c r="Q204" s="22"/>
      <c r="R204" s="22"/>
      <c r="S204" s="22"/>
      <c r="T204" s="22"/>
      <c r="U204" s="22"/>
      <c r="V204" s="22"/>
      <c r="W204" s="22"/>
      <c r="X204" s="22"/>
      <c r="Y204" s="12"/>
      <c r="Z204" s="22"/>
      <c r="AA204" s="12" t="s">
        <v>524</v>
      </c>
      <c r="AB204" s="85"/>
      <c r="AC204" s="86"/>
      <c r="AD204" s="85"/>
      <c r="AE204" s="85"/>
      <c r="AF204" s="86"/>
      <c r="AG204" s="86"/>
      <c r="AH204" s="87" t="n">
        <v>0</v>
      </c>
      <c r="AI204" s="88" t="n">
        <v>0</v>
      </c>
      <c r="AJ204" s="88" t="n">
        <v>0</v>
      </c>
      <c r="AK204" s="89" t="n">
        <v>0</v>
      </c>
      <c r="AL204" s="90" t="n">
        <v>0</v>
      </c>
      <c r="AM204" s="89" t="n">
        <v>0</v>
      </c>
      <c r="AN204" s="90" t="n">
        <v>0</v>
      </c>
      <c r="AO204" s="86"/>
      <c r="AP204" s="91"/>
      <c r="AQ204" s="22"/>
      <c r="AR204" s="22"/>
      <c r="AS204" s="22"/>
      <c r="AT204" s="22"/>
      <c r="AU204" s="22"/>
      <c r="AV204" s="22"/>
      <c r="AW204" s="22"/>
      <c r="AX204" s="22"/>
      <c r="AY204" s="22"/>
      <c r="BA204" s="12"/>
      <c r="BB204" s="85" t="n">
        <f aca="false">IF(ISERROR(VLOOKUP($B204,$AB:$AX,1,0)),0,(VLOOKUP($B204,$AB:$AX,1,0)))</f>
        <v>0</v>
      </c>
      <c r="BC204" s="86" t="n">
        <f aca="false">IF(ISERROR(VLOOKUP($B204,$AB:$AX,2,0)),0,(VLOOKUP($B204,$AB:$AX,2,0)))</f>
        <v>0</v>
      </c>
      <c r="BD204" s="92" t="n">
        <f aca="false">IF(ISERROR(VLOOKUP($B204,$AB:$AX,3,0)),0,(VLOOKUP($B204,$AB:$AX,3,0)))</f>
        <v>0</v>
      </c>
      <c r="BE204" s="85" t="n">
        <f aca="false">IF(ISERROR(VLOOKUP($B204,$AB:$AX,4,0)),0,(VLOOKUP($B204,$AB:$AX,4,0)))</f>
        <v>0</v>
      </c>
      <c r="BF204" s="86" t="n">
        <f aca="false">IF(ISERROR(VLOOKUP($B204,$AB:$AX,5,0)),0,(VLOOKUP($B204,$AB:$AX,5,0)))</f>
        <v>0</v>
      </c>
      <c r="BG204" s="86" t="n">
        <f aca="false">IF(ISERROR(VLOOKUP($B204,$AB:$AX,6,0)),0,(VLOOKUP($B204,$AB:$AX,6,0)))</f>
        <v>0</v>
      </c>
      <c r="BH204" s="85" t="n">
        <f aca="false">IF(ISERROR(VLOOKUP($B204,$AB:$AX,7,0)),0,(VLOOKUP($B204,$AB:$AX,7,0)))</f>
        <v>0</v>
      </c>
      <c r="BI204" s="88" t="n">
        <f aca="false">IF(ISERROR(VLOOKUP($B204,$AB:$AX,8,0)),0,(VLOOKUP($B204,$AB:$AX,8,0)))</f>
        <v>0</v>
      </c>
      <c r="BJ204" s="88" t="n">
        <f aca="false">IF(ISERROR(VLOOKUP($B204,$AB:$AX,9,0)),0,(VLOOKUP($B204,$AB:$AX,9,0)))</f>
        <v>0</v>
      </c>
      <c r="BK204" s="89" t="n">
        <f aca="false">IF(ISERROR(VLOOKUP($B204,$AB:$AX,10,0)),0,(VLOOKUP($B204,$AB:$AX,10,0)))</f>
        <v>0</v>
      </c>
      <c r="BL204" s="93" t="n">
        <f aca="false">IF(ISERROR(VLOOKUP($B204,$AB:$AX,11,0)),0,(VLOOKUP($B204,$AB:$AX,11,0)))</f>
        <v>0</v>
      </c>
      <c r="BM204" s="89" t="n">
        <f aca="false">IF(ISERROR(VLOOKUP($B204,$AB:$AX,12,0)),0,(VLOOKUP($B204,$AB:$AX,12,0)))</f>
        <v>0</v>
      </c>
      <c r="BN204" s="93" t="n">
        <f aca="false">IF(ISERROR(VLOOKUP($B204,$AB:$AX,13,0)),0,(VLOOKUP($B204,$AB:$AX,13,0)))</f>
        <v>0</v>
      </c>
      <c r="BO204" s="86" t="n">
        <f aca="false">IF(ISERROR(VLOOKUP($B204,$AB:$AX,14,0)),0,(VLOOKUP($B204,$AB:$AX,14,0)))</f>
        <v>0</v>
      </c>
      <c r="BP204" s="91" t="n">
        <f aca="false">IF(ISERROR(VLOOKUP($B204,$AB:$AX,15,0)),0,(VLOOKUP($B204,$AB:$AX,15,0)))</f>
        <v>0</v>
      </c>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row>
    <row r="205" customFormat="false" ht="12.75" hidden="true" customHeight="false" outlineLevel="0" collapsed="false">
      <c r="A205" s="75" t="s">
        <v>525</v>
      </c>
      <c r="B205" s="78"/>
      <c r="C205" s="79"/>
      <c r="D205" s="78"/>
      <c r="E205" s="78"/>
      <c r="F205" s="79"/>
      <c r="G205" s="79"/>
      <c r="H205" s="80" t="n">
        <v>0</v>
      </c>
      <c r="I205" s="81" t="n">
        <v>0</v>
      </c>
      <c r="J205" s="81" t="n">
        <v>0</v>
      </c>
      <c r="K205" s="82" t="n">
        <v>0</v>
      </c>
      <c r="L205" s="83" t="n">
        <v>0</v>
      </c>
      <c r="M205" s="82" t="n">
        <v>0</v>
      </c>
      <c r="N205" s="83" t="n">
        <v>0</v>
      </c>
      <c r="O205" s="79"/>
      <c r="P205" s="84"/>
      <c r="Q205" s="22"/>
      <c r="R205" s="22"/>
      <c r="S205" s="22"/>
      <c r="T205" s="22"/>
      <c r="U205" s="22"/>
      <c r="V205" s="22"/>
      <c r="W205" s="22"/>
      <c r="X205" s="22"/>
      <c r="Y205" s="12"/>
      <c r="Z205" s="22"/>
      <c r="AA205" s="12" t="s">
        <v>525</v>
      </c>
      <c r="AB205" s="85"/>
      <c r="AC205" s="86"/>
      <c r="AD205" s="85"/>
      <c r="AE205" s="85"/>
      <c r="AF205" s="86"/>
      <c r="AG205" s="86"/>
      <c r="AH205" s="87" t="n">
        <v>0</v>
      </c>
      <c r="AI205" s="88" t="n">
        <v>0</v>
      </c>
      <c r="AJ205" s="88" t="n">
        <v>0</v>
      </c>
      <c r="AK205" s="89" t="n">
        <v>0</v>
      </c>
      <c r="AL205" s="90" t="n">
        <v>0</v>
      </c>
      <c r="AM205" s="89" t="n">
        <v>0</v>
      </c>
      <c r="AN205" s="90" t="n">
        <v>0</v>
      </c>
      <c r="AO205" s="86"/>
      <c r="AP205" s="91"/>
      <c r="AQ205" s="22"/>
      <c r="AR205" s="22"/>
      <c r="AS205" s="22"/>
      <c r="AT205" s="22"/>
      <c r="AU205" s="22"/>
      <c r="AV205" s="22"/>
      <c r="AW205" s="22"/>
      <c r="AX205" s="22"/>
      <c r="AY205" s="22"/>
      <c r="BA205" s="12"/>
      <c r="BB205" s="85" t="n">
        <f aca="false">IF(ISERROR(VLOOKUP($B205,$AB:$AX,1,0)),0,(VLOOKUP($B205,$AB:$AX,1,0)))</f>
        <v>0</v>
      </c>
      <c r="BC205" s="86" t="n">
        <f aca="false">IF(ISERROR(VLOOKUP($B205,$AB:$AX,2,0)),0,(VLOOKUP($B205,$AB:$AX,2,0)))</f>
        <v>0</v>
      </c>
      <c r="BD205" s="92" t="n">
        <f aca="false">IF(ISERROR(VLOOKUP($B205,$AB:$AX,3,0)),0,(VLOOKUP($B205,$AB:$AX,3,0)))</f>
        <v>0</v>
      </c>
      <c r="BE205" s="85" t="n">
        <f aca="false">IF(ISERROR(VLOOKUP($B205,$AB:$AX,4,0)),0,(VLOOKUP($B205,$AB:$AX,4,0)))</f>
        <v>0</v>
      </c>
      <c r="BF205" s="86" t="n">
        <f aca="false">IF(ISERROR(VLOOKUP($B205,$AB:$AX,5,0)),0,(VLOOKUP($B205,$AB:$AX,5,0)))</f>
        <v>0</v>
      </c>
      <c r="BG205" s="86" t="n">
        <f aca="false">IF(ISERROR(VLOOKUP($B205,$AB:$AX,6,0)),0,(VLOOKUP($B205,$AB:$AX,6,0)))</f>
        <v>0</v>
      </c>
      <c r="BH205" s="85" t="n">
        <f aca="false">IF(ISERROR(VLOOKUP($B205,$AB:$AX,7,0)),0,(VLOOKUP($B205,$AB:$AX,7,0)))</f>
        <v>0</v>
      </c>
      <c r="BI205" s="88" t="n">
        <f aca="false">IF(ISERROR(VLOOKUP($B205,$AB:$AX,8,0)),0,(VLOOKUP($B205,$AB:$AX,8,0)))</f>
        <v>0</v>
      </c>
      <c r="BJ205" s="88" t="n">
        <f aca="false">IF(ISERROR(VLOOKUP($B205,$AB:$AX,9,0)),0,(VLOOKUP($B205,$AB:$AX,9,0)))</f>
        <v>0</v>
      </c>
      <c r="BK205" s="89" t="n">
        <f aca="false">IF(ISERROR(VLOOKUP($B205,$AB:$AX,10,0)),0,(VLOOKUP($B205,$AB:$AX,10,0)))</f>
        <v>0</v>
      </c>
      <c r="BL205" s="93" t="n">
        <f aca="false">IF(ISERROR(VLOOKUP($B205,$AB:$AX,11,0)),0,(VLOOKUP($B205,$AB:$AX,11,0)))</f>
        <v>0</v>
      </c>
      <c r="BM205" s="89" t="n">
        <f aca="false">IF(ISERROR(VLOOKUP($B205,$AB:$AX,12,0)),0,(VLOOKUP($B205,$AB:$AX,12,0)))</f>
        <v>0</v>
      </c>
      <c r="BN205" s="93" t="n">
        <f aca="false">IF(ISERROR(VLOOKUP($B205,$AB:$AX,13,0)),0,(VLOOKUP($B205,$AB:$AX,13,0)))</f>
        <v>0</v>
      </c>
      <c r="BO205" s="86" t="n">
        <f aca="false">IF(ISERROR(VLOOKUP($B205,$AB:$AX,14,0)),0,(VLOOKUP($B205,$AB:$AX,14,0)))</f>
        <v>0</v>
      </c>
      <c r="BP205" s="91" t="n">
        <f aca="false">IF(ISERROR(VLOOKUP($B205,$AB:$AX,15,0)),0,(VLOOKUP($B205,$AB:$AX,15,0)))</f>
        <v>0</v>
      </c>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row>
    <row r="206" customFormat="false" ht="12.75" hidden="true" customHeight="false" outlineLevel="0" collapsed="false">
      <c r="A206" s="75" t="s">
        <v>526</v>
      </c>
      <c r="B206" s="78"/>
      <c r="C206" s="79"/>
      <c r="D206" s="78"/>
      <c r="E206" s="78"/>
      <c r="F206" s="79"/>
      <c r="G206" s="79"/>
      <c r="H206" s="80" t="n">
        <v>0</v>
      </c>
      <c r="I206" s="81" t="n">
        <v>0</v>
      </c>
      <c r="J206" s="81" t="n">
        <v>0</v>
      </c>
      <c r="K206" s="82" t="n">
        <v>0</v>
      </c>
      <c r="L206" s="83" t="n">
        <v>0</v>
      </c>
      <c r="M206" s="82" t="n">
        <v>0</v>
      </c>
      <c r="N206" s="83" t="n">
        <v>0</v>
      </c>
      <c r="O206" s="79"/>
      <c r="P206" s="84"/>
      <c r="Q206" s="78"/>
      <c r="R206" s="78"/>
      <c r="S206" s="78"/>
      <c r="T206" s="78"/>
      <c r="U206" s="78"/>
      <c r="V206" s="78"/>
      <c r="W206" s="78"/>
      <c r="X206" s="78"/>
      <c r="Y206" s="85"/>
      <c r="Z206" s="78"/>
      <c r="AA206" s="85" t="s">
        <v>526</v>
      </c>
      <c r="AB206" s="85"/>
      <c r="AC206" s="86"/>
      <c r="AD206" s="85"/>
      <c r="AE206" s="85"/>
      <c r="AF206" s="86"/>
      <c r="AG206" s="86"/>
      <c r="AH206" s="87" t="n">
        <v>0</v>
      </c>
      <c r="AI206" s="88" t="n">
        <v>0</v>
      </c>
      <c r="AJ206" s="88" t="n">
        <v>0</v>
      </c>
      <c r="AK206" s="89" t="n">
        <v>0</v>
      </c>
      <c r="AL206" s="90" t="n">
        <v>0</v>
      </c>
      <c r="AM206" s="89" t="n">
        <v>0</v>
      </c>
      <c r="AN206" s="90" t="n">
        <v>0</v>
      </c>
      <c r="AO206" s="86"/>
      <c r="AP206" s="91"/>
      <c r="AQ206" s="78"/>
      <c r="AR206" s="78"/>
      <c r="AS206" s="78"/>
      <c r="AT206" s="78"/>
      <c r="AU206" s="78"/>
      <c r="AV206" s="78"/>
      <c r="AW206" s="78"/>
      <c r="AX206" s="78"/>
      <c r="AY206" s="78"/>
      <c r="AZ206" s="85"/>
      <c r="BA206" s="12"/>
      <c r="BB206" s="85" t="n">
        <f aca="false">IF(ISERROR(VLOOKUP($B206,$AB:$AX,1,0)),0,(VLOOKUP($B206,$AB:$AX,1,0)))</f>
        <v>0</v>
      </c>
      <c r="BC206" s="86" t="n">
        <f aca="false">IF(ISERROR(VLOOKUP($B206,$AB:$AX,2,0)),0,(VLOOKUP($B206,$AB:$AX,2,0)))</f>
        <v>0</v>
      </c>
      <c r="BD206" s="92" t="n">
        <f aca="false">IF(ISERROR(VLOOKUP($B206,$AB:$AX,3,0)),0,(VLOOKUP($B206,$AB:$AX,3,0)))</f>
        <v>0</v>
      </c>
      <c r="BE206" s="85" t="n">
        <f aca="false">IF(ISERROR(VLOOKUP($B206,$AB:$AX,4,0)),0,(VLOOKUP($B206,$AB:$AX,4,0)))</f>
        <v>0</v>
      </c>
      <c r="BF206" s="86" t="n">
        <f aca="false">IF(ISERROR(VLOOKUP($B206,$AB:$AX,5,0)),0,(VLOOKUP($B206,$AB:$AX,5,0)))</f>
        <v>0</v>
      </c>
      <c r="BG206" s="86" t="n">
        <f aca="false">IF(ISERROR(VLOOKUP($B206,$AB:$AX,6,0)),0,(VLOOKUP($B206,$AB:$AX,6,0)))</f>
        <v>0</v>
      </c>
      <c r="BH206" s="85" t="n">
        <f aca="false">IF(ISERROR(VLOOKUP($B206,$AB:$AX,7,0)),0,(VLOOKUP($B206,$AB:$AX,7,0)))</f>
        <v>0</v>
      </c>
      <c r="BI206" s="88" t="n">
        <f aca="false">IF(ISERROR(VLOOKUP($B206,$AB:$AX,8,0)),0,(VLOOKUP($B206,$AB:$AX,8,0)))</f>
        <v>0</v>
      </c>
      <c r="BJ206" s="88" t="n">
        <f aca="false">IF(ISERROR(VLOOKUP($B206,$AB:$AX,9,0)),0,(VLOOKUP($B206,$AB:$AX,9,0)))</f>
        <v>0</v>
      </c>
      <c r="BK206" s="89" t="n">
        <f aca="false">IF(ISERROR(VLOOKUP($B206,$AB:$AX,10,0)),0,(VLOOKUP($B206,$AB:$AX,10,0)))</f>
        <v>0</v>
      </c>
      <c r="BL206" s="93" t="n">
        <f aca="false">IF(ISERROR(VLOOKUP($B206,$AB:$AX,11,0)),0,(VLOOKUP($B206,$AB:$AX,11,0)))</f>
        <v>0</v>
      </c>
      <c r="BM206" s="89" t="n">
        <f aca="false">IF(ISERROR(VLOOKUP($B206,$AB:$AX,12,0)),0,(VLOOKUP($B206,$AB:$AX,12,0)))</f>
        <v>0</v>
      </c>
      <c r="BN206" s="93" t="n">
        <f aca="false">IF(ISERROR(VLOOKUP($B206,$AB:$AX,13,0)),0,(VLOOKUP($B206,$AB:$AX,13,0)))</f>
        <v>0</v>
      </c>
      <c r="BO206" s="86" t="n">
        <f aca="false">IF(ISERROR(VLOOKUP($B206,$AB:$AX,14,0)),0,(VLOOKUP($B206,$AB:$AX,14,0)))</f>
        <v>0</v>
      </c>
      <c r="BP206" s="91" t="n">
        <f aca="false">IF(ISERROR(VLOOKUP($B206,$AB:$AX,15,0)),0,(VLOOKUP($B206,$AB:$AX,15,0)))</f>
        <v>0</v>
      </c>
      <c r="BQ206" s="78"/>
      <c r="BR206" s="78"/>
      <c r="BS206" s="78"/>
      <c r="BT206" s="78"/>
      <c r="BU206" s="94"/>
      <c r="BV206" s="94"/>
      <c r="BW206" s="94"/>
      <c r="BX206" s="94"/>
      <c r="BY206" s="94"/>
      <c r="BZ206" s="94"/>
      <c r="CA206" s="94"/>
      <c r="CB206" s="94"/>
      <c r="CC206" s="94"/>
      <c r="CD206" s="94"/>
      <c r="CE206" s="94"/>
      <c r="CF206" s="94"/>
      <c r="CG206" s="94"/>
      <c r="CH206" s="94"/>
      <c r="CI206" s="94"/>
      <c r="CJ206" s="94"/>
      <c r="CK206" s="94"/>
      <c r="CL206" s="94"/>
      <c r="CM206" s="94"/>
      <c r="CN206" s="94"/>
      <c r="CO206" s="94"/>
      <c r="CP206" s="94"/>
      <c r="CQ206" s="94"/>
      <c r="CR206" s="94"/>
      <c r="CS206" s="94"/>
      <c r="CT206" s="94"/>
      <c r="CU206" s="94"/>
      <c r="CV206" s="94"/>
      <c r="CW206" s="94"/>
      <c r="CX206" s="94"/>
      <c r="CY206" s="94"/>
      <c r="CZ206" s="94"/>
      <c r="DA206" s="94"/>
      <c r="DB206" s="94"/>
      <c r="DC206" s="94"/>
      <c r="DD206" s="94"/>
      <c r="DE206" s="94"/>
      <c r="DF206" s="94"/>
      <c r="DG206" s="94"/>
      <c r="DH206" s="94"/>
      <c r="DI206" s="94"/>
      <c r="DJ206" s="94"/>
      <c r="DK206" s="94"/>
      <c r="DL206" s="94"/>
      <c r="DM206" s="94"/>
      <c r="DN206" s="94"/>
      <c r="DO206" s="94"/>
      <c r="DP206" s="94"/>
      <c r="DQ206" s="94"/>
      <c r="DR206" s="94"/>
      <c r="DS206" s="94"/>
      <c r="DT206" s="94"/>
      <c r="DU206" s="94"/>
      <c r="DV206" s="94"/>
      <c r="DW206" s="94"/>
      <c r="DX206" s="94"/>
      <c r="DY206" s="94"/>
      <c r="DZ206" s="94"/>
      <c r="EA206" s="94"/>
      <c r="EB206" s="94"/>
      <c r="EC206" s="94"/>
      <c r="ED206" s="94"/>
      <c r="EE206" s="94"/>
      <c r="EF206" s="94"/>
      <c r="EG206" s="94"/>
      <c r="EH206" s="94"/>
      <c r="EI206" s="94"/>
      <c r="EJ206" s="94"/>
      <c r="EK206" s="94"/>
    </row>
    <row r="207" customFormat="false" ht="12.75" hidden="true" customHeight="false" outlineLevel="0" collapsed="false">
      <c r="A207" s="75" t="s">
        <v>527</v>
      </c>
      <c r="B207" s="78"/>
      <c r="C207" s="79"/>
      <c r="D207" s="78"/>
      <c r="E207" s="78"/>
      <c r="F207" s="79"/>
      <c r="G207" s="79"/>
      <c r="H207" s="80" t="n">
        <v>0</v>
      </c>
      <c r="I207" s="81" t="n">
        <v>0</v>
      </c>
      <c r="J207" s="81" t="n">
        <v>0</v>
      </c>
      <c r="K207" s="82" t="n">
        <v>0</v>
      </c>
      <c r="L207" s="83" t="n">
        <v>0</v>
      </c>
      <c r="M207" s="82" t="n">
        <v>0</v>
      </c>
      <c r="N207" s="83" t="n">
        <v>0</v>
      </c>
      <c r="O207" s="79"/>
      <c r="P207" s="84"/>
      <c r="Q207" s="78"/>
      <c r="R207" s="78"/>
      <c r="S207" s="78"/>
      <c r="T207" s="78"/>
      <c r="U207" s="78"/>
      <c r="V207" s="78"/>
      <c r="W207" s="78"/>
      <c r="X207" s="78"/>
      <c r="Y207" s="85"/>
      <c r="Z207" s="78"/>
      <c r="AA207" s="85" t="s">
        <v>527</v>
      </c>
      <c r="AB207" s="85"/>
      <c r="AC207" s="86"/>
      <c r="AD207" s="85"/>
      <c r="AE207" s="85"/>
      <c r="AF207" s="86"/>
      <c r="AG207" s="86"/>
      <c r="AH207" s="87" t="n">
        <v>0</v>
      </c>
      <c r="AI207" s="88" t="n">
        <v>0</v>
      </c>
      <c r="AJ207" s="88" t="n">
        <v>0</v>
      </c>
      <c r="AK207" s="89" t="n">
        <v>0</v>
      </c>
      <c r="AL207" s="90" t="n">
        <v>0</v>
      </c>
      <c r="AM207" s="89" t="n">
        <v>0</v>
      </c>
      <c r="AN207" s="90" t="n">
        <v>0</v>
      </c>
      <c r="AO207" s="86"/>
      <c r="AP207" s="91"/>
      <c r="AQ207" s="78"/>
      <c r="AR207" s="78"/>
      <c r="AS207" s="78"/>
      <c r="AT207" s="78"/>
      <c r="AU207" s="78"/>
      <c r="AV207" s="78"/>
      <c r="AW207" s="78"/>
      <c r="AX207" s="78"/>
      <c r="AY207" s="78"/>
      <c r="AZ207" s="85"/>
      <c r="BA207" s="12"/>
      <c r="BB207" s="85" t="n">
        <f aca="false">IF(ISERROR(VLOOKUP($B207,$AB:$AX,1,0)),0,(VLOOKUP($B207,$AB:$AX,1,0)))</f>
        <v>0</v>
      </c>
      <c r="BC207" s="86" t="n">
        <f aca="false">IF(ISERROR(VLOOKUP($B207,$AB:$AX,2,0)),0,(VLOOKUP($B207,$AB:$AX,2,0)))</f>
        <v>0</v>
      </c>
      <c r="BD207" s="92" t="n">
        <f aca="false">IF(ISERROR(VLOOKUP($B207,$AB:$AX,3,0)),0,(VLOOKUP($B207,$AB:$AX,3,0)))</f>
        <v>0</v>
      </c>
      <c r="BE207" s="85" t="n">
        <f aca="false">IF(ISERROR(VLOOKUP($B207,$AB:$AX,4,0)),0,(VLOOKUP($B207,$AB:$AX,4,0)))</f>
        <v>0</v>
      </c>
      <c r="BF207" s="86" t="n">
        <f aca="false">IF(ISERROR(VLOOKUP($B207,$AB:$AX,5,0)),0,(VLOOKUP($B207,$AB:$AX,5,0)))</f>
        <v>0</v>
      </c>
      <c r="BG207" s="86" t="n">
        <f aca="false">IF(ISERROR(VLOOKUP($B207,$AB:$AX,6,0)),0,(VLOOKUP($B207,$AB:$AX,6,0)))</f>
        <v>0</v>
      </c>
      <c r="BH207" s="85" t="n">
        <f aca="false">IF(ISERROR(VLOOKUP($B207,$AB:$AX,7,0)),0,(VLOOKUP($B207,$AB:$AX,7,0)))</f>
        <v>0</v>
      </c>
      <c r="BI207" s="88" t="n">
        <f aca="false">IF(ISERROR(VLOOKUP($B207,$AB:$AX,8,0)),0,(VLOOKUP($B207,$AB:$AX,8,0)))</f>
        <v>0</v>
      </c>
      <c r="BJ207" s="88" t="n">
        <f aca="false">IF(ISERROR(VLOOKUP($B207,$AB:$AX,9,0)),0,(VLOOKUP($B207,$AB:$AX,9,0)))</f>
        <v>0</v>
      </c>
      <c r="BK207" s="89" t="n">
        <f aca="false">IF(ISERROR(VLOOKUP($B207,$AB:$AX,10,0)),0,(VLOOKUP($B207,$AB:$AX,10,0)))</f>
        <v>0</v>
      </c>
      <c r="BL207" s="93" t="n">
        <f aca="false">IF(ISERROR(VLOOKUP($B207,$AB:$AX,11,0)),0,(VLOOKUP($B207,$AB:$AX,11,0)))</f>
        <v>0</v>
      </c>
      <c r="BM207" s="89" t="n">
        <f aca="false">IF(ISERROR(VLOOKUP($B207,$AB:$AX,12,0)),0,(VLOOKUP($B207,$AB:$AX,12,0)))</f>
        <v>0</v>
      </c>
      <c r="BN207" s="93" t="n">
        <f aca="false">IF(ISERROR(VLOOKUP($B207,$AB:$AX,13,0)),0,(VLOOKUP($B207,$AB:$AX,13,0)))</f>
        <v>0</v>
      </c>
      <c r="BO207" s="86" t="n">
        <f aca="false">IF(ISERROR(VLOOKUP($B207,$AB:$AX,14,0)),0,(VLOOKUP($B207,$AB:$AX,14,0)))</f>
        <v>0</v>
      </c>
      <c r="BP207" s="91" t="n">
        <f aca="false">IF(ISERROR(VLOOKUP($B207,$AB:$AX,15,0)),0,(VLOOKUP($B207,$AB:$AX,15,0)))</f>
        <v>0</v>
      </c>
      <c r="BQ207" s="78"/>
      <c r="BR207" s="78"/>
      <c r="BS207" s="78"/>
      <c r="BT207" s="78"/>
      <c r="BU207" s="94"/>
      <c r="BV207" s="94"/>
      <c r="BW207" s="94"/>
      <c r="BX207" s="94"/>
      <c r="BY207" s="94"/>
      <c r="BZ207" s="94"/>
      <c r="CA207" s="94"/>
      <c r="CB207" s="94"/>
      <c r="CC207" s="94"/>
      <c r="CD207" s="94"/>
      <c r="CE207" s="94"/>
      <c r="CF207" s="94"/>
      <c r="CG207" s="94"/>
      <c r="CH207" s="94"/>
      <c r="CI207" s="94"/>
      <c r="CJ207" s="94"/>
      <c r="CK207" s="94"/>
      <c r="CL207" s="94"/>
      <c r="CM207" s="94"/>
      <c r="CN207" s="94"/>
      <c r="CO207" s="94"/>
      <c r="CP207" s="94"/>
      <c r="CQ207" s="94"/>
      <c r="CR207" s="94"/>
      <c r="CS207" s="94"/>
      <c r="CT207" s="94"/>
      <c r="CU207" s="94"/>
      <c r="CV207" s="94"/>
      <c r="CW207" s="94"/>
      <c r="CX207" s="94"/>
      <c r="CY207" s="94"/>
      <c r="CZ207" s="94"/>
      <c r="DA207" s="94"/>
      <c r="DB207" s="94"/>
      <c r="DC207" s="94"/>
      <c r="DD207" s="94"/>
      <c r="DE207" s="94"/>
      <c r="DF207" s="94"/>
      <c r="DG207" s="94"/>
      <c r="DH207" s="94"/>
      <c r="DI207" s="94"/>
      <c r="DJ207" s="94"/>
      <c r="DK207" s="94"/>
      <c r="DL207" s="94"/>
      <c r="DM207" s="94"/>
      <c r="DN207" s="94"/>
      <c r="DO207" s="94"/>
      <c r="DP207" s="94"/>
      <c r="DQ207" s="94"/>
      <c r="DR207" s="94"/>
      <c r="DS207" s="94"/>
      <c r="DT207" s="94"/>
      <c r="DU207" s="94"/>
      <c r="DV207" s="94"/>
      <c r="DW207" s="94"/>
      <c r="DX207" s="94"/>
      <c r="DY207" s="94"/>
      <c r="DZ207" s="94"/>
      <c r="EA207" s="94"/>
      <c r="EB207" s="94"/>
      <c r="EC207" s="94"/>
      <c r="ED207" s="94"/>
      <c r="EE207" s="94"/>
      <c r="EF207" s="94"/>
      <c r="EG207" s="94"/>
      <c r="EH207" s="94"/>
      <c r="EI207" s="94"/>
      <c r="EJ207" s="94"/>
      <c r="EK207" s="94"/>
    </row>
    <row r="208" customFormat="false" ht="12.75" hidden="true" customHeight="false" outlineLevel="0" collapsed="false">
      <c r="A208" s="75" t="s">
        <v>528</v>
      </c>
      <c r="B208" s="78"/>
      <c r="C208" s="79"/>
      <c r="D208" s="78"/>
      <c r="E208" s="78"/>
      <c r="F208" s="79"/>
      <c r="G208" s="79"/>
      <c r="H208" s="80" t="n">
        <v>0</v>
      </c>
      <c r="I208" s="81" t="n">
        <v>0</v>
      </c>
      <c r="J208" s="81" t="n">
        <v>0</v>
      </c>
      <c r="K208" s="82" t="n">
        <v>0</v>
      </c>
      <c r="L208" s="83" t="n">
        <v>0</v>
      </c>
      <c r="M208" s="82" t="n">
        <v>0</v>
      </c>
      <c r="N208" s="83" t="n">
        <v>0</v>
      </c>
      <c r="O208" s="79"/>
      <c r="P208" s="84"/>
      <c r="Q208" s="78"/>
      <c r="R208" s="78"/>
      <c r="S208" s="78"/>
      <c r="T208" s="78"/>
      <c r="U208" s="78"/>
      <c r="V208" s="78"/>
      <c r="W208" s="78"/>
      <c r="X208" s="78"/>
      <c r="Y208" s="85"/>
      <c r="Z208" s="78"/>
      <c r="AA208" s="85" t="s">
        <v>528</v>
      </c>
      <c r="AB208" s="85"/>
      <c r="AC208" s="86"/>
      <c r="AD208" s="85"/>
      <c r="AE208" s="85"/>
      <c r="AF208" s="86"/>
      <c r="AG208" s="86"/>
      <c r="AH208" s="87" t="n">
        <v>0</v>
      </c>
      <c r="AI208" s="88" t="n">
        <v>0</v>
      </c>
      <c r="AJ208" s="88" t="n">
        <v>0</v>
      </c>
      <c r="AK208" s="89" t="n">
        <v>0</v>
      </c>
      <c r="AL208" s="90" t="n">
        <v>0</v>
      </c>
      <c r="AM208" s="89" t="n">
        <v>0</v>
      </c>
      <c r="AN208" s="90" t="n">
        <v>0</v>
      </c>
      <c r="AO208" s="86"/>
      <c r="AP208" s="91"/>
      <c r="AQ208" s="78"/>
      <c r="AR208" s="78"/>
      <c r="AS208" s="78"/>
      <c r="AT208" s="78"/>
      <c r="AU208" s="78"/>
      <c r="AV208" s="78"/>
      <c r="AW208" s="78"/>
      <c r="AX208" s="78"/>
      <c r="AY208" s="78"/>
      <c r="AZ208" s="85"/>
      <c r="BA208" s="12"/>
      <c r="BB208" s="85" t="n">
        <f aca="false">IF(ISERROR(VLOOKUP($B208,$AB:$AX,1,0)),0,(VLOOKUP($B208,$AB:$AX,1,0)))</f>
        <v>0</v>
      </c>
      <c r="BC208" s="86" t="n">
        <f aca="false">IF(ISERROR(VLOOKUP($B208,$AB:$AX,2,0)),0,(VLOOKUP($B208,$AB:$AX,2,0)))</f>
        <v>0</v>
      </c>
      <c r="BD208" s="92" t="n">
        <f aca="false">IF(ISERROR(VLOOKUP($B208,$AB:$AX,3,0)),0,(VLOOKUP($B208,$AB:$AX,3,0)))</f>
        <v>0</v>
      </c>
      <c r="BE208" s="85" t="n">
        <f aca="false">IF(ISERROR(VLOOKUP($B208,$AB:$AX,4,0)),0,(VLOOKUP($B208,$AB:$AX,4,0)))</f>
        <v>0</v>
      </c>
      <c r="BF208" s="86" t="n">
        <f aca="false">IF(ISERROR(VLOOKUP($B208,$AB:$AX,5,0)),0,(VLOOKUP($B208,$AB:$AX,5,0)))</f>
        <v>0</v>
      </c>
      <c r="BG208" s="86" t="n">
        <f aca="false">IF(ISERROR(VLOOKUP($B208,$AB:$AX,6,0)),0,(VLOOKUP($B208,$AB:$AX,6,0)))</f>
        <v>0</v>
      </c>
      <c r="BH208" s="85" t="n">
        <f aca="false">IF(ISERROR(VLOOKUP($B208,$AB:$AX,7,0)),0,(VLOOKUP($B208,$AB:$AX,7,0)))</f>
        <v>0</v>
      </c>
      <c r="BI208" s="88" t="n">
        <f aca="false">IF(ISERROR(VLOOKUP($B208,$AB:$AX,8,0)),0,(VLOOKUP($B208,$AB:$AX,8,0)))</f>
        <v>0</v>
      </c>
      <c r="BJ208" s="88" t="n">
        <f aca="false">IF(ISERROR(VLOOKUP($B208,$AB:$AX,9,0)),0,(VLOOKUP($B208,$AB:$AX,9,0)))</f>
        <v>0</v>
      </c>
      <c r="BK208" s="89" t="n">
        <f aca="false">IF(ISERROR(VLOOKUP($B208,$AB:$AX,10,0)),0,(VLOOKUP($B208,$AB:$AX,10,0)))</f>
        <v>0</v>
      </c>
      <c r="BL208" s="93" t="n">
        <f aca="false">IF(ISERROR(VLOOKUP($B208,$AB:$AX,11,0)),0,(VLOOKUP($B208,$AB:$AX,11,0)))</f>
        <v>0</v>
      </c>
      <c r="BM208" s="89" t="n">
        <f aca="false">IF(ISERROR(VLOOKUP($B208,$AB:$AX,12,0)),0,(VLOOKUP($B208,$AB:$AX,12,0)))</f>
        <v>0</v>
      </c>
      <c r="BN208" s="93" t="n">
        <f aca="false">IF(ISERROR(VLOOKUP($B208,$AB:$AX,13,0)),0,(VLOOKUP($B208,$AB:$AX,13,0)))</f>
        <v>0</v>
      </c>
      <c r="BO208" s="86" t="n">
        <f aca="false">IF(ISERROR(VLOOKUP($B208,$AB:$AX,14,0)),0,(VLOOKUP($B208,$AB:$AX,14,0)))</f>
        <v>0</v>
      </c>
      <c r="BP208" s="91" t="n">
        <f aca="false">IF(ISERROR(VLOOKUP($B208,$AB:$AX,15,0)),0,(VLOOKUP($B208,$AB:$AX,15,0)))</f>
        <v>0</v>
      </c>
      <c r="BQ208" s="78"/>
      <c r="BR208" s="78"/>
      <c r="BS208" s="78"/>
      <c r="BT208" s="78"/>
      <c r="BU208" s="94"/>
      <c r="BV208" s="94"/>
      <c r="BW208" s="94"/>
      <c r="BX208" s="94"/>
      <c r="BY208" s="94"/>
      <c r="BZ208" s="94"/>
      <c r="CA208" s="94"/>
      <c r="CB208" s="94"/>
      <c r="CC208" s="94"/>
      <c r="CD208" s="94"/>
      <c r="CE208" s="94"/>
      <c r="CF208" s="94"/>
      <c r="CG208" s="94"/>
      <c r="CH208" s="94"/>
      <c r="CI208" s="94"/>
      <c r="CJ208" s="94"/>
      <c r="CK208" s="94"/>
      <c r="CL208" s="94"/>
      <c r="CM208" s="94"/>
      <c r="CN208" s="94"/>
      <c r="CO208" s="94"/>
      <c r="CP208" s="94"/>
      <c r="CQ208" s="94"/>
      <c r="CR208" s="94"/>
      <c r="CS208" s="94"/>
      <c r="CT208" s="94"/>
      <c r="CU208" s="94"/>
      <c r="CV208" s="94"/>
      <c r="CW208" s="94"/>
      <c r="CX208" s="94"/>
      <c r="CY208" s="94"/>
      <c r="CZ208" s="94"/>
      <c r="DA208" s="94"/>
      <c r="DB208" s="94"/>
      <c r="DC208" s="94"/>
      <c r="DD208" s="94"/>
      <c r="DE208" s="94"/>
      <c r="DF208" s="94"/>
      <c r="DG208" s="94"/>
      <c r="DH208" s="94"/>
      <c r="DI208" s="94"/>
      <c r="DJ208" s="94"/>
      <c r="DK208" s="94"/>
      <c r="DL208" s="94"/>
      <c r="DM208" s="94"/>
      <c r="DN208" s="94"/>
      <c r="DO208" s="94"/>
      <c r="DP208" s="94"/>
      <c r="DQ208" s="94"/>
      <c r="DR208" s="94"/>
      <c r="DS208" s="94"/>
      <c r="DT208" s="94"/>
      <c r="DU208" s="94"/>
      <c r="DV208" s="94"/>
      <c r="DW208" s="94"/>
      <c r="DX208" s="94"/>
      <c r="DY208" s="94"/>
      <c r="DZ208" s="94"/>
      <c r="EA208" s="94"/>
      <c r="EB208" s="94"/>
      <c r="EC208" s="94"/>
      <c r="ED208" s="94"/>
      <c r="EE208" s="94"/>
      <c r="EF208" s="94"/>
      <c r="EG208" s="94"/>
      <c r="EH208" s="94"/>
      <c r="EI208" s="94"/>
      <c r="EJ208" s="94"/>
      <c r="EK208" s="94"/>
    </row>
    <row r="209" customFormat="false" ht="12.75" hidden="true" customHeight="false" outlineLevel="0" collapsed="false">
      <c r="A209" s="75" t="s">
        <v>529</v>
      </c>
      <c r="B209" s="78"/>
      <c r="C209" s="79"/>
      <c r="D209" s="78"/>
      <c r="E209" s="78"/>
      <c r="F209" s="79"/>
      <c r="G209" s="79"/>
      <c r="H209" s="80" t="n">
        <v>0</v>
      </c>
      <c r="I209" s="81" t="n">
        <v>0</v>
      </c>
      <c r="J209" s="81" t="n">
        <v>0</v>
      </c>
      <c r="K209" s="82" t="n">
        <v>0</v>
      </c>
      <c r="L209" s="83" t="n">
        <v>0</v>
      </c>
      <c r="M209" s="82" t="n">
        <v>0</v>
      </c>
      <c r="N209" s="83" t="n">
        <v>0</v>
      </c>
      <c r="O209" s="79"/>
      <c r="P209" s="84"/>
      <c r="Q209" s="78"/>
      <c r="R209" s="78"/>
      <c r="S209" s="78"/>
      <c r="T209" s="78"/>
      <c r="U209" s="78"/>
      <c r="V209" s="78"/>
      <c r="W209" s="78"/>
      <c r="X209" s="78"/>
      <c r="Y209" s="85"/>
      <c r="Z209" s="78"/>
      <c r="AA209" s="85" t="s">
        <v>529</v>
      </c>
      <c r="AB209" s="85"/>
      <c r="AC209" s="86"/>
      <c r="AD209" s="85"/>
      <c r="AE209" s="85"/>
      <c r="AF209" s="86"/>
      <c r="AG209" s="86"/>
      <c r="AH209" s="87" t="n">
        <v>0</v>
      </c>
      <c r="AI209" s="88" t="n">
        <v>0</v>
      </c>
      <c r="AJ209" s="88" t="n">
        <v>0</v>
      </c>
      <c r="AK209" s="89" t="n">
        <v>0</v>
      </c>
      <c r="AL209" s="90" t="n">
        <v>0</v>
      </c>
      <c r="AM209" s="89" t="n">
        <v>0</v>
      </c>
      <c r="AN209" s="90" t="n">
        <v>0</v>
      </c>
      <c r="AO209" s="86"/>
      <c r="AP209" s="91"/>
      <c r="AQ209" s="78"/>
      <c r="AR209" s="78"/>
      <c r="AS209" s="78"/>
      <c r="AT209" s="78"/>
      <c r="AU209" s="78"/>
      <c r="AV209" s="78"/>
      <c r="AW209" s="78"/>
      <c r="AX209" s="78"/>
      <c r="AY209" s="78"/>
      <c r="AZ209" s="85"/>
      <c r="BA209" s="12"/>
      <c r="BB209" s="85" t="n">
        <f aca="false">IF(ISERROR(VLOOKUP($B209,$AB:$AX,1,0)),0,(VLOOKUP($B209,$AB:$AX,1,0)))</f>
        <v>0</v>
      </c>
      <c r="BC209" s="86" t="n">
        <f aca="false">IF(ISERROR(VLOOKUP($B209,$AB:$AX,2,0)),0,(VLOOKUP($B209,$AB:$AX,2,0)))</f>
        <v>0</v>
      </c>
      <c r="BD209" s="92" t="n">
        <f aca="false">IF(ISERROR(VLOOKUP($B209,$AB:$AX,3,0)),0,(VLOOKUP($B209,$AB:$AX,3,0)))</f>
        <v>0</v>
      </c>
      <c r="BE209" s="85" t="n">
        <f aca="false">IF(ISERROR(VLOOKUP($B209,$AB:$AX,4,0)),0,(VLOOKUP($B209,$AB:$AX,4,0)))</f>
        <v>0</v>
      </c>
      <c r="BF209" s="86" t="n">
        <f aca="false">IF(ISERROR(VLOOKUP($B209,$AB:$AX,5,0)),0,(VLOOKUP($B209,$AB:$AX,5,0)))</f>
        <v>0</v>
      </c>
      <c r="BG209" s="86" t="n">
        <f aca="false">IF(ISERROR(VLOOKUP($B209,$AB:$AX,6,0)),0,(VLOOKUP($B209,$AB:$AX,6,0)))</f>
        <v>0</v>
      </c>
      <c r="BH209" s="85" t="n">
        <f aca="false">IF(ISERROR(VLOOKUP($B209,$AB:$AX,7,0)),0,(VLOOKUP($B209,$AB:$AX,7,0)))</f>
        <v>0</v>
      </c>
      <c r="BI209" s="88" t="n">
        <f aca="false">IF(ISERROR(VLOOKUP($B209,$AB:$AX,8,0)),0,(VLOOKUP($B209,$AB:$AX,8,0)))</f>
        <v>0</v>
      </c>
      <c r="BJ209" s="88" t="n">
        <f aca="false">IF(ISERROR(VLOOKUP($B209,$AB:$AX,9,0)),0,(VLOOKUP($B209,$AB:$AX,9,0)))</f>
        <v>0</v>
      </c>
      <c r="BK209" s="89" t="n">
        <f aca="false">IF(ISERROR(VLOOKUP($B209,$AB:$AX,10,0)),0,(VLOOKUP($B209,$AB:$AX,10,0)))</f>
        <v>0</v>
      </c>
      <c r="BL209" s="93" t="n">
        <f aca="false">IF(ISERROR(VLOOKUP($B209,$AB:$AX,11,0)),0,(VLOOKUP($B209,$AB:$AX,11,0)))</f>
        <v>0</v>
      </c>
      <c r="BM209" s="89" t="n">
        <f aca="false">IF(ISERROR(VLOOKUP($B209,$AB:$AX,12,0)),0,(VLOOKUP($B209,$AB:$AX,12,0)))</f>
        <v>0</v>
      </c>
      <c r="BN209" s="93" t="n">
        <f aca="false">IF(ISERROR(VLOOKUP($B209,$AB:$AX,13,0)),0,(VLOOKUP($B209,$AB:$AX,13,0)))</f>
        <v>0</v>
      </c>
      <c r="BO209" s="86" t="n">
        <f aca="false">IF(ISERROR(VLOOKUP($B209,$AB:$AX,14,0)),0,(VLOOKUP($B209,$AB:$AX,14,0)))</f>
        <v>0</v>
      </c>
      <c r="BP209" s="91" t="n">
        <f aca="false">IF(ISERROR(VLOOKUP($B209,$AB:$AX,15,0)),0,(VLOOKUP($B209,$AB:$AX,15,0)))</f>
        <v>0</v>
      </c>
      <c r="BQ209" s="78"/>
      <c r="BR209" s="78"/>
      <c r="BS209" s="78"/>
      <c r="BT209" s="78"/>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4"/>
      <c r="CZ209" s="94"/>
      <c r="DA209" s="94"/>
      <c r="DB209" s="94"/>
      <c r="DC209" s="94"/>
      <c r="DD209" s="94"/>
      <c r="DE209" s="94"/>
      <c r="DF209" s="94"/>
      <c r="DG209" s="94"/>
      <c r="DH209" s="94"/>
      <c r="DI209" s="94"/>
      <c r="DJ209" s="94"/>
      <c r="DK209" s="94"/>
      <c r="DL209" s="94"/>
      <c r="DM209" s="94"/>
      <c r="DN209" s="94"/>
      <c r="DO209" s="94"/>
      <c r="DP209" s="94"/>
      <c r="DQ209" s="94"/>
      <c r="DR209" s="94"/>
      <c r="DS209" s="94"/>
      <c r="DT209" s="94"/>
      <c r="DU209" s="94"/>
      <c r="DV209" s="94"/>
      <c r="DW209" s="94"/>
      <c r="DX209" s="94"/>
      <c r="DY209" s="94"/>
      <c r="DZ209" s="94"/>
      <c r="EA209" s="94"/>
      <c r="EB209" s="94"/>
      <c r="EC209" s="94"/>
      <c r="ED209" s="94"/>
      <c r="EE209" s="94"/>
      <c r="EF209" s="94"/>
      <c r="EG209" s="94"/>
      <c r="EH209" s="94"/>
      <c r="EI209" s="94"/>
      <c r="EJ209" s="94"/>
      <c r="EK209" s="94"/>
    </row>
    <row r="210" customFormat="false" ht="12.75" hidden="false" customHeight="false" outlineLevel="0" collapsed="false">
      <c r="A210" s="140" t="s">
        <v>530</v>
      </c>
      <c r="B210" s="99" t="s">
        <v>161</v>
      </c>
      <c r="C210" s="123"/>
      <c r="D210" s="99"/>
      <c r="E210" s="99"/>
      <c r="F210" s="123"/>
      <c r="G210" s="123"/>
      <c r="H210" s="136"/>
      <c r="I210" s="137"/>
      <c r="J210" s="137"/>
      <c r="K210" s="130"/>
      <c r="L210" s="129"/>
      <c r="M210" s="130"/>
      <c r="N210" s="129"/>
      <c r="O210" s="123"/>
      <c r="P210" s="131"/>
      <c r="Q210" s="78"/>
      <c r="R210" s="78"/>
      <c r="S210" s="78"/>
      <c r="T210" s="78"/>
      <c r="U210" s="78"/>
      <c r="V210" s="78"/>
      <c r="W210" s="78"/>
      <c r="X210" s="78"/>
      <c r="Y210" s="85"/>
      <c r="Z210" s="78"/>
      <c r="AA210" s="85" t="s">
        <v>530</v>
      </c>
      <c r="AB210" s="85" t="s">
        <v>161</v>
      </c>
      <c r="AC210" s="86"/>
      <c r="AD210" s="85"/>
      <c r="AE210" s="85"/>
      <c r="AF210" s="86"/>
      <c r="AG210" s="86"/>
      <c r="AH210" s="87"/>
      <c r="AI210" s="88"/>
      <c r="AJ210" s="88"/>
      <c r="AK210" s="89"/>
      <c r="AL210" s="90"/>
      <c r="AM210" s="89"/>
      <c r="AN210" s="90"/>
      <c r="AO210" s="86"/>
      <c r="AP210" s="91"/>
      <c r="AQ210" s="78"/>
      <c r="AR210" s="78"/>
      <c r="AS210" s="78"/>
      <c r="AT210" s="78"/>
      <c r="AU210" s="78"/>
      <c r="AV210" s="78"/>
      <c r="AW210" s="78"/>
      <c r="AX210" s="78"/>
      <c r="AY210" s="78"/>
      <c r="AZ210" s="85"/>
      <c r="BA210" s="12"/>
      <c r="BB210" s="85" t="str">
        <f aca="false">IF(ISERROR(VLOOKUP($B210,$AB:$AX,1,0)),0,(VLOOKUP($B210,$AB:$AX,1,0)))</f>
        <v>DEALS REMOVED</v>
      </c>
      <c r="BC210" s="86" t="n">
        <f aca="false">IF(ISERROR(VLOOKUP($B210,$AB:$AX,2,0)),0,(VLOOKUP($B210,$AB:$AX,2,0)))</f>
        <v>0</v>
      </c>
      <c r="BD210" s="92" t="n">
        <f aca="false">IF(ISERROR(VLOOKUP($B210,$AB:$AX,3,0)),0,(VLOOKUP($B210,$AB:$AX,3,0)))</f>
        <v>0</v>
      </c>
      <c r="BE210" s="85" t="n">
        <f aca="false">IF(ISERROR(VLOOKUP($B210,$AB:$AX,4,0)),0,(VLOOKUP($B210,$AB:$AX,4,0)))</f>
        <v>0</v>
      </c>
      <c r="BF210" s="86" t="n">
        <f aca="false">IF(ISERROR(VLOOKUP($B210,$AB:$AX,5,0)),0,(VLOOKUP($B210,$AB:$AX,5,0)))</f>
        <v>0</v>
      </c>
      <c r="BG210" s="86" t="n">
        <f aca="false">IF(ISERROR(VLOOKUP($B210,$AB:$AX,6,0)),0,(VLOOKUP($B210,$AB:$AX,6,0)))</f>
        <v>0</v>
      </c>
      <c r="BH210" s="85" t="n">
        <f aca="false">IF(ISERROR(VLOOKUP($B210,$AB:$AX,7,0)),0,(VLOOKUP($B210,$AB:$AX,7,0)))</f>
        <v>0</v>
      </c>
      <c r="BI210" s="88" t="n">
        <f aca="false">IF(ISERROR(VLOOKUP($B210,$AB:$AX,8,0)),0,(VLOOKUP($B210,$AB:$AX,8,0)))</f>
        <v>0</v>
      </c>
      <c r="BJ210" s="88" t="n">
        <f aca="false">IF(ISERROR(VLOOKUP($B210,$AB:$AX,9,0)),0,(VLOOKUP($B210,$AB:$AX,9,0)))</f>
        <v>0</v>
      </c>
      <c r="BK210" s="89" t="n">
        <f aca="false">IF(ISERROR(VLOOKUP($B210,$AB:$AX,10,0)),0,(VLOOKUP($B210,$AB:$AX,10,0)))</f>
        <v>0</v>
      </c>
      <c r="BL210" s="93" t="n">
        <f aca="false">IF(ISERROR(VLOOKUP($B210,$AB:$AX,11,0)),0,(VLOOKUP($B210,$AB:$AX,11,0)))</f>
        <v>0</v>
      </c>
      <c r="BM210" s="89" t="n">
        <f aca="false">IF(ISERROR(VLOOKUP($B210,$AB:$AX,12,0)),0,(VLOOKUP($B210,$AB:$AX,12,0)))</f>
        <v>0</v>
      </c>
      <c r="BN210" s="93" t="n">
        <f aca="false">IF(ISERROR(VLOOKUP($B210,$AB:$AX,13,0)),0,(VLOOKUP($B210,$AB:$AX,13,0)))</f>
        <v>0</v>
      </c>
      <c r="BO210" s="86" t="n">
        <f aca="false">IF(ISERROR(VLOOKUP($B210,$AB:$AX,14,0)),0,(VLOOKUP($B210,$AB:$AX,14,0)))</f>
        <v>0</v>
      </c>
      <c r="BP210" s="91" t="n">
        <f aca="false">IF(ISERROR(VLOOKUP($B210,$AB:$AX,15,0)),0,(VLOOKUP($B210,$AB:$AX,15,0)))</f>
        <v>0</v>
      </c>
      <c r="BQ210" s="78"/>
      <c r="BR210" s="78"/>
      <c r="BS210" s="78"/>
      <c r="BT210" s="78"/>
      <c r="BU210" s="94"/>
      <c r="BV210" s="94"/>
      <c r="BW210" s="94"/>
      <c r="BX210" s="94"/>
      <c r="BY210" s="94"/>
      <c r="BZ210" s="94"/>
      <c r="CA210" s="94"/>
      <c r="CB210" s="94"/>
      <c r="CC210" s="94"/>
      <c r="CD210" s="94"/>
      <c r="CE210" s="94"/>
      <c r="CF210" s="94"/>
      <c r="CG210" s="94"/>
      <c r="CH210" s="94"/>
      <c r="CI210" s="94"/>
      <c r="CJ210" s="94"/>
      <c r="CK210" s="94"/>
      <c r="CL210" s="94"/>
      <c r="CM210" s="94"/>
      <c r="CN210" s="94"/>
      <c r="CO210" s="94"/>
      <c r="CP210" s="94"/>
      <c r="CQ210" s="94"/>
      <c r="CR210" s="94"/>
      <c r="CS210" s="94"/>
      <c r="CT210" s="94"/>
      <c r="CU210" s="94"/>
      <c r="CV210" s="94"/>
      <c r="CW210" s="94"/>
      <c r="CX210" s="94"/>
      <c r="CY210" s="94"/>
      <c r="CZ210" s="94"/>
      <c r="DA210" s="94"/>
      <c r="DB210" s="94"/>
      <c r="DC210" s="94"/>
      <c r="DD210" s="94"/>
      <c r="DE210" s="94"/>
      <c r="DF210" s="94"/>
      <c r="DG210" s="94"/>
      <c r="DH210" s="94"/>
      <c r="DI210" s="94"/>
      <c r="DJ210" s="94"/>
      <c r="DK210" s="94"/>
      <c r="DL210" s="94"/>
      <c r="DM210" s="94"/>
      <c r="DN210" s="94"/>
      <c r="DO210" s="94"/>
      <c r="DP210" s="94"/>
      <c r="DQ210" s="94"/>
      <c r="DR210" s="94"/>
      <c r="DS210" s="94"/>
      <c r="DT210" s="94"/>
      <c r="DU210" s="94"/>
      <c r="DV210" s="94"/>
      <c r="DW210" s="94"/>
      <c r="DX210" s="94"/>
      <c r="DY210" s="94"/>
      <c r="DZ210" s="94"/>
      <c r="EA210" s="94"/>
      <c r="EB210" s="94"/>
      <c r="EC210" s="94"/>
      <c r="ED210" s="94"/>
      <c r="EE210" s="94"/>
      <c r="EF210" s="94"/>
      <c r="EG210" s="94"/>
      <c r="EH210" s="94"/>
      <c r="EI210" s="94"/>
      <c r="EJ210" s="94"/>
      <c r="EK210" s="94"/>
    </row>
    <row r="211" customFormat="false" ht="38.25" hidden="true" customHeight="false" outlineLevel="0" collapsed="false">
      <c r="A211" s="75" t="s">
        <v>531</v>
      </c>
      <c r="B211" s="78"/>
      <c r="C211" s="79"/>
      <c r="D211" s="78"/>
      <c r="E211" s="78"/>
      <c r="F211" s="79"/>
      <c r="G211" s="79"/>
      <c r="H211" s="80" t="n">
        <v>0</v>
      </c>
      <c r="I211" s="81" t="n">
        <v>0</v>
      </c>
      <c r="J211" s="81" t="n">
        <v>0</v>
      </c>
      <c r="K211" s="82" t="n">
        <v>0</v>
      </c>
      <c r="L211" s="83" t="n">
        <v>0</v>
      </c>
      <c r="M211" s="82" t="n">
        <v>0</v>
      </c>
      <c r="N211" s="83" t="n">
        <v>0</v>
      </c>
      <c r="O211" s="79"/>
      <c r="P211" s="84"/>
      <c r="Q211" s="78"/>
      <c r="R211" s="78"/>
      <c r="S211" s="78"/>
      <c r="T211" s="78"/>
      <c r="U211" s="78"/>
      <c r="V211" s="78"/>
      <c r="W211" s="78"/>
      <c r="X211" s="78"/>
      <c r="Y211" s="85"/>
      <c r="Z211" s="78"/>
      <c r="AA211" s="85" t="s">
        <v>531</v>
      </c>
      <c r="AB211" s="85" t="s">
        <v>532</v>
      </c>
      <c r="AC211" s="86" t="s">
        <v>533</v>
      </c>
      <c r="AD211" s="85" t="s">
        <v>416</v>
      </c>
      <c r="AE211" s="85" t="s">
        <v>534</v>
      </c>
      <c r="AF211" s="86" t="s">
        <v>104</v>
      </c>
      <c r="AG211" s="86" t="s">
        <v>33</v>
      </c>
      <c r="AH211" s="87" t="n">
        <v>750</v>
      </c>
      <c r="AI211" s="88" t="n">
        <v>0</v>
      </c>
      <c r="AJ211" s="88" t="n">
        <v>0</v>
      </c>
      <c r="AK211" s="89" t="n">
        <v>100</v>
      </c>
      <c r="AL211" s="90" t="n">
        <v>50</v>
      </c>
      <c r="AM211" s="89" t="n">
        <v>100</v>
      </c>
      <c r="AN211" s="90" t="n">
        <v>60</v>
      </c>
      <c r="AO211" s="86" t="s">
        <v>97</v>
      </c>
      <c r="AP211" s="91" t="s">
        <v>535</v>
      </c>
      <c r="AQ211" s="78"/>
      <c r="AR211" s="78"/>
      <c r="AS211" s="78"/>
      <c r="AT211" s="78"/>
      <c r="AU211" s="78"/>
      <c r="AV211" s="78"/>
      <c r="AW211" s="78"/>
      <c r="AX211" s="78"/>
      <c r="AY211" s="78"/>
      <c r="AZ211" s="85"/>
      <c r="BA211" s="12"/>
      <c r="BB211" s="85" t="n">
        <f aca="false">IF(ISERROR(VLOOKUP($B211,$AB:$AX,1,0)),0,(VLOOKUP($B211,$AB:$AX,1,0)))</f>
        <v>0</v>
      </c>
      <c r="BC211" s="86" t="n">
        <f aca="false">IF(ISERROR(VLOOKUP($B211,$AB:$AX,2,0)),0,(VLOOKUP($B211,$AB:$AX,2,0)))</f>
        <v>0</v>
      </c>
      <c r="BD211" s="92" t="n">
        <f aca="false">IF(ISERROR(VLOOKUP($B211,$AB:$AX,3,0)),0,(VLOOKUP($B211,$AB:$AX,3,0)))</f>
        <v>0</v>
      </c>
      <c r="BE211" s="85" t="n">
        <f aca="false">IF(ISERROR(VLOOKUP($B211,$AB:$AX,4,0)),0,(VLOOKUP($B211,$AB:$AX,4,0)))</f>
        <v>0</v>
      </c>
      <c r="BF211" s="86" t="n">
        <f aca="false">IF(ISERROR(VLOOKUP($B211,$AB:$AX,5,0)),0,(VLOOKUP($B211,$AB:$AX,5,0)))</f>
        <v>0</v>
      </c>
      <c r="BG211" s="86" t="n">
        <f aca="false">IF(ISERROR(VLOOKUP($B211,$AB:$AX,6,0)),0,(VLOOKUP($B211,$AB:$AX,6,0)))</f>
        <v>0</v>
      </c>
      <c r="BH211" s="85" t="n">
        <f aca="false">IF(ISERROR(VLOOKUP($B211,$AB:$AX,7,0)),0,(VLOOKUP($B211,$AB:$AX,7,0)))</f>
        <v>0</v>
      </c>
      <c r="BI211" s="88" t="n">
        <f aca="false">IF(ISERROR(VLOOKUP($B211,$AB:$AX,8,0)),0,(VLOOKUP($B211,$AB:$AX,8,0)))</f>
        <v>0</v>
      </c>
      <c r="BJ211" s="88" t="n">
        <f aca="false">IF(ISERROR(VLOOKUP($B211,$AB:$AX,9,0)),0,(VLOOKUP($B211,$AB:$AX,9,0)))</f>
        <v>0</v>
      </c>
      <c r="BK211" s="89" t="n">
        <f aca="false">IF(ISERROR(VLOOKUP($B211,$AB:$AX,10,0)),0,(VLOOKUP($B211,$AB:$AX,10,0)))</f>
        <v>0</v>
      </c>
      <c r="BL211" s="93" t="n">
        <f aca="false">IF(ISERROR(VLOOKUP($B211,$AB:$AX,11,0)),0,(VLOOKUP($B211,$AB:$AX,11,0)))</f>
        <v>0</v>
      </c>
      <c r="BM211" s="89" t="n">
        <f aca="false">IF(ISERROR(VLOOKUP($B211,$AB:$AX,12,0)),0,(VLOOKUP($B211,$AB:$AX,12,0)))</f>
        <v>0</v>
      </c>
      <c r="BN211" s="93" t="n">
        <f aca="false">IF(ISERROR(VLOOKUP($B211,$AB:$AX,13,0)),0,(VLOOKUP($B211,$AB:$AX,13,0)))</f>
        <v>0</v>
      </c>
      <c r="BO211" s="86" t="n">
        <f aca="false">IF(ISERROR(VLOOKUP($B211,$AB:$AX,14,0)),0,(VLOOKUP($B211,$AB:$AX,14,0)))</f>
        <v>0</v>
      </c>
      <c r="BP211" s="91" t="n">
        <f aca="false">IF(ISERROR(VLOOKUP($B211,$AB:$AX,15,0)),0,(VLOOKUP($B211,$AB:$AX,15,0)))</f>
        <v>0</v>
      </c>
      <c r="BQ211" s="78"/>
      <c r="BR211" s="78"/>
      <c r="BS211" s="78"/>
      <c r="BT211" s="78"/>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94"/>
      <c r="CR211" s="94"/>
      <c r="CS211" s="94"/>
      <c r="CT211" s="94"/>
      <c r="CU211" s="94"/>
      <c r="CV211" s="94"/>
      <c r="CW211" s="94"/>
      <c r="CX211" s="94"/>
      <c r="CY211" s="94"/>
      <c r="CZ211" s="94"/>
      <c r="DA211" s="94"/>
      <c r="DB211" s="94"/>
      <c r="DC211" s="94"/>
      <c r="DD211" s="94"/>
      <c r="DE211" s="94"/>
      <c r="DF211" s="94"/>
      <c r="DG211" s="94"/>
      <c r="DH211" s="94"/>
      <c r="DI211" s="94"/>
      <c r="DJ211" s="94"/>
      <c r="DK211" s="94"/>
      <c r="DL211" s="94"/>
      <c r="DM211" s="94"/>
      <c r="DN211" s="94"/>
      <c r="DO211" s="94"/>
      <c r="DP211" s="94"/>
      <c r="DQ211" s="94"/>
      <c r="DR211" s="94"/>
      <c r="DS211" s="94"/>
      <c r="DT211" s="94"/>
      <c r="DU211" s="94"/>
      <c r="DV211" s="94"/>
      <c r="DW211" s="94"/>
      <c r="DX211" s="94"/>
      <c r="DY211" s="94"/>
      <c r="DZ211" s="94"/>
      <c r="EA211" s="94"/>
      <c r="EB211" s="94"/>
      <c r="EC211" s="94"/>
      <c r="ED211" s="94"/>
      <c r="EE211" s="94"/>
      <c r="EF211" s="94"/>
      <c r="EG211" s="94"/>
      <c r="EH211" s="94"/>
      <c r="EI211" s="94"/>
      <c r="EJ211" s="94"/>
      <c r="EK211" s="94"/>
    </row>
    <row r="212" customFormat="false" ht="12.75" hidden="true" customHeight="false" outlineLevel="0" collapsed="false">
      <c r="A212" s="75" t="s">
        <v>536</v>
      </c>
      <c r="B212" s="78"/>
      <c r="C212" s="79"/>
      <c r="D212" s="78"/>
      <c r="E212" s="78"/>
      <c r="F212" s="79"/>
      <c r="G212" s="79"/>
      <c r="H212" s="80" t="n">
        <v>0</v>
      </c>
      <c r="I212" s="81" t="n">
        <v>0</v>
      </c>
      <c r="J212" s="81" t="n">
        <v>0</v>
      </c>
      <c r="K212" s="82" t="n">
        <v>0</v>
      </c>
      <c r="L212" s="83" t="n">
        <v>0</v>
      </c>
      <c r="M212" s="82" t="n">
        <v>0</v>
      </c>
      <c r="N212" s="83" t="n">
        <v>0</v>
      </c>
      <c r="O212" s="79"/>
      <c r="P212" s="84"/>
      <c r="Q212" s="78"/>
      <c r="R212" s="78"/>
      <c r="S212" s="78"/>
      <c r="T212" s="78"/>
      <c r="U212" s="78"/>
      <c r="V212" s="78"/>
      <c r="W212" s="78"/>
      <c r="X212" s="78"/>
      <c r="Y212" s="85"/>
      <c r="Z212" s="78"/>
      <c r="AA212" s="85" t="s">
        <v>536</v>
      </c>
      <c r="AB212" s="85"/>
      <c r="AC212" s="86"/>
      <c r="AD212" s="85"/>
      <c r="AE212" s="85"/>
      <c r="AF212" s="86"/>
      <c r="AG212" s="86"/>
      <c r="AH212" s="87" t="n">
        <v>0</v>
      </c>
      <c r="AI212" s="88" t="n">
        <v>0</v>
      </c>
      <c r="AJ212" s="88" t="n">
        <v>0</v>
      </c>
      <c r="AK212" s="89" t="n">
        <v>0</v>
      </c>
      <c r="AL212" s="90" t="n">
        <v>0</v>
      </c>
      <c r="AM212" s="89" t="n">
        <v>0</v>
      </c>
      <c r="AN212" s="90" t="n">
        <v>0</v>
      </c>
      <c r="AO212" s="86"/>
      <c r="AP212" s="91"/>
      <c r="AQ212" s="78"/>
      <c r="AR212" s="78"/>
      <c r="AS212" s="78"/>
      <c r="AT212" s="78"/>
      <c r="AU212" s="78"/>
      <c r="AV212" s="78"/>
      <c r="AW212" s="78"/>
      <c r="AX212" s="78"/>
      <c r="AY212" s="78"/>
      <c r="AZ212" s="85"/>
      <c r="BA212" s="12"/>
      <c r="BB212" s="85" t="n">
        <f aca="false">IF(ISERROR(VLOOKUP($B212,$AB:$AX,1,0)),0,(VLOOKUP($B212,$AB:$AX,1,0)))</f>
        <v>0</v>
      </c>
      <c r="BC212" s="86" t="n">
        <f aca="false">IF(ISERROR(VLOOKUP($B212,$AB:$AX,2,0)),0,(VLOOKUP($B212,$AB:$AX,2,0)))</f>
        <v>0</v>
      </c>
      <c r="BD212" s="92" t="n">
        <f aca="false">IF(ISERROR(VLOOKUP($B212,$AB:$AX,3,0)),0,(VLOOKUP($B212,$AB:$AX,3,0)))</f>
        <v>0</v>
      </c>
      <c r="BE212" s="85" t="n">
        <f aca="false">IF(ISERROR(VLOOKUP($B212,$AB:$AX,4,0)),0,(VLOOKUP($B212,$AB:$AX,4,0)))</f>
        <v>0</v>
      </c>
      <c r="BF212" s="86" t="n">
        <f aca="false">IF(ISERROR(VLOOKUP($B212,$AB:$AX,5,0)),0,(VLOOKUP($B212,$AB:$AX,5,0)))</f>
        <v>0</v>
      </c>
      <c r="BG212" s="86" t="n">
        <f aca="false">IF(ISERROR(VLOOKUP($B212,$AB:$AX,6,0)),0,(VLOOKUP($B212,$AB:$AX,6,0)))</f>
        <v>0</v>
      </c>
      <c r="BH212" s="85" t="n">
        <f aca="false">IF(ISERROR(VLOOKUP($B212,$AB:$AX,7,0)),0,(VLOOKUP($B212,$AB:$AX,7,0)))</f>
        <v>0</v>
      </c>
      <c r="BI212" s="88" t="n">
        <f aca="false">IF(ISERROR(VLOOKUP($B212,$AB:$AX,8,0)),0,(VLOOKUP($B212,$AB:$AX,8,0)))</f>
        <v>0</v>
      </c>
      <c r="BJ212" s="88" t="n">
        <f aca="false">IF(ISERROR(VLOOKUP($B212,$AB:$AX,9,0)),0,(VLOOKUP($B212,$AB:$AX,9,0)))</f>
        <v>0</v>
      </c>
      <c r="BK212" s="89" t="n">
        <f aca="false">IF(ISERROR(VLOOKUP($B212,$AB:$AX,10,0)),0,(VLOOKUP($B212,$AB:$AX,10,0)))</f>
        <v>0</v>
      </c>
      <c r="BL212" s="93" t="n">
        <f aca="false">IF(ISERROR(VLOOKUP($B212,$AB:$AX,11,0)),0,(VLOOKUP($B212,$AB:$AX,11,0)))</f>
        <v>0</v>
      </c>
      <c r="BM212" s="89" t="n">
        <f aca="false">IF(ISERROR(VLOOKUP($B212,$AB:$AX,12,0)),0,(VLOOKUP($B212,$AB:$AX,12,0)))</f>
        <v>0</v>
      </c>
      <c r="BN212" s="93" t="n">
        <f aca="false">IF(ISERROR(VLOOKUP($B212,$AB:$AX,13,0)),0,(VLOOKUP($B212,$AB:$AX,13,0)))</f>
        <v>0</v>
      </c>
      <c r="BO212" s="86" t="n">
        <f aca="false">IF(ISERROR(VLOOKUP($B212,$AB:$AX,14,0)),0,(VLOOKUP($B212,$AB:$AX,14,0)))</f>
        <v>0</v>
      </c>
      <c r="BP212" s="91" t="n">
        <f aca="false">IF(ISERROR(VLOOKUP($B212,$AB:$AX,15,0)),0,(VLOOKUP($B212,$AB:$AX,15,0)))</f>
        <v>0</v>
      </c>
      <c r="BQ212" s="78"/>
      <c r="BR212" s="78"/>
      <c r="BS212" s="78"/>
      <c r="BT212" s="78"/>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row>
    <row r="213" customFormat="false" ht="12.75" hidden="true" customHeight="false" outlineLevel="0" collapsed="false">
      <c r="A213" s="75" t="s">
        <v>537</v>
      </c>
      <c r="B213" s="78"/>
      <c r="C213" s="79"/>
      <c r="D213" s="78"/>
      <c r="E213" s="78"/>
      <c r="F213" s="79"/>
      <c r="G213" s="79"/>
      <c r="H213" s="80" t="n">
        <v>0</v>
      </c>
      <c r="I213" s="81" t="n">
        <v>0</v>
      </c>
      <c r="J213" s="81" t="n">
        <v>0</v>
      </c>
      <c r="K213" s="82" t="n">
        <v>0</v>
      </c>
      <c r="L213" s="83" t="n">
        <v>0</v>
      </c>
      <c r="M213" s="82" t="n">
        <v>0</v>
      </c>
      <c r="N213" s="83" t="n">
        <v>0</v>
      </c>
      <c r="O213" s="79"/>
      <c r="P213" s="84"/>
      <c r="Q213" s="78"/>
      <c r="R213" s="78"/>
      <c r="S213" s="78"/>
      <c r="T213" s="78"/>
      <c r="U213" s="78"/>
      <c r="V213" s="78"/>
      <c r="W213" s="78"/>
      <c r="X213" s="78"/>
      <c r="Y213" s="85"/>
      <c r="Z213" s="78"/>
      <c r="AA213" s="85" t="s">
        <v>537</v>
      </c>
      <c r="AB213" s="85"/>
      <c r="AC213" s="86"/>
      <c r="AD213" s="85"/>
      <c r="AE213" s="85"/>
      <c r="AF213" s="86"/>
      <c r="AG213" s="86"/>
      <c r="AH213" s="87" t="n">
        <v>0</v>
      </c>
      <c r="AI213" s="88" t="n">
        <v>0</v>
      </c>
      <c r="AJ213" s="88" t="n">
        <v>0</v>
      </c>
      <c r="AK213" s="89" t="n">
        <v>0</v>
      </c>
      <c r="AL213" s="90" t="n">
        <v>0</v>
      </c>
      <c r="AM213" s="89" t="n">
        <v>0</v>
      </c>
      <c r="AN213" s="90" t="n">
        <v>0</v>
      </c>
      <c r="AO213" s="86"/>
      <c r="AP213" s="91"/>
      <c r="AQ213" s="78"/>
      <c r="AR213" s="78"/>
      <c r="AS213" s="78"/>
      <c r="AT213" s="78"/>
      <c r="AU213" s="78"/>
      <c r="AV213" s="78"/>
      <c r="AW213" s="78"/>
      <c r="AX213" s="78"/>
      <c r="AY213" s="78"/>
      <c r="AZ213" s="85"/>
      <c r="BA213" s="12"/>
      <c r="BB213" s="85" t="n">
        <f aca="false">IF(ISERROR(VLOOKUP($B213,$AB:$AX,1,0)),0,(VLOOKUP($B213,$AB:$AX,1,0)))</f>
        <v>0</v>
      </c>
      <c r="BC213" s="86" t="n">
        <f aca="false">IF(ISERROR(VLOOKUP($B213,$AB:$AX,2,0)),0,(VLOOKUP($B213,$AB:$AX,2,0)))</f>
        <v>0</v>
      </c>
      <c r="BD213" s="92" t="n">
        <f aca="false">IF(ISERROR(VLOOKUP($B213,$AB:$AX,3,0)),0,(VLOOKUP($B213,$AB:$AX,3,0)))</f>
        <v>0</v>
      </c>
      <c r="BE213" s="85" t="n">
        <f aca="false">IF(ISERROR(VLOOKUP($B213,$AB:$AX,4,0)),0,(VLOOKUP($B213,$AB:$AX,4,0)))</f>
        <v>0</v>
      </c>
      <c r="BF213" s="86" t="n">
        <f aca="false">IF(ISERROR(VLOOKUP($B213,$AB:$AX,5,0)),0,(VLOOKUP($B213,$AB:$AX,5,0)))</f>
        <v>0</v>
      </c>
      <c r="BG213" s="86" t="n">
        <f aca="false">IF(ISERROR(VLOOKUP($B213,$AB:$AX,6,0)),0,(VLOOKUP($B213,$AB:$AX,6,0)))</f>
        <v>0</v>
      </c>
      <c r="BH213" s="85" t="n">
        <f aca="false">IF(ISERROR(VLOOKUP($B213,$AB:$AX,7,0)),0,(VLOOKUP($B213,$AB:$AX,7,0)))</f>
        <v>0</v>
      </c>
      <c r="BI213" s="88" t="n">
        <f aca="false">IF(ISERROR(VLOOKUP($B213,$AB:$AX,8,0)),0,(VLOOKUP($B213,$AB:$AX,8,0)))</f>
        <v>0</v>
      </c>
      <c r="BJ213" s="88" t="n">
        <f aca="false">IF(ISERROR(VLOOKUP($B213,$AB:$AX,9,0)),0,(VLOOKUP($B213,$AB:$AX,9,0)))</f>
        <v>0</v>
      </c>
      <c r="BK213" s="89" t="n">
        <f aca="false">IF(ISERROR(VLOOKUP($B213,$AB:$AX,10,0)),0,(VLOOKUP($B213,$AB:$AX,10,0)))</f>
        <v>0</v>
      </c>
      <c r="BL213" s="93" t="n">
        <f aca="false">IF(ISERROR(VLOOKUP($B213,$AB:$AX,11,0)),0,(VLOOKUP($B213,$AB:$AX,11,0)))</f>
        <v>0</v>
      </c>
      <c r="BM213" s="89" t="n">
        <f aca="false">IF(ISERROR(VLOOKUP($B213,$AB:$AX,12,0)),0,(VLOOKUP($B213,$AB:$AX,12,0)))</f>
        <v>0</v>
      </c>
      <c r="BN213" s="93" t="n">
        <f aca="false">IF(ISERROR(VLOOKUP($B213,$AB:$AX,13,0)),0,(VLOOKUP($B213,$AB:$AX,13,0)))</f>
        <v>0</v>
      </c>
      <c r="BO213" s="86" t="n">
        <f aca="false">IF(ISERROR(VLOOKUP($B213,$AB:$AX,14,0)),0,(VLOOKUP($B213,$AB:$AX,14,0)))</f>
        <v>0</v>
      </c>
      <c r="BP213" s="91" t="n">
        <f aca="false">IF(ISERROR(VLOOKUP($B213,$AB:$AX,15,0)),0,(VLOOKUP($B213,$AB:$AX,15,0)))</f>
        <v>0</v>
      </c>
      <c r="BQ213" s="78"/>
      <c r="BR213" s="78"/>
      <c r="BS213" s="78"/>
      <c r="BT213" s="78"/>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row>
    <row r="214" customFormat="false" ht="12.75" hidden="true" customHeight="false" outlineLevel="0" collapsed="false">
      <c r="A214" s="75" t="s">
        <v>538</v>
      </c>
      <c r="B214" s="78"/>
      <c r="C214" s="79"/>
      <c r="D214" s="78"/>
      <c r="E214" s="78"/>
      <c r="F214" s="79"/>
      <c r="G214" s="79"/>
      <c r="H214" s="80" t="n">
        <v>0</v>
      </c>
      <c r="I214" s="81" t="n">
        <v>0</v>
      </c>
      <c r="J214" s="81" t="n">
        <v>0</v>
      </c>
      <c r="K214" s="82" t="n">
        <v>0</v>
      </c>
      <c r="L214" s="83" t="n">
        <v>0</v>
      </c>
      <c r="M214" s="82" t="n">
        <v>0</v>
      </c>
      <c r="N214" s="83" t="n">
        <v>0</v>
      </c>
      <c r="O214" s="79"/>
      <c r="P214" s="84"/>
      <c r="Q214" s="99"/>
      <c r="R214" s="99"/>
      <c r="S214" s="99"/>
      <c r="T214" s="99"/>
      <c r="U214" s="99"/>
      <c r="V214" s="99"/>
      <c r="W214" s="99"/>
      <c r="X214" s="99"/>
      <c r="Y214" s="132"/>
      <c r="Z214" s="99"/>
      <c r="AA214" s="132" t="s">
        <v>538</v>
      </c>
      <c r="AB214" s="85"/>
      <c r="AC214" s="86"/>
      <c r="AD214" s="85"/>
      <c r="AE214" s="85"/>
      <c r="AF214" s="86"/>
      <c r="AG214" s="86"/>
      <c r="AH214" s="87" t="n">
        <v>0</v>
      </c>
      <c r="AI214" s="88" t="n">
        <v>0</v>
      </c>
      <c r="AJ214" s="88" t="n">
        <v>0</v>
      </c>
      <c r="AK214" s="89" t="n">
        <v>0</v>
      </c>
      <c r="AL214" s="90" t="n">
        <v>0</v>
      </c>
      <c r="AM214" s="89" t="n">
        <v>0</v>
      </c>
      <c r="AN214" s="90" t="n">
        <v>0</v>
      </c>
      <c r="AO214" s="86"/>
      <c r="AP214" s="91"/>
      <c r="AQ214" s="99"/>
      <c r="AR214" s="99"/>
      <c r="AS214" s="99"/>
      <c r="AT214" s="99"/>
      <c r="AU214" s="99"/>
      <c r="AV214" s="99"/>
      <c r="AW214" s="99"/>
      <c r="AX214" s="99"/>
      <c r="AY214" s="99"/>
      <c r="AZ214" s="132"/>
      <c r="BA214" s="133"/>
      <c r="BB214" s="85" t="n">
        <f aca="false">IF(ISERROR(VLOOKUP($B214,$AB:$AX,1,0)),0,(VLOOKUP($B214,$AB:$AX,1,0)))</f>
        <v>0</v>
      </c>
      <c r="BC214" s="86" t="n">
        <f aca="false">IF(ISERROR(VLOOKUP($B214,$AB:$AX,2,0)),0,(VLOOKUP($B214,$AB:$AX,2,0)))</f>
        <v>0</v>
      </c>
      <c r="BD214" s="92" t="n">
        <f aca="false">IF(ISERROR(VLOOKUP($B214,$AB:$AX,3,0)),0,(VLOOKUP($B214,$AB:$AX,3,0)))</f>
        <v>0</v>
      </c>
      <c r="BE214" s="85" t="n">
        <f aca="false">IF(ISERROR(VLOOKUP($B214,$AB:$AX,4,0)),0,(VLOOKUP($B214,$AB:$AX,4,0)))</f>
        <v>0</v>
      </c>
      <c r="BF214" s="86" t="n">
        <f aca="false">IF(ISERROR(VLOOKUP($B214,$AB:$AX,5,0)),0,(VLOOKUP($B214,$AB:$AX,5,0)))</f>
        <v>0</v>
      </c>
      <c r="BG214" s="86" t="n">
        <f aca="false">IF(ISERROR(VLOOKUP($B214,$AB:$AX,6,0)),0,(VLOOKUP($B214,$AB:$AX,6,0)))</f>
        <v>0</v>
      </c>
      <c r="BH214" s="85" t="n">
        <f aca="false">IF(ISERROR(VLOOKUP($B214,$AB:$AX,7,0)),0,(VLOOKUP($B214,$AB:$AX,7,0)))</f>
        <v>0</v>
      </c>
      <c r="BI214" s="88" t="n">
        <f aca="false">IF(ISERROR(VLOOKUP($B214,$AB:$AX,8,0)),0,(VLOOKUP($B214,$AB:$AX,8,0)))</f>
        <v>0</v>
      </c>
      <c r="BJ214" s="88" t="n">
        <f aca="false">IF(ISERROR(VLOOKUP($B214,$AB:$AX,9,0)),0,(VLOOKUP($B214,$AB:$AX,9,0)))</f>
        <v>0</v>
      </c>
      <c r="BK214" s="89" t="n">
        <f aca="false">IF(ISERROR(VLOOKUP($B214,$AB:$AX,10,0)),0,(VLOOKUP($B214,$AB:$AX,10,0)))</f>
        <v>0</v>
      </c>
      <c r="BL214" s="93" t="n">
        <f aca="false">IF(ISERROR(VLOOKUP($B214,$AB:$AX,11,0)),0,(VLOOKUP($B214,$AB:$AX,11,0)))</f>
        <v>0</v>
      </c>
      <c r="BM214" s="89" t="n">
        <f aca="false">IF(ISERROR(VLOOKUP($B214,$AB:$AX,12,0)),0,(VLOOKUP($B214,$AB:$AX,12,0)))</f>
        <v>0</v>
      </c>
      <c r="BN214" s="93" t="n">
        <f aca="false">IF(ISERROR(VLOOKUP($B214,$AB:$AX,13,0)),0,(VLOOKUP($B214,$AB:$AX,13,0)))</f>
        <v>0</v>
      </c>
      <c r="BO214" s="86" t="n">
        <f aca="false">IF(ISERROR(VLOOKUP($B214,$AB:$AX,14,0)),0,(VLOOKUP($B214,$AB:$AX,14,0)))</f>
        <v>0</v>
      </c>
      <c r="BP214" s="91" t="n">
        <f aca="false">IF(ISERROR(VLOOKUP($B214,$AB:$AX,15,0)),0,(VLOOKUP($B214,$AB:$AX,15,0)))</f>
        <v>0</v>
      </c>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row>
    <row r="215" customFormat="false" ht="12.75" hidden="true" customHeight="false" outlineLevel="0" collapsed="false">
      <c r="A215" s="75" t="s">
        <v>539</v>
      </c>
      <c r="B215" s="78"/>
      <c r="C215" s="79"/>
      <c r="D215" s="78"/>
      <c r="E215" s="78"/>
      <c r="F215" s="79"/>
      <c r="G215" s="79"/>
      <c r="H215" s="80" t="n">
        <v>0</v>
      </c>
      <c r="I215" s="81" t="n">
        <v>0</v>
      </c>
      <c r="J215" s="81" t="n">
        <v>0</v>
      </c>
      <c r="K215" s="82" t="n">
        <v>0</v>
      </c>
      <c r="L215" s="83" t="n">
        <v>0</v>
      </c>
      <c r="M215" s="82" t="n">
        <v>0</v>
      </c>
      <c r="N215" s="83" t="n">
        <v>0</v>
      </c>
      <c r="O215" s="79"/>
      <c r="P215" s="84"/>
      <c r="Q215" s="78"/>
      <c r="R215" s="78"/>
      <c r="S215" s="78"/>
      <c r="T215" s="78"/>
      <c r="U215" s="78"/>
      <c r="V215" s="78"/>
      <c r="W215" s="78"/>
      <c r="X215" s="78"/>
      <c r="Y215" s="85"/>
      <c r="Z215" s="78"/>
      <c r="AA215" s="85" t="s">
        <v>539</v>
      </c>
      <c r="AB215" s="85"/>
      <c r="AC215" s="86"/>
      <c r="AD215" s="85"/>
      <c r="AE215" s="85"/>
      <c r="AF215" s="86"/>
      <c r="AG215" s="86"/>
      <c r="AH215" s="87" t="n">
        <v>0</v>
      </c>
      <c r="AI215" s="88" t="n">
        <v>0</v>
      </c>
      <c r="AJ215" s="88" t="n">
        <v>0</v>
      </c>
      <c r="AK215" s="89" t="n">
        <v>0</v>
      </c>
      <c r="AL215" s="90" t="n">
        <v>0</v>
      </c>
      <c r="AM215" s="89" t="n">
        <v>0</v>
      </c>
      <c r="AN215" s="90" t="n">
        <v>0</v>
      </c>
      <c r="AO215" s="86"/>
      <c r="AP215" s="91"/>
      <c r="AQ215" s="78"/>
      <c r="AR215" s="78"/>
      <c r="AS215" s="78"/>
      <c r="AT215" s="78"/>
      <c r="AU215" s="78"/>
      <c r="AV215" s="78"/>
      <c r="AW215" s="78"/>
      <c r="AX215" s="78"/>
      <c r="AY215" s="78"/>
      <c r="AZ215" s="85"/>
      <c r="BA215" s="12"/>
      <c r="BB215" s="85" t="n">
        <f aca="false">IF(ISERROR(VLOOKUP($B215,$AB:$AX,1,0)),0,(VLOOKUP($B215,$AB:$AX,1,0)))</f>
        <v>0</v>
      </c>
      <c r="BC215" s="86" t="n">
        <f aca="false">IF(ISERROR(VLOOKUP($B215,$AB:$AX,2,0)),0,(VLOOKUP($B215,$AB:$AX,2,0)))</f>
        <v>0</v>
      </c>
      <c r="BD215" s="92" t="n">
        <f aca="false">IF(ISERROR(VLOOKUP($B215,$AB:$AX,3,0)),0,(VLOOKUP($B215,$AB:$AX,3,0)))</f>
        <v>0</v>
      </c>
      <c r="BE215" s="85" t="n">
        <f aca="false">IF(ISERROR(VLOOKUP($B215,$AB:$AX,4,0)),0,(VLOOKUP($B215,$AB:$AX,4,0)))</f>
        <v>0</v>
      </c>
      <c r="BF215" s="86" t="n">
        <f aca="false">IF(ISERROR(VLOOKUP($B215,$AB:$AX,5,0)),0,(VLOOKUP($B215,$AB:$AX,5,0)))</f>
        <v>0</v>
      </c>
      <c r="BG215" s="86" t="n">
        <f aca="false">IF(ISERROR(VLOOKUP($B215,$AB:$AX,6,0)),0,(VLOOKUP($B215,$AB:$AX,6,0)))</f>
        <v>0</v>
      </c>
      <c r="BH215" s="85" t="n">
        <f aca="false">IF(ISERROR(VLOOKUP($B215,$AB:$AX,7,0)),0,(VLOOKUP($B215,$AB:$AX,7,0)))</f>
        <v>0</v>
      </c>
      <c r="BI215" s="88" t="n">
        <f aca="false">IF(ISERROR(VLOOKUP($B215,$AB:$AX,8,0)),0,(VLOOKUP($B215,$AB:$AX,8,0)))</f>
        <v>0</v>
      </c>
      <c r="BJ215" s="88" t="n">
        <f aca="false">IF(ISERROR(VLOOKUP($B215,$AB:$AX,9,0)),0,(VLOOKUP($B215,$AB:$AX,9,0)))</f>
        <v>0</v>
      </c>
      <c r="BK215" s="89" t="n">
        <f aca="false">IF(ISERROR(VLOOKUP($B215,$AB:$AX,10,0)),0,(VLOOKUP($B215,$AB:$AX,10,0)))</f>
        <v>0</v>
      </c>
      <c r="BL215" s="93" t="n">
        <f aca="false">IF(ISERROR(VLOOKUP($B215,$AB:$AX,11,0)),0,(VLOOKUP($B215,$AB:$AX,11,0)))</f>
        <v>0</v>
      </c>
      <c r="BM215" s="89" t="n">
        <f aca="false">IF(ISERROR(VLOOKUP($B215,$AB:$AX,12,0)),0,(VLOOKUP($B215,$AB:$AX,12,0)))</f>
        <v>0</v>
      </c>
      <c r="BN215" s="93" t="n">
        <f aca="false">IF(ISERROR(VLOOKUP($B215,$AB:$AX,13,0)),0,(VLOOKUP($B215,$AB:$AX,13,0)))</f>
        <v>0</v>
      </c>
      <c r="BO215" s="86" t="n">
        <f aca="false">IF(ISERROR(VLOOKUP($B215,$AB:$AX,14,0)),0,(VLOOKUP($B215,$AB:$AX,14,0)))</f>
        <v>0</v>
      </c>
      <c r="BP215" s="91" t="n">
        <f aca="false">IF(ISERROR(VLOOKUP($B215,$AB:$AX,15,0)),0,(VLOOKUP($B215,$AB:$AX,15,0)))</f>
        <v>0</v>
      </c>
      <c r="BQ215" s="78"/>
      <c r="BR215" s="78"/>
      <c r="BS215" s="78"/>
      <c r="BT215" s="78"/>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row>
    <row r="216" customFormat="false" ht="12.75" hidden="true" customHeight="false" outlineLevel="0" collapsed="false">
      <c r="A216" s="75" t="s">
        <v>540</v>
      </c>
      <c r="B216" s="78"/>
      <c r="C216" s="79"/>
      <c r="D216" s="78"/>
      <c r="E216" s="78"/>
      <c r="F216" s="79"/>
      <c r="G216" s="79"/>
      <c r="H216" s="80" t="n">
        <v>0</v>
      </c>
      <c r="I216" s="81" t="n">
        <v>0</v>
      </c>
      <c r="J216" s="81" t="n">
        <v>0</v>
      </c>
      <c r="K216" s="82" t="n">
        <v>0</v>
      </c>
      <c r="L216" s="83" t="n">
        <v>0</v>
      </c>
      <c r="M216" s="82" t="n">
        <v>0</v>
      </c>
      <c r="N216" s="83" t="n">
        <v>0</v>
      </c>
      <c r="O216" s="79"/>
      <c r="P216" s="84"/>
      <c r="Q216" s="78"/>
      <c r="R216" s="78"/>
      <c r="S216" s="78"/>
      <c r="T216" s="78"/>
      <c r="U216" s="78"/>
      <c r="V216" s="78"/>
      <c r="W216" s="78"/>
      <c r="X216" s="78"/>
      <c r="Y216" s="85"/>
      <c r="Z216" s="78"/>
      <c r="AA216" s="85" t="s">
        <v>540</v>
      </c>
      <c r="AB216" s="85"/>
      <c r="AC216" s="86"/>
      <c r="AD216" s="85"/>
      <c r="AE216" s="85"/>
      <c r="AF216" s="86"/>
      <c r="AG216" s="86"/>
      <c r="AH216" s="87" t="n">
        <v>0</v>
      </c>
      <c r="AI216" s="88" t="n">
        <v>0</v>
      </c>
      <c r="AJ216" s="88" t="n">
        <v>0</v>
      </c>
      <c r="AK216" s="89" t="n">
        <v>0</v>
      </c>
      <c r="AL216" s="90" t="n">
        <v>0</v>
      </c>
      <c r="AM216" s="89" t="n">
        <v>0</v>
      </c>
      <c r="AN216" s="90" t="n">
        <v>0</v>
      </c>
      <c r="AO216" s="86"/>
      <c r="AP216" s="91"/>
      <c r="AQ216" s="78"/>
      <c r="AR216" s="78"/>
      <c r="AS216" s="78"/>
      <c r="AT216" s="78"/>
      <c r="AU216" s="78"/>
      <c r="AV216" s="78"/>
      <c r="AW216" s="78"/>
      <c r="AX216" s="78"/>
      <c r="AY216" s="78"/>
      <c r="AZ216" s="85"/>
      <c r="BA216" s="12"/>
      <c r="BB216" s="85" t="n">
        <f aca="false">IF(ISERROR(VLOOKUP($B216,$AB:$AX,1,0)),0,(VLOOKUP($B216,$AB:$AX,1,0)))</f>
        <v>0</v>
      </c>
      <c r="BC216" s="86" t="n">
        <f aca="false">IF(ISERROR(VLOOKUP($B216,$AB:$AX,2,0)),0,(VLOOKUP($B216,$AB:$AX,2,0)))</f>
        <v>0</v>
      </c>
      <c r="BD216" s="92" t="n">
        <f aca="false">IF(ISERROR(VLOOKUP($B216,$AB:$AX,3,0)),0,(VLOOKUP($B216,$AB:$AX,3,0)))</f>
        <v>0</v>
      </c>
      <c r="BE216" s="85" t="n">
        <f aca="false">IF(ISERROR(VLOOKUP($B216,$AB:$AX,4,0)),0,(VLOOKUP($B216,$AB:$AX,4,0)))</f>
        <v>0</v>
      </c>
      <c r="BF216" s="86" t="n">
        <f aca="false">IF(ISERROR(VLOOKUP($B216,$AB:$AX,5,0)),0,(VLOOKUP($B216,$AB:$AX,5,0)))</f>
        <v>0</v>
      </c>
      <c r="BG216" s="86" t="n">
        <f aca="false">IF(ISERROR(VLOOKUP($B216,$AB:$AX,6,0)),0,(VLOOKUP($B216,$AB:$AX,6,0)))</f>
        <v>0</v>
      </c>
      <c r="BH216" s="85" t="n">
        <f aca="false">IF(ISERROR(VLOOKUP($B216,$AB:$AX,7,0)),0,(VLOOKUP($B216,$AB:$AX,7,0)))</f>
        <v>0</v>
      </c>
      <c r="BI216" s="88" t="n">
        <f aca="false">IF(ISERROR(VLOOKUP($B216,$AB:$AX,8,0)),0,(VLOOKUP($B216,$AB:$AX,8,0)))</f>
        <v>0</v>
      </c>
      <c r="BJ216" s="88" t="n">
        <f aca="false">IF(ISERROR(VLOOKUP($B216,$AB:$AX,9,0)),0,(VLOOKUP($B216,$AB:$AX,9,0)))</f>
        <v>0</v>
      </c>
      <c r="BK216" s="89" t="n">
        <f aca="false">IF(ISERROR(VLOOKUP($B216,$AB:$AX,10,0)),0,(VLOOKUP($B216,$AB:$AX,10,0)))</f>
        <v>0</v>
      </c>
      <c r="BL216" s="93" t="n">
        <f aca="false">IF(ISERROR(VLOOKUP($B216,$AB:$AX,11,0)),0,(VLOOKUP($B216,$AB:$AX,11,0)))</f>
        <v>0</v>
      </c>
      <c r="BM216" s="89" t="n">
        <f aca="false">IF(ISERROR(VLOOKUP($B216,$AB:$AX,12,0)),0,(VLOOKUP($B216,$AB:$AX,12,0)))</f>
        <v>0</v>
      </c>
      <c r="BN216" s="93" t="n">
        <f aca="false">IF(ISERROR(VLOOKUP($B216,$AB:$AX,13,0)),0,(VLOOKUP($B216,$AB:$AX,13,0)))</f>
        <v>0</v>
      </c>
      <c r="BO216" s="86" t="n">
        <f aca="false">IF(ISERROR(VLOOKUP($B216,$AB:$AX,14,0)),0,(VLOOKUP($B216,$AB:$AX,14,0)))</f>
        <v>0</v>
      </c>
      <c r="BP216" s="91" t="n">
        <f aca="false">IF(ISERROR(VLOOKUP($B216,$AB:$AX,15,0)),0,(VLOOKUP($B216,$AB:$AX,15,0)))</f>
        <v>0</v>
      </c>
      <c r="BQ216" s="78"/>
      <c r="BR216" s="78"/>
      <c r="BS216" s="78"/>
      <c r="BT216" s="78"/>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row>
    <row r="217" customFormat="false" ht="12.75" hidden="true" customHeight="false" outlineLevel="0" collapsed="false">
      <c r="A217" s="75" t="s">
        <v>541</v>
      </c>
      <c r="B217" s="78"/>
      <c r="C217" s="79"/>
      <c r="D217" s="78"/>
      <c r="E217" s="78"/>
      <c r="F217" s="79"/>
      <c r="G217" s="79"/>
      <c r="H217" s="80" t="n">
        <v>0</v>
      </c>
      <c r="I217" s="81" t="n">
        <v>0</v>
      </c>
      <c r="J217" s="81" t="n">
        <v>0</v>
      </c>
      <c r="K217" s="82" t="n">
        <v>0</v>
      </c>
      <c r="L217" s="83" t="n">
        <v>0</v>
      </c>
      <c r="M217" s="82" t="n">
        <v>0</v>
      </c>
      <c r="N217" s="83" t="n">
        <v>0</v>
      </c>
      <c r="O217" s="79"/>
      <c r="P217" s="84"/>
      <c r="Q217" s="78"/>
      <c r="R217" s="78"/>
      <c r="S217" s="78"/>
      <c r="T217" s="78"/>
      <c r="U217" s="78"/>
      <c r="V217" s="78"/>
      <c r="W217" s="78"/>
      <c r="X217" s="78"/>
      <c r="Y217" s="85"/>
      <c r="Z217" s="78"/>
      <c r="AA217" s="85" t="s">
        <v>541</v>
      </c>
      <c r="AB217" s="85"/>
      <c r="AC217" s="86"/>
      <c r="AD217" s="85"/>
      <c r="AE217" s="85"/>
      <c r="AF217" s="86"/>
      <c r="AG217" s="86"/>
      <c r="AH217" s="87" t="n">
        <v>0</v>
      </c>
      <c r="AI217" s="88" t="n">
        <v>0</v>
      </c>
      <c r="AJ217" s="88" t="n">
        <v>0</v>
      </c>
      <c r="AK217" s="89" t="n">
        <v>0</v>
      </c>
      <c r="AL217" s="90" t="n">
        <v>0</v>
      </c>
      <c r="AM217" s="89" t="n">
        <v>0</v>
      </c>
      <c r="AN217" s="90" t="n">
        <v>0</v>
      </c>
      <c r="AO217" s="86"/>
      <c r="AP217" s="91"/>
      <c r="AQ217" s="78"/>
      <c r="AR217" s="78"/>
      <c r="AS217" s="78"/>
      <c r="AT217" s="78"/>
      <c r="AU217" s="78"/>
      <c r="AV217" s="78"/>
      <c r="AW217" s="78"/>
      <c r="AX217" s="78"/>
      <c r="AY217" s="78"/>
      <c r="AZ217" s="85"/>
      <c r="BA217" s="12"/>
      <c r="BB217" s="85" t="n">
        <f aca="false">IF(ISERROR(VLOOKUP($B217,$AB:$AX,1,0)),0,(VLOOKUP($B217,$AB:$AX,1,0)))</f>
        <v>0</v>
      </c>
      <c r="BC217" s="86" t="n">
        <f aca="false">IF(ISERROR(VLOOKUP($B217,$AB:$AX,2,0)),0,(VLOOKUP($B217,$AB:$AX,2,0)))</f>
        <v>0</v>
      </c>
      <c r="BD217" s="92" t="n">
        <f aca="false">IF(ISERROR(VLOOKUP($B217,$AB:$AX,3,0)),0,(VLOOKUP($B217,$AB:$AX,3,0)))</f>
        <v>0</v>
      </c>
      <c r="BE217" s="85" t="n">
        <f aca="false">IF(ISERROR(VLOOKUP($B217,$AB:$AX,4,0)),0,(VLOOKUP($B217,$AB:$AX,4,0)))</f>
        <v>0</v>
      </c>
      <c r="BF217" s="86" t="n">
        <f aca="false">IF(ISERROR(VLOOKUP($B217,$AB:$AX,5,0)),0,(VLOOKUP($B217,$AB:$AX,5,0)))</f>
        <v>0</v>
      </c>
      <c r="BG217" s="86" t="n">
        <f aca="false">IF(ISERROR(VLOOKUP($B217,$AB:$AX,6,0)),0,(VLOOKUP($B217,$AB:$AX,6,0)))</f>
        <v>0</v>
      </c>
      <c r="BH217" s="85" t="n">
        <f aca="false">IF(ISERROR(VLOOKUP($B217,$AB:$AX,7,0)),0,(VLOOKUP($B217,$AB:$AX,7,0)))</f>
        <v>0</v>
      </c>
      <c r="BI217" s="88" t="n">
        <f aca="false">IF(ISERROR(VLOOKUP($B217,$AB:$AX,8,0)),0,(VLOOKUP($B217,$AB:$AX,8,0)))</f>
        <v>0</v>
      </c>
      <c r="BJ217" s="88" t="n">
        <f aca="false">IF(ISERROR(VLOOKUP($B217,$AB:$AX,9,0)),0,(VLOOKUP($B217,$AB:$AX,9,0)))</f>
        <v>0</v>
      </c>
      <c r="BK217" s="89" t="n">
        <f aca="false">IF(ISERROR(VLOOKUP($B217,$AB:$AX,10,0)),0,(VLOOKUP($B217,$AB:$AX,10,0)))</f>
        <v>0</v>
      </c>
      <c r="BL217" s="93" t="n">
        <f aca="false">IF(ISERROR(VLOOKUP($B217,$AB:$AX,11,0)),0,(VLOOKUP($B217,$AB:$AX,11,0)))</f>
        <v>0</v>
      </c>
      <c r="BM217" s="89" t="n">
        <f aca="false">IF(ISERROR(VLOOKUP($B217,$AB:$AX,12,0)),0,(VLOOKUP($B217,$AB:$AX,12,0)))</f>
        <v>0</v>
      </c>
      <c r="BN217" s="93" t="n">
        <f aca="false">IF(ISERROR(VLOOKUP($B217,$AB:$AX,13,0)),0,(VLOOKUP($B217,$AB:$AX,13,0)))</f>
        <v>0</v>
      </c>
      <c r="BO217" s="86" t="n">
        <f aca="false">IF(ISERROR(VLOOKUP($B217,$AB:$AX,14,0)),0,(VLOOKUP($B217,$AB:$AX,14,0)))</f>
        <v>0</v>
      </c>
      <c r="BP217" s="91" t="n">
        <f aca="false">IF(ISERROR(VLOOKUP($B217,$AB:$AX,15,0)),0,(VLOOKUP($B217,$AB:$AX,15,0)))</f>
        <v>0</v>
      </c>
      <c r="BQ217" s="78"/>
      <c r="BR217" s="78"/>
      <c r="BS217" s="78"/>
      <c r="BT217" s="78"/>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row>
    <row r="218" customFormat="false" ht="12.75" hidden="true" customHeight="false" outlineLevel="0" collapsed="false">
      <c r="A218" s="75" t="s">
        <v>542</v>
      </c>
      <c r="B218" s="78"/>
      <c r="C218" s="79"/>
      <c r="D218" s="78"/>
      <c r="E218" s="78"/>
      <c r="F218" s="79"/>
      <c r="G218" s="79"/>
      <c r="H218" s="80" t="n">
        <v>0</v>
      </c>
      <c r="I218" s="81" t="n">
        <v>0</v>
      </c>
      <c r="J218" s="81" t="n">
        <v>0</v>
      </c>
      <c r="K218" s="82" t="n">
        <v>0</v>
      </c>
      <c r="L218" s="83" t="n">
        <v>0</v>
      </c>
      <c r="M218" s="82" t="n">
        <v>0</v>
      </c>
      <c r="N218" s="83" t="n">
        <v>0</v>
      </c>
      <c r="O218" s="79"/>
      <c r="P218" s="84"/>
      <c r="Q218" s="78"/>
      <c r="R218" s="78"/>
      <c r="S218" s="78"/>
      <c r="T218" s="78"/>
      <c r="U218" s="78"/>
      <c r="V218" s="78"/>
      <c r="W218" s="78"/>
      <c r="X218" s="78"/>
      <c r="Y218" s="85"/>
      <c r="Z218" s="78"/>
      <c r="AA218" s="85" t="s">
        <v>542</v>
      </c>
      <c r="AB218" s="85"/>
      <c r="AC218" s="86"/>
      <c r="AD218" s="85"/>
      <c r="AE218" s="85"/>
      <c r="AF218" s="86"/>
      <c r="AG218" s="86"/>
      <c r="AH218" s="87" t="n">
        <v>0</v>
      </c>
      <c r="AI218" s="88" t="n">
        <v>0</v>
      </c>
      <c r="AJ218" s="88" t="n">
        <v>0</v>
      </c>
      <c r="AK218" s="89" t="n">
        <v>0</v>
      </c>
      <c r="AL218" s="90" t="n">
        <v>0</v>
      </c>
      <c r="AM218" s="89" t="n">
        <v>0</v>
      </c>
      <c r="AN218" s="90" t="n">
        <v>0</v>
      </c>
      <c r="AO218" s="86"/>
      <c r="AP218" s="91"/>
      <c r="AQ218" s="78"/>
      <c r="AR218" s="78"/>
      <c r="AS218" s="78"/>
      <c r="AT218" s="78"/>
      <c r="AU218" s="78"/>
      <c r="AV218" s="78"/>
      <c r="AW218" s="78"/>
      <c r="AX218" s="78"/>
      <c r="AY218" s="78"/>
      <c r="AZ218" s="85"/>
      <c r="BA218" s="12"/>
      <c r="BB218" s="85" t="n">
        <f aca="false">IF(ISERROR(VLOOKUP($B218,$AB:$AX,1,0)),0,(VLOOKUP($B218,$AB:$AX,1,0)))</f>
        <v>0</v>
      </c>
      <c r="BC218" s="86" t="n">
        <f aca="false">IF(ISERROR(VLOOKUP($B218,$AB:$AX,2,0)),0,(VLOOKUP($B218,$AB:$AX,2,0)))</f>
        <v>0</v>
      </c>
      <c r="BD218" s="92" t="n">
        <f aca="false">IF(ISERROR(VLOOKUP($B218,$AB:$AX,3,0)),0,(VLOOKUP($B218,$AB:$AX,3,0)))</f>
        <v>0</v>
      </c>
      <c r="BE218" s="85" t="n">
        <f aca="false">IF(ISERROR(VLOOKUP($B218,$AB:$AX,4,0)),0,(VLOOKUP($B218,$AB:$AX,4,0)))</f>
        <v>0</v>
      </c>
      <c r="BF218" s="86" t="n">
        <f aca="false">IF(ISERROR(VLOOKUP($B218,$AB:$AX,5,0)),0,(VLOOKUP($B218,$AB:$AX,5,0)))</f>
        <v>0</v>
      </c>
      <c r="BG218" s="86" t="n">
        <f aca="false">IF(ISERROR(VLOOKUP($B218,$AB:$AX,6,0)),0,(VLOOKUP($B218,$AB:$AX,6,0)))</f>
        <v>0</v>
      </c>
      <c r="BH218" s="85" t="n">
        <f aca="false">IF(ISERROR(VLOOKUP($B218,$AB:$AX,7,0)),0,(VLOOKUP($B218,$AB:$AX,7,0)))</f>
        <v>0</v>
      </c>
      <c r="BI218" s="88" t="n">
        <f aca="false">IF(ISERROR(VLOOKUP($B218,$AB:$AX,8,0)),0,(VLOOKUP($B218,$AB:$AX,8,0)))</f>
        <v>0</v>
      </c>
      <c r="BJ218" s="88" t="n">
        <f aca="false">IF(ISERROR(VLOOKUP($B218,$AB:$AX,9,0)),0,(VLOOKUP($B218,$AB:$AX,9,0)))</f>
        <v>0</v>
      </c>
      <c r="BK218" s="89" t="n">
        <f aca="false">IF(ISERROR(VLOOKUP($B218,$AB:$AX,10,0)),0,(VLOOKUP($B218,$AB:$AX,10,0)))</f>
        <v>0</v>
      </c>
      <c r="BL218" s="93" t="n">
        <f aca="false">IF(ISERROR(VLOOKUP($B218,$AB:$AX,11,0)),0,(VLOOKUP($B218,$AB:$AX,11,0)))</f>
        <v>0</v>
      </c>
      <c r="BM218" s="89" t="n">
        <f aca="false">IF(ISERROR(VLOOKUP($B218,$AB:$AX,12,0)),0,(VLOOKUP($B218,$AB:$AX,12,0)))</f>
        <v>0</v>
      </c>
      <c r="BN218" s="93" t="n">
        <f aca="false">IF(ISERROR(VLOOKUP($B218,$AB:$AX,13,0)),0,(VLOOKUP($B218,$AB:$AX,13,0)))</f>
        <v>0</v>
      </c>
      <c r="BO218" s="86" t="n">
        <f aca="false">IF(ISERROR(VLOOKUP($B218,$AB:$AX,14,0)),0,(VLOOKUP($B218,$AB:$AX,14,0)))</f>
        <v>0</v>
      </c>
      <c r="BP218" s="91" t="n">
        <f aca="false">IF(ISERROR(VLOOKUP($B218,$AB:$AX,15,0)),0,(VLOOKUP($B218,$AB:$AX,15,0)))</f>
        <v>0</v>
      </c>
      <c r="BQ218" s="78"/>
      <c r="BR218" s="78"/>
      <c r="BS218" s="78"/>
      <c r="BT218" s="78"/>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row>
    <row r="219" customFormat="false" ht="12.75" hidden="true" customHeight="false" outlineLevel="0" collapsed="false">
      <c r="A219" s="75" t="s">
        <v>543</v>
      </c>
      <c r="B219" s="78"/>
      <c r="C219" s="79"/>
      <c r="D219" s="78"/>
      <c r="E219" s="78"/>
      <c r="F219" s="79"/>
      <c r="G219" s="79"/>
      <c r="H219" s="80" t="n">
        <v>0</v>
      </c>
      <c r="I219" s="81" t="n">
        <v>0</v>
      </c>
      <c r="J219" s="81" t="n">
        <v>0</v>
      </c>
      <c r="K219" s="82" t="n">
        <v>0</v>
      </c>
      <c r="L219" s="83" t="n">
        <v>0</v>
      </c>
      <c r="M219" s="82" t="n">
        <v>0</v>
      </c>
      <c r="N219" s="83" t="n">
        <v>0</v>
      </c>
      <c r="O219" s="79"/>
      <c r="P219" s="84"/>
      <c r="Q219" s="78"/>
      <c r="R219" s="78"/>
      <c r="S219" s="78"/>
      <c r="T219" s="78"/>
      <c r="U219" s="78"/>
      <c r="V219" s="78"/>
      <c r="W219" s="78"/>
      <c r="X219" s="78"/>
      <c r="Y219" s="85"/>
      <c r="Z219" s="78"/>
      <c r="AA219" s="85" t="s">
        <v>543</v>
      </c>
      <c r="AB219" s="85"/>
      <c r="AC219" s="86"/>
      <c r="AD219" s="85"/>
      <c r="AE219" s="85"/>
      <c r="AF219" s="86"/>
      <c r="AG219" s="86"/>
      <c r="AH219" s="87" t="n">
        <v>0</v>
      </c>
      <c r="AI219" s="88" t="n">
        <v>0</v>
      </c>
      <c r="AJ219" s="88" t="n">
        <v>0</v>
      </c>
      <c r="AK219" s="89" t="n">
        <v>0</v>
      </c>
      <c r="AL219" s="90" t="n">
        <v>0</v>
      </c>
      <c r="AM219" s="89" t="n">
        <v>0</v>
      </c>
      <c r="AN219" s="90" t="n">
        <v>0</v>
      </c>
      <c r="AO219" s="86"/>
      <c r="AP219" s="91"/>
      <c r="AQ219" s="78"/>
      <c r="AR219" s="78"/>
      <c r="AS219" s="78"/>
      <c r="AT219" s="78"/>
      <c r="AU219" s="78"/>
      <c r="AV219" s="78"/>
      <c r="AW219" s="78"/>
      <c r="AX219" s="78"/>
      <c r="AY219" s="78"/>
      <c r="AZ219" s="85"/>
      <c r="BA219" s="12"/>
      <c r="BB219" s="85" t="n">
        <f aca="false">IF(ISERROR(VLOOKUP($B219,$AB:$AX,1,0)),0,(VLOOKUP($B219,$AB:$AX,1,0)))</f>
        <v>0</v>
      </c>
      <c r="BC219" s="86" t="n">
        <f aca="false">IF(ISERROR(VLOOKUP($B219,$AB:$AX,2,0)),0,(VLOOKUP($B219,$AB:$AX,2,0)))</f>
        <v>0</v>
      </c>
      <c r="BD219" s="92" t="n">
        <f aca="false">IF(ISERROR(VLOOKUP($B219,$AB:$AX,3,0)),0,(VLOOKUP($B219,$AB:$AX,3,0)))</f>
        <v>0</v>
      </c>
      <c r="BE219" s="85" t="n">
        <f aca="false">IF(ISERROR(VLOOKUP($B219,$AB:$AX,4,0)),0,(VLOOKUP($B219,$AB:$AX,4,0)))</f>
        <v>0</v>
      </c>
      <c r="BF219" s="86" t="n">
        <f aca="false">IF(ISERROR(VLOOKUP($B219,$AB:$AX,5,0)),0,(VLOOKUP($B219,$AB:$AX,5,0)))</f>
        <v>0</v>
      </c>
      <c r="BG219" s="86" t="n">
        <f aca="false">IF(ISERROR(VLOOKUP($B219,$AB:$AX,6,0)),0,(VLOOKUP($B219,$AB:$AX,6,0)))</f>
        <v>0</v>
      </c>
      <c r="BH219" s="85" t="n">
        <f aca="false">IF(ISERROR(VLOOKUP($B219,$AB:$AX,7,0)),0,(VLOOKUP($B219,$AB:$AX,7,0)))</f>
        <v>0</v>
      </c>
      <c r="BI219" s="88" t="n">
        <f aca="false">IF(ISERROR(VLOOKUP($B219,$AB:$AX,8,0)),0,(VLOOKUP($B219,$AB:$AX,8,0)))</f>
        <v>0</v>
      </c>
      <c r="BJ219" s="88" t="n">
        <f aca="false">IF(ISERROR(VLOOKUP($B219,$AB:$AX,9,0)),0,(VLOOKUP($B219,$AB:$AX,9,0)))</f>
        <v>0</v>
      </c>
      <c r="BK219" s="89" t="n">
        <f aca="false">IF(ISERROR(VLOOKUP($B219,$AB:$AX,10,0)),0,(VLOOKUP($B219,$AB:$AX,10,0)))</f>
        <v>0</v>
      </c>
      <c r="BL219" s="93" t="n">
        <f aca="false">IF(ISERROR(VLOOKUP($B219,$AB:$AX,11,0)),0,(VLOOKUP($B219,$AB:$AX,11,0)))</f>
        <v>0</v>
      </c>
      <c r="BM219" s="89" t="n">
        <f aca="false">IF(ISERROR(VLOOKUP($B219,$AB:$AX,12,0)),0,(VLOOKUP($B219,$AB:$AX,12,0)))</f>
        <v>0</v>
      </c>
      <c r="BN219" s="93" t="n">
        <f aca="false">IF(ISERROR(VLOOKUP($B219,$AB:$AX,13,0)),0,(VLOOKUP($B219,$AB:$AX,13,0)))</f>
        <v>0</v>
      </c>
      <c r="BO219" s="86" t="n">
        <f aca="false">IF(ISERROR(VLOOKUP($B219,$AB:$AX,14,0)),0,(VLOOKUP($B219,$AB:$AX,14,0)))</f>
        <v>0</v>
      </c>
      <c r="BP219" s="91" t="n">
        <f aca="false">IF(ISERROR(VLOOKUP($B219,$AB:$AX,15,0)),0,(VLOOKUP($B219,$AB:$AX,15,0)))</f>
        <v>0</v>
      </c>
      <c r="BQ219" s="78"/>
      <c r="BR219" s="78"/>
      <c r="BS219" s="78"/>
      <c r="BT219" s="78"/>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row>
    <row r="220" customFormat="false" ht="12.75" hidden="true" customHeight="false" outlineLevel="0" collapsed="false">
      <c r="A220" s="75" t="s">
        <v>544</v>
      </c>
      <c r="B220" s="78"/>
      <c r="C220" s="79"/>
      <c r="D220" s="78"/>
      <c r="E220" s="78"/>
      <c r="F220" s="79"/>
      <c r="G220" s="79"/>
      <c r="H220" s="80" t="n">
        <v>0</v>
      </c>
      <c r="I220" s="81" t="n">
        <v>0</v>
      </c>
      <c r="J220" s="81" t="n">
        <v>0</v>
      </c>
      <c r="K220" s="82" t="n">
        <v>0</v>
      </c>
      <c r="L220" s="83" t="n">
        <v>0</v>
      </c>
      <c r="M220" s="82" t="n">
        <v>0</v>
      </c>
      <c r="N220" s="83" t="n">
        <v>0</v>
      </c>
      <c r="O220" s="79"/>
      <c r="P220" s="84"/>
      <c r="Q220" s="78"/>
      <c r="R220" s="78"/>
      <c r="S220" s="78"/>
      <c r="T220" s="78"/>
      <c r="U220" s="78"/>
      <c r="V220" s="78"/>
      <c r="W220" s="78"/>
      <c r="X220" s="78"/>
      <c r="Y220" s="85"/>
      <c r="Z220" s="78"/>
      <c r="AA220" s="85" t="s">
        <v>544</v>
      </c>
      <c r="AB220" s="85"/>
      <c r="AC220" s="86"/>
      <c r="AD220" s="85"/>
      <c r="AE220" s="85"/>
      <c r="AF220" s="86"/>
      <c r="AG220" s="86"/>
      <c r="AH220" s="87" t="n">
        <v>0</v>
      </c>
      <c r="AI220" s="88" t="n">
        <v>0</v>
      </c>
      <c r="AJ220" s="88" t="n">
        <v>0</v>
      </c>
      <c r="AK220" s="89" t="n">
        <v>0</v>
      </c>
      <c r="AL220" s="90" t="n">
        <v>0</v>
      </c>
      <c r="AM220" s="89" t="n">
        <v>0</v>
      </c>
      <c r="AN220" s="90" t="n">
        <v>0</v>
      </c>
      <c r="AO220" s="86"/>
      <c r="AP220" s="91"/>
      <c r="AQ220" s="78"/>
      <c r="AR220" s="78"/>
      <c r="AS220" s="78"/>
      <c r="AT220" s="78"/>
      <c r="AU220" s="78"/>
      <c r="AV220" s="78"/>
      <c r="AW220" s="78"/>
      <c r="AX220" s="78"/>
      <c r="AY220" s="78"/>
      <c r="AZ220" s="85"/>
      <c r="BA220" s="12"/>
      <c r="BB220" s="85" t="n">
        <f aca="false">IF(ISERROR(VLOOKUP($B220,$AB:$AX,1,0)),0,(VLOOKUP($B220,$AB:$AX,1,0)))</f>
        <v>0</v>
      </c>
      <c r="BC220" s="86" t="n">
        <f aca="false">IF(ISERROR(VLOOKUP($B220,$AB:$AX,2,0)),0,(VLOOKUP($B220,$AB:$AX,2,0)))</f>
        <v>0</v>
      </c>
      <c r="BD220" s="92" t="n">
        <f aca="false">IF(ISERROR(VLOOKUP($B220,$AB:$AX,3,0)),0,(VLOOKUP($B220,$AB:$AX,3,0)))</f>
        <v>0</v>
      </c>
      <c r="BE220" s="85" t="n">
        <f aca="false">IF(ISERROR(VLOOKUP($B220,$AB:$AX,4,0)),0,(VLOOKUP($B220,$AB:$AX,4,0)))</f>
        <v>0</v>
      </c>
      <c r="BF220" s="86" t="n">
        <f aca="false">IF(ISERROR(VLOOKUP($B220,$AB:$AX,5,0)),0,(VLOOKUP($B220,$AB:$AX,5,0)))</f>
        <v>0</v>
      </c>
      <c r="BG220" s="86" t="n">
        <f aca="false">IF(ISERROR(VLOOKUP($B220,$AB:$AX,6,0)),0,(VLOOKUP($B220,$AB:$AX,6,0)))</f>
        <v>0</v>
      </c>
      <c r="BH220" s="85" t="n">
        <f aca="false">IF(ISERROR(VLOOKUP($B220,$AB:$AX,7,0)),0,(VLOOKUP($B220,$AB:$AX,7,0)))</f>
        <v>0</v>
      </c>
      <c r="BI220" s="88" t="n">
        <f aca="false">IF(ISERROR(VLOOKUP($B220,$AB:$AX,8,0)),0,(VLOOKUP($B220,$AB:$AX,8,0)))</f>
        <v>0</v>
      </c>
      <c r="BJ220" s="88" t="n">
        <f aca="false">IF(ISERROR(VLOOKUP($B220,$AB:$AX,9,0)),0,(VLOOKUP($B220,$AB:$AX,9,0)))</f>
        <v>0</v>
      </c>
      <c r="BK220" s="89" t="n">
        <f aca="false">IF(ISERROR(VLOOKUP($B220,$AB:$AX,10,0)),0,(VLOOKUP($B220,$AB:$AX,10,0)))</f>
        <v>0</v>
      </c>
      <c r="BL220" s="93" t="n">
        <f aca="false">IF(ISERROR(VLOOKUP($B220,$AB:$AX,11,0)),0,(VLOOKUP($B220,$AB:$AX,11,0)))</f>
        <v>0</v>
      </c>
      <c r="BM220" s="89" t="n">
        <f aca="false">IF(ISERROR(VLOOKUP($B220,$AB:$AX,12,0)),0,(VLOOKUP($B220,$AB:$AX,12,0)))</f>
        <v>0</v>
      </c>
      <c r="BN220" s="93" t="n">
        <f aca="false">IF(ISERROR(VLOOKUP($B220,$AB:$AX,13,0)),0,(VLOOKUP($B220,$AB:$AX,13,0)))</f>
        <v>0</v>
      </c>
      <c r="BO220" s="86" t="n">
        <f aca="false">IF(ISERROR(VLOOKUP($B220,$AB:$AX,14,0)),0,(VLOOKUP($B220,$AB:$AX,14,0)))</f>
        <v>0</v>
      </c>
      <c r="BP220" s="91" t="n">
        <f aca="false">IF(ISERROR(VLOOKUP($B220,$AB:$AX,15,0)),0,(VLOOKUP($B220,$AB:$AX,15,0)))</f>
        <v>0</v>
      </c>
      <c r="BQ220" s="78"/>
      <c r="BR220" s="78"/>
      <c r="BS220" s="78"/>
      <c r="BT220" s="78"/>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row>
    <row r="221" customFormat="false" ht="12.75" hidden="true" customHeight="false" outlineLevel="0" collapsed="false">
      <c r="A221" s="75" t="s">
        <v>545</v>
      </c>
      <c r="B221" s="78"/>
      <c r="C221" s="79"/>
      <c r="D221" s="78"/>
      <c r="E221" s="78"/>
      <c r="F221" s="79"/>
      <c r="G221" s="79"/>
      <c r="H221" s="80" t="n">
        <v>0</v>
      </c>
      <c r="I221" s="81" t="n">
        <v>0</v>
      </c>
      <c r="J221" s="81" t="n">
        <v>0</v>
      </c>
      <c r="K221" s="82" t="n">
        <v>0</v>
      </c>
      <c r="L221" s="83" t="n">
        <v>0</v>
      </c>
      <c r="M221" s="82" t="n">
        <v>0</v>
      </c>
      <c r="N221" s="83" t="n">
        <v>0</v>
      </c>
      <c r="O221" s="79"/>
      <c r="P221" s="84"/>
      <c r="Q221" s="78"/>
      <c r="R221" s="78"/>
      <c r="S221" s="78"/>
      <c r="T221" s="78"/>
      <c r="U221" s="78"/>
      <c r="V221" s="78"/>
      <c r="W221" s="78"/>
      <c r="X221" s="78"/>
      <c r="Y221" s="85"/>
      <c r="Z221" s="78"/>
      <c r="AA221" s="85" t="s">
        <v>545</v>
      </c>
      <c r="AB221" s="85"/>
      <c r="AC221" s="86"/>
      <c r="AD221" s="85"/>
      <c r="AE221" s="85"/>
      <c r="AF221" s="86"/>
      <c r="AG221" s="86"/>
      <c r="AH221" s="87" t="n">
        <v>0</v>
      </c>
      <c r="AI221" s="88" t="n">
        <v>0</v>
      </c>
      <c r="AJ221" s="88" t="n">
        <v>0</v>
      </c>
      <c r="AK221" s="89" t="n">
        <v>0</v>
      </c>
      <c r="AL221" s="90" t="n">
        <v>0</v>
      </c>
      <c r="AM221" s="89" t="n">
        <v>0</v>
      </c>
      <c r="AN221" s="90" t="n">
        <v>0</v>
      </c>
      <c r="AO221" s="86"/>
      <c r="AP221" s="91"/>
      <c r="AQ221" s="78"/>
      <c r="AR221" s="78"/>
      <c r="AS221" s="78"/>
      <c r="AT221" s="78"/>
      <c r="AU221" s="78"/>
      <c r="AV221" s="78"/>
      <c r="AW221" s="78"/>
      <c r="AX221" s="78"/>
      <c r="AY221" s="78"/>
      <c r="AZ221" s="85"/>
      <c r="BA221" s="12"/>
      <c r="BB221" s="85" t="n">
        <f aca="false">IF(ISERROR(VLOOKUP($B221,$AB:$AX,1,0)),0,(VLOOKUP($B221,$AB:$AX,1,0)))</f>
        <v>0</v>
      </c>
      <c r="BC221" s="86" t="n">
        <f aca="false">IF(ISERROR(VLOOKUP($B221,$AB:$AX,2,0)),0,(VLOOKUP($B221,$AB:$AX,2,0)))</f>
        <v>0</v>
      </c>
      <c r="BD221" s="92" t="n">
        <f aca="false">IF(ISERROR(VLOOKUP($B221,$AB:$AX,3,0)),0,(VLOOKUP($B221,$AB:$AX,3,0)))</f>
        <v>0</v>
      </c>
      <c r="BE221" s="85" t="n">
        <f aca="false">IF(ISERROR(VLOOKUP($B221,$AB:$AX,4,0)),0,(VLOOKUP($B221,$AB:$AX,4,0)))</f>
        <v>0</v>
      </c>
      <c r="BF221" s="86" t="n">
        <f aca="false">IF(ISERROR(VLOOKUP($B221,$AB:$AX,5,0)),0,(VLOOKUP($B221,$AB:$AX,5,0)))</f>
        <v>0</v>
      </c>
      <c r="BG221" s="86" t="n">
        <f aca="false">IF(ISERROR(VLOOKUP($B221,$AB:$AX,6,0)),0,(VLOOKUP($B221,$AB:$AX,6,0)))</f>
        <v>0</v>
      </c>
      <c r="BH221" s="85" t="n">
        <f aca="false">IF(ISERROR(VLOOKUP($B221,$AB:$AX,7,0)),0,(VLOOKUP($B221,$AB:$AX,7,0)))</f>
        <v>0</v>
      </c>
      <c r="BI221" s="88" t="n">
        <f aca="false">IF(ISERROR(VLOOKUP($B221,$AB:$AX,8,0)),0,(VLOOKUP($B221,$AB:$AX,8,0)))</f>
        <v>0</v>
      </c>
      <c r="BJ221" s="88" t="n">
        <f aca="false">IF(ISERROR(VLOOKUP($B221,$AB:$AX,9,0)),0,(VLOOKUP($B221,$AB:$AX,9,0)))</f>
        <v>0</v>
      </c>
      <c r="BK221" s="89" t="n">
        <f aca="false">IF(ISERROR(VLOOKUP($B221,$AB:$AX,10,0)),0,(VLOOKUP($B221,$AB:$AX,10,0)))</f>
        <v>0</v>
      </c>
      <c r="BL221" s="93" t="n">
        <f aca="false">IF(ISERROR(VLOOKUP($B221,$AB:$AX,11,0)),0,(VLOOKUP($B221,$AB:$AX,11,0)))</f>
        <v>0</v>
      </c>
      <c r="BM221" s="89" t="n">
        <f aca="false">IF(ISERROR(VLOOKUP($B221,$AB:$AX,12,0)),0,(VLOOKUP($B221,$AB:$AX,12,0)))</f>
        <v>0</v>
      </c>
      <c r="BN221" s="93" t="n">
        <f aca="false">IF(ISERROR(VLOOKUP($B221,$AB:$AX,13,0)),0,(VLOOKUP($B221,$AB:$AX,13,0)))</f>
        <v>0</v>
      </c>
      <c r="BO221" s="86" t="n">
        <f aca="false">IF(ISERROR(VLOOKUP($B221,$AB:$AX,14,0)),0,(VLOOKUP($B221,$AB:$AX,14,0)))</f>
        <v>0</v>
      </c>
      <c r="BP221" s="91" t="n">
        <f aca="false">IF(ISERROR(VLOOKUP($B221,$AB:$AX,15,0)),0,(VLOOKUP($B221,$AB:$AX,15,0)))</f>
        <v>0</v>
      </c>
      <c r="BQ221" s="78"/>
      <c r="BR221" s="78"/>
      <c r="BS221" s="78"/>
      <c r="BT221" s="78"/>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row>
    <row r="222" customFormat="false" ht="12.75" hidden="true" customHeight="false" outlineLevel="0" collapsed="false">
      <c r="A222" s="75" t="s">
        <v>546</v>
      </c>
      <c r="B222" s="78"/>
      <c r="C222" s="79"/>
      <c r="D222" s="78"/>
      <c r="E222" s="78"/>
      <c r="F222" s="79"/>
      <c r="G222" s="79"/>
      <c r="H222" s="80" t="n">
        <v>0</v>
      </c>
      <c r="I222" s="81" t="n">
        <v>0</v>
      </c>
      <c r="J222" s="81" t="n">
        <v>0</v>
      </c>
      <c r="K222" s="82" t="n">
        <v>0</v>
      </c>
      <c r="L222" s="83" t="n">
        <v>0</v>
      </c>
      <c r="M222" s="82" t="n">
        <v>0</v>
      </c>
      <c r="N222" s="83" t="n">
        <v>0</v>
      </c>
      <c r="O222" s="79"/>
      <c r="P222" s="84"/>
      <c r="Q222" s="78"/>
      <c r="R222" s="78"/>
      <c r="S222" s="78"/>
      <c r="T222" s="78"/>
      <c r="U222" s="78"/>
      <c r="V222" s="78"/>
      <c r="W222" s="78"/>
      <c r="X222" s="78"/>
      <c r="Y222" s="85"/>
      <c r="Z222" s="78"/>
      <c r="AA222" s="85" t="s">
        <v>546</v>
      </c>
      <c r="AB222" s="85"/>
      <c r="AC222" s="86"/>
      <c r="AD222" s="85"/>
      <c r="AE222" s="85"/>
      <c r="AF222" s="86"/>
      <c r="AG222" s="86"/>
      <c r="AH222" s="87" t="n">
        <v>0</v>
      </c>
      <c r="AI222" s="88" t="n">
        <v>0</v>
      </c>
      <c r="AJ222" s="88" t="n">
        <v>0</v>
      </c>
      <c r="AK222" s="89" t="n">
        <v>0</v>
      </c>
      <c r="AL222" s="90" t="n">
        <v>0</v>
      </c>
      <c r="AM222" s="89" t="n">
        <v>0</v>
      </c>
      <c r="AN222" s="90" t="n">
        <v>0</v>
      </c>
      <c r="AO222" s="86"/>
      <c r="AP222" s="91"/>
      <c r="AQ222" s="78"/>
      <c r="AR222" s="78"/>
      <c r="AS222" s="78"/>
      <c r="AT222" s="78"/>
      <c r="AU222" s="78"/>
      <c r="AV222" s="78"/>
      <c r="AW222" s="78"/>
      <c r="AX222" s="78"/>
      <c r="AY222" s="78"/>
      <c r="AZ222" s="85"/>
      <c r="BA222" s="12"/>
      <c r="BB222" s="85" t="n">
        <f aca="false">IF(ISERROR(VLOOKUP($B222,$AB:$AX,1,0)),0,(VLOOKUP($B222,$AB:$AX,1,0)))</f>
        <v>0</v>
      </c>
      <c r="BC222" s="86" t="n">
        <f aca="false">IF(ISERROR(VLOOKUP($B222,$AB:$AX,2,0)),0,(VLOOKUP($B222,$AB:$AX,2,0)))</f>
        <v>0</v>
      </c>
      <c r="BD222" s="92" t="n">
        <f aca="false">IF(ISERROR(VLOOKUP($B222,$AB:$AX,3,0)),0,(VLOOKUP($B222,$AB:$AX,3,0)))</f>
        <v>0</v>
      </c>
      <c r="BE222" s="85" t="n">
        <f aca="false">IF(ISERROR(VLOOKUP($B222,$AB:$AX,4,0)),0,(VLOOKUP($B222,$AB:$AX,4,0)))</f>
        <v>0</v>
      </c>
      <c r="BF222" s="86" t="n">
        <f aca="false">IF(ISERROR(VLOOKUP($B222,$AB:$AX,5,0)),0,(VLOOKUP($B222,$AB:$AX,5,0)))</f>
        <v>0</v>
      </c>
      <c r="BG222" s="86" t="n">
        <f aca="false">IF(ISERROR(VLOOKUP($B222,$AB:$AX,6,0)),0,(VLOOKUP($B222,$AB:$AX,6,0)))</f>
        <v>0</v>
      </c>
      <c r="BH222" s="85" t="n">
        <f aca="false">IF(ISERROR(VLOOKUP($B222,$AB:$AX,7,0)),0,(VLOOKUP($B222,$AB:$AX,7,0)))</f>
        <v>0</v>
      </c>
      <c r="BI222" s="88" t="n">
        <f aca="false">IF(ISERROR(VLOOKUP($B222,$AB:$AX,8,0)),0,(VLOOKUP($B222,$AB:$AX,8,0)))</f>
        <v>0</v>
      </c>
      <c r="BJ222" s="88" t="n">
        <f aca="false">IF(ISERROR(VLOOKUP($B222,$AB:$AX,9,0)),0,(VLOOKUP($B222,$AB:$AX,9,0)))</f>
        <v>0</v>
      </c>
      <c r="BK222" s="89" t="n">
        <f aca="false">IF(ISERROR(VLOOKUP($B222,$AB:$AX,10,0)),0,(VLOOKUP($B222,$AB:$AX,10,0)))</f>
        <v>0</v>
      </c>
      <c r="BL222" s="93" t="n">
        <f aca="false">IF(ISERROR(VLOOKUP($B222,$AB:$AX,11,0)),0,(VLOOKUP($B222,$AB:$AX,11,0)))</f>
        <v>0</v>
      </c>
      <c r="BM222" s="89" t="n">
        <f aca="false">IF(ISERROR(VLOOKUP($B222,$AB:$AX,12,0)),0,(VLOOKUP($B222,$AB:$AX,12,0)))</f>
        <v>0</v>
      </c>
      <c r="BN222" s="93" t="n">
        <f aca="false">IF(ISERROR(VLOOKUP($B222,$AB:$AX,13,0)),0,(VLOOKUP($B222,$AB:$AX,13,0)))</f>
        <v>0</v>
      </c>
      <c r="BO222" s="86" t="n">
        <f aca="false">IF(ISERROR(VLOOKUP($B222,$AB:$AX,14,0)),0,(VLOOKUP($B222,$AB:$AX,14,0)))</f>
        <v>0</v>
      </c>
      <c r="BP222" s="91" t="n">
        <f aca="false">IF(ISERROR(VLOOKUP($B222,$AB:$AX,15,0)),0,(VLOOKUP($B222,$AB:$AX,15,0)))</f>
        <v>0</v>
      </c>
      <c r="BQ222" s="78"/>
      <c r="BR222" s="78"/>
      <c r="BS222" s="78"/>
      <c r="BT222" s="78"/>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row>
    <row r="223" customFormat="false" ht="12.75" hidden="true" customHeight="false" outlineLevel="0" collapsed="false">
      <c r="A223" s="75" t="s">
        <v>547</v>
      </c>
      <c r="B223" s="78"/>
      <c r="C223" s="79"/>
      <c r="D223" s="78"/>
      <c r="E223" s="78"/>
      <c r="F223" s="79"/>
      <c r="G223" s="79"/>
      <c r="H223" s="80" t="n">
        <v>0</v>
      </c>
      <c r="I223" s="81" t="n">
        <v>0</v>
      </c>
      <c r="J223" s="81" t="n">
        <v>0</v>
      </c>
      <c r="K223" s="82" t="n">
        <v>0</v>
      </c>
      <c r="L223" s="83" t="n">
        <v>0</v>
      </c>
      <c r="M223" s="82" t="n">
        <v>0</v>
      </c>
      <c r="N223" s="83" t="n">
        <v>0</v>
      </c>
      <c r="O223" s="79"/>
      <c r="P223" s="84"/>
      <c r="Q223" s="78"/>
      <c r="R223" s="78"/>
      <c r="S223" s="78"/>
      <c r="T223" s="78"/>
      <c r="U223" s="78"/>
      <c r="V223" s="78"/>
      <c r="W223" s="78"/>
      <c r="X223" s="78"/>
      <c r="Y223" s="85"/>
      <c r="Z223" s="78"/>
      <c r="AA223" s="85" t="s">
        <v>547</v>
      </c>
      <c r="AB223" s="85"/>
      <c r="AC223" s="86"/>
      <c r="AD223" s="85"/>
      <c r="AE223" s="85"/>
      <c r="AF223" s="86"/>
      <c r="AG223" s="86"/>
      <c r="AH223" s="87" t="n">
        <v>0</v>
      </c>
      <c r="AI223" s="88" t="n">
        <v>0</v>
      </c>
      <c r="AJ223" s="88" t="n">
        <v>0</v>
      </c>
      <c r="AK223" s="89" t="n">
        <v>0</v>
      </c>
      <c r="AL223" s="90" t="n">
        <v>0</v>
      </c>
      <c r="AM223" s="89" t="n">
        <v>0</v>
      </c>
      <c r="AN223" s="90" t="n">
        <v>0</v>
      </c>
      <c r="AO223" s="86"/>
      <c r="AP223" s="91"/>
      <c r="AQ223" s="78"/>
      <c r="AR223" s="78"/>
      <c r="AS223" s="78"/>
      <c r="AT223" s="78"/>
      <c r="AU223" s="78"/>
      <c r="AV223" s="78"/>
      <c r="AW223" s="78"/>
      <c r="AX223" s="78"/>
      <c r="AY223" s="78"/>
      <c r="AZ223" s="85"/>
      <c r="BA223" s="12"/>
      <c r="BB223" s="85" t="n">
        <f aca="false">IF(ISERROR(VLOOKUP($B223,$AB:$AX,1,0)),0,(VLOOKUP($B223,$AB:$AX,1,0)))</f>
        <v>0</v>
      </c>
      <c r="BC223" s="86" t="n">
        <f aca="false">IF(ISERROR(VLOOKUP($B223,$AB:$AX,2,0)),0,(VLOOKUP($B223,$AB:$AX,2,0)))</f>
        <v>0</v>
      </c>
      <c r="BD223" s="92" t="n">
        <f aca="false">IF(ISERROR(VLOOKUP($B223,$AB:$AX,3,0)),0,(VLOOKUP($B223,$AB:$AX,3,0)))</f>
        <v>0</v>
      </c>
      <c r="BE223" s="85" t="n">
        <f aca="false">IF(ISERROR(VLOOKUP($B223,$AB:$AX,4,0)),0,(VLOOKUP($B223,$AB:$AX,4,0)))</f>
        <v>0</v>
      </c>
      <c r="BF223" s="86" t="n">
        <f aca="false">IF(ISERROR(VLOOKUP($B223,$AB:$AX,5,0)),0,(VLOOKUP($B223,$AB:$AX,5,0)))</f>
        <v>0</v>
      </c>
      <c r="BG223" s="86" t="n">
        <f aca="false">IF(ISERROR(VLOOKUP($B223,$AB:$AX,6,0)),0,(VLOOKUP($B223,$AB:$AX,6,0)))</f>
        <v>0</v>
      </c>
      <c r="BH223" s="85" t="n">
        <f aca="false">IF(ISERROR(VLOOKUP($B223,$AB:$AX,7,0)),0,(VLOOKUP($B223,$AB:$AX,7,0)))</f>
        <v>0</v>
      </c>
      <c r="BI223" s="88" t="n">
        <f aca="false">IF(ISERROR(VLOOKUP($B223,$AB:$AX,8,0)),0,(VLOOKUP($B223,$AB:$AX,8,0)))</f>
        <v>0</v>
      </c>
      <c r="BJ223" s="88" t="n">
        <f aca="false">IF(ISERROR(VLOOKUP($B223,$AB:$AX,9,0)),0,(VLOOKUP($B223,$AB:$AX,9,0)))</f>
        <v>0</v>
      </c>
      <c r="BK223" s="89" t="n">
        <f aca="false">IF(ISERROR(VLOOKUP($B223,$AB:$AX,10,0)),0,(VLOOKUP($B223,$AB:$AX,10,0)))</f>
        <v>0</v>
      </c>
      <c r="BL223" s="93" t="n">
        <f aca="false">IF(ISERROR(VLOOKUP($B223,$AB:$AX,11,0)),0,(VLOOKUP($B223,$AB:$AX,11,0)))</f>
        <v>0</v>
      </c>
      <c r="BM223" s="89" t="n">
        <f aca="false">IF(ISERROR(VLOOKUP($B223,$AB:$AX,12,0)),0,(VLOOKUP($B223,$AB:$AX,12,0)))</f>
        <v>0</v>
      </c>
      <c r="BN223" s="93" t="n">
        <f aca="false">IF(ISERROR(VLOOKUP($B223,$AB:$AX,13,0)),0,(VLOOKUP($B223,$AB:$AX,13,0)))</f>
        <v>0</v>
      </c>
      <c r="BO223" s="86" t="n">
        <f aca="false">IF(ISERROR(VLOOKUP($B223,$AB:$AX,14,0)),0,(VLOOKUP($B223,$AB:$AX,14,0)))</f>
        <v>0</v>
      </c>
      <c r="BP223" s="91" t="n">
        <f aca="false">IF(ISERROR(VLOOKUP($B223,$AB:$AX,15,0)),0,(VLOOKUP($B223,$AB:$AX,15,0)))</f>
        <v>0</v>
      </c>
      <c r="BQ223" s="78"/>
      <c r="BR223" s="78"/>
      <c r="BS223" s="78"/>
      <c r="BT223" s="78"/>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row>
    <row r="224" customFormat="false" ht="12.75" hidden="true" customHeight="false" outlineLevel="0" collapsed="false">
      <c r="A224" s="75" t="s">
        <v>548</v>
      </c>
      <c r="B224" s="78"/>
      <c r="C224" s="79"/>
      <c r="D224" s="78"/>
      <c r="E224" s="78"/>
      <c r="F224" s="79"/>
      <c r="G224" s="79"/>
      <c r="H224" s="80" t="n">
        <v>0</v>
      </c>
      <c r="I224" s="81" t="n">
        <v>0</v>
      </c>
      <c r="J224" s="81" t="n">
        <v>0</v>
      </c>
      <c r="K224" s="82" t="n">
        <v>0</v>
      </c>
      <c r="L224" s="83" t="n">
        <v>0</v>
      </c>
      <c r="M224" s="82" t="n">
        <v>0</v>
      </c>
      <c r="N224" s="83" t="n">
        <v>0</v>
      </c>
      <c r="O224" s="79"/>
      <c r="P224" s="84"/>
      <c r="Q224" s="78"/>
      <c r="R224" s="78"/>
      <c r="S224" s="78"/>
      <c r="T224" s="78"/>
      <c r="U224" s="78"/>
      <c r="V224" s="78"/>
      <c r="W224" s="78"/>
      <c r="X224" s="78"/>
      <c r="Y224" s="85"/>
      <c r="Z224" s="78"/>
      <c r="AA224" s="85" t="s">
        <v>548</v>
      </c>
      <c r="AB224" s="85"/>
      <c r="AC224" s="86"/>
      <c r="AD224" s="85"/>
      <c r="AE224" s="85"/>
      <c r="AF224" s="86"/>
      <c r="AG224" s="86"/>
      <c r="AH224" s="87" t="n">
        <v>0</v>
      </c>
      <c r="AI224" s="88" t="n">
        <v>0</v>
      </c>
      <c r="AJ224" s="88" t="n">
        <v>0</v>
      </c>
      <c r="AK224" s="89" t="n">
        <v>0</v>
      </c>
      <c r="AL224" s="90" t="n">
        <v>0</v>
      </c>
      <c r="AM224" s="89" t="n">
        <v>0</v>
      </c>
      <c r="AN224" s="90" t="n">
        <v>0</v>
      </c>
      <c r="AO224" s="86"/>
      <c r="AP224" s="91"/>
      <c r="AQ224" s="78"/>
      <c r="AR224" s="78"/>
      <c r="AS224" s="78"/>
      <c r="AT224" s="78"/>
      <c r="AU224" s="78"/>
      <c r="AV224" s="78"/>
      <c r="AW224" s="78"/>
      <c r="AX224" s="78"/>
      <c r="AY224" s="78"/>
      <c r="AZ224" s="85"/>
      <c r="BA224" s="12"/>
      <c r="BB224" s="85" t="n">
        <f aca="false">IF(ISERROR(VLOOKUP($B224,$AB:$AX,1,0)),0,(VLOOKUP($B224,$AB:$AX,1,0)))</f>
        <v>0</v>
      </c>
      <c r="BC224" s="86" t="n">
        <f aca="false">IF(ISERROR(VLOOKUP($B224,$AB:$AX,2,0)),0,(VLOOKUP($B224,$AB:$AX,2,0)))</f>
        <v>0</v>
      </c>
      <c r="BD224" s="92" t="n">
        <f aca="false">IF(ISERROR(VLOOKUP($B224,$AB:$AX,3,0)),0,(VLOOKUP($B224,$AB:$AX,3,0)))</f>
        <v>0</v>
      </c>
      <c r="BE224" s="85" t="n">
        <f aca="false">IF(ISERROR(VLOOKUP($B224,$AB:$AX,4,0)),0,(VLOOKUP($B224,$AB:$AX,4,0)))</f>
        <v>0</v>
      </c>
      <c r="BF224" s="86" t="n">
        <f aca="false">IF(ISERROR(VLOOKUP($B224,$AB:$AX,5,0)),0,(VLOOKUP($B224,$AB:$AX,5,0)))</f>
        <v>0</v>
      </c>
      <c r="BG224" s="86" t="n">
        <f aca="false">IF(ISERROR(VLOOKUP($B224,$AB:$AX,6,0)),0,(VLOOKUP($B224,$AB:$AX,6,0)))</f>
        <v>0</v>
      </c>
      <c r="BH224" s="85" t="n">
        <f aca="false">IF(ISERROR(VLOOKUP($B224,$AB:$AX,7,0)),0,(VLOOKUP($B224,$AB:$AX,7,0)))</f>
        <v>0</v>
      </c>
      <c r="BI224" s="88" t="n">
        <f aca="false">IF(ISERROR(VLOOKUP($B224,$AB:$AX,8,0)),0,(VLOOKUP($B224,$AB:$AX,8,0)))</f>
        <v>0</v>
      </c>
      <c r="BJ224" s="88" t="n">
        <f aca="false">IF(ISERROR(VLOOKUP($B224,$AB:$AX,9,0)),0,(VLOOKUP($B224,$AB:$AX,9,0)))</f>
        <v>0</v>
      </c>
      <c r="BK224" s="89" t="n">
        <f aca="false">IF(ISERROR(VLOOKUP($B224,$AB:$AX,10,0)),0,(VLOOKUP($B224,$AB:$AX,10,0)))</f>
        <v>0</v>
      </c>
      <c r="BL224" s="93" t="n">
        <f aca="false">IF(ISERROR(VLOOKUP($B224,$AB:$AX,11,0)),0,(VLOOKUP($B224,$AB:$AX,11,0)))</f>
        <v>0</v>
      </c>
      <c r="BM224" s="89" t="n">
        <f aca="false">IF(ISERROR(VLOOKUP($B224,$AB:$AX,12,0)),0,(VLOOKUP($B224,$AB:$AX,12,0)))</f>
        <v>0</v>
      </c>
      <c r="BN224" s="93" t="n">
        <f aca="false">IF(ISERROR(VLOOKUP($B224,$AB:$AX,13,0)),0,(VLOOKUP($B224,$AB:$AX,13,0)))</f>
        <v>0</v>
      </c>
      <c r="BO224" s="86" t="n">
        <f aca="false">IF(ISERROR(VLOOKUP($B224,$AB:$AX,14,0)),0,(VLOOKUP($B224,$AB:$AX,14,0)))</f>
        <v>0</v>
      </c>
      <c r="BP224" s="91" t="n">
        <f aca="false">IF(ISERROR(VLOOKUP($B224,$AB:$AX,15,0)),0,(VLOOKUP($B224,$AB:$AX,15,0)))</f>
        <v>0</v>
      </c>
      <c r="BQ224" s="78"/>
      <c r="BR224" s="78"/>
      <c r="BS224" s="78"/>
      <c r="BT224" s="78"/>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row>
    <row r="225" customFormat="false" ht="12.75" hidden="true" customHeight="false" outlineLevel="0" collapsed="false">
      <c r="A225" s="75" t="s">
        <v>549</v>
      </c>
      <c r="B225" s="78"/>
      <c r="C225" s="79"/>
      <c r="D225" s="78"/>
      <c r="E225" s="78"/>
      <c r="F225" s="79"/>
      <c r="G225" s="79"/>
      <c r="H225" s="80" t="n">
        <v>0</v>
      </c>
      <c r="I225" s="81" t="n">
        <v>0</v>
      </c>
      <c r="J225" s="81" t="n">
        <v>0</v>
      </c>
      <c r="K225" s="82" t="n">
        <v>0</v>
      </c>
      <c r="L225" s="83" t="n">
        <v>0</v>
      </c>
      <c r="M225" s="82" t="n">
        <v>0</v>
      </c>
      <c r="N225" s="83" t="n">
        <v>0</v>
      </c>
      <c r="O225" s="79"/>
      <c r="P225" s="84"/>
      <c r="Q225" s="78"/>
      <c r="R225" s="78"/>
      <c r="S225" s="78"/>
      <c r="T225" s="78"/>
      <c r="U225" s="78"/>
      <c r="V225" s="78"/>
      <c r="W225" s="78"/>
      <c r="X225" s="78"/>
      <c r="Y225" s="85"/>
      <c r="Z225" s="78"/>
      <c r="AA225" s="85" t="s">
        <v>549</v>
      </c>
      <c r="AB225" s="85"/>
      <c r="AC225" s="86"/>
      <c r="AD225" s="85"/>
      <c r="AE225" s="85"/>
      <c r="AF225" s="86"/>
      <c r="AG225" s="86"/>
      <c r="AH225" s="87" t="n">
        <v>0</v>
      </c>
      <c r="AI225" s="88" t="n">
        <v>0</v>
      </c>
      <c r="AJ225" s="88" t="n">
        <v>0</v>
      </c>
      <c r="AK225" s="89" t="n">
        <v>0</v>
      </c>
      <c r="AL225" s="90" t="n">
        <v>0</v>
      </c>
      <c r="AM225" s="89" t="n">
        <v>0</v>
      </c>
      <c r="AN225" s="90" t="n">
        <v>0</v>
      </c>
      <c r="AO225" s="86"/>
      <c r="AP225" s="91"/>
      <c r="AQ225" s="78"/>
      <c r="AR225" s="78"/>
      <c r="AS225" s="78"/>
      <c r="AT225" s="78"/>
      <c r="AU225" s="78"/>
      <c r="AV225" s="78"/>
      <c r="AW225" s="78"/>
      <c r="AX225" s="78"/>
      <c r="AY225" s="78"/>
      <c r="AZ225" s="85"/>
      <c r="BA225" s="12"/>
      <c r="BB225" s="85" t="n">
        <f aca="false">IF(ISERROR(VLOOKUP($B225,$AB:$AX,1,0)),0,(VLOOKUP($B225,$AB:$AX,1,0)))</f>
        <v>0</v>
      </c>
      <c r="BC225" s="86" t="n">
        <f aca="false">IF(ISERROR(VLOOKUP($B225,$AB:$AX,2,0)),0,(VLOOKUP($B225,$AB:$AX,2,0)))</f>
        <v>0</v>
      </c>
      <c r="BD225" s="92" t="n">
        <f aca="false">IF(ISERROR(VLOOKUP($B225,$AB:$AX,3,0)),0,(VLOOKUP($B225,$AB:$AX,3,0)))</f>
        <v>0</v>
      </c>
      <c r="BE225" s="85" t="n">
        <f aca="false">IF(ISERROR(VLOOKUP($B225,$AB:$AX,4,0)),0,(VLOOKUP($B225,$AB:$AX,4,0)))</f>
        <v>0</v>
      </c>
      <c r="BF225" s="86" t="n">
        <f aca="false">IF(ISERROR(VLOOKUP($B225,$AB:$AX,5,0)),0,(VLOOKUP($B225,$AB:$AX,5,0)))</f>
        <v>0</v>
      </c>
      <c r="BG225" s="86" t="n">
        <f aca="false">IF(ISERROR(VLOOKUP($B225,$AB:$AX,6,0)),0,(VLOOKUP($B225,$AB:$AX,6,0)))</f>
        <v>0</v>
      </c>
      <c r="BH225" s="85" t="n">
        <f aca="false">IF(ISERROR(VLOOKUP($B225,$AB:$AX,7,0)),0,(VLOOKUP($B225,$AB:$AX,7,0)))</f>
        <v>0</v>
      </c>
      <c r="BI225" s="88" t="n">
        <f aca="false">IF(ISERROR(VLOOKUP($B225,$AB:$AX,8,0)),0,(VLOOKUP($B225,$AB:$AX,8,0)))</f>
        <v>0</v>
      </c>
      <c r="BJ225" s="88" t="n">
        <f aca="false">IF(ISERROR(VLOOKUP($B225,$AB:$AX,9,0)),0,(VLOOKUP($B225,$AB:$AX,9,0)))</f>
        <v>0</v>
      </c>
      <c r="BK225" s="89" t="n">
        <f aca="false">IF(ISERROR(VLOOKUP($B225,$AB:$AX,10,0)),0,(VLOOKUP($B225,$AB:$AX,10,0)))</f>
        <v>0</v>
      </c>
      <c r="BL225" s="93" t="n">
        <f aca="false">IF(ISERROR(VLOOKUP($B225,$AB:$AX,11,0)),0,(VLOOKUP($B225,$AB:$AX,11,0)))</f>
        <v>0</v>
      </c>
      <c r="BM225" s="89" t="n">
        <f aca="false">IF(ISERROR(VLOOKUP($B225,$AB:$AX,12,0)),0,(VLOOKUP($B225,$AB:$AX,12,0)))</f>
        <v>0</v>
      </c>
      <c r="BN225" s="93" t="n">
        <f aca="false">IF(ISERROR(VLOOKUP($B225,$AB:$AX,13,0)),0,(VLOOKUP($B225,$AB:$AX,13,0)))</f>
        <v>0</v>
      </c>
      <c r="BO225" s="86" t="n">
        <f aca="false">IF(ISERROR(VLOOKUP($B225,$AB:$AX,14,0)),0,(VLOOKUP($B225,$AB:$AX,14,0)))</f>
        <v>0</v>
      </c>
      <c r="BP225" s="91" t="n">
        <f aca="false">IF(ISERROR(VLOOKUP($B225,$AB:$AX,15,0)),0,(VLOOKUP($B225,$AB:$AX,15,0)))</f>
        <v>0</v>
      </c>
      <c r="BQ225" s="78"/>
      <c r="BR225" s="78"/>
      <c r="BS225" s="78"/>
      <c r="BT225" s="78"/>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row>
    <row r="226" customFormat="false" ht="12.75" hidden="true" customHeight="false" outlineLevel="0" collapsed="false">
      <c r="A226" s="75" t="s">
        <v>550</v>
      </c>
      <c r="B226" s="78"/>
      <c r="C226" s="79"/>
      <c r="D226" s="78"/>
      <c r="E226" s="78"/>
      <c r="F226" s="79"/>
      <c r="G226" s="79"/>
      <c r="H226" s="80" t="n">
        <v>0</v>
      </c>
      <c r="I226" s="81" t="n">
        <v>0</v>
      </c>
      <c r="J226" s="81" t="n">
        <v>0</v>
      </c>
      <c r="K226" s="82" t="n">
        <v>0</v>
      </c>
      <c r="L226" s="83" t="n">
        <v>0</v>
      </c>
      <c r="M226" s="82" t="n">
        <v>0</v>
      </c>
      <c r="N226" s="83" t="n">
        <v>0</v>
      </c>
      <c r="O226" s="79"/>
      <c r="P226" s="84"/>
      <c r="Q226" s="78"/>
      <c r="R226" s="78"/>
      <c r="S226" s="78"/>
      <c r="T226" s="78"/>
      <c r="U226" s="78"/>
      <c r="V226" s="78"/>
      <c r="W226" s="78"/>
      <c r="X226" s="78"/>
      <c r="Y226" s="85"/>
      <c r="Z226" s="78"/>
      <c r="AA226" s="85" t="s">
        <v>550</v>
      </c>
      <c r="AB226" s="85"/>
      <c r="AC226" s="86"/>
      <c r="AD226" s="85"/>
      <c r="AE226" s="85"/>
      <c r="AF226" s="86"/>
      <c r="AG226" s="86"/>
      <c r="AH226" s="87" t="n">
        <v>0</v>
      </c>
      <c r="AI226" s="88" t="n">
        <v>0</v>
      </c>
      <c r="AJ226" s="88" t="n">
        <v>0</v>
      </c>
      <c r="AK226" s="89" t="n">
        <v>0</v>
      </c>
      <c r="AL226" s="90" t="n">
        <v>0</v>
      </c>
      <c r="AM226" s="89" t="n">
        <v>0</v>
      </c>
      <c r="AN226" s="90" t="n">
        <v>0</v>
      </c>
      <c r="AO226" s="86"/>
      <c r="AP226" s="91"/>
      <c r="AQ226" s="78"/>
      <c r="AR226" s="78"/>
      <c r="AS226" s="78"/>
      <c r="AT226" s="78"/>
      <c r="AU226" s="78"/>
      <c r="AV226" s="78"/>
      <c r="AW226" s="78"/>
      <c r="AX226" s="78"/>
      <c r="AY226" s="78"/>
      <c r="AZ226" s="85"/>
      <c r="BA226" s="12"/>
      <c r="BB226" s="85" t="n">
        <f aca="false">IF(ISERROR(VLOOKUP($B226,$AB:$AX,1,0)),0,(VLOOKUP($B226,$AB:$AX,1,0)))</f>
        <v>0</v>
      </c>
      <c r="BC226" s="86" t="n">
        <f aca="false">IF(ISERROR(VLOOKUP($B226,$AB:$AX,2,0)),0,(VLOOKUP($B226,$AB:$AX,2,0)))</f>
        <v>0</v>
      </c>
      <c r="BD226" s="92" t="n">
        <f aca="false">IF(ISERROR(VLOOKUP($B226,$AB:$AX,3,0)),0,(VLOOKUP($B226,$AB:$AX,3,0)))</f>
        <v>0</v>
      </c>
      <c r="BE226" s="85" t="n">
        <f aca="false">IF(ISERROR(VLOOKUP($B226,$AB:$AX,4,0)),0,(VLOOKUP($B226,$AB:$AX,4,0)))</f>
        <v>0</v>
      </c>
      <c r="BF226" s="86" t="n">
        <f aca="false">IF(ISERROR(VLOOKUP($B226,$AB:$AX,5,0)),0,(VLOOKUP($B226,$AB:$AX,5,0)))</f>
        <v>0</v>
      </c>
      <c r="BG226" s="86" t="n">
        <f aca="false">IF(ISERROR(VLOOKUP($B226,$AB:$AX,6,0)),0,(VLOOKUP($B226,$AB:$AX,6,0)))</f>
        <v>0</v>
      </c>
      <c r="BH226" s="85" t="n">
        <f aca="false">IF(ISERROR(VLOOKUP($B226,$AB:$AX,7,0)),0,(VLOOKUP($B226,$AB:$AX,7,0)))</f>
        <v>0</v>
      </c>
      <c r="BI226" s="88" t="n">
        <f aca="false">IF(ISERROR(VLOOKUP($B226,$AB:$AX,8,0)),0,(VLOOKUP($B226,$AB:$AX,8,0)))</f>
        <v>0</v>
      </c>
      <c r="BJ226" s="88" t="n">
        <f aca="false">IF(ISERROR(VLOOKUP($B226,$AB:$AX,9,0)),0,(VLOOKUP($B226,$AB:$AX,9,0)))</f>
        <v>0</v>
      </c>
      <c r="BK226" s="89" t="n">
        <f aca="false">IF(ISERROR(VLOOKUP($B226,$AB:$AX,10,0)),0,(VLOOKUP($B226,$AB:$AX,10,0)))</f>
        <v>0</v>
      </c>
      <c r="BL226" s="93" t="n">
        <f aca="false">IF(ISERROR(VLOOKUP($B226,$AB:$AX,11,0)),0,(VLOOKUP($B226,$AB:$AX,11,0)))</f>
        <v>0</v>
      </c>
      <c r="BM226" s="89" t="n">
        <f aca="false">IF(ISERROR(VLOOKUP($B226,$AB:$AX,12,0)),0,(VLOOKUP($B226,$AB:$AX,12,0)))</f>
        <v>0</v>
      </c>
      <c r="BN226" s="93" t="n">
        <f aca="false">IF(ISERROR(VLOOKUP($B226,$AB:$AX,13,0)),0,(VLOOKUP($B226,$AB:$AX,13,0)))</f>
        <v>0</v>
      </c>
      <c r="BO226" s="86" t="n">
        <f aca="false">IF(ISERROR(VLOOKUP($B226,$AB:$AX,14,0)),0,(VLOOKUP($B226,$AB:$AX,14,0)))</f>
        <v>0</v>
      </c>
      <c r="BP226" s="91" t="n">
        <f aca="false">IF(ISERROR(VLOOKUP($B226,$AB:$AX,15,0)),0,(VLOOKUP($B226,$AB:$AX,15,0)))</f>
        <v>0</v>
      </c>
      <c r="BQ226" s="78"/>
      <c r="BR226" s="78"/>
      <c r="BS226" s="78"/>
      <c r="BT226" s="78"/>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row>
    <row r="227" customFormat="false" ht="12.75" hidden="true" customHeight="false" outlineLevel="0" collapsed="false">
      <c r="A227" s="75" t="s">
        <v>551</v>
      </c>
      <c r="B227" s="78"/>
      <c r="C227" s="79"/>
      <c r="D227" s="78"/>
      <c r="E227" s="78"/>
      <c r="F227" s="79"/>
      <c r="G227" s="79"/>
      <c r="H227" s="80" t="n">
        <v>0</v>
      </c>
      <c r="I227" s="81" t="n">
        <v>0</v>
      </c>
      <c r="J227" s="81" t="n">
        <v>0</v>
      </c>
      <c r="K227" s="82" t="n">
        <v>0</v>
      </c>
      <c r="L227" s="83" t="n">
        <v>0</v>
      </c>
      <c r="M227" s="82" t="n">
        <v>0</v>
      </c>
      <c r="N227" s="83" t="n">
        <v>0</v>
      </c>
      <c r="O227" s="79"/>
      <c r="P227" s="84"/>
      <c r="Q227" s="78"/>
      <c r="R227" s="78"/>
      <c r="S227" s="78"/>
      <c r="T227" s="78"/>
      <c r="U227" s="78"/>
      <c r="V227" s="78"/>
      <c r="W227" s="78"/>
      <c r="X227" s="78"/>
      <c r="Y227" s="85"/>
      <c r="Z227" s="78"/>
      <c r="AA227" s="85" t="s">
        <v>551</v>
      </c>
      <c r="AB227" s="85"/>
      <c r="AC227" s="86"/>
      <c r="AD227" s="85"/>
      <c r="AE227" s="85"/>
      <c r="AF227" s="86"/>
      <c r="AG227" s="86"/>
      <c r="AH227" s="87" t="n">
        <v>0</v>
      </c>
      <c r="AI227" s="88" t="n">
        <v>0</v>
      </c>
      <c r="AJ227" s="88" t="n">
        <v>0</v>
      </c>
      <c r="AK227" s="89" t="n">
        <v>0</v>
      </c>
      <c r="AL227" s="90" t="n">
        <v>0</v>
      </c>
      <c r="AM227" s="89" t="n">
        <v>0</v>
      </c>
      <c r="AN227" s="90" t="n">
        <v>0</v>
      </c>
      <c r="AO227" s="86"/>
      <c r="AP227" s="91"/>
      <c r="AQ227" s="78"/>
      <c r="AR227" s="78"/>
      <c r="AS227" s="78"/>
      <c r="AT227" s="78"/>
      <c r="AU227" s="78"/>
      <c r="AV227" s="78"/>
      <c r="AW227" s="78"/>
      <c r="AX227" s="78"/>
      <c r="AY227" s="78"/>
      <c r="AZ227" s="85"/>
      <c r="BA227" s="12"/>
      <c r="BB227" s="85" t="n">
        <f aca="false">IF(ISERROR(VLOOKUP($B227,$AB:$AX,1,0)),0,(VLOOKUP($B227,$AB:$AX,1,0)))</f>
        <v>0</v>
      </c>
      <c r="BC227" s="86" t="n">
        <f aca="false">IF(ISERROR(VLOOKUP($B227,$AB:$AX,2,0)),0,(VLOOKUP($B227,$AB:$AX,2,0)))</f>
        <v>0</v>
      </c>
      <c r="BD227" s="92" t="n">
        <f aca="false">IF(ISERROR(VLOOKUP($B227,$AB:$AX,3,0)),0,(VLOOKUP($B227,$AB:$AX,3,0)))</f>
        <v>0</v>
      </c>
      <c r="BE227" s="85" t="n">
        <f aca="false">IF(ISERROR(VLOOKUP($B227,$AB:$AX,4,0)),0,(VLOOKUP($B227,$AB:$AX,4,0)))</f>
        <v>0</v>
      </c>
      <c r="BF227" s="86" t="n">
        <f aca="false">IF(ISERROR(VLOOKUP($B227,$AB:$AX,5,0)),0,(VLOOKUP($B227,$AB:$AX,5,0)))</f>
        <v>0</v>
      </c>
      <c r="BG227" s="86" t="n">
        <f aca="false">IF(ISERROR(VLOOKUP($B227,$AB:$AX,6,0)),0,(VLOOKUP($B227,$AB:$AX,6,0)))</f>
        <v>0</v>
      </c>
      <c r="BH227" s="85" t="n">
        <f aca="false">IF(ISERROR(VLOOKUP($B227,$AB:$AX,7,0)),0,(VLOOKUP($B227,$AB:$AX,7,0)))</f>
        <v>0</v>
      </c>
      <c r="BI227" s="88" t="n">
        <f aca="false">IF(ISERROR(VLOOKUP($B227,$AB:$AX,8,0)),0,(VLOOKUP($B227,$AB:$AX,8,0)))</f>
        <v>0</v>
      </c>
      <c r="BJ227" s="88" t="n">
        <f aca="false">IF(ISERROR(VLOOKUP($B227,$AB:$AX,9,0)),0,(VLOOKUP($B227,$AB:$AX,9,0)))</f>
        <v>0</v>
      </c>
      <c r="BK227" s="89" t="n">
        <f aca="false">IF(ISERROR(VLOOKUP($B227,$AB:$AX,10,0)),0,(VLOOKUP($B227,$AB:$AX,10,0)))</f>
        <v>0</v>
      </c>
      <c r="BL227" s="93" t="n">
        <f aca="false">IF(ISERROR(VLOOKUP($B227,$AB:$AX,11,0)),0,(VLOOKUP($B227,$AB:$AX,11,0)))</f>
        <v>0</v>
      </c>
      <c r="BM227" s="89" t="n">
        <f aca="false">IF(ISERROR(VLOOKUP($B227,$AB:$AX,12,0)),0,(VLOOKUP($B227,$AB:$AX,12,0)))</f>
        <v>0</v>
      </c>
      <c r="BN227" s="93" t="n">
        <f aca="false">IF(ISERROR(VLOOKUP($B227,$AB:$AX,13,0)),0,(VLOOKUP($B227,$AB:$AX,13,0)))</f>
        <v>0</v>
      </c>
      <c r="BO227" s="86" t="n">
        <f aca="false">IF(ISERROR(VLOOKUP($B227,$AB:$AX,14,0)),0,(VLOOKUP($B227,$AB:$AX,14,0)))</f>
        <v>0</v>
      </c>
      <c r="BP227" s="91" t="n">
        <f aca="false">IF(ISERROR(VLOOKUP($B227,$AB:$AX,15,0)),0,(VLOOKUP($B227,$AB:$AX,15,0)))</f>
        <v>0</v>
      </c>
      <c r="BQ227" s="78"/>
      <c r="BR227" s="78"/>
      <c r="BS227" s="78"/>
      <c r="BT227" s="78"/>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row>
    <row r="228" customFormat="false" ht="12.75" hidden="true" customHeight="false" outlineLevel="0" collapsed="false">
      <c r="A228" s="75" t="s">
        <v>552</v>
      </c>
      <c r="B228" s="78"/>
      <c r="C228" s="79"/>
      <c r="D228" s="78"/>
      <c r="E228" s="78"/>
      <c r="F228" s="79"/>
      <c r="G228" s="79"/>
      <c r="H228" s="80" t="n">
        <v>0</v>
      </c>
      <c r="I228" s="81" t="n">
        <v>0</v>
      </c>
      <c r="J228" s="81" t="n">
        <v>0</v>
      </c>
      <c r="K228" s="82" t="n">
        <v>0</v>
      </c>
      <c r="L228" s="83" t="n">
        <v>0</v>
      </c>
      <c r="M228" s="82" t="n">
        <v>0</v>
      </c>
      <c r="N228" s="83" t="n">
        <v>0</v>
      </c>
      <c r="O228" s="79"/>
      <c r="P228" s="84"/>
      <c r="Q228" s="78"/>
      <c r="R228" s="78"/>
      <c r="S228" s="78"/>
      <c r="T228" s="78"/>
      <c r="U228" s="78"/>
      <c r="V228" s="78"/>
      <c r="W228" s="78"/>
      <c r="X228" s="78"/>
      <c r="Y228" s="85"/>
      <c r="Z228" s="78"/>
      <c r="AA228" s="85" t="s">
        <v>552</v>
      </c>
      <c r="AB228" s="85"/>
      <c r="AC228" s="86"/>
      <c r="AD228" s="85"/>
      <c r="AE228" s="85"/>
      <c r="AF228" s="86"/>
      <c r="AG228" s="86"/>
      <c r="AH228" s="87" t="n">
        <v>0</v>
      </c>
      <c r="AI228" s="88" t="n">
        <v>0</v>
      </c>
      <c r="AJ228" s="88" t="n">
        <v>0</v>
      </c>
      <c r="AK228" s="89" t="n">
        <v>0</v>
      </c>
      <c r="AL228" s="90" t="n">
        <v>0</v>
      </c>
      <c r="AM228" s="89" t="n">
        <v>0</v>
      </c>
      <c r="AN228" s="90" t="n">
        <v>0</v>
      </c>
      <c r="AO228" s="86"/>
      <c r="AP228" s="91"/>
      <c r="AQ228" s="78"/>
      <c r="AR228" s="78"/>
      <c r="AS228" s="78"/>
      <c r="AT228" s="78"/>
      <c r="AU228" s="78"/>
      <c r="AV228" s="78"/>
      <c r="AW228" s="78"/>
      <c r="AX228" s="78"/>
      <c r="AY228" s="78"/>
      <c r="AZ228" s="85"/>
      <c r="BA228" s="12"/>
      <c r="BB228" s="85" t="n">
        <f aca="false">IF(ISERROR(VLOOKUP($B228,$AB:$AX,1,0)),0,(VLOOKUP($B228,$AB:$AX,1,0)))</f>
        <v>0</v>
      </c>
      <c r="BC228" s="86" t="n">
        <f aca="false">IF(ISERROR(VLOOKUP($B228,$AB:$AX,2,0)),0,(VLOOKUP($B228,$AB:$AX,2,0)))</f>
        <v>0</v>
      </c>
      <c r="BD228" s="92" t="n">
        <f aca="false">IF(ISERROR(VLOOKUP($B228,$AB:$AX,3,0)),0,(VLOOKUP($B228,$AB:$AX,3,0)))</f>
        <v>0</v>
      </c>
      <c r="BE228" s="85" t="n">
        <f aca="false">IF(ISERROR(VLOOKUP($B228,$AB:$AX,4,0)),0,(VLOOKUP($B228,$AB:$AX,4,0)))</f>
        <v>0</v>
      </c>
      <c r="BF228" s="86" t="n">
        <f aca="false">IF(ISERROR(VLOOKUP($B228,$AB:$AX,5,0)),0,(VLOOKUP($B228,$AB:$AX,5,0)))</f>
        <v>0</v>
      </c>
      <c r="BG228" s="86" t="n">
        <f aca="false">IF(ISERROR(VLOOKUP($B228,$AB:$AX,6,0)),0,(VLOOKUP($B228,$AB:$AX,6,0)))</f>
        <v>0</v>
      </c>
      <c r="BH228" s="85" t="n">
        <f aca="false">IF(ISERROR(VLOOKUP($B228,$AB:$AX,7,0)),0,(VLOOKUP($B228,$AB:$AX,7,0)))</f>
        <v>0</v>
      </c>
      <c r="BI228" s="88" t="n">
        <f aca="false">IF(ISERROR(VLOOKUP($B228,$AB:$AX,8,0)),0,(VLOOKUP($B228,$AB:$AX,8,0)))</f>
        <v>0</v>
      </c>
      <c r="BJ228" s="88" t="n">
        <f aca="false">IF(ISERROR(VLOOKUP($B228,$AB:$AX,9,0)),0,(VLOOKUP($B228,$AB:$AX,9,0)))</f>
        <v>0</v>
      </c>
      <c r="BK228" s="89" t="n">
        <f aca="false">IF(ISERROR(VLOOKUP($B228,$AB:$AX,10,0)),0,(VLOOKUP($B228,$AB:$AX,10,0)))</f>
        <v>0</v>
      </c>
      <c r="BL228" s="93" t="n">
        <f aca="false">IF(ISERROR(VLOOKUP($B228,$AB:$AX,11,0)),0,(VLOOKUP($B228,$AB:$AX,11,0)))</f>
        <v>0</v>
      </c>
      <c r="BM228" s="89" t="n">
        <f aca="false">IF(ISERROR(VLOOKUP($B228,$AB:$AX,12,0)),0,(VLOOKUP($B228,$AB:$AX,12,0)))</f>
        <v>0</v>
      </c>
      <c r="BN228" s="93" t="n">
        <f aca="false">IF(ISERROR(VLOOKUP($B228,$AB:$AX,13,0)),0,(VLOOKUP($B228,$AB:$AX,13,0)))</f>
        <v>0</v>
      </c>
      <c r="BO228" s="86" t="n">
        <f aca="false">IF(ISERROR(VLOOKUP($B228,$AB:$AX,14,0)),0,(VLOOKUP($B228,$AB:$AX,14,0)))</f>
        <v>0</v>
      </c>
      <c r="BP228" s="91" t="n">
        <f aca="false">IF(ISERROR(VLOOKUP($B228,$AB:$AX,15,0)),0,(VLOOKUP($B228,$AB:$AX,15,0)))</f>
        <v>0</v>
      </c>
      <c r="BQ228" s="78"/>
      <c r="BR228" s="78"/>
      <c r="BS228" s="78"/>
      <c r="BT228" s="78"/>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row>
    <row r="229" customFormat="false" ht="12.75" hidden="true" customHeight="false" outlineLevel="0" collapsed="false">
      <c r="A229" s="75" t="s">
        <v>553</v>
      </c>
      <c r="B229" s="78"/>
      <c r="C229" s="79"/>
      <c r="D229" s="78"/>
      <c r="E229" s="78"/>
      <c r="F229" s="79"/>
      <c r="G229" s="79"/>
      <c r="H229" s="80" t="n">
        <v>0</v>
      </c>
      <c r="I229" s="81" t="n">
        <v>0</v>
      </c>
      <c r="J229" s="81" t="n">
        <v>0</v>
      </c>
      <c r="K229" s="82" t="n">
        <v>0</v>
      </c>
      <c r="L229" s="83" t="n">
        <v>0</v>
      </c>
      <c r="M229" s="82" t="n">
        <v>0</v>
      </c>
      <c r="N229" s="83" t="n">
        <v>0</v>
      </c>
      <c r="O229" s="79"/>
      <c r="P229" s="84"/>
      <c r="Q229" s="78"/>
      <c r="R229" s="78"/>
      <c r="S229" s="78"/>
      <c r="T229" s="78"/>
      <c r="U229" s="78"/>
      <c r="V229" s="78"/>
      <c r="W229" s="78"/>
      <c r="X229" s="78"/>
      <c r="Y229" s="85"/>
      <c r="Z229" s="78"/>
      <c r="AA229" s="85" t="s">
        <v>553</v>
      </c>
      <c r="AB229" s="85"/>
      <c r="AC229" s="86"/>
      <c r="AD229" s="85"/>
      <c r="AE229" s="85"/>
      <c r="AF229" s="86"/>
      <c r="AG229" s="86"/>
      <c r="AH229" s="87" t="n">
        <v>0</v>
      </c>
      <c r="AI229" s="88" t="n">
        <v>0</v>
      </c>
      <c r="AJ229" s="88" t="n">
        <v>0</v>
      </c>
      <c r="AK229" s="89" t="n">
        <v>0</v>
      </c>
      <c r="AL229" s="90" t="n">
        <v>0</v>
      </c>
      <c r="AM229" s="89" t="n">
        <v>0</v>
      </c>
      <c r="AN229" s="90" t="n">
        <v>0</v>
      </c>
      <c r="AO229" s="86"/>
      <c r="AP229" s="91"/>
      <c r="AQ229" s="78"/>
      <c r="AR229" s="78"/>
      <c r="AS229" s="78"/>
      <c r="AT229" s="78"/>
      <c r="AU229" s="78"/>
      <c r="AV229" s="78"/>
      <c r="AW229" s="78"/>
      <c r="AX229" s="78"/>
      <c r="AY229" s="78"/>
      <c r="AZ229" s="85"/>
      <c r="BA229" s="12"/>
      <c r="BB229" s="85" t="n">
        <f aca="false">IF(ISERROR(VLOOKUP($B229,$AB:$AX,1,0)),0,(VLOOKUP($B229,$AB:$AX,1,0)))</f>
        <v>0</v>
      </c>
      <c r="BC229" s="86" t="n">
        <f aca="false">IF(ISERROR(VLOOKUP($B229,$AB:$AX,2,0)),0,(VLOOKUP($B229,$AB:$AX,2,0)))</f>
        <v>0</v>
      </c>
      <c r="BD229" s="92" t="n">
        <f aca="false">IF(ISERROR(VLOOKUP($B229,$AB:$AX,3,0)),0,(VLOOKUP($B229,$AB:$AX,3,0)))</f>
        <v>0</v>
      </c>
      <c r="BE229" s="85" t="n">
        <f aca="false">IF(ISERROR(VLOOKUP($B229,$AB:$AX,4,0)),0,(VLOOKUP($B229,$AB:$AX,4,0)))</f>
        <v>0</v>
      </c>
      <c r="BF229" s="86" t="n">
        <f aca="false">IF(ISERROR(VLOOKUP($B229,$AB:$AX,5,0)),0,(VLOOKUP($B229,$AB:$AX,5,0)))</f>
        <v>0</v>
      </c>
      <c r="BG229" s="86" t="n">
        <f aca="false">IF(ISERROR(VLOOKUP($B229,$AB:$AX,6,0)),0,(VLOOKUP($B229,$AB:$AX,6,0)))</f>
        <v>0</v>
      </c>
      <c r="BH229" s="85" t="n">
        <f aca="false">IF(ISERROR(VLOOKUP($B229,$AB:$AX,7,0)),0,(VLOOKUP($B229,$AB:$AX,7,0)))</f>
        <v>0</v>
      </c>
      <c r="BI229" s="88" t="n">
        <f aca="false">IF(ISERROR(VLOOKUP($B229,$AB:$AX,8,0)),0,(VLOOKUP($B229,$AB:$AX,8,0)))</f>
        <v>0</v>
      </c>
      <c r="BJ229" s="88" t="n">
        <f aca="false">IF(ISERROR(VLOOKUP($B229,$AB:$AX,9,0)),0,(VLOOKUP($B229,$AB:$AX,9,0)))</f>
        <v>0</v>
      </c>
      <c r="BK229" s="89" t="n">
        <f aca="false">IF(ISERROR(VLOOKUP($B229,$AB:$AX,10,0)),0,(VLOOKUP($B229,$AB:$AX,10,0)))</f>
        <v>0</v>
      </c>
      <c r="BL229" s="93" t="n">
        <f aca="false">IF(ISERROR(VLOOKUP($B229,$AB:$AX,11,0)),0,(VLOOKUP($B229,$AB:$AX,11,0)))</f>
        <v>0</v>
      </c>
      <c r="BM229" s="89" t="n">
        <f aca="false">IF(ISERROR(VLOOKUP($B229,$AB:$AX,12,0)),0,(VLOOKUP($B229,$AB:$AX,12,0)))</f>
        <v>0</v>
      </c>
      <c r="BN229" s="93" t="n">
        <f aca="false">IF(ISERROR(VLOOKUP($B229,$AB:$AX,13,0)),0,(VLOOKUP($B229,$AB:$AX,13,0)))</f>
        <v>0</v>
      </c>
      <c r="BO229" s="86" t="n">
        <f aca="false">IF(ISERROR(VLOOKUP($B229,$AB:$AX,14,0)),0,(VLOOKUP($B229,$AB:$AX,14,0)))</f>
        <v>0</v>
      </c>
      <c r="BP229" s="91" t="n">
        <f aca="false">IF(ISERROR(VLOOKUP($B229,$AB:$AX,15,0)),0,(VLOOKUP($B229,$AB:$AX,15,0)))</f>
        <v>0</v>
      </c>
      <c r="BQ229" s="78"/>
      <c r="BR229" s="78"/>
      <c r="BS229" s="78"/>
      <c r="BT229" s="78"/>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row>
    <row r="230" customFormat="false" ht="12.75" hidden="true" customHeight="false" outlineLevel="0" collapsed="false">
      <c r="A230" s="75" t="s">
        <v>554</v>
      </c>
      <c r="B230" s="78"/>
      <c r="C230" s="79"/>
      <c r="D230" s="78"/>
      <c r="E230" s="78"/>
      <c r="F230" s="79"/>
      <c r="G230" s="79"/>
      <c r="H230" s="80" t="n">
        <v>0</v>
      </c>
      <c r="I230" s="81" t="n">
        <v>0</v>
      </c>
      <c r="J230" s="81" t="n">
        <v>0</v>
      </c>
      <c r="K230" s="82" t="n">
        <v>0</v>
      </c>
      <c r="L230" s="83" t="n">
        <v>0</v>
      </c>
      <c r="M230" s="82" t="n">
        <v>0</v>
      </c>
      <c r="N230" s="83" t="n">
        <v>0</v>
      </c>
      <c r="O230" s="79"/>
      <c r="P230" s="84"/>
      <c r="Q230" s="78"/>
      <c r="R230" s="78"/>
      <c r="S230" s="78"/>
      <c r="T230" s="78"/>
      <c r="U230" s="78"/>
      <c r="V230" s="78"/>
      <c r="W230" s="78"/>
      <c r="X230" s="78"/>
      <c r="Y230" s="85"/>
      <c r="Z230" s="78"/>
      <c r="AA230" s="85" t="s">
        <v>554</v>
      </c>
      <c r="AB230" s="85"/>
      <c r="AC230" s="86"/>
      <c r="AD230" s="85"/>
      <c r="AE230" s="85"/>
      <c r="AF230" s="86"/>
      <c r="AG230" s="86"/>
      <c r="AH230" s="87" t="n">
        <v>0</v>
      </c>
      <c r="AI230" s="88" t="n">
        <v>0</v>
      </c>
      <c r="AJ230" s="88" t="n">
        <v>0</v>
      </c>
      <c r="AK230" s="89" t="n">
        <v>0</v>
      </c>
      <c r="AL230" s="90" t="n">
        <v>0</v>
      </c>
      <c r="AM230" s="89" t="n">
        <v>0</v>
      </c>
      <c r="AN230" s="90" t="n">
        <v>0</v>
      </c>
      <c r="AO230" s="86"/>
      <c r="AP230" s="91"/>
      <c r="AQ230" s="78"/>
      <c r="AR230" s="78"/>
      <c r="AS230" s="78"/>
      <c r="AT230" s="78"/>
      <c r="AU230" s="78"/>
      <c r="AV230" s="78"/>
      <c r="AW230" s="78"/>
      <c r="AX230" s="78"/>
      <c r="AY230" s="78"/>
      <c r="AZ230" s="85"/>
      <c r="BA230" s="12"/>
      <c r="BB230" s="85" t="n">
        <f aca="false">IF(ISERROR(VLOOKUP($B230,$AB:$AX,1,0)),0,(VLOOKUP($B230,$AB:$AX,1,0)))</f>
        <v>0</v>
      </c>
      <c r="BC230" s="86" t="n">
        <f aca="false">IF(ISERROR(VLOOKUP($B230,$AB:$AX,2,0)),0,(VLOOKUP($B230,$AB:$AX,2,0)))</f>
        <v>0</v>
      </c>
      <c r="BD230" s="92" t="n">
        <f aca="false">IF(ISERROR(VLOOKUP($B230,$AB:$AX,3,0)),0,(VLOOKUP($B230,$AB:$AX,3,0)))</f>
        <v>0</v>
      </c>
      <c r="BE230" s="85" t="n">
        <f aca="false">IF(ISERROR(VLOOKUP($B230,$AB:$AX,4,0)),0,(VLOOKUP($B230,$AB:$AX,4,0)))</f>
        <v>0</v>
      </c>
      <c r="BF230" s="86" t="n">
        <f aca="false">IF(ISERROR(VLOOKUP($B230,$AB:$AX,5,0)),0,(VLOOKUP($B230,$AB:$AX,5,0)))</f>
        <v>0</v>
      </c>
      <c r="BG230" s="86" t="n">
        <f aca="false">IF(ISERROR(VLOOKUP($B230,$AB:$AX,6,0)),0,(VLOOKUP($B230,$AB:$AX,6,0)))</f>
        <v>0</v>
      </c>
      <c r="BH230" s="85" t="n">
        <f aca="false">IF(ISERROR(VLOOKUP($B230,$AB:$AX,7,0)),0,(VLOOKUP($B230,$AB:$AX,7,0)))</f>
        <v>0</v>
      </c>
      <c r="BI230" s="88" t="n">
        <f aca="false">IF(ISERROR(VLOOKUP($B230,$AB:$AX,8,0)),0,(VLOOKUP($B230,$AB:$AX,8,0)))</f>
        <v>0</v>
      </c>
      <c r="BJ230" s="88" t="n">
        <f aca="false">IF(ISERROR(VLOOKUP($B230,$AB:$AX,9,0)),0,(VLOOKUP($B230,$AB:$AX,9,0)))</f>
        <v>0</v>
      </c>
      <c r="BK230" s="89" t="n">
        <f aca="false">IF(ISERROR(VLOOKUP($B230,$AB:$AX,10,0)),0,(VLOOKUP($B230,$AB:$AX,10,0)))</f>
        <v>0</v>
      </c>
      <c r="BL230" s="93" t="n">
        <f aca="false">IF(ISERROR(VLOOKUP($B230,$AB:$AX,11,0)),0,(VLOOKUP($B230,$AB:$AX,11,0)))</f>
        <v>0</v>
      </c>
      <c r="BM230" s="89" t="n">
        <f aca="false">IF(ISERROR(VLOOKUP($B230,$AB:$AX,12,0)),0,(VLOOKUP($B230,$AB:$AX,12,0)))</f>
        <v>0</v>
      </c>
      <c r="BN230" s="93" t="n">
        <f aca="false">IF(ISERROR(VLOOKUP($B230,$AB:$AX,13,0)),0,(VLOOKUP($B230,$AB:$AX,13,0)))</f>
        <v>0</v>
      </c>
      <c r="BO230" s="86" t="n">
        <f aca="false">IF(ISERROR(VLOOKUP($B230,$AB:$AX,14,0)),0,(VLOOKUP($B230,$AB:$AX,14,0)))</f>
        <v>0</v>
      </c>
      <c r="BP230" s="91" t="n">
        <f aca="false">IF(ISERROR(VLOOKUP($B230,$AB:$AX,15,0)),0,(VLOOKUP($B230,$AB:$AX,15,0)))</f>
        <v>0</v>
      </c>
      <c r="BQ230" s="78"/>
      <c r="BR230" s="78"/>
      <c r="BS230" s="78"/>
      <c r="BT230" s="78"/>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row>
    <row r="231" customFormat="false" ht="12.75" hidden="true" customHeight="false" outlineLevel="0" collapsed="false">
      <c r="A231" s="75" t="s">
        <v>555</v>
      </c>
      <c r="B231" s="78" t="n">
        <v>0</v>
      </c>
      <c r="C231" s="79"/>
      <c r="D231" s="78" t="n">
        <v>0</v>
      </c>
      <c r="E231" s="78" t="n">
        <v>0</v>
      </c>
      <c r="F231" s="79"/>
      <c r="G231" s="79"/>
      <c r="H231" s="80" t="n">
        <v>0</v>
      </c>
      <c r="I231" s="81" t="n">
        <v>0</v>
      </c>
      <c r="J231" s="81" t="n">
        <v>0</v>
      </c>
      <c r="K231" s="82" t="n">
        <v>0</v>
      </c>
      <c r="L231" s="83" t="n">
        <v>0</v>
      </c>
      <c r="M231" s="82" t="n">
        <v>0</v>
      </c>
      <c r="N231" s="83" t="n">
        <v>0</v>
      </c>
      <c r="O231" s="79"/>
      <c r="P231" s="84" t="n">
        <v>0</v>
      </c>
      <c r="Q231" s="78"/>
      <c r="R231" s="78"/>
      <c r="S231" s="78"/>
      <c r="T231" s="78"/>
      <c r="U231" s="78"/>
      <c r="V231" s="78"/>
      <c r="W231" s="78"/>
      <c r="X231" s="78"/>
      <c r="Y231" s="85"/>
      <c r="Z231" s="78"/>
      <c r="AA231" s="85" t="s">
        <v>555</v>
      </c>
      <c r="AB231" s="85" t="n">
        <v>0</v>
      </c>
      <c r="AC231" s="86"/>
      <c r="AD231" s="85" t="n">
        <v>0</v>
      </c>
      <c r="AE231" s="85" t="n">
        <v>0</v>
      </c>
      <c r="AF231" s="86"/>
      <c r="AG231" s="86"/>
      <c r="AH231" s="87" t="n">
        <v>0</v>
      </c>
      <c r="AI231" s="88" t="n">
        <v>0</v>
      </c>
      <c r="AJ231" s="88" t="n">
        <v>0</v>
      </c>
      <c r="AK231" s="89" t="n">
        <v>0</v>
      </c>
      <c r="AL231" s="90" t="n">
        <v>0</v>
      </c>
      <c r="AM231" s="89" t="n">
        <v>0</v>
      </c>
      <c r="AN231" s="90" t="n">
        <v>0</v>
      </c>
      <c r="AO231" s="86"/>
      <c r="AP231" s="91" t="n">
        <v>0</v>
      </c>
      <c r="AQ231" s="78"/>
      <c r="AR231" s="78"/>
      <c r="AS231" s="78"/>
      <c r="AT231" s="78"/>
      <c r="AU231" s="78"/>
      <c r="AV231" s="78"/>
      <c r="AW231" s="78"/>
      <c r="AX231" s="78"/>
      <c r="AY231" s="78"/>
      <c r="AZ231" s="85"/>
      <c r="BA231" s="12"/>
      <c r="BB231" s="85" t="n">
        <f aca="false">IF(ISERROR(VLOOKUP($B231,$AB:$AX,1,0)),0,(VLOOKUP($B231,$AB:$AX,1,0)))</f>
        <v>0</v>
      </c>
      <c r="BC231" s="86" t="n">
        <f aca="false">IF(ISERROR(VLOOKUP($B231,$AB:$AX,2,0)),0,(VLOOKUP($B231,$AB:$AX,2,0)))</f>
        <v>0</v>
      </c>
      <c r="BD231" s="92" t="n">
        <f aca="false">IF(ISERROR(VLOOKUP($B231,$AB:$AX,3,0)),0,(VLOOKUP($B231,$AB:$AX,3,0)))</f>
        <v>0</v>
      </c>
      <c r="BE231" s="85" t="n">
        <f aca="false">IF(ISERROR(VLOOKUP($B231,$AB:$AX,4,0)),0,(VLOOKUP($B231,$AB:$AX,4,0)))</f>
        <v>0</v>
      </c>
      <c r="BF231" s="86" t="n">
        <f aca="false">IF(ISERROR(VLOOKUP($B231,$AB:$AX,5,0)),0,(VLOOKUP($B231,$AB:$AX,5,0)))</f>
        <v>0</v>
      </c>
      <c r="BG231" s="86" t="n">
        <f aca="false">IF(ISERROR(VLOOKUP($B231,$AB:$AX,6,0)),0,(VLOOKUP($B231,$AB:$AX,6,0)))</f>
        <v>0</v>
      </c>
      <c r="BH231" s="85" t="n">
        <f aca="false">IF(ISERROR(VLOOKUP($B231,$AB:$AX,7,0)),0,(VLOOKUP($B231,$AB:$AX,7,0)))</f>
        <v>0</v>
      </c>
      <c r="BI231" s="88" t="n">
        <f aca="false">IF(ISERROR(VLOOKUP($B231,$AB:$AX,8,0)),0,(VLOOKUP($B231,$AB:$AX,8,0)))</f>
        <v>0</v>
      </c>
      <c r="BJ231" s="88" t="n">
        <f aca="false">IF(ISERROR(VLOOKUP($B231,$AB:$AX,9,0)),0,(VLOOKUP($B231,$AB:$AX,9,0)))</f>
        <v>0</v>
      </c>
      <c r="BK231" s="89" t="n">
        <f aca="false">IF(ISERROR(VLOOKUP($B231,$AB:$AX,10,0)),0,(VLOOKUP($B231,$AB:$AX,10,0)))</f>
        <v>0</v>
      </c>
      <c r="BL231" s="93" t="n">
        <f aca="false">IF(ISERROR(VLOOKUP($B231,$AB:$AX,11,0)),0,(VLOOKUP($B231,$AB:$AX,11,0)))</f>
        <v>0</v>
      </c>
      <c r="BM231" s="89" t="n">
        <f aca="false">IF(ISERROR(VLOOKUP($B231,$AB:$AX,12,0)),0,(VLOOKUP($B231,$AB:$AX,12,0)))</f>
        <v>0</v>
      </c>
      <c r="BN231" s="93" t="n">
        <f aca="false">IF(ISERROR(VLOOKUP($B231,$AB:$AX,13,0)),0,(VLOOKUP($B231,$AB:$AX,13,0)))</f>
        <v>0</v>
      </c>
      <c r="BO231" s="86" t="n">
        <f aca="false">IF(ISERROR(VLOOKUP($B231,$AB:$AX,14,0)),0,(VLOOKUP($B231,$AB:$AX,14,0)))</f>
        <v>0</v>
      </c>
      <c r="BP231" s="91" t="n">
        <f aca="false">IF(ISERROR(VLOOKUP($B231,$AB:$AX,15,0)),0,(VLOOKUP($B231,$AB:$AX,15,0)))</f>
        <v>0</v>
      </c>
      <c r="BQ231" s="78"/>
      <c r="BR231" s="78"/>
      <c r="BS231" s="78"/>
      <c r="BT231" s="78"/>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row>
    <row r="232" customFormat="false" ht="12.75" hidden="true" customHeight="false" outlineLevel="0" collapsed="false">
      <c r="A232" s="75" t="s">
        <v>556</v>
      </c>
      <c r="B232" s="78" t="n">
        <v>0</v>
      </c>
      <c r="C232" s="79"/>
      <c r="D232" s="78" t="n">
        <v>0</v>
      </c>
      <c r="E232" s="78" t="n">
        <v>0</v>
      </c>
      <c r="F232" s="79"/>
      <c r="G232" s="79"/>
      <c r="H232" s="80" t="n">
        <v>0</v>
      </c>
      <c r="I232" s="81" t="n">
        <v>0</v>
      </c>
      <c r="J232" s="81" t="n">
        <v>0</v>
      </c>
      <c r="K232" s="82" t="n">
        <v>0</v>
      </c>
      <c r="L232" s="83" t="n">
        <v>0</v>
      </c>
      <c r="M232" s="82" t="n">
        <v>0</v>
      </c>
      <c r="N232" s="83" t="n">
        <v>0</v>
      </c>
      <c r="O232" s="79"/>
      <c r="P232" s="84" t="n">
        <v>0</v>
      </c>
      <c r="Q232" s="78"/>
      <c r="R232" s="78"/>
      <c r="S232" s="78"/>
      <c r="T232" s="78"/>
      <c r="U232" s="78"/>
      <c r="V232" s="78"/>
      <c r="W232" s="78"/>
      <c r="X232" s="78"/>
      <c r="Y232" s="85"/>
      <c r="Z232" s="78"/>
      <c r="AA232" s="85" t="s">
        <v>556</v>
      </c>
      <c r="AB232" s="85" t="n">
        <v>0</v>
      </c>
      <c r="AC232" s="86"/>
      <c r="AD232" s="85" t="n">
        <v>0</v>
      </c>
      <c r="AE232" s="85" t="n">
        <v>0</v>
      </c>
      <c r="AF232" s="86"/>
      <c r="AG232" s="86"/>
      <c r="AH232" s="87" t="n">
        <v>0</v>
      </c>
      <c r="AI232" s="88" t="n">
        <v>0</v>
      </c>
      <c r="AJ232" s="88" t="n">
        <v>0</v>
      </c>
      <c r="AK232" s="89" t="n">
        <v>0</v>
      </c>
      <c r="AL232" s="90" t="n">
        <v>0</v>
      </c>
      <c r="AM232" s="89" t="n">
        <v>0</v>
      </c>
      <c r="AN232" s="90" t="n">
        <v>0</v>
      </c>
      <c r="AO232" s="86"/>
      <c r="AP232" s="91" t="n">
        <v>0</v>
      </c>
      <c r="AQ232" s="78"/>
      <c r="AR232" s="78"/>
      <c r="AS232" s="78"/>
      <c r="AT232" s="78"/>
      <c r="AU232" s="78"/>
      <c r="AV232" s="78"/>
      <c r="AW232" s="78"/>
      <c r="AX232" s="78"/>
      <c r="AY232" s="78"/>
      <c r="AZ232" s="85"/>
      <c r="BA232" s="12"/>
      <c r="BB232" s="85" t="n">
        <f aca="false">IF(ISERROR(VLOOKUP($B232,$AB:$AX,1,0)),0,(VLOOKUP($B232,$AB:$AX,1,0)))</f>
        <v>0</v>
      </c>
      <c r="BC232" s="86" t="n">
        <f aca="false">IF(ISERROR(VLOOKUP($B232,$AB:$AX,2,0)),0,(VLOOKUP($B232,$AB:$AX,2,0)))</f>
        <v>0</v>
      </c>
      <c r="BD232" s="92" t="n">
        <f aca="false">IF(ISERROR(VLOOKUP($B232,$AB:$AX,3,0)),0,(VLOOKUP($B232,$AB:$AX,3,0)))</f>
        <v>0</v>
      </c>
      <c r="BE232" s="85" t="n">
        <f aca="false">IF(ISERROR(VLOOKUP($B232,$AB:$AX,4,0)),0,(VLOOKUP($B232,$AB:$AX,4,0)))</f>
        <v>0</v>
      </c>
      <c r="BF232" s="86" t="n">
        <f aca="false">IF(ISERROR(VLOOKUP($B232,$AB:$AX,5,0)),0,(VLOOKUP($B232,$AB:$AX,5,0)))</f>
        <v>0</v>
      </c>
      <c r="BG232" s="86" t="n">
        <f aca="false">IF(ISERROR(VLOOKUP($B232,$AB:$AX,6,0)),0,(VLOOKUP($B232,$AB:$AX,6,0)))</f>
        <v>0</v>
      </c>
      <c r="BH232" s="85" t="n">
        <f aca="false">IF(ISERROR(VLOOKUP($B232,$AB:$AX,7,0)),0,(VLOOKUP($B232,$AB:$AX,7,0)))</f>
        <v>0</v>
      </c>
      <c r="BI232" s="88" t="n">
        <f aca="false">IF(ISERROR(VLOOKUP($B232,$AB:$AX,8,0)),0,(VLOOKUP($B232,$AB:$AX,8,0)))</f>
        <v>0</v>
      </c>
      <c r="BJ232" s="88" t="n">
        <f aca="false">IF(ISERROR(VLOOKUP($B232,$AB:$AX,9,0)),0,(VLOOKUP($B232,$AB:$AX,9,0)))</f>
        <v>0</v>
      </c>
      <c r="BK232" s="89" t="n">
        <f aca="false">IF(ISERROR(VLOOKUP($B232,$AB:$AX,10,0)),0,(VLOOKUP($B232,$AB:$AX,10,0)))</f>
        <v>0</v>
      </c>
      <c r="BL232" s="93" t="n">
        <f aca="false">IF(ISERROR(VLOOKUP($B232,$AB:$AX,11,0)),0,(VLOOKUP($B232,$AB:$AX,11,0)))</f>
        <v>0</v>
      </c>
      <c r="BM232" s="89" t="n">
        <f aca="false">IF(ISERROR(VLOOKUP($B232,$AB:$AX,12,0)),0,(VLOOKUP($B232,$AB:$AX,12,0)))</f>
        <v>0</v>
      </c>
      <c r="BN232" s="93" t="n">
        <f aca="false">IF(ISERROR(VLOOKUP($B232,$AB:$AX,13,0)),0,(VLOOKUP($B232,$AB:$AX,13,0)))</f>
        <v>0</v>
      </c>
      <c r="BO232" s="86" t="n">
        <f aca="false">IF(ISERROR(VLOOKUP($B232,$AB:$AX,14,0)),0,(VLOOKUP($B232,$AB:$AX,14,0)))</f>
        <v>0</v>
      </c>
      <c r="BP232" s="91" t="n">
        <f aca="false">IF(ISERROR(VLOOKUP($B232,$AB:$AX,15,0)),0,(VLOOKUP($B232,$AB:$AX,15,0)))</f>
        <v>0</v>
      </c>
      <c r="BQ232" s="78"/>
      <c r="BR232" s="78"/>
      <c r="BS232" s="78"/>
      <c r="BT232" s="78"/>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row>
    <row r="233" customFormat="false" ht="12.75" hidden="false" customHeight="false" outlineLevel="0" collapsed="false">
      <c r="A233" s="102"/>
      <c r="B233" s="78"/>
      <c r="C233" s="79"/>
      <c r="D233" s="78"/>
      <c r="E233" s="78"/>
      <c r="F233" s="79"/>
      <c r="G233" s="79"/>
      <c r="H233" s="80"/>
      <c r="I233" s="81"/>
      <c r="J233" s="81"/>
      <c r="K233" s="82"/>
      <c r="L233" s="83"/>
      <c r="M233" s="82"/>
      <c r="N233" s="83"/>
      <c r="O233" s="79"/>
      <c r="P233" s="84"/>
      <c r="Q233" s="78"/>
      <c r="R233" s="78"/>
      <c r="S233" s="78"/>
      <c r="T233" s="78"/>
      <c r="U233" s="78"/>
      <c r="V233" s="78"/>
      <c r="W233" s="78"/>
      <c r="X233" s="78"/>
      <c r="Y233" s="85"/>
      <c r="Z233" s="78"/>
      <c r="AA233" s="85"/>
      <c r="AB233" s="85"/>
      <c r="AC233" s="86"/>
      <c r="AD233" s="85"/>
      <c r="AE233" s="85"/>
      <c r="AF233" s="86"/>
      <c r="AG233" s="86"/>
      <c r="AH233" s="87"/>
      <c r="AI233" s="88"/>
      <c r="AJ233" s="88"/>
      <c r="AK233" s="89"/>
      <c r="AL233" s="90"/>
      <c r="AM233" s="89"/>
      <c r="AN233" s="90"/>
      <c r="AO233" s="86"/>
      <c r="AP233" s="91"/>
      <c r="AQ233" s="78"/>
      <c r="AR233" s="78"/>
      <c r="AS233" s="78"/>
      <c r="AT233" s="78"/>
      <c r="AU233" s="78"/>
      <c r="AV233" s="78"/>
      <c r="AW233" s="78"/>
      <c r="AX233" s="78"/>
      <c r="AY233" s="78"/>
      <c r="AZ233" s="85"/>
      <c r="BA233" s="12"/>
      <c r="BB233" s="85" t="n">
        <f aca="false">IF(ISERROR(VLOOKUP($B233,$AB:$AX,1,0)),0,(VLOOKUP($B233,$AB:$AX,1,0)))</f>
        <v>0</v>
      </c>
      <c r="BC233" s="86" t="n">
        <f aca="false">IF(ISERROR(VLOOKUP($B233,$AB:$AX,2,0)),0,(VLOOKUP($B233,$AB:$AX,2,0)))</f>
        <v>0</v>
      </c>
      <c r="BD233" s="92" t="n">
        <f aca="false">IF(ISERROR(VLOOKUP($B233,$AB:$AX,3,0)),0,(VLOOKUP($B233,$AB:$AX,3,0)))</f>
        <v>0</v>
      </c>
      <c r="BE233" s="85" t="n">
        <f aca="false">IF(ISERROR(VLOOKUP($B233,$AB:$AX,4,0)),0,(VLOOKUP($B233,$AB:$AX,4,0)))</f>
        <v>0</v>
      </c>
      <c r="BF233" s="86" t="n">
        <f aca="false">IF(ISERROR(VLOOKUP($B233,$AB:$AX,5,0)),0,(VLOOKUP($B233,$AB:$AX,5,0)))</f>
        <v>0</v>
      </c>
      <c r="BG233" s="86" t="n">
        <f aca="false">IF(ISERROR(VLOOKUP($B233,$AB:$AX,6,0)),0,(VLOOKUP($B233,$AB:$AX,6,0)))</f>
        <v>0</v>
      </c>
      <c r="BH233" s="85" t="n">
        <f aca="false">IF(ISERROR(VLOOKUP($B233,$AB:$AX,7,0)),0,(VLOOKUP($B233,$AB:$AX,7,0)))</f>
        <v>0</v>
      </c>
      <c r="BI233" s="88" t="n">
        <f aca="false">IF(ISERROR(VLOOKUP($B233,$AB:$AX,8,0)),0,(VLOOKUP($B233,$AB:$AX,8,0)))</f>
        <v>0</v>
      </c>
      <c r="BJ233" s="88" t="n">
        <f aca="false">IF(ISERROR(VLOOKUP($B233,$AB:$AX,9,0)),0,(VLOOKUP($B233,$AB:$AX,9,0)))</f>
        <v>0</v>
      </c>
      <c r="BK233" s="89" t="n">
        <f aca="false">IF(ISERROR(VLOOKUP($B233,$AB:$AX,10,0)),0,(VLOOKUP($B233,$AB:$AX,10,0)))</f>
        <v>0</v>
      </c>
      <c r="BL233" s="93" t="n">
        <f aca="false">IF(ISERROR(VLOOKUP($B233,$AB:$AX,11,0)),0,(VLOOKUP($B233,$AB:$AX,11,0)))</f>
        <v>0</v>
      </c>
      <c r="BM233" s="89" t="n">
        <f aca="false">IF(ISERROR(VLOOKUP($B233,$AB:$AX,12,0)),0,(VLOOKUP($B233,$AB:$AX,12,0)))</f>
        <v>0</v>
      </c>
      <c r="BN233" s="93" t="n">
        <f aca="false">IF(ISERROR(VLOOKUP($B233,$AB:$AX,13,0)),0,(VLOOKUP($B233,$AB:$AX,13,0)))</f>
        <v>0</v>
      </c>
      <c r="BO233" s="86" t="n">
        <f aca="false">IF(ISERROR(VLOOKUP($B233,$AB:$AX,14,0)),0,(VLOOKUP($B233,$AB:$AX,14,0)))</f>
        <v>0</v>
      </c>
      <c r="BP233" s="91" t="n">
        <f aca="false">IF(ISERROR(VLOOKUP($B233,$AB:$AX,15,0)),0,(VLOOKUP($B233,$AB:$AX,15,0)))</f>
        <v>0</v>
      </c>
      <c r="BQ233" s="78"/>
      <c r="BR233" s="78"/>
      <c r="BS233" s="78"/>
      <c r="BT233" s="78"/>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row>
    <row r="234" customFormat="false" ht="30" hidden="false" customHeight="false" outlineLevel="0" collapsed="false">
      <c r="A234" s="122"/>
      <c r="B234" s="99"/>
      <c r="C234" s="123"/>
      <c r="D234" s="106"/>
      <c r="E234" s="107"/>
      <c r="F234" s="108"/>
      <c r="G234" s="108" t="s">
        <v>184</v>
      </c>
      <c r="H234" s="109" t="s">
        <v>185</v>
      </c>
      <c r="I234" s="110" t="s">
        <v>186</v>
      </c>
      <c r="J234" s="110" t="s">
        <v>187</v>
      </c>
      <c r="K234" s="111" t="s">
        <v>188</v>
      </c>
      <c r="L234" s="129"/>
      <c r="M234" s="130"/>
      <c r="N234" s="129"/>
      <c r="O234" s="123"/>
      <c r="P234" s="131"/>
      <c r="Q234" s="78"/>
      <c r="R234" s="78"/>
      <c r="S234" s="78"/>
      <c r="T234" s="78"/>
      <c r="U234" s="78"/>
      <c r="V234" s="78"/>
      <c r="W234" s="78"/>
      <c r="X234" s="78"/>
      <c r="Y234" s="85"/>
      <c r="Z234" s="78"/>
      <c r="AA234" s="85"/>
      <c r="AB234" s="85"/>
      <c r="AC234" s="86"/>
      <c r="AD234" s="85"/>
      <c r="AE234" s="85"/>
      <c r="AF234" s="86"/>
      <c r="AG234" s="86" t="s">
        <v>184</v>
      </c>
      <c r="AH234" s="87" t="s">
        <v>185</v>
      </c>
      <c r="AI234" s="88" t="s">
        <v>186</v>
      </c>
      <c r="AJ234" s="88" t="s">
        <v>187</v>
      </c>
      <c r="AK234" s="89" t="s">
        <v>188</v>
      </c>
      <c r="AL234" s="90"/>
      <c r="AM234" s="89"/>
      <c r="AN234" s="90"/>
      <c r="AO234" s="86"/>
      <c r="AP234" s="91"/>
      <c r="AQ234" s="78"/>
      <c r="AR234" s="78"/>
      <c r="AS234" s="78"/>
      <c r="AT234" s="78"/>
      <c r="AU234" s="78"/>
      <c r="AV234" s="78"/>
      <c r="AW234" s="78"/>
      <c r="AX234" s="78"/>
      <c r="AY234" s="78"/>
      <c r="AZ234" s="85"/>
      <c r="BA234" s="12"/>
      <c r="BB234" s="85" t="n">
        <f aca="false">IF(ISERROR(VLOOKUP($B234,$AB:$AX,1,0)),0,(VLOOKUP($B234,$AB:$AX,1,0)))</f>
        <v>0</v>
      </c>
      <c r="BC234" s="86" t="n">
        <f aca="false">IF(ISERROR(VLOOKUP($B234,$AB:$AX,2,0)),0,(VLOOKUP($B234,$AB:$AX,2,0)))</f>
        <v>0</v>
      </c>
      <c r="BD234" s="92" t="n">
        <f aca="false">IF(ISERROR(VLOOKUP($B234,$AB:$AX,3,0)),0,(VLOOKUP($B234,$AB:$AX,3,0)))</f>
        <v>0</v>
      </c>
      <c r="BE234" s="85" t="n">
        <f aca="false">IF(ISERROR(VLOOKUP($B234,$AB:$AX,4,0)),0,(VLOOKUP($B234,$AB:$AX,4,0)))</f>
        <v>0</v>
      </c>
      <c r="BF234" s="86" t="n">
        <f aca="false">IF(ISERROR(VLOOKUP($B234,$AB:$AX,5,0)),0,(VLOOKUP($B234,$AB:$AX,5,0)))</f>
        <v>0</v>
      </c>
      <c r="BG234" s="86" t="n">
        <f aca="false">IF(ISERROR(VLOOKUP($B234,$AB:$AX,6,0)),0,(VLOOKUP($B234,$AB:$AX,6,0)))</f>
        <v>0</v>
      </c>
      <c r="BH234" s="85" t="n">
        <f aca="false">IF(ISERROR(VLOOKUP($B234,$AB:$AX,7,0)),0,(VLOOKUP($B234,$AB:$AX,7,0)))</f>
        <v>0</v>
      </c>
      <c r="BI234" s="88" t="n">
        <f aca="false">IF(ISERROR(VLOOKUP($B234,$AB:$AX,8,0)),0,(VLOOKUP($B234,$AB:$AX,8,0)))</f>
        <v>0</v>
      </c>
      <c r="BJ234" s="88" t="n">
        <f aca="false">IF(ISERROR(VLOOKUP($B234,$AB:$AX,9,0)),0,(VLOOKUP($B234,$AB:$AX,9,0)))</f>
        <v>0</v>
      </c>
      <c r="BK234" s="89" t="n">
        <f aca="false">IF(ISERROR(VLOOKUP($B234,$AB:$AX,10,0)),0,(VLOOKUP($B234,$AB:$AX,10,0)))</f>
        <v>0</v>
      </c>
      <c r="BL234" s="93" t="n">
        <f aca="false">IF(ISERROR(VLOOKUP($B234,$AB:$AX,11,0)),0,(VLOOKUP($B234,$AB:$AX,11,0)))</f>
        <v>0</v>
      </c>
      <c r="BM234" s="89" t="n">
        <f aca="false">IF(ISERROR(VLOOKUP($B234,$AB:$AX,12,0)),0,(VLOOKUP($B234,$AB:$AX,12,0)))</f>
        <v>0</v>
      </c>
      <c r="BN234" s="93" t="n">
        <f aca="false">IF(ISERROR(VLOOKUP($B234,$AB:$AX,13,0)),0,(VLOOKUP($B234,$AB:$AX,13,0)))</f>
        <v>0</v>
      </c>
      <c r="BO234" s="86" t="n">
        <f aca="false">IF(ISERROR(VLOOKUP($B234,$AB:$AX,14,0)),0,(VLOOKUP($B234,$AB:$AX,14,0)))</f>
        <v>0</v>
      </c>
      <c r="BP234" s="91" t="n">
        <f aca="false">IF(ISERROR(VLOOKUP($B234,$AB:$AX,15,0)),0,(VLOOKUP($B234,$AB:$AX,15,0)))</f>
        <v>0</v>
      </c>
      <c r="BQ234" s="78"/>
      <c r="BR234" s="78"/>
      <c r="BS234" s="78"/>
      <c r="BT234" s="78"/>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row>
    <row r="235" customFormat="false" ht="12.75" hidden="false" customHeight="false" outlineLevel="0" collapsed="false">
      <c r="A235" s="116"/>
      <c r="B235" s="78"/>
      <c r="C235" s="79"/>
      <c r="D235" s="117" t="s">
        <v>189</v>
      </c>
      <c r="E235" s="118"/>
      <c r="F235" s="119"/>
      <c r="G235" s="119" t="n">
        <f aca="false">COUNTIF($C$149:$C$232,RIGHT($D235,5))</f>
        <v>13</v>
      </c>
      <c r="H235" s="120" t="n">
        <f aca="false">SUMIF($C$149:$C$232,RIGHT($D235,5),H$149:H$232)</f>
        <v>48600</v>
      </c>
      <c r="I235" s="120" t="n">
        <f aca="false">SUMIF($C$149:$C$232,RIGHT($D235,5),I$149:I$232)</f>
        <v>83</v>
      </c>
      <c r="J235" s="120" t="n">
        <f aca="false">SUMIF($C$149:$C$232,RIGHT($D235,5),J$149:J$232)</f>
        <v>2000</v>
      </c>
      <c r="K235" s="121" t="n">
        <f aca="false">H235-J235</f>
        <v>46600</v>
      </c>
      <c r="L235" s="83"/>
      <c r="M235" s="82"/>
      <c r="N235" s="83"/>
      <c r="O235" s="79"/>
      <c r="P235" s="84"/>
      <c r="Q235" s="78"/>
      <c r="R235" s="78"/>
      <c r="S235" s="78"/>
      <c r="T235" s="78"/>
      <c r="U235" s="78"/>
      <c r="V235" s="78"/>
      <c r="W235" s="78"/>
      <c r="X235" s="78"/>
      <c r="Y235" s="85"/>
      <c r="Z235" s="78"/>
      <c r="AA235" s="85"/>
      <c r="AB235" s="85"/>
      <c r="AC235" s="86"/>
      <c r="AD235" s="85" t="s">
        <v>189</v>
      </c>
      <c r="AE235" s="85"/>
      <c r="AF235" s="86"/>
      <c r="AG235" s="86" t="n">
        <v>13</v>
      </c>
      <c r="AH235" s="87" t="n">
        <v>48600</v>
      </c>
      <c r="AI235" s="88" t="n">
        <v>83</v>
      </c>
      <c r="AJ235" s="88" t="n">
        <v>2000</v>
      </c>
      <c r="AK235" s="89" t="n">
        <v>46600</v>
      </c>
      <c r="AL235" s="90"/>
      <c r="AM235" s="89"/>
      <c r="AN235" s="90"/>
      <c r="AO235" s="86"/>
      <c r="AP235" s="91"/>
      <c r="AQ235" s="78"/>
      <c r="AR235" s="78"/>
      <c r="AS235" s="78"/>
      <c r="AT235" s="78"/>
      <c r="AU235" s="78"/>
      <c r="AV235" s="78"/>
      <c r="AW235" s="78"/>
      <c r="AX235" s="78"/>
      <c r="AY235" s="78"/>
      <c r="AZ235" s="85"/>
      <c r="BA235" s="12"/>
      <c r="BB235" s="85" t="n">
        <f aca="false">IF(ISERROR(VLOOKUP($B235,$AB:$AX,1,0)),0,(VLOOKUP($B235,$AB:$AX,1,0)))</f>
        <v>0</v>
      </c>
      <c r="BC235" s="86" t="n">
        <f aca="false">IF(ISERROR(VLOOKUP($B235,$AB:$AX,2,0)),0,(VLOOKUP($B235,$AB:$AX,2,0)))</f>
        <v>0</v>
      </c>
      <c r="BD235" s="92" t="n">
        <f aca="false">IF(ISERROR(VLOOKUP($B235,$AB:$AX,3,0)),0,(VLOOKUP($B235,$AB:$AX,3,0)))</f>
        <v>0</v>
      </c>
      <c r="BE235" s="85" t="n">
        <f aca="false">IF(ISERROR(VLOOKUP($B235,$AB:$AX,4,0)),0,(VLOOKUP($B235,$AB:$AX,4,0)))</f>
        <v>0</v>
      </c>
      <c r="BF235" s="86" t="n">
        <f aca="false">IF(ISERROR(VLOOKUP($B235,$AB:$AX,5,0)),0,(VLOOKUP($B235,$AB:$AX,5,0)))</f>
        <v>0</v>
      </c>
      <c r="BG235" s="86" t="n">
        <f aca="false">IF(ISERROR(VLOOKUP($B235,$AB:$AX,6,0)),0,(VLOOKUP($B235,$AB:$AX,6,0)))</f>
        <v>0</v>
      </c>
      <c r="BH235" s="85" t="n">
        <f aca="false">IF(ISERROR(VLOOKUP($B235,$AB:$AX,7,0)),0,(VLOOKUP($B235,$AB:$AX,7,0)))</f>
        <v>0</v>
      </c>
      <c r="BI235" s="88" t="n">
        <f aca="false">IF(ISERROR(VLOOKUP($B235,$AB:$AX,8,0)),0,(VLOOKUP($B235,$AB:$AX,8,0)))</f>
        <v>0</v>
      </c>
      <c r="BJ235" s="88" t="n">
        <f aca="false">IF(ISERROR(VLOOKUP($B235,$AB:$AX,9,0)),0,(VLOOKUP($B235,$AB:$AX,9,0)))</f>
        <v>0</v>
      </c>
      <c r="BK235" s="89" t="n">
        <f aca="false">IF(ISERROR(VLOOKUP($B235,$AB:$AX,10,0)),0,(VLOOKUP($B235,$AB:$AX,10,0)))</f>
        <v>0</v>
      </c>
      <c r="BL235" s="93" t="n">
        <f aca="false">IF(ISERROR(VLOOKUP($B235,$AB:$AX,11,0)),0,(VLOOKUP($B235,$AB:$AX,11,0)))</f>
        <v>0</v>
      </c>
      <c r="BM235" s="89" t="n">
        <f aca="false">IF(ISERROR(VLOOKUP($B235,$AB:$AX,12,0)),0,(VLOOKUP($B235,$AB:$AX,12,0)))</f>
        <v>0</v>
      </c>
      <c r="BN235" s="93" t="n">
        <f aca="false">IF(ISERROR(VLOOKUP($B235,$AB:$AX,13,0)),0,(VLOOKUP($B235,$AB:$AX,13,0)))</f>
        <v>0</v>
      </c>
      <c r="BO235" s="86" t="n">
        <f aca="false">IF(ISERROR(VLOOKUP($B235,$AB:$AX,14,0)),0,(VLOOKUP($B235,$AB:$AX,14,0)))</f>
        <v>0</v>
      </c>
      <c r="BP235" s="91" t="n">
        <f aca="false">IF(ISERROR(VLOOKUP($B235,$AB:$AX,15,0)),0,(VLOOKUP($B235,$AB:$AX,15,0)))</f>
        <v>0</v>
      </c>
      <c r="BQ235" s="78"/>
      <c r="BR235" s="78"/>
      <c r="BS235" s="78"/>
      <c r="BT235" s="78"/>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row>
    <row r="236" customFormat="false" ht="12.75" hidden="false" customHeight="false" outlineLevel="0" collapsed="false">
      <c r="A236" s="116"/>
      <c r="B236" s="78"/>
      <c r="C236" s="79"/>
      <c r="D236" s="117" t="s">
        <v>190</v>
      </c>
      <c r="E236" s="118"/>
      <c r="F236" s="119"/>
      <c r="G236" s="119" t="n">
        <f aca="false">COUNTIF($C$149:$C$232,RIGHT($D236,5))</f>
        <v>22</v>
      </c>
      <c r="H236" s="120" t="n">
        <f aca="false">SUMIF($C$149:$C$232,RIGHT($D236,5),H$149:H$232)</f>
        <v>145500</v>
      </c>
      <c r="I236" s="120" t="n">
        <f aca="false">SUMIF($C$149:$C$232,RIGHT($D236,5),I$149:I$232)</f>
        <v>1</v>
      </c>
      <c r="J236" s="120" t="n">
        <f aca="false">SUMIF($C$149:$C$232,RIGHT($D236,5),J$149:J$232)</f>
        <v>0</v>
      </c>
      <c r="K236" s="121" t="n">
        <f aca="false">H236-J236</f>
        <v>145500</v>
      </c>
      <c r="L236" s="83"/>
      <c r="M236" s="82"/>
      <c r="N236" s="83"/>
      <c r="O236" s="79"/>
      <c r="P236" s="84"/>
      <c r="Q236" s="78"/>
      <c r="R236" s="78"/>
      <c r="S236" s="78"/>
      <c r="T236" s="78"/>
      <c r="U236" s="78"/>
      <c r="V236" s="78"/>
      <c r="W236" s="78"/>
      <c r="X236" s="78"/>
      <c r="Y236" s="85"/>
      <c r="Z236" s="78"/>
      <c r="AA236" s="85"/>
      <c r="AB236" s="85"/>
      <c r="AC236" s="86"/>
      <c r="AD236" s="85" t="s">
        <v>190</v>
      </c>
      <c r="AE236" s="85"/>
      <c r="AF236" s="86"/>
      <c r="AG236" s="86" t="n">
        <v>18</v>
      </c>
      <c r="AH236" s="87" t="n">
        <v>142500</v>
      </c>
      <c r="AI236" s="88" t="n">
        <v>1</v>
      </c>
      <c r="AJ236" s="88" t="n">
        <v>0</v>
      </c>
      <c r="AK236" s="89" t="n">
        <v>142500</v>
      </c>
      <c r="AL236" s="90"/>
      <c r="AM236" s="89"/>
      <c r="AN236" s="90"/>
      <c r="AO236" s="86"/>
      <c r="AP236" s="91"/>
      <c r="AQ236" s="78"/>
      <c r="AR236" s="78"/>
      <c r="AS236" s="78"/>
      <c r="AT236" s="78"/>
      <c r="AU236" s="78"/>
      <c r="AV236" s="78"/>
      <c r="AW236" s="78"/>
      <c r="AX236" s="78"/>
      <c r="AY236" s="78"/>
      <c r="AZ236" s="85"/>
      <c r="BA236" s="12"/>
      <c r="BB236" s="85" t="n">
        <f aca="false">IF(ISERROR(VLOOKUP($B236,$AB:$AX,1,0)),0,(VLOOKUP($B236,$AB:$AX,1,0)))</f>
        <v>0</v>
      </c>
      <c r="BC236" s="86" t="n">
        <f aca="false">IF(ISERROR(VLOOKUP($B236,$AB:$AX,2,0)),0,(VLOOKUP($B236,$AB:$AX,2,0)))</f>
        <v>0</v>
      </c>
      <c r="BD236" s="92" t="n">
        <f aca="false">IF(ISERROR(VLOOKUP($B236,$AB:$AX,3,0)),0,(VLOOKUP($B236,$AB:$AX,3,0)))</f>
        <v>0</v>
      </c>
      <c r="BE236" s="85" t="n">
        <f aca="false">IF(ISERROR(VLOOKUP($B236,$AB:$AX,4,0)),0,(VLOOKUP($B236,$AB:$AX,4,0)))</f>
        <v>0</v>
      </c>
      <c r="BF236" s="86" t="n">
        <f aca="false">IF(ISERROR(VLOOKUP($B236,$AB:$AX,5,0)),0,(VLOOKUP($B236,$AB:$AX,5,0)))</f>
        <v>0</v>
      </c>
      <c r="BG236" s="86" t="n">
        <f aca="false">IF(ISERROR(VLOOKUP($B236,$AB:$AX,6,0)),0,(VLOOKUP($B236,$AB:$AX,6,0)))</f>
        <v>0</v>
      </c>
      <c r="BH236" s="85" t="n">
        <f aca="false">IF(ISERROR(VLOOKUP($B236,$AB:$AX,7,0)),0,(VLOOKUP($B236,$AB:$AX,7,0)))</f>
        <v>0</v>
      </c>
      <c r="BI236" s="88" t="n">
        <f aca="false">IF(ISERROR(VLOOKUP($B236,$AB:$AX,8,0)),0,(VLOOKUP($B236,$AB:$AX,8,0)))</f>
        <v>0</v>
      </c>
      <c r="BJ236" s="88" t="n">
        <f aca="false">IF(ISERROR(VLOOKUP($B236,$AB:$AX,9,0)),0,(VLOOKUP($B236,$AB:$AX,9,0)))</f>
        <v>0</v>
      </c>
      <c r="BK236" s="89" t="n">
        <f aca="false">IF(ISERROR(VLOOKUP($B236,$AB:$AX,10,0)),0,(VLOOKUP($B236,$AB:$AX,10,0)))</f>
        <v>0</v>
      </c>
      <c r="BL236" s="93" t="n">
        <f aca="false">IF(ISERROR(VLOOKUP($B236,$AB:$AX,11,0)),0,(VLOOKUP($B236,$AB:$AX,11,0)))</f>
        <v>0</v>
      </c>
      <c r="BM236" s="89" t="n">
        <f aca="false">IF(ISERROR(VLOOKUP($B236,$AB:$AX,12,0)),0,(VLOOKUP($B236,$AB:$AX,12,0)))</f>
        <v>0</v>
      </c>
      <c r="BN236" s="93" t="n">
        <f aca="false">IF(ISERROR(VLOOKUP($B236,$AB:$AX,13,0)),0,(VLOOKUP($B236,$AB:$AX,13,0)))</f>
        <v>0</v>
      </c>
      <c r="BO236" s="86" t="n">
        <f aca="false">IF(ISERROR(VLOOKUP($B236,$AB:$AX,14,0)),0,(VLOOKUP($B236,$AB:$AX,14,0)))</f>
        <v>0</v>
      </c>
      <c r="BP236" s="91" t="n">
        <f aca="false">IF(ISERROR(VLOOKUP($B236,$AB:$AX,15,0)),0,(VLOOKUP($B236,$AB:$AX,15,0)))</f>
        <v>0</v>
      </c>
      <c r="BQ236" s="78"/>
      <c r="BR236" s="78"/>
      <c r="BS236" s="78"/>
      <c r="BT236" s="78"/>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row>
    <row r="237" customFormat="false" ht="12.75" hidden="false" customHeight="false" outlineLevel="0" collapsed="false">
      <c r="A237" s="116"/>
      <c r="B237" s="78"/>
      <c r="C237" s="79"/>
      <c r="D237" s="117" t="s">
        <v>191</v>
      </c>
      <c r="E237" s="118"/>
      <c r="F237" s="119"/>
      <c r="G237" s="119" t="n">
        <f aca="false">COUNTIF($C$149:$C$232,RIGHT($D237,5))</f>
        <v>12</v>
      </c>
      <c r="H237" s="120" t="n">
        <f aca="false">SUMIF($C$149:$C$232,RIGHT($D237,5),H$149:H$232)</f>
        <v>79000</v>
      </c>
      <c r="I237" s="120" t="n">
        <f aca="false">SUMIF($C$149:$C$232,RIGHT($D237,5),I$149:I$232)</f>
        <v>2</v>
      </c>
      <c r="J237" s="120" t="n">
        <f aca="false">SUMIF($C$149:$C$232,RIGHT($D237,5),J$149:J$232)</f>
        <v>0</v>
      </c>
      <c r="K237" s="121" t="n">
        <f aca="false">H237-J237</f>
        <v>79000</v>
      </c>
      <c r="L237" s="83"/>
      <c r="M237" s="82"/>
      <c r="N237" s="83"/>
      <c r="O237" s="79"/>
      <c r="P237" s="84"/>
      <c r="Q237" s="78"/>
      <c r="R237" s="78"/>
      <c r="S237" s="78"/>
      <c r="T237" s="78"/>
      <c r="U237" s="78"/>
      <c r="V237" s="78"/>
      <c r="W237" s="78"/>
      <c r="X237" s="78"/>
      <c r="Y237" s="85"/>
      <c r="Z237" s="78"/>
      <c r="AA237" s="85"/>
      <c r="AB237" s="85"/>
      <c r="AC237" s="86"/>
      <c r="AD237" s="85" t="s">
        <v>191</v>
      </c>
      <c r="AE237" s="85"/>
      <c r="AF237" s="86"/>
      <c r="AG237" s="86" t="n">
        <v>12</v>
      </c>
      <c r="AH237" s="87" t="n">
        <v>79000</v>
      </c>
      <c r="AI237" s="88" t="n">
        <v>2</v>
      </c>
      <c r="AJ237" s="88" t="n">
        <v>0</v>
      </c>
      <c r="AK237" s="89" t="n">
        <v>79000</v>
      </c>
      <c r="AL237" s="90"/>
      <c r="AM237" s="89"/>
      <c r="AN237" s="90"/>
      <c r="AO237" s="86"/>
      <c r="AP237" s="91"/>
      <c r="AQ237" s="78"/>
      <c r="AR237" s="78"/>
      <c r="AS237" s="78"/>
      <c r="AT237" s="78"/>
      <c r="AU237" s="78"/>
      <c r="AV237" s="78"/>
      <c r="AW237" s="78"/>
      <c r="AX237" s="78"/>
      <c r="AY237" s="78"/>
      <c r="AZ237" s="85"/>
      <c r="BA237" s="12"/>
      <c r="BB237" s="85" t="n">
        <f aca="false">IF(ISERROR(VLOOKUP($B237,$AB:$AX,1,0)),0,(VLOOKUP($B237,$AB:$AX,1,0)))</f>
        <v>0</v>
      </c>
      <c r="BC237" s="86" t="n">
        <f aca="false">IF(ISERROR(VLOOKUP($B237,$AB:$AX,2,0)),0,(VLOOKUP($B237,$AB:$AX,2,0)))</f>
        <v>0</v>
      </c>
      <c r="BD237" s="92" t="n">
        <f aca="false">IF(ISERROR(VLOOKUP($B237,$AB:$AX,3,0)),0,(VLOOKUP($B237,$AB:$AX,3,0)))</f>
        <v>0</v>
      </c>
      <c r="BE237" s="85" t="n">
        <f aca="false">IF(ISERROR(VLOOKUP($B237,$AB:$AX,4,0)),0,(VLOOKUP($B237,$AB:$AX,4,0)))</f>
        <v>0</v>
      </c>
      <c r="BF237" s="86" t="n">
        <f aca="false">IF(ISERROR(VLOOKUP($B237,$AB:$AX,5,0)),0,(VLOOKUP($B237,$AB:$AX,5,0)))</f>
        <v>0</v>
      </c>
      <c r="BG237" s="86" t="n">
        <f aca="false">IF(ISERROR(VLOOKUP($B237,$AB:$AX,6,0)),0,(VLOOKUP($B237,$AB:$AX,6,0)))</f>
        <v>0</v>
      </c>
      <c r="BH237" s="85" t="n">
        <f aca="false">IF(ISERROR(VLOOKUP($B237,$AB:$AX,7,0)),0,(VLOOKUP($B237,$AB:$AX,7,0)))</f>
        <v>0</v>
      </c>
      <c r="BI237" s="88" t="n">
        <f aca="false">IF(ISERROR(VLOOKUP($B237,$AB:$AX,8,0)),0,(VLOOKUP($B237,$AB:$AX,8,0)))</f>
        <v>0</v>
      </c>
      <c r="BJ237" s="88" t="n">
        <f aca="false">IF(ISERROR(VLOOKUP($B237,$AB:$AX,9,0)),0,(VLOOKUP($B237,$AB:$AX,9,0)))</f>
        <v>0</v>
      </c>
      <c r="BK237" s="89" t="n">
        <f aca="false">IF(ISERROR(VLOOKUP($B237,$AB:$AX,10,0)),0,(VLOOKUP($B237,$AB:$AX,10,0)))</f>
        <v>0</v>
      </c>
      <c r="BL237" s="93" t="n">
        <f aca="false">IF(ISERROR(VLOOKUP($B237,$AB:$AX,11,0)),0,(VLOOKUP($B237,$AB:$AX,11,0)))</f>
        <v>0</v>
      </c>
      <c r="BM237" s="89" t="n">
        <f aca="false">IF(ISERROR(VLOOKUP($B237,$AB:$AX,12,0)),0,(VLOOKUP($B237,$AB:$AX,12,0)))</f>
        <v>0</v>
      </c>
      <c r="BN237" s="93" t="n">
        <f aca="false">IF(ISERROR(VLOOKUP($B237,$AB:$AX,13,0)),0,(VLOOKUP($B237,$AB:$AX,13,0)))</f>
        <v>0</v>
      </c>
      <c r="BO237" s="86" t="n">
        <f aca="false">IF(ISERROR(VLOOKUP($B237,$AB:$AX,14,0)),0,(VLOOKUP($B237,$AB:$AX,14,0)))</f>
        <v>0</v>
      </c>
      <c r="BP237" s="91" t="n">
        <f aca="false">IF(ISERROR(VLOOKUP($B237,$AB:$AX,15,0)),0,(VLOOKUP($B237,$AB:$AX,15,0)))</f>
        <v>0</v>
      </c>
      <c r="BQ237" s="78"/>
      <c r="BR237" s="78"/>
      <c r="BS237" s="78"/>
      <c r="BT237" s="78"/>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row>
    <row r="238" customFormat="false" ht="12.75" hidden="false" customHeight="false" outlineLevel="0" collapsed="false">
      <c r="A238" s="116"/>
      <c r="B238" s="78"/>
      <c r="C238" s="79"/>
      <c r="D238" s="117" t="s">
        <v>192</v>
      </c>
      <c r="E238" s="118"/>
      <c r="F238" s="119"/>
      <c r="G238" s="119" t="n">
        <f aca="false">COUNTIF($C$149:$C$232,RIGHT($D238,5))</f>
        <v>1</v>
      </c>
      <c r="H238" s="120" t="n">
        <f aca="false">SUMIF($C$149:$C$232,RIGHT($D238,5),H$149:H$232)</f>
        <v>5000</v>
      </c>
      <c r="I238" s="120" t="n">
        <f aca="false">SUMIF($C$149:$C$232,RIGHT($D238,5),I$149:I$232)</f>
        <v>0</v>
      </c>
      <c r="J238" s="120" t="n">
        <f aca="false">SUMIF($C$149:$C$232,RIGHT($D238,5),J$149:J$232)</f>
        <v>0</v>
      </c>
      <c r="K238" s="121" t="n">
        <f aca="false">H238-J238</f>
        <v>5000</v>
      </c>
      <c r="L238" s="83"/>
      <c r="M238" s="82"/>
      <c r="N238" s="83"/>
      <c r="O238" s="79"/>
      <c r="P238" s="84"/>
      <c r="Q238" s="78"/>
      <c r="R238" s="78"/>
      <c r="S238" s="78"/>
      <c r="T238" s="78"/>
      <c r="U238" s="78"/>
      <c r="V238" s="78"/>
      <c r="W238" s="78"/>
      <c r="X238" s="78"/>
      <c r="Y238" s="85"/>
      <c r="Z238" s="78"/>
      <c r="AA238" s="85"/>
      <c r="AB238" s="85"/>
      <c r="AC238" s="86"/>
      <c r="AD238" s="85" t="s">
        <v>192</v>
      </c>
      <c r="AE238" s="85"/>
      <c r="AF238" s="86"/>
      <c r="AG238" s="86" t="n">
        <v>1</v>
      </c>
      <c r="AH238" s="87" t="n">
        <v>5000</v>
      </c>
      <c r="AI238" s="88" t="n">
        <v>0</v>
      </c>
      <c r="AJ238" s="88" t="n">
        <v>0</v>
      </c>
      <c r="AK238" s="89" t="n">
        <v>5000</v>
      </c>
      <c r="AL238" s="90"/>
      <c r="AM238" s="89"/>
      <c r="AN238" s="90"/>
      <c r="AO238" s="86"/>
      <c r="AP238" s="91"/>
      <c r="AQ238" s="78"/>
      <c r="AR238" s="78"/>
      <c r="AS238" s="78"/>
      <c r="AT238" s="78"/>
      <c r="AU238" s="78"/>
      <c r="AV238" s="78"/>
      <c r="AW238" s="78"/>
      <c r="AX238" s="78"/>
      <c r="AY238" s="78"/>
      <c r="AZ238" s="85"/>
      <c r="BA238" s="12"/>
      <c r="BB238" s="85" t="n">
        <f aca="false">IF(ISERROR(VLOOKUP($B238,$AB:$AX,1,0)),0,(VLOOKUP($B238,$AB:$AX,1,0)))</f>
        <v>0</v>
      </c>
      <c r="BC238" s="86" t="n">
        <f aca="false">IF(ISERROR(VLOOKUP($B238,$AB:$AX,2,0)),0,(VLOOKUP($B238,$AB:$AX,2,0)))</f>
        <v>0</v>
      </c>
      <c r="BD238" s="92" t="n">
        <f aca="false">IF(ISERROR(VLOOKUP($B238,$AB:$AX,3,0)),0,(VLOOKUP($B238,$AB:$AX,3,0)))</f>
        <v>0</v>
      </c>
      <c r="BE238" s="85" t="n">
        <f aca="false">IF(ISERROR(VLOOKUP($B238,$AB:$AX,4,0)),0,(VLOOKUP($B238,$AB:$AX,4,0)))</f>
        <v>0</v>
      </c>
      <c r="BF238" s="86" t="n">
        <f aca="false">IF(ISERROR(VLOOKUP($B238,$AB:$AX,5,0)),0,(VLOOKUP($B238,$AB:$AX,5,0)))</f>
        <v>0</v>
      </c>
      <c r="BG238" s="86" t="n">
        <f aca="false">IF(ISERROR(VLOOKUP($B238,$AB:$AX,6,0)),0,(VLOOKUP($B238,$AB:$AX,6,0)))</f>
        <v>0</v>
      </c>
      <c r="BH238" s="85" t="n">
        <f aca="false">IF(ISERROR(VLOOKUP($B238,$AB:$AX,7,0)),0,(VLOOKUP($B238,$AB:$AX,7,0)))</f>
        <v>0</v>
      </c>
      <c r="BI238" s="88" t="n">
        <f aca="false">IF(ISERROR(VLOOKUP($B238,$AB:$AX,8,0)),0,(VLOOKUP($B238,$AB:$AX,8,0)))</f>
        <v>0</v>
      </c>
      <c r="BJ238" s="88" t="n">
        <f aca="false">IF(ISERROR(VLOOKUP($B238,$AB:$AX,9,0)),0,(VLOOKUP($B238,$AB:$AX,9,0)))</f>
        <v>0</v>
      </c>
      <c r="BK238" s="89" t="n">
        <f aca="false">IF(ISERROR(VLOOKUP($B238,$AB:$AX,10,0)),0,(VLOOKUP($B238,$AB:$AX,10,0)))</f>
        <v>0</v>
      </c>
      <c r="BL238" s="93" t="n">
        <f aca="false">IF(ISERROR(VLOOKUP($B238,$AB:$AX,11,0)),0,(VLOOKUP($B238,$AB:$AX,11,0)))</f>
        <v>0</v>
      </c>
      <c r="BM238" s="89" t="n">
        <f aca="false">IF(ISERROR(VLOOKUP($B238,$AB:$AX,12,0)),0,(VLOOKUP($B238,$AB:$AX,12,0)))</f>
        <v>0</v>
      </c>
      <c r="BN238" s="93" t="n">
        <f aca="false">IF(ISERROR(VLOOKUP($B238,$AB:$AX,13,0)),0,(VLOOKUP($B238,$AB:$AX,13,0)))</f>
        <v>0</v>
      </c>
      <c r="BO238" s="86" t="n">
        <f aca="false">IF(ISERROR(VLOOKUP($B238,$AB:$AX,14,0)),0,(VLOOKUP($B238,$AB:$AX,14,0)))</f>
        <v>0</v>
      </c>
      <c r="BP238" s="91" t="n">
        <f aca="false">IF(ISERROR(VLOOKUP($B238,$AB:$AX,15,0)),0,(VLOOKUP($B238,$AB:$AX,15,0)))</f>
        <v>0</v>
      </c>
      <c r="BQ238" s="78"/>
      <c r="BR238" s="78"/>
      <c r="BS238" s="78"/>
      <c r="BT238" s="78"/>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row>
    <row r="239" customFormat="false" ht="12.75" hidden="false" customHeight="false" outlineLevel="0" collapsed="false">
      <c r="A239" s="122"/>
      <c r="B239" s="78"/>
      <c r="C239" s="79"/>
      <c r="D239" s="124" t="s">
        <v>193</v>
      </c>
      <c r="E239" s="125"/>
      <c r="F239" s="126"/>
      <c r="G239" s="126" t="n">
        <f aca="false">SUM(G234:G238)</f>
        <v>48</v>
      </c>
      <c r="H239" s="127" t="n">
        <f aca="false">SUM(H234:H238)</f>
        <v>278100</v>
      </c>
      <c r="I239" s="127" t="n">
        <f aca="false">SUM(I234:I238)</f>
        <v>86</v>
      </c>
      <c r="J239" s="127" t="n">
        <f aca="false">SUM(J234:J238)</f>
        <v>2000</v>
      </c>
      <c r="K239" s="128" t="n">
        <f aca="false">SUM(K235:K238)</f>
        <v>276100</v>
      </c>
      <c r="L239" s="83"/>
      <c r="M239" s="82"/>
      <c r="N239" s="83"/>
      <c r="O239" s="79"/>
      <c r="P239" s="84"/>
      <c r="Q239" s="78"/>
      <c r="R239" s="78"/>
      <c r="S239" s="78"/>
      <c r="T239" s="78"/>
      <c r="U239" s="78"/>
      <c r="V239" s="78"/>
      <c r="W239" s="78"/>
      <c r="X239" s="78"/>
      <c r="Y239" s="85"/>
      <c r="Z239" s="78"/>
      <c r="AA239" s="85"/>
      <c r="AB239" s="85"/>
      <c r="AC239" s="86"/>
      <c r="AD239" s="85" t="s">
        <v>193</v>
      </c>
      <c r="AE239" s="85"/>
      <c r="AF239" s="86"/>
      <c r="AG239" s="86" t="n">
        <v>44</v>
      </c>
      <c r="AH239" s="87" t="n">
        <v>275100</v>
      </c>
      <c r="AI239" s="88" t="n">
        <v>86</v>
      </c>
      <c r="AJ239" s="88" t="n">
        <v>2000</v>
      </c>
      <c r="AK239" s="89" t="n">
        <v>273100</v>
      </c>
      <c r="AL239" s="90"/>
      <c r="AM239" s="89"/>
      <c r="AN239" s="90"/>
      <c r="AO239" s="86"/>
      <c r="AP239" s="91"/>
      <c r="AQ239" s="78"/>
      <c r="AR239" s="78"/>
      <c r="AS239" s="78"/>
      <c r="AT239" s="78"/>
      <c r="AU239" s="78"/>
      <c r="AV239" s="78"/>
      <c r="AW239" s="78"/>
      <c r="AX239" s="78"/>
      <c r="AY239" s="78"/>
      <c r="AZ239" s="85"/>
      <c r="BA239" s="12"/>
      <c r="BB239" s="85" t="n">
        <f aca="false">IF(ISERROR(VLOOKUP($B239,$AB:$AX,1,0)),0,(VLOOKUP($B239,$AB:$AX,1,0)))</f>
        <v>0</v>
      </c>
      <c r="BC239" s="86" t="n">
        <f aca="false">IF(ISERROR(VLOOKUP($B239,$AB:$AX,2,0)),0,(VLOOKUP($B239,$AB:$AX,2,0)))</f>
        <v>0</v>
      </c>
      <c r="BD239" s="92" t="n">
        <f aca="false">IF(ISERROR(VLOOKUP($B239,$AB:$AX,3,0)),0,(VLOOKUP($B239,$AB:$AX,3,0)))</f>
        <v>0</v>
      </c>
      <c r="BE239" s="85" t="n">
        <f aca="false">IF(ISERROR(VLOOKUP($B239,$AB:$AX,4,0)),0,(VLOOKUP($B239,$AB:$AX,4,0)))</f>
        <v>0</v>
      </c>
      <c r="BF239" s="86" t="n">
        <f aca="false">IF(ISERROR(VLOOKUP($B239,$AB:$AX,5,0)),0,(VLOOKUP($B239,$AB:$AX,5,0)))</f>
        <v>0</v>
      </c>
      <c r="BG239" s="86" t="n">
        <f aca="false">IF(ISERROR(VLOOKUP($B239,$AB:$AX,6,0)),0,(VLOOKUP($B239,$AB:$AX,6,0)))</f>
        <v>0</v>
      </c>
      <c r="BH239" s="85" t="n">
        <f aca="false">IF(ISERROR(VLOOKUP($B239,$AB:$AX,7,0)),0,(VLOOKUP($B239,$AB:$AX,7,0)))</f>
        <v>0</v>
      </c>
      <c r="BI239" s="88" t="n">
        <f aca="false">IF(ISERROR(VLOOKUP($B239,$AB:$AX,8,0)),0,(VLOOKUP($B239,$AB:$AX,8,0)))</f>
        <v>0</v>
      </c>
      <c r="BJ239" s="88" t="n">
        <f aca="false">IF(ISERROR(VLOOKUP($B239,$AB:$AX,9,0)),0,(VLOOKUP($B239,$AB:$AX,9,0)))</f>
        <v>0</v>
      </c>
      <c r="BK239" s="89" t="n">
        <f aca="false">IF(ISERROR(VLOOKUP($B239,$AB:$AX,10,0)),0,(VLOOKUP($B239,$AB:$AX,10,0)))</f>
        <v>0</v>
      </c>
      <c r="BL239" s="93" t="n">
        <f aca="false">IF(ISERROR(VLOOKUP($B239,$AB:$AX,11,0)),0,(VLOOKUP($B239,$AB:$AX,11,0)))</f>
        <v>0</v>
      </c>
      <c r="BM239" s="89" t="n">
        <f aca="false">IF(ISERROR(VLOOKUP($B239,$AB:$AX,12,0)),0,(VLOOKUP($B239,$AB:$AX,12,0)))</f>
        <v>0</v>
      </c>
      <c r="BN239" s="93" t="n">
        <f aca="false">IF(ISERROR(VLOOKUP($B239,$AB:$AX,13,0)),0,(VLOOKUP($B239,$AB:$AX,13,0)))</f>
        <v>0</v>
      </c>
      <c r="BO239" s="86" t="n">
        <f aca="false">IF(ISERROR(VLOOKUP($B239,$AB:$AX,14,0)),0,(VLOOKUP($B239,$AB:$AX,14,0)))</f>
        <v>0</v>
      </c>
      <c r="BP239" s="91" t="n">
        <f aca="false">IF(ISERROR(VLOOKUP($B239,$AB:$AX,15,0)),0,(VLOOKUP($B239,$AB:$AX,15,0)))</f>
        <v>0</v>
      </c>
      <c r="BQ239" s="78"/>
      <c r="BR239" s="78"/>
      <c r="BS239" s="78"/>
      <c r="BT239" s="78"/>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row>
    <row r="240" customFormat="false" ht="12.75" hidden="false" customHeight="false" outlineLevel="0" collapsed="false">
      <c r="A240" s="134"/>
      <c r="B240" s="78"/>
      <c r="C240" s="79"/>
      <c r="D240" s="78"/>
      <c r="E240" s="78"/>
      <c r="F240" s="79"/>
      <c r="G240" s="79"/>
      <c r="H240" s="80"/>
      <c r="I240" s="81"/>
      <c r="J240" s="81"/>
      <c r="K240" s="82"/>
      <c r="L240" s="83"/>
      <c r="M240" s="82"/>
      <c r="N240" s="83"/>
      <c r="O240" s="79"/>
      <c r="P240" s="84"/>
      <c r="Q240" s="78"/>
      <c r="R240" s="78"/>
      <c r="S240" s="78"/>
      <c r="T240" s="78"/>
      <c r="U240" s="78"/>
      <c r="V240" s="78"/>
      <c r="W240" s="78"/>
      <c r="X240" s="78"/>
      <c r="Y240" s="85"/>
      <c r="Z240" s="78"/>
      <c r="AA240" s="85"/>
      <c r="AB240" s="85"/>
      <c r="AC240" s="86"/>
      <c r="AD240" s="85"/>
      <c r="AE240" s="85"/>
      <c r="AF240" s="86"/>
      <c r="AG240" s="86"/>
      <c r="AH240" s="87"/>
      <c r="AI240" s="88"/>
      <c r="AJ240" s="88"/>
      <c r="AK240" s="89"/>
      <c r="AL240" s="90"/>
      <c r="AM240" s="89"/>
      <c r="AN240" s="90"/>
      <c r="AO240" s="86"/>
      <c r="AP240" s="91"/>
      <c r="AQ240" s="78"/>
      <c r="AR240" s="78"/>
      <c r="AS240" s="78"/>
      <c r="AT240" s="78"/>
      <c r="AU240" s="78"/>
      <c r="AV240" s="78"/>
      <c r="AW240" s="78"/>
      <c r="AX240" s="78"/>
      <c r="AY240" s="78"/>
      <c r="AZ240" s="85"/>
      <c r="BA240" s="12"/>
      <c r="BB240" s="85" t="n">
        <f aca="false">IF(ISERROR(VLOOKUP($B240,$AB:$AX,1,0)),0,(VLOOKUP($B240,$AB:$AX,1,0)))</f>
        <v>0</v>
      </c>
      <c r="BC240" s="86" t="n">
        <f aca="false">IF(ISERROR(VLOOKUP($B240,$AB:$AX,2,0)),0,(VLOOKUP($B240,$AB:$AX,2,0)))</f>
        <v>0</v>
      </c>
      <c r="BD240" s="92" t="n">
        <f aca="false">IF(ISERROR(VLOOKUP($B240,$AB:$AX,3,0)),0,(VLOOKUP($B240,$AB:$AX,3,0)))</f>
        <v>0</v>
      </c>
      <c r="BE240" s="85" t="n">
        <f aca="false">IF(ISERROR(VLOOKUP($B240,$AB:$AX,4,0)),0,(VLOOKUP($B240,$AB:$AX,4,0)))</f>
        <v>0</v>
      </c>
      <c r="BF240" s="86" t="n">
        <f aca="false">IF(ISERROR(VLOOKUP($B240,$AB:$AX,5,0)),0,(VLOOKUP($B240,$AB:$AX,5,0)))</f>
        <v>0</v>
      </c>
      <c r="BG240" s="86" t="n">
        <f aca="false">IF(ISERROR(VLOOKUP($B240,$AB:$AX,6,0)),0,(VLOOKUP($B240,$AB:$AX,6,0)))</f>
        <v>0</v>
      </c>
      <c r="BH240" s="85" t="n">
        <f aca="false">IF(ISERROR(VLOOKUP($B240,$AB:$AX,7,0)),0,(VLOOKUP($B240,$AB:$AX,7,0)))</f>
        <v>0</v>
      </c>
      <c r="BI240" s="88" t="n">
        <f aca="false">IF(ISERROR(VLOOKUP($B240,$AB:$AX,8,0)),0,(VLOOKUP($B240,$AB:$AX,8,0)))</f>
        <v>0</v>
      </c>
      <c r="BJ240" s="88" t="n">
        <f aca="false">IF(ISERROR(VLOOKUP($B240,$AB:$AX,9,0)),0,(VLOOKUP($B240,$AB:$AX,9,0)))</f>
        <v>0</v>
      </c>
      <c r="BK240" s="89" t="n">
        <f aca="false">IF(ISERROR(VLOOKUP($B240,$AB:$AX,10,0)),0,(VLOOKUP($B240,$AB:$AX,10,0)))</f>
        <v>0</v>
      </c>
      <c r="BL240" s="93" t="n">
        <f aca="false">IF(ISERROR(VLOOKUP($B240,$AB:$AX,11,0)),0,(VLOOKUP($B240,$AB:$AX,11,0)))</f>
        <v>0</v>
      </c>
      <c r="BM240" s="89" t="n">
        <f aca="false">IF(ISERROR(VLOOKUP($B240,$AB:$AX,12,0)),0,(VLOOKUP($B240,$AB:$AX,12,0)))</f>
        <v>0</v>
      </c>
      <c r="BN240" s="93" t="n">
        <f aca="false">IF(ISERROR(VLOOKUP($B240,$AB:$AX,13,0)),0,(VLOOKUP($B240,$AB:$AX,13,0)))</f>
        <v>0</v>
      </c>
      <c r="BO240" s="86" t="n">
        <f aca="false">IF(ISERROR(VLOOKUP($B240,$AB:$AX,14,0)),0,(VLOOKUP($B240,$AB:$AX,14,0)))</f>
        <v>0</v>
      </c>
      <c r="BP240" s="91" t="n">
        <f aca="false">IF(ISERROR(VLOOKUP($B240,$AB:$AX,15,0)),0,(VLOOKUP($B240,$AB:$AX,15,0)))</f>
        <v>0</v>
      </c>
      <c r="BQ240" s="78"/>
      <c r="BR240" s="78"/>
      <c r="BS240" s="78"/>
      <c r="BT240" s="78"/>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row>
    <row r="241" customFormat="false" ht="15.75" hidden="true" customHeight="false" outlineLevel="0" collapsed="false">
      <c r="A241" s="66" t="s">
        <v>557</v>
      </c>
      <c r="B241" s="67"/>
      <c r="C241" s="79"/>
      <c r="D241" s="78"/>
      <c r="E241" s="78"/>
      <c r="F241" s="79"/>
      <c r="G241" s="79"/>
      <c r="H241" s="80"/>
      <c r="I241" s="81"/>
      <c r="J241" s="81"/>
      <c r="K241" s="82"/>
      <c r="L241" s="83"/>
      <c r="M241" s="82"/>
      <c r="N241" s="83"/>
      <c r="O241" s="79"/>
      <c r="P241" s="84"/>
      <c r="Q241" s="78"/>
      <c r="R241" s="78"/>
      <c r="S241" s="78"/>
      <c r="T241" s="78"/>
      <c r="U241" s="78"/>
      <c r="V241" s="78"/>
      <c r="W241" s="78"/>
      <c r="X241" s="78"/>
      <c r="Y241" s="85"/>
      <c r="Z241" s="78"/>
      <c r="AA241" s="85" t="s">
        <v>557</v>
      </c>
      <c r="AB241" s="85"/>
      <c r="AC241" s="86"/>
      <c r="AD241" s="85"/>
      <c r="AE241" s="85"/>
      <c r="AF241" s="86"/>
      <c r="AG241" s="86"/>
      <c r="AH241" s="87"/>
      <c r="AI241" s="88"/>
      <c r="AJ241" s="88"/>
      <c r="AK241" s="89"/>
      <c r="AL241" s="90"/>
      <c r="AM241" s="89"/>
      <c r="AN241" s="90"/>
      <c r="AO241" s="86"/>
      <c r="AP241" s="91"/>
      <c r="AQ241" s="78"/>
      <c r="AR241" s="78"/>
      <c r="AS241" s="78"/>
      <c r="AT241" s="78"/>
      <c r="AU241" s="78"/>
      <c r="AV241" s="78"/>
      <c r="AW241" s="78"/>
      <c r="AX241" s="78"/>
      <c r="AY241" s="78"/>
      <c r="AZ241" s="85"/>
      <c r="BA241" s="12"/>
      <c r="BB241" s="85" t="n">
        <f aca="false">IF(ISERROR(VLOOKUP($B241,$AB:$AX,1,0)),0,(VLOOKUP($B241,$AB:$AX,1,0)))</f>
        <v>0</v>
      </c>
      <c r="BC241" s="86" t="n">
        <f aca="false">IF(ISERROR(VLOOKUP($B241,$AB:$AX,2,0)),0,(VLOOKUP($B241,$AB:$AX,2,0)))</f>
        <v>0</v>
      </c>
      <c r="BD241" s="92" t="n">
        <f aca="false">IF(ISERROR(VLOOKUP($B241,$AB:$AX,3,0)),0,(VLOOKUP($B241,$AB:$AX,3,0)))</f>
        <v>0</v>
      </c>
      <c r="BE241" s="85" t="n">
        <f aca="false">IF(ISERROR(VLOOKUP($B241,$AB:$AX,4,0)),0,(VLOOKUP($B241,$AB:$AX,4,0)))</f>
        <v>0</v>
      </c>
      <c r="BF241" s="86" t="n">
        <f aca="false">IF(ISERROR(VLOOKUP($B241,$AB:$AX,5,0)),0,(VLOOKUP($B241,$AB:$AX,5,0)))</f>
        <v>0</v>
      </c>
      <c r="BG241" s="86" t="n">
        <f aca="false">IF(ISERROR(VLOOKUP($B241,$AB:$AX,6,0)),0,(VLOOKUP($B241,$AB:$AX,6,0)))</f>
        <v>0</v>
      </c>
      <c r="BH241" s="85" t="n">
        <f aca="false">IF(ISERROR(VLOOKUP($B241,$AB:$AX,7,0)),0,(VLOOKUP($B241,$AB:$AX,7,0)))</f>
        <v>0</v>
      </c>
      <c r="BI241" s="88" t="n">
        <f aca="false">IF(ISERROR(VLOOKUP($B241,$AB:$AX,8,0)),0,(VLOOKUP($B241,$AB:$AX,8,0)))</f>
        <v>0</v>
      </c>
      <c r="BJ241" s="88" t="n">
        <f aca="false">IF(ISERROR(VLOOKUP($B241,$AB:$AX,9,0)),0,(VLOOKUP($B241,$AB:$AX,9,0)))</f>
        <v>0</v>
      </c>
      <c r="BK241" s="89" t="n">
        <f aca="false">IF(ISERROR(VLOOKUP($B241,$AB:$AX,10,0)),0,(VLOOKUP($B241,$AB:$AX,10,0)))</f>
        <v>0</v>
      </c>
      <c r="BL241" s="93" t="n">
        <f aca="false">IF(ISERROR(VLOOKUP($B241,$AB:$AX,11,0)),0,(VLOOKUP($B241,$AB:$AX,11,0)))</f>
        <v>0</v>
      </c>
      <c r="BM241" s="89" t="n">
        <f aca="false">IF(ISERROR(VLOOKUP($B241,$AB:$AX,12,0)),0,(VLOOKUP($B241,$AB:$AX,12,0)))</f>
        <v>0</v>
      </c>
      <c r="BN241" s="93" t="n">
        <f aca="false">IF(ISERROR(VLOOKUP($B241,$AB:$AX,13,0)),0,(VLOOKUP($B241,$AB:$AX,13,0)))</f>
        <v>0</v>
      </c>
      <c r="BO241" s="86" t="n">
        <f aca="false">IF(ISERROR(VLOOKUP($B241,$AB:$AX,14,0)),0,(VLOOKUP($B241,$AB:$AX,14,0)))</f>
        <v>0</v>
      </c>
      <c r="BP241" s="91" t="n">
        <f aca="false">IF(ISERROR(VLOOKUP($B241,$AB:$AX,15,0)),0,(VLOOKUP($B241,$AB:$AX,15,0)))</f>
        <v>0</v>
      </c>
      <c r="BQ241" s="78"/>
      <c r="BR241" s="78"/>
      <c r="BS241" s="78"/>
      <c r="BT241" s="78"/>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row>
    <row r="242" customFormat="false" ht="12.75" hidden="true" customHeight="false" outlineLevel="0" collapsed="false">
      <c r="A242" s="75" t="s">
        <v>558</v>
      </c>
      <c r="B242" s="78"/>
      <c r="C242" s="79"/>
      <c r="D242" s="78"/>
      <c r="E242" s="78"/>
      <c r="F242" s="79"/>
      <c r="G242" s="79"/>
      <c r="H242" s="80" t="n">
        <v>0</v>
      </c>
      <c r="I242" s="81" t="n">
        <v>0</v>
      </c>
      <c r="J242" s="81" t="n">
        <v>0</v>
      </c>
      <c r="K242" s="82" t="n">
        <v>0</v>
      </c>
      <c r="L242" s="83" t="n">
        <v>0</v>
      </c>
      <c r="M242" s="82" t="n">
        <v>0</v>
      </c>
      <c r="N242" s="83" t="n">
        <v>0</v>
      </c>
      <c r="O242" s="79"/>
      <c r="P242" s="84"/>
      <c r="Q242" s="78"/>
      <c r="R242" s="78"/>
      <c r="S242" s="78"/>
      <c r="T242" s="78"/>
      <c r="U242" s="78"/>
      <c r="V242" s="78"/>
      <c r="W242" s="78"/>
      <c r="X242" s="78"/>
      <c r="Y242" s="85"/>
      <c r="Z242" s="78"/>
      <c r="AA242" s="85" t="s">
        <v>558</v>
      </c>
      <c r="AB242" s="85"/>
      <c r="AC242" s="86"/>
      <c r="AD242" s="85"/>
      <c r="AE242" s="85"/>
      <c r="AF242" s="86"/>
      <c r="AG242" s="86"/>
      <c r="AH242" s="87" t="n">
        <v>0</v>
      </c>
      <c r="AI242" s="88" t="n">
        <v>0</v>
      </c>
      <c r="AJ242" s="88" t="n">
        <v>0</v>
      </c>
      <c r="AK242" s="89" t="n">
        <v>0</v>
      </c>
      <c r="AL242" s="90" t="n">
        <v>0</v>
      </c>
      <c r="AM242" s="89" t="n">
        <v>0</v>
      </c>
      <c r="AN242" s="90" t="n">
        <v>0</v>
      </c>
      <c r="AO242" s="86"/>
      <c r="AP242" s="91"/>
      <c r="AQ242" s="78"/>
      <c r="AR242" s="78"/>
      <c r="AS242" s="78"/>
      <c r="AT242" s="78"/>
      <c r="AU242" s="78"/>
      <c r="AV242" s="78"/>
      <c r="AW242" s="78"/>
      <c r="AX242" s="78"/>
      <c r="AY242" s="78"/>
      <c r="AZ242" s="85"/>
      <c r="BA242" s="12"/>
      <c r="BB242" s="85" t="n">
        <f aca="false">IF(ISERROR(VLOOKUP($B242,$AB:$AX,1,0)),0,(VLOOKUP($B242,$AB:$AX,1,0)))</f>
        <v>0</v>
      </c>
      <c r="BC242" s="86" t="n">
        <f aca="false">IF(ISERROR(VLOOKUP($B242,$AB:$AX,2,0)),0,(VLOOKUP($B242,$AB:$AX,2,0)))</f>
        <v>0</v>
      </c>
      <c r="BD242" s="92" t="n">
        <f aca="false">IF(ISERROR(VLOOKUP($B242,$AB:$AX,3,0)),0,(VLOOKUP($B242,$AB:$AX,3,0)))</f>
        <v>0</v>
      </c>
      <c r="BE242" s="85" t="n">
        <f aca="false">IF(ISERROR(VLOOKUP($B242,$AB:$AX,4,0)),0,(VLOOKUP($B242,$AB:$AX,4,0)))</f>
        <v>0</v>
      </c>
      <c r="BF242" s="86" t="n">
        <f aca="false">IF(ISERROR(VLOOKUP($B242,$AB:$AX,5,0)),0,(VLOOKUP($B242,$AB:$AX,5,0)))</f>
        <v>0</v>
      </c>
      <c r="BG242" s="86" t="n">
        <f aca="false">IF(ISERROR(VLOOKUP($B242,$AB:$AX,6,0)),0,(VLOOKUP($B242,$AB:$AX,6,0)))</f>
        <v>0</v>
      </c>
      <c r="BH242" s="85" t="n">
        <f aca="false">IF(ISERROR(VLOOKUP($B242,$AB:$AX,7,0)),0,(VLOOKUP($B242,$AB:$AX,7,0)))</f>
        <v>0</v>
      </c>
      <c r="BI242" s="88" t="n">
        <f aca="false">IF(ISERROR(VLOOKUP($B242,$AB:$AX,8,0)),0,(VLOOKUP($B242,$AB:$AX,8,0)))</f>
        <v>0</v>
      </c>
      <c r="BJ242" s="88" t="n">
        <f aca="false">IF(ISERROR(VLOOKUP($B242,$AB:$AX,9,0)),0,(VLOOKUP($B242,$AB:$AX,9,0)))</f>
        <v>0</v>
      </c>
      <c r="BK242" s="89" t="n">
        <f aca="false">IF(ISERROR(VLOOKUP($B242,$AB:$AX,10,0)),0,(VLOOKUP($B242,$AB:$AX,10,0)))</f>
        <v>0</v>
      </c>
      <c r="BL242" s="93" t="n">
        <f aca="false">IF(ISERROR(VLOOKUP($B242,$AB:$AX,11,0)),0,(VLOOKUP($B242,$AB:$AX,11,0)))</f>
        <v>0</v>
      </c>
      <c r="BM242" s="89" t="n">
        <f aca="false">IF(ISERROR(VLOOKUP($B242,$AB:$AX,12,0)),0,(VLOOKUP($B242,$AB:$AX,12,0)))</f>
        <v>0</v>
      </c>
      <c r="BN242" s="93" t="n">
        <f aca="false">IF(ISERROR(VLOOKUP($B242,$AB:$AX,13,0)),0,(VLOOKUP($B242,$AB:$AX,13,0)))</f>
        <v>0</v>
      </c>
      <c r="BO242" s="86" t="n">
        <f aca="false">IF(ISERROR(VLOOKUP($B242,$AB:$AX,14,0)),0,(VLOOKUP($B242,$AB:$AX,14,0)))</f>
        <v>0</v>
      </c>
      <c r="BP242" s="91" t="n">
        <f aca="false">IF(ISERROR(VLOOKUP($B242,$AB:$AX,15,0)),0,(VLOOKUP($B242,$AB:$AX,15,0)))</f>
        <v>0</v>
      </c>
      <c r="BQ242" s="78"/>
      <c r="BR242" s="78"/>
      <c r="BS242" s="78"/>
      <c r="BT242" s="78"/>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row>
    <row r="243" customFormat="false" ht="12.75" hidden="true" customHeight="false" outlineLevel="0" collapsed="false">
      <c r="A243" s="75" t="s">
        <v>559</v>
      </c>
      <c r="B243" s="78"/>
      <c r="C243" s="79"/>
      <c r="D243" s="78"/>
      <c r="E243" s="78"/>
      <c r="F243" s="79"/>
      <c r="G243" s="79"/>
      <c r="H243" s="80" t="n">
        <v>0</v>
      </c>
      <c r="I243" s="81" t="n">
        <v>0</v>
      </c>
      <c r="J243" s="81" t="n">
        <v>0</v>
      </c>
      <c r="K243" s="82" t="n">
        <v>0</v>
      </c>
      <c r="L243" s="83" t="n">
        <v>0</v>
      </c>
      <c r="M243" s="82" t="n">
        <v>0</v>
      </c>
      <c r="N243" s="83" t="n">
        <v>0</v>
      </c>
      <c r="O243" s="79"/>
      <c r="P243" s="84"/>
      <c r="Q243" s="78"/>
      <c r="R243" s="78"/>
      <c r="S243" s="78"/>
      <c r="T243" s="78"/>
      <c r="U243" s="78"/>
      <c r="V243" s="78"/>
      <c r="W243" s="78"/>
      <c r="X243" s="78"/>
      <c r="Y243" s="85"/>
      <c r="Z243" s="78"/>
      <c r="AA243" s="85" t="s">
        <v>559</v>
      </c>
      <c r="AB243" s="85"/>
      <c r="AC243" s="86"/>
      <c r="AD243" s="85"/>
      <c r="AE243" s="85"/>
      <c r="AF243" s="86"/>
      <c r="AG243" s="86"/>
      <c r="AH243" s="87" t="n">
        <v>0</v>
      </c>
      <c r="AI243" s="88" t="n">
        <v>0</v>
      </c>
      <c r="AJ243" s="88" t="n">
        <v>0</v>
      </c>
      <c r="AK243" s="89" t="n">
        <v>0</v>
      </c>
      <c r="AL243" s="90" t="n">
        <v>0</v>
      </c>
      <c r="AM243" s="89" t="n">
        <v>0</v>
      </c>
      <c r="AN243" s="90" t="n">
        <v>0</v>
      </c>
      <c r="AO243" s="86"/>
      <c r="AP243" s="91"/>
      <c r="AQ243" s="78"/>
      <c r="AR243" s="78"/>
      <c r="AS243" s="78"/>
      <c r="AT243" s="78"/>
      <c r="AU243" s="78"/>
      <c r="AV243" s="78"/>
      <c r="AW243" s="78"/>
      <c r="AX243" s="78"/>
      <c r="AY243" s="78"/>
      <c r="AZ243" s="85"/>
      <c r="BA243" s="12"/>
      <c r="BB243" s="85" t="n">
        <f aca="false">IF(ISERROR(VLOOKUP($B243,$AB:$AX,1,0)),0,(VLOOKUP($B243,$AB:$AX,1,0)))</f>
        <v>0</v>
      </c>
      <c r="BC243" s="86" t="n">
        <f aca="false">IF(ISERROR(VLOOKUP($B243,$AB:$AX,2,0)),0,(VLOOKUP($B243,$AB:$AX,2,0)))</f>
        <v>0</v>
      </c>
      <c r="BD243" s="92" t="n">
        <f aca="false">IF(ISERROR(VLOOKUP($B243,$AB:$AX,3,0)),0,(VLOOKUP($B243,$AB:$AX,3,0)))</f>
        <v>0</v>
      </c>
      <c r="BE243" s="85" t="n">
        <f aca="false">IF(ISERROR(VLOOKUP($B243,$AB:$AX,4,0)),0,(VLOOKUP($B243,$AB:$AX,4,0)))</f>
        <v>0</v>
      </c>
      <c r="BF243" s="86" t="n">
        <f aca="false">IF(ISERROR(VLOOKUP($B243,$AB:$AX,5,0)),0,(VLOOKUP($B243,$AB:$AX,5,0)))</f>
        <v>0</v>
      </c>
      <c r="BG243" s="86" t="n">
        <f aca="false">IF(ISERROR(VLOOKUP($B243,$AB:$AX,6,0)),0,(VLOOKUP($B243,$AB:$AX,6,0)))</f>
        <v>0</v>
      </c>
      <c r="BH243" s="85" t="n">
        <f aca="false">IF(ISERROR(VLOOKUP($B243,$AB:$AX,7,0)),0,(VLOOKUP($B243,$AB:$AX,7,0)))</f>
        <v>0</v>
      </c>
      <c r="BI243" s="88" t="n">
        <f aca="false">IF(ISERROR(VLOOKUP($B243,$AB:$AX,8,0)),0,(VLOOKUP($B243,$AB:$AX,8,0)))</f>
        <v>0</v>
      </c>
      <c r="BJ243" s="88" t="n">
        <f aca="false">IF(ISERROR(VLOOKUP($B243,$AB:$AX,9,0)),0,(VLOOKUP($B243,$AB:$AX,9,0)))</f>
        <v>0</v>
      </c>
      <c r="BK243" s="89" t="n">
        <f aca="false">IF(ISERROR(VLOOKUP($B243,$AB:$AX,10,0)),0,(VLOOKUP($B243,$AB:$AX,10,0)))</f>
        <v>0</v>
      </c>
      <c r="BL243" s="93" t="n">
        <f aca="false">IF(ISERROR(VLOOKUP($B243,$AB:$AX,11,0)),0,(VLOOKUP($B243,$AB:$AX,11,0)))</f>
        <v>0</v>
      </c>
      <c r="BM243" s="89" t="n">
        <f aca="false">IF(ISERROR(VLOOKUP($B243,$AB:$AX,12,0)),0,(VLOOKUP($B243,$AB:$AX,12,0)))</f>
        <v>0</v>
      </c>
      <c r="BN243" s="93" t="n">
        <f aca="false">IF(ISERROR(VLOOKUP($B243,$AB:$AX,13,0)),0,(VLOOKUP($B243,$AB:$AX,13,0)))</f>
        <v>0</v>
      </c>
      <c r="BO243" s="86" t="n">
        <f aca="false">IF(ISERROR(VLOOKUP($B243,$AB:$AX,14,0)),0,(VLOOKUP($B243,$AB:$AX,14,0)))</f>
        <v>0</v>
      </c>
      <c r="BP243" s="91" t="n">
        <f aca="false">IF(ISERROR(VLOOKUP($B243,$AB:$AX,15,0)),0,(VLOOKUP($B243,$AB:$AX,15,0)))</f>
        <v>0</v>
      </c>
      <c r="BQ243" s="78"/>
      <c r="BR243" s="78"/>
      <c r="BS243" s="78"/>
      <c r="BT243" s="78"/>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row>
    <row r="244" customFormat="false" ht="12.75" hidden="true" customHeight="false" outlineLevel="0" collapsed="false">
      <c r="A244" s="75" t="s">
        <v>560</v>
      </c>
      <c r="B244" s="78"/>
      <c r="C244" s="79"/>
      <c r="D244" s="78"/>
      <c r="E244" s="78"/>
      <c r="F244" s="79"/>
      <c r="G244" s="79"/>
      <c r="H244" s="80" t="n">
        <v>0</v>
      </c>
      <c r="I244" s="81" t="n">
        <v>0</v>
      </c>
      <c r="J244" s="81" t="n">
        <v>0</v>
      </c>
      <c r="K244" s="82" t="n">
        <v>0</v>
      </c>
      <c r="L244" s="83" t="n">
        <v>0</v>
      </c>
      <c r="M244" s="82" t="n">
        <v>0</v>
      </c>
      <c r="N244" s="83" t="n">
        <v>0</v>
      </c>
      <c r="O244" s="79"/>
      <c r="P244" s="84"/>
      <c r="Q244" s="78"/>
      <c r="R244" s="78"/>
      <c r="S244" s="78"/>
      <c r="T244" s="78"/>
      <c r="U244" s="78"/>
      <c r="V244" s="78"/>
      <c r="W244" s="78"/>
      <c r="X244" s="78"/>
      <c r="Y244" s="85"/>
      <c r="Z244" s="78"/>
      <c r="AA244" s="85" t="s">
        <v>560</v>
      </c>
      <c r="AB244" s="85"/>
      <c r="AC244" s="86"/>
      <c r="AD244" s="85"/>
      <c r="AE244" s="85"/>
      <c r="AF244" s="86"/>
      <c r="AG244" s="86"/>
      <c r="AH244" s="87" t="n">
        <v>0</v>
      </c>
      <c r="AI244" s="88" t="n">
        <v>0</v>
      </c>
      <c r="AJ244" s="88" t="n">
        <v>0</v>
      </c>
      <c r="AK244" s="89" t="n">
        <v>0</v>
      </c>
      <c r="AL244" s="90" t="n">
        <v>0</v>
      </c>
      <c r="AM244" s="89" t="n">
        <v>0</v>
      </c>
      <c r="AN244" s="90" t="n">
        <v>0</v>
      </c>
      <c r="AO244" s="86"/>
      <c r="AP244" s="91"/>
      <c r="AQ244" s="78"/>
      <c r="AR244" s="78"/>
      <c r="AS244" s="78"/>
      <c r="AT244" s="78"/>
      <c r="AU244" s="78"/>
      <c r="AV244" s="78"/>
      <c r="AW244" s="78"/>
      <c r="AX244" s="78"/>
      <c r="AY244" s="78"/>
      <c r="AZ244" s="85"/>
      <c r="BA244" s="12"/>
      <c r="BB244" s="85" t="n">
        <f aca="false">IF(ISERROR(VLOOKUP($B244,$AB:$AX,1,0)),0,(VLOOKUP($B244,$AB:$AX,1,0)))</f>
        <v>0</v>
      </c>
      <c r="BC244" s="86" t="n">
        <f aca="false">IF(ISERROR(VLOOKUP($B244,$AB:$AX,2,0)),0,(VLOOKUP($B244,$AB:$AX,2,0)))</f>
        <v>0</v>
      </c>
      <c r="BD244" s="92" t="n">
        <f aca="false">IF(ISERROR(VLOOKUP($B244,$AB:$AX,3,0)),0,(VLOOKUP($B244,$AB:$AX,3,0)))</f>
        <v>0</v>
      </c>
      <c r="BE244" s="85" t="n">
        <f aca="false">IF(ISERROR(VLOOKUP($B244,$AB:$AX,4,0)),0,(VLOOKUP($B244,$AB:$AX,4,0)))</f>
        <v>0</v>
      </c>
      <c r="BF244" s="86" t="n">
        <f aca="false">IF(ISERROR(VLOOKUP($B244,$AB:$AX,5,0)),0,(VLOOKUP($B244,$AB:$AX,5,0)))</f>
        <v>0</v>
      </c>
      <c r="BG244" s="86" t="n">
        <f aca="false">IF(ISERROR(VLOOKUP($B244,$AB:$AX,6,0)),0,(VLOOKUP($B244,$AB:$AX,6,0)))</f>
        <v>0</v>
      </c>
      <c r="BH244" s="85" t="n">
        <f aca="false">IF(ISERROR(VLOOKUP($B244,$AB:$AX,7,0)),0,(VLOOKUP($B244,$AB:$AX,7,0)))</f>
        <v>0</v>
      </c>
      <c r="BI244" s="88" t="n">
        <f aca="false">IF(ISERROR(VLOOKUP($B244,$AB:$AX,8,0)),0,(VLOOKUP($B244,$AB:$AX,8,0)))</f>
        <v>0</v>
      </c>
      <c r="BJ244" s="88" t="n">
        <f aca="false">IF(ISERROR(VLOOKUP($B244,$AB:$AX,9,0)),0,(VLOOKUP($B244,$AB:$AX,9,0)))</f>
        <v>0</v>
      </c>
      <c r="BK244" s="89" t="n">
        <f aca="false">IF(ISERROR(VLOOKUP($B244,$AB:$AX,10,0)),0,(VLOOKUP($B244,$AB:$AX,10,0)))</f>
        <v>0</v>
      </c>
      <c r="BL244" s="93" t="n">
        <f aca="false">IF(ISERROR(VLOOKUP($B244,$AB:$AX,11,0)),0,(VLOOKUP($B244,$AB:$AX,11,0)))</f>
        <v>0</v>
      </c>
      <c r="BM244" s="89" t="n">
        <f aca="false">IF(ISERROR(VLOOKUP($B244,$AB:$AX,12,0)),0,(VLOOKUP($B244,$AB:$AX,12,0)))</f>
        <v>0</v>
      </c>
      <c r="BN244" s="93" t="n">
        <f aca="false">IF(ISERROR(VLOOKUP($B244,$AB:$AX,13,0)),0,(VLOOKUP($B244,$AB:$AX,13,0)))</f>
        <v>0</v>
      </c>
      <c r="BO244" s="86" t="n">
        <f aca="false">IF(ISERROR(VLOOKUP($B244,$AB:$AX,14,0)),0,(VLOOKUP($B244,$AB:$AX,14,0)))</f>
        <v>0</v>
      </c>
      <c r="BP244" s="91" t="n">
        <f aca="false">IF(ISERROR(VLOOKUP($B244,$AB:$AX,15,0)),0,(VLOOKUP($B244,$AB:$AX,15,0)))</f>
        <v>0</v>
      </c>
      <c r="BQ244" s="78"/>
      <c r="BR244" s="78"/>
      <c r="BS244" s="78"/>
      <c r="BT244" s="78"/>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row>
    <row r="245" customFormat="false" ht="12.75" hidden="true" customHeight="false" outlineLevel="0" collapsed="false">
      <c r="A245" s="75" t="s">
        <v>561</v>
      </c>
      <c r="B245" s="78"/>
      <c r="C245" s="79"/>
      <c r="D245" s="78"/>
      <c r="E245" s="78"/>
      <c r="F245" s="79"/>
      <c r="G245" s="79"/>
      <c r="H245" s="80" t="n">
        <v>0</v>
      </c>
      <c r="I245" s="81" t="n">
        <v>0</v>
      </c>
      <c r="J245" s="81" t="n">
        <v>0</v>
      </c>
      <c r="K245" s="82" t="n">
        <v>0</v>
      </c>
      <c r="L245" s="83" t="n">
        <v>0</v>
      </c>
      <c r="M245" s="82" t="n">
        <v>0</v>
      </c>
      <c r="N245" s="83" t="n">
        <v>0</v>
      </c>
      <c r="O245" s="79"/>
      <c r="P245" s="84"/>
      <c r="Q245" s="78"/>
      <c r="R245" s="78"/>
      <c r="S245" s="78"/>
      <c r="T245" s="78"/>
      <c r="U245" s="78"/>
      <c r="V245" s="78"/>
      <c r="W245" s="78"/>
      <c r="X245" s="78"/>
      <c r="Y245" s="85"/>
      <c r="Z245" s="78"/>
      <c r="AA245" s="85" t="s">
        <v>561</v>
      </c>
      <c r="AB245" s="85"/>
      <c r="AC245" s="86"/>
      <c r="AD245" s="85"/>
      <c r="AE245" s="85"/>
      <c r="AF245" s="86"/>
      <c r="AG245" s="86"/>
      <c r="AH245" s="87" t="n">
        <v>0</v>
      </c>
      <c r="AI245" s="88" t="n">
        <v>0</v>
      </c>
      <c r="AJ245" s="88" t="n">
        <v>0</v>
      </c>
      <c r="AK245" s="89" t="n">
        <v>0</v>
      </c>
      <c r="AL245" s="90" t="n">
        <v>0</v>
      </c>
      <c r="AM245" s="89" t="n">
        <v>0</v>
      </c>
      <c r="AN245" s="90" t="n">
        <v>0</v>
      </c>
      <c r="AO245" s="86"/>
      <c r="AP245" s="91"/>
      <c r="AQ245" s="78"/>
      <c r="AR245" s="78"/>
      <c r="AS245" s="78"/>
      <c r="AT245" s="78"/>
      <c r="AU245" s="78"/>
      <c r="AV245" s="78"/>
      <c r="AW245" s="78"/>
      <c r="AX245" s="78"/>
      <c r="AY245" s="78"/>
      <c r="AZ245" s="85"/>
      <c r="BA245" s="12"/>
      <c r="BB245" s="85" t="n">
        <f aca="false">IF(ISERROR(VLOOKUP($B245,$AB:$AX,1,0)),0,(VLOOKUP($B245,$AB:$AX,1,0)))</f>
        <v>0</v>
      </c>
      <c r="BC245" s="86" t="n">
        <f aca="false">IF(ISERROR(VLOOKUP($B245,$AB:$AX,2,0)),0,(VLOOKUP($B245,$AB:$AX,2,0)))</f>
        <v>0</v>
      </c>
      <c r="BD245" s="92" t="n">
        <f aca="false">IF(ISERROR(VLOOKUP($B245,$AB:$AX,3,0)),0,(VLOOKUP($B245,$AB:$AX,3,0)))</f>
        <v>0</v>
      </c>
      <c r="BE245" s="85" t="n">
        <f aca="false">IF(ISERROR(VLOOKUP($B245,$AB:$AX,4,0)),0,(VLOOKUP($B245,$AB:$AX,4,0)))</f>
        <v>0</v>
      </c>
      <c r="BF245" s="86" t="n">
        <f aca="false">IF(ISERROR(VLOOKUP($B245,$AB:$AX,5,0)),0,(VLOOKUP($B245,$AB:$AX,5,0)))</f>
        <v>0</v>
      </c>
      <c r="BG245" s="86" t="n">
        <f aca="false">IF(ISERROR(VLOOKUP($B245,$AB:$AX,6,0)),0,(VLOOKUP($B245,$AB:$AX,6,0)))</f>
        <v>0</v>
      </c>
      <c r="BH245" s="85" t="n">
        <f aca="false">IF(ISERROR(VLOOKUP($B245,$AB:$AX,7,0)),0,(VLOOKUP($B245,$AB:$AX,7,0)))</f>
        <v>0</v>
      </c>
      <c r="BI245" s="88" t="n">
        <f aca="false">IF(ISERROR(VLOOKUP($B245,$AB:$AX,8,0)),0,(VLOOKUP($B245,$AB:$AX,8,0)))</f>
        <v>0</v>
      </c>
      <c r="BJ245" s="88" t="n">
        <f aca="false">IF(ISERROR(VLOOKUP($B245,$AB:$AX,9,0)),0,(VLOOKUP($B245,$AB:$AX,9,0)))</f>
        <v>0</v>
      </c>
      <c r="BK245" s="89" t="n">
        <f aca="false">IF(ISERROR(VLOOKUP($B245,$AB:$AX,10,0)),0,(VLOOKUP($B245,$AB:$AX,10,0)))</f>
        <v>0</v>
      </c>
      <c r="BL245" s="93" t="n">
        <f aca="false">IF(ISERROR(VLOOKUP($B245,$AB:$AX,11,0)),0,(VLOOKUP($B245,$AB:$AX,11,0)))</f>
        <v>0</v>
      </c>
      <c r="BM245" s="89" t="n">
        <f aca="false">IF(ISERROR(VLOOKUP($B245,$AB:$AX,12,0)),0,(VLOOKUP($B245,$AB:$AX,12,0)))</f>
        <v>0</v>
      </c>
      <c r="BN245" s="93" t="n">
        <f aca="false">IF(ISERROR(VLOOKUP($B245,$AB:$AX,13,0)),0,(VLOOKUP($B245,$AB:$AX,13,0)))</f>
        <v>0</v>
      </c>
      <c r="BO245" s="86" t="n">
        <f aca="false">IF(ISERROR(VLOOKUP($B245,$AB:$AX,14,0)),0,(VLOOKUP($B245,$AB:$AX,14,0)))</f>
        <v>0</v>
      </c>
      <c r="BP245" s="91" t="n">
        <f aca="false">IF(ISERROR(VLOOKUP($B245,$AB:$AX,15,0)),0,(VLOOKUP($B245,$AB:$AX,15,0)))</f>
        <v>0</v>
      </c>
      <c r="BQ245" s="78"/>
      <c r="BR245" s="78"/>
      <c r="BS245" s="78"/>
      <c r="BT245" s="78"/>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row>
    <row r="246" customFormat="false" ht="12.75" hidden="true" customHeight="false" outlineLevel="0" collapsed="false">
      <c r="A246" s="75" t="s">
        <v>562</v>
      </c>
      <c r="B246" s="78"/>
      <c r="C246" s="79"/>
      <c r="D246" s="78"/>
      <c r="E246" s="78"/>
      <c r="F246" s="79"/>
      <c r="G246" s="79"/>
      <c r="H246" s="80" t="n">
        <v>0</v>
      </c>
      <c r="I246" s="81" t="n">
        <v>0</v>
      </c>
      <c r="J246" s="81" t="n">
        <v>0</v>
      </c>
      <c r="K246" s="82" t="n">
        <v>0</v>
      </c>
      <c r="L246" s="83" t="n">
        <v>0</v>
      </c>
      <c r="M246" s="82" t="n">
        <v>0</v>
      </c>
      <c r="N246" s="83" t="n">
        <v>0</v>
      </c>
      <c r="O246" s="79"/>
      <c r="P246" s="84"/>
      <c r="Q246" s="78"/>
      <c r="R246" s="78"/>
      <c r="S246" s="78"/>
      <c r="T246" s="78"/>
      <c r="U246" s="78"/>
      <c r="V246" s="78"/>
      <c r="W246" s="78"/>
      <c r="X246" s="78"/>
      <c r="Y246" s="85"/>
      <c r="Z246" s="78"/>
      <c r="AA246" s="85" t="s">
        <v>562</v>
      </c>
      <c r="AB246" s="85"/>
      <c r="AC246" s="86"/>
      <c r="AD246" s="85"/>
      <c r="AE246" s="85"/>
      <c r="AF246" s="86"/>
      <c r="AG246" s="86"/>
      <c r="AH246" s="87" t="n">
        <v>0</v>
      </c>
      <c r="AI246" s="88" t="n">
        <v>0</v>
      </c>
      <c r="AJ246" s="88" t="n">
        <v>0</v>
      </c>
      <c r="AK246" s="89" t="n">
        <v>0</v>
      </c>
      <c r="AL246" s="90" t="n">
        <v>0</v>
      </c>
      <c r="AM246" s="89" t="n">
        <v>0</v>
      </c>
      <c r="AN246" s="90" t="n">
        <v>0</v>
      </c>
      <c r="AO246" s="86"/>
      <c r="AP246" s="91"/>
      <c r="AQ246" s="78"/>
      <c r="AR246" s="78"/>
      <c r="AS246" s="78"/>
      <c r="AT246" s="78"/>
      <c r="AU246" s="78"/>
      <c r="AV246" s="78"/>
      <c r="AW246" s="78"/>
      <c r="AX246" s="78"/>
      <c r="AY246" s="78"/>
      <c r="AZ246" s="85"/>
      <c r="BA246" s="12"/>
      <c r="BB246" s="85" t="n">
        <f aca="false">IF(ISERROR(VLOOKUP($B246,$AB:$AX,1,0)),0,(VLOOKUP($B246,$AB:$AX,1,0)))</f>
        <v>0</v>
      </c>
      <c r="BC246" s="86" t="n">
        <f aca="false">IF(ISERROR(VLOOKUP($B246,$AB:$AX,2,0)),0,(VLOOKUP($B246,$AB:$AX,2,0)))</f>
        <v>0</v>
      </c>
      <c r="BD246" s="92" t="n">
        <f aca="false">IF(ISERROR(VLOOKUP($B246,$AB:$AX,3,0)),0,(VLOOKUP($B246,$AB:$AX,3,0)))</f>
        <v>0</v>
      </c>
      <c r="BE246" s="85" t="n">
        <f aca="false">IF(ISERROR(VLOOKUP($B246,$AB:$AX,4,0)),0,(VLOOKUP($B246,$AB:$AX,4,0)))</f>
        <v>0</v>
      </c>
      <c r="BF246" s="86" t="n">
        <f aca="false">IF(ISERROR(VLOOKUP($B246,$AB:$AX,5,0)),0,(VLOOKUP($B246,$AB:$AX,5,0)))</f>
        <v>0</v>
      </c>
      <c r="BG246" s="86" t="n">
        <f aca="false">IF(ISERROR(VLOOKUP($B246,$AB:$AX,6,0)),0,(VLOOKUP($B246,$AB:$AX,6,0)))</f>
        <v>0</v>
      </c>
      <c r="BH246" s="85" t="n">
        <f aca="false">IF(ISERROR(VLOOKUP($B246,$AB:$AX,7,0)),0,(VLOOKUP($B246,$AB:$AX,7,0)))</f>
        <v>0</v>
      </c>
      <c r="BI246" s="88" t="n">
        <f aca="false">IF(ISERROR(VLOOKUP($B246,$AB:$AX,8,0)),0,(VLOOKUP($B246,$AB:$AX,8,0)))</f>
        <v>0</v>
      </c>
      <c r="BJ246" s="88" t="n">
        <f aca="false">IF(ISERROR(VLOOKUP($B246,$AB:$AX,9,0)),0,(VLOOKUP($B246,$AB:$AX,9,0)))</f>
        <v>0</v>
      </c>
      <c r="BK246" s="89" t="n">
        <f aca="false">IF(ISERROR(VLOOKUP($B246,$AB:$AX,10,0)),0,(VLOOKUP($B246,$AB:$AX,10,0)))</f>
        <v>0</v>
      </c>
      <c r="BL246" s="93" t="n">
        <f aca="false">IF(ISERROR(VLOOKUP($B246,$AB:$AX,11,0)),0,(VLOOKUP($B246,$AB:$AX,11,0)))</f>
        <v>0</v>
      </c>
      <c r="BM246" s="89" t="n">
        <f aca="false">IF(ISERROR(VLOOKUP($B246,$AB:$AX,12,0)),0,(VLOOKUP($B246,$AB:$AX,12,0)))</f>
        <v>0</v>
      </c>
      <c r="BN246" s="93" t="n">
        <f aca="false">IF(ISERROR(VLOOKUP($B246,$AB:$AX,13,0)),0,(VLOOKUP($B246,$AB:$AX,13,0)))</f>
        <v>0</v>
      </c>
      <c r="BO246" s="86" t="n">
        <f aca="false">IF(ISERROR(VLOOKUP($B246,$AB:$AX,14,0)),0,(VLOOKUP($B246,$AB:$AX,14,0)))</f>
        <v>0</v>
      </c>
      <c r="BP246" s="91" t="n">
        <f aca="false">IF(ISERROR(VLOOKUP($B246,$AB:$AX,15,0)),0,(VLOOKUP($B246,$AB:$AX,15,0)))</f>
        <v>0</v>
      </c>
      <c r="BQ246" s="78"/>
      <c r="BR246" s="78"/>
      <c r="BS246" s="78"/>
      <c r="BT246" s="78"/>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row>
    <row r="247" customFormat="false" ht="12.75" hidden="true" customHeight="false" outlineLevel="0" collapsed="false">
      <c r="A247" s="75" t="s">
        <v>563</v>
      </c>
      <c r="B247" s="78"/>
      <c r="C247" s="79"/>
      <c r="D247" s="78"/>
      <c r="E247" s="78"/>
      <c r="F247" s="79"/>
      <c r="G247" s="79"/>
      <c r="H247" s="80" t="n">
        <v>0</v>
      </c>
      <c r="I247" s="81" t="n">
        <v>0</v>
      </c>
      <c r="J247" s="81" t="n">
        <v>0</v>
      </c>
      <c r="K247" s="82" t="n">
        <v>0</v>
      </c>
      <c r="L247" s="83" t="n">
        <v>0</v>
      </c>
      <c r="M247" s="82" t="n">
        <v>0</v>
      </c>
      <c r="N247" s="83" t="n">
        <v>0</v>
      </c>
      <c r="O247" s="79"/>
      <c r="P247" s="84"/>
      <c r="Q247" s="22"/>
      <c r="R247" s="22"/>
      <c r="S247" s="22"/>
      <c r="T247" s="22"/>
      <c r="U247" s="22"/>
      <c r="V247" s="22"/>
      <c r="W247" s="22"/>
      <c r="X247" s="22"/>
      <c r="Y247" s="12"/>
      <c r="Z247" s="22"/>
      <c r="AA247" s="12" t="s">
        <v>563</v>
      </c>
      <c r="AB247" s="85"/>
      <c r="AC247" s="86"/>
      <c r="AD247" s="85"/>
      <c r="AE247" s="85"/>
      <c r="AF247" s="86"/>
      <c r="AG247" s="86"/>
      <c r="AH247" s="87" t="n">
        <v>0</v>
      </c>
      <c r="AI247" s="88" t="n">
        <v>0</v>
      </c>
      <c r="AJ247" s="88" t="n">
        <v>0</v>
      </c>
      <c r="AK247" s="89" t="n">
        <v>0</v>
      </c>
      <c r="AL247" s="90" t="n">
        <v>0</v>
      </c>
      <c r="AM247" s="89" t="n">
        <v>0</v>
      </c>
      <c r="AN247" s="90" t="n">
        <v>0</v>
      </c>
      <c r="AO247" s="86"/>
      <c r="AP247" s="91"/>
      <c r="AQ247" s="22"/>
      <c r="AR247" s="22"/>
      <c r="AS247" s="22"/>
      <c r="AT247" s="22"/>
      <c r="AU247" s="22"/>
      <c r="AV247" s="22"/>
      <c r="AW247" s="22"/>
      <c r="AX247" s="22"/>
      <c r="AY247" s="22"/>
      <c r="BA247" s="12"/>
      <c r="BB247" s="85" t="n">
        <f aca="false">IF(ISERROR(VLOOKUP($B247,$AB:$AX,1,0)),0,(VLOOKUP($B247,$AB:$AX,1,0)))</f>
        <v>0</v>
      </c>
      <c r="BC247" s="86" t="n">
        <f aca="false">IF(ISERROR(VLOOKUP($B247,$AB:$AX,2,0)),0,(VLOOKUP($B247,$AB:$AX,2,0)))</f>
        <v>0</v>
      </c>
      <c r="BD247" s="92" t="n">
        <f aca="false">IF(ISERROR(VLOOKUP($B247,$AB:$AX,3,0)),0,(VLOOKUP($B247,$AB:$AX,3,0)))</f>
        <v>0</v>
      </c>
      <c r="BE247" s="85" t="n">
        <f aca="false">IF(ISERROR(VLOOKUP($B247,$AB:$AX,4,0)),0,(VLOOKUP($B247,$AB:$AX,4,0)))</f>
        <v>0</v>
      </c>
      <c r="BF247" s="86" t="n">
        <f aca="false">IF(ISERROR(VLOOKUP($B247,$AB:$AX,5,0)),0,(VLOOKUP($B247,$AB:$AX,5,0)))</f>
        <v>0</v>
      </c>
      <c r="BG247" s="86" t="n">
        <f aca="false">IF(ISERROR(VLOOKUP($B247,$AB:$AX,6,0)),0,(VLOOKUP($B247,$AB:$AX,6,0)))</f>
        <v>0</v>
      </c>
      <c r="BH247" s="85" t="n">
        <f aca="false">IF(ISERROR(VLOOKUP($B247,$AB:$AX,7,0)),0,(VLOOKUP($B247,$AB:$AX,7,0)))</f>
        <v>0</v>
      </c>
      <c r="BI247" s="88" t="n">
        <f aca="false">IF(ISERROR(VLOOKUP($B247,$AB:$AX,8,0)),0,(VLOOKUP($B247,$AB:$AX,8,0)))</f>
        <v>0</v>
      </c>
      <c r="BJ247" s="88" t="n">
        <f aca="false">IF(ISERROR(VLOOKUP($B247,$AB:$AX,9,0)),0,(VLOOKUP($B247,$AB:$AX,9,0)))</f>
        <v>0</v>
      </c>
      <c r="BK247" s="89" t="n">
        <f aca="false">IF(ISERROR(VLOOKUP($B247,$AB:$AX,10,0)),0,(VLOOKUP($B247,$AB:$AX,10,0)))</f>
        <v>0</v>
      </c>
      <c r="BL247" s="93" t="n">
        <f aca="false">IF(ISERROR(VLOOKUP($B247,$AB:$AX,11,0)),0,(VLOOKUP($B247,$AB:$AX,11,0)))</f>
        <v>0</v>
      </c>
      <c r="BM247" s="89" t="n">
        <f aca="false">IF(ISERROR(VLOOKUP($B247,$AB:$AX,12,0)),0,(VLOOKUP($B247,$AB:$AX,12,0)))</f>
        <v>0</v>
      </c>
      <c r="BN247" s="93" t="n">
        <f aca="false">IF(ISERROR(VLOOKUP($B247,$AB:$AX,13,0)),0,(VLOOKUP($B247,$AB:$AX,13,0)))</f>
        <v>0</v>
      </c>
      <c r="BO247" s="86" t="n">
        <f aca="false">IF(ISERROR(VLOOKUP($B247,$AB:$AX,14,0)),0,(VLOOKUP($B247,$AB:$AX,14,0)))</f>
        <v>0</v>
      </c>
      <c r="BP247" s="91" t="n">
        <f aca="false">IF(ISERROR(VLOOKUP($B247,$AB:$AX,15,0)),0,(VLOOKUP($B247,$AB:$AX,15,0)))</f>
        <v>0</v>
      </c>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row>
    <row r="248" customFormat="false" ht="12.75" hidden="true" customHeight="false" outlineLevel="0" collapsed="false">
      <c r="A248" s="75" t="s">
        <v>564</v>
      </c>
      <c r="B248" s="78"/>
      <c r="C248" s="79"/>
      <c r="D248" s="78"/>
      <c r="E248" s="78"/>
      <c r="F248" s="79"/>
      <c r="G248" s="79"/>
      <c r="H248" s="80" t="n">
        <v>0</v>
      </c>
      <c r="I248" s="81" t="n">
        <v>0</v>
      </c>
      <c r="J248" s="81" t="n">
        <v>0</v>
      </c>
      <c r="K248" s="82" t="n">
        <v>0</v>
      </c>
      <c r="L248" s="83" t="n">
        <v>0</v>
      </c>
      <c r="M248" s="82" t="n">
        <v>0</v>
      </c>
      <c r="N248" s="83" t="n">
        <v>0</v>
      </c>
      <c r="O248" s="79"/>
      <c r="P248" s="84"/>
      <c r="Q248" s="6"/>
      <c r="R248" s="6"/>
      <c r="S248" s="6"/>
      <c r="T248" s="6"/>
      <c r="U248" s="6"/>
      <c r="V248" s="6"/>
      <c r="W248" s="6"/>
      <c r="X248" s="6"/>
      <c r="AA248" s="5" t="s">
        <v>564</v>
      </c>
      <c r="AB248" s="85"/>
      <c r="AC248" s="86"/>
      <c r="AD248" s="85"/>
      <c r="AE248" s="85"/>
      <c r="AF248" s="86"/>
      <c r="AG248" s="86"/>
      <c r="AH248" s="87" t="n">
        <v>0</v>
      </c>
      <c r="AI248" s="88" t="n">
        <v>0</v>
      </c>
      <c r="AJ248" s="88" t="n">
        <v>0</v>
      </c>
      <c r="AK248" s="89" t="n">
        <v>0</v>
      </c>
      <c r="AL248" s="90" t="n">
        <v>0</v>
      </c>
      <c r="AM248" s="89" t="n">
        <v>0</v>
      </c>
      <c r="AN248" s="90" t="n">
        <v>0</v>
      </c>
      <c r="AO248" s="86"/>
      <c r="AP248" s="91"/>
      <c r="AQ248" s="6"/>
      <c r="AR248" s="6"/>
      <c r="AS248" s="6"/>
      <c r="AT248" s="6"/>
      <c r="AU248" s="6"/>
      <c r="AV248" s="6"/>
      <c r="AW248" s="6"/>
      <c r="AX248" s="6"/>
      <c r="AY248" s="6"/>
      <c r="AZ248" s="5"/>
      <c r="BA248" s="12"/>
      <c r="BB248" s="85" t="n">
        <f aca="false">IF(ISERROR(VLOOKUP($B248,$AB:$AX,1,0)),0,(VLOOKUP($B248,$AB:$AX,1,0)))</f>
        <v>0</v>
      </c>
      <c r="BC248" s="86" t="n">
        <f aca="false">IF(ISERROR(VLOOKUP($B248,$AB:$AX,2,0)),0,(VLOOKUP($B248,$AB:$AX,2,0)))</f>
        <v>0</v>
      </c>
      <c r="BD248" s="92" t="n">
        <f aca="false">IF(ISERROR(VLOOKUP($B248,$AB:$AX,3,0)),0,(VLOOKUP($B248,$AB:$AX,3,0)))</f>
        <v>0</v>
      </c>
      <c r="BE248" s="85" t="n">
        <f aca="false">IF(ISERROR(VLOOKUP($B248,$AB:$AX,4,0)),0,(VLOOKUP($B248,$AB:$AX,4,0)))</f>
        <v>0</v>
      </c>
      <c r="BF248" s="86" t="n">
        <f aca="false">IF(ISERROR(VLOOKUP($B248,$AB:$AX,5,0)),0,(VLOOKUP($B248,$AB:$AX,5,0)))</f>
        <v>0</v>
      </c>
      <c r="BG248" s="86" t="n">
        <f aca="false">IF(ISERROR(VLOOKUP($B248,$AB:$AX,6,0)),0,(VLOOKUP($B248,$AB:$AX,6,0)))</f>
        <v>0</v>
      </c>
      <c r="BH248" s="85" t="n">
        <f aca="false">IF(ISERROR(VLOOKUP($B248,$AB:$AX,7,0)),0,(VLOOKUP($B248,$AB:$AX,7,0)))</f>
        <v>0</v>
      </c>
      <c r="BI248" s="88" t="n">
        <f aca="false">IF(ISERROR(VLOOKUP($B248,$AB:$AX,8,0)),0,(VLOOKUP($B248,$AB:$AX,8,0)))</f>
        <v>0</v>
      </c>
      <c r="BJ248" s="88" t="n">
        <f aca="false">IF(ISERROR(VLOOKUP($B248,$AB:$AX,9,0)),0,(VLOOKUP($B248,$AB:$AX,9,0)))</f>
        <v>0</v>
      </c>
      <c r="BK248" s="89" t="n">
        <f aca="false">IF(ISERROR(VLOOKUP($B248,$AB:$AX,10,0)),0,(VLOOKUP($B248,$AB:$AX,10,0)))</f>
        <v>0</v>
      </c>
      <c r="BL248" s="93" t="n">
        <f aca="false">IF(ISERROR(VLOOKUP($B248,$AB:$AX,11,0)),0,(VLOOKUP($B248,$AB:$AX,11,0)))</f>
        <v>0</v>
      </c>
      <c r="BM248" s="89" t="n">
        <f aca="false">IF(ISERROR(VLOOKUP($B248,$AB:$AX,12,0)),0,(VLOOKUP($B248,$AB:$AX,12,0)))</f>
        <v>0</v>
      </c>
      <c r="BN248" s="93" t="n">
        <f aca="false">IF(ISERROR(VLOOKUP($B248,$AB:$AX,13,0)),0,(VLOOKUP($B248,$AB:$AX,13,0)))</f>
        <v>0</v>
      </c>
      <c r="BO248" s="86" t="n">
        <f aca="false">IF(ISERROR(VLOOKUP($B248,$AB:$AX,14,0)),0,(VLOOKUP($B248,$AB:$AX,14,0)))</f>
        <v>0</v>
      </c>
      <c r="BP248" s="91" t="n">
        <f aca="false">IF(ISERROR(VLOOKUP($B248,$AB:$AX,15,0)),0,(VLOOKUP($B248,$AB:$AX,15,0)))</f>
        <v>0</v>
      </c>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row>
    <row r="249" customFormat="false" ht="12.75" hidden="true" customHeight="false" outlineLevel="0" collapsed="false">
      <c r="A249" s="75" t="s">
        <v>565</v>
      </c>
      <c r="B249" s="78"/>
      <c r="C249" s="79"/>
      <c r="D249" s="78"/>
      <c r="E249" s="78"/>
      <c r="F249" s="79"/>
      <c r="G249" s="79"/>
      <c r="H249" s="80" t="n">
        <v>0</v>
      </c>
      <c r="I249" s="81" t="n">
        <v>0</v>
      </c>
      <c r="J249" s="81" t="n">
        <v>0</v>
      </c>
      <c r="K249" s="82" t="n">
        <v>0</v>
      </c>
      <c r="L249" s="83" t="n">
        <v>0</v>
      </c>
      <c r="M249" s="82" t="n">
        <v>0</v>
      </c>
      <c r="N249" s="83" t="n">
        <v>0</v>
      </c>
      <c r="O249" s="79"/>
      <c r="P249" s="84"/>
      <c r="Q249" s="100"/>
      <c r="R249" s="100"/>
      <c r="S249" s="100"/>
      <c r="T249" s="100"/>
      <c r="U249" s="100"/>
      <c r="V249" s="100"/>
      <c r="W249" s="100"/>
      <c r="X249" s="100"/>
      <c r="Y249" s="101"/>
      <c r="Z249" s="100"/>
      <c r="AA249" s="101" t="s">
        <v>565</v>
      </c>
      <c r="AB249" s="85"/>
      <c r="AC249" s="86"/>
      <c r="AD249" s="85"/>
      <c r="AE249" s="85"/>
      <c r="AF249" s="86"/>
      <c r="AG249" s="86"/>
      <c r="AH249" s="87" t="n">
        <v>0</v>
      </c>
      <c r="AI249" s="88" t="n">
        <v>0</v>
      </c>
      <c r="AJ249" s="88" t="n">
        <v>0</v>
      </c>
      <c r="AK249" s="89" t="n">
        <v>0</v>
      </c>
      <c r="AL249" s="90" t="n">
        <v>0</v>
      </c>
      <c r="AM249" s="89" t="n">
        <v>0</v>
      </c>
      <c r="AN249" s="90" t="n">
        <v>0</v>
      </c>
      <c r="AO249" s="86"/>
      <c r="AP249" s="91"/>
      <c r="AQ249" s="100"/>
      <c r="AR249" s="100"/>
      <c r="AS249" s="100"/>
      <c r="AT249" s="100"/>
      <c r="AU249" s="100"/>
      <c r="AV249" s="100"/>
      <c r="AW249" s="100"/>
      <c r="AX249" s="100"/>
      <c r="AY249" s="100"/>
      <c r="AZ249" s="101"/>
      <c r="BA249" s="12"/>
      <c r="BB249" s="85" t="n">
        <f aca="false">IF(ISERROR(VLOOKUP($B249,$AB:$AX,1,0)),0,(VLOOKUP($B249,$AB:$AX,1,0)))</f>
        <v>0</v>
      </c>
      <c r="BC249" s="86" t="n">
        <f aca="false">IF(ISERROR(VLOOKUP($B249,$AB:$AX,2,0)),0,(VLOOKUP($B249,$AB:$AX,2,0)))</f>
        <v>0</v>
      </c>
      <c r="BD249" s="92" t="n">
        <f aca="false">IF(ISERROR(VLOOKUP($B249,$AB:$AX,3,0)),0,(VLOOKUP($B249,$AB:$AX,3,0)))</f>
        <v>0</v>
      </c>
      <c r="BE249" s="85" t="n">
        <f aca="false">IF(ISERROR(VLOOKUP($B249,$AB:$AX,4,0)),0,(VLOOKUP($B249,$AB:$AX,4,0)))</f>
        <v>0</v>
      </c>
      <c r="BF249" s="86" t="n">
        <f aca="false">IF(ISERROR(VLOOKUP($B249,$AB:$AX,5,0)),0,(VLOOKUP($B249,$AB:$AX,5,0)))</f>
        <v>0</v>
      </c>
      <c r="BG249" s="86" t="n">
        <f aca="false">IF(ISERROR(VLOOKUP($B249,$AB:$AX,6,0)),0,(VLOOKUP($B249,$AB:$AX,6,0)))</f>
        <v>0</v>
      </c>
      <c r="BH249" s="85" t="n">
        <f aca="false">IF(ISERROR(VLOOKUP($B249,$AB:$AX,7,0)),0,(VLOOKUP($B249,$AB:$AX,7,0)))</f>
        <v>0</v>
      </c>
      <c r="BI249" s="88" t="n">
        <f aca="false">IF(ISERROR(VLOOKUP($B249,$AB:$AX,8,0)),0,(VLOOKUP($B249,$AB:$AX,8,0)))</f>
        <v>0</v>
      </c>
      <c r="BJ249" s="88" t="n">
        <f aca="false">IF(ISERROR(VLOOKUP($B249,$AB:$AX,9,0)),0,(VLOOKUP($B249,$AB:$AX,9,0)))</f>
        <v>0</v>
      </c>
      <c r="BK249" s="89" t="n">
        <f aca="false">IF(ISERROR(VLOOKUP($B249,$AB:$AX,10,0)),0,(VLOOKUP($B249,$AB:$AX,10,0)))</f>
        <v>0</v>
      </c>
      <c r="BL249" s="93" t="n">
        <f aca="false">IF(ISERROR(VLOOKUP($B249,$AB:$AX,11,0)),0,(VLOOKUP($B249,$AB:$AX,11,0)))</f>
        <v>0</v>
      </c>
      <c r="BM249" s="89" t="n">
        <f aca="false">IF(ISERROR(VLOOKUP($B249,$AB:$AX,12,0)),0,(VLOOKUP($B249,$AB:$AX,12,0)))</f>
        <v>0</v>
      </c>
      <c r="BN249" s="93" t="n">
        <f aca="false">IF(ISERROR(VLOOKUP($B249,$AB:$AX,13,0)),0,(VLOOKUP($B249,$AB:$AX,13,0)))</f>
        <v>0</v>
      </c>
      <c r="BO249" s="86" t="n">
        <f aca="false">IF(ISERROR(VLOOKUP($B249,$AB:$AX,14,0)),0,(VLOOKUP($B249,$AB:$AX,14,0)))</f>
        <v>0</v>
      </c>
      <c r="BP249" s="91" t="n">
        <f aca="false">IF(ISERROR(VLOOKUP($B249,$AB:$AX,15,0)),0,(VLOOKUP($B249,$AB:$AX,15,0)))</f>
        <v>0</v>
      </c>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00"/>
      <c r="EA249" s="100"/>
      <c r="EB249" s="100"/>
      <c r="EC249" s="100"/>
      <c r="ED249" s="100"/>
      <c r="EE249" s="100"/>
      <c r="EF249" s="100"/>
      <c r="EG249" s="100"/>
      <c r="EH249" s="100"/>
      <c r="EI249" s="100"/>
      <c r="EJ249" s="100"/>
      <c r="EK249" s="100"/>
    </row>
    <row r="250" customFormat="false" ht="12.75" hidden="true" customHeight="false" outlineLevel="0" collapsed="false">
      <c r="A250" s="75" t="s">
        <v>566</v>
      </c>
      <c r="B250" s="78"/>
      <c r="C250" s="79"/>
      <c r="D250" s="78"/>
      <c r="E250" s="78"/>
      <c r="F250" s="79"/>
      <c r="G250" s="79"/>
      <c r="H250" s="80" t="n">
        <v>0</v>
      </c>
      <c r="I250" s="81" t="n">
        <v>0</v>
      </c>
      <c r="J250" s="81" t="n">
        <v>0</v>
      </c>
      <c r="K250" s="82" t="n">
        <v>0</v>
      </c>
      <c r="L250" s="83" t="n">
        <v>0</v>
      </c>
      <c r="M250" s="82" t="n">
        <v>0</v>
      </c>
      <c r="N250" s="83" t="n">
        <v>0</v>
      </c>
      <c r="O250" s="79"/>
      <c r="P250" s="84"/>
      <c r="Q250" s="100"/>
      <c r="R250" s="100"/>
      <c r="S250" s="100"/>
      <c r="T250" s="100"/>
      <c r="U250" s="100"/>
      <c r="V250" s="100"/>
      <c r="W250" s="100"/>
      <c r="X250" s="100"/>
      <c r="Y250" s="101"/>
      <c r="Z250" s="100"/>
      <c r="AA250" s="101" t="s">
        <v>566</v>
      </c>
      <c r="AB250" s="85"/>
      <c r="AC250" s="86"/>
      <c r="AD250" s="85"/>
      <c r="AE250" s="85"/>
      <c r="AF250" s="86"/>
      <c r="AG250" s="86"/>
      <c r="AH250" s="87" t="n">
        <v>0</v>
      </c>
      <c r="AI250" s="88" t="n">
        <v>0</v>
      </c>
      <c r="AJ250" s="88" t="n">
        <v>0</v>
      </c>
      <c r="AK250" s="89" t="n">
        <v>0</v>
      </c>
      <c r="AL250" s="90" t="n">
        <v>0</v>
      </c>
      <c r="AM250" s="89" t="n">
        <v>0</v>
      </c>
      <c r="AN250" s="90" t="n">
        <v>0</v>
      </c>
      <c r="AO250" s="86"/>
      <c r="AP250" s="91"/>
      <c r="AQ250" s="100"/>
      <c r="AR250" s="100"/>
      <c r="AS250" s="100"/>
      <c r="AT250" s="100"/>
      <c r="AU250" s="100"/>
      <c r="AV250" s="100"/>
      <c r="AW250" s="100"/>
      <c r="AX250" s="100"/>
      <c r="AY250" s="100"/>
      <c r="AZ250" s="101"/>
      <c r="BA250" s="12"/>
      <c r="BB250" s="85" t="n">
        <f aca="false">IF(ISERROR(VLOOKUP($B250,$AB:$AX,1,0)),0,(VLOOKUP($B250,$AB:$AX,1,0)))</f>
        <v>0</v>
      </c>
      <c r="BC250" s="86" t="n">
        <f aca="false">IF(ISERROR(VLOOKUP($B250,$AB:$AX,2,0)),0,(VLOOKUP($B250,$AB:$AX,2,0)))</f>
        <v>0</v>
      </c>
      <c r="BD250" s="92" t="n">
        <f aca="false">IF(ISERROR(VLOOKUP($B250,$AB:$AX,3,0)),0,(VLOOKUP($B250,$AB:$AX,3,0)))</f>
        <v>0</v>
      </c>
      <c r="BE250" s="85" t="n">
        <f aca="false">IF(ISERROR(VLOOKUP($B250,$AB:$AX,4,0)),0,(VLOOKUP($B250,$AB:$AX,4,0)))</f>
        <v>0</v>
      </c>
      <c r="BF250" s="86" t="n">
        <f aca="false">IF(ISERROR(VLOOKUP($B250,$AB:$AX,5,0)),0,(VLOOKUP($B250,$AB:$AX,5,0)))</f>
        <v>0</v>
      </c>
      <c r="BG250" s="86" t="n">
        <f aca="false">IF(ISERROR(VLOOKUP($B250,$AB:$AX,6,0)),0,(VLOOKUP($B250,$AB:$AX,6,0)))</f>
        <v>0</v>
      </c>
      <c r="BH250" s="85" t="n">
        <f aca="false">IF(ISERROR(VLOOKUP($B250,$AB:$AX,7,0)),0,(VLOOKUP($B250,$AB:$AX,7,0)))</f>
        <v>0</v>
      </c>
      <c r="BI250" s="88" t="n">
        <f aca="false">IF(ISERROR(VLOOKUP($B250,$AB:$AX,8,0)),0,(VLOOKUP($B250,$AB:$AX,8,0)))</f>
        <v>0</v>
      </c>
      <c r="BJ250" s="88" t="n">
        <f aca="false">IF(ISERROR(VLOOKUP($B250,$AB:$AX,9,0)),0,(VLOOKUP($B250,$AB:$AX,9,0)))</f>
        <v>0</v>
      </c>
      <c r="BK250" s="89" t="n">
        <f aca="false">IF(ISERROR(VLOOKUP($B250,$AB:$AX,10,0)),0,(VLOOKUP($B250,$AB:$AX,10,0)))</f>
        <v>0</v>
      </c>
      <c r="BL250" s="93" t="n">
        <f aca="false">IF(ISERROR(VLOOKUP($B250,$AB:$AX,11,0)),0,(VLOOKUP($B250,$AB:$AX,11,0)))</f>
        <v>0</v>
      </c>
      <c r="BM250" s="89" t="n">
        <f aca="false">IF(ISERROR(VLOOKUP($B250,$AB:$AX,12,0)),0,(VLOOKUP($B250,$AB:$AX,12,0)))</f>
        <v>0</v>
      </c>
      <c r="BN250" s="93" t="n">
        <f aca="false">IF(ISERROR(VLOOKUP($B250,$AB:$AX,13,0)),0,(VLOOKUP($B250,$AB:$AX,13,0)))</f>
        <v>0</v>
      </c>
      <c r="BO250" s="86" t="n">
        <f aca="false">IF(ISERROR(VLOOKUP($B250,$AB:$AX,14,0)),0,(VLOOKUP($B250,$AB:$AX,14,0)))</f>
        <v>0</v>
      </c>
      <c r="BP250" s="91" t="n">
        <f aca="false">IF(ISERROR(VLOOKUP($B250,$AB:$AX,15,0)),0,(VLOOKUP($B250,$AB:$AX,15,0)))</f>
        <v>0</v>
      </c>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c r="DO250" s="100"/>
      <c r="DP250" s="100"/>
      <c r="DQ250" s="100"/>
      <c r="DR250" s="100"/>
      <c r="DS250" s="100"/>
      <c r="DT250" s="100"/>
      <c r="DU250" s="100"/>
      <c r="DV250" s="100"/>
      <c r="DW250" s="100"/>
      <c r="DX250" s="100"/>
      <c r="DY250" s="100"/>
      <c r="DZ250" s="100"/>
      <c r="EA250" s="100"/>
      <c r="EB250" s="100"/>
      <c r="EC250" s="100"/>
      <c r="ED250" s="100"/>
      <c r="EE250" s="100"/>
      <c r="EF250" s="100"/>
      <c r="EG250" s="100"/>
      <c r="EH250" s="100"/>
      <c r="EI250" s="100"/>
      <c r="EJ250" s="100"/>
      <c r="EK250" s="100"/>
    </row>
    <row r="251" customFormat="false" ht="12.75" hidden="true" customHeight="false" outlineLevel="0" collapsed="false">
      <c r="A251" s="75" t="s">
        <v>567</v>
      </c>
      <c r="B251" s="78"/>
      <c r="C251" s="79"/>
      <c r="D251" s="78"/>
      <c r="E251" s="78"/>
      <c r="F251" s="79"/>
      <c r="G251" s="79"/>
      <c r="H251" s="80" t="n">
        <v>0</v>
      </c>
      <c r="I251" s="81" t="n">
        <v>0</v>
      </c>
      <c r="J251" s="81" t="n">
        <v>0</v>
      </c>
      <c r="K251" s="82" t="n">
        <v>0</v>
      </c>
      <c r="L251" s="83" t="n">
        <v>0</v>
      </c>
      <c r="M251" s="82" t="n">
        <v>0</v>
      </c>
      <c r="N251" s="83" t="n">
        <v>0</v>
      </c>
      <c r="O251" s="79"/>
      <c r="P251" s="84"/>
      <c r="Q251" s="100"/>
      <c r="R251" s="100"/>
      <c r="S251" s="100"/>
      <c r="T251" s="100"/>
      <c r="U251" s="100"/>
      <c r="V251" s="100"/>
      <c r="W251" s="100"/>
      <c r="X251" s="100"/>
      <c r="Y251" s="101"/>
      <c r="Z251" s="100"/>
      <c r="AA251" s="101" t="s">
        <v>567</v>
      </c>
      <c r="AB251" s="85"/>
      <c r="AC251" s="86"/>
      <c r="AD251" s="85"/>
      <c r="AE251" s="85"/>
      <c r="AF251" s="86"/>
      <c r="AG251" s="86"/>
      <c r="AH251" s="87" t="n">
        <v>0</v>
      </c>
      <c r="AI251" s="88" t="n">
        <v>0</v>
      </c>
      <c r="AJ251" s="88" t="n">
        <v>0</v>
      </c>
      <c r="AK251" s="89" t="n">
        <v>0</v>
      </c>
      <c r="AL251" s="90" t="n">
        <v>0</v>
      </c>
      <c r="AM251" s="89" t="n">
        <v>0</v>
      </c>
      <c r="AN251" s="90" t="n">
        <v>0</v>
      </c>
      <c r="AO251" s="86"/>
      <c r="AP251" s="91"/>
      <c r="AQ251" s="100"/>
      <c r="AR251" s="100"/>
      <c r="AS251" s="100"/>
      <c r="AT251" s="100"/>
      <c r="AU251" s="100"/>
      <c r="AV251" s="100"/>
      <c r="AW251" s="100"/>
      <c r="AX251" s="100"/>
      <c r="AY251" s="100"/>
      <c r="AZ251" s="101"/>
      <c r="BA251" s="12"/>
      <c r="BB251" s="85" t="n">
        <f aca="false">IF(ISERROR(VLOOKUP($B251,$AB:$AX,1,0)),0,(VLOOKUP($B251,$AB:$AX,1,0)))</f>
        <v>0</v>
      </c>
      <c r="BC251" s="86" t="n">
        <f aca="false">IF(ISERROR(VLOOKUP($B251,$AB:$AX,2,0)),0,(VLOOKUP($B251,$AB:$AX,2,0)))</f>
        <v>0</v>
      </c>
      <c r="BD251" s="92" t="n">
        <f aca="false">IF(ISERROR(VLOOKUP($B251,$AB:$AX,3,0)),0,(VLOOKUP($B251,$AB:$AX,3,0)))</f>
        <v>0</v>
      </c>
      <c r="BE251" s="85" t="n">
        <f aca="false">IF(ISERROR(VLOOKUP($B251,$AB:$AX,4,0)),0,(VLOOKUP($B251,$AB:$AX,4,0)))</f>
        <v>0</v>
      </c>
      <c r="BF251" s="86" t="n">
        <f aca="false">IF(ISERROR(VLOOKUP($B251,$AB:$AX,5,0)),0,(VLOOKUP($B251,$AB:$AX,5,0)))</f>
        <v>0</v>
      </c>
      <c r="BG251" s="86" t="n">
        <f aca="false">IF(ISERROR(VLOOKUP($B251,$AB:$AX,6,0)),0,(VLOOKUP($B251,$AB:$AX,6,0)))</f>
        <v>0</v>
      </c>
      <c r="BH251" s="85" t="n">
        <f aca="false">IF(ISERROR(VLOOKUP($B251,$AB:$AX,7,0)),0,(VLOOKUP($B251,$AB:$AX,7,0)))</f>
        <v>0</v>
      </c>
      <c r="BI251" s="88" t="n">
        <f aca="false">IF(ISERROR(VLOOKUP($B251,$AB:$AX,8,0)),0,(VLOOKUP($B251,$AB:$AX,8,0)))</f>
        <v>0</v>
      </c>
      <c r="BJ251" s="88" t="n">
        <f aca="false">IF(ISERROR(VLOOKUP($B251,$AB:$AX,9,0)),0,(VLOOKUP($B251,$AB:$AX,9,0)))</f>
        <v>0</v>
      </c>
      <c r="BK251" s="89" t="n">
        <f aca="false">IF(ISERROR(VLOOKUP($B251,$AB:$AX,10,0)),0,(VLOOKUP($B251,$AB:$AX,10,0)))</f>
        <v>0</v>
      </c>
      <c r="BL251" s="93" t="n">
        <f aca="false">IF(ISERROR(VLOOKUP($B251,$AB:$AX,11,0)),0,(VLOOKUP($B251,$AB:$AX,11,0)))</f>
        <v>0</v>
      </c>
      <c r="BM251" s="89" t="n">
        <f aca="false">IF(ISERROR(VLOOKUP($B251,$AB:$AX,12,0)),0,(VLOOKUP($B251,$AB:$AX,12,0)))</f>
        <v>0</v>
      </c>
      <c r="BN251" s="93" t="n">
        <f aca="false">IF(ISERROR(VLOOKUP($B251,$AB:$AX,13,0)),0,(VLOOKUP($B251,$AB:$AX,13,0)))</f>
        <v>0</v>
      </c>
      <c r="BO251" s="86" t="n">
        <f aca="false">IF(ISERROR(VLOOKUP($B251,$AB:$AX,14,0)),0,(VLOOKUP($B251,$AB:$AX,14,0)))</f>
        <v>0</v>
      </c>
      <c r="BP251" s="91" t="n">
        <f aca="false">IF(ISERROR(VLOOKUP($B251,$AB:$AX,15,0)),0,(VLOOKUP($B251,$AB:$AX,15,0)))</f>
        <v>0</v>
      </c>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c r="DP251" s="100"/>
      <c r="DQ251" s="100"/>
      <c r="DR251" s="100"/>
      <c r="DS251" s="100"/>
      <c r="DT251" s="100"/>
      <c r="DU251" s="100"/>
      <c r="DV251" s="100"/>
      <c r="DW251" s="100"/>
      <c r="DX251" s="100"/>
      <c r="DY251" s="100"/>
      <c r="DZ251" s="100"/>
      <c r="EA251" s="100"/>
      <c r="EB251" s="100"/>
      <c r="EC251" s="100"/>
      <c r="ED251" s="100"/>
      <c r="EE251" s="100"/>
      <c r="EF251" s="100"/>
      <c r="EG251" s="100"/>
      <c r="EH251" s="100"/>
      <c r="EI251" s="100"/>
      <c r="EJ251" s="100"/>
      <c r="EK251" s="100"/>
    </row>
    <row r="252" customFormat="false" ht="12.75" hidden="true" customHeight="false" outlineLevel="0" collapsed="false">
      <c r="A252" s="75" t="s">
        <v>568</v>
      </c>
      <c r="B252" s="78"/>
      <c r="C252" s="79"/>
      <c r="D252" s="78"/>
      <c r="E252" s="78"/>
      <c r="F252" s="79"/>
      <c r="G252" s="79"/>
      <c r="H252" s="80" t="n">
        <v>0</v>
      </c>
      <c r="I252" s="81" t="n">
        <v>0</v>
      </c>
      <c r="J252" s="81" t="n">
        <v>0</v>
      </c>
      <c r="K252" s="82" t="n">
        <v>0</v>
      </c>
      <c r="L252" s="83" t="n">
        <v>0</v>
      </c>
      <c r="M252" s="82" t="n">
        <v>0</v>
      </c>
      <c r="N252" s="83" t="n">
        <v>0</v>
      </c>
      <c r="O252" s="79"/>
      <c r="P252" s="84"/>
      <c r="Q252" s="100"/>
      <c r="R252" s="100"/>
      <c r="S252" s="100"/>
      <c r="T252" s="100"/>
      <c r="U252" s="100"/>
      <c r="V252" s="100"/>
      <c r="W252" s="100"/>
      <c r="X252" s="100"/>
      <c r="Y252" s="101"/>
      <c r="Z252" s="100"/>
      <c r="AA252" s="101" t="s">
        <v>568</v>
      </c>
      <c r="AB252" s="85"/>
      <c r="AC252" s="86"/>
      <c r="AD252" s="85"/>
      <c r="AE252" s="85"/>
      <c r="AF252" s="86"/>
      <c r="AG252" s="86"/>
      <c r="AH252" s="87" t="n">
        <v>0</v>
      </c>
      <c r="AI252" s="88" t="n">
        <v>0</v>
      </c>
      <c r="AJ252" s="88" t="n">
        <v>0</v>
      </c>
      <c r="AK252" s="89" t="n">
        <v>0</v>
      </c>
      <c r="AL252" s="90" t="n">
        <v>0</v>
      </c>
      <c r="AM252" s="89" t="n">
        <v>0</v>
      </c>
      <c r="AN252" s="90" t="n">
        <v>0</v>
      </c>
      <c r="AO252" s="86"/>
      <c r="AP252" s="91"/>
      <c r="AQ252" s="100"/>
      <c r="AR252" s="100"/>
      <c r="AS252" s="100"/>
      <c r="AT252" s="100"/>
      <c r="AU252" s="100"/>
      <c r="AV252" s="100"/>
      <c r="AW252" s="100"/>
      <c r="AX252" s="100"/>
      <c r="AY252" s="100"/>
      <c r="AZ252" s="101"/>
      <c r="BA252" s="12"/>
      <c r="BB252" s="85" t="n">
        <f aca="false">IF(ISERROR(VLOOKUP($B252,$AB:$AX,1,0)),0,(VLOOKUP($B252,$AB:$AX,1,0)))</f>
        <v>0</v>
      </c>
      <c r="BC252" s="86" t="n">
        <f aca="false">IF(ISERROR(VLOOKUP($B252,$AB:$AX,2,0)),0,(VLOOKUP($B252,$AB:$AX,2,0)))</f>
        <v>0</v>
      </c>
      <c r="BD252" s="92" t="n">
        <f aca="false">IF(ISERROR(VLOOKUP($B252,$AB:$AX,3,0)),0,(VLOOKUP($B252,$AB:$AX,3,0)))</f>
        <v>0</v>
      </c>
      <c r="BE252" s="85" t="n">
        <f aca="false">IF(ISERROR(VLOOKUP($B252,$AB:$AX,4,0)),0,(VLOOKUP($B252,$AB:$AX,4,0)))</f>
        <v>0</v>
      </c>
      <c r="BF252" s="86" t="n">
        <f aca="false">IF(ISERROR(VLOOKUP($B252,$AB:$AX,5,0)),0,(VLOOKUP($B252,$AB:$AX,5,0)))</f>
        <v>0</v>
      </c>
      <c r="BG252" s="86" t="n">
        <f aca="false">IF(ISERROR(VLOOKUP($B252,$AB:$AX,6,0)),0,(VLOOKUP($B252,$AB:$AX,6,0)))</f>
        <v>0</v>
      </c>
      <c r="BH252" s="85" t="n">
        <f aca="false">IF(ISERROR(VLOOKUP($B252,$AB:$AX,7,0)),0,(VLOOKUP($B252,$AB:$AX,7,0)))</f>
        <v>0</v>
      </c>
      <c r="BI252" s="88" t="n">
        <f aca="false">IF(ISERROR(VLOOKUP($B252,$AB:$AX,8,0)),0,(VLOOKUP($B252,$AB:$AX,8,0)))</f>
        <v>0</v>
      </c>
      <c r="BJ252" s="88" t="n">
        <f aca="false">IF(ISERROR(VLOOKUP($B252,$AB:$AX,9,0)),0,(VLOOKUP($B252,$AB:$AX,9,0)))</f>
        <v>0</v>
      </c>
      <c r="BK252" s="89" t="n">
        <f aca="false">IF(ISERROR(VLOOKUP($B252,$AB:$AX,10,0)),0,(VLOOKUP($B252,$AB:$AX,10,0)))</f>
        <v>0</v>
      </c>
      <c r="BL252" s="93" t="n">
        <f aca="false">IF(ISERROR(VLOOKUP($B252,$AB:$AX,11,0)),0,(VLOOKUP($B252,$AB:$AX,11,0)))</f>
        <v>0</v>
      </c>
      <c r="BM252" s="89" t="n">
        <f aca="false">IF(ISERROR(VLOOKUP($B252,$AB:$AX,12,0)),0,(VLOOKUP($B252,$AB:$AX,12,0)))</f>
        <v>0</v>
      </c>
      <c r="BN252" s="93" t="n">
        <f aca="false">IF(ISERROR(VLOOKUP($B252,$AB:$AX,13,0)),0,(VLOOKUP($B252,$AB:$AX,13,0)))</f>
        <v>0</v>
      </c>
      <c r="BO252" s="86" t="n">
        <f aca="false">IF(ISERROR(VLOOKUP($B252,$AB:$AX,14,0)),0,(VLOOKUP($B252,$AB:$AX,14,0)))</f>
        <v>0</v>
      </c>
      <c r="BP252" s="91" t="n">
        <f aca="false">IF(ISERROR(VLOOKUP($B252,$AB:$AX,15,0)),0,(VLOOKUP($B252,$AB:$AX,15,0)))</f>
        <v>0</v>
      </c>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c r="DO252" s="100"/>
      <c r="DP252" s="100"/>
      <c r="DQ252" s="100"/>
      <c r="DR252" s="100"/>
      <c r="DS252" s="100"/>
      <c r="DT252" s="100"/>
      <c r="DU252" s="100"/>
      <c r="DV252" s="100"/>
      <c r="DW252" s="100"/>
      <c r="DX252" s="100"/>
      <c r="DY252" s="100"/>
      <c r="DZ252" s="100"/>
      <c r="EA252" s="100"/>
      <c r="EB252" s="100"/>
      <c r="EC252" s="100"/>
      <c r="ED252" s="100"/>
      <c r="EE252" s="100"/>
      <c r="EF252" s="100"/>
      <c r="EG252" s="100"/>
      <c r="EH252" s="100"/>
      <c r="EI252" s="100"/>
      <c r="EJ252" s="100"/>
      <c r="EK252" s="100"/>
    </row>
    <row r="253" customFormat="false" ht="12.75" hidden="true" customHeight="false" outlineLevel="0" collapsed="false">
      <c r="A253" s="75" t="s">
        <v>569</v>
      </c>
      <c r="B253" s="78"/>
      <c r="C253" s="79"/>
      <c r="D253" s="78"/>
      <c r="E253" s="78"/>
      <c r="F253" s="79"/>
      <c r="G253" s="79"/>
      <c r="H253" s="80" t="n">
        <v>0</v>
      </c>
      <c r="I253" s="81" t="n">
        <v>0</v>
      </c>
      <c r="J253" s="81" t="n">
        <v>0</v>
      </c>
      <c r="K253" s="82" t="n">
        <v>0</v>
      </c>
      <c r="L253" s="83" t="n">
        <v>0</v>
      </c>
      <c r="M253" s="82" t="n">
        <v>0</v>
      </c>
      <c r="N253" s="83" t="n">
        <v>0</v>
      </c>
      <c r="O253" s="79"/>
      <c r="P253" s="84"/>
      <c r="Q253" s="100"/>
      <c r="R253" s="100"/>
      <c r="S253" s="100"/>
      <c r="T253" s="100"/>
      <c r="U253" s="100"/>
      <c r="V253" s="100"/>
      <c r="W253" s="100"/>
      <c r="X253" s="100"/>
      <c r="Y253" s="101"/>
      <c r="Z253" s="100"/>
      <c r="AA253" s="101" t="s">
        <v>569</v>
      </c>
      <c r="AB253" s="85"/>
      <c r="AC253" s="86"/>
      <c r="AD253" s="85"/>
      <c r="AE253" s="85"/>
      <c r="AF253" s="86"/>
      <c r="AG253" s="86"/>
      <c r="AH253" s="87" t="n">
        <v>0</v>
      </c>
      <c r="AI253" s="88" t="n">
        <v>0</v>
      </c>
      <c r="AJ253" s="88" t="n">
        <v>0</v>
      </c>
      <c r="AK253" s="89" t="n">
        <v>0</v>
      </c>
      <c r="AL253" s="90" t="n">
        <v>0</v>
      </c>
      <c r="AM253" s="89" t="n">
        <v>0</v>
      </c>
      <c r="AN253" s="90" t="n">
        <v>0</v>
      </c>
      <c r="AO253" s="86"/>
      <c r="AP253" s="91"/>
      <c r="AQ253" s="100"/>
      <c r="AR253" s="100"/>
      <c r="AS253" s="100"/>
      <c r="AT253" s="100"/>
      <c r="AU253" s="100"/>
      <c r="AV253" s="100"/>
      <c r="AW253" s="100"/>
      <c r="AX253" s="100"/>
      <c r="AY253" s="100"/>
      <c r="AZ253" s="101"/>
      <c r="BA253" s="12"/>
      <c r="BB253" s="85" t="n">
        <f aca="false">IF(ISERROR(VLOOKUP($B253,$AB:$AX,1,0)),0,(VLOOKUP($B253,$AB:$AX,1,0)))</f>
        <v>0</v>
      </c>
      <c r="BC253" s="86" t="n">
        <f aca="false">IF(ISERROR(VLOOKUP($B253,$AB:$AX,2,0)),0,(VLOOKUP($B253,$AB:$AX,2,0)))</f>
        <v>0</v>
      </c>
      <c r="BD253" s="92" t="n">
        <f aca="false">IF(ISERROR(VLOOKUP($B253,$AB:$AX,3,0)),0,(VLOOKUP($B253,$AB:$AX,3,0)))</f>
        <v>0</v>
      </c>
      <c r="BE253" s="85" t="n">
        <f aca="false">IF(ISERROR(VLOOKUP($B253,$AB:$AX,4,0)),0,(VLOOKUP($B253,$AB:$AX,4,0)))</f>
        <v>0</v>
      </c>
      <c r="BF253" s="86" t="n">
        <f aca="false">IF(ISERROR(VLOOKUP($B253,$AB:$AX,5,0)),0,(VLOOKUP($B253,$AB:$AX,5,0)))</f>
        <v>0</v>
      </c>
      <c r="BG253" s="86" t="n">
        <f aca="false">IF(ISERROR(VLOOKUP($B253,$AB:$AX,6,0)),0,(VLOOKUP($B253,$AB:$AX,6,0)))</f>
        <v>0</v>
      </c>
      <c r="BH253" s="85" t="n">
        <f aca="false">IF(ISERROR(VLOOKUP($B253,$AB:$AX,7,0)),0,(VLOOKUP($B253,$AB:$AX,7,0)))</f>
        <v>0</v>
      </c>
      <c r="BI253" s="88" t="n">
        <f aca="false">IF(ISERROR(VLOOKUP($B253,$AB:$AX,8,0)),0,(VLOOKUP($B253,$AB:$AX,8,0)))</f>
        <v>0</v>
      </c>
      <c r="BJ253" s="88" t="n">
        <f aca="false">IF(ISERROR(VLOOKUP($B253,$AB:$AX,9,0)),0,(VLOOKUP($B253,$AB:$AX,9,0)))</f>
        <v>0</v>
      </c>
      <c r="BK253" s="89" t="n">
        <f aca="false">IF(ISERROR(VLOOKUP($B253,$AB:$AX,10,0)),0,(VLOOKUP($B253,$AB:$AX,10,0)))</f>
        <v>0</v>
      </c>
      <c r="BL253" s="93" t="n">
        <f aca="false">IF(ISERROR(VLOOKUP($B253,$AB:$AX,11,0)),0,(VLOOKUP($B253,$AB:$AX,11,0)))</f>
        <v>0</v>
      </c>
      <c r="BM253" s="89" t="n">
        <f aca="false">IF(ISERROR(VLOOKUP($B253,$AB:$AX,12,0)),0,(VLOOKUP($B253,$AB:$AX,12,0)))</f>
        <v>0</v>
      </c>
      <c r="BN253" s="93" t="n">
        <f aca="false">IF(ISERROR(VLOOKUP($B253,$AB:$AX,13,0)),0,(VLOOKUP($B253,$AB:$AX,13,0)))</f>
        <v>0</v>
      </c>
      <c r="BO253" s="86" t="n">
        <f aca="false">IF(ISERROR(VLOOKUP($B253,$AB:$AX,14,0)),0,(VLOOKUP($B253,$AB:$AX,14,0)))</f>
        <v>0</v>
      </c>
      <c r="BP253" s="91" t="n">
        <f aca="false">IF(ISERROR(VLOOKUP($B253,$AB:$AX,15,0)),0,(VLOOKUP($B253,$AB:$AX,15,0)))</f>
        <v>0</v>
      </c>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c r="DO253" s="100"/>
      <c r="DP253" s="100"/>
      <c r="DQ253" s="100"/>
      <c r="DR253" s="100"/>
      <c r="DS253" s="100"/>
      <c r="DT253" s="100"/>
      <c r="DU253" s="100"/>
      <c r="DV253" s="100"/>
      <c r="DW253" s="100"/>
      <c r="DX253" s="100"/>
      <c r="DY253" s="100"/>
      <c r="DZ253" s="100"/>
      <c r="EA253" s="100"/>
      <c r="EB253" s="100"/>
      <c r="EC253" s="100"/>
      <c r="ED253" s="100"/>
      <c r="EE253" s="100"/>
      <c r="EF253" s="100"/>
      <c r="EG253" s="100"/>
      <c r="EH253" s="100"/>
      <c r="EI253" s="100"/>
      <c r="EJ253" s="100"/>
      <c r="EK253" s="100"/>
    </row>
    <row r="254" customFormat="false" ht="12.75" hidden="true" customHeight="false" outlineLevel="0" collapsed="false">
      <c r="A254" s="75" t="s">
        <v>570</v>
      </c>
      <c r="B254" s="78"/>
      <c r="C254" s="79"/>
      <c r="D254" s="78"/>
      <c r="E254" s="78"/>
      <c r="F254" s="79"/>
      <c r="G254" s="79"/>
      <c r="H254" s="80" t="n">
        <v>0</v>
      </c>
      <c r="I254" s="81" t="n">
        <v>0</v>
      </c>
      <c r="J254" s="81" t="n">
        <v>0</v>
      </c>
      <c r="K254" s="82" t="n">
        <v>0</v>
      </c>
      <c r="L254" s="83" t="n">
        <v>0</v>
      </c>
      <c r="M254" s="82" t="n">
        <v>0</v>
      </c>
      <c r="N254" s="83" t="n">
        <v>0</v>
      </c>
      <c r="O254" s="79"/>
      <c r="P254" s="84"/>
      <c r="Q254" s="22"/>
      <c r="R254" s="22"/>
      <c r="S254" s="22"/>
      <c r="T254" s="22"/>
      <c r="U254" s="22"/>
      <c r="V254" s="22"/>
      <c r="W254" s="22"/>
      <c r="X254" s="22"/>
      <c r="Y254" s="12"/>
      <c r="Z254" s="22"/>
      <c r="AA254" s="12" t="s">
        <v>570</v>
      </c>
      <c r="AB254" s="85"/>
      <c r="AC254" s="86"/>
      <c r="AD254" s="85"/>
      <c r="AE254" s="85"/>
      <c r="AF254" s="86"/>
      <c r="AG254" s="86"/>
      <c r="AH254" s="87" t="n">
        <v>0</v>
      </c>
      <c r="AI254" s="88" t="n">
        <v>0</v>
      </c>
      <c r="AJ254" s="88" t="n">
        <v>0</v>
      </c>
      <c r="AK254" s="89" t="n">
        <v>0</v>
      </c>
      <c r="AL254" s="90" t="n">
        <v>0</v>
      </c>
      <c r="AM254" s="89" t="n">
        <v>0</v>
      </c>
      <c r="AN254" s="90" t="n">
        <v>0</v>
      </c>
      <c r="AO254" s="86"/>
      <c r="AP254" s="91"/>
      <c r="AQ254" s="22"/>
      <c r="AR254" s="22"/>
      <c r="AS254" s="22"/>
      <c r="AT254" s="22"/>
      <c r="AU254" s="22"/>
      <c r="AV254" s="22"/>
      <c r="AW254" s="22"/>
      <c r="AX254" s="22"/>
      <c r="AY254" s="22"/>
      <c r="BA254" s="12"/>
      <c r="BB254" s="85" t="n">
        <f aca="false">IF(ISERROR(VLOOKUP($B254,$AB:$AX,1,0)),0,(VLOOKUP($B254,$AB:$AX,1,0)))</f>
        <v>0</v>
      </c>
      <c r="BC254" s="86" t="n">
        <f aca="false">IF(ISERROR(VLOOKUP($B254,$AB:$AX,2,0)),0,(VLOOKUP($B254,$AB:$AX,2,0)))</f>
        <v>0</v>
      </c>
      <c r="BD254" s="92" t="n">
        <f aca="false">IF(ISERROR(VLOOKUP($B254,$AB:$AX,3,0)),0,(VLOOKUP($B254,$AB:$AX,3,0)))</f>
        <v>0</v>
      </c>
      <c r="BE254" s="85" t="n">
        <f aca="false">IF(ISERROR(VLOOKUP($B254,$AB:$AX,4,0)),0,(VLOOKUP($B254,$AB:$AX,4,0)))</f>
        <v>0</v>
      </c>
      <c r="BF254" s="86" t="n">
        <f aca="false">IF(ISERROR(VLOOKUP($B254,$AB:$AX,5,0)),0,(VLOOKUP($B254,$AB:$AX,5,0)))</f>
        <v>0</v>
      </c>
      <c r="BG254" s="86" t="n">
        <f aca="false">IF(ISERROR(VLOOKUP($B254,$AB:$AX,6,0)),0,(VLOOKUP($B254,$AB:$AX,6,0)))</f>
        <v>0</v>
      </c>
      <c r="BH254" s="85" t="n">
        <f aca="false">IF(ISERROR(VLOOKUP($B254,$AB:$AX,7,0)),0,(VLOOKUP($B254,$AB:$AX,7,0)))</f>
        <v>0</v>
      </c>
      <c r="BI254" s="88" t="n">
        <f aca="false">IF(ISERROR(VLOOKUP($B254,$AB:$AX,8,0)),0,(VLOOKUP($B254,$AB:$AX,8,0)))</f>
        <v>0</v>
      </c>
      <c r="BJ254" s="88" t="n">
        <f aca="false">IF(ISERROR(VLOOKUP($B254,$AB:$AX,9,0)),0,(VLOOKUP($B254,$AB:$AX,9,0)))</f>
        <v>0</v>
      </c>
      <c r="BK254" s="89" t="n">
        <f aca="false">IF(ISERROR(VLOOKUP($B254,$AB:$AX,10,0)),0,(VLOOKUP($B254,$AB:$AX,10,0)))</f>
        <v>0</v>
      </c>
      <c r="BL254" s="93" t="n">
        <f aca="false">IF(ISERROR(VLOOKUP($B254,$AB:$AX,11,0)),0,(VLOOKUP($B254,$AB:$AX,11,0)))</f>
        <v>0</v>
      </c>
      <c r="BM254" s="89" t="n">
        <f aca="false">IF(ISERROR(VLOOKUP($B254,$AB:$AX,12,0)),0,(VLOOKUP($B254,$AB:$AX,12,0)))</f>
        <v>0</v>
      </c>
      <c r="BN254" s="93" t="n">
        <f aca="false">IF(ISERROR(VLOOKUP($B254,$AB:$AX,13,0)),0,(VLOOKUP($B254,$AB:$AX,13,0)))</f>
        <v>0</v>
      </c>
      <c r="BO254" s="86" t="n">
        <f aca="false">IF(ISERROR(VLOOKUP($B254,$AB:$AX,14,0)),0,(VLOOKUP($B254,$AB:$AX,14,0)))</f>
        <v>0</v>
      </c>
      <c r="BP254" s="91" t="n">
        <f aca="false">IF(ISERROR(VLOOKUP($B254,$AB:$AX,15,0)),0,(VLOOKUP($B254,$AB:$AX,15,0)))</f>
        <v>0</v>
      </c>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row>
    <row r="255" customFormat="false" ht="12.75" hidden="true" customHeight="false" outlineLevel="0" collapsed="false">
      <c r="A255" s="75" t="s">
        <v>571</v>
      </c>
      <c r="B255" s="78"/>
      <c r="C255" s="79"/>
      <c r="D255" s="78"/>
      <c r="E255" s="78"/>
      <c r="F255" s="79"/>
      <c r="G255" s="79"/>
      <c r="H255" s="80" t="n">
        <v>0</v>
      </c>
      <c r="I255" s="81" t="n">
        <v>0</v>
      </c>
      <c r="J255" s="81" t="n">
        <v>0</v>
      </c>
      <c r="K255" s="82" t="n">
        <v>0</v>
      </c>
      <c r="L255" s="83" t="n">
        <v>0</v>
      </c>
      <c r="M255" s="82" t="n">
        <v>0</v>
      </c>
      <c r="N255" s="83" t="n">
        <v>0</v>
      </c>
      <c r="O255" s="79"/>
      <c r="P255" s="84"/>
      <c r="Q255" s="22"/>
      <c r="R255" s="22"/>
      <c r="S255" s="22"/>
      <c r="T255" s="22"/>
      <c r="U255" s="22"/>
      <c r="V255" s="22"/>
      <c r="W255" s="22"/>
      <c r="X255" s="22"/>
      <c r="Y255" s="12"/>
      <c r="Z255" s="22"/>
      <c r="AA255" s="12" t="s">
        <v>571</v>
      </c>
      <c r="AB255" s="85"/>
      <c r="AC255" s="86"/>
      <c r="AD255" s="85"/>
      <c r="AE255" s="85"/>
      <c r="AF255" s="86"/>
      <c r="AG255" s="86"/>
      <c r="AH255" s="87" t="n">
        <v>0</v>
      </c>
      <c r="AI255" s="88" t="n">
        <v>0</v>
      </c>
      <c r="AJ255" s="88" t="n">
        <v>0</v>
      </c>
      <c r="AK255" s="89" t="n">
        <v>0</v>
      </c>
      <c r="AL255" s="90" t="n">
        <v>0</v>
      </c>
      <c r="AM255" s="89" t="n">
        <v>0</v>
      </c>
      <c r="AN255" s="90" t="n">
        <v>0</v>
      </c>
      <c r="AO255" s="86"/>
      <c r="AP255" s="91"/>
      <c r="AQ255" s="22"/>
      <c r="AR255" s="22"/>
      <c r="AS255" s="22"/>
      <c r="AT255" s="22"/>
      <c r="AU255" s="22"/>
      <c r="AV255" s="22"/>
      <c r="AW255" s="22"/>
      <c r="AX255" s="22"/>
      <c r="AY255" s="22"/>
      <c r="BA255" s="12"/>
      <c r="BB255" s="85" t="n">
        <f aca="false">IF(ISERROR(VLOOKUP($B255,$AB:$AX,1,0)),0,(VLOOKUP($B255,$AB:$AX,1,0)))</f>
        <v>0</v>
      </c>
      <c r="BC255" s="86" t="n">
        <f aca="false">IF(ISERROR(VLOOKUP($B255,$AB:$AX,2,0)),0,(VLOOKUP($B255,$AB:$AX,2,0)))</f>
        <v>0</v>
      </c>
      <c r="BD255" s="92" t="n">
        <f aca="false">IF(ISERROR(VLOOKUP($B255,$AB:$AX,3,0)),0,(VLOOKUP($B255,$AB:$AX,3,0)))</f>
        <v>0</v>
      </c>
      <c r="BE255" s="85" t="n">
        <f aca="false">IF(ISERROR(VLOOKUP($B255,$AB:$AX,4,0)),0,(VLOOKUP($B255,$AB:$AX,4,0)))</f>
        <v>0</v>
      </c>
      <c r="BF255" s="86" t="n">
        <f aca="false">IF(ISERROR(VLOOKUP($B255,$AB:$AX,5,0)),0,(VLOOKUP($B255,$AB:$AX,5,0)))</f>
        <v>0</v>
      </c>
      <c r="BG255" s="86" t="n">
        <f aca="false">IF(ISERROR(VLOOKUP($B255,$AB:$AX,6,0)),0,(VLOOKUP($B255,$AB:$AX,6,0)))</f>
        <v>0</v>
      </c>
      <c r="BH255" s="85" t="n">
        <f aca="false">IF(ISERROR(VLOOKUP($B255,$AB:$AX,7,0)),0,(VLOOKUP($B255,$AB:$AX,7,0)))</f>
        <v>0</v>
      </c>
      <c r="BI255" s="88" t="n">
        <f aca="false">IF(ISERROR(VLOOKUP($B255,$AB:$AX,8,0)),0,(VLOOKUP($B255,$AB:$AX,8,0)))</f>
        <v>0</v>
      </c>
      <c r="BJ255" s="88" t="n">
        <f aca="false">IF(ISERROR(VLOOKUP($B255,$AB:$AX,9,0)),0,(VLOOKUP($B255,$AB:$AX,9,0)))</f>
        <v>0</v>
      </c>
      <c r="BK255" s="89" t="n">
        <f aca="false">IF(ISERROR(VLOOKUP($B255,$AB:$AX,10,0)),0,(VLOOKUP($B255,$AB:$AX,10,0)))</f>
        <v>0</v>
      </c>
      <c r="BL255" s="93" t="n">
        <f aca="false">IF(ISERROR(VLOOKUP($B255,$AB:$AX,11,0)),0,(VLOOKUP($B255,$AB:$AX,11,0)))</f>
        <v>0</v>
      </c>
      <c r="BM255" s="89" t="n">
        <f aca="false">IF(ISERROR(VLOOKUP($B255,$AB:$AX,12,0)),0,(VLOOKUP($B255,$AB:$AX,12,0)))</f>
        <v>0</v>
      </c>
      <c r="BN255" s="93" t="n">
        <f aca="false">IF(ISERROR(VLOOKUP($B255,$AB:$AX,13,0)),0,(VLOOKUP($B255,$AB:$AX,13,0)))</f>
        <v>0</v>
      </c>
      <c r="BO255" s="86" t="n">
        <f aca="false">IF(ISERROR(VLOOKUP($B255,$AB:$AX,14,0)),0,(VLOOKUP($B255,$AB:$AX,14,0)))</f>
        <v>0</v>
      </c>
      <c r="BP255" s="91" t="n">
        <f aca="false">IF(ISERROR(VLOOKUP($B255,$AB:$AX,15,0)),0,(VLOOKUP($B255,$AB:$AX,15,0)))</f>
        <v>0</v>
      </c>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row>
    <row r="256" customFormat="false" ht="12.75" hidden="true" customHeight="false" outlineLevel="0" collapsed="false">
      <c r="A256" s="75" t="s">
        <v>572</v>
      </c>
      <c r="B256" s="78"/>
      <c r="C256" s="79"/>
      <c r="D256" s="78"/>
      <c r="E256" s="78"/>
      <c r="F256" s="79"/>
      <c r="G256" s="79"/>
      <c r="H256" s="80" t="n">
        <v>0</v>
      </c>
      <c r="I256" s="81" t="n">
        <v>0</v>
      </c>
      <c r="J256" s="81" t="n">
        <v>0</v>
      </c>
      <c r="K256" s="82" t="n">
        <v>0</v>
      </c>
      <c r="L256" s="83" t="n">
        <v>0</v>
      </c>
      <c r="M256" s="82" t="n">
        <v>0</v>
      </c>
      <c r="N256" s="83" t="n">
        <v>0</v>
      </c>
      <c r="O256" s="79"/>
      <c r="P256" s="84"/>
      <c r="Q256" s="78"/>
      <c r="R256" s="78"/>
      <c r="S256" s="78"/>
      <c r="T256" s="78"/>
      <c r="U256" s="78"/>
      <c r="V256" s="78"/>
      <c r="W256" s="78"/>
      <c r="X256" s="78"/>
      <c r="Y256" s="85"/>
      <c r="Z256" s="78"/>
      <c r="AA256" s="85" t="s">
        <v>572</v>
      </c>
      <c r="AB256" s="85"/>
      <c r="AC256" s="86"/>
      <c r="AD256" s="85"/>
      <c r="AE256" s="85"/>
      <c r="AF256" s="86"/>
      <c r="AG256" s="86"/>
      <c r="AH256" s="87" t="n">
        <v>0</v>
      </c>
      <c r="AI256" s="88" t="n">
        <v>0</v>
      </c>
      <c r="AJ256" s="88" t="n">
        <v>0</v>
      </c>
      <c r="AK256" s="89" t="n">
        <v>0</v>
      </c>
      <c r="AL256" s="90" t="n">
        <v>0</v>
      </c>
      <c r="AM256" s="89" t="n">
        <v>0</v>
      </c>
      <c r="AN256" s="90" t="n">
        <v>0</v>
      </c>
      <c r="AO256" s="86"/>
      <c r="AP256" s="91"/>
      <c r="AQ256" s="78"/>
      <c r="AR256" s="78"/>
      <c r="AS256" s="78"/>
      <c r="AT256" s="78"/>
      <c r="AU256" s="78"/>
      <c r="AV256" s="78"/>
      <c r="AW256" s="78"/>
      <c r="AX256" s="78"/>
      <c r="AY256" s="78"/>
      <c r="AZ256" s="85"/>
      <c r="BA256" s="12"/>
      <c r="BB256" s="85" t="n">
        <f aca="false">IF(ISERROR(VLOOKUP($B256,$AB:$AX,1,0)),0,(VLOOKUP($B256,$AB:$AX,1,0)))</f>
        <v>0</v>
      </c>
      <c r="BC256" s="86" t="n">
        <f aca="false">IF(ISERROR(VLOOKUP($B256,$AB:$AX,2,0)),0,(VLOOKUP($B256,$AB:$AX,2,0)))</f>
        <v>0</v>
      </c>
      <c r="BD256" s="92" t="n">
        <f aca="false">IF(ISERROR(VLOOKUP($B256,$AB:$AX,3,0)),0,(VLOOKUP($B256,$AB:$AX,3,0)))</f>
        <v>0</v>
      </c>
      <c r="BE256" s="85" t="n">
        <f aca="false">IF(ISERROR(VLOOKUP($B256,$AB:$AX,4,0)),0,(VLOOKUP($B256,$AB:$AX,4,0)))</f>
        <v>0</v>
      </c>
      <c r="BF256" s="86" t="n">
        <f aca="false">IF(ISERROR(VLOOKUP($B256,$AB:$AX,5,0)),0,(VLOOKUP($B256,$AB:$AX,5,0)))</f>
        <v>0</v>
      </c>
      <c r="BG256" s="86" t="n">
        <f aca="false">IF(ISERROR(VLOOKUP($B256,$AB:$AX,6,0)),0,(VLOOKUP($B256,$AB:$AX,6,0)))</f>
        <v>0</v>
      </c>
      <c r="BH256" s="85" t="n">
        <f aca="false">IF(ISERROR(VLOOKUP($B256,$AB:$AX,7,0)),0,(VLOOKUP($B256,$AB:$AX,7,0)))</f>
        <v>0</v>
      </c>
      <c r="BI256" s="88" t="n">
        <f aca="false">IF(ISERROR(VLOOKUP($B256,$AB:$AX,8,0)),0,(VLOOKUP($B256,$AB:$AX,8,0)))</f>
        <v>0</v>
      </c>
      <c r="BJ256" s="88" t="n">
        <f aca="false">IF(ISERROR(VLOOKUP($B256,$AB:$AX,9,0)),0,(VLOOKUP($B256,$AB:$AX,9,0)))</f>
        <v>0</v>
      </c>
      <c r="BK256" s="89" t="n">
        <f aca="false">IF(ISERROR(VLOOKUP($B256,$AB:$AX,10,0)),0,(VLOOKUP($B256,$AB:$AX,10,0)))</f>
        <v>0</v>
      </c>
      <c r="BL256" s="93" t="n">
        <f aca="false">IF(ISERROR(VLOOKUP($B256,$AB:$AX,11,0)),0,(VLOOKUP($B256,$AB:$AX,11,0)))</f>
        <v>0</v>
      </c>
      <c r="BM256" s="89" t="n">
        <f aca="false">IF(ISERROR(VLOOKUP($B256,$AB:$AX,12,0)),0,(VLOOKUP($B256,$AB:$AX,12,0)))</f>
        <v>0</v>
      </c>
      <c r="BN256" s="93" t="n">
        <f aca="false">IF(ISERROR(VLOOKUP($B256,$AB:$AX,13,0)),0,(VLOOKUP($B256,$AB:$AX,13,0)))</f>
        <v>0</v>
      </c>
      <c r="BO256" s="86" t="n">
        <f aca="false">IF(ISERROR(VLOOKUP($B256,$AB:$AX,14,0)),0,(VLOOKUP($B256,$AB:$AX,14,0)))</f>
        <v>0</v>
      </c>
      <c r="BP256" s="91" t="n">
        <f aca="false">IF(ISERROR(VLOOKUP($B256,$AB:$AX,15,0)),0,(VLOOKUP($B256,$AB:$AX,15,0)))</f>
        <v>0</v>
      </c>
      <c r="BQ256" s="78"/>
      <c r="BR256" s="78"/>
      <c r="BS256" s="78"/>
      <c r="BT256" s="78"/>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row>
    <row r="257" customFormat="false" ht="12.75" hidden="true" customHeight="false" outlineLevel="0" collapsed="false">
      <c r="A257" s="75" t="s">
        <v>573</v>
      </c>
      <c r="B257" s="78"/>
      <c r="C257" s="79"/>
      <c r="D257" s="78"/>
      <c r="E257" s="78"/>
      <c r="F257" s="79"/>
      <c r="G257" s="79"/>
      <c r="H257" s="80" t="n">
        <v>0</v>
      </c>
      <c r="I257" s="81" t="n">
        <v>0</v>
      </c>
      <c r="J257" s="81" t="n">
        <v>0</v>
      </c>
      <c r="K257" s="82" t="n">
        <v>0</v>
      </c>
      <c r="L257" s="83" t="n">
        <v>0</v>
      </c>
      <c r="M257" s="82" t="n">
        <v>0</v>
      </c>
      <c r="N257" s="83" t="n">
        <v>0</v>
      </c>
      <c r="O257" s="79"/>
      <c r="P257" s="84"/>
      <c r="Q257" s="78"/>
      <c r="R257" s="78"/>
      <c r="S257" s="78"/>
      <c r="T257" s="78"/>
      <c r="U257" s="78"/>
      <c r="V257" s="78"/>
      <c r="W257" s="78"/>
      <c r="X257" s="78"/>
      <c r="Y257" s="85"/>
      <c r="Z257" s="78"/>
      <c r="AA257" s="85" t="s">
        <v>573</v>
      </c>
      <c r="AB257" s="85"/>
      <c r="AC257" s="86"/>
      <c r="AD257" s="85"/>
      <c r="AE257" s="85"/>
      <c r="AF257" s="86"/>
      <c r="AG257" s="86"/>
      <c r="AH257" s="87" t="n">
        <v>0</v>
      </c>
      <c r="AI257" s="88" t="n">
        <v>0</v>
      </c>
      <c r="AJ257" s="88" t="n">
        <v>0</v>
      </c>
      <c r="AK257" s="89" t="n">
        <v>0</v>
      </c>
      <c r="AL257" s="90" t="n">
        <v>0</v>
      </c>
      <c r="AM257" s="89" t="n">
        <v>0</v>
      </c>
      <c r="AN257" s="90" t="n">
        <v>0</v>
      </c>
      <c r="AO257" s="86"/>
      <c r="AP257" s="91"/>
      <c r="AQ257" s="78"/>
      <c r="AR257" s="78"/>
      <c r="AS257" s="78"/>
      <c r="AT257" s="78"/>
      <c r="AU257" s="78"/>
      <c r="AV257" s="78"/>
      <c r="AW257" s="78"/>
      <c r="AX257" s="78"/>
      <c r="AY257" s="78"/>
      <c r="AZ257" s="85"/>
      <c r="BA257" s="12"/>
      <c r="BB257" s="85" t="n">
        <f aca="false">IF(ISERROR(VLOOKUP($B257,$AB:$AX,1,0)),0,(VLOOKUP($B257,$AB:$AX,1,0)))</f>
        <v>0</v>
      </c>
      <c r="BC257" s="86" t="n">
        <f aca="false">IF(ISERROR(VLOOKUP($B257,$AB:$AX,2,0)),0,(VLOOKUP($B257,$AB:$AX,2,0)))</f>
        <v>0</v>
      </c>
      <c r="BD257" s="92" t="n">
        <f aca="false">IF(ISERROR(VLOOKUP($B257,$AB:$AX,3,0)),0,(VLOOKUP($B257,$AB:$AX,3,0)))</f>
        <v>0</v>
      </c>
      <c r="BE257" s="85" t="n">
        <f aca="false">IF(ISERROR(VLOOKUP($B257,$AB:$AX,4,0)),0,(VLOOKUP($B257,$AB:$AX,4,0)))</f>
        <v>0</v>
      </c>
      <c r="BF257" s="86" t="n">
        <f aca="false">IF(ISERROR(VLOOKUP($B257,$AB:$AX,5,0)),0,(VLOOKUP($B257,$AB:$AX,5,0)))</f>
        <v>0</v>
      </c>
      <c r="BG257" s="86" t="n">
        <f aca="false">IF(ISERROR(VLOOKUP($B257,$AB:$AX,6,0)),0,(VLOOKUP($B257,$AB:$AX,6,0)))</f>
        <v>0</v>
      </c>
      <c r="BH257" s="85" t="n">
        <f aca="false">IF(ISERROR(VLOOKUP($B257,$AB:$AX,7,0)),0,(VLOOKUP($B257,$AB:$AX,7,0)))</f>
        <v>0</v>
      </c>
      <c r="BI257" s="88" t="n">
        <f aca="false">IF(ISERROR(VLOOKUP($B257,$AB:$AX,8,0)),0,(VLOOKUP($B257,$AB:$AX,8,0)))</f>
        <v>0</v>
      </c>
      <c r="BJ257" s="88" t="n">
        <f aca="false">IF(ISERROR(VLOOKUP($B257,$AB:$AX,9,0)),0,(VLOOKUP($B257,$AB:$AX,9,0)))</f>
        <v>0</v>
      </c>
      <c r="BK257" s="89" t="n">
        <f aca="false">IF(ISERROR(VLOOKUP($B257,$AB:$AX,10,0)),0,(VLOOKUP($B257,$AB:$AX,10,0)))</f>
        <v>0</v>
      </c>
      <c r="BL257" s="93" t="n">
        <f aca="false">IF(ISERROR(VLOOKUP($B257,$AB:$AX,11,0)),0,(VLOOKUP($B257,$AB:$AX,11,0)))</f>
        <v>0</v>
      </c>
      <c r="BM257" s="89" t="n">
        <f aca="false">IF(ISERROR(VLOOKUP($B257,$AB:$AX,12,0)),0,(VLOOKUP($B257,$AB:$AX,12,0)))</f>
        <v>0</v>
      </c>
      <c r="BN257" s="93" t="n">
        <f aca="false">IF(ISERROR(VLOOKUP($B257,$AB:$AX,13,0)),0,(VLOOKUP($B257,$AB:$AX,13,0)))</f>
        <v>0</v>
      </c>
      <c r="BO257" s="86" t="n">
        <f aca="false">IF(ISERROR(VLOOKUP($B257,$AB:$AX,14,0)),0,(VLOOKUP($B257,$AB:$AX,14,0)))</f>
        <v>0</v>
      </c>
      <c r="BP257" s="91" t="n">
        <f aca="false">IF(ISERROR(VLOOKUP($B257,$AB:$AX,15,0)),0,(VLOOKUP($B257,$AB:$AX,15,0)))</f>
        <v>0</v>
      </c>
      <c r="BQ257" s="78"/>
      <c r="BR257" s="78"/>
      <c r="BS257" s="78"/>
      <c r="BT257" s="78"/>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row>
    <row r="258" customFormat="false" ht="12.75" hidden="true" customHeight="false" outlineLevel="0" collapsed="false">
      <c r="A258" s="75" t="s">
        <v>574</v>
      </c>
      <c r="B258" s="78"/>
      <c r="C258" s="79"/>
      <c r="D258" s="78"/>
      <c r="E258" s="78"/>
      <c r="F258" s="79"/>
      <c r="G258" s="79"/>
      <c r="H258" s="80" t="n">
        <v>0</v>
      </c>
      <c r="I258" s="81" t="n">
        <v>0</v>
      </c>
      <c r="J258" s="81" t="n">
        <v>0</v>
      </c>
      <c r="K258" s="82" t="n">
        <v>0</v>
      </c>
      <c r="L258" s="83" t="n">
        <v>0</v>
      </c>
      <c r="M258" s="82" t="n">
        <v>0</v>
      </c>
      <c r="N258" s="83" t="n">
        <v>0</v>
      </c>
      <c r="O258" s="79"/>
      <c r="P258" s="84"/>
      <c r="Q258" s="78"/>
      <c r="R258" s="78"/>
      <c r="S258" s="78"/>
      <c r="T258" s="78"/>
      <c r="U258" s="78"/>
      <c r="V258" s="78"/>
      <c r="W258" s="78"/>
      <c r="X258" s="78"/>
      <c r="Y258" s="85"/>
      <c r="Z258" s="78"/>
      <c r="AA258" s="85" t="s">
        <v>574</v>
      </c>
      <c r="AB258" s="85"/>
      <c r="AC258" s="86"/>
      <c r="AD258" s="85"/>
      <c r="AE258" s="85"/>
      <c r="AF258" s="86"/>
      <c r="AG258" s="86"/>
      <c r="AH258" s="87" t="n">
        <v>0</v>
      </c>
      <c r="AI258" s="88" t="n">
        <v>0</v>
      </c>
      <c r="AJ258" s="88" t="n">
        <v>0</v>
      </c>
      <c r="AK258" s="89" t="n">
        <v>0</v>
      </c>
      <c r="AL258" s="90" t="n">
        <v>0</v>
      </c>
      <c r="AM258" s="89" t="n">
        <v>0</v>
      </c>
      <c r="AN258" s="90" t="n">
        <v>0</v>
      </c>
      <c r="AO258" s="86"/>
      <c r="AP258" s="91"/>
      <c r="AQ258" s="78"/>
      <c r="AR258" s="78"/>
      <c r="AS258" s="78"/>
      <c r="AT258" s="78"/>
      <c r="AU258" s="78"/>
      <c r="AV258" s="78"/>
      <c r="AW258" s="78"/>
      <c r="AX258" s="78"/>
      <c r="AY258" s="78"/>
      <c r="AZ258" s="85"/>
      <c r="BA258" s="12"/>
      <c r="BB258" s="85" t="n">
        <f aca="false">IF(ISERROR(VLOOKUP($B258,$AB:$AX,1,0)),0,(VLOOKUP($B258,$AB:$AX,1,0)))</f>
        <v>0</v>
      </c>
      <c r="BC258" s="86" t="n">
        <f aca="false">IF(ISERROR(VLOOKUP($B258,$AB:$AX,2,0)),0,(VLOOKUP($B258,$AB:$AX,2,0)))</f>
        <v>0</v>
      </c>
      <c r="BD258" s="92" t="n">
        <f aca="false">IF(ISERROR(VLOOKUP($B258,$AB:$AX,3,0)),0,(VLOOKUP($B258,$AB:$AX,3,0)))</f>
        <v>0</v>
      </c>
      <c r="BE258" s="85" t="n">
        <f aca="false">IF(ISERROR(VLOOKUP($B258,$AB:$AX,4,0)),0,(VLOOKUP($B258,$AB:$AX,4,0)))</f>
        <v>0</v>
      </c>
      <c r="BF258" s="86" t="n">
        <f aca="false">IF(ISERROR(VLOOKUP($B258,$AB:$AX,5,0)),0,(VLOOKUP($B258,$AB:$AX,5,0)))</f>
        <v>0</v>
      </c>
      <c r="BG258" s="86" t="n">
        <f aca="false">IF(ISERROR(VLOOKUP($B258,$AB:$AX,6,0)),0,(VLOOKUP($B258,$AB:$AX,6,0)))</f>
        <v>0</v>
      </c>
      <c r="BH258" s="85" t="n">
        <f aca="false">IF(ISERROR(VLOOKUP($B258,$AB:$AX,7,0)),0,(VLOOKUP($B258,$AB:$AX,7,0)))</f>
        <v>0</v>
      </c>
      <c r="BI258" s="88" t="n">
        <f aca="false">IF(ISERROR(VLOOKUP($B258,$AB:$AX,8,0)),0,(VLOOKUP($B258,$AB:$AX,8,0)))</f>
        <v>0</v>
      </c>
      <c r="BJ258" s="88" t="n">
        <f aca="false">IF(ISERROR(VLOOKUP($B258,$AB:$AX,9,0)),0,(VLOOKUP($B258,$AB:$AX,9,0)))</f>
        <v>0</v>
      </c>
      <c r="BK258" s="89" t="n">
        <f aca="false">IF(ISERROR(VLOOKUP($B258,$AB:$AX,10,0)),0,(VLOOKUP($B258,$AB:$AX,10,0)))</f>
        <v>0</v>
      </c>
      <c r="BL258" s="93" t="n">
        <f aca="false">IF(ISERROR(VLOOKUP($B258,$AB:$AX,11,0)),0,(VLOOKUP($B258,$AB:$AX,11,0)))</f>
        <v>0</v>
      </c>
      <c r="BM258" s="89" t="n">
        <f aca="false">IF(ISERROR(VLOOKUP($B258,$AB:$AX,12,0)),0,(VLOOKUP($B258,$AB:$AX,12,0)))</f>
        <v>0</v>
      </c>
      <c r="BN258" s="93" t="n">
        <f aca="false">IF(ISERROR(VLOOKUP($B258,$AB:$AX,13,0)),0,(VLOOKUP($B258,$AB:$AX,13,0)))</f>
        <v>0</v>
      </c>
      <c r="BO258" s="86" t="n">
        <f aca="false">IF(ISERROR(VLOOKUP($B258,$AB:$AX,14,0)),0,(VLOOKUP($B258,$AB:$AX,14,0)))</f>
        <v>0</v>
      </c>
      <c r="BP258" s="91" t="n">
        <f aca="false">IF(ISERROR(VLOOKUP($B258,$AB:$AX,15,0)),0,(VLOOKUP($B258,$AB:$AX,15,0)))</f>
        <v>0</v>
      </c>
      <c r="BQ258" s="78"/>
      <c r="BR258" s="78"/>
      <c r="BS258" s="78"/>
      <c r="BT258" s="78"/>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row>
    <row r="259" customFormat="false" ht="12.75" hidden="true" customHeight="false" outlineLevel="0" collapsed="false">
      <c r="A259" s="75" t="s">
        <v>575</v>
      </c>
      <c r="B259" s="78"/>
      <c r="C259" s="79"/>
      <c r="D259" s="78"/>
      <c r="E259" s="78"/>
      <c r="F259" s="79"/>
      <c r="G259" s="79"/>
      <c r="H259" s="80" t="n">
        <v>0</v>
      </c>
      <c r="I259" s="81" t="n">
        <v>0</v>
      </c>
      <c r="J259" s="81" t="n">
        <v>0</v>
      </c>
      <c r="K259" s="82" t="n">
        <v>0</v>
      </c>
      <c r="L259" s="83" t="n">
        <v>0</v>
      </c>
      <c r="M259" s="82" t="n">
        <v>0</v>
      </c>
      <c r="N259" s="83" t="n">
        <v>0</v>
      </c>
      <c r="O259" s="79"/>
      <c r="P259" s="84"/>
      <c r="Q259" s="78"/>
      <c r="R259" s="78"/>
      <c r="S259" s="78"/>
      <c r="T259" s="78"/>
      <c r="U259" s="78"/>
      <c r="V259" s="78"/>
      <c r="W259" s="78"/>
      <c r="X259" s="78"/>
      <c r="Y259" s="85"/>
      <c r="Z259" s="78"/>
      <c r="AA259" s="85" t="s">
        <v>575</v>
      </c>
      <c r="AB259" s="85"/>
      <c r="AC259" s="86"/>
      <c r="AD259" s="85"/>
      <c r="AE259" s="85"/>
      <c r="AF259" s="86"/>
      <c r="AG259" s="86"/>
      <c r="AH259" s="87" t="n">
        <v>0</v>
      </c>
      <c r="AI259" s="88" t="n">
        <v>0</v>
      </c>
      <c r="AJ259" s="88" t="n">
        <v>0</v>
      </c>
      <c r="AK259" s="89" t="n">
        <v>0</v>
      </c>
      <c r="AL259" s="90" t="n">
        <v>0</v>
      </c>
      <c r="AM259" s="89" t="n">
        <v>0</v>
      </c>
      <c r="AN259" s="90" t="n">
        <v>0</v>
      </c>
      <c r="AO259" s="86"/>
      <c r="AP259" s="91"/>
      <c r="AQ259" s="78"/>
      <c r="AR259" s="78"/>
      <c r="AS259" s="78"/>
      <c r="AT259" s="78"/>
      <c r="AU259" s="78"/>
      <c r="AV259" s="78"/>
      <c r="AW259" s="78"/>
      <c r="AX259" s="78"/>
      <c r="AY259" s="78"/>
      <c r="AZ259" s="85"/>
      <c r="BA259" s="12"/>
      <c r="BB259" s="85" t="n">
        <f aca="false">IF(ISERROR(VLOOKUP($B259,$AB:$AX,1,0)),0,(VLOOKUP($B259,$AB:$AX,1,0)))</f>
        <v>0</v>
      </c>
      <c r="BC259" s="86" t="n">
        <f aca="false">IF(ISERROR(VLOOKUP($B259,$AB:$AX,2,0)),0,(VLOOKUP($B259,$AB:$AX,2,0)))</f>
        <v>0</v>
      </c>
      <c r="BD259" s="92" t="n">
        <f aca="false">IF(ISERROR(VLOOKUP($B259,$AB:$AX,3,0)),0,(VLOOKUP($B259,$AB:$AX,3,0)))</f>
        <v>0</v>
      </c>
      <c r="BE259" s="85" t="n">
        <f aca="false">IF(ISERROR(VLOOKUP($B259,$AB:$AX,4,0)),0,(VLOOKUP($B259,$AB:$AX,4,0)))</f>
        <v>0</v>
      </c>
      <c r="BF259" s="86" t="n">
        <f aca="false">IF(ISERROR(VLOOKUP($B259,$AB:$AX,5,0)),0,(VLOOKUP($B259,$AB:$AX,5,0)))</f>
        <v>0</v>
      </c>
      <c r="BG259" s="86" t="n">
        <f aca="false">IF(ISERROR(VLOOKUP($B259,$AB:$AX,6,0)),0,(VLOOKUP($B259,$AB:$AX,6,0)))</f>
        <v>0</v>
      </c>
      <c r="BH259" s="85" t="n">
        <f aca="false">IF(ISERROR(VLOOKUP($B259,$AB:$AX,7,0)),0,(VLOOKUP($B259,$AB:$AX,7,0)))</f>
        <v>0</v>
      </c>
      <c r="BI259" s="88" t="n">
        <f aca="false">IF(ISERROR(VLOOKUP($B259,$AB:$AX,8,0)),0,(VLOOKUP($B259,$AB:$AX,8,0)))</f>
        <v>0</v>
      </c>
      <c r="BJ259" s="88" t="n">
        <f aca="false">IF(ISERROR(VLOOKUP($B259,$AB:$AX,9,0)),0,(VLOOKUP($B259,$AB:$AX,9,0)))</f>
        <v>0</v>
      </c>
      <c r="BK259" s="89" t="n">
        <f aca="false">IF(ISERROR(VLOOKUP($B259,$AB:$AX,10,0)),0,(VLOOKUP($B259,$AB:$AX,10,0)))</f>
        <v>0</v>
      </c>
      <c r="BL259" s="93" t="n">
        <f aca="false">IF(ISERROR(VLOOKUP($B259,$AB:$AX,11,0)),0,(VLOOKUP($B259,$AB:$AX,11,0)))</f>
        <v>0</v>
      </c>
      <c r="BM259" s="89" t="n">
        <f aca="false">IF(ISERROR(VLOOKUP($B259,$AB:$AX,12,0)),0,(VLOOKUP($B259,$AB:$AX,12,0)))</f>
        <v>0</v>
      </c>
      <c r="BN259" s="93" t="n">
        <f aca="false">IF(ISERROR(VLOOKUP($B259,$AB:$AX,13,0)),0,(VLOOKUP($B259,$AB:$AX,13,0)))</f>
        <v>0</v>
      </c>
      <c r="BO259" s="86" t="n">
        <f aca="false">IF(ISERROR(VLOOKUP($B259,$AB:$AX,14,0)),0,(VLOOKUP($B259,$AB:$AX,14,0)))</f>
        <v>0</v>
      </c>
      <c r="BP259" s="91" t="n">
        <f aca="false">IF(ISERROR(VLOOKUP($B259,$AB:$AX,15,0)),0,(VLOOKUP($B259,$AB:$AX,15,0)))</f>
        <v>0</v>
      </c>
      <c r="BQ259" s="78"/>
      <c r="BR259" s="78"/>
      <c r="BS259" s="78"/>
      <c r="BT259" s="78"/>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row>
    <row r="260" customFormat="false" ht="12.75" hidden="true" customHeight="false" outlineLevel="0" collapsed="false">
      <c r="A260" s="75" t="s">
        <v>576</v>
      </c>
      <c r="B260" s="78"/>
      <c r="C260" s="79"/>
      <c r="D260" s="78"/>
      <c r="E260" s="78"/>
      <c r="F260" s="79"/>
      <c r="G260" s="79"/>
      <c r="H260" s="80" t="n">
        <v>0</v>
      </c>
      <c r="I260" s="81" t="n">
        <v>0</v>
      </c>
      <c r="J260" s="81" t="n">
        <v>0</v>
      </c>
      <c r="K260" s="82" t="n">
        <v>0</v>
      </c>
      <c r="L260" s="83" t="n">
        <v>0</v>
      </c>
      <c r="M260" s="82" t="n">
        <v>0</v>
      </c>
      <c r="N260" s="83" t="n">
        <v>0</v>
      </c>
      <c r="O260" s="79"/>
      <c r="P260" s="84"/>
      <c r="Q260" s="78"/>
      <c r="R260" s="78"/>
      <c r="S260" s="78"/>
      <c r="T260" s="78"/>
      <c r="U260" s="78"/>
      <c r="V260" s="78"/>
      <c r="W260" s="78"/>
      <c r="X260" s="78"/>
      <c r="Y260" s="85"/>
      <c r="Z260" s="78"/>
      <c r="AA260" s="85" t="s">
        <v>576</v>
      </c>
      <c r="AB260" s="85"/>
      <c r="AC260" s="86"/>
      <c r="AD260" s="85"/>
      <c r="AE260" s="85"/>
      <c r="AF260" s="86"/>
      <c r="AG260" s="86"/>
      <c r="AH260" s="87" t="n">
        <v>0</v>
      </c>
      <c r="AI260" s="88" t="n">
        <v>0</v>
      </c>
      <c r="AJ260" s="88" t="n">
        <v>0</v>
      </c>
      <c r="AK260" s="89" t="n">
        <v>0</v>
      </c>
      <c r="AL260" s="90" t="n">
        <v>0</v>
      </c>
      <c r="AM260" s="89" t="n">
        <v>0</v>
      </c>
      <c r="AN260" s="90" t="n">
        <v>0</v>
      </c>
      <c r="AO260" s="86"/>
      <c r="AP260" s="91"/>
      <c r="AQ260" s="78"/>
      <c r="AR260" s="78"/>
      <c r="AS260" s="78"/>
      <c r="AT260" s="78"/>
      <c r="AU260" s="78"/>
      <c r="AV260" s="78"/>
      <c r="AW260" s="78"/>
      <c r="AX260" s="78"/>
      <c r="AY260" s="78"/>
      <c r="AZ260" s="85"/>
      <c r="BA260" s="12"/>
      <c r="BB260" s="85" t="n">
        <f aca="false">IF(ISERROR(VLOOKUP($B260,$AB:$AX,1,0)),0,(VLOOKUP($B260,$AB:$AX,1,0)))</f>
        <v>0</v>
      </c>
      <c r="BC260" s="86" t="n">
        <f aca="false">IF(ISERROR(VLOOKUP($B260,$AB:$AX,2,0)),0,(VLOOKUP($B260,$AB:$AX,2,0)))</f>
        <v>0</v>
      </c>
      <c r="BD260" s="92" t="n">
        <f aca="false">IF(ISERROR(VLOOKUP($B260,$AB:$AX,3,0)),0,(VLOOKUP($B260,$AB:$AX,3,0)))</f>
        <v>0</v>
      </c>
      <c r="BE260" s="85" t="n">
        <f aca="false">IF(ISERROR(VLOOKUP($B260,$AB:$AX,4,0)),0,(VLOOKUP($B260,$AB:$AX,4,0)))</f>
        <v>0</v>
      </c>
      <c r="BF260" s="86" t="n">
        <f aca="false">IF(ISERROR(VLOOKUP($B260,$AB:$AX,5,0)),0,(VLOOKUP($B260,$AB:$AX,5,0)))</f>
        <v>0</v>
      </c>
      <c r="BG260" s="86" t="n">
        <f aca="false">IF(ISERROR(VLOOKUP($B260,$AB:$AX,6,0)),0,(VLOOKUP($B260,$AB:$AX,6,0)))</f>
        <v>0</v>
      </c>
      <c r="BH260" s="85" t="n">
        <f aca="false">IF(ISERROR(VLOOKUP($B260,$AB:$AX,7,0)),0,(VLOOKUP($B260,$AB:$AX,7,0)))</f>
        <v>0</v>
      </c>
      <c r="BI260" s="88" t="n">
        <f aca="false">IF(ISERROR(VLOOKUP($B260,$AB:$AX,8,0)),0,(VLOOKUP($B260,$AB:$AX,8,0)))</f>
        <v>0</v>
      </c>
      <c r="BJ260" s="88" t="n">
        <f aca="false">IF(ISERROR(VLOOKUP($B260,$AB:$AX,9,0)),0,(VLOOKUP($B260,$AB:$AX,9,0)))</f>
        <v>0</v>
      </c>
      <c r="BK260" s="89" t="n">
        <f aca="false">IF(ISERROR(VLOOKUP($B260,$AB:$AX,10,0)),0,(VLOOKUP($B260,$AB:$AX,10,0)))</f>
        <v>0</v>
      </c>
      <c r="BL260" s="93" t="n">
        <f aca="false">IF(ISERROR(VLOOKUP($B260,$AB:$AX,11,0)),0,(VLOOKUP($B260,$AB:$AX,11,0)))</f>
        <v>0</v>
      </c>
      <c r="BM260" s="89" t="n">
        <f aca="false">IF(ISERROR(VLOOKUP($B260,$AB:$AX,12,0)),0,(VLOOKUP($B260,$AB:$AX,12,0)))</f>
        <v>0</v>
      </c>
      <c r="BN260" s="93" t="n">
        <f aca="false">IF(ISERROR(VLOOKUP($B260,$AB:$AX,13,0)),0,(VLOOKUP($B260,$AB:$AX,13,0)))</f>
        <v>0</v>
      </c>
      <c r="BO260" s="86" t="n">
        <f aca="false">IF(ISERROR(VLOOKUP($B260,$AB:$AX,14,0)),0,(VLOOKUP($B260,$AB:$AX,14,0)))</f>
        <v>0</v>
      </c>
      <c r="BP260" s="91" t="n">
        <f aca="false">IF(ISERROR(VLOOKUP($B260,$AB:$AX,15,0)),0,(VLOOKUP($B260,$AB:$AX,15,0)))</f>
        <v>0</v>
      </c>
      <c r="BQ260" s="78"/>
      <c r="BR260" s="78"/>
      <c r="BS260" s="78"/>
      <c r="BT260" s="78"/>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row>
    <row r="261" customFormat="false" ht="12.75" hidden="true" customHeight="false" outlineLevel="0" collapsed="false">
      <c r="A261" s="75" t="s">
        <v>577</v>
      </c>
      <c r="B261" s="78"/>
      <c r="C261" s="79"/>
      <c r="D261" s="78"/>
      <c r="E261" s="78"/>
      <c r="F261" s="79"/>
      <c r="G261" s="79"/>
      <c r="H261" s="80" t="n">
        <v>0</v>
      </c>
      <c r="I261" s="81" t="n">
        <v>0</v>
      </c>
      <c r="J261" s="81" t="n">
        <v>0</v>
      </c>
      <c r="K261" s="82" t="n">
        <v>0</v>
      </c>
      <c r="L261" s="83" t="n">
        <v>0</v>
      </c>
      <c r="M261" s="82" t="n">
        <v>0</v>
      </c>
      <c r="N261" s="83" t="n">
        <v>0</v>
      </c>
      <c r="O261" s="79"/>
      <c r="P261" s="84"/>
      <c r="Q261" s="78"/>
      <c r="R261" s="78"/>
      <c r="S261" s="78"/>
      <c r="T261" s="78"/>
      <c r="U261" s="78"/>
      <c r="V261" s="78"/>
      <c r="W261" s="78"/>
      <c r="X261" s="78"/>
      <c r="Y261" s="85"/>
      <c r="Z261" s="78"/>
      <c r="AA261" s="85" t="s">
        <v>577</v>
      </c>
      <c r="AB261" s="85"/>
      <c r="AC261" s="86"/>
      <c r="AD261" s="85"/>
      <c r="AE261" s="85"/>
      <c r="AF261" s="86"/>
      <c r="AG261" s="86"/>
      <c r="AH261" s="87" t="n">
        <v>0</v>
      </c>
      <c r="AI261" s="88" t="n">
        <v>0</v>
      </c>
      <c r="AJ261" s="88" t="n">
        <v>0</v>
      </c>
      <c r="AK261" s="89" t="n">
        <v>0</v>
      </c>
      <c r="AL261" s="90" t="n">
        <v>0</v>
      </c>
      <c r="AM261" s="89" t="n">
        <v>0</v>
      </c>
      <c r="AN261" s="90" t="n">
        <v>0</v>
      </c>
      <c r="AO261" s="86"/>
      <c r="AP261" s="91"/>
      <c r="AQ261" s="78"/>
      <c r="AR261" s="78"/>
      <c r="AS261" s="78"/>
      <c r="AT261" s="78"/>
      <c r="AU261" s="78"/>
      <c r="AV261" s="78"/>
      <c r="AW261" s="78"/>
      <c r="AX261" s="78"/>
      <c r="AY261" s="78"/>
      <c r="AZ261" s="85"/>
      <c r="BA261" s="12"/>
      <c r="BB261" s="85" t="n">
        <f aca="false">IF(ISERROR(VLOOKUP($B261,$AB:$AX,1,0)),0,(VLOOKUP($B261,$AB:$AX,1,0)))</f>
        <v>0</v>
      </c>
      <c r="BC261" s="86" t="n">
        <f aca="false">IF(ISERROR(VLOOKUP($B261,$AB:$AX,2,0)),0,(VLOOKUP($B261,$AB:$AX,2,0)))</f>
        <v>0</v>
      </c>
      <c r="BD261" s="92" t="n">
        <f aca="false">IF(ISERROR(VLOOKUP($B261,$AB:$AX,3,0)),0,(VLOOKUP($B261,$AB:$AX,3,0)))</f>
        <v>0</v>
      </c>
      <c r="BE261" s="85" t="n">
        <f aca="false">IF(ISERROR(VLOOKUP($B261,$AB:$AX,4,0)),0,(VLOOKUP($B261,$AB:$AX,4,0)))</f>
        <v>0</v>
      </c>
      <c r="BF261" s="86" t="n">
        <f aca="false">IF(ISERROR(VLOOKUP($B261,$AB:$AX,5,0)),0,(VLOOKUP($B261,$AB:$AX,5,0)))</f>
        <v>0</v>
      </c>
      <c r="BG261" s="86" t="n">
        <f aca="false">IF(ISERROR(VLOOKUP($B261,$AB:$AX,6,0)),0,(VLOOKUP($B261,$AB:$AX,6,0)))</f>
        <v>0</v>
      </c>
      <c r="BH261" s="85" t="n">
        <f aca="false">IF(ISERROR(VLOOKUP($B261,$AB:$AX,7,0)),0,(VLOOKUP($B261,$AB:$AX,7,0)))</f>
        <v>0</v>
      </c>
      <c r="BI261" s="88" t="n">
        <f aca="false">IF(ISERROR(VLOOKUP($B261,$AB:$AX,8,0)),0,(VLOOKUP($B261,$AB:$AX,8,0)))</f>
        <v>0</v>
      </c>
      <c r="BJ261" s="88" t="n">
        <f aca="false">IF(ISERROR(VLOOKUP($B261,$AB:$AX,9,0)),0,(VLOOKUP($B261,$AB:$AX,9,0)))</f>
        <v>0</v>
      </c>
      <c r="BK261" s="89" t="n">
        <f aca="false">IF(ISERROR(VLOOKUP($B261,$AB:$AX,10,0)),0,(VLOOKUP($B261,$AB:$AX,10,0)))</f>
        <v>0</v>
      </c>
      <c r="BL261" s="93" t="n">
        <f aca="false">IF(ISERROR(VLOOKUP($B261,$AB:$AX,11,0)),0,(VLOOKUP($B261,$AB:$AX,11,0)))</f>
        <v>0</v>
      </c>
      <c r="BM261" s="89" t="n">
        <f aca="false">IF(ISERROR(VLOOKUP($B261,$AB:$AX,12,0)),0,(VLOOKUP($B261,$AB:$AX,12,0)))</f>
        <v>0</v>
      </c>
      <c r="BN261" s="93" t="n">
        <f aca="false">IF(ISERROR(VLOOKUP($B261,$AB:$AX,13,0)),0,(VLOOKUP($B261,$AB:$AX,13,0)))</f>
        <v>0</v>
      </c>
      <c r="BO261" s="86" t="n">
        <f aca="false">IF(ISERROR(VLOOKUP($B261,$AB:$AX,14,0)),0,(VLOOKUP($B261,$AB:$AX,14,0)))</f>
        <v>0</v>
      </c>
      <c r="BP261" s="91" t="n">
        <f aca="false">IF(ISERROR(VLOOKUP($B261,$AB:$AX,15,0)),0,(VLOOKUP($B261,$AB:$AX,15,0)))</f>
        <v>0</v>
      </c>
      <c r="BQ261" s="78"/>
      <c r="BR261" s="78"/>
      <c r="BS261" s="78"/>
      <c r="BT261" s="78"/>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row>
    <row r="262" customFormat="false" ht="12.75" hidden="true" customHeight="false" outlineLevel="0" collapsed="false">
      <c r="A262" s="75" t="s">
        <v>578</v>
      </c>
      <c r="B262" s="78"/>
      <c r="C262" s="79"/>
      <c r="D262" s="78"/>
      <c r="E262" s="78"/>
      <c r="F262" s="79"/>
      <c r="G262" s="79"/>
      <c r="H262" s="80" t="n">
        <v>0</v>
      </c>
      <c r="I262" s="81" t="n">
        <v>0</v>
      </c>
      <c r="J262" s="81" t="n">
        <v>0</v>
      </c>
      <c r="K262" s="82" t="n">
        <v>0</v>
      </c>
      <c r="L262" s="83" t="n">
        <v>0</v>
      </c>
      <c r="M262" s="82" t="n">
        <v>0</v>
      </c>
      <c r="N262" s="83" t="n">
        <v>0</v>
      </c>
      <c r="O262" s="79"/>
      <c r="P262" s="84"/>
      <c r="Q262" s="99"/>
      <c r="R262" s="99"/>
      <c r="S262" s="99"/>
      <c r="T262" s="99"/>
      <c r="U262" s="99"/>
      <c r="V262" s="99"/>
      <c r="W262" s="99"/>
      <c r="X262" s="99"/>
      <c r="Y262" s="132"/>
      <c r="Z262" s="99"/>
      <c r="AA262" s="132" t="s">
        <v>578</v>
      </c>
      <c r="AB262" s="85"/>
      <c r="AC262" s="86"/>
      <c r="AD262" s="85"/>
      <c r="AE262" s="85"/>
      <c r="AF262" s="86"/>
      <c r="AG262" s="86"/>
      <c r="AH262" s="87" t="n">
        <v>0</v>
      </c>
      <c r="AI262" s="88" t="n">
        <v>0</v>
      </c>
      <c r="AJ262" s="88" t="n">
        <v>0</v>
      </c>
      <c r="AK262" s="89" t="n">
        <v>0</v>
      </c>
      <c r="AL262" s="90" t="n">
        <v>0</v>
      </c>
      <c r="AM262" s="89" t="n">
        <v>0</v>
      </c>
      <c r="AN262" s="90" t="n">
        <v>0</v>
      </c>
      <c r="AO262" s="86"/>
      <c r="AP262" s="91"/>
      <c r="AQ262" s="99"/>
      <c r="AR262" s="99"/>
      <c r="AS262" s="99"/>
      <c r="AT262" s="99"/>
      <c r="AU262" s="99"/>
      <c r="AV262" s="99"/>
      <c r="AW262" s="99"/>
      <c r="AX262" s="99"/>
      <c r="AY262" s="99"/>
      <c r="AZ262" s="132"/>
      <c r="BA262" s="133"/>
      <c r="BB262" s="85" t="n">
        <f aca="false">IF(ISERROR(VLOOKUP($B262,$AB:$AX,1,0)),0,(VLOOKUP($B262,$AB:$AX,1,0)))</f>
        <v>0</v>
      </c>
      <c r="BC262" s="86" t="n">
        <f aca="false">IF(ISERROR(VLOOKUP($B262,$AB:$AX,2,0)),0,(VLOOKUP($B262,$AB:$AX,2,0)))</f>
        <v>0</v>
      </c>
      <c r="BD262" s="92" t="n">
        <f aca="false">IF(ISERROR(VLOOKUP($B262,$AB:$AX,3,0)),0,(VLOOKUP($B262,$AB:$AX,3,0)))</f>
        <v>0</v>
      </c>
      <c r="BE262" s="85" t="n">
        <f aca="false">IF(ISERROR(VLOOKUP($B262,$AB:$AX,4,0)),0,(VLOOKUP($B262,$AB:$AX,4,0)))</f>
        <v>0</v>
      </c>
      <c r="BF262" s="86" t="n">
        <f aca="false">IF(ISERROR(VLOOKUP($B262,$AB:$AX,5,0)),0,(VLOOKUP($B262,$AB:$AX,5,0)))</f>
        <v>0</v>
      </c>
      <c r="BG262" s="86" t="n">
        <f aca="false">IF(ISERROR(VLOOKUP($B262,$AB:$AX,6,0)),0,(VLOOKUP($B262,$AB:$AX,6,0)))</f>
        <v>0</v>
      </c>
      <c r="BH262" s="85" t="n">
        <f aca="false">IF(ISERROR(VLOOKUP($B262,$AB:$AX,7,0)),0,(VLOOKUP($B262,$AB:$AX,7,0)))</f>
        <v>0</v>
      </c>
      <c r="BI262" s="88" t="n">
        <f aca="false">IF(ISERROR(VLOOKUP($B262,$AB:$AX,8,0)),0,(VLOOKUP($B262,$AB:$AX,8,0)))</f>
        <v>0</v>
      </c>
      <c r="BJ262" s="88" t="n">
        <f aca="false">IF(ISERROR(VLOOKUP($B262,$AB:$AX,9,0)),0,(VLOOKUP($B262,$AB:$AX,9,0)))</f>
        <v>0</v>
      </c>
      <c r="BK262" s="89" t="n">
        <f aca="false">IF(ISERROR(VLOOKUP($B262,$AB:$AX,10,0)),0,(VLOOKUP($B262,$AB:$AX,10,0)))</f>
        <v>0</v>
      </c>
      <c r="BL262" s="93" t="n">
        <f aca="false">IF(ISERROR(VLOOKUP($B262,$AB:$AX,11,0)),0,(VLOOKUP($B262,$AB:$AX,11,0)))</f>
        <v>0</v>
      </c>
      <c r="BM262" s="89" t="n">
        <f aca="false">IF(ISERROR(VLOOKUP($B262,$AB:$AX,12,0)),0,(VLOOKUP($B262,$AB:$AX,12,0)))</f>
        <v>0</v>
      </c>
      <c r="BN262" s="93" t="n">
        <f aca="false">IF(ISERROR(VLOOKUP($B262,$AB:$AX,13,0)),0,(VLOOKUP($B262,$AB:$AX,13,0)))</f>
        <v>0</v>
      </c>
      <c r="BO262" s="86" t="n">
        <f aca="false">IF(ISERROR(VLOOKUP($B262,$AB:$AX,14,0)),0,(VLOOKUP($B262,$AB:$AX,14,0)))</f>
        <v>0</v>
      </c>
      <c r="BP262" s="91" t="n">
        <f aca="false">IF(ISERROR(VLOOKUP($B262,$AB:$AX,15,0)),0,(VLOOKUP($B262,$AB:$AX,15,0)))</f>
        <v>0</v>
      </c>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row>
    <row r="263" customFormat="false" ht="12.75" hidden="true" customHeight="false" outlineLevel="0" collapsed="false">
      <c r="A263" s="75" t="s">
        <v>579</v>
      </c>
      <c r="B263" s="78"/>
      <c r="C263" s="79"/>
      <c r="D263" s="78"/>
      <c r="E263" s="78"/>
      <c r="F263" s="79"/>
      <c r="G263" s="79"/>
      <c r="H263" s="80" t="n">
        <v>0</v>
      </c>
      <c r="I263" s="81" t="n">
        <v>0</v>
      </c>
      <c r="J263" s="81" t="n">
        <v>0</v>
      </c>
      <c r="K263" s="82" t="n">
        <v>0</v>
      </c>
      <c r="L263" s="83" t="n">
        <v>0</v>
      </c>
      <c r="M263" s="82" t="n">
        <v>0</v>
      </c>
      <c r="N263" s="83" t="n">
        <v>0</v>
      </c>
      <c r="O263" s="79"/>
      <c r="P263" s="84"/>
      <c r="Q263" s="78"/>
      <c r="R263" s="78"/>
      <c r="S263" s="78"/>
      <c r="T263" s="78"/>
      <c r="U263" s="78"/>
      <c r="V263" s="78"/>
      <c r="W263" s="78"/>
      <c r="X263" s="78"/>
      <c r="Y263" s="85"/>
      <c r="Z263" s="78"/>
      <c r="AA263" s="85" t="s">
        <v>579</v>
      </c>
      <c r="AB263" s="85"/>
      <c r="AC263" s="86"/>
      <c r="AD263" s="85"/>
      <c r="AE263" s="85"/>
      <c r="AF263" s="86"/>
      <c r="AG263" s="86"/>
      <c r="AH263" s="87" t="n">
        <v>0</v>
      </c>
      <c r="AI263" s="88" t="n">
        <v>0</v>
      </c>
      <c r="AJ263" s="88" t="n">
        <v>0</v>
      </c>
      <c r="AK263" s="89" t="n">
        <v>0</v>
      </c>
      <c r="AL263" s="90" t="n">
        <v>0</v>
      </c>
      <c r="AM263" s="89" t="n">
        <v>0</v>
      </c>
      <c r="AN263" s="90" t="n">
        <v>0</v>
      </c>
      <c r="AO263" s="86"/>
      <c r="AP263" s="91"/>
      <c r="AQ263" s="78"/>
      <c r="AR263" s="78"/>
      <c r="AS263" s="78"/>
      <c r="AT263" s="78"/>
      <c r="AU263" s="78"/>
      <c r="AV263" s="78"/>
      <c r="AW263" s="78"/>
      <c r="AX263" s="78"/>
      <c r="AY263" s="78"/>
      <c r="AZ263" s="85"/>
      <c r="BA263" s="12"/>
      <c r="BB263" s="85" t="n">
        <f aca="false">IF(ISERROR(VLOOKUP($B263,$AB:$AX,1,0)),0,(VLOOKUP($B263,$AB:$AX,1,0)))</f>
        <v>0</v>
      </c>
      <c r="BC263" s="86" t="n">
        <f aca="false">IF(ISERROR(VLOOKUP($B263,$AB:$AX,2,0)),0,(VLOOKUP($B263,$AB:$AX,2,0)))</f>
        <v>0</v>
      </c>
      <c r="BD263" s="92" t="n">
        <f aca="false">IF(ISERROR(VLOOKUP($B263,$AB:$AX,3,0)),0,(VLOOKUP($B263,$AB:$AX,3,0)))</f>
        <v>0</v>
      </c>
      <c r="BE263" s="85" t="n">
        <f aca="false">IF(ISERROR(VLOOKUP($B263,$AB:$AX,4,0)),0,(VLOOKUP($B263,$AB:$AX,4,0)))</f>
        <v>0</v>
      </c>
      <c r="BF263" s="86" t="n">
        <f aca="false">IF(ISERROR(VLOOKUP($B263,$AB:$AX,5,0)),0,(VLOOKUP($B263,$AB:$AX,5,0)))</f>
        <v>0</v>
      </c>
      <c r="BG263" s="86" t="n">
        <f aca="false">IF(ISERROR(VLOOKUP($B263,$AB:$AX,6,0)),0,(VLOOKUP($B263,$AB:$AX,6,0)))</f>
        <v>0</v>
      </c>
      <c r="BH263" s="85" t="n">
        <f aca="false">IF(ISERROR(VLOOKUP($B263,$AB:$AX,7,0)),0,(VLOOKUP($B263,$AB:$AX,7,0)))</f>
        <v>0</v>
      </c>
      <c r="BI263" s="88" t="n">
        <f aca="false">IF(ISERROR(VLOOKUP($B263,$AB:$AX,8,0)),0,(VLOOKUP($B263,$AB:$AX,8,0)))</f>
        <v>0</v>
      </c>
      <c r="BJ263" s="88" t="n">
        <f aca="false">IF(ISERROR(VLOOKUP($B263,$AB:$AX,9,0)),0,(VLOOKUP($B263,$AB:$AX,9,0)))</f>
        <v>0</v>
      </c>
      <c r="BK263" s="89" t="n">
        <f aca="false">IF(ISERROR(VLOOKUP($B263,$AB:$AX,10,0)),0,(VLOOKUP($B263,$AB:$AX,10,0)))</f>
        <v>0</v>
      </c>
      <c r="BL263" s="93" t="n">
        <f aca="false">IF(ISERROR(VLOOKUP($B263,$AB:$AX,11,0)),0,(VLOOKUP($B263,$AB:$AX,11,0)))</f>
        <v>0</v>
      </c>
      <c r="BM263" s="89" t="n">
        <f aca="false">IF(ISERROR(VLOOKUP($B263,$AB:$AX,12,0)),0,(VLOOKUP($B263,$AB:$AX,12,0)))</f>
        <v>0</v>
      </c>
      <c r="BN263" s="93" t="n">
        <f aca="false">IF(ISERROR(VLOOKUP($B263,$AB:$AX,13,0)),0,(VLOOKUP($B263,$AB:$AX,13,0)))</f>
        <v>0</v>
      </c>
      <c r="BO263" s="86" t="n">
        <f aca="false">IF(ISERROR(VLOOKUP($B263,$AB:$AX,14,0)),0,(VLOOKUP($B263,$AB:$AX,14,0)))</f>
        <v>0</v>
      </c>
      <c r="BP263" s="91" t="n">
        <f aca="false">IF(ISERROR(VLOOKUP($B263,$AB:$AX,15,0)),0,(VLOOKUP($B263,$AB:$AX,15,0)))</f>
        <v>0</v>
      </c>
      <c r="BQ263" s="78"/>
      <c r="BR263" s="78"/>
      <c r="BS263" s="78"/>
      <c r="BT263" s="78"/>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row>
    <row r="264" customFormat="false" ht="12.75" hidden="true" customHeight="false" outlineLevel="0" collapsed="false">
      <c r="A264" s="75" t="s">
        <v>580</v>
      </c>
      <c r="B264" s="78"/>
      <c r="C264" s="79"/>
      <c r="D264" s="78"/>
      <c r="E264" s="78"/>
      <c r="F264" s="79"/>
      <c r="G264" s="79"/>
      <c r="H264" s="80" t="n">
        <v>0</v>
      </c>
      <c r="I264" s="81" t="n">
        <v>0</v>
      </c>
      <c r="J264" s="81" t="n">
        <v>0</v>
      </c>
      <c r="K264" s="82" t="n">
        <v>0</v>
      </c>
      <c r="L264" s="83" t="n">
        <v>0</v>
      </c>
      <c r="M264" s="82" t="n">
        <v>0</v>
      </c>
      <c r="N264" s="83" t="n">
        <v>0</v>
      </c>
      <c r="O264" s="79"/>
      <c r="P264" s="84"/>
      <c r="Q264" s="78"/>
      <c r="R264" s="78"/>
      <c r="S264" s="78"/>
      <c r="T264" s="78"/>
      <c r="U264" s="78"/>
      <c r="V264" s="78"/>
      <c r="W264" s="78"/>
      <c r="X264" s="78"/>
      <c r="Y264" s="85"/>
      <c r="Z264" s="78"/>
      <c r="AA264" s="85" t="s">
        <v>580</v>
      </c>
      <c r="AB264" s="85"/>
      <c r="AC264" s="86"/>
      <c r="AD264" s="85"/>
      <c r="AE264" s="85"/>
      <c r="AF264" s="86"/>
      <c r="AG264" s="86"/>
      <c r="AH264" s="87" t="n">
        <v>0</v>
      </c>
      <c r="AI264" s="88" t="n">
        <v>0</v>
      </c>
      <c r="AJ264" s="88" t="n">
        <v>0</v>
      </c>
      <c r="AK264" s="89" t="n">
        <v>0</v>
      </c>
      <c r="AL264" s="90" t="n">
        <v>0</v>
      </c>
      <c r="AM264" s="89" t="n">
        <v>0</v>
      </c>
      <c r="AN264" s="90" t="n">
        <v>0</v>
      </c>
      <c r="AO264" s="86"/>
      <c r="AP264" s="91"/>
      <c r="AQ264" s="78"/>
      <c r="AR264" s="78"/>
      <c r="AS264" s="78"/>
      <c r="AT264" s="78"/>
      <c r="AU264" s="78"/>
      <c r="AV264" s="78"/>
      <c r="AW264" s="78"/>
      <c r="AX264" s="78"/>
      <c r="AY264" s="78"/>
      <c r="AZ264" s="85"/>
      <c r="BA264" s="12"/>
      <c r="BB264" s="85" t="n">
        <f aca="false">IF(ISERROR(VLOOKUP($B264,$AB:$AX,1,0)),0,(VLOOKUP($B264,$AB:$AX,1,0)))</f>
        <v>0</v>
      </c>
      <c r="BC264" s="86" t="n">
        <f aca="false">IF(ISERROR(VLOOKUP($B264,$AB:$AX,2,0)),0,(VLOOKUP($B264,$AB:$AX,2,0)))</f>
        <v>0</v>
      </c>
      <c r="BD264" s="92" t="n">
        <f aca="false">IF(ISERROR(VLOOKUP($B264,$AB:$AX,3,0)),0,(VLOOKUP($B264,$AB:$AX,3,0)))</f>
        <v>0</v>
      </c>
      <c r="BE264" s="85" t="n">
        <f aca="false">IF(ISERROR(VLOOKUP($B264,$AB:$AX,4,0)),0,(VLOOKUP($B264,$AB:$AX,4,0)))</f>
        <v>0</v>
      </c>
      <c r="BF264" s="86" t="n">
        <f aca="false">IF(ISERROR(VLOOKUP($B264,$AB:$AX,5,0)),0,(VLOOKUP($B264,$AB:$AX,5,0)))</f>
        <v>0</v>
      </c>
      <c r="BG264" s="86" t="n">
        <f aca="false">IF(ISERROR(VLOOKUP($B264,$AB:$AX,6,0)),0,(VLOOKUP($B264,$AB:$AX,6,0)))</f>
        <v>0</v>
      </c>
      <c r="BH264" s="85" t="n">
        <f aca="false">IF(ISERROR(VLOOKUP($B264,$AB:$AX,7,0)),0,(VLOOKUP($B264,$AB:$AX,7,0)))</f>
        <v>0</v>
      </c>
      <c r="BI264" s="88" t="n">
        <f aca="false">IF(ISERROR(VLOOKUP($B264,$AB:$AX,8,0)),0,(VLOOKUP($B264,$AB:$AX,8,0)))</f>
        <v>0</v>
      </c>
      <c r="BJ264" s="88" t="n">
        <f aca="false">IF(ISERROR(VLOOKUP($B264,$AB:$AX,9,0)),0,(VLOOKUP($B264,$AB:$AX,9,0)))</f>
        <v>0</v>
      </c>
      <c r="BK264" s="89" t="n">
        <f aca="false">IF(ISERROR(VLOOKUP($B264,$AB:$AX,10,0)),0,(VLOOKUP($B264,$AB:$AX,10,0)))</f>
        <v>0</v>
      </c>
      <c r="BL264" s="93" t="n">
        <f aca="false">IF(ISERROR(VLOOKUP($B264,$AB:$AX,11,0)),0,(VLOOKUP($B264,$AB:$AX,11,0)))</f>
        <v>0</v>
      </c>
      <c r="BM264" s="89" t="n">
        <f aca="false">IF(ISERROR(VLOOKUP($B264,$AB:$AX,12,0)),0,(VLOOKUP($B264,$AB:$AX,12,0)))</f>
        <v>0</v>
      </c>
      <c r="BN264" s="93" t="n">
        <f aca="false">IF(ISERROR(VLOOKUP($B264,$AB:$AX,13,0)),0,(VLOOKUP($B264,$AB:$AX,13,0)))</f>
        <v>0</v>
      </c>
      <c r="BO264" s="86" t="n">
        <f aca="false">IF(ISERROR(VLOOKUP($B264,$AB:$AX,14,0)),0,(VLOOKUP($B264,$AB:$AX,14,0)))</f>
        <v>0</v>
      </c>
      <c r="BP264" s="91" t="n">
        <f aca="false">IF(ISERROR(VLOOKUP($B264,$AB:$AX,15,0)),0,(VLOOKUP($B264,$AB:$AX,15,0)))</f>
        <v>0</v>
      </c>
      <c r="BQ264" s="78"/>
      <c r="BR264" s="78"/>
      <c r="BS264" s="78"/>
      <c r="BT264" s="78"/>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row>
    <row r="265" customFormat="false" ht="12.75" hidden="true" customHeight="false" outlineLevel="0" collapsed="false">
      <c r="A265" s="75" t="s">
        <v>581</v>
      </c>
      <c r="B265" s="78"/>
      <c r="C265" s="79"/>
      <c r="D265" s="78"/>
      <c r="E265" s="78"/>
      <c r="F265" s="79"/>
      <c r="G265" s="79"/>
      <c r="H265" s="80" t="n">
        <v>0</v>
      </c>
      <c r="I265" s="81" t="n">
        <v>0</v>
      </c>
      <c r="J265" s="81" t="n">
        <v>0</v>
      </c>
      <c r="K265" s="82" t="n">
        <v>0</v>
      </c>
      <c r="L265" s="83" t="n">
        <v>0</v>
      </c>
      <c r="M265" s="82" t="n">
        <v>0</v>
      </c>
      <c r="N265" s="83" t="n">
        <v>0</v>
      </c>
      <c r="O265" s="79"/>
      <c r="P265" s="84"/>
      <c r="Q265" s="78"/>
      <c r="R265" s="78"/>
      <c r="S265" s="78"/>
      <c r="T265" s="78"/>
      <c r="U265" s="78"/>
      <c r="V265" s="78"/>
      <c r="W265" s="78"/>
      <c r="X265" s="78"/>
      <c r="Y265" s="85"/>
      <c r="Z265" s="78"/>
      <c r="AA265" s="85" t="s">
        <v>581</v>
      </c>
      <c r="AB265" s="85"/>
      <c r="AC265" s="86"/>
      <c r="AD265" s="85"/>
      <c r="AE265" s="85"/>
      <c r="AF265" s="86"/>
      <c r="AG265" s="86"/>
      <c r="AH265" s="87" t="n">
        <v>0</v>
      </c>
      <c r="AI265" s="88" t="n">
        <v>0</v>
      </c>
      <c r="AJ265" s="88" t="n">
        <v>0</v>
      </c>
      <c r="AK265" s="89" t="n">
        <v>0</v>
      </c>
      <c r="AL265" s="90" t="n">
        <v>0</v>
      </c>
      <c r="AM265" s="89" t="n">
        <v>0</v>
      </c>
      <c r="AN265" s="90" t="n">
        <v>0</v>
      </c>
      <c r="AO265" s="86"/>
      <c r="AP265" s="91"/>
      <c r="AQ265" s="78"/>
      <c r="AR265" s="78"/>
      <c r="AS265" s="78"/>
      <c r="AT265" s="78"/>
      <c r="AU265" s="78"/>
      <c r="AV265" s="78"/>
      <c r="AW265" s="78"/>
      <c r="AX265" s="78"/>
      <c r="AY265" s="78"/>
      <c r="AZ265" s="85"/>
      <c r="BA265" s="12"/>
      <c r="BB265" s="85" t="n">
        <f aca="false">IF(ISERROR(VLOOKUP($B265,$AB:$AX,1,0)),0,(VLOOKUP($B265,$AB:$AX,1,0)))</f>
        <v>0</v>
      </c>
      <c r="BC265" s="86" t="n">
        <f aca="false">IF(ISERROR(VLOOKUP($B265,$AB:$AX,2,0)),0,(VLOOKUP($B265,$AB:$AX,2,0)))</f>
        <v>0</v>
      </c>
      <c r="BD265" s="92" t="n">
        <f aca="false">IF(ISERROR(VLOOKUP($B265,$AB:$AX,3,0)),0,(VLOOKUP($B265,$AB:$AX,3,0)))</f>
        <v>0</v>
      </c>
      <c r="BE265" s="85" t="n">
        <f aca="false">IF(ISERROR(VLOOKUP($B265,$AB:$AX,4,0)),0,(VLOOKUP($B265,$AB:$AX,4,0)))</f>
        <v>0</v>
      </c>
      <c r="BF265" s="86" t="n">
        <f aca="false">IF(ISERROR(VLOOKUP($B265,$AB:$AX,5,0)),0,(VLOOKUP($B265,$AB:$AX,5,0)))</f>
        <v>0</v>
      </c>
      <c r="BG265" s="86" t="n">
        <f aca="false">IF(ISERROR(VLOOKUP($B265,$AB:$AX,6,0)),0,(VLOOKUP($B265,$AB:$AX,6,0)))</f>
        <v>0</v>
      </c>
      <c r="BH265" s="85" t="n">
        <f aca="false">IF(ISERROR(VLOOKUP($B265,$AB:$AX,7,0)),0,(VLOOKUP($B265,$AB:$AX,7,0)))</f>
        <v>0</v>
      </c>
      <c r="BI265" s="88" t="n">
        <f aca="false">IF(ISERROR(VLOOKUP($B265,$AB:$AX,8,0)),0,(VLOOKUP($B265,$AB:$AX,8,0)))</f>
        <v>0</v>
      </c>
      <c r="BJ265" s="88" t="n">
        <f aca="false">IF(ISERROR(VLOOKUP($B265,$AB:$AX,9,0)),0,(VLOOKUP($B265,$AB:$AX,9,0)))</f>
        <v>0</v>
      </c>
      <c r="BK265" s="89" t="n">
        <f aca="false">IF(ISERROR(VLOOKUP($B265,$AB:$AX,10,0)),0,(VLOOKUP($B265,$AB:$AX,10,0)))</f>
        <v>0</v>
      </c>
      <c r="BL265" s="93" t="n">
        <f aca="false">IF(ISERROR(VLOOKUP($B265,$AB:$AX,11,0)),0,(VLOOKUP($B265,$AB:$AX,11,0)))</f>
        <v>0</v>
      </c>
      <c r="BM265" s="89" t="n">
        <f aca="false">IF(ISERROR(VLOOKUP($B265,$AB:$AX,12,0)),0,(VLOOKUP($B265,$AB:$AX,12,0)))</f>
        <v>0</v>
      </c>
      <c r="BN265" s="93" t="n">
        <f aca="false">IF(ISERROR(VLOOKUP($B265,$AB:$AX,13,0)),0,(VLOOKUP($B265,$AB:$AX,13,0)))</f>
        <v>0</v>
      </c>
      <c r="BO265" s="86" t="n">
        <f aca="false">IF(ISERROR(VLOOKUP($B265,$AB:$AX,14,0)),0,(VLOOKUP($B265,$AB:$AX,14,0)))</f>
        <v>0</v>
      </c>
      <c r="BP265" s="91" t="n">
        <f aca="false">IF(ISERROR(VLOOKUP($B265,$AB:$AX,15,0)),0,(VLOOKUP($B265,$AB:$AX,15,0)))</f>
        <v>0</v>
      </c>
      <c r="BQ265" s="78"/>
      <c r="BR265" s="78"/>
      <c r="BS265" s="78"/>
      <c r="BT265" s="78"/>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row>
    <row r="266" customFormat="false" ht="12.75" hidden="true" customHeight="false" outlineLevel="0" collapsed="false">
      <c r="A266" s="75" t="s">
        <v>582</v>
      </c>
      <c r="B266" s="78"/>
      <c r="C266" s="79"/>
      <c r="D266" s="78"/>
      <c r="E266" s="78"/>
      <c r="F266" s="79"/>
      <c r="G266" s="79"/>
      <c r="H266" s="80" t="n">
        <v>0</v>
      </c>
      <c r="I266" s="81" t="n">
        <v>0</v>
      </c>
      <c r="J266" s="81" t="n">
        <v>0</v>
      </c>
      <c r="K266" s="82" t="n">
        <v>0</v>
      </c>
      <c r="L266" s="83" t="n">
        <v>0</v>
      </c>
      <c r="M266" s="82" t="n">
        <v>0</v>
      </c>
      <c r="N266" s="83" t="n">
        <v>0</v>
      </c>
      <c r="O266" s="79"/>
      <c r="P266" s="84"/>
      <c r="Q266" s="78"/>
      <c r="R266" s="78"/>
      <c r="S266" s="78"/>
      <c r="T266" s="78"/>
      <c r="U266" s="78"/>
      <c r="V266" s="78"/>
      <c r="W266" s="78"/>
      <c r="X266" s="78"/>
      <c r="Y266" s="85"/>
      <c r="Z266" s="78"/>
      <c r="AA266" s="85" t="s">
        <v>582</v>
      </c>
      <c r="AB266" s="85"/>
      <c r="AC266" s="86"/>
      <c r="AD266" s="85"/>
      <c r="AE266" s="85"/>
      <c r="AF266" s="86"/>
      <c r="AG266" s="86"/>
      <c r="AH266" s="87" t="n">
        <v>0</v>
      </c>
      <c r="AI266" s="88" t="n">
        <v>0</v>
      </c>
      <c r="AJ266" s="88" t="n">
        <v>0</v>
      </c>
      <c r="AK266" s="89" t="n">
        <v>0</v>
      </c>
      <c r="AL266" s="90" t="n">
        <v>0</v>
      </c>
      <c r="AM266" s="89" t="n">
        <v>0</v>
      </c>
      <c r="AN266" s="90" t="n">
        <v>0</v>
      </c>
      <c r="AO266" s="86"/>
      <c r="AP266" s="91"/>
      <c r="AQ266" s="78"/>
      <c r="AR266" s="78"/>
      <c r="AS266" s="78"/>
      <c r="AT266" s="78"/>
      <c r="AU266" s="78"/>
      <c r="AV266" s="78"/>
      <c r="AW266" s="78"/>
      <c r="AX266" s="78"/>
      <c r="AY266" s="78"/>
      <c r="AZ266" s="85"/>
      <c r="BA266" s="12"/>
      <c r="BB266" s="85" t="n">
        <f aca="false">IF(ISERROR(VLOOKUP($B266,$AB:$AX,1,0)),0,(VLOOKUP($B266,$AB:$AX,1,0)))</f>
        <v>0</v>
      </c>
      <c r="BC266" s="86" t="n">
        <f aca="false">IF(ISERROR(VLOOKUP($B266,$AB:$AX,2,0)),0,(VLOOKUP($B266,$AB:$AX,2,0)))</f>
        <v>0</v>
      </c>
      <c r="BD266" s="92" t="n">
        <f aca="false">IF(ISERROR(VLOOKUP($B266,$AB:$AX,3,0)),0,(VLOOKUP($B266,$AB:$AX,3,0)))</f>
        <v>0</v>
      </c>
      <c r="BE266" s="85" t="n">
        <f aca="false">IF(ISERROR(VLOOKUP($B266,$AB:$AX,4,0)),0,(VLOOKUP($B266,$AB:$AX,4,0)))</f>
        <v>0</v>
      </c>
      <c r="BF266" s="86" t="n">
        <f aca="false">IF(ISERROR(VLOOKUP($B266,$AB:$AX,5,0)),0,(VLOOKUP($B266,$AB:$AX,5,0)))</f>
        <v>0</v>
      </c>
      <c r="BG266" s="86" t="n">
        <f aca="false">IF(ISERROR(VLOOKUP($B266,$AB:$AX,6,0)),0,(VLOOKUP($B266,$AB:$AX,6,0)))</f>
        <v>0</v>
      </c>
      <c r="BH266" s="85" t="n">
        <f aca="false">IF(ISERROR(VLOOKUP($B266,$AB:$AX,7,0)),0,(VLOOKUP($B266,$AB:$AX,7,0)))</f>
        <v>0</v>
      </c>
      <c r="BI266" s="88" t="n">
        <f aca="false">IF(ISERROR(VLOOKUP($B266,$AB:$AX,8,0)),0,(VLOOKUP($B266,$AB:$AX,8,0)))</f>
        <v>0</v>
      </c>
      <c r="BJ266" s="88" t="n">
        <f aca="false">IF(ISERROR(VLOOKUP($B266,$AB:$AX,9,0)),0,(VLOOKUP($B266,$AB:$AX,9,0)))</f>
        <v>0</v>
      </c>
      <c r="BK266" s="89" t="n">
        <f aca="false">IF(ISERROR(VLOOKUP($B266,$AB:$AX,10,0)),0,(VLOOKUP($B266,$AB:$AX,10,0)))</f>
        <v>0</v>
      </c>
      <c r="BL266" s="93" t="n">
        <f aca="false">IF(ISERROR(VLOOKUP($B266,$AB:$AX,11,0)),0,(VLOOKUP($B266,$AB:$AX,11,0)))</f>
        <v>0</v>
      </c>
      <c r="BM266" s="89" t="n">
        <f aca="false">IF(ISERROR(VLOOKUP($B266,$AB:$AX,12,0)),0,(VLOOKUP($B266,$AB:$AX,12,0)))</f>
        <v>0</v>
      </c>
      <c r="BN266" s="93" t="n">
        <f aca="false">IF(ISERROR(VLOOKUP($B266,$AB:$AX,13,0)),0,(VLOOKUP($B266,$AB:$AX,13,0)))</f>
        <v>0</v>
      </c>
      <c r="BO266" s="86" t="n">
        <f aca="false">IF(ISERROR(VLOOKUP($B266,$AB:$AX,14,0)),0,(VLOOKUP($B266,$AB:$AX,14,0)))</f>
        <v>0</v>
      </c>
      <c r="BP266" s="91" t="n">
        <f aca="false">IF(ISERROR(VLOOKUP($B266,$AB:$AX,15,0)),0,(VLOOKUP($B266,$AB:$AX,15,0)))</f>
        <v>0</v>
      </c>
      <c r="BQ266" s="78"/>
      <c r="BR266" s="78"/>
      <c r="BS266" s="78"/>
      <c r="BT266" s="78"/>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row>
    <row r="267" customFormat="false" ht="12.75" hidden="true" customHeight="false" outlineLevel="0" collapsed="false">
      <c r="A267" s="75" t="s">
        <v>583</v>
      </c>
      <c r="B267" s="78"/>
      <c r="C267" s="79"/>
      <c r="D267" s="78"/>
      <c r="E267" s="78"/>
      <c r="F267" s="79"/>
      <c r="G267" s="79"/>
      <c r="H267" s="80" t="n">
        <v>0</v>
      </c>
      <c r="I267" s="81" t="n">
        <v>0</v>
      </c>
      <c r="J267" s="81" t="n">
        <v>0</v>
      </c>
      <c r="K267" s="82" t="n">
        <v>0</v>
      </c>
      <c r="L267" s="83" t="n">
        <v>0</v>
      </c>
      <c r="M267" s="82" t="n">
        <v>0</v>
      </c>
      <c r="N267" s="83" t="n">
        <v>0</v>
      </c>
      <c r="O267" s="79"/>
      <c r="P267" s="84"/>
      <c r="Q267" s="78"/>
      <c r="R267" s="78"/>
      <c r="S267" s="78"/>
      <c r="T267" s="78"/>
      <c r="U267" s="78"/>
      <c r="V267" s="78"/>
      <c r="W267" s="78"/>
      <c r="X267" s="78"/>
      <c r="Y267" s="85"/>
      <c r="Z267" s="78"/>
      <c r="AA267" s="85" t="s">
        <v>583</v>
      </c>
      <c r="AB267" s="85"/>
      <c r="AC267" s="86"/>
      <c r="AD267" s="85"/>
      <c r="AE267" s="85"/>
      <c r="AF267" s="86"/>
      <c r="AG267" s="86"/>
      <c r="AH267" s="87" t="n">
        <v>0</v>
      </c>
      <c r="AI267" s="88" t="n">
        <v>0</v>
      </c>
      <c r="AJ267" s="88" t="n">
        <v>0</v>
      </c>
      <c r="AK267" s="89" t="n">
        <v>0</v>
      </c>
      <c r="AL267" s="90" t="n">
        <v>0</v>
      </c>
      <c r="AM267" s="89" t="n">
        <v>0</v>
      </c>
      <c r="AN267" s="90" t="n">
        <v>0</v>
      </c>
      <c r="AO267" s="86"/>
      <c r="AP267" s="91"/>
      <c r="AQ267" s="78"/>
      <c r="AR267" s="78"/>
      <c r="AS267" s="78"/>
      <c r="AT267" s="78"/>
      <c r="AU267" s="78"/>
      <c r="AV267" s="78"/>
      <c r="AW267" s="78"/>
      <c r="AX267" s="78"/>
      <c r="AY267" s="78"/>
      <c r="AZ267" s="85"/>
      <c r="BA267" s="12"/>
      <c r="BB267" s="85" t="n">
        <f aca="false">IF(ISERROR(VLOOKUP($B267,$AB:$AX,1,0)),0,(VLOOKUP($B267,$AB:$AX,1,0)))</f>
        <v>0</v>
      </c>
      <c r="BC267" s="86" t="n">
        <f aca="false">IF(ISERROR(VLOOKUP($B267,$AB:$AX,2,0)),0,(VLOOKUP($B267,$AB:$AX,2,0)))</f>
        <v>0</v>
      </c>
      <c r="BD267" s="92" t="n">
        <f aca="false">IF(ISERROR(VLOOKUP($B267,$AB:$AX,3,0)),0,(VLOOKUP($B267,$AB:$AX,3,0)))</f>
        <v>0</v>
      </c>
      <c r="BE267" s="85" t="n">
        <f aca="false">IF(ISERROR(VLOOKUP($B267,$AB:$AX,4,0)),0,(VLOOKUP($B267,$AB:$AX,4,0)))</f>
        <v>0</v>
      </c>
      <c r="BF267" s="86" t="n">
        <f aca="false">IF(ISERROR(VLOOKUP($B267,$AB:$AX,5,0)),0,(VLOOKUP($B267,$AB:$AX,5,0)))</f>
        <v>0</v>
      </c>
      <c r="BG267" s="86" t="n">
        <f aca="false">IF(ISERROR(VLOOKUP($B267,$AB:$AX,6,0)),0,(VLOOKUP($B267,$AB:$AX,6,0)))</f>
        <v>0</v>
      </c>
      <c r="BH267" s="85" t="n">
        <f aca="false">IF(ISERROR(VLOOKUP($B267,$AB:$AX,7,0)),0,(VLOOKUP($B267,$AB:$AX,7,0)))</f>
        <v>0</v>
      </c>
      <c r="BI267" s="88" t="n">
        <f aca="false">IF(ISERROR(VLOOKUP($B267,$AB:$AX,8,0)),0,(VLOOKUP($B267,$AB:$AX,8,0)))</f>
        <v>0</v>
      </c>
      <c r="BJ267" s="88" t="n">
        <f aca="false">IF(ISERROR(VLOOKUP($B267,$AB:$AX,9,0)),0,(VLOOKUP($B267,$AB:$AX,9,0)))</f>
        <v>0</v>
      </c>
      <c r="BK267" s="89" t="n">
        <f aca="false">IF(ISERROR(VLOOKUP($B267,$AB:$AX,10,0)),0,(VLOOKUP($B267,$AB:$AX,10,0)))</f>
        <v>0</v>
      </c>
      <c r="BL267" s="93" t="n">
        <f aca="false">IF(ISERROR(VLOOKUP($B267,$AB:$AX,11,0)),0,(VLOOKUP($B267,$AB:$AX,11,0)))</f>
        <v>0</v>
      </c>
      <c r="BM267" s="89" t="n">
        <f aca="false">IF(ISERROR(VLOOKUP($B267,$AB:$AX,12,0)),0,(VLOOKUP($B267,$AB:$AX,12,0)))</f>
        <v>0</v>
      </c>
      <c r="BN267" s="93" t="n">
        <f aca="false">IF(ISERROR(VLOOKUP($B267,$AB:$AX,13,0)),0,(VLOOKUP($B267,$AB:$AX,13,0)))</f>
        <v>0</v>
      </c>
      <c r="BO267" s="86" t="n">
        <f aca="false">IF(ISERROR(VLOOKUP($B267,$AB:$AX,14,0)),0,(VLOOKUP($B267,$AB:$AX,14,0)))</f>
        <v>0</v>
      </c>
      <c r="BP267" s="91" t="n">
        <f aca="false">IF(ISERROR(VLOOKUP($B267,$AB:$AX,15,0)),0,(VLOOKUP($B267,$AB:$AX,15,0)))</f>
        <v>0</v>
      </c>
      <c r="BQ267" s="78"/>
      <c r="BR267" s="78"/>
      <c r="BS267" s="78"/>
      <c r="BT267" s="78"/>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row>
    <row r="268" customFormat="false" ht="12.75" hidden="true" customHeight="false" outlineLevel="0" collapsed="false">
      <c r="A268" s="75" t="s">
        <v>584</v>
      </c>
      <c r="B268" s="78"/>
      <c r="C268" s="79"/>
      <c r="D268" s="78"/>
      <c r="E268" s="78"/>
      <c r="F268" s="79"/>
      <c r="G268" s="79"/>
      <c r="H268" s="80" t="n">
        <v>0</v>
      </c>
      <c r="I268" s="81" t="n">
        <v>0</v>
      </c>
      <c r="J268" s="81" t="n">
        <v>0</v>
      </c>
      <c r="K268" s="82" t="n">
        <v>0</v>
      </c>
      <c r="L268" s="83" t="n">
        <v>0</v>
      </c>
      <c r="M268" s="82" t="n">
        <v>0</v>
      </c>
      <c r="N268" s="83" t="n">
        <v>0</v>
      </c>
      <c r="O268" s="79"/>
      <c r="P268" s="84"/>
      <c r="Q268" s="78"/>
      <c r="R268" s="78"/>
      <c r="S268" s="78"/>
      <c r="T268" s="78"/>
      <c r="U268" s="78"/>
      <c r="V268" s="78"/>
      <c r="W268" s="78"/>
      <c r="X268" s="78"/>
      <c r="Y268" s="85"/>
      <c r="Z268" s="78"/>
      <c r="AA268" s="85" t="s">
        <v>584</v>
      </c>
      <c r="AB268" s="85"/>
      <c r="AC268" s="86"/>
      <c r="AD268" s="85"/>
      <c r="AE268" s="85"/>
      <c r="AF268" s="86"/>
      <c r="AG268" s="86"/>
      <c r="AH268" s="87" t="n">
        <v>0</v>
      </c>
      <c r="AI268" s="88" t="n">
        <v>0</v>
      </c>
      <c r="AJ268" s="88" t="n">
        <v>0</v>
      </c>
      <c r="AK268" s="89" t="n">
        <v>0</v>
      </c>
      <c r="AL268" s="90" t="n">
        <v>0</v>
      </c>
      <c r="AM268" s="89" t="n">
        <v>0</v>
      </c>
      <c r="AN268" s="90" t="n">
        <v>0</v>
      </c>
      <c r="AO268" s="86"/>
      <c r="AP268" s="91"/>
      <c r="AQ268" s="78"/>
      <c r="AR268" s="78"/>
      <c r="AS268" s="78"/>
      <c r="AT268" s="78"/>
      <c r="AU268" s="78"/>
      <c r="AV268" s="78"/>
      <c r="AW268" s="78"/>
      <c r="AX268" s="78"/>
      <c r="AY268" s="78"/>
      <c r="AZ268" s="85"/>
      <c r="BA268" s="12"/>
      <c r="BB268" s="85" t="n">
        <f aca="false">IF(ISERROR(VLOOKUP($B268,$AB:$AX,1,0)),0,(VLOOKUP($B268,$AB:$AX,1,0)))</f>
        <v>0</v>
      </c>
      <c r="BC268" s="86" t="n">
        <f aca="false">IF(ISERROR(VLOOKUP($B268,$AB:$AX,2,0)),0,(VLOOKUP($B268,$AB:$AX,2,0)))</f>
        <v>0</v>
      </c>
      <c r="BD268" s="92" t="n">
        <f aca="false">IF(ISERROR(VLOOKUP($B268,$AB:$AX,3,0)),0,(VLOOKUP($B268,$AB:$AX,3,0)))</f>
        <v>0</v>
      </c>
      <c r="BE268" s="85" t="n">
        <f aca="false">IF(ISERROR(VLOOKUP($B268,$AB:$AX,4,0)),0,(VLOOKUP($B268,$AB:$AX,4,0)))</f>
        <v>0</v>
      </c>
      <c r="BF268" s="86" t="n">
        <f aca="false">IF(ISERROR(VLOOKUP($B268,$AB:$AX,5,0)),0,(VLOOKUP($B268,$AB:$AX,5,0)))</f>
        <v>0</v>
      </c>
      <c r="BG268" s="86" t="n">
        <f aca="false">IF(ISERROR(VLOOKUP($B268,$AB:$AX,6,0)),0,(VLOOKUP($B268,$AB:$AX,6,0)))</f>
        <v>0</v>
      </c>
      <c r="BH268" s="85" t="n">
        <f aca="false">IF(ISERROR(VLOOKUP($B268,$AB:$AX,7,0)),0,(VLOOKUP($B268,$AB:$AX,7,0)))</f>
        <v>0</v>
      </c>
      <c r="BI268" s="88" t="n">
        <f aca="false">IF(ISERROR(VLOOKUP($B268,$AB:$AX,8,0)),0,(VLOOKUP($B268,$AB:$AX,8,0)))</f>
        <v>0</v>
      </c>
      <c r="BJ268" s="88" t="n">
        <f aca="false">IF(ISERROR(VLOOKUP($B268,$AB:$AX,9,0)),0,(VLOOKUP($B268,$AB:$AX,9,0)))</f>
        <v>0</v>
      </c>
      <c r="BK268" s="89" t="n">
        <f aca="false">IF(ISERROR(VLOOKUP($B268,$AB:$AX,10,0)),0,(VLOOKUP($B268,$AB:$AX,10,0)))</f>
        <v>0</v>
      </c>
      <c r="BL268" s="93" t="n">
        <f aca="false">IF(ISERROR(VLOOKUP($B268,$AB:$AX,11,0)),0,(VLOOKUP($B268,$AB:$AX,11,0)))</f>
        <v>0</v>
      </c>
      <c r="BM268" s="89" t="n">
        <f aca="false">IF(ISERROR(VLOOKUP($B268,$AB:$AX,12,0)),0,(VLOOKUP($B268,$AB:$AX,12,0)))</f>
        <v>0</v>
      </c>
      <c r="BN268" s="93" t="n">
        <f aca="false">IF(ISERROR(VLOOKUP($B268,$AB:$AX,13,0)),0,(VLOOKUP($B268,$AB:$AX,13,0)))</f>
        <v>0</v>
      </c>
      <c r="BO268" s="86" t="n">
        <f aca="false">IF(ISERROR(VLOOKUP($B268,$AB:$AX,14,0)),0,(VLOOKUP($B268,$AB:$AX,14,0)))</f>
        <v>0</v>
      </c>
      <c r="BP268" s="91" t="n">
        <f aca="false">IF(ISERROR(VLOOKUP($B268,$AB:$AX,15,0)),0,(VLOOKUP($B268,$AB:$AX,15,0)))</f>
        <v>0</v>
      </c>
      <c r="BQ268" s="78"/>
      <c r="BR268" s="78"/>
      <c r="BS268" s="78"/>
      <c r="BT268" s="78"/>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row>
    <row r="269" customFormat="false" ht="12.75" hidden="true" customHeight="false" outlineLevel="0" collapsed="false">
      <c r="A269" s="75" t="s">
        <v>585</v>
      </c>
      <c r="B269" s="78"/>
      <c r="C269" s="79"/>
      <c r="D269" s="78"/>
      <c r="E269" s="78"/>
      <c r="F269" s="79"/>
      <c r="G269" s="79"/>
      <c r="H269" s="80" t="n">
        <v>0</v>
      </c>
      <c r="I269" s="81" t="n">
        <v>0</v>
      </c>
      <c r="J269" s="81" t="n">
        <v>0</v>
      </c>
      <c r="K269" s="82" t="n">
        <v>0</v>
      </c>
      <c r="L269" s="83" t="n">
        <v>0</v>
      </c>
      <c r="M269" s="82" t="n">
        <v>0</v>
      </c>
      <c r="N269" s="83" t="n">
        <v>0</v>
      </c>
      <c r="O269" s="79"/>
      <c r="P269" s="84"/>
      <c r="Q269" s="78"/>
      <c r="R269" s="78"/>
      <c r="S269" s="78"/>
      <c r="T269" s="78"/>
      <c r="U269" s="78"/>
      <c r="V269" s="78"/>
      <c r="W269" s="78"/>
      <c r="X269" s="78"/>
      <c r="Y269" s="85"/>
      <c r="Z269" s="78"/>
      <c r="AA269" s="85" t="s">
        <v>585</v>
      </c>
      <c r="AB269" s="85"/>
      <c r="AC269" s="86"/>
      <c r="AD269" s="85"/>
      <c r="AE269" s="85"/>
      <c r="AF269" s="86"/>
      <c r="AG269" s="86"/>
      <c r="AH269" s="87" t="n">
        <v>0</v>
      </c>
      <c r="AI269" s="88" t="n">
        <v>0</v>
      </c>
      <c r="AJ269" s="88" t="n">
        <v>0</v>
      </c>
      <c r="AK269" s="89" t="n">
        <v>0</v>
      </c>
      <c r="AL269" s="90" t="n">
        <v>0</v>
      </c>
      <c r="AM269" s="89" t="n">
        <v>0</v>
      </c>
      <c r="AN269" s="90" t="n">
        <v>0</v>
      </c>
      <c r="AO269" s="86"/>
      <c r="AP269" s="91"/>
      <c r="AQ269" s="78"/>
      <c r="AR269" s="78"/>
      <c r="AS269" s="78"/>
      <c r="AT269" s="78"/>
      <c r="AU269" s="78"/>
      <c r="AV269" s="78"/>
      <c r="AW269" s="78"/>
      <c r="AX269" s="78"/>
      <c r="AY269" s="78"/>
      <c r="AZ269" s="85"/>
      <c r="BA269" s="12"/>
      <c r="BB269" s="85" t="n">
        <f aca="false">IF(ISERROR(VLOOKUP($B269,$AB:$AX,1,0)),0,(VLOOKUP($B269,$AB:$AX,1,0)))</f>
        <v>0</v>
      </c>
      <c r="BC269" s="86" t="n">
        <f aca="false">IF(ISERROR(VLOOKUP($B269,$AB:$AX,2,0)),0,(VLOOKUP($B269,$AB:$AX,2,0)))</f>
        <v>0</v>
      </c>
      <c r="BD269" s="92" t="n">
        <f aca="false">IF(ISERROR(VLOOKUP($B269,$AB:$AX,3,0)),0,(VLOOKUP($B269,$AB:$AX,3,0)))</f>
        <v>0</v>
      </c>
      <c r="BE269" s="85" t="n">
        <f aca="false">IF(ISERROR(VLOOKUP($B269,$AB:$AX,4,0)),0,(VLOOKUP($B269,$AB:$AX,4,0)))</f>
        <v>0</v>
      </c>
      <c r="BF269" s="86" t="n">
        <f aca="false">IF(ISERROR(VLOOKUP($B269,$AB:$AX,5,0)),0,(VLOOKUP($B269,$AB:$AX,5,0)))</f>
        <v>0</v>
      </c>
      <c r="BG269" s="86" t="n">
        <f aca="false">IF(ISERROR(VLOOKUP($B269,$AB:$AX,6,0)),0,(VLOOKUP($B269,$AB:$AX,6,0)))</f>
        <v>0</v>
      </c>
      <c r="BH269" s="85" t="n">
        <f aca="false">IF(ISERROR(VLOOKUP($B269,$AB:$AX,7,0)),0,(VLOOKUP($B269,$AB:$AX,7,0)))</f>
        <v>0</v>
      </c>
      <c r="BI269" s="88" t="n">
        <f aca="false">IF(ISERROR(VLOOKUP($B269,$AB:$AX,8,0)),0,(VLOOKUP($B269,$AB:$AX,8,0)))</f>
        <v>0</v>
      </c>
      <c r="BJ269" s="88" t="n">
        <f aca="false">IF(ISERROR(VLOOKUP($B269,$AB:$AX,9,0)),0,(VLOOKUP($B269,$AB:$AX,9,0)))</f>
        <v>0</v>
      </c>
      <c r="BK269" s="89" t="n">
        <f aca="false">IF(ISERROR(VLOOKUP($B269,$AB:$AX,10,0)),0,(VLOOKUP($B269,$AB:$AX,10,0)))</f>
        <v>0</v>
      </c>
      <c r="BL269" s="93" t="n">
        <f aca="false">IF(ISERROR(VLOOKUP($B269,$AB:$AX,11,0)),0,(VLOOKUP($B269,$AB:$AX,11,0)))</f>
        <v>0</v>
      </c>
      <c r="BM269" s="89" t="n">
        <f aca="false">IF(ISERROR(VLOOKUP($B269,$AB:$AX,12,0)),0,(VLOOKUP($B269,$AB:$AX,12,0)))</f>
        <v>0</v>
      </c>
      <c r="BN269" s="93" t="n">
        <f aca="false">IF(ISERROR(VLOOKUP($B269,$AB:$AX,13,0)),0,(VLOOKUP($B269,$AB:$AX,13,0)))</f>
        <v>0</v>
      </c>
      <c r="BO269" s="86" t="n">
        <f aca="false">IF(ISERROR(VLOOKUP($B269,$AB:$AX,14,0)),0,(VLOOKUP($B269,$AB:$AX,14,0)))</f>
        <v>0</v>
      </c>
      <c r="BP269" s="91" t="n">
        <f aca="false">IF(ISERROR(VLOOKUP($B269,$AB:$AX,15,0)),0,(VLOOKUP($B269,$AB:$AX,15,0)))</f>
        <v>0</v>
      </c>
      <c r="BQ269" s="78"/>
      <c r="BR269" s="78"/>
      <c r="BS269" s="78"/>
      <c r="BT269" s="78"/>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94"/>
      <c r="DV269" s="94"/>
      <c r="DW269" s="94"/>
      <c r="DX269" s="94"/>
      <c r="DY269" s="94"/>
      <c r="DZ269" s="94"/>
      <c r="EA269" s="94"/>
      <c r="EB269" s="94"/>
      <c r="EC269" s="94"/>
      <c r="ED269" s="94"/>
      <c r="EE269" s="94"/>
      <c r="EF269" s="94"/>
      <c r="EG269" s="94"/>
      <c r="EH269" s="94"/>
      <c r="EI269" s="94"/>
      <c r="EJ269" s="94"/>
      <c r="EK269" s="94"/>
    </row>
    <row r="270" customFormat="false" ht="12.75" hidden="true" customHeight="false" outlineLevel="0" collapsed="false">
      <c r="A270" s="75" t="s">
        <v>586</v>
      </c>
      <c r="B270" s="78"/>
      <c r="C270" s="79"/>
      <c r="D270" s="78"/>
      <c r="E270" s="78"/>
      <c r="F270" s="79"/>
      <c r="G270" s="79"/>
      <c r="H270" s="80" t="n">
        <v>0</v>
      </c>
      <c r="I270" s="81" t="n">
        <v>0</v>
      </c>
      <c r="J270" s="81" t="n">
        <v>0</v>
      </c>
      <c r="K270" s="82" t="n">
        <v>0</v>
      </c>
      <c r="L270" s="83" t="n">
        <v>0</v>
      </c>
      <c r="M270" s="82" t="n">
        <v>0</v>
      </c>
      <c r="N270" s="83" t="n">
        <v>0</v>
      </c>
      <c r="O270" s="79"/>
      <c r="P270" s="84"/>
      <c r="Q270" s="78"/>
      <c r="R270" s="78"/>
      <c r="S270" s="78"/>
      <c r="T270" s="78"/>
      <c r="U270" s="78"/>
      <c r="V270" s="78"/>
      <c r="W270" s="78"/>
      <c r="X270" s="78"/>
      <c r="Y270" s="85"/>
      <c r="Z270" s="78"/>
      <c r="AA270" s="85" t="s">
        <v>586</v>
      </c>
      <c r="AB270" s="85"/>
      <c r="AC270" s="86"/>
      <c r="AD270" s="85"/>
      <c r="AE270" s="85"/>
      <c r="AF270" s="86"/>
      <c r="AG270" s="86"/>
      <c r="AH270" s="87" t="n">
        <v>0</v>
      </c>
      <c r="AI270" s="88" t="n">
        <v>0</v>
      </c>
      <c r="AJ270" s="88" t="n">
        <v>0</v>
      </c>
      <c r="AK270" s="89" t="n">
        <v>0</v>
      </c>
      <c r="AL270" s="90" t="n">
        <v>0</v>
      </c>
      <c r="AM270" s="89" t="n">
        <v>0</v>
      </c>
      <c r="AN270" s="90" t="n">
        <v>0</v>
      </c>
      <c r="AO270" s="86"/>
      <c r="AP270" s="91"/>
      <c r="AQ270" s="78"/>
      <c r="AR270" s="78"/>
      <c r="AS270" s="78"/>
      <c r="AT270" s="78"/>
      <c r="AU270" s="78"/>
      <c r="AV270" s="78"/>
      <c r="AW270" s="78"/>
      <c r="AX270" s="78"/>
      <c r="AY270" s="78"/>
      <c r="AZ270" s="85"/>
      <c r="BA270" s="12"/>
      <c r="BB270" s="85" t="n">
        <f aca="false">IF(ISERROR(VLOOKUP($B270,$AB:$AX,1,0)),0,(VLOOKUP($B270,$AB:$AX,1,0)))</f>
        <v>0</v>
      </c>
      <c r="BC270" s="86" t="n">
        <f aca="false">IF(ISERROR(VLOOKUP($B270,$AB:$AX,2,0)),0,(VLOOKUP($B270,$AB:$AX,2,0)))</f>
        <v>0</v>
      </c>
      <c r="BD270" s="92" t="n">
        <f aca="false">IF(ISERROR(VLOOKUP($B270,$AB:$AX,3,0)),0,(VLOOKUP($B270,$AB:$AX,3,0)))</f>
        <v>0</v>
      </c>
      <c r="BE270" s="85" t="n">
        <f aca="false">IF(ISERROR(VLOOKUP($B270,$AB:$AX,4,0)),0,(VLOOKUP($B270,$AB:$AX,4,0)))</f>
        <v>0</v>
      </c>
      <c r="BF270" s="86" t="n">
        <f aca="false">IF(ISERROR(VLOOKUP($B270,$AB:$AX,5,0)),0,(VLOOKUP($B270,$AB:$AX,5,0)))</f>
        <v>0</v>
      </c>
      <c r="BG270" s="86" t="n">
        <f aca="false">IF(ISERROR(VLOOKUP($B270,$AB:$AX,6,0)),0,(VLOOKUP($B270,$AB:$AX,6,0)))</f>
        <v>0</v>
      </c>
      <c r="BH270" s="85" t="n">
        <f aca="false">IF(ISERROR(VLOOKUP($B270,$AB:$AX,7,0)),0,(VLOOKUP($B270,$AB:$AX,7,0)))</f>
        <v>0</v>
      </c>
      <c r="BI270" s="88" t="n">
        <f aca="false">IF(ISERROR(VLOOKUP($B270,$AB:$AX,8,0)),0,(VLOOKUP($B270,$AB:$AX,8,0)))</f>
        <v>0</v>
      </c>
      <c r="BJ270" s="88" t="n">
        <f aca="false">IF(ISERROR(VLOOKUP($B270,$AB:$AX,9,0)),0,(VLOOKUP($B270,$AB:$AX,9,0)))</f>
        <v>0</v>
      </c>
      <c r="BK270" s="89" t="n">
        <f aca="false">IF(ISERROR(VLOOKUP($B270,$AB:$AX,10,0)),0,(VLOOKUP($B270,$AB:$AX,10,0)))</f>
        <v>0</v>
      </c>
      <c r="BL270" s="93" t="n">
        <f aca="false">IF(ISERROR(VLOOKUP($B270,$AB:$AX,11,0)),0,(VLOOKUP($B270,$AB:$AX,11,0)))</f>
        <v>0</v>
      </c>
      <c r="BM270" s="89" t="n">
        <f aca="false">IF(ISERROR(VLOOKUP($B270,$AB:$AX,12,0)),0,(VLOOKUP($B270,$AB:$AX,12,0)))</f>
        <v>0</v>
      </c>
      <c r="BN270" s="93" t="n">
        <f aca="false">IF(ISERROR(VLOOKUP($B270,$AB:$AX,13,0)),0,(VLOOKUP($B270,$AB:$AX,13,0)))</f>
        <v>0</v>
      </c>
      <c r="BO270" s="86" t="n">
        <f aca="false">IF(ISERROR(VLOOKUP($B270,$AB:$AX,14,0)),0,(VLOOKUP($B270,$AB:$AX,14,0)))</f>
        <v>0</v>
      </c>
      <c r="BP270" s="91" t="n">
        <f aca="false">IF(ISERROR(VLOOKUP($B270,$AB:$AX,15,0)),0,(VLOOKUP($B270,$AB:$AX,15,0)))</f>
        <v>0</v>
      </c>
      <c r="BQ270" s="78"/>
      <c r="BR270" s="78"/>
      <c r="BS270" s="78"/>
      <c r="BT270" s="78"/>
      <c r="BU270" s="94"/>
      <c r="BV270" s="94"/>
      <c r="BW270" s="94"/>
      <c r="BX270" s="94"/>
      <c r="BY270" s="94"/>
      <c r="BZ270" s="94"/>
      <c r="CA270" s="94"/>
      <c r="CB270" s="94"/>
      <c r="CC270" s="94"/>
      <c r="CD270" s="94"/>
      <c r="CE270" s="94"/>
      <c r="CF270" s="94"/>
      <c r="CG270" s="94"/>
      <c r="CH270" s="94"/>
      <c r="CI270" s="94"/>
      <c r="CJ270" s="94"/>
      <c r="CK270" s="94"/>
      <c r="CL270" s="94"/>
      <c r="CM270" s="94"/>
      <c r="CN270" s="94"/>
      <c r="CO270" s="94"/>
      <c r="CP270" s="94"/>
      <c r="CQ270" s="94"/>
      <c r="CR270" s="94"/>
      <c r="CS270" s="94"/>
      <c r="CT270" s="94"/>
      <c r="CU270" s="94"/>
      <c r="CV270" s="94"/>
      <c r="CW270" s="94"/>
      <c r="CX270" s="94"/>
      <c r="CY270" s="94"/>
      <c r="CZ270" s="94"/>
      <c r="DA270" s="94"/>
      <c r="DB270" s="94"/>
      <c r="DC270" s="94"/>
      <c r="DD270" s="94"/>
      <c r="DE270" s="94"/>
      <c r="DF270" s="94"/>
      <c r="DG270" s="94"/>
      <c r="DH270" s="94"/>
      <c r="DI270" s="94"/>
      <c r="DJ270" s="94"/>
      <c r="DK270" s="94"/>
      <c r="DL270" s="94"/>
      <c r="DM270" s="94"/>
      <c r="DN270" s="94"/>
      <c r="DO270" s="94"/>
      <c r="DP270" s="94"/>
      <c r="DQ270" s="94"/>
      <c r="DR270" s="94"/>
      <c r="DS270" s="94"/>
      <c r="DT270" s="94"/>
      <c r="DU270" s="94"/>
      <c r="DV270" s="94"/>
      <c r="DW270" s="94"/>
      <c r="DX270" s="94"/>
      <c r="DY270" s="94"/>
      <c r="DZ270" s="94"/>
      <c r="EA270" s="94"/>
      <c r="EB270" s="94"/>
      <c r="EC270" s="94"/>
      <c r="ED270" s="94"/>
      <c r="EE270" s="94"/>
      <c r="EF270" s="94"/>
      <c r="EG270" s="94"/>
      <c r="EH270" s="94"/>
      <c r="EI270" s="94"/>
      <c r="EJ270" s="94"/>
      <c r="EK270" s="94"/>
    </row>
    <row r="271" customFormat="false" ht="12.75" hidden="true" customHeight="false" outlineLevel="0" collapsed="false">
      <c r="A271" s="75" t="s">
        <v>587</v>
      </c>
      <c r="B271" s="78"/>
      <c r="C271" s="79"/>
      <c r="D271" s="78"/>
      <c r="E271" s="78"/>
      <c r="F271" s="79"/>
      <c r="G271" s="79"/>
      <c r="H271" s="80" t="n">
        <v>0</v>
      </c>
      <c r="I271" s="81" t="n">
        <v>0</v>
      </c>
      <c r="J271" s="81" t="n">
        <v>0</v>
      </c>
      <c r="K271" s="82" t="n">
        <v>0</v>
      </c>
      <c r="L271" s="83" t="n">
        <v>0</v>
      </c>
      <c r="M271" s="82" t="n">
        <v>0</v>
      </c>
      <c r="N271" s="83" t="n">
        <v>0</v>
      </c>
      <c r="O271" s="79"/>
      <c r="P271" s="84"/>
      <c r="Q271" s="78"/>
      <c r="R271" s="78"/>
      <c r="S271" s="78"/>
      <c r="T271" s="78"/>
      <c r="U271" s="78"/>
      <c r="V271" s="78"/>
      <c r="W271" s="78"/>
      <c r="X271" s="78"/>
      <c r="Y271" s="85"/>
      <c r="Z271" s="78"/>
      <c r="AA271" s="85" t="s">
        <v>587</v>
      </c>
      <c r="AB271" s="85"/>
      <c r="AC271" s="86"/>
      <c r="AD271" s="85"/>
      <c r="AE271" s="85"/>
      <c r="AF271" s="86"/>
      <c r="AG271" s="86"/>
      <c r="AH271" s="87" t="n">
        <v>0</v>
      </c>
      <c r="AI271" s="88" t="n">
        <v>0</v>
      </c>
      <c r="AJ271" s="88" t="n">
        <v>0</v>
      </c>
      <c r="AK271" s="89" t="n">
        <v>0</v>
      </c>
      <c r="AL271" s="90" t="n">
        <v>0</v>
      </c>
      <c r="AM271" s="89" t="n">
        <v>0</v>
      </c>
      <c r="AN271" s="90" t="n">
        <v>0</v>
      </c>
      <c r="AO271" s="86"/>
      <c r="AP271" s="91"/>
      <c r="AQ271" s="78"/>
      <c r="AR271" s="78"/>
      <c r="AS271" s="78"/>
      <c r="AT271" s="78"/>
      <c r="AU271" s="78"/>
      <c r="AV271" s="78"/>
      <c r="AW271" s="78"/>
      <c r="AX271" s="78"/>
      <c r="AY271" s="78"/>
      <c r="AZ271" s="85"/>
      <c r="BA271" s="12"/>
      <c r="BB271" s="85" t="n">
        <f aca="false">IF(ISERROR(VLOOKUP($B271,$AB:$AX,1,0)),0,(VLOOKUP($B271,$AB:$AX,1,0)))</f>
        <v>0</v>
      </c>
      <c r="BC271" s="86" t="n">
        <f aca="false">IF(ISERROR(VLOOKUP($B271,$AB:$AX,2,0)),0,(VLOOKUP($B271,$AB:$AX,2,0)))</f>
        <v>0</v>
      </c>
      <c r="BD271" s="92" t="n">
        <f aca="false">IF(ISERROR(VLOOKUP($B271,$AB:$AX,3,0)),0,(VLOOKUP($B271,$AB:$AX,3,0)))</f>
        <v>0</v>
      </c>
      <c r="BE271" s="85" t="n">
        <f aca="false">IF(ISERROR(VLOOKUP($B271,$AB:$AX,4,0)),0,(VLOOKUP($B271,$AB:$AX,4,0)))</f>
        <v>0</v>
      </c>
      <c r="BF271" s="86" t="n">
        <f aca="false">IF(ISERROR(VLOOKUP($B271,$AB:$AX,5,0)),0,(VLOOKUP($B271,$AB:$AX,5,0)))</f>
        <v>0</v>
      </c>
      <c r="BG271" s="86" t="n">
        <f aca="false">IF(ISERROR(VLOOKUP($B271,$AB:$AX,6,0)),0,(VLOOKUP($B271,$AB:$AX,6,0)))</f>
        <v>0</v>
      </c>
      <c r="BH271" s="85" t="n">
        <f aca="false">IF(ISERROR(VLOOKUP($B271,$AB:$AX,7,0)),0,(VLOOKUP($B271,$AB:$AX,7,0)))</f>
        <v>0</v>
      </c>
      <c r="BI271" s="88" t="n">
        <f aca="false">IF(ISERROR(VLOOKUP($B271,$AB:$AX,8,0)),0,(VLOOKUP($B271,$AB:$AX,8,0)))</f>
        <v>0</v>
      </c>
      <c r="BJ271" s="88" t="n">
        <f aca="false">IF(ISERROR(VLOOKUP($B271,$AB:$AX,9,0)),0,(VLOOKUP($B271,$AB:$AX,9,0)))</f>
        <v>0</v>
      </c>
      <c r="BK271" s="89" t="n">
        <f aca="false">IF(ISERROR(VLOOKUP($B271,$AB:$AX,10,0)),0,(VLOOKUP($B271,$AB:$AX,10,0)))</f>
        <v>0</v>
      </c>
      <c r="BL271" s="93" t="n">
        <f aca="false">IF(ISERROR(VLOOKUP($B271,$AB:$AX,11,0)),0,(VLOOKUP($B271,$AB:$AX,11,0)))</f>
        <v>0</v>
      </c>
      <c r="BM271" s="89" t="n">
        <f aca="false">IF(ISERROR(VLOOKUP($B271,$AB:$AX,12,0)),0,(VLOOKUP($B271,$AB:$AX,12,0)))</f>
        <v>0</v>
      </c>
      <c r="BN271" s="93" t="n">
        <f aca="false">IF(ISERROR(VLOOKUP($B271,$AB:$AX,13,0)),0,(VLOOKUP($B271,$AB:$AX,13,0)))</f>
        <v>0</v>
      </c>
      <c r="BO271" s="86" t="n">
        <f aca="false">IF(ISERROR(VLOOKUP($B271,$AB:$AX,14,0)),0,(VLOOKUP($B271,$AB:$AX,14,0)))</f>
        <v>0</v>
      </c>
      <c r="BP271" s="91" t="n">
        <f aca="false">IF(ISERROR(VLOOKUP($B271,$AB:$AX,15,0)),0,(VLOOKUP($B271,$AB:$AX,15,0)))</f>
        <v>0</v>
      </c>
      <c r="BQ271" s="78"/>
      <c r="BR271" s="78"/>
      <c r="BS271" s="78"/>
      <c r="BT271" s="78"/>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row>
    <row r="272" customFormat="false" ht="12.75" hidden="true" customHeight="false" outlineLevel="0" collapsed="false">
      <c r="A272" s="75" t="s">
        <v>588</v>
      </c>
      <c r="B272" s="78"/>
      <c r="C272" s="79"/>
      <c r="D272" s="78"/>
      <c r="E272" s="78"/>
      <c r="F272" s="79"/>
      <c r="G272" s="79"/>
      <c r="H272" s="80" t="n">
        <v>0</v>
      </c>
      <c r="I272" s="81" t="n">
        <v>0</v>
      </c>
      <c r="J272" s="81" t="n">
        <v>0</v>
      </c>
      <c r="K272" s="82" t="n">
        <v>0</v>
      </c>
      <c r="L272" s="83" t="n">
        <v>0</v>
      </c>
      <c r="M272" s="82" t="n">
        <v>0</v>
      </c>
      <c r="N272" s="83" t="n">
        <v>0</v>
      </c>
      <c r="O272" s="79"/>
      <c r="P272" s="84"/>
      <c r="Q272" s="78"/>
      <c r="R272" s="78"/>
      <c r="S272" s="78"/>
      <c r="T272" s="78"/>
      <c r="U272" s="78"/>
      <c r="V272" s="78"/>
      <c r="W272" s="78"/>
      <c r="X272" s="78"/>
      <c r="Y272" s="85"/>
      <c r="Z272" s="78"/>
      <c r="AA272" s="85" t="s">
        <v>588</v>
      </c>
      <c r="AB272" s="85"/>
      <c r="AC272" s="86"/>
      <c r="AD272" s="85"/>
      <c r="AE272" s="85"/>
      <c r="AF272" s="86"/>
      <c r="AG272" s="86"/>
      <c r="AH272" s="87" t="n">
        <v>0</v>
      </c>
      <c r="AI272" s="88" t="n">
        <v>0</v>
      </c>
      <c r="AJ272" s="88" t="n">
        <v>0</v>
      </c>
      <c r="AK272" s="89" t="n">
        <v>0</v>
      </c>
      <c r="AL272" s="90" t="n">
        <v>0</v>
      </c>
      <c r="AM272" s="89" t="n">
        <v>0</v>
      </c>
      <c r="AN272" s="90" t="n">
        <v>0</v>
      </c>
      <c r="AO272" s="86"/>
      <c r="AP272" s="91"/>
      <c r="AQ272" s="78"/>
      <c r="AR272" s="78"/>
      <c r="AS272" s="78"/>
      <c r="AT272" s="78"/>
      <c r="AU272" s="78"/>
      <c r="AV272" s="78"/>
      <c r="AW272" s="78"/>
      <c r="AX272" s="78"/>
      <c r="AY272" s="78"/>
      <c r="AZ272" s="85"/>
      <c r="BA272" s="12"/>
      <c r="BB272" s="85" t="n">
        <f aca="false">IF(ISERROR(VLOOKUP($B272,$AB:$AX,1,0)),0,(VLOOKUP($B272,$AB:$AX,1,0)))</f>
        <v>0</v>
      </c>
      <c r="BC272" s="86" t="n">
        <f aca="false">IF(ISERROR(VLOOKUP($B272,$AB:$AX,2,0)),0,(VLOOKUP($B272,$AB:$AX,2,0)))</f>
        <v>0</v>
      </c>
      <c r="BD272" s="92" t="n">
        <f aca="false">IF(ISERROR(VLOOKUP($B272,$AB:$AX,3,0)),0,(VLOOKUP($B272,$AB:$AX,3,0)))</f>
        <v>0</v>
      </c>
      <c r="BE272" s="85" t="n">
        <f aca="false">IF(ISERROR(VLOOKUP($B272,$AB:$AX,4,0)),0,(VLOOKUP($B272,$AB:$AX,4,0)))</f>
        <v>0</v>
      </c>
      <c r="BF272" s="86" t="n">
        <f aca="false">IF(ISERROR(VLOOKUP($B272,$AB:$AX,5,0)),0,(VLOOKUP($B272,$AB:$AX,5,0)))</f>
        <v>0</v>
      </c>
      <c r="BG272" s="86" t="n">
        <f aca="false">IF(ISERROR(VLOOKUP($B272,$AB:$AX,6,0)),0,(VLOOKUP($B272,$AB:$AX,6,0)))</f>
        <v>0</v>
      </c>
      <c r="BH272" s="85" t="n">
        <f aca="false">IF(ISERROR(VLOOKUP($B272,$AB:$AX,7,0)),0,(VLOOKUP($B272,$AB:$AX,7,0)))</f>
        <v>0</v>
      </c>
      <c r="BI272" s="88" t="n">
        <f aca="false">IF(ISERROR(VLOOKUP($B272,$AB:$AX,8,0)),0,(VLOOKUP($B272,$AB:$AX,8,0)))</f>
        <v>0</v>
      </c>
      <c r="BJ272" s="88" t="n">
        <f aca="false">IF(ISERROR(VLOOKUP($B272,$AB:$AX,9,0)),0,(VLOOKUP($B272,$AB:$AX,9,0)))</f>
        <v>0</v>
      </c>
      <c r="BK272" s="89" t="n">
        <f aca="false">IF(ISERROR(VLOOKUP($B272,$AB:$AX,10,0)),0,(VLOOKUP($B272,$AB:$AX,10,0)))</f>
        <v>0</v>
      </c>
      <c r="BL272" s="93" t="n">
        <f aca="false">IF(ISERROR(VLOOKUP($B272,$AB:$AX,11,0)),0,(VLOOKUP($B272,$AB:$AX,11,0)))</f>
        <v>0</v>
      </c>
      <c r="BM272" s="89" t="n">
        <f aca="false">IF(ISERROR(VLOOKUP($B272,$AB:$AX,12,0)),0,(VLOOKUP($B272,$AB:$AX,12,0)))</f>
        <v>0</v>
      </c>
      <c r="BN272" s="93" t="n">
        <f aca="false">IF(ISERROR(VLOOKUP($B272,$AB:$AX,13,0)),0,(VLOOKUP($B272,$AB:$AX,13,0)))</f>
        <v>0</v>
      </c>
      <c r="BO272" s="86" t="n">
        <f aca="false">IF(ISERROR(VLOOKUP($B272,$AB:$AX,14,0)),0,(VLOOKUP($B272,$AB:$AX,14,0)))</f>
        <v>0</v>
      </c>
      <c r="BP272" s="91" t="n">
        <f aca="false">IF(ISERROR(VLOOKUP($B272,$AB:$AX,15,0)),0,(VLOOKUP($B272,$AB:$AX,15,0)))</f>
        <v>0</v>
      </c>
      <c r="BQ272" s="78"/>
      <c r="BR272" s="78"/>
      <c r="BS272" s="78"/>
      <c r="BT272" s="78"/>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row>
    <row r="273" customFormat="false" ht="12.75" hidden="true" customHeight="false" outlineLevel="0" collapsed="false">
      <c r="A273" s="75" t="s">
        <v>589</v>
      </c>
      <c r="B273" s="78"/>
      <c r="C273" s="79"/>
      <c r="D273" s="78"/>
      <c r="E273" s="78"/>
      <c r="F273" s="79"/>
      <c r="G273" s="79"/>
      <c r="H273" s="80" t="n">
        <v>0</v>
      </c>
      <c r="I273" s="81" t="n">
        <v>0</v>
      </c>
      <c r="J273" s="81" t="n">
        <v>0</v>
      </c>
      <c r="K273" s="82" t="n">
        <v>0</v>
      </c>
      <c r="L273" s="83" t="n">
        <v>0</v>
      </c>
      <c r="M273" s="82" t="n">
        <v>0</v>
      </c>
      <c r="N273" s="83" t="n">
        <v>0</v>
      </c>
      <c r="O273" s="79"/>
      <c r="P273" s="84"/>
      <c r="Q273" s="78"/>
      <c r="R273" s="78"/>
      <c r="S273" s="78"/>
      <c r="T273" s="78"/>
      <c r="U273" s="78"/>
      <c r="V273" s="78"/>
      <c r="W273" s="78"/>
      <c r="X273" s="78"/>
      <c r="Y273" s="85"/>
      <c r="Z273" s="78"/>
      <c r="AA273" s="85" t="s">
        <v>589</v>
      </c>
      <c r="AB273" s="85"/>
      <c r="AC273" s="86"/>
      <c r="AD273" s="85"/>
      <c r="AE273" s="85"/>
      <c r="AF273" s="86"/>
      <c r="AG273" s="86"/>
      <c r="AH273" s="87" t="n">
        <v>0</v>
      </c>
      <c r="AI273" s="88" t="n">
        <v>0</v>
      </c>
      <c r="AJ273" s="88" t="n">
        <v>0</v>
      </c>
      <c r="AK273" s="89" t="n">
        <v>0</v>
      </c>
      <c r="AL273" s="90" t="n">
        <v>0</v>
      </c>
      <c r="AM273" s="89" t="n">
        <v>0</v>
      </c>
      <c r="AN273" s="90" t="n">
        <v>0</v>
      </c>
      <c r="AO273" s="86"/>
      <c r="AP273" s="91"/>
      <c r="AQ273" s="78"/>
      <c r="AR273" s="78"/>
      <c r="AS273" s="78"/>
      <c r="AT273" s="78"/>
      <c r="AU273" s="78"/>
      <c r="AV273" s="78"/>
      <c r="AW273" s="78"/>
      <c r="AX273" s="78"/>
      <c r="AY273" s="78"/>
      <c r="AZ273" s="85"/>
      <c r="BA273" s="12"/>
      <c r="BB273" s="85" t="n">
        <f aca="false">IF(ISERROR(VLOOKUP($B273,$AB:$AX,1,0)),0,(VLOOKUP($B273,$AB:$AX,1,0)))</f>
        <v>0</v>
      </c>
      <c r="BC273" s="86" t="n">
        <f aca="false">IF(ISERROR(VLOOKUP($B273,$AB:$AX,2,0)),0,(VLOOKUP($B273,$AB:$AX,2,0)))</f>
        <v>0</v>
      </c>
      <c r="BD273" s="92" t="n">
        <f aca="false">IF(ISERROR(VLOOKUP($B273,$AB:$AX,3,0)),0,(VLOOKUP($B273,$AB:$AX,3,0)))</f>
        <v>0</v>
      </c>
      <c r="BE273" s="85" t="n">
        <f aca="false">IF(ISERROR(VLOOKUP($B273,$AB:$AX,4,0)),0,(VLOOKUP($B273,$AB:$AX,4,0)))</f>
        <v>0</v>
      </c>
      <c r="BF273" s="86" t="n">
        <f aca="false">IF(ISERROR(VLOOKUP($B273,$AB:$AX,5,0)),0,(VLOOKUP($B273,$AB:$AX,5,0)))</f>
        <v>0</v>
      </c>
      <c r="BG273" s="86" t="n">
        <f aca="false">IF(ISERROR(VLOOKUP($B273,$AB:$AX,6,0)),0,(VLOOKUP($B273,$AB:$AX,6,0)))</f>
        <v>0</v>
      </c>
      <c r="BH273" s="85" t="n">
        <f aca="false">IF(ISERROR(VLOOKUP($B273,$AB:$AX,7,0)),0,(VLOOKUP($B273,$AB:$AX,7,0)))</f>
        <v>0</v>
      </c>
      <c r="BI273" s="88" t="n">
        <f aca="false">IF(ISERROR(VLOOKUP($B273,$AB:$AX,8,0)),0,(VLOOKUP($B273,$AB:$AX,8,0)))</f>
        <v>0</v>
      </c>
      <c r="BJ273" s="88" t="n">
        <f aca="false">IF(ISERROR(VLOOKUP($B273,$AB:$AX,9,0)),0,(VLOOKUP($B273,$AB:$AX,9,0)))</f>
        <v>0</v>
      </c>
      <c r="BK273" s="89" t="n">
        <f aca="false">IF(ISERROR(VLOOKUP($B273,$AB:$AX,10,0)),0,(VLOOKUP($B273,$AB:$AX,10,0)))</f>
        <v>0</v>
      </c>
      <c r="BL273" s="93" t="n">
        <f aca="false">IF(ISERROR(VLOOKUP($B273,$AB:$AX,11,0)),0,(VLOOKUP($B273,$AB:$AX,11,0)))</f>
        <v>0</v>
      </c>
      <c r="BM273" s="89" t="n">
        <f aca="false">IF(ISERROR(VLOOKUP($B273,$AB:$AX,12,0)),0,(VLOOKUP($B273,$AB:$AX,12,0)))</f>
        <v>0</v>
      </c>
      <c r="BN273" s="93" t="n">
        <f aca="false">IF(ISERROR(VLOOKUP($B273,$AB:$AX,13,0)),0,(VLOOKUP($B273,$AB:$AX,13,0)))</f>
        <v>0</v>
      </c>
      <c r="BO273" s="86" t="n">
        <f aca="false">IF(ISERROR(VLOOKUP($B273,$AB:$AX,14,0)),0,(VLOOKUP($B273,$AB:$AX,14,0)))</f>
        <v>0</v>
      </c>
      <c r="BP273" s="91" t="n">
        <f aca="false">IF(ISERROR(VLOOKUP($B273,$AB:$AX,15,0)),0,(VLOOKUP($B273,$AB:$AX,15,0)))</f>
        <v>0</v>
      </c>
      <c r="BQ273" s="78"/>
      <c r="BR273" s="78"/>
      <c r="BS273" s="78"/>
      <c r="BT273" s="78"/>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row>
    <row r="274" customFormat="false" ht="12.75" hidden="true" customHeight="false" outlineLevel="0" collapsed="false">
      <c r="A274" s="75" t="s">
        <v>590</v>
      </c>
      <c r="B274" s="78"/>
      <c r="C274" s="79"/>
      <c r="D274" s="78"/>
      <c r="E274" s="78"/>
      <c r="F274" s="79"/>
      <c r="G274" s="79"/>
      <c r="H274" s="80" t="n">
        <v>0</v>
      </c>
      <c r="I274" s="81" t="n">
        <v>0</v>
      </c>
      <c r="J274" s="81" t="n">
        <v>0</v>
      </c>
      <c r="K274" s="82" t="n">
        <v>0</v>
      </c>
      <c r="L274" s="83" t="n">
        <v>0</v>
      </c>
      <c r="M274" s="82" t="n">
        <v>0</v>
      </c>
      <c r="N274" s="83" t="n">
        <v>0</v>
      </c>
      <c r="O274" s="79"/>
      <c r="P274" s="84"/>
      <c r="Q274" s="78"/>
      <c r="R274" s="78"/>
      <c r="S274" s="78"/>
      <c r="T274" s="78"/>
      <c r="U274" s="78"/>
      <c r="V274" s="78"/>
      <c r="W274" s="78"/>
      <c r="X274" s="78"/>
      <c r="Y274" s="85"/>
      <c r="Z274" s="78"/>
      <c r="AA274" s="85" t="s">
        <v>590</v>
      </c>
      <c r="AB274" s="85"/>
      <c r="AC274" s="86"/>
      <c r="AD274" s="85"/>
      <c r="AE274" s="85"/>
      <c r="AF274" s="86"/>
      <c r="AG274" s="86"/>
      <c r="AH274" s="87" t="n">
        <v>0</v>
      </c>
      <c r="AI274" s="88" t="n">
        <v>0</v>
      </c>
      <c r="AJ274" s="88" t="n">
        <v>0</v>
      </c>
      <c r="AK274" s="89" t="n">
        <v>0</v>
      </c>
      <c r="AL274" s="90" t="n">
        <v>0</v>
      </c>
      <c r="AM274" s="89" t="n">
        <v>0</v>
      </c>
      <c r="AN274" s="90" t="n">
        <v>0</v>
      </c>
      <c r="AO274" s="86"/>
      <c r="AP274" s="91"/>
      <c r="AQ274" s="78"/>
      <c r="AR274" s="78"/>
      <c r="AS274" s="78"/>
      <c r="AT274" s="78"/>
      <c r="AU274" s="78"/>
      <c r="AV274" s="78"/>
      <c r="AW274" s="78"/>
      <c r="AX274" s="78"/>
      <c r="AY274" s="78"/>
      <c r="AZ274" s="85"/>
      <c r="BA274" s="12"/>
      <c r="BB274" s="85" t="n">
        <f aca="false">IF(ISERROR(VLOOKUP($B274,$AB:$AX,1,0)),0,(VLOOKUP($B274,$AB:$AX,1,0)))</f>
        <v>0</v>
      </c>
      <c r="BC274" s="86" t="n">
        <f aca="false">IF(ISERROR(VLOOKUP($B274,$AB:$AX,2,0)),0,(VLOOKUP($B274,$AB:$AX,2,0)))</f>
        <v>0</v>
      </c>
      <c r="BD274" s="92" t="n">
        <f aca="false">IF(ISERROR(VLOOKUP($B274,$AB:$AX,3,0)),0,(VLOOKUP($B274,$AB:$AX,3,0)))</f>
        <v>0</v>
      </c>
      <c r="BE274" s="85" t="n">
        <f aca="false">IF(ISERROR(VLOOKUP($B274,$AB:$AX,4,0)),0,(VLOOKUP($B274,$AB:$AX,4,0)))</f>
        <v>0</v>
      </c>
      <c r="BF274" s="86" t="n">
        <f aca="false">IF(ISERROR(VLOOKUP($B274,$AB:$AX,5,0)),0,(VLOOKUP($B274,$AB:$AX,5,0)))</f>
        <v>0</v>
      </c>
      <c r="BG274" s="86" t="n">
        <f aca="false">IF(ISERROR(VLOOKUP($B274,$AB:$AX,6,0)),0,(VLOOKUP($B274,$AB:$AX,6,0)))</f>
        <v>0</v>
      </c>
      <c r="BH274" s="85" t="n">
        <f aca="false">IF(ISERROR(VLOOKUP($B274,$AB:$AX,7,0)),0,(VLOOKUP($B274,$AB:$AX,7,0)))</f>
        <v>0</v>
      </c>
      <c r="BI274" s="88" t="n">
        <f aca="false">IF(ISERROR(VLOOKUP($B274,$AB:$AX,8,0)),0,(VLOOKUP($B274,$AB:$AX,8,0)))</f>
        <v>0</v>
      </c>
      <c r="BJ274" s="88" t="n">
        <f aca="false">IF(ISERROR(VLOOKUP($B274,$AB:$AX,9,0)),0,(VLOOKUP($B274,$AB:$AX,9,0)))</f>
        <v>0</v>
      </c>
      <c r="BK274" s="89" t="n">
        <f aca="false">IF(ISERROR(VLOOKUP($B274,$AB:$AX,10,0)),0,(VLOOKUP($B274,$AB:$AX,10,0)))</f>
        <v>0</v>
      </c>
      <c r="BL274" s="93" t="n">
        <f aca="false">IF(ISERROR(VLOOKUP($B274,$AB:$AX,11,0)),0,(VLOOKUP($B274,$AB:$AX,11,0)))</f>
        <v>0</v>
      </c>
      <c r="BM274" s="89" t="n">
        <f aca="false">IF(ISERROR(VLOOKUP($B274,$AB:$AX,12,0)),0,(VLOOKUP($B274,$AB:$AX,12,0)))</f>
        <v>0</v>
      </c>
      <c r="BN274" s="93" t="n">
        <f aca="false">IF(ISERROR(VLOOKUP($B274,$AB:$AX,13,0)),0,(VLOOKUP($B274,$AB:$AX,13,0)))</f>
        <v>0</v>
      </c>
      <c r="BO274" s="86" t="n">
        <f aca="false">IF(ISERROR(VLOOKUP($B274,$AB:$AX,14,0)),0,(VLOOKUP($B274,$AB:$AX,14,0)))</f>
        <v>0</v>
      </c>
      <c r="BP274" s="91" t="n">
        <f aca="false">IF(ISERROR(VLOOKUP($B274,$AB:$AX,15,0)),0,(VLOOKUP($B274,$AB:$AX,15,0)))</f>
        <v>0</v>
      </c>
      <c r="BQ274" s="78"/>
      <c r="BR274" s="78"/>
      <c r="BS274" s="78"/>
      <c r="BT274" s="78"/>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row>
    <row r="275" customFormat="false" ht="12.75" hidden="true" customHeight="false" outlineLevel="0" collapsed="false">
      <c r="A275" s="75" t="s">
        <v>591</v>
      </c>
      <c r="B275" s="78"/>
      <c r="C275" s="79"/>
      <c r="D275" s="78"/>
      <c r="E275" s="78"/>
      <c r="F275" s="79"/>
      <c r="G275" s="79"/>
      <c r="H275" s="80" t="n">
        <v>0</v>
      </c>
      <c r="I275" s="81" t="n">
        <v>0</v>
      </c>
      <c r="J275" s="81" t="n">
        <v>0</v>
      </c>
      <c r="K275" s="82" t="n">
        <v>0</v>
      </c>
      <c r="L275" s="83" t="n">
        <v>0</v>
      </c>
      <c r="M275" s="82" t="n">
        <v>0</v>
      </c>
      <c r="N275" s="83" t="n">
        <v>0</v>
      </c>
      <c r="O275" s="79"/>
      <c r="P275" s="84"/>
      <c r="Q275" s="78"/>
      <c r="R275" s="78"/>
      <c r="S275" s="78"/>
      <c r="T275" s="78"/>
      <c r="U275" s="78"/>
      <c r="V275" s="78"/>
      <c r="W275" s="78"/>
      <c r="X275" s="78"/>
      <c r="Y275" s="85"/>
      <c r="Z275" s="78"/>
      <c r="AA275" s="85" t="s">
        <v>591</v>
      </c>
      <c r="AB275" s="85"/>
      <c r="AC275" s="86"/>
      <c r="AD275" s="85"/>
      <c r="AE275" s="85"/>
      <c r="AF275" s="86"/>
      <c r="AG275" s="86"/>
      <c r="AH275" s="87" t="n">
        <v>0</v>
      </c>
      <c r="AI275" s="88" t="n">
        <v>0</v>
      </c>
      <c r="AJ275" s="88" t="n">
        <v>0</v>
      </c>
      <c r="AK275" s="89" t="n">
        <v>0</v>
      </c>
      <c r="AL275" s="90" t="n">
        <v>0</v>
      </c>
      <c r="AM275" s="89" t="n">
        <v>0</v>
      </c>
      <c r="AN275" s="90" t="n">
        <v>0</v>
      </c>
      <c r="AO275" s="86"/>
      <c r="AP275" s="91"/>
      <c r="AQ275" s="78"/>
      <c r="AR275" s="78"/>
      <c r="AS275" s="78"/>
      <c r="AT275" s="78"/>
      <c r="AU275" s="78"/>
      <c r="AV275" s="78"/>
      <c r="AW275" s="78"/>
      <c r="AX275" s="78"/>
      <c r="AY275" s="78"/>
      <c r="AZ275" s="85"/>
      <c r="BA275" s="12"/>
      <c r="BB275" s="85" t="n">
        <f aca="false">IF(ISERROR(VLOOKUP($B275,$AB:$AX,1,0)),0,(VLOOKUP($B275,$AB:$AX,1,0)))</f>
        <v>0</v>
      </c>
      <c r="BC275" s="86" t="n">
        <f aca="false">IF(ISERROR(VLOOKUP($B275,$AB:$AX,2,0)),0,(VLOOKUP($B275,$AB:$AX,2,0)))</f>
        <v>0</v>
      </c>
      <c r="BD275" s="92" t="n">
        <f aca="false">IF(ISERROR(VLOOKUP($B275,$AB:$AX,3,0)),0,(VLOOKUP($B275,$AB:$AX,3,0)))</f>
        <v>0</v>
      </c>
      <c r="BE275" s="85" t="n">
        <f aca="false">IF(ISERROR(VLOOKUP($B275,$AB:$AX,4,0)),0,(VLOOKUP($B275,$AB:$AX,4,0)))</f>
        <v>0</v>
      </c>
      <c r="BF275" s="86" t="n">
        <f aca="false">IF(ISERROR(VLOOKUP($B275,$AB:$AX,5,0)),0,(VLOOKUP($B275,$AB:$AX,5,0)))</f>
        <v>0</v>
      </c>
      <c r="BG275" s="86" t="n">
        <f aca="false">IF(ISERROR(VLOOKUP($B275,$AB:$AX,6,0)),0,(VLOOKUP($B275,$AB:$AX,6,0)))</f>
        <v>0</v>
      </c>
      <c r="BH275" s="85" t="n">
        <f aca="false">IF(ISERROR(VLOOKUP($B275,$AB:$AX,7,0)),0,(VLOOKUP($B275,$AB:$AX,7,0)))</f>
        <v>0</v>
      </c>
      <c r="BI275" s="88" t="n">
        <f aca="false">IF(ISERROR(VLOOKUP($B275,$AB:$AX,8,0)),0,(VLOOKUP($B275,$AB:$AX,8,0)))</f>
        <v>0</v>
      </c>
      <c r="BJ275" s="88" t="n">
        <f aca="false">IF(ISERROR(VLOOKUP($B275,$AB:$AX,9,0)),0,(VLOOKUP($B275,$AB:$AX,9,0)))</f>
        <v>0</v>
      </c>
      <c r="BK275" s="89" t="n">
        <f aca="false">IF(ISERROR(VLOOKUP($B275,$AB:$AX,10,0)),0,(VLOOKUP($B275,$AB:$AX,10,0)))</f>
        <v>0</v>
      </c>
      <c r="BL275" s="93" t="n">
        <f aca="false">IF(ISERROR(VLOOKUP($B275,$AB:$AX,11,0)),0,(VLOOKUP($B275,$AB:$AX,11,0)))</f>
        <v>0</v>
      </c>
      <c r="BM275" s="89" t="n">
        <f aca="false">IF(ISERROR(VLOOKUP($B275,$AB:$AX,12,0)),0,(VLOOKUP($B275,$AB:$AX,12,0)))</f>
        <v>0</v>
      </c>
      <c r="BN275" s="93" t="n">
        <f aca="false">IF(ISERROR(VLOOKUP($B275,$AB:$AX,13,0)),0,(VLOOKUP($B275,$AB:$AX,13,0)))</f>
        <v>0</v>
      </c>
      <c r="BO275" s="86" t="n">
        <f aca="false">IF(ISERROR(VLOOKUP($B275,$AB:$AX,14,0)),0,(VLOOKUP($B275,$AB:$AX,14,0)))</f>
        <v>0</v>
      </c>
      <c r="BP275" s="91" t="n">
        <f aca="false">IF(ISERROR(VLOOKUP($B275,$AB:$AX,15,0)),0,(VLOOKUP($B275,$AB:$AX,15,0)))</f>
        <v>0</v>
      </c>
      <c r="BQ275" s="78"/>
      <c r="BR275" s="78"/>
      <c r="BS275" s="78"/>
      <c r="BT275" s="78"/>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row>
    <row r="276" customFormat="false" ht="12.75" hidden="true" customHeight="false" outlineLevel="0" collapsed="false">
      <c r="A276" s="75" t="s">
        <v>592</v>
      </c>
      <c r="B276" s="78"/>
      <c r="C276" s="79"/>
      <c r="D276" s="78"/>
      <c r="E276" s="78"/>
      <c r="F276" s="79"/>
      <c r="G276" s="79"/>
      <c r="H276" s="80" t="n">
        <v>0</v>
      </c>
      <c r="I276" s="81" t="n">
        <v>0</v>
      </c>
      <c r="J276" s="81" t="n">
        <v>0</v>
      </c>
      <c r="K276" s="82" t="n">
        <v>0</v>
      </c>
      <c r="L276" s="83" t="n">
        <v>0</v>
      </c>
      <c r="M276" s="82" t="n">
        <v>0</v>
      </c>
      <c r="N276" s="83" t="n">
        <v>0</v>
      </c>
      <c r="O276" s="79"/>
      <c r="P276" s="84"/>
      <c r="Q276" s="78"/>
      <c r="R276" s="78"/>
      <c r="S276" s="78"/>
      <c r="T276" s="78"/>
      <c r="U276" s="78"/>
      <c r="V276" s="78"/>
      <c r="W276" s="78"/>
      <c r="X276" s="78"/>
      <c r="Y276" s="85"/>
      <c r="Z276" s="78"/>
      <c r="AA276" s="85" t="s">
        <v>592</v>
      </c>
      <c r="AB276" s="85"/>
      <c r="AC276" s="86"/>
      <c r="AD276" s="85"/>
      <c r="AE276" s="85"/>
      <c r="AF276" s="86"/>
      <c r="AG276" s="86"/>
      <c r="AH276" s="87" t="n">
        <v>0</v>
      </c>
      <c r="AI276" s="88" t="n">
        <v>0</v>
      </c>
      <c r="AJ276" s="88" t="n">
        <v>0</v>
      </c>
      <c r="AK276" s="89" t="n">
        <v>0</v>
      </c>
      <c r="AL276" s="90" t="n">
        <v>0</v>
      </c>
      <c r="AM276" s="89" t="n">
        <v>0</v>
      </c>
      <c r="AN276" s="90" t="n">
        <v>0</v>
      </c>
      <c r="AO276" s="86"/>
      <c r="AP276" s="91"/>
      <c r="AQ276" s="78"/>
      <c r="AR276" s="78"/>
      <c r="AS276" s="78"/>
      <c r="AT276" s="78"/>
      <c r="AU276" s="78"/>
      <c r="AV276" s="78"/>
      <c r="AW276" s="78"/>
      <c r="AX276" s="78"/>
      <c r="AY276" s="78"/>
      <c r="AZ276" s="85"/>
      <c r="BA276" s="12"/>
      <c r="BB276" s="85" t="n">
        <f aca="false">IF(ISERROR(VLOOKUP($B276,$AB:$AX,1,0)),0,(VLOOKUP($B276,$AB:$AX,1,0)))</f>
        <v>0</v>
      </c>
      <c r="BC276" s="86" t="n">
        <f aca="false">IF(ISERROR(VLOOKUP($B276,$AB:$AX,2,0)),0,(VLOOKUP($B276,$AB:$AX,2,0)))</f>
        <v>0</v>
      </c>
      <c r="BD276" s="92" t="n">
        <f aca="false">IF(ISERROR(VLOOKUP($B276,$AB:$AX,3,0)),0,(VLOOKUP($B276,$AB:$AX,3,0)))</f>
        <v>0</v>
      </c>
      <c r="BE276" s="85" t="n">
        <f aca="false">IF(ISERROR(VLOOKUP($B276,$AB:$AX,4,0)),0,(VLOOKUP($B276,$AB:$AX,4,0)))</f>
        <v>0</v>
      </c>
      <c r="BF276" s="86" t="n">
        <f aca="false">IF(ISERROR(VLOOKUP($B276,$AB:$AX,5,0)),0,(VLOOKUP($B276,$AB:$AX,5,0)))</f>
        <v>0</v>
      </c>
      <c r="BG276" s="86" t="n">
        <f aca="false">IF(ISERROR(VLOOKUP($B276,$AB:$AX,6,0)),0,(VLOOKUP($B276,$AB:$AX,6,0)))</f>
        <v>0</v>
      </c>
      <c r="BH276" s="85" t="n">
        <f aca="false">IF(ISERROR(VLOOKUP($B276,$AB:$AX,7,0)),0,(VLOOKUP($B276,$AB:$AX,7,0)))</f>
        <v>0</v>
      </c>
      <c r="BI276" s="88" t="n">
        <f aca="false">IF(ISERROR(VLOOKUP($B276,$AB:$AX,8,0)),0,(VLOOKUP($B276,$AB:$AX,8,0)))</f>
        <v>0</v>
      </c>
      <c r="BJ276" s="88" t="n">
        <f aca="false">IF(ISERROR(VLOOKUP($B276,$AB:$AX,9,0)),0,(VLOOKUP($B276,$AB:$AX,9,0)))</f>
        <v>0</v>
      </c>
      <c r="BK276" s="89" t="n">
        <f aca="false">IF(ISERROR(VLOOKUP($B276,$AB:$AX,10,0)),0,(VLOOKUP($B276,$AB:$AX,10,0)))</f>
        <v>0</v>
      </c>
      <c r="BL276" s="93" t="n">
        <f aca="false">IF(ISERROR(VLOOKUP($B276,$AB:$AX,11,0)),0,(VLOOKUP($B276,$AB:$AX,11,0)))</f>
        <v>0</v>
      </c>
      <c r="BM276" s="89" t="n">
        <f aca="false">IF(ISERROR(VLOOKUP($B276,$AB:$AX,12,0)),0,(VLOOKUP($B276,$AB:$AX,12,0)))</f>
        <v>0</v>
      </c>
      <c r="BN276" s="93" t="n">
        <f aca="false">IF(ISERROR(VLOOKUP($B276,$AB:$AX,13,0)),0,(VLOOKUP($B276,$AB:$AX,13,0)))</f>
        <v>0</v>
      </c>
      <c r="BO276" s="86" t="n">
        <f aca="false">IF(ISERROR(VLOOKUP($B276,$AB:$AX,14,0)),0,(VLOOKUP($B276,$AB:$AX,14,0)))</f>
        <v>0</v>
      </c>
      <c r="BP276" s="91" t="n">
        <f aca="false">IF(ISERROR(VLOOKUP($B276,$AB:$AX,15,0)),0,(VLOOKUP($B276,$AB:$AX,15,0)))</f>
        <v>0</v>
      </c>
      <c r="BQ276" s="78"/>
      <c r="BR276" s="78"/>
      <c r="BS276" s="78"/>
      <c r="BT276" s="78"/>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row>
    <row r="277" customFormat="false" ht="12.75" hidden="true" customHeight="false" outlineLevel="0" collapsed="false">
      <c r="A277" s="75" t="s">
        <v>593</v>
      </c>
      <c r="B277" s="78"/>
      <c r="C277" s="79"/>
      <c r="D277" s="78"/>
      <c r="E277" s="78"/>
      <c r="F277" s="79"/>
      <c r="G277" s="79"/>
      <c r="H277" s="80" t="n">
        <v>0</v>
      </c>
      <c r="I277" s="81" t="n">
        <v>0</v>
      </c>
      <c r="J277" s="81" t="n">
        <v>0</v>
      </c>
      <c r="K277" s="82" t="n">
        <v>0</v>
      </c>
      <c r="L277" s="83" t="n">
        <v>0</v>
      </c>
      <c r="M277" s="82" t="n">
        <v>0</v>
      </c>
      <c r="N277" s="83" t="n">
        <v>0</v>
      </c>
      <c r="O277" s="79"/>
      <c r="P277" s="84"/>
      <c r="Q277" s="78"/>
      <c r="R277" s="78"/>
      <c r="S277" s="78"/>
      <c r="T277" s="78"/>
      <c r="U277" s="78"/>
      <c r="V277" s="78"/>
      <c r="W277" s="78"/>
      <c r="X277" s="78"/>
      <c r="Y277" s="85"/>
      <c r="Z277" s="78"/>
      <c r="AA277" s="85" t="s">
        <v>593</v>
      </c>
      <c r="AB277" s="85"/>
      <c r="AC277" s="86"/>
      <c r="AD277" s="85"/>
      <c r="AE277" s="85"/>
      <c r="AF277" s="86"/>
      <c r="AG277" s="86"/>
      <c r="AH277" s="87" t="n">
        <v>0</v>
      </c>
      <c r="AI277" s="88" t="n">
        <v>0</v>
      </c>
      <c r="AJ277" s="88" t="n">
        <v>0</v>
      </c>
      <c r="AK277" s="89" t="n">
        <v>0</v>
      </c>
      <c r="AL277" s="90" t="n">
        <v>0</v>
      </c>
      <c r="AM277" s="89" t="n">
        <v>0</v>
      </c>
      <c r="AN277" s="90" t="n">
        <v>0</v>
      </c>
      <c r="AO277" s="86"/>
      <c r="AP277" s="91"/>
      <c r="AQ277" s="78"/>
      <c r="AR277" s="78"/>
      <c r="AS277" s="78"/>
      <c r="AT277" s="78"/>
      <c r="AU277" s="78"/>
      <c r="AV277" s="78"/>
      <c r="AW277" s="78"/>
      <c r="AX277" s="78"/>
      <c r="AY277" s="78"/>
      <c r="AZ277" s="85"/>
      <c r="BA277" s="12"/>
      <c r="BB277" s="85" t="n">
        <f aca="false">IF(ISERROR(VLOOKUP($B277,$AB:$AX,1,0)),0,(VLOOKUP($B277,$AB:$AX,1,0)))</f>
        <v>0</v>
      </c>
      <c r="BC277" s="86" t="n">
        <f aca="false">IF(ISERROR(VLOOKUP($B277,$AB:$AX,2,0)),0,(VLOOKUP($B277,$AB:$AX,2,0)))</f>
        <v>0</v>
      </c>
      <c r="BD277" s="92" t="n">
        <f aca="false">IF(ISERROR(VLOOKUP($B277,$AB:$AX,3,0)),0,(VLOOKUP($B277,$AB:$AX,3,0)))</f>
        <v>0</v>
      </c>
      <c r="BE277" s="85" t="n">
        <f aca="false">IF(ISERROR(VLOOKUP($B277,$AB:$AX,4,0)),0,(VLOOKUP($B277,$AB:$AX,4,0)))</f>
        <v>0</v>
      </c>
      <c r="BF277" s="86" t="n">
        <f aca="false">IF(ISERROR(VLOOKUP($B277,$AB:$AX,5,0)),0,(VLOOKUP($B277,$AB:$AX,5,0)))</f>
        <v>0</v>
      </c>
      <c r="BG277" s="86" t="n">
        <f aca="false">IF(ISERROR(VLOOKUP($B277,$AB:$AX,6,0)),0,(VLOOKUP($B277,$AB:$AX,6,0)))</f>
        <v>0</v>
      </c>
      <c r="BH277" s="85" t="n">
        <f aca="false">IF(ISERROR(VLOOKUP($B277,$AB:$AX,7,0)),0,(VLOOKUP($B277,$AB:$AX,7,0)))</f>
        <v>0</v>
      </c>
      <c r="BI277" s="88" t="n">
        <f aca="false">IF(ISERROR(VLOOKUP($B277,$AB:$AX,8,0)),0,(VLOOKUP($B277,$AB:$AX,8,0)))</f>
        <v>0</v>
      </c>
      <c r="BJ277" s="88" t="n">
        <f aca="false">IF(ISERROR(VLOOKUP($B277,$AB:$AX,9,0)),0,(VLOOKUP($B277,$AB:$AX,9,0)))</f>
        <v>0</v>
      </c>
      <c r="BK277" s="89" t="n">
        <f aca="false">IF(ISERROR(VLOOKUP($B277,$AB:$AX,10,0)),0,(VLOOKUP($B277,$AB:$AX,10,0)))</f>
        <v>0</v>
      </c>
      <c r="BL277" s="93" t="n">
        <f aca="false">IF(ISERROR(VLOOKUP($B277,$AB:$AX,11,0)),0,(VLOOKUP($B277,$AB:$AX,11,0)))</f>
        <v>0</v>
      </c>
      <c r="BM277" s="89" t="n">
        <f aca="false">IF(ISERROR(VLOOKUP($B277,$AB:$AX,12,0)),0,(VLOOKUP($B277,$AB:$AX,12,0)))</f>
        <v>0</v>
      </c>
      <c r="BN277" s="93" t="n">
        <f aca="false">IF(ISERROR(VLOOKUP($B277,$AB:$AX,13,0)),0,(VLOOKUP($B277,$AB:$AX,13,0)))</f>
        <v>0</v>
      </c>
      <c r="BO277" s="86" t="n">
        <f aca="false">IF(ISERROR(VLOOKUP($B277,$AB:$AX,14,0)),0,(VLOOKUP($B277,$AB:$AX,14,0)))</f>
        <v>0</v>
      </c>
      <c r="BP277" s="91" t="n">
        <f aca="false">IF(ISERROR(VLOOKUP($B277,$AB:$AX,15,0)),0,(VLOOKUP($B277,$AB:$AX,15,0)))</f>
        <v>0</v>
      </c>
      <c r="BQ277" s="78"/>
      <c r="BR277" s="78"/>
      <c r="BS277" s="78"/>
      <c r="BT277" s="78"/>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row>
    <row r="278" customFormat="false" ht="12.75" hidden="true" customHeight="false" outlineLevel="0" collapsed="false">
      <c r="A278" s="75" t="s">
        <v>594</v>
      </c>
      <c r="B278" s="78"/>
      <c r="C278" s="79"/>
      <c r="D278" s="78"/>
      <c r="E278" s="78"/>
      <c r="F278" s="79"/>
      <c r="G278" s="79"/>
      <c r="H278" s="80" t="n">
        <v>0</v>
      </c>
      <c r="I278" s="81" t="n">
        <v>0</v>
      </c>
      <c r="J278" s="81" t="n">
        <v>0</v>
      </c>
      <c r="K278" s="82" t="n">
        <v>0</v>
      </c>
      <c r="L278" s="83" t="n">
        <v>0</v>
      </c>
      <c r="M278" s="82" t="n">
        <v>0</v>
      </c>
      <c r="N278" s="83" t="n">
        <v>0</v>
      </c>
      <c r="O278" s="79"/>
      <c r="P278" s="84"/>
      <c r="Q278" s="78"/>
      <c r="R278" s="78"/>
      <c r="S278" s="78"/>
      <c r="T278" s="78"/>
      <c r="U278" s="78"/>
      <c r="V278" s="78"/>
      <c r="W278" s="78"/>
      <c r="X278" s="78"/>
      <c r="Y278" s="85"/>
      <c r="Z278" s="78"/>
      <c r="AA278" s="85" t="s">
        <v>594</v>
      </c>
      <c r="AB278" s="85"/>
      <c r="AC278" s="86"/>
      <c r="AD278" s="85"/>
      <c r="AE278" s="85"/>
      <c r="AF278" s="86"/>
      <c r="AG278" s="86"/>
      <c r="AH278" s="87" t="n">
        <v>0</v>
      </c>
      <c r="AI278" s="88" t="n">
        <v>0</v>
      </c>
      <c r="AJ278" s="88" t="n">
        <v>0</v>
      </c>
      <c r="AK278" s="89" t="n">
        <v>0</v>
      </c>
      <c r="AL278" s="90" t="n">
        <v>0</v>
      </c>
      <c r="AM278" s="89" t="n">
        <v>0</v>
      </c>
      <c r="AN278" s="90" t="n">
        <v>0</v>
      </c>
      <c r="AO278" s="86"/>
      <c r="AP278" s="91"/>
      <c r="AQ278" s="78"/>
      <c r="AR278" s="78"/>
      <c r="AS278" s="78"/>
      <c r="AT278" s="78"/>
      <c r="AU278" s="78"/>
      <c r="AV278" s="78"/>
      <c r="AW278" s="78"/>
      <c r="AX278" s="78"/>
      <c r="AY278" s="78"/>
      <c r="AZ278" s="85"/>
      <c r="BA278" s="12"/>
      <c r="BB278" s="85" t="n">
        <f aca="false">IF(ISERROR(VLOOKUP($B278,$AB:$AX,1,0)),0,(VLOOKUP($B278,$AB:$AX,1,0)))</f>
        <v>0</v>
      </c>
      <c r="BC278" s="86" t="n">
        <f aca="false">IF(ISERROR(VLOOKUP($B278,$AB:$AX,2,0)),0,(VLOOKUP($B278,$AB:$AX,2,0)))</f>
        <v>0</v>
      </c>
      <c r="BD278" s="92" t="n">
        <f aca="false">IF(ISERROR(VLOOKUP($B278,$AB:$AX,3,0)),0,(VLOOKUP($B278,$AB:$AX,3,0)))</f>
        <v>0</v>
      </c>
      <c r="BE278" s="85" t="n">
        <f aca="false">IF(ISERROR(VLOOKUP($B278,$AB:$AX,4,0)),0,(VLOOKUP($B278,$AB:$AX,4,0)))</f>
        <v>0</v>
      </c>
      <c r="BF278" s="86" t="n">
        <f aca="false">IF(ISERROR(VLOOKUP($B278,$AB:$AX,5,0)),0,(VLOOKUP($B278,$AB:$AX,5,0)))</f>
        <v>0</v>
      </c>
      <c r="BG278" s="86" t="n">
        <f aca="false">IF(ISERROR(VLOOKUP($B278,$AB:$AX,6,0)),0,(VLOOKUP($B278,$AB:$AX,6,0)))</f>
        <v>0</v>
      </c>
      <c r="BH278" s="85" t="n">
        <f aca="false">IF(ISERROR(VLOOKUP($B278,$AB:$AX,7,0)),0,(VLOOKUP($B278,$AB:$AX,7,0)))</f>
        <v>0</v>
      </c>
      <c r="BI278" s="88" t="n">
        <f aca="false">IF(ISERROR(VLOOKUP($B278,$AB:$AX,8,0)),0,(VLOOKUP($B278,$AB:$AX,8,0)))</f>
        <v>0</v>
      </c>
      <c r="BJ278" s="88" t="n">
        <f aca="false">IF(ISERROR(VLOOKUP($B278,$AB:$AX,9,0)),0,(VLOOKUP($B278,$AB:$AX,9,0)))</f>
        <v>0</v>
      </c>
      <c r="BK278" s="89" t="n">
        <f aca="false">IF(ISERROR(VLOOKUP($B278,$AB:$AX,10,0)),0,(VLOOKUP($B278,$AB:$AX,10,0)))</f>
        <v>0</v>
      </c>
      <c r="BL278" s="93" t="n">
        <f aca="false">IF(ISERROR(VLOOKUP($B278,$AB:$AX,11,0)),0,(VLOOKUP($B278,$AB:$AX,11,0)))</f>
        <v>0</v>
      </c>
      <c r="BM278" s="89" t="n">
        <f aca="false">IF(ISERROR(VLOOKUP($B278,$AB:$AX,12,0)),0,(VLOOKUP($B278,$AB:$AX,12,0)))</f>
        <v>0</v>
      </c>
      <c r="BN278" s="93" t="n">
        <f aca="false">IF(ISERROR(VLOOKUP($B278,$AB:$AX,13,0)),0,(VLOOKUP($B278,$AB:$AX,13,0)))</f>
        <v>0</v>
      </c>
      <c r="BO278" s="86" t="n">
        <f aca="false">IF(ISERROR(VLOOKUP($B278,$AB:$AX,14,0)),0,(VLOOKUP($B278,$AB:$AX,14,0)))</f>
        <v>0</v>
      </c>
      <c r="BP278" s="91" t="n">
        <f aca="false">IF(ISERROR(VLOOKUP($B278,$AB:$AX,15,0)),0,(VLOOKUP($B278,$AB:$AX,15,0)))</f>
        <v>0</v>
      </c>
      <c r="BQ278" s="78"/>
      <c r="BR278" s="78"/>
      <c r="BS278" s="78"/>
      <c r="BT278" s="78"/>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row>
    <row r="279" customFormat="false" ht="12.75" hidden="true" customHeight="false" outlineLevel="0" collapsed="false">
      <c r="A279" s="75" t="s">
        <v>595</v>
      </c>
      <c r="B279" s="78"/>
      <c r="C279" s="79"/>
      <c r="D279" s="78"/>
      <c r="E279" s="78"/>
      <c r="F279" s="79"/>
      <c r="G279" s="79"/>
      <c r="H279" s="80" t="n">
        <v>0</v>
      </c>
      <c r="I279" s="81" t="n">
        <v>0</v>
      </c>
      <c r="J279" s="81" t="n">
        <v>0</v>
      </c>
      <c r="K279" s="82" t="n">
        <v>0</v>
      </c>
      <c r="L279" s="83" t="n">
        <v>0</v>
      </c>
      <c r="M279" s="82" t="n">
        <v>0</v>
      </c>
      <c r="N279" s="83" t="n">
        <v>0</v>
      </c>
      <c r="O279" s="79"/>
      <c r="P279" s="84"/>
      <c r="Q279" s="78"/>
      <c r="R279" s="78"/>
      <c r="S279" s="78"/>
      <c r="T279" s="78"/>
      <c r="U279" s="78"/>
      <c r="V279" s="78"/>
      <c r="W279" s="78"/>
      <c r="X279" s="78"/>
      <c r="Y279" s="85"/>
      <c r="Z279" s="78"/>
      <c r="AA279" s="85" t="s">
        <v>595</v>
      </c>
      <c r="AB279" s="85"/>
      <c r="AC279" s="86"/>
      <c r="AD279" s="85"/>
      <c r="AE279" s="85"/>
      <c r="AF279" s="86"/>
      <c r="AG279" s="86"/>
      <c r="AH279" s="87" t="n">
        <v>0</v>
      </c>
      <c r="AI279" s="88" t="n">
        <v>0</v>
      </c>
      <c r="AJ279" s="88" t="n">
        <v>0</v>
      </c>
      <c r="AK279" s="89" t="n">
        <v>0</v>
      </c>
      <c r="AL279" s="90" t="n">
        <v>0</v>
      </c>
      <c r="AM279" s="89" t="n">
        <v>0</v>
      </c>
      <c r="AN279" s="90" t="n">
        <v>0</v>
      </c>
      <c r="AO279" s="86"/>
      <c r="AP279" s="91"/>
      <c r="AQ279" s="78"/>
      <c r="AR279" s="78"/>
      <c r="AS279" s="78"/>
      <c r="AT279" s="78"/>
      <c r="AU279" s="78"/>
      <c r="AV279" s="78"/>
      <c r="AW279" s="78"/>
      <c r="AX279" s="78"/>
      <c r="AY279" s="78"/>
      <c r="AZ279" s="85"/>
      <c r="BA279" s="12"/>
      <c r="BB279" s="85" t="n">
        <f aca="false">IF(ISERROR(VLOOKUP($B279,$AB:$AX,1,0)),0,(VLOOKUP($B279,$AB:$AX,1,0)))</f>
        <v>0</v>
      </c>
      <c r="BC279" s="86" t="n">
        <f aca="false">IF(ISERROR(VLOOKUP($B279,$AB:$AX,2,0)),0,(VLOOKUP($B279,$AB:$AX,2,0)))</f>
        <v>0</v>
      </c>
      <c r="BD279" s="92" t="n">
        <f aca="false">IF(ISERROR(VLOOKUP($B279,$AB:$AX,3,0)),0,(VLOOKUP($B279,$AB:$AX,3,0)))</f>
        <v>0</v>
      </c>
      <c r="BE279" s="85" t="n">
        <f aca="false">IF(ISERROR(VLOOKUP($B279,$AB:$AX,4,0)),0,(VLOOKUP($B279,$AB:$AX,4,0)))</f>
        <v>0</v>
      </c>
      <c r="BF279" s="86" t="n">
        <f aca="false">IF(ISERROR(VLOOKUP($B279,$AB:$AX,5,0)),0,(VLOOKUP($B279,$AB:$AX,5,0)))</f>
        <v>0</v>
      </c>
      <c r="BG279" s="86" t="n">
        <f aca="false">IF(ISERROR(VLOOKUP($B279,$AB:$AX,6,0)),0,(VLOOKUP($B279,$AB:$AX,6,0)))</f>
        <v>0</v>
      </c>
      <c r="BH279" s="85" t="n">
        <f aca="false">IF(ISERROR(VLOOKUP($B279,$AB:$AX,7,0)),0,(VLOOKUP($B279,$AB:$AX,7,0)))</f>
        <v>0</v>
      </c>
      <c r="BI279" s="88" t="n">
        <f aca="false">IF(ISERROR(VLOOKUP($B279,$AB:$AX,8,0)),0,(VLOOKUP($B279,$AB:$AX,8,0)))</f>
        <v>0</v>
      </c>
      <c r="BJ279" s="88" t="n">
        <f aca="false">IF(ISERROR(VLOOKUP($B279,$AB:$AX,9,0)),0,(VLOOKUP($B279,$AB:$AX,9,0)))</f>
        <v>0</v>
      </c>
      <c r="BK279" s="89" t="n">
        <f aca="false">IF(ISERROR(VLOOKUP($B279,$AB:$AX,10,0)),0,(VLOOKUP($B279,$AB:$AX,10,0)))</f>
        <v>0</v>
      </c>
      <c r="BL279" s="93" t="n">
        <f aca="false">IF(ISERROR(VLOOKUP($B279,$AB:$AX,11,0)),0,(VLOOKUP($B279,$AB:$AX,11,0)))</f>
        <v>0</v>
      </c>
      <c r="BM279" s="89" t="n">
        <f aca="false">IF(ISERROR(VLOOKUP($B279,$AB:$AX,12,0)),0,(VLOOKUP($B279,$AB:$AX,12,0)))</f>
        <v>0</v>
      </c>
      <c r="BN279" s="93" t="n">
        <f aca="false">IF(ISERROR(VLOOKUP($B279,$AB:$AX,13,0)),0,(VLOOKUP($B279,$AB:$AX,13,0)))</f>
        <v>0</v>
      </c>
      <c r="BO279" s="86" t="n">
        <f aca="false">IF(ISERROR(VLOOKUP($B279,$AB:$AX,14,0)),0,(VLOOKUP($B279,$AB:$AX,14,0)))</f>
        <v>0</v>
      </c>
      <c r="BP279" s="91" t="n">
        <f aca="false">IF(ISERROR(VLOOKUP($B279,$AB:$AX,15,0)),0,(VLOOKUP($B279,$AB:$AX,15,0)))</f>
        <v>0</v>
      </c>
      <c r="BQ279" s="78"/>
      <c r="BR279" s="78"/>
      <c r="BS279" s="78"/>
      <c r="BT279" s="78"/>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row>
    <row r="280" customFormat="false" ht="12.75" hidden="true" customHeight="false" outlineLevel="0" collapsed="false">
      <c r="A280" s="75" t="s">
        <v>596</v>
      </c>
      <c r="B280" s="78"/>
      <c r="C280" s="79"/>
      <c r="D280" s="78"/>
      <c r="E280" s="78"/>
      <c r="F280" s="79"/>
      <c r="G280" s="79"/>
      <c r="H280" s="80" t="n">
        <v>0</v>
      </c>
      <c r="I280" s="81" t="n">
        <v>0</v>
      </c>
      <c r="J280" s="81" t="n">
        <v>0</v>
      </c>
      <c r="K280" s="82" t="n">
        <v>0</v>
      </c>
      <c r="L280" s="83" t="n">
        <v>0</v>
      </c>
      <c r="M280" s="82" t="n">
        <v>0</v>
      </c>
      <c r="N280" s="83" t="n">
        <v>0</v>
      </c>
      <c r="O280" s="79"/>
      <c r="P280" s="84"/>
      <c r="Q280" s="78"/>
      <c r="R280" s="78"/>
      <c r="S280" s="78"/>
      <c r="T280" s="78"/>
      <c r="U280" s="78"/>
      <c r="V280" s="78"/>
      <c r="W280" s="78"/>
      <c r="X280" s="78"/>
      <c r="Y280" s="85"/>
      <c r="Z280" s="78"/>
      <c r="AA280" s="85" t="s">
        <v>596</v>
      </c>
      <c r="AB280" s="85"/>
      <c r="AC280" s="86"/>
      <c r="AD280" s="85"/>
      <c r="AE280" s="85"/>
      <c r="AF280" s="86"/>
      <c r="AG280" s="86"/>
      <c r="AH280" s="87" t="n">
        <v>0</v>
      </c>
      <c r="AI280" s="88" t="n">
        <v>0</v>
      </c>
      <c r="AJ280" s="88" t="n">
        <v>0</v>
      </c>
      <c r="AK280" s="89" t="n">
        <v>0</v>
      </c>
      <c r="AL280" s="90" t="n">
        <v>0</v>
      </c>
      <c r="AM280" s="89" t="n">
        <v>0</v>
      </c>
      <c r="AN280" s="90" t="n">
        <v>0</v>
      </c>
      <c r="AO280" s="86"/>
      <c r="AP280" s="91"/>
      <c r="AQ280" s="78"/>
      <c r="AR280" s="78"/>
      <c r="AS280" s="78"/>
      <c r="AT280" s="78"/>
      <c r="AU280" s="78"/>
      <c r="AV280" s="78"/>
      <c r="AW280" s="78"/>
      <c r="AX280" s="78"/>
      <c r="AY280" s="78"/>
      <c r="AZ280" s="85"/>
      <c r="BA280" s="12"/>
      <c r="BB280" s="85" t="n">
        <f aca="false">IF(ISERROR(VLOOKUP($B280,$AB:$AX,1,0)),0,(VLOOKUP($B280,$AB:$AX,1,0)))</f>
        <v>0</v>
      </c>
      <c r="BC280" s="86" t="n">
        <f aca="false">IF(ISERROR(VLOOKUP($B280,$AB:$AX,2,0)),0,(VLOOKUP($B280,$AB:$AX,2,0)))</f>
        <v>0</v>
      </c>
      <c r="BD280" s="92" t="n">
        <f aca="false">IF(ISERROR(VLOOKUP($B280,$AB:$AX,3,0)),0,(VLOOKUP($B280,$AB:$AX,3,0)))</f>
        <v>0</v>
      </c>
      <c r="BE280" s="85" t="n">
        <f aca="false">IF(ISERROR(VLOOKUP($B280,$AB:$AX,4,0)),0,(VLOOKUP($B280,$AB:$AX,4,0)))</f>
        <v>0</v>
      </c>
      <c r="BF280" s="86" t="n">
        <f aca="false">IF(ISERROR(VLOOKUP($B280,$AB:$AX,5,0)),0,(VLOOKUP($B280,$AB:$AX,5,0)))</f>
        <v>0</v>
      </c>
      <c r="BG280" s="86" t="n">
        <f aca="false">IF(ISERROR(VLOOKUP($B280,$AB:$AX,6,0)),0,(VLOOKUP($B280,$AB:$AX,6,0)))</f>
        <v>0</v>
      </c>
      <c r="BH280" s="85" t="n">
        <f aca="false">IF(ISERROR(VLOOKUP($B280,$AB:$AX,7,0)),0,(VLOOKUP($B280,$AB:$AX,7,0)))</f>
        <v>0</v>
      </c>
      <c r="BI280" s="88" t="n">
        <f aca="false">IF(ISERROR(VLOOKUP($B280,$AB:$AX,8,0)),0,(VLOOKUP($B280,$AB:$AX,8,0)))</f>
        <v>0</v>
      </c>
      <c r="BJ280" s="88" t="n">
        <f aca="false">IF(ISERROR(VLOOKUP($B280,$AB:$AX,9,0)),0,(VLOOKUP($B280,$AB:$AX,9,0)))</f>
        <v>0</v>
      </c>
      <c r="BK280" s="89" t="n">
        <f aca="false">IF(ISERROR(VLOOKUP($B280,$AB:$AX,10,0)),0,(VLOOKUP($B280,$AB:$AX,10,0)))</f>
        <v>0</v>
      </c>
      <c r="BL280" s="93" t="n">
        <f aca="false">IF(ISERROR(VLOOKUP($B280,$AB:$AX,11,0)),0,(VLOOKUP($B280,$AB:$AX,11,0)))</f>
        <v>0</v>
      </c>
      <c r="BM280" s="89" t="n">
        <f aca="false">IF(ISERROR(VLOOKUP($B280,$AB:$AX,12,0)),0,(VLOOKUP($B280,$AB:$AX,12,0)))</f>
        <v>0</v>
      </c>
      <c r="BN280" s="93" t="n">
        <f aca="false">IF(ISERROR(VLOOKUP($B280,$AB:$AX,13,0)),0,(VLOOKUP($B280,$AB:$AX,13,0)))</f>
        <v>0</v>
      </c>
      <c r="BO280" s="86" t="n">
        <f aca="false">IF(ISERROR(VLOOKUP($B280,$AB:$AX,14,0)),0,(VLOOKUP($B280,$AB:$AX,14,0)))</f>
        <v>0</v>
      </c>
      <c r="BP280" s="91" t="n">
        <f aca="false">IF(ISERROR(VLOOKUP($B280,$AB:$AX,15,0)),0,(VLOOKUP($B280,$AB:$AX,15,0)))</f>
        <v>0</v>
      </c>
      <c r="BQ280" s="78"/>
      <c r="BR280" s="78"/>
      <c r="BS280" s="78"/>
      <c r="BT280" s="78"/>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row>
    <row r="281" customFormat="false" ht="12.75" hidden="true" customHeight="false" outlineLevel="0" collapsed="false">
      <c r="A281" s="75" t="s">
        <v>597</v>
      </c>
      <c r="B281" s="78"/>
      <c r="C281" s="79"/>
      <c r="D281" s="78"/>
      <c r="E281" s="78"/>
      <c r="F281" s="79"/>
      <c r="G281" s="79"/>
      <c r="H281" s="80" t="n">
        <v>0</v>
      </c>
      <c r="I281" s="81" t="n">
        <v>0</v>
      </c>
      <c r="J281" s="81" t="n">
        <v>0</v>
      </c>
      <c r="K281" s="82" t="n">
        <v>0</v>
      </c>
      <c r="L281" s="83" t="n">
        <v>0</v>
      </c>
      <c r="M281" s="82" t="n">
        <v>0</v>
      </c>
      <c r="N281" s="83" t="n">
        <v>0</v>
      </c>
      <c r="O281" s="79"/>
      <c r="P281" s="84"/>
      <c r="Q281" s="78"/>
      <c r="R281" s="78"/>
      <c r="S281" s="78"/>
      <c r="T281" s="78"/>
      <c r="U281" s="78"/>
      <c r="V281" s="78"/>
      <c r="W281" s="78"/>
      <c r="X281" s="78"/>
      <c r="Y281" s="85"/>
      <c r="Z281" s="78"/>
      <c r="AA281" s="85" t="s">
        <v>597</v>
      </c>
      <c r="AB281" s="85"/>
      <c r="AC281" s="86"/>
      <c r="AD281" s="85"/>
      <c r="AE281" s="85"/>
      <c r="AF281" s="86"/>
      <c r="AG281" s="86"/>
      <c r="AH281" s="87" t="n">
        <v>0</v>
      </c>
      <c r="AI281" s="88" t="n">
        <v>0</v>
      </c>
      <c r="AJ281" s="88" t="n">
        <v>0</v>
      </c>
      <c r="AK281" s="89" t="n">
        <v>0</v>
      </c>
      <c r="AL281" s="90" t="n">
        <v>0</v>
      </c>
      <c r="AM281" s="89" t="n">
        <v>0</v>
      </c>
      <c r="AN281" s="90" t="n">
        <v>0</v>
      </c>
      <c r="AO281" s="86"/>
      <c r="AP281" s="91"/>
      <c r="AQ281" s="78"/>
      <c r="AR281" s="78"/>
      <c r="AS281" s="78"/>
      <c r="AT281" s="78"/>
      <c r="AU281" s="78"/>
      <c r="AV281" s="78"/>
      <c r="AW281" s="78"/>
      <c r="AX281" s="78"/>
      <c r="AY281" s="78"/>
      <c r="AZ281" s="85"/>
      <c r="BA281" s="12"/>
      <c r="BB281" s="85" t="n">
        <f aca="false">IF(ISERROR(VLOOKUP($B281,$AB:$AX,1,0)),0,(VLOOKUP($B281,$AB:$AX,1,0)))</f>
        <v>0</v>
      </c>
      <c r="BC281" s="86" t="n">
        <f aca="false">IF(ISERROR(VLOOKUP($B281,$AB:$AX,2,0)),0,(VLOOKUP($B281,$AB:$AX,2,0)))</f>
        <v>0</v>
      </c>
      <c r="BD281" s="92" t="n">
        <f aca="false">IF(ISERROR(VLOOKUP($B281,$AB:$AX,3,0)),0,(VLOOKUP($B281,$AB:$AX,3,0)))</f>
        <v>0</v>
      </c>
      <c r="BE281" s="85" t="n">
        <f aca="false">IF(ISERROR(VLOOKUP($B281,$AB:$AX,4,0)),0,(VLOOKUP($B281,$AB:$AX,4,0)))</f>
        <v>0</v>
      </c>
      <c r="BF281" s="86" t="n">
        <f aca="false">IF(ISERROR(VLOOKUP($B281,$AB:$AX,5,0)),0,(VLOOKUP($B281,$AB:$AX,5,0)))</f>
        <v>0</v>
      </c>
      <c r="BG281" s="86" t="n">
        <f aca="false">IF(ISERROR(VLOOKUP($B281,$AB:$AX,6,0)),0,(VLOOKUP($B281,$AB:$AX,6,0)))</f>
        <v>0</v>
      </c>
      <c r="BH281" s="85" t="n">
        <f aca="false">IF(ISERROR(VLOOKUP($B281,$AB:$AX,7,0)),0,(VLOOKUP($B281,$AB:$AX,7,0)))</f>
        <v>0</v>
      </c>
      <c r="BI281" s="88" t="n">
        <f aca="false">IF(ISERROR(VLOOKUP($B281,$AB:$AX,8,0)),0,(VLOOKUP($B281,$AB:$AX,8,0)))</f>
        <v>0</v>
      </c>
      <c r="BJ281" s="88" t="n">
        <f aca="false">IF(ISERROR(VLOOKUP($B281,$AB:$AX,9,0)),0,(VLOOKUP($B281,$AB:$AX,9,0)))</f>
        <v>0</v>
      </c>
      <c r="BK281" s="89" t="n">
        <f aca="false">IF(ISERROR(VLOOKUP($B281,$AB:$AX,10,0)),0,(VLOOKUP($B281,$AB:$AX,10,0)))</f>
        <v>0</v>
      </c>
      <c r="BL281" s="93" t="n">
        <f aca="false">IF(ISERROR(VLOOKUP($B281,$AB:$AX,11,0)),0,(VLOOKUP($B281,$AB:$AX,11,0)))</f>
        <v>0</v>
      </c>
      <c r="BM281" s="89" t="n">
        <f aca="false">IF(ISERROR(VLOOKUP($B281,$AB:$AX,12,0)),0,(VLOOKUP($B281,$AB:$AX,12,0)))</f>
        <v>0</v>
      </c>
      <c r="BN281" s="93" t="n">
        <f aca="false">IF(ISERROR(VLOOKUP($B281,$AB:$AX,13,0)),0,(VLOOKUP($B281,$AB:$AX,13,0)))</f>
        <v>0</v>
      </c>
      <c r="BO281" s="86" t="n">
        <f aca="false">IF(ISERROR(VLOOKUP($B281,$AB:$AX,14,0)),0,(VLOOKUP($B281,$AB:$AX,14,0)))</f>
        <v>0</v>
      </c>
      <c r="BP281" s="91" t="n">
        <f aca="false">IF(ISERROR(VLOOKUP($B281,$AB:$AX,15,0)),0,(VLOOKUP($B281,$AB:$AX,15,0)))</f>
        <v>0</v>
      </c>
      <c r="BQ281" s="78"/>
      <c r="BR281" s="78"/>
      <c r="BS281" s="78"/>
      <c r="BT281" s="78"/>
      <c r="BU281" s="94"/>
      <c r="BV281" s="94"/>
      <c r="BW281" s="94"/>
      <c r="BX281" s="94"/>
      <c r="BY281" s="94"/>
      <c r="BZ281" s="94"/>
      <c r="CA281" s="94"/>
      <c r="CB281" s="94"/>
      <c r="CC281" s="94"/>
      <c r="CD281" s="94"/>
      <c r="CE281" s="94"/>
      <c r="CF281" s="94"/>
      <c r="CG281" s="94"/>
      <c r="CH281" s="94"/>
      <c r="CI281" s="94"/>
      <c r="CJ281" s="94"/>
      <c r="CK281" s="94"/>
      <c r="CL281" s="94"/>
      <c r="CM281" s="94"/>
      <c r="CN281" s="94"/>
      <c r="CO281" s="94"/>
      <c r="CP281" s="94"/>
      <c r="CQ281" s="94"/>
      <c r="CR281" s="94"/>
      <c r="CS281" s="94"/>
      <c r="CT281" s="94"/>
      <c r="CU281" s="94"/>
      <c r="CV281" s="94"/>
      <c r="CW281" s="94"/>
      <c r="CX281" s="94"/>
      <c r="CY281" s="94"/>
      <c r="CZ281" s="94"/>
      <c r="DA281" s="94"/>
      <c r="DB281" s="94"/>
      <c r="DC281" s="94"/>
      <c r="DD281" s="94"/>
      <c r="DE281" s="94"/>
      <c r="DF281" s="94"/>
      <c r="DG281" s="94"/>
      <c r="DH281" s="94"/>
      <c r="DI281" s="94"/>
      <c r="DJ281" s="94"/>
      <c r="DK281" s="94"/>
      <c r="DL281" s="94"/>
      <c r="DM281" s="94"/>
      <c r="DN281" s="94"/>
      <c r="DO281" s="94"/>
      <c r="DP281" s="94"/>
      <c r="DQ281" s="94"/>
      <c r="DR281" s="94"/>
      <c r="DS281" s="94"/>
      <c r="DT281" s="94"/>
      <c r="DU281" s="94"/>
      <c r="DV281" s="94"/>
      <c r="DW281" s="94"/>
      <c r="DX281" s="94"/>
      <c r="DY281" s="94"/>
      <c r="DZ281" s="94"/>
      <c r="EA281" s="94"/>
      <c r="EB281" s="94"/>
      <c r="EC281" s="94"/>
      <c r="ED281" s="94"/>
      <c r="EE281" s="94"/>
      <c r="EF281" s="94"/>
      <c r="EG281" s="94"/>
      <c r="EH281" s="94"/>
      <c r="EI281" s="94"/>
      <c r="EJ281" s="94"/>
      <c r="EK281" s="94"/>
    </row>
    <row r="282" customFormat="false" ht="12.75" hidden="true" customHeight="false" outlineLevel="0" collapsed="false">
      <c r="A282" s="140" t="s">
        <v>598</v>
      </c>
      <c r="B282" s="99" t="s">
        <v>161</v>
      </c>
      <c r="C282" s="123"/>
      <c r="D282" s="99"/>
      <c r="E282" s="99"/>
      <c r="F282" s="123"/>
      <c r="G282" s="123"/>
      <c r="H282" s="136"/>
      <c r="I282" s="137"/>
      <c r="J282" s="137"/>
      <c r="K282" s="130"/>
      <c r="L282" s="129"/>
      <c r="M282" s="130"/>
      <c r="N282" s="129"/>
      <c r="O282" s="123"/>
      <c r="P282" s="131"/>
      <c r="Q282" s="78"/>
      <c r="R282" s="78"/>
      <c r="S282" s="78"/>
      <c r="T282" s="78"/>
      <c r="U282" s="78"/>
      <c r="V282" s="78"/>
      <c r="W282" s="78"/>
      <c r="X282" s="78"/>
      <c r="Y282" s="85"/>
      <c r="Z282" s="78"/>
      <c r="AA282" s="85" t="s">
        <v>598</v>
      </c>
      <c r="AB282" s="85" t="s">
        <v>161</v>
      </c>
      <c r="AC282" s="86"/>
      <c r="AD282" s="85"/>
      <c r="AE282" s="85"/>
      <c r="AF282" s="86"/>
      <c r="AG282" s="86"/>
      <c r="AH282" s="87"/>
      <c r="AI282" s="88"/>
      <c r="AJ282" s="88"/>
      <c r="AK282" s="89"/>
      <c r="AL282" s="90"/>
      <c r="AM282" s="89"/>
      <c r="AN282" s="90"/>
      <c r="AO282" s="86"/>
      <c r="AP282" s="91"/>
      <c r="AQ282" s="78"/>
      <c r="AR282" s="78"/>
      <c r="AS282" s="78"/>
      <c r="AT282" s="78"/>
      <c r="AU282" s="78"/>
      <c r="AV282" s="78"/>
      <c r="AW282" s="78"/>
      <c r="AX282" s="78"/>
      <c r="AY282" s="78"/>
      <c r="AZ282" s="85"/>
      <c r="BA282" s="12"/>
      <c r="BB282" s="85" t="str">
        <f aca="false">IF(ISERROR(VLOOKUP($B282,$AB:$AX,1,0)),0,(VLOOKUP($B282,$AB:$AX,1,0)))</f>
        <v>DEALS REMOVED</v>
      </c>
      <c r="BC282" s="86" t="n">
        <f aca="false">IF(ISERROR(VLOOKUP($B282,$AB:$AX,2,0)),0,(VLOOKUP($B282,$AB:$AX,2,0)))</f>
        <v>0</v>
      </c>
      <c r="BD282" s="92" t="n">
        <f aca="false">IF(ISERROR(VLOOKUP($B282,$AB:$AX,3,0)),0,(VLOOKUP($B282,$AB:$AX,3,0)))</f>
        <v>0</v>
      </c>
      <c r="BE282" s="85" t="n">
        <f aca="false">IF(ISERROR(VLOOKUP($B282,$AB:$AX,4,0)),0,(VLOOKUP($B282,$AB:$AX,4,0)))</f>
        <v>0</v>
      </c>
      <c r="BF282" s="86" t="n">
        <f aca="false">IF(ISERROR(VLOOKUP($B282,$AB:$AX,5,0)),0,(VLOOKUP($B282,$AB:$AX,5,0)))</f>
        <v>0</v>
      </c>
      <c r="BG282" s="86" t="n">
        <f aca="false">IF(ISERROR(VLOOKUP($B282,$AB:$AX,6,0)),0,(VLOOKUP($B282,$AB:$AX,6,0)))</f>
        <v>0</v>
      </c>
      <c r="BH282" s="85" t="n">
        <f aca="false">IF(ISERROR(VLOOKUP($B282,$AB:$AX,7,0)),0,(VLOOKUP($B282,$AB:$AX,7,0)))</f>
        <v>0</v>
      </c>
      <c r="BI282" s="88" t="n">
        <f aca="false">IF(ISERROR(VLOOKUP($B282,$AB:$AX,8,0)),0,(VLOOKUP($B282,$AB:$AX,8,0)))</f>
        <v>0</v>
      </c>
      <c r="BJ282" s="88" t="n">
        <f aca="false">IF(ISERROR(VLOOKUP($B282,$AB:$AX,9,0)),0,(VLOOKUP($B282,$AB:$AX,9,0)))</f>
        <v>0</v>
      </c>
      <c r="BK282" s="89" t="n">
        <f aca="false">IF(ISERROR(VLOOKUP($B282,$AB:$AX,10,0)),0,(VLOOKUP($B282,$AB:$AX,10,0)))</f>
        <v>0</v>
      </c>
      <c r="BL282" s="93" t="n">
        <f aca="false">IF(ISERROR(VLOOKUP($B282,$AB:$AX,11,0)),0,(VLOOKUP($B282,$AB:$AX,11,0)))</f>
        <v>0</v>
      </c>
      <c r="BM282" s="89" t="n">
        <f aca="false">IF(ISERROR(VLOOKUP($B282,$AB:$AX,12,0)),0,(VLOOKUP($B282,$AB:$AX,12,0)))</f>
        <v>0</v>
      </c>
      <c r="BN282" s="93" t="n">
        <f aca="false">IF(ISERROR(VLOOKUP($B282,$AB:$AX,13,0)),0,(VLOOKUP($B282,$AB:$AX,13,0)))</f>
        <v>0</v>
      </c>
      <c r="BO282" s="86" t="n">
        <f aca="false">IF(ISERROR(VLOOKUP($B282,$AB:$AX,14,0)),0,(VLOOKUP($B282,$AB:$AX,14,0)))</f>
        <v>0</v>
      </c>
      <c r="BP282" s="91" t="n">
        <f aca="false">IF(ISERROR(VLOOKUP($B282,$AB:$AX,15,0)),0,(VLOOKUP($B282,$AB:$AX,15,0)))</f>
        <v>0</v>
      </c>
      <c r="BQ282" s="78"/>
      <c r="BR282" s="78"/>
      <c r="BS282" s="78"/>
      <c r="BT282" s="78"/>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94"/>
      <c r="DV282" s="94"/>
      <c r="DW282" s="94"/>
      <c r="DX282" s="94"/>
      <c r="DY282" s="94"/>
      <c r="DZ282" s="94"/>
      <c r="EA282" s="94"/>
      <c r="EB282" s="94"/>
      <c r="EC282" s="94"/>
      <c r="ED282" s="94"/>
      <c r="EE282" s="94"/>
      <c r="EF282" s="94"/>
      <c r="EG282" s="94"/>
      <c r="EH282" s="94"/>
      <c r="EI282" s="94"/>
      <c r="EJ282" s="94"/>
      <c r="EK282" s="94"/>
    </row>
    <row r="283" customFormat="false" ht="12.75" hidden="true" customHeight="false" outlineLevel="0" collapsed="false">
      <c r="A283" s="75" t="s">
        <v>599</v>
      </c>
      <c r="B283" s="78"/>
      <c r="C283" s="79"/>
      <c r="D283" s="78"/>
      <c r="E283" s="78"/>
      <c r="F283" s="79"/>
      <c r="G283" s="79"/>
      <c r="H283" s="80" t="n">
        <v>0</v>
      </c>
      <c r="I283" s="81" t="n">
        <v>0</v>
      </c>
      <c r="J283" s="81" t="n">
        <v>0</v>
      </c>
      <c r="K283" s="82" t="n">
        <v>0</v>
      </c>
      <c r="L283" s="83" t="n">
        <v>0</v>
      </c>
      <c r="M283" s="82" t="n">
        <v>0</v>
      </c>
      <c r="N283" s="83" t="n">
        <v>0</v>
      </c>
      <c r="O283" s="79"/>
      <c r="P283" s="84"/>
      <c r="Q283" s="78"/>
      <c r="R283" s="78"/>
      <c r="S283" s="78"/>
      <c r="T283" s="78"/>
      <c r="U283" s="78"/>
      <c r="V283" s="78"/>
      <c r="W283" s="78"/>
      <c r="X283" s="78"/>
      <c r="Y283" s="85"/>
      <c r="Z283" s="78"/>
      <c r="AA283" s="85" t="s">
        <v>599</v>
      </c>
      <c r="AB283" s="85"/>
      <c r="AC283" s="86"/>
      <c r="AD283" s="85"/>
      <c r="AE283" s="85"/>
      <c r="AF283" s="86"/>
      <c r="AG283" s="86"/>
      <c r="AH283" s="87" t="n">
        <v>0</v>
      </c>
      <c r="AI283" s="88" t="n">
        <v>0</v>
      </c>
      <c r="AJ283" s="88" t="n">
        <v>0</v>
      </c>
      <c r="AK283" s="89" t="n">
        <v>0</v>
      </c>
      <c r="AL283" s="90" t="n">
        <v>0</v>
      </c>
      <c r="AM283" s="89" t="n">
        <v>0</v>
      </c>
      <c r="AN283" s="90" t="n">
        <v>0</v>
      </c>
      <c r="AO283" s="86"/>
      <c r="AP283" s="91"/>
      <c r="AQ283" s="78"/>
      <c r="AR283" s="78"/>
      <c r="AS283" s="78"/>
      <c r="AT283" s="78"/>
      <c r="AU283" s="78"/>
      <c r="AV283" s="78"/>
      <c r="AW283" s="78"/>
      <c r="AX283" s="78"/>
      <c r="AY283" s="78"/>
      <c r="AZ283" s="85"/>
      <c r="BA283" s="12"/>
      <c r="BB283" s="85" t="n">
        <f aca="false">IF(ISERROR(VLOOKUP($B283,$AB:$AX,1,0)),0,(VLOOKUP($B283,$AB:$AX,1,0)))</f>
        <v>0</v>
      </c>
      <c r="BC283" s="86" t="n">
        <f aca="false">IF(ISERROR(VLOOKUP($B283,$AB:$AX,2,0)),0,(VLOOKUP($B283,$AB:$AX,2,0)))</f>
        <v>0</v>
      </c>
      <c r="BD283" s="92" t="n">
        <f aca="false">IF(ISERROR(VLOOKUP($B283,$AB:$AX,3,0)),0,(VLOOKUP($B283,$AB:$AX,3,0)))</f>
        <v>0</v>
      </c>
      <c r="BE283" s="85" t="n">
        <f aca="false">IF(ISERROR(VLOOKUP($B283,$AB:$AX,4,0)),0,(VLOOKUP($B283,$AB:$AX,4,0)))</f>
        <v>0</v>
      </c>
      <c r="BF283" s="86" t="n">
        <f aca="false">IF(ISERROR(VLOOKUP($B283,$AB:$AX,5,0)),0,(VLOOKUP($B283,$AB:$AX,5,0)))</f>
        <v>0</v>
      </c>
      <c r="BG283" s="86" t="n">
        <f aca="false">IF(ISERROR(VLOOKUP($B283,$AB:$AX,6,0)),0,(VLOOKUP($B283,$AB:$AX,6,0)))</f>
        <v>0</v>
      </c>
      <c r="BH283" s="85" t="n">
        <f aca="false">IF(ISERROR(VLOOKUP($B283,$AB:$AX,7,0)),0,(VLOOKUP($B283,$AB:$AX,7,0)))</f>
        <v>0</v>
      </c>
      <c r="BI283" s="88" t="n">
        <f aca="false">IF(ISERROR(VLOOKUP($B283,$AB:$AX,8,0)),0,(VLOOKUP($B283,$AB:$AX,8,0)))</f>
        <v>0</v>
      </c>
      <c r="BJ283" s="88" t="n">
        <f aca="false">IF(ISERROR(VLOOKUP($B283,$AB:$AX,9,0)),0,(VLOOKUP($B283,$AB:$AX,9,0)))</f>
        <v>0</v>
      </c>
      <c r="BK283" s="89" t="n">
        <f aca="false">IF(ISERROR(VLOOKUP($B283,$AB:$AX,10,0)),0,(VLOOKUP($B283,$AB:$AX,10,0)))</f>
        <v>0</v>
      </c>
      <c r="BL283" s="93" t="n">
        <f aca="false">IF(ISERROR(VLOOKUP($B283,$AB:$AX,11,0)),0,(VLOOKUP($B283,$AB:$AX,11,0)))</f>
        <v>0</v>
      </c>
      <c r="BM283" s="89" t="n">
        <f aca="false">IF(ISERROR(VLOOKUP($B283,$AB:$AX,12,0)),0,(VLOOKUP($B283,$AB:$AX,12,0)))</f>
        <v>0</v>
      </c>
      <c r="BN283" s="93" t="n">
        <f aca="false">IF(ISERROR(VLOOKUP($B283,$AB:$AX,13,0)),0,(VLOOKUP($B283,$AB:$AX,13,0)))</f>
        <v>0</v>
      </c>
      <c r="BO283" s="86" t="n">
        <f aca="false">IF(ISERROR(VLOOKUP($B283,$AB:$AX,14,0)),0,(VLOOKUP($B283,$AB:$AX,14,0)))</f>
        <v>0</v>
      </c>
      <c r="BP283" s="91" t="n">
        <f aca="false">IF(ISERROR(VLOOKUP($B283,$AB:$AX,15,0)),0,(VLOOKUP($B283,$AB:$AX,15,0)))</f>
        <v>0</v>
      </c>
      <c r="BQ283" s="78"/>
      <c r="BR283" s="78"/>
      <c r="BS283" s="78"/>
      <c r="BT283" s="78"/>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row>
    <row r="284" customFormat="false" ht="12.75" hidden="true" customHeight="false" outlineLevel="0" collapsed="false">
      <c r="A284" s="75" t="s">
        <v>600</v>
      </c>
      <c r="B284" s="78"/>
      <c r="C284" s="79"/>
      <c r="D284" s="78"/>
      <c r="E284" s="78"/>
      <c r="F284" s="79"/>
      <c r="G284" s="79"/>
      <c r="H284" s="80" t="n">
        <v>0</v>
      </c>
      <c r="I284" s="81" t="n">
        <v>0</v>
      </c>
      <c r="J284" s="81" t="n">
        <v>0</v>
      </c>
      <c r="K284" s="82" t="n">
        <v>0</v>
      </c>
      <c r="L284" s="83" t="n">
        <v>0</v>
      </c>
      <c r="M284" s="82" t="n">
        <v>0</v>
      </c>
      <c r="N284" s="83" t="n">
        <v>0</v>
      </c>
      <c r="O284" s="79"/>
      <c r="P284" s="84"/>
      <c r="Q284" s="78"/>
      <c r="R284" s="78"/>
      <c r="S284" s="78"/>
      <c r="T284" s="78"/>
      <c r="U284" s="78"/>
      <c r="V284" s="78"/>
      <c r="W284" s="78"/>
      <c r="X284" s="78"/>
      <c r="Y284" s="85"/>
      <c r="Z284" s="78"/>
      <c r="AA284" s="85" t="s">
        <v>600</v>
      </c>
      <c r="AB284" s="85"/>
      <c r="AC284" s="86"/>
      <c r="AD284" s="85"/>
      <c r="AE284" s="85"/>
      <c r="AF284" s="86"/>
      <c r="AG284" s="86"/>
      <c r="AH284" s="87" t="n">
        <v>0</v>
      </c>
      <c r="AI284" s="88" t="n">
        <v>0</v>
      </c>
      <c r="AJ284" s="88" t="n">
        <v>0</v>
      </c>
      <c r="AK284" s="89" t="n">
        <v>0</v>
      </c>
      <c r="AL284" s="90" t="n">
        <v>0</v>
      </c>
      <c r="AM284" s="89" t="n">
        <v>0</v>
      </c>
      <c r="AN284" s="90" t="n">
        <v>0</v>
      </c>
      <c r="AO284" s="86"/>
      <c r="AP284" s="91"/>
      <c r="AQ284" s="78"/>
      <c r="AR284" s="78"/>
      <c r="AS284" s="78"/>
      <c r="AT284" s="78"/>
      <c r="AU284" s="78"/>
      <c r="AV284" s="78"/>
      <c r="AW284" s="78"/>
      <c r="AX284" s="78"/>
      <c r="AY284" s="78"/>
      <c r="AZ284" s="85"/>
      <c r="BA284" s="12"/>
      <c r="BB284" s="85" t="n">
        <f aca="false">IF(ISERROR(VLOOKUP($B284,$AB:$AX,1,0)),0,(VLOOKUP($B284,$AB:$AX,1,0)))</f>
        <v>0</v>
      </c>
      <c r="BC284" s="86" t="n">
        <f aca="false">IF(ISERROR(VLOOKUP($B284,$AB:$AX,2,0)),0,(VLOOKUP($B284,$AB:$AX,2,0)))</f>
        <v>0</v>
      </c>
      <c r="BD284" s="92" t="n">
        <f aca="false">IF(ISERROR(VLOOKUP($B284,$AB:$AX,3,0)),0,(VLOOKUP($B284,$AB:$AX,3,0)))</f>
        <v>0</v>
      </c>
      <c r="BE284" s="85" t="n">
        <f aca="false">IF(ISERROR(VLOOKUP($B284,$AB:$AX,4,0)),0,(VLOOKUP($B284,$AB:$AX,4,0)))</f>
        <v>0</v>
      </c>
      <c r="BF284" s="86" t="n">
        <f aca="false">IF(ISERROR(VLOOKUP($B284,$AB:$AX,5,0)),0,(VLOOKUP($B284,$AB:$AX,5,0)))</f>
        <v>0</v>
      </c>
      <c r="BG284" s="86" t="n">
        <f aca="false">IF(ISERROR(VLOOKUP($B284,$AB:$AX,6,0)),0,(VLOOKUP($B284,$AB:$AX,6,0)))</f>
        <v>0</v>
      </c>
      <c r="BH284" s="85" t="n">
        <f aca="false">IF(ISERROR(VLOOKUP($B284,$AB:$AX,7,0)),0,(VLOOKUP($B284,$AB:$AX,7,0)))</f>
        <v>0</v>
      </c>
      <c r="BI284" s="88" t="n">
        <f aca="false">IF(ISERROR(VLOOKUP($B284,$AB:$AX,8,0)),0,(VLOOKUP($B284,$AB:$AX,8,0)))</f>
        <v>0</v>
      </c>
      <c r="BJ284" s="88" t="n">
        <f aca="false">IF(ISERROR(VLOOKUP($B284,$AB:$AX,9,0)),0,(VLOOKUP($B284,$AB:$AX,9,0)))</f>
        <v>0</v>
      </c>
      <c r="BK284" s="89" t="n">
        <f aca="false">IF(ISERROR(VLOOKUP($B284,$AB:$AX,10,0)),0,(VLOOKUP($B284,$AB:$AX,10,0)))</f>
        <v>0</v>
      </c>
      <c r="BL284" s="93" t="n">
        <f aca="false">IF(ISERROR(VLOOKUP($B284,$AB:$AX,11,0)),0,(VLOOKUP($B284,$AB:$AX,11,0)))</f>
        <v>0</v>
      </c>
      <c r="BM284" s="89" t="n">
        <f aca="false">IF(ISERROR(VLOOKUP($B284,$AB:$AX,12,0)),0,(VLOOKUP($B284,$AB:$AX,12,0)))</f>
        <v>0</v>
      </c>
      <c r="BN284" s="93" t="n">
        <f aca="false">IF(ISERROR(VLOOKUP($B284,$AB:$AX,13,0)),0,(VLOOKUP($B284,$AB:$AX,13,0)))</f>
        <v>0</v>
      </c>
      <c r="BO284" s="86" t="n">
        <f aca="false">IF(ISERROR(VLOOKUP($B284,$AB:$AX,14,0)),0,(VLOOKUP($B284,$AB:$AX,14,0)))</f>
        <v>0</v>
      </c>
      <c r="BP284" s="91" t="n">
        <f aca="false">IF(ISERROR(VLOOKUP($B284,$AB:$AX,15,0)),0,(VLOOKUP($B284,$AB:$AX,15,0)))</f>
        <v>0</v>
      </c>
      <c r="BQ284" s="78"/>
      <c r="BR284" s="78"/>
      <c r="BS284" s="78"/>
      <c r="BT284" s="78"/>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row>
    <row r="285" customFormat="false" ht="12.75" hidden="true" customHeight="false" outlineLevel="0" collapsed="false">
      <c r="A285" s="75" t="s">
        <v>601</v>
      </c>
      <c r="B285" s="78"/>
      <c r="C285" s="79"/>
      <c r="D285" s="78"/>
      <c r="E285" s="78"/>
      <c r="F285" s="79"/>
      <c r="G285" s="79"/>
      <c r="H285" s="80" t="n">
        <v>0</v>
      </c>
      <c r="I285" s="81" t="n">
        <v>0</v>
      </c>
      <c r="J285" s="81" t="n">
        <v>0</v>
      </c>
      <c r="K285" s="82" t="n">
        <v>0</v>
      </c>
      <c r="L285" s="83" t="n">
        <v>0</v>
      </c>
      <c r="M285" s="82" t="n">
        <v>0</v>
      </c>
      <c r="N285" s="83" t="n">
        <v>0</v>
      </c>
      <c r="O285" s="79"/>
      <c r="P285" s="84"/>
      <c r="Q285" s="78"/>
      <c r="R285" s="78"/>
      <c r="S285" s="78"/>
      <c r="T285" s="78"/>
      <c r="U285" s="78"/>
      <c r="V285" s="78"/>
      <c r="W285" s="78"/>
      <c r="X285" s="78"/>
      <c r="Y285" s="85"/>
      <c r="Z285" s="78"/>
      <c r="AA285" s="85" t="s">
        <v>601</v>
      </c>
      <c r="AB285" s="85"/>
      <c r="AC285" s="86"/>
      <c r="AD285" s="85"/>
      <c r="AE285" s="85"/>
      <c r="AF285" s="86"/>
      <c r="AG285" s="86"/>
      <c r="AH285" s="87" t="n">
        <v>0</v>
      </c>
      <c r="AI285" s="88" t="n">
        <v>0</v>
      </c>
      <c r="AJ285" s="88" t="n">
        <v>0</v>
      </c>
      <c r="AK285" s="89" t="n">
        <v>0</v>
      </c>
      <c r="AL285" s="90" t="n">
        <v>0</v>
      </c>
      <c r="AM285" s="89" t="n">
        <v>0</v>
      </c>
      <c r="AN285" s="90" t="n">
        <v>0</v>
      </c>
      <c r="AO285" s="86"/>
      <c r="AP285" s="91"/>
      <c r="AQ285" s="78"/>
      <c r="AR285" s="78"/>
      <c r="AS285" s="78"/>
      <c r="AT285" s="78"/>
      <c r="AU285" s="78"/>
      <c r="AV285" s="78"/>
      <c r="AW285" s="78"/>
      <c r="AX285" s="78"/>
      <c r="AY285" s="78"/>
      <c r="AZ285" s="85"/>
      <c r="BA285" s="12"/>
      <c r="BB285" s="85" t="n">
        <f aca="false">IF(ISERROR(VLOOKUP($B285,$AB:$AX,1,0)),0,(VLOOKUP($B285,$AB:$AX,1,0)))</f>
        <v>0</v>
      </c>
      <c r="BC285" s="86" t="n">
        <f aca="false">IF(ISERROR(VLOOKUP($B285,$AB:$AX,2,0)),0,(VLOOKUP($B285,$AB:$AX,2,0)))</f>
        <v>0</v>
      </c>
      <c r="BD285" s="92" t="n">
        <f aca="false">IF(ISERROR(VLOOKUP($B285,$AB:$AX,3,0)),0,(VLOOKUP($B285,$AB:$AX,3,0)))</f>
        <v>0</v>
      </c>
      <c r="BE285" s="85" t="n">
        <f aca="false">IF(ISERROR(VLOOKUP($B285,$AB:$AX,4,0)),0,(VLOOKUP($B285,$AB:$AX,4,0)))</f>
        <v>0</v>
      </c>
      <c r="BF285" s="86" t="n">
        <f aca="false">IF(ISERROR(VLOOKUP($B285,$AB:$AX,5,0)),0,(VLOOKUP($B285,$AB:$AX,5,0)))</f>
        <v>0</v>
      </c>
      <c r="BG285" s="86" t="n">
        <f aca="false">IF(ISERROR(VLOOKUP($B285,$AB:$AX,6,0)),0,(VLOOKUP($B285,$AB:$AX,6,0)))</f>
        <v>0</v>
      </c>
      <c r="BH285" s="85" t="n">
        <f aca="false">IF(ISERROR(VLOOKUP($B285,$AB:$AX,7,0)),0,(VLOOKUP($B285,$AB:$AX,7,0)))</f>
        <v>0</v>
      </c>
      <c r="BI285" s="88" t="n">
        <f aca="false">IF(ISERROR(VLOOKUP($B285,$AB:$AX,8,0)),0,(VLOOKUP($B285,$AB:$AX,8,0)))</f>
        <v>0</v>
      </c>
      <c r="BJ285" s="88" t="n">
        <f aca="false">IF(ISERROR(VLOOKUP($B285,$AB:$AX,9,0)),0,(VLOOKUP($B285,$AB:$AX,9,0)))</f>
        <v>0</v>
      </c>
      <c r="BK285" s="89" t="n">
        <f aca="false">IF(ISERROR(VLOOKUP($B285,$AB:$AX,10,0)),0,(VLOOKUP($B285,$AB:$AX,10,0)))</f>
        <v>0</v>
      </c>
      <c r="BL285" s="93" t="n">
        <f aca="false">IF(ISERROR(VLOOKUP($B285,$AB:$AX,11,0)),0,(VLOOKUP($B285,$AB:$AX,11,0)))</f>
        <v>0</v>
      </c>
      <c r="BM285" s="89" t="n">
        <f aca="false">IF(ISERROR(VLOOKUP($B285,$AB:$AX,12,0)),0,(VLOOKUP($B285,$AB:$AX,12,0)))</f>
        <v>0</v>
      </c>
      <c r="BN285" s="93" t="n">
        <f aca="false">IF(ISERROR(VLOOKUP($B285,$AB:$AX,13,0)),0,(VLOOKUP($B285,$AB:$AX,13,0)))</f>
        <v>0</v>
      </c>
      <c r="BO285" s="86" t="n">
        <f aca="false">IF(ISERROR(VLOOKUP($B285,$AB:$AX,14,0)),0,(VLOOKUP($B285,$AB:$AX,14,0)))</f>
        <v>0</v>
      </c>
      <c r="BP285" s="91" t="n">
        <f aca="false">IF(ISERROR(VLOOKUP($B285,$AB:$AX,15,0)),0,(VLOOKUP($B285,$AB:$AX,15,0)))</f>
        <v>0</v>
      </c>
      <c r="BQ285" s="78"/>
      <c r="BR285" s="78"/>
      <c r="BS285" s="78"/>
      <c r="BT285" s="78"/>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row>
    <row r="286" customFormat="false" ht="12.75" hidden="true" customHeight="false" outlineLevel="0" collapsed="false">
      <c r="A286" s="75" t="s">
        <v>602</v>
      </c>
      <c r="B286" s="78"/>
      <c r="C286" s="79"/>
      <c r="D286" s="78"/>
      <c r="E286" s="78"/>
      <c r="F286" s="79"/>
      <c r="G286" s="79"/>
      <c r="H286" s="80" t="n">
        <v>0</v>
      </c>
      <c r="I286" s="81" t="n">
        <v>0</v>
      </c>
      <c r="J286" s="81" t="n">
        <v>0</v>
      </c>
      <c r="K286" s="82" t="n">
        <v>0</v>
      </c>
      <c r="L286" s="83" t="n">
        <v>0</v>
      </c>
      <c r="M286" s="82" t="n">
        <v>0</v>
      </c>
      <c r="N286" s="83" t="n">
        <v>0</v>
      </c>
      <c r="O286" s="79"/>
      <c r="P286" s="84"/>
      <c r="Q286" s="99"/>
      <c r="R286" s="99"/>
      <c r="S286" s="99"/>
      <c r="T286" s="99"/>
      <c r="U286" s="99"/>
      <c r="V286" s="99"/>
      <c r="W286" s="99"/>
      <c r="X286" s="99"/>
      <c r="Y286" s="132"/>
      <c r="Z286" s="99"/>
      <c r="AA286" s="132" t="s">
        <v>602</v>
      </c>
      <c r="AB286" s="85"/>
      <c r="AC286" s="86"/>
      <c r="AD286" s="85"/>
      <c r="AE286" s="85"/>
      <c r="AF286" s="86"/>
      <c r="AG286" s="86"/>
      <c r="AH286" s="87" t="n">
        <v>0</v>
      </c>
      <c r="AI286" s="88" t="n">
        <v>0</v>
      </c>
      <c r="AJ286" s="88" t="n">
        <v>0</v>
      </c>
      <c r="AK286" s="89" t="n">
        <v>0</v>
      </c>
      <c r="AL286" s="90" t="n">
        <v>0</v>
      </c>
      <c r="AM286" s="89" t="n">
        <v>0</v>
      </c>
      <c r="AN286" s="90" t="n">
        <v>0</v>
      </c>
      <c r="AO286" s="86"/>
      <c r="AP286" s="91"/>
      <c r="AQ286" s="99"/>
      <c r="AR286" s="99"/>
      <c r="AS286" s="99"/>
      <c r="AT286" s="99"/>
      <c r="AU286" s="99"/>
      <c r="AV286" s="99"/>
      <c r="AW286" s="99"/>
      <c r="AX286" s="99"/>
      <c r="AY286" s="99"/>
      <c r="AZ286" s="132"/>
      <c r="BA286" s="133"/>
      <c r="BB286" s="85" t="n">
        <f aca="false">IF(ISERROR(VLOOKUP($B286,$AB:$AX,1,0)),0,(VLOOKUP($B286,$AB:$AX,1,0)))</f>
        <v>0</v>
      </c>
      <c r="BC286" s="86" t="n">
        <f aca="false">IF(ISERROR(VLOOKUP($B286,$AB:$AX,2,0)),0,(VLOOKUP($B286,$AB:$AX,2,0)))</f>
        <v>0</v>
      </c>
      <c r="BD286" s="92" t="n">
        <f aca="false">IF(ISERROR(VLOOKUP($B286,$AB:$AX,3,0)),0,(VLOOKUP($B286,$AB:$AX,3,0)))</f>
        <v>0</v>
      </c>
      <c r="BE286" s="85" t="n">
        <f aca="false">IF(ISERROR(VLOOKUP($B286,$AB:$AX,4,0)),0,(VLOOKUP($B286,$AB:$AX,4,0)))</f>
        <v>0</v>
      </c>
      <c r="BF286" s="86" t="n">
        <f aca="false">IF(ISERROR(VLOOKUP($B286,$AB:$AX,5,0)),0,(VLOOKUP($B286,$AB:$AX,5,0)))</f>
        <v>0</v>
      </c>
      <c r="BG286" s="86" t="n">
        <f aca="false">IF(ISERROR(VLOOKUP($B286,$AB:$AX,6,0)),0,(VLOOKUP($B286,$AB:$AX,6,0)))</f>
        <v>0</v>
      </c>
      <c r="BH286" s="85" t="n">
        <f aca="false">IF(ISERROR(VLOOKUP($B286,$AB:$AX,7,0)),0,(VLOOKUP($B286,$AB:$AX,7,0)))</f>
        <v>0</v>
      </c>
      <c r="BI286" s="88" t="n">
        <f aca="false">IF(ISERROR(VLOOKUP($B286,$AB:$AX,8,0)),0,(VLOOKUP($B286,$AB:$AX,8,0)))</f>
        <v>0</v>
      </c>
      <c r="BJ286" s="88" t="n">
        <f aca="false">IF(ISERROR(VLOOKUP($B286,$AB:$AX,9,0)),0,(VLOOKUP($B286,$AB:$AX,9,0)))</f>
        <v>0</v>
      </c>
      <c r="BK286" s="89" t="n">
        <f aca="false">IF(ISERROR(VLOOKUP($B286,$AB:$AX,10,0)),0,(VLOOKUP($B286,$AB:$AX,10,0)))</f>
        <v>0</v>
      </c>
      <c r="BL286" s="93" t="n">
        <f aca="false">IF(ISERROR(VLOOKUP($B286,$AB:$AX,11,0)),0,(VLOOKUP($B286,$AB:$AX,11,0)))</f>
        <v>0</v>
      </c>
      <c r="BM286" s="89" t="n">
        <f aca="false">IF(ISERROR(VLOOKUP($B286,$AB:$AX,12,0)),0,(VLOOKUP($B286,$AB:$AX,12,0)))</f>
        <v>0</v>
      </c>
      <c r="BN286" s="93" t="n">
        <f aca="false">IF(ISERROR(VLOOKUP($B286,$AB:$AX,13,0)),0,(VLOOKUP($B286,$AB:$AX,13,0)))</f>
        <v>0</v>
      </c>
      <c r="BO286" s="86" t="n">
        <f aca="false">IF(ISERROR(VLOOKUP($B286,$AB:$AX,14,0)),0,(VLOOKUP($B286,$AB:$AX,14,0)))</f>
        <v>0</v>
      </c>
      <c r="BP286" s="91" t="n">
        <f aca="false">IF(ISERROR(VLOOKUP($B286,$AB:$AX,15,0)),0,(VLOOKUP($B286,$AB:$AX,15,0)))</f>
        <v>0</v>
      </c>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row>
    <row r="287" customFormat="false" ht="12.75" hidden="true" customHeight="false" outlineLevel="0" collapsed="false">
      <c r="A287" s="75" t="s">
        <v>603</v>
      </c>
      <c r="B287" s="78"/>
      <c r="C287" s="79"/>
      <c r="D287" s="78"/>
      <c r="E287" s="78"/>
      <c r="F287" s="79"/>
      <c r="G287" s="79"/>
      <c r="H287" s="80" t="n">
        <v>0</v>
      </c>
      <c r="I287" s="81" t="n">
        <v>0</v>
      </c>
      <c r="J287" s="81" t="n">
        <v>0</v>
      </c>
      <c r="K287" s="82" t="n">
        <v>0</v>
      </c>
      <c r="L287" s="83" t="n">
        <v>0</v>
      </c>
      <c r="M287" s="82" t="n">
        <v>0</v>
      </c>
      <c r="N287" s="83" t="n">
        <v>0</v>
      </c>
      <c r="O287" s="79"/>
      <c r="P287" s="84"/>
      <c r="Q287" s="78"/>
      <c r="R287" s="78"/>
      <c r="S287" s="78"/>
      <c r="T287" s="78"/>
      <c r="U287" s="78"/>
      <c r="V287" s="78"/>
      <c r="W287" s="78"/>
      <c r="X287" s="78"/>
      <c r="Y287" s="85"/>
      <c r="Z287" s="78"/>
      <c r="AA287" s="85" t="s">
        <v>603</v>
      </c>
      <c r="AB287" s="85"/>
      <c r="AC287" s="86"/>
      <c r="AD287" s="85"/>
      <c r="AE287" s="85"/>
      <c r="AF287" s="86"/>
      <c r="AG287" s="86"/>
      <c r="AH287" s="87" t="n">
        <v>0</v>
      </c>
      <c r="AI287" s="88" t="n">
        <v>0</v>
      </c>
      <c r="AJ287" s="88" t="n">
        <v>0</v>
      </c>
      <c r="AK287" s="89" t="n">
        <v>0</v>
      </c>
      <c r="AL287" s="90" t="n">
        <v>0</v>
      </c>
      <c r="AM287" s="89" t="n">
        <v>0</v>
      </c>
      <c r="AN287" s="90" t="n">
        <v>0</v>
      </c>
      <c r="AO287" s="86"/>
      <c r="AP287" s="91"/>
      <c r="AQ287" s="78"/>
      <c r="AR287" s="78"/>
      <c r="AS287" s="78"/>
      <c r="AT287" s="78"/>
      <c r="AU287" s="78"/>
      <c r="AV287" s="78"/>
      <c r="AW287" s="78"/>
      <c r="AX287" s="78"/>
      <c r="AY287" s="78"/>
      <c r="AZ287" s="85"/>
      <c r="BA287" s="12"/>
      <c r="BB287" s="85" t="n">
        <f aca="false">IF(ISERROR(VLOOKUP($B287,$AB:$AX,1,0)),0,(VLOOKUP($B287,$AB:$AX,1,0)))</f>
        <v>0</v>
      </c>
      <c r="BC287" s="86" t="n">
        <f aca="false">IF(ISERROR(VLOOKUP($B287,$AB:$AX,2,0)),0,(VLOOKUP($B287,$AB:$AX,2,0)))</f>
        <v>0</v>
      </c>
      <c r="BD287" s="92" t="n">
        <f aca="false">IF(ISERROR(VLOOKUP($B287,$AB:$AX,3,0)),0,(VLOOKUP($B287,$AB:$AX,3,0)))</f>
        <v>0</v>
      </c>
      <c r="BE287" s="85" t="n">
        <f aca="false">IF(ISERROR(VLOOKUP($B287,$AB:$AX,4,0)),0,(VLOOKUP($B287,$AB:$AX,4,0)))</f>
        <v>0</v>
      </c>
      <c r="BF287" s="86" t="n">
        <f aca="false">IF(ISERROR(VLOOKUP($B287,$AB:$AX,5,0)),0,(VLOOKUP($B287,$AB:$AX,5,0)))</f>
        <v>0</v>
      </c>
      <c r="BG287" s="86" t="n">
        <f aca="false">IF(ISERROR(VLOOKUP($B287,$AB:$AX,6,0)),0,(VLOOKUP($B287,$AB:$AX,6,0)))</f>
        <v>0</v>
      </c>
      <c r="BH287" s="85" t="n">
        <f aca="false">IF(ISERROR(VLOOKUP($B287,$AB:$AX,7,0)),0,(VLOOKUP($B287,$AB:$AX,7,0)))</f>
        <v>0</v>
      </c>
      <c r="BI287" s="88" t="n">
        <f aca="false">IF(ISERROR(VLOOKUP($B287,$AB:$AX,8,0)),0,(VLOOKUP($B287,$AB:$AX,8,0)))</f>
        <v>0</v>
      </c>
      <c r="BJ287" s="88" t="n">
        <f aca="false">IF(ISERROR(VLOOKUP($B287,$AB:$AX,9,0)),0,(VLOOKUP($B287,$AB:$AX,9,0)))</f>
        <v>0</v>
      </c>
      <c r="BK287" s="89" t="n">
        <f aca="false">IF(ISERROR(VLOOKUP($B287,$AB:$AX,10,0)),0,(VLOOKUP($B287,$AB:$AX,10,0)))</f>
        <v>0</v>
      </c>
      <c r="BL287" s="93" t="n">
        <f aca="false">IF(ISERROR(VLOOKUP($B287,$AB:$AX,11,0)),0,(VLOOKUP($B287,$AB:$AX,11,0)))</f>
        <v>0</v>
      </c>
      <c r="BM287" s="89" t="n">
        <f aca="false">IF(ISERROR(VLOOKUP($B287,$AB:$AX,12,0)),0,(VLOOKUP($B287,$AB:$AX,12,0)))</f>
        <v>0</v>
      </c>
      <c r="BN287" s="93" t="n">
        <f aca="false">IF(ISERROR(VLOOKUP($B287,$AB:$AX,13,0)),0,(VLOOKUP($B287,$AB:$AX,13,0)))</f>
        <v>0</v>
      </c>
      <c r="BO287" s="86" t="n">
        <f aca="false">IF(ISERROR(VLOOKUP($B287,$AB:$AX,14,0)),0,(VLOOKUP($B287,$AB:$AX,14,0)))</f>
        <v>0</v>
      </c>
      <c r="BP287" s="91" t="n">
        <f aca="false">IF(ISERROR(VLOOKUP($B287,$AB:$AX,15,0)),0,(VLOOKUP($B287,$AB:$AX,15,0)))</f>
        <v>0</v>
      </c>
      <c r="BQ287" s="78"/>
      <c r="BR287" s="78"/>
      <c r="BS287" s="78"/>
      <c r="BT287" s="78"/>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row>
    <row r="288" customFormat="false" ht="12.75" hidden="true" customHeight="false" outlineLevel="0" collapsed="false">
      <c r="A288" s="75" t="s">
        <v>604</v>
      </c>
      <c r="B288" s="78"/>
      <c r="C288" s="79"/>
      <c r="D288" s="78"/>
      <c r="E288" s="78"/>
      <c r="F288" s="79"/>
      <c r="G288" s="79"/>
      <c r="H288" s="80" t="n">
        <v>0</v>
      </c>
      <c r="I288" s="81" t="n">
        <v>0</v>
      </c>
      <c r="J288" s="81" t="n">
        <v>0</v>
      </c>
      <c r="K288" s="82" t="n">
        <v>0</v>
      </c>
      <c r="L288" s="83" t="n">
        <v>0</v>
      </c>
      <c r="M288" s="82" t="n">
        <v>0</v>
      </c>
      <c r="N288" s="83" t="n">
        <v>0</v>
      </c>
      <c r="O288" s="79"/>
      <c r="P288" s="84"/>
      <c r="Q288" s="78"/>
      <c r="R288" s="78"/>
      <c r="S288" s="78"/>
      <c r="T288" s="78"/>
      <c r="U288" s="78"/>
      <c r="V288" s="78"/>
      <c r="W288" s="78"/>
      <c r="X288" s="78"/>
      <c r="Y288" s="85"/>
      <c r="Z288" s="78"/>
      <c r="AA288" s="85" t="s">
        <v>604</v>
      </c>
      <c r="AB288" s="85"/>
      <c r="AC288" s="86"/>
      <c r="AD288" s="85"/>
      <c r="AE288" s="85"/>
      <c r="AF288" s="86"/>
      <c r="AG288" s="86"/>
      <c r="AH288" s="87" t="n">
        <v>0</v>
      </c>
      <c r="AI288" s="88" t="n">
        <v>0</v>
      </c>
      <c r="AJ288" s="88" t="n">
        <v>0</v>
      </c>
      <c r="AK288" s="89" t="n">
        <v>0</v>
      </c>
      <c r="AL288" s="90" t="n">
        <v>0</v>
      </c>
      <c r="AM288" s="89" t="n">
        <v>0</v>
      </c>
      <c r="AN288" s="90" t="n">
        <v>0</v>
      </c>
      <c r="AO288" s="86"/>
      <c r="AP288" s="91"/>
      <c r="AQ288" s="78"/>
      <c r="AR288" s="78"/>
      <c r="AS288" s="78"/>
      <c r="AT288" s="78"/>
      <c r="AU288" s="78"/>
      <c r="AV288" s="78"/>
      <c r="AW288" s="78"/>
      <c r="AX288" s="78"/>
      <c r="AY288" s="78"/>
      <c r="AZ288" s="85"/>
      <c r="BA288" s="12"/>
      <c r="BB288" s="85" t="n">
        <f aca="false">IF(ISERROR(VLOOKUP($B288,$AB:$AX,1,0)),0,(VLOOKUP($B288,$AB:$AX,1,0)))</f>
        <v>0</v>
      </c>
      <c r="BC288" s="86" t="n">
        <f aca="false">IF(ISERROR(VLOOKUP($B288,$AB:$AX,2,0)),0,(VLOOKUP($B288,$AB:$AX,2,0)))</f>
        <v>0</v>
      </c>
      <c r="BD288" s="92" t="n">
        <f aca="false">IF(ISERROR(VLOOKUP($B288,$AB:$AX,3,0)),0,(VLOOKUP($B288,$AB:$AX,3,0)))</f>
        <v>0</v>
      </c>
      <c r="BE288" s="85" t="n">
        <f aca="false">IF(ISERROR(VLOOKUP($B288,$AB:$AX,4,0)),0,(VLOOKUP($B288,$AB:$AX,4,0)))</f>
        <v>0</v>
      </c>
      <c r="BF288" s="86" t="n">
        <f aca="false">IF(ISERROR(VLOOKUP($B288,$AB:$AX,5,0)),0,(VLOOKUP($B288,$AB:$AX,5,0)))</f>
        <v>0</v>
      </c>
      <c r="BG288" s="86" t="n">
        <f aca="false">IF(ISERROR(VLOOKUP($B288,$AB:$AX,6,0)),0,(VLOOKUP($B288,$AB:$AX,6,0)))</f>
        <v>0</v>
      </c>
      <c r="BH288" s="85" t="n">
        <f aca="false">IF(ISERROR(VLOOKUP($B288,$AB:$AX,7,0)),0,(VLOOKUP($B288,$AB:$AX,7,0)))</f>
        <v>0</v>
      </c>
      <c r="BI288" s="88" t="n">
        <f aca="false">IF(ISERROR(VLOOKUP($B288,$AB:$AX,8,0)),0,(VLOOKUP($B288,$AB:$AX,8,0)))</f>
        <v>0</v>
      </c>
      <c r="BJ288" s="88" t="n">
        <f aca="false">IF(ISERROR(VLOOKUP($B288,$AB:$AX,9,0)),0,(VLOOKUP($B288,$AB:$AX,9,0)))</f>
        <v>0</v>
      </c>
      <c r="BK288" s="89" t="n">
        <f aca="false">IF(ISERROR(VLOOKUP($B288,$AB:$AX,10,0)),0,(VLOOKUP($B288,$AB:$AX,10,0)))</f>
        <v>0</v>
      </c>
      <c r="BL288" s="93" t="n">
        <f aca="false">IF(ISERROR(VLOOKUP($B288,$AB:$AX,11,0)),0,(VLOOKUP($B288,$AB:$AX,11,0)))</f>
        <v>0</v>
      </c>
      <c r="BM288" s="89" t="n">
        <f aca="false">IF(ISERROR(VLOOKUP($B288,$AB:$AX,12,0)),0,(VLOOKUP($B288,$AB:$AX,12,0)))</f>
        <v>0</v>
      </c>
      <c r="BN288" s="93" t="n">
        <f aca="false">IF(ISERROR(VLOOKUP($B288,$AB:$AX,13,0)),0,(VLOOKUP($B288,$AB:$AX,13,0)))</f>
        <v>0</v>
      </c>
      <c r="BO288" s="86" t="n">
        <f aca="false">IF(ISERROR(VLOOKUP($B288,$AB:$AX,14,0)),0,(VLOOKUP($B288,$AB:$AX,14,0)))</f>
        <v>0</v>
      </c>
      <c r="BP288" s="91" t="n">
        <f aca="false">IF(ISERROR(VLOOKUP($B288,$AB:$AX,15,0)),0,(VLOOKUP($B288,$AB:$AX,15,0)))</f>
        <v>0</v>
      </c>
      <c r="BQ288" s="78"/>
      <c r="BR288" s="78"/>
      <c r="BS288" s="78"/>
      <c r="BT288" s="78"/>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94"/>
      <c r="DV288" s="94"/>
      <c r="DW288" s="94"/>
      <c r="DX288" s="94"/>
      <c r="DY288" s="94"/>
      <c r="DZ288" s="94"/>
      <c r="EA288" s="94"/>
      <c r="EB288" s="94"/>
      <c r="EC288" s="94"/>
      <c r="ED288" s="94"/>
      <c r="EE288" s="94"/>
      <c r="EF288" s="94"/>
      <c r="EG288" s="94"/>
      <c r="EH288" s="94"/>
      <c r="EI288" s="94"/>
      <c r="EJ288" s="94"/>
      <c r="EK288" s="94"/>
    </row>
    <row r="289" customFormat="false" ht="12.75" hidden="true" customHeight="false" outlineLevel="0" collapsed="false">
      <c r="A289" s="75" t="s">
        <v>605</v>
      </c>
      <c r="B289" s="78"/>
      <c r="C289" s="79"/>
      <c r="D289" s="78"/>
      <c r="E289" s="78"/>
      <c r="F289" s="79"/>
      <c r="G289" s="79"/>
      <c r="H289" s="80" t="n">
        <v>0</v>
      </c>
      <c r="I289" s="81" t="n">
        <v>0</v>
      </c>
      <c r="J289" s="81" t="n">
        <v>0</v>
      </c>
      <c r="K289" s="82" t="n">
        <v>0</v>
      </c>
      <c r="L289" s="83" t="n">
        <v>0</v>
      </c>
      <c r="M289" s="82" t="n">
        <v>0</v>
      </c>
      <c r="N289" s="83" t="n">
        <v>0</v>
      </c>
      <c r="O289" s="79"/>
      <c r="P289" s="84"/>
      <c r="Q289" s="78"/>
      <c r="R289" s="78"/>
      <c r="S289" s="78"/>
      <c r="T289" s="78"/>
      <c r="U289" s="78"/>
      <c r="V289" s="78"/>
      <c r="W289" s="78"/>
      <c r="X289" s="78"/>
      <c r="Y289" s="85"/>
      <c r="Z289" s="78"/>
      <c r="AA289" s="85" t="s">
        <v>605</v>
      </c>
      <c r="AB289" s="85"/>
      <c r="AC289" s="86"/>
      <c r="AD289" s="85"/>
      <c r="AE289" s="85"/>
      <c r="AF289" s="86"/>
      <c r="AG289" s="86"/>
      <c r="AH289" s="87" t="n">
        <v>0</v>
      </c>
      <c r="AI289" s="88" t="n">
        <v>0</v>
      </c>
      <c r="AJ289" s="88" t="n">
        <v>0</v>
      </c>
      <c r="AK289" s="89" t="n">
        <v>0</v>
      </c>
      <c r="AL289" s="90" t="n">
        <v>0</v>
      </c>
      <c r="AM289" s="89" t="n">
        <v>0</v>
      </c>
      <c r="AN289" s="90" t="n">
        <v>0</v>
      </c>
      <c r="AO289" s="86"/>
      <c r="AP289" s="91"/>
      <c r="AQ289" s="78"/>
      <c r="AR289" s="78"/>
      <c r="AS289" s="78"/>
      <c r="AT289" s="78"/>
      <c r="AU289" s="78"/>
      <c r="AV289" s="78"/>
      <c r="AW289" s="78"/>
      <c r="AX289" s="78"/>
      <c r="AY289" s="78"/>
      <c r="AZ289" s="85"/>
      <c r="BA289" s="12"/>
      <c r="BB289" s="85" t="n">
        <f aca="false">IF(ISERROR(VLOOKUP($B289,$AB:$AX,1,0)),0,(VLOOKUP($B289,$AB:$AX,1,0)))</f>
        <v>0</v>
      </c>
      <c r="BC289" s="86" t="n">
        <f aca="false">IF(ISERROR(VLOOKUP($B289,$AB:$AX,2,0)),0,(VLOOKUP($B289,$AB:$AX,2,0)))</f>
        <v>0</v>
      </c>
      <c r="BD289" s="92" t="n">
        <f aca="false">IF(ISERROR(VLOOKUP($B289,$AB:$AX,3,0)),0,(VLOOKUP($B289,$AB:$AX,3,0)))</f>
        <v>0</v>
      </c>
      <c r="BE289" s="85" t="n">
        <f aca="false">IF(ISERROR(VLOOKUP($B289,$AB:$AX,4,0)),0,(VLOOKUP($B289,$AB:$AX,4,0)))</f>
        <v>0</v>
      </c>
      <c r="BF289" s="86" t="n">
        <f aca="false">IF(ISERROR(VLOOKUP($B289,$AB:$AX,5,0)),0,(VLOOKUP($B289,$AB:$AX,5,0)))</f>
        <v>0</v>
      </c>
      <c r="BG289" s="86" t="n">
        <f aca="false">IF(ISERROR(VLOOKUP($B289,$AB:$AX,6,0)),0,(VLOOKUP($B289,$AB:$AX,6,0)))</f>
        <v>0</v>
      </c>
      <c r="BH289" s="85" t="n">
        <f aca="false">IF(ISERROR(VLOOKUP($B289,$AB:$AX,7,0)),0,(VLOOKUP($B289,$AB:$AX,7,0)))</f>
        <v>0</v>
      </c>
      <c r="BI289" s="88" t="n">
        <f aca="false">IF(ISERROR(VLOOKUP($B289,$AB:$AX,8,0)),0,(VLOOKUP($B289,$AB:$AX,8,0)))</f>
        <v>0</v>
      </c>
      <c r="BJ289" s="88" t="n">
        <f aca="false">IF(ISERROR(VLOOKUP($B289,$AB:$AX,9,0)),0,(VLOOKUP($B289,$AB:$AX,9,0)))</f>
        <v>0</v>
      </c>
      <c r="BK289" s="89" t="n">
        <f aca="false">IF(ISERROR(VLOOKUP($B289,$AB:$AX,10,0)),0,(VLOOKUP($B289,$AB:$AX,10,0)))</f>
        <v>0</v>
      </c>
      <c r="BL289" s="93" t="n">
        <f aca="false">IF(ISERROR(VLOOKUP($B289,$AB:$AX,11,0)),0,(VLOOKUP($B289,$AB:$AX,11,0)))</f>
        <v>0</v>
      </c>
      <c r="BM289" s="89" t="n">
        <f aca="false">IF(ISERROR(VLOOKUP($B289,$AB:$AX,12,0)),0,(VLOOKUP($B289,$AB:$AX,12,0)))</f>
        <v>0</v>
      </c>
      <c r="BN289" s="93" t="n">
        <f aca="false">IF(ISERROR(VLOOKUP($B289,$AB:$AX,13,0)),0,(VLOOKUP($B289,$AB:$AX,13,0)))</f>
        <v>0</v>
      </c>
      <c r="BO289" s="86" t="n">
        <f aca="false">IF(ISERROR(VLOOKUP($B289,$AB:$AX,14,0)),0,(VLOOKUP($B289,$AB:$AX,14,0)))</f>
        <v>0</v>
      </c>
      <c r="BP289" s="91" t="n">
        <f aca="false">IF(ISERROR(VLOOKUP($B289,$AB:$AX,15,0)),0,(VLOOKUP($B289,$AB:$AX,15,0)))</f>
        <v>0</v>
      </c>
      <c r="BQ289" s="78"/>
      <c r="BR289" s="78"/>
      <c r="BS289" s="78"/>
      <c r="BT289" s="78"/>
      <c r="BU289" s="94"/>
      <c r="BV289" s="94"/>
      <c r="BW289" s="94"/>
      <c r="BX289" s="94"/>
      <c r="BY289" s="94"/>
      <c r="BZ289" s="94"/>
      <c r="CA289" s="94"/>
      <c r="CB289" s="94"/>
      <c r="CC289" s="94"/>
      <c r="CD289" s="94"/>
      <c r="CE289" s="94"/>
      <c r="CF289" s="94"/>
      <c r="CG289" s="94"/>
      <c r="CH289" s="94"/>
      <c r="CI289" s="94"/>
      <c r="CJ289" s="94"/>
      <c r="CK289" s="94"/>
      <c r="CL289" s="94"/>
      <c r="CM289" s="94"/>
      <c r="CN289" s="94"/>
      <c r="CO289" s="94"/>
      <c r="CP289" s="94"/>
      <c r="CQ289" s="94"/>
      <c r="CR289" s="94"/>
      <c r="CS289" s="94"/>
      <c r="CT289" s="94"/>
      <c r="CU289" s="94"/>
      <c r="CV289" s="94"/>
      <c r="CW289" s="94"/>
      <c r="CX289" s="94"/>
      <c r="CY289" s="94"/>
      <c r="CZ289" s="94"/>
      <c r="DA289" s="94"/>
      <c r="DB289" s="94"/>
      <c r="DC289" s="94"/>
      <c r="DD289" s="94"/>
      <c r="DE289" s="94"/>
      <c r="DF289" s="94"/>
      <c r="DG289" s="94"/>
      <c r="DH289" s="94"/>
      <c r="DI289" s="94"/>
      <c r="DJ289" s="94"/>
      <c r="DK289" s="94"/>
      <c r="DL289" s="94"/>
      <c r="DM289" s="94"/>
      <c r="DN289" s="94"/>
      <c r="DO289" s="94"/>
      <c r="DP289" s="94"/>
      <c r="DQ289" s="94"/>
      <c r="DR289" s="94"/>
      <c r="DS289" s="94"/>
      <c r="DT289" s="94"/>
      <c r="DU289" s="94"/>
      <c r="DV289" s="94"/>
      <c r="DW289" s="94"/>
      <c r="DX289" s="94"/>
      <c r="DY289" s="94"/>
      <c r="DZ289" s="94"/>
      <c r="EA289" s="94"/>
      <c r="EB289" s="94"/>
      <c r="EC289" s="94"/>
      <c r="ED289" s="94"/>
      <c r="EE289" s="94"/>
      <c r="EF289" s="94"/>
      <c r="EG289" s="94"/>
      <c r="EH289" s="94"/>
      <c r="EI289" s="94"/>
      <c r="EJ289" s="94"/>
      <c r="EK289" s="94"/>
    </row>
    <row r="290" customFormat="false" ht="12.75" hidden="true" customHeight="false" outlineLevel="0" collapsed="false">
      <c r="A290" s="75" t="s">
        <v>606</v>
      </c>
      <c r="B290" s="78"/>
      <c r="C290" s="79"/>
      <c r="D290" s="78"/>
      <c r="E290" s="78"/>
      <c r="F290" s="79"/>
      <c r="G290" s="79"/>
      <c r="H290" s="80" t="n">
        <v>0</v>
      </c>
      <c r="I290" s="81" t="n">
        <v>0</v>
      </c>
      <c r="J290" s="81" t="n">
        <v>0</v>
      </c>
      <c r="K290" s="82" t="n">
        <v>0</v>
      </c>
      <c r="L290" s="83" t="n">
        <v>0</v>
      </c>
      <c r="M290" s="82" t="n">
        <v>0</v>
      </c>
      <c r="N290" s="83" t="n">
        <v>0</v>
      </c>
      <c r="O290" s="79"/>
      <c r="P290" s="84"/>
      <c r="Q290" s="78"/>
      <c r="R290" s="78"/>
      <c r="S290" s="78"/>
      <c r="T290" s="78"/>
      <c r="U290" s="78"/>
      <c r="V290" s="78"/>
      <c r="W290" s="78"/>
      <c r="X290" s="78"/>
      <c r="Y290" s="85"/>
      <c r="Z290" s="78"/>
      <c r="AA290" s="85" t="s">
        <v>606</v>
      </c>
      <c r="AB290" s="85"/>
      <c r="AC290" s="86"/>
      <c r="AD290" s="85"/>
      <c r="AE290" s="85"/>
      <c r="AF290" s="86"/>
      <c r="AG290" s="86"/>
      <c r="AH290" s="87" t="n">
        <v>0</v>
      </c>
      <c r="AI290" s="88" t="n">
        <v>0</v>
      </c>
      <c r="AJ290" s="88" t="n">
        <v>0</v>
      </c>
      <c r="AK290" s="89" t="n">
        <v>0</v>
      </c>
      <c r="AL290" s="90" t="n">
        <v>0</v>
      </c>
      <c r="AM290" s="89" t="n">
        <v>0</v>
      </c>
      <c r="AN290" s="90" t="n">
        <v>0</v>
      </c>
      <c r="AO290" s="86"/>
      <c r="AP290" s="91"/>
      <c r="AQ290" s="78"/>
      <c r="AR290" s="78"/>
      <c r="AS290" s="78"/>
      <c r="AT290" s="78"/>
      <c r="AU290" s="78"/>
      <c r="AV290" s="78"/>
      <c r="AW290" s="78"/>
      <c r="AX290" s="78"/>
      <c r="AY290" s="78"/>
      <c r="AZ290" s="85"/>
      <c r="BA290" s="12"/>
      <c r="BB290" s="85" t="n">
        <f aca="false">IF(ISERROR(VLOOKUP($B290,$AB:$AX,1,0)),0,(VLOOKUP($B290,$AB:$AX,1,0)))</f>
        <v>0</v>
      </c>
      <c r="BC290" s="86" t="n">
        <f aca="false">IF(ISERROR(VLOOKUP($B290,$AB:$AX,2,0)),0,(VLOOKUP($B290,$AB:$AX,2,0)))</f>
        <v>0</v>
      </c>
      <c r="BD290" s="92" t="n">
        <f aca="false">IF(ISERROR(VLOOKUP($B290,$AB:$AX,3,0)),0,(VLOOKUP($B290,$AB:$AX,3,0)))</f>
        <v>0</v>
      </c>
      <c r="BE290" s="85" t="n">
        <f aca="false">IF(ISERROR(VLOOKUP($B290,$AB:$AX,4,0)),0,(VLOOKUP($B290,$AB:$AX,4,0)))</f>
        <v>0</v>
      </c>
      <c r="BF290" s="86" t="n">
        <f aca="false">IF(ISERROR(VLOOKUP($B290,$AB:$AX,5,0)),0,(VLOOKUP($B290,$AB:$AX,5,0)))</f>
        <v>0</v>
      </c>
      <c r="BG290" s="86" t="n">
        <f aca="false">IF(ISERROR(VLOOKUP($B290,$AB:$AX,6,0)),0,(VLOOKUP($B290,$AB:$AX,6,0)))</f>
        <v>0</v>
      </c>
      <c r="BH290" s="85" t="n">
        <f aca="false">IF(ISERROR(VLOOKUP($B290,$AB:$AX,7,0)),0,(VLOOKUP($B290,$AB:$AX,7,0)))</f>
        <v>0</v>
      </c>
      <c r="BI290" s="88" t="n">
        <f aca="false">IF(ISERROR(VLOOKUP($B290,$AB:$AX,8,0)),0,(VLOOKUP($B290,$AB:$AX,8,0)))</f>
        <v>0</v>
      </c>
      <c r="BJ290" s="88" t="n">
        <f aca="false">IF(ISERROR(VLOOKUP($B290,$AB:$AX,9,0)),0,(VLOOKUP($B290,$AB:$AX,9,0)))</f>
        <v>0</v>
      </c>
      <c r="BK290" s="89" t="n">
        <f aca="false">IF(ISERROR(VLOOKUP($B290,$AB:$AX,10,0)),0,(VLOOKUP($B290,$AB:$AX,10,0)))</f>
        <v>0</v>
      </c>
      <c r="BL290" s="93" t="n">
        <f aca="false">IF(ISERROR(VLOOKUP($B290,$AB:$AX,11,0)),0,(VLOOKUP($B290,$AB:$AX,11,0)))</f>
        <v>0</v>
      </c>
      <c r="BM290" s="89" t="n">
        <f aca="false">IF(ISERROR(VLOOKUP($B290,$AB:$AX,12,0)),0,(VLOOKUP($B290,$AB:$AX,12,0)))</f>
        <v>0</v>
      </c>
      <c r="BN290" s="93" t="n">
        <f aca="false">IF(ISERROR(VLOOKUP($B290,$AB:$AX,13,0)),0,(VLOOKUP($B290,$AB:$AX,13,0)))</f>
        <v>0</v>
      </c>
      <c r="BO290" s="86" t="n">
        <f aca="false">IF(ISERROR(VLOOKUP($B290,$AB:$AX,14,0)),0,(VLOOKUP($B290,$AB:$AX,14,0)))</f>
        <v>0</v>
      </c>
      <c r="BP290" s="91" t="n">
        <f aca="false">IF(ISERROR(VLOOKUP($B290,$AB:$AX,15,0)),0,(VLOOKUP($B290,$AB:$AX,15,0)))</f>
        <v>0</v>
      </c>
      <c r="BQ290" s="78"/>
      <c r="BR290" s="78"/>
      <c r="BS290" s="78"/>
      <c r="BT290" s="78"/>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row>
    <row r="291" customFormat="false" ht="12.75" hidden="true" customHeight="false" outlineLevel="0" collapsed="false">
      <c r="A291" s="75" t="s">
        <v>607</v>
      </c>
      <c r="B291" s="78"/>
      <c r="C291" s="79"/>
      <c r="D291" s="78"/>
      <c r="E291" s="78"/>
      <c r="F291" s="79"/>
      <c r="G291" s="79"/>
      <c r="H291" s="80" t="n">
        <v>0</v>
      </c>
      <c r="I291" s="81" t="n">
        <v>0</v>
      </c>
      <c r="J291" s="81" t="n">
        <v>0</v>
      </c>
      <c r="K291" s="82" t="n">
        <v>0</v>
      </c>
      <c r="L291" s="83" t="n">
        <v>0</v>
      </c>
      <c r="M291" s="82" t="n">
        <v>0</v>
      </c>
      <c r="N291" s="83" t="n">
        <v>0</v>
      </c>
      <c r="O291" s="79"/>
      <c r="P291" s="84"/>
      <c r="Q291" s="78"/>
      <c r="R291" s="78"/>
      <c r="S291" s="78"/>
      <c r="T291" s="78"/>
      <c r="U291" s="78"/>
      <c r="V291" s="78"/>
      <c r="W291" s="78"/>
      <c r="X291" s="78"/>
      <c r="Y291" s="85"/>
      <c r="Z291" s="78"/>
      <c r="AA291" s="85" t="s">
        <v>607</v>
      </c>
      <c r="AB291" s="85"/>
      <c r="AC291" s="86"/>
      <c r="AD291" s="85"/>
      <c r="AE291" s="85"/>
      <c r="AF291" s="86"/>
      <c r="AG291" s="86"/>
      <c r="AH291" s="87" t="n">
        <v>0</v>
      </c>
      <c r="AI291" s="88" t="n">
        <v>0</v>
      </c>
      <c r="AJ291" s="88" t="n">
        <v>0</v>
      </c>
      <c r="AK291" s="89" t="n">
        <v>0</v>
      </c>
      <c r="AL291" s="90" t="n">
        <v>0</v>
      </c>
      <c r="AM291" s="89" t="n">
        <v>0</v>
      </c>
      <c r="AN291" s="90" t="n">
        <v>0</v>
      </c>
      <c r="AO291" s="86"/>
      <c r="AP291" s="91"/>
      <c r="AQ291" s="78"/>
      <c r="AR291" s="78"/>
      <c r="AS291" s="78"/>
      <c r="AT291" s="78"/>
      <c r="AU291" s="78"/>
      <c r="AV291" s="78"/>
      <c r="AW291" s="78"/>
      <c r="AX291" s="78"/>
      <c r="AY291" s="78"/>
      <c r="AZ291" s="85"/>
      <c r="BA291" s="12"/>
      <c r="BB291" s="85" t="n">
        <f aca="false">IF(ISERROR(VLOOKUP($B291,$AB:$AX,1,0)),0,(VLOOKUP($B291,$AB:$AX,1,0)))</f>
        <v>0</v>
      </c>
      <c r="BC291" s="86" t="n">
        <f aca="false">IF(ISERROR(VLOOKUP($B291,$AB:$AX,2,0)),0,(VLOOKUP($B291,$AB:$AX,2,0)))</f>
        <v>0</v>
      </c>
      <c r="BD291" s="92" t="n">
        <f aca="false">IF(ISERROR(VLOOKUP($B291,$AB:$AX,3,0)),0,(VLOOKUP($B291,$AB:$AX,3,0)))</f>
        <v>0</v>
      </c>
      <c r="BE291" s="85" t="n">
        <f aca="false">IF(ISERROR(VLOOKUP($B291,$AB:$AX,4,0)),0,(VLOOKUP($B291,$AB:$AX,4,0)))</f>
        <v>0</v>
      </c>
      <c r="BF291" s="86" t="n">
        <f aca="false">IF(ISERROR(VLOOKUP($B291,$AB:$AX,5,0)),0,(VLOOKUP($B291,$AB:$AX,5,0)))</f>
        <v>0</v>
      </c>
      <c r="BG291" s="86" t="n">
        <f aca="false">IF(ISERROR(VLOOKUP($B291,$AB:$AX,6,0)),0,(VLOOKUP($B291,$AB:$AX,6,0)))</f>
        <v>0</v>
      </c>
      <c r="BH291" s="85" t="n">
        <f aca="false">IF(ISERROR(VLOOKUP($B291,$AB:$AX,7,0)),0,(VLOOKUP($B291,$AB:$AX,7,0)))</f>
        <v>0</v>
      </c>
      <c r="BI291" s="88" t="n">
        <f aca="false">IF(ISERROR(VLOOKUP($B291,$AB:$AX,8,0)),0,(VLOOKUP($B291,$AB:$AX,8,0)))</f>
        <v>0</v>
      </c>
      <c r="BJ291" s="88" t="n">
        <f aca="false">IF(ISERROR(VLOOKUP($B291,$AB:$AX,9,0)),0,(VLOOKUP($B291,$AB:$AX,9,0)))</f>
        <v>0</v>
      </c>
      <c r="BK291" s="89" t="n">
        <f aca="false">IF(ISERROR(VLOOKUP($B291,$AB:$AX,10,0)),0,(VLOOKUP($B291,$AB:$AX,10,0)))</f>
        <v>0</v>
      </c>
      <c r="BL291" s="93" t="n">
        <f aca="false">IF(ISERROR(VLOOKUP($B291,$AB:$AX,11,0)),0,(VLOOKUP($B291,$AB:$AX,11,0)))</f>
        <v>0</v>
      </c>
      <c r="BM291" s="89" t="n">
        <f aca="false">IF(ISERROR(VLOOKUP($B291,$AB:$AX,12,0)),0,(VLOOKUP($B291,$AB:$AX,12,0)))</f>
        <v>0</v>
      </c>
      <c r="BN291" s="93" t="n">
        <f aca="false">IF(ISERROR(VLOOKUP($B291,$AB:$AX,13,0)),0,(VLOOKUP($B291,$AB:$AX,13,0)))</f>
        <v>0</v>
      </c>
      <c r="BO291" s="86" t="n">
        <f aca="false">IF(ISERROR(VLOOKUP($B291,$AB:$AX,14,0)),0,(VLOOKUP($B291,$AB:$AX,14,0)))</f>
        <v>0</v>
      </c>
      <c r="BP291" s="91" t="n">
        <f aca="false">IF(ISERROR(VLOOKUP($B291,$AB:$AX,15,0)),0,(VLOOKUP($B291,$AB:$AX,15,0)))</f>
        <v>0</v>
      </c>
      <c r="BQ291" s="78"/>
      <c r="BR291" s="78"/>
      <c r="BS291" s="78"/>
      <c r="BT291" s="78"/>
      <c r="BU291" s="94"/>
      <c r="BV291" s="94"/>
      <c r="BW291" s="94"/>
      <c r="BX291" s="94"/>
      <c r="BY291" s="94"/>
      <c r="BZ291" s="94"/>
      <c r="CA291" s="94"/>
      <c r="CB291" s="94"/>
      <c r="CC291" s="94"/>
      <c r="CD291" s="94"/>
      <c r="CE291" s="94"/>
      <c r="CF291" s="94"/>
      <c r="CG291" s="94"/>
      <c r="CH291" s="94"/>
      <c r="CI291" s="94"/>
      <c r="CJ291" s="94"/>
      <c r="CK291" s="94"/>
      <c r="CL291" s="94"/>
      <c r="CM291" s="94"/>
      <c r="CN291" s="94"/>
      <c r="CO291" s="94"/>
      <c r="CP291" s="94"/>
      <c r="CQ291" s="94"/>
      <c r="CR291" s="94"/>
      <c r="CS291" s="94"/>
      <c r="CT291" s="94"/>
      <c r="CU291" s="94"/>
      <c r="CV291" s="94"/>
      <c r="CW291" s="94"/>
      <c r="CX291" s="94"/>
      <c r="CY291" s="94"/>
      <c r="CZ291" s="94"/>
      <c r="DA291" s="94"/>
      <c r="DB291" s="94"/>
      <c r="DC291" s="94"/>
      <c r="DD291" s="94"/>
      <c r="DE291" s="94"/>
      <c r="DF291" s="94"/>
      <c r="DG291" s="94"/>
      <c r="DH291" s="94"/>
      <c r="DI291" s="94"/>
      <c r="DJ291" s="94"/>
      <c r="DK291" s="94"/>
      <c r="DL291" s="94"/>
      <c r="DM291" s="94"/>
      <c r="DN291" s="94"/>
      <c r="DO291" s="94"/>
      <c r="DP291" s="94"/>
      <c r="DQ291" s="94"/>
      <c r="DR291" s="94"/>
      <c r="DS291" s="94"/>
      <c r="DT291" s="94"/>
      <c r="DU291" s="94"/>
      <c r="DV291" s="94"/>
      <c r="DW291" s="94"/>
      <c r="DX291" s="94"/>
      <c r="DY291" s="94"/>
      <c r="DZ291" s="94"/>
      <c r="EA291" s="94"/>
      <c r="EB291" s="94"/>
      <c r="EC291" s="94"/>
      <c r="ED291" s="94"/>
      <c r="EE291" s="94"/>
      <c r="EF291" s="94"/>
      <c r="EG291" s="94"/>
      <c r="EH291" s="94"/>
      <c r="EI291" s="94"/>
      <c r="EJ291" s="94"/>
      <c r="EK291" s="94"/>
    </row>
    <row r="292" customFormat="false" ht="12.75" hidden="true" customHeight="false" outlineLevel="0" collapsed="false">
      <c r="A292" s="75" t="s">
        <v>608</v>
      </c>
      <c r="B292" s="78"/>
      <c r="C292" s="79"/>
      <c r="D292" s="78"/>
      <c r="E292" s="78"/>
      <c r="F292" s="79"/>
      <c r="G292" s="79"/>
      <c r="H292" s="80" t="n">
        <v>0</v>
      </c>
      <c r="I292" s="81" t="n">
        <v>0</v>
      </c>
      <c r="J292" s="81" t="n">
        <v>0</v>
      </c>
      <c r="K292" s="82" t="n">
        <v>0</v>
      </c>
      <c r="L292" s="83" t="n">
        <v>0</v>
      </c>
      <c r="M292" s="82" t="n">
        <v>0</v>
      </c>
      <c r="N292" s="83" t="n">
        <v>0</v>
      </c>
      <c r="O292" s="79"/>
      <c r="P292" s="84"/>
      <c r="Q292" s="78"/>
      <c r="R292" s="78"/>
      <c r="S292" s="78"/>
      <c r="T292" s="78"/>
      <c r="U292" s="78"/>
      <c r="V292" s="78"/>
      <c r="W292" s="78"/>
      <c r="X292" s="78"/>
      <c r="Y292" s="85"/>
      <c r="Z292" s="78"/>
      <c r="AA292" s="85" t="s">
        <v>608</v>
      </c>
      <c r="AB292" s="85"/>
      <c r="AC292" s="86"/>
      <c r="AD292" s="85"/>
      <c r="AE292" s="85"/>
      <c r="AF292" s="86"/>
      <c r="AG292" s="86"/>
      <c r="AH292" s="87" t="n">
        <v>0</v>
      </c>
      <c r="AI292" s="88" t="n">
        <v>0</v>
      </c>
      <c r="AJ292" s="88" t="n">
        <v>0</v>
      </c>
      <c r="AK292" s="89" t="n">
        <v>0</v>
      </c>
      <c r="AL292" s="90" t="n">
        <v>0</v>
      </c>
      <c r="AM292" s="89" t="n">
        <v>0</v>
      </c>
      <c r="AN292" s="90" t="n">
        <v>0</v>
      </c>
      <c r="AO292" s="86"/>
      <c r="AP292" s="91"/>
      <c r="AQ292" s="78"/>
      <c r="AR292" s="78"/>
      <c r="AS292" s="78"/>
      <c r="AT292" s="78"/>
      <c r="AU292" s="78"/>
      <c r="AV292" s="78"/>
      <c r="AW292" s="78"/>
      <c r="AX292" s="78"/>
      <c r="AY292" s="78"/>
      <c r="AZ292" s="85"/>
      <c r="BA292" s="12"/>
      <c r="BB292" s="85" t="n">
        <f aca="false">IF(ISERROR(VLOOKUP($B292,$AB:$AX,1,0)),0,(VLOOKUP($B292,$AB:$AX,1,0)))</f>
        <v>0</v>
      </c>
      <c r="BC292" s="86" t="n">
        <f aca="false">IF(ISERROR(VLOOKUP($B292,$AB:$AX,2,0)),0,(VLOOKUP($B292,$AB:$AX,2,0)))</f>
        <v>0</v>
      </c>
      <c r="BD292" s="92" t="n">
        <f aca="false">IF(ISERROR(VLOOKUP($B292,$AB:$AX,3,0)),0,(VLOOKUP($B292,$AB:$AX,3,0)))</f>
        <v>0</v>
      </c>
      <c r="BE292" s="85" t="n">
        <f aca="false">IF(ISERROR(VLOOKUP($B292,$AB:$AX,4,0)),0,(VLOOKUP($B292,$AB:$AX,4,0)))</f>
        <v>0</v>
      </c>
      <c r="BF292" s="86" t="n">
        <f aca="false">IF(ISERROR(VLOOKUP($B292,$AB:$AX,5,0)),0,(VLOOKUP($B292,$AB:$AX,5,0)))</f>
        <v>0</v>
      </c>
      <c r="BG292" s="86" t="n">
        <f aca="false">IF(ISERROR(VLOOKUP($B292,$AB:$AX,6,0)),0,(VLOOKUP($B292,$AB:$AX,6,0)))</f>
        <v>0</v>
      </c>
      <c r="BH292" s="85" t="n">
        <f aca="false">IF(ISERROR(VLOOKUP($B292,$AB:$AX,7,0)),0,(VLOOKUP($B292,$AB:$AX,7,0)))</f>
        <v>0</v>
      </c>
      <c r="BI292" s="88" t="n">
        <f aca="false">IF(ISERROR(VLOOKUP($B292,$AB:$AX,8,0)),0,(VLOOKUP($B292,$AB:$AX,8,0)))</f>
        <v>0</v>
      </c>
      <c r="BJ292" s="88" t="n">
        <f aca="false">IF(ISERROR(VLOOKUP($B292,$AB:$AX,9,0)),0,(VLOOKUP($B292,$AB:$AX,9,0)))</f>
        <v>0</v>
      </c>
      <c r="BK292" s="89" t="n">
        <f aca="false">IF(ISERROR(VLOOKUP($B292,$AB:$AX,10,0)),0,(VLOOKUP($B292,$AB:$AX,10,0)))</f>
        <v>0</v>
      </c>
      <c r="BL292" s="93" t="n">
        <f aca="false">IF(ISERROR(VLOOKUP($B292,$AB:$AX,11,0)),0,(VLOOKUP($B292,$AB:$AX,11,0)))</f>
        <v>0</v>
      </c>
      <c r="BM292" s="89" t="n">
        <f aca="false">IF(ISERROR(VLOOKUP($B292,$AB:$AX,12,0)),0,(VLOOKUP($B292,$AB:$AX,12,0)))</f>
        <v>0</v>
      </c>
      <c r="BN292" s="93" t="n">
        <f aca="false">IF(ISERROR(VLOOKUP($B292,$AB:$AX,13,0)),0,(VLOOKUP($B292,$AB:$AX,13,0)))</f>
        <v>0</v>
      </c>
      <c r="BO292" s="86" t="n">
        <f aca="false">IF(ISERROR(VLOOKUP($B292,$AB:$AX,14,0)),0,(VLOOKUP($B292,$AB:$AX,14,0)))</f>
        <v>0</v>
      </c>
      <c r="BP292" s="91" t="n">
        <f aca="false">IF(ISERROR(VLOOKUP($B292,$AB:$AX,15,0)),0,(VLOOKUP($B292,$AB:$AX,15,0)))</f>
        <v>0</v>
      </c>
      <c r="BQ292" s="78"/>
      <c r="BR292" s="78"/>
      <c r="BS292" s="78"/>
      <c r="BT292" s="78"/>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row>
    <row r="293" customFormat="false" ht="12.75" hidden="true" customHeight="false" outlineLevel="0" collapsed="false">
      <c r="A293" s="75" t="s">
        <v>609</v>
      </c>
      <c r="B293" s="78"/>
      <c r="C293" s="79"/>
      <c r="D293" s="78"/>
      <c r="E293" s="78"/>
      <c r="F293" s="79"/>
      <c r="G293" s="79"/>
      <c r="H293" s="80" t="n">
        <v>0</v>
      </c>
      <c r="I293" s="81" t="n">
        <v>0</v>
      </c>
      <c r="J293" s="81" t="n">
        <v>0</v>
      </c>
      <c r="K293" s="82" t="n">
        <v>0</v>
      </c>
      <c r="L293" s="83" t="n">
        <v>0</v>
      </c>
      <c r="M293" s="82" t="n">
        <v>0</v>
      </c>
      <c r="N293" s="83" t="n">
        <v>0</v>
      </c>
      <c r="O293" s="79"/>
      <c r="P293" s="84"/>
      <c r="Q293" s="78"/>
      <c r="R293" s="78"/>
      <c r="S293" s="78"/>
      <c r="T293" s="78"/>
      <c r="U293" s="78"/>
      <c r="V293" s="78"/>
      <c r="W293" s="78"/>
      <c r="X293" s="78"/>
      <c r="Y293" s="85"/>
      <c r="Z293" s="78"/>
      <c r="AA293" s="85" t="s">
        <v>609</v>
      </c>
      <c r="AB293" s="85"/>
      <c r="AC293" s="86"/>
      <c r="AD293" s="85"/>
      <c r="AE293" s="85"/>
      <c r="AF293" s="86"/>
      <c r="AG293" s="86"/>
      <c r="AH293" s="87" t="n">
        <v>0</v>
      </c>
      <c r="AI293" s="88" t="n">
        <v>0</v>
      </c>
      <c r="AJ293" s="88" t="n">
        <v>0</v>
      </c>
      <c r="AK293" s="89" t="n">
        <v>0</v>
      </c>
      <c r="AL293" s="90" t="n">
        <v>0</v>
      </c>
      <c r="AM293" s="89" t="n">
        <v>0</v>
      </c>
      <c r="AN293" s="90" t="n">
        <v>0</v>
      </c>
      <c r="AO293" s="86"/>
      <c r="AP293" s="91"/>
      <c r="AQ293" s="78"/>
      <c r="AR293" s="78"/>
      <c r="AS293" s="78"/>
      <c r="AT293" s="78"/>
      <c r="AU293" s="78"/>
      <c r="AV293" s="78"/>
      <c r="AW293" s="78"/>
      <c r="AX293" s="78"/>
      <c r="AY293" s="78"/>
      <c r="AZ293" s="85"/>
      <c r="BA293" s="12"/>
      <c r="BB293" s="85" t="n">
        <f aca="false">IF(ISERROR(VLOOKUP($B293,$AB:$AX,1,0)),0,(VLOOKUP($B293,$AB:$AX,1,0)))</f>
        <v>0</v>
      </c>
      <c r="BC293" s="86" t="n">
        <f aca="false">IF(ISERROR(VLOOKUP($B293,$AB:$AX,2,0)),0,(VLOOKUP($B293,$AB:$AX,2,0)))</f>
        <v>0</v>
      </c>
      <c r="BD293" s="92" t="n">
        <f aca="false">IF(ISERROR(VLOOKUP($B293,$AB:$AX,3,0)),0,(VLOOKUP($B293,$AB:$AX,3,0)))</f>
        <v>0</v>
      </c>
      <c r="BE293" s="85" t="n">
        <f aca="false">IF(ISERROR(VLOOKUP($B293,$AB:$AX,4,0)),0,(VLOOKUP($B293,$AB:$AX,4,0)))</f>
        <v>0</v>
      </c>
      <c r="BF293" s="86" t="n">
        <f aca="false">IF(ISERROR(VLOOKUP($B293,$AB:$AX,5,0)),0,(VLOOKUP($B293,$AB:$AX,5,0)))</f>
        <v>0</v>
      </c>
      <c r="BG293" s="86" t="n">
        <f aca="false">IF(ISERROR(VLOOKUP($B293,$AB:$AX,6,0)),0,(VLOOKUP($B293,$AB:$AX,6,0)))</f>
        <v>0</v>
      </c>
      <c r="BH293" s="85" t="n">
        <f aca="false">IF(ISERROR(VLOOKUP($B293,$AB:$AX,7,0)),0,(VLOOKUP($B293,$AB:$AX,7,0)))</f>
        <v>0</v>
      </c>
      <c r="BI293" s="88" t="n">
        <f aca="false">IF(ISERROR(VLOOKUP($B293,$AB:$AX,8,0)),0,(VLOOKUP($B293,$AB:$AX,8,0)))</f>
        <v>0</v>
      </c>
      <c r="BJ293" s="88" t="n">
        <f aca="false">IF(ISERROR(VLOOKUP($B293,$AB:$AX,9,0)),0,(VLOOKUP($B293,$AB:$AX,9,0)))</f>
        <v>0</v>
      </c>
      <c r="BK293" s="89" t="n">
        <f aca="false">IF(ISERROR(VLOOKUP($B293,$AB:$AX,10,0)),0,(VLOOKUP($B293,$AB:$AX,10,0)))</f>
        <v>0</v>
      </c>
      <c r="BL293" s="93" t="n">
        <f aca="false">IF(ISERROR(VLOOKUP($B293,$AB:$AX,11,0)),0,(VLOOKUP($B293,$AB:$AX,11,0)))</f>
        <v>0</v>
      </c>
      <c r="BM293" s="89" t="n">
        <f aca="false">IF(ISERROR(VLOOKUP($B293,$AB:$AX,12,0)),0,(VLOOKUP($B293,$AB:$AX,12,0)))</f>
        <v>0</v>
      </c>
      <c r="BN293" s="93" t="n">
        <f aca="false">IF(ISERROR(VLOOKUP($B293,$AB:$AX,13,0)),0,(VLOOKUP($B293,$AB:$AX,13,0)))</f>
        <v>0</v>
      </c>
      <c r="BO293" s="86" t="n">
        <f aca="false">IF(ISERROR(VLOOKUP($B293,$AB:$AX,14,0)),0,(VLOOKUP($B293,$AB:$AX,14,0)))</f>
        <v>0</v>
      </c>
      <c r="BP293" s="91" t="n">
        <f aca="false">IF(ISERROR(VLOOKUP($B293,$AB:$AX,15,0)),0,(VLOOKUP($B293,$AB:$AX,15,0)))</f>
        <v>0</v>
      </c>
      <c r="BQ293" s="78"/>
      <c r="BR293" s="78"/>
      <c r="BS293" s="78"/>
      <c r="BT293" s="78"/>
      <c r="BU293" s="94"/>
      <c r="BV293" s="94"/>
      <c r="BW293" s="94"/>
      <c r="BX293" s="94"/>
      <c r="BY293" s="94"/>
      <c r="BZ293" s="94"/>
      <c r="CA293" s="94"/>
      <c r="CB293" s="94"/>
      <c r="CC293" s="94"/>
      <c r="CD293" s="94"/>
      <c r="CE293" s="94"/>
      <c r="CF293" s="94"/>
      <c r="CG293" s="94"/>
      <c r="CH293" s="94"/>
      <c r="CI293" s="94"/>
      <c r="CJ293" s="94"/>
      <c r="CK293" s="94"/>
      <c r="CL293" s="94"/>
      <c r="CM293" s="94"/>
      <c r="CN293" s="94"/>
      <c r="CO293" s="94"/>
      <c r="CP293" s="94"/>
      <c r="CQ293" s="94"/>
      <c r="CR293" s="94"/>
      <c r="CS293" s="94"/>
      <c r="CT293" s="94"/>
      <c r="CU293" s="94"/>
      <c r="CV293" s="94"/>
      <c r="CW293" s="94"/>
      <c r="CX293" s="94"/>
      <c r="CY293" s="94"/>
      <c r="CZ293" s="94"/>
      <c r="DA293" s="94"/>
      <c r="DB293" s="94"/>
      <c r="DC293" s="94"/>
      <c r="DD293" s="94"/>
      <c r="DE293" s="94"/>
      <c r="DF293" s="94"/>
      <c r="DG293" s="94"/>
      <c r="DH293" s="94"/>
      <c r="DI293" s="94"/>
      <c r="DJ293" s="94"/>
      <c r="DK293" s="94"/>
      <c r="DL293" s="94"/>
      <c r="DM293" s="94"/>
      <c r="DN293" s="94"/>
      <c r="DO293" s="94"/>
      <c r="DP293" s="94"/>
      <c r="DQ293" s="94"/>
      <c r="DR293" s="94"/>
      <c r="DS293" s="94"/>
      <c r="DT293" s="94"/>
      <c r="DU293" s="94"/>
      <c r="DV293" s="94"/>
      <c r="DW293" s="94"/>
      <c r="DX293" s="94"/>
      <c r="DY293" s="94"/>
      <c r="DZ293" s="94"/>
      <c r="EA293" s="94"/>
      <c r="EB293" s="94"/>
      <c r="EC293" s="94"/>
      <c r="ED293" s="94"/>
      <c r="EE293" s="94"/>
      <c r="EF293" s="94"/>
      <c r="EG293" s="94"/>
      <c r="EH293" s="94"/>
      <c r="EI293" s="94"/>
      <c r="EJ293" s="94"/>
      <c r="EK293" s="94"/>
    </row>
    <row r="294" customFormat="false" ht="12.75" hidden="true" customHeight="false" outlineLevel="0" collapsed="false">
      <c r="A294" s="75" t="s">
        <v>610</v>
      </c>
      <c r="B294" s="78"/>
      <c r="C294" s="79"/>
      <c r="D294" s="78"/>
      <c r="E294" s="78"/>
      <c r="F294" s="79"/>
      <c r="G294" s="79"/>
      <c r="H294" s="80" t="n">
        <v>0</v>
      </c>
      <c r="I294" s="81" t="n">
        <v>0</v>
      </c>
      <c r="J294" s="81" t="n">
        <v>0</v>
      </c>
      <c r="K294" s="82" t="n">
        <v>0</v>
      </c>
      <c r="L294" s="83" t="n">
        <v>0</v>
      </c>
      <c r="M294" s="82" t="n">
        <v>0</v>
      </c>
      <c r="N294" s="83" t="n">
        <v>0</v>
      </c>
      <c r="O294" s="79"/>
      <c r="P294" s="84"/>
      <c r="Q294" s="78"/>
      <c r="R294" s="78"/>
      <c r="S294" s="78"/>
      <c r="T294" s="78"/>
      <c r="U294" s="78"/>
      <c r="V294" s="78"/>
      <c r="W294" s="78"/>
      <c r="X294" s="78"/>
      <c r="Y294" s="85"/>
      <c r="Z294" s="78"/>
      <c r="AA294" s="85" t="s">
        <v>610</v>
      </c>
      <c r="AB294" s="85"/>
      <c r="AC294" s="86"/>
      <c r="AD294" s="85"/>
      <c r="AE294" s="85"/>
      <c r="AF294" s="86"/>
      <c r="AG294" s="86"/>
      <c r="AH294" s="87" t="n">
        <v>0</v>
      </c>
      <c r="AI294" s="88" t="n">
        <v>0</v>
      </c>
      <c r="AJ294" s="88" t="n">
        <v>0</v>
      </c>
      <c r="AK294" s="89" t="n">
        <v>0</v>
      </c>
      <c r="AL294" s="90" t="n">
        <v>0</v>
      </c>
      <c r="AM294" s="89" t="n">
        <v>0</v>
      </c>
      <c r="AN294" s="90" t="n">
        <v>0</v>
      </c>
      <c r="AO294" s="86"/>
      <c r="AP294" s="91"/>
      <c r="AQ294" s="78"/>
      <c r="AR294" s="78"/>
      <c r="AS294" s="78"/>
      <c r="AT294" s="78"/>
      <c r="AU294" s="78"/>
      <c r="AV294" s="78"/>
      <c r="AW294" s="78"/>
      <c r="AX294" s="78"/>
      <c r="AY294" s="78"/>
      <c r="AZ294" s="85"/>
      <c r="BA294" s="12"/>
      <c r="BB294" s="85" t="n">
        <f aca="false">IF(ISERROR(VLOOKUP($B294,$AB:$AX,1,0)),0,(VLOOKUP($B294,$AB:$AX,1,0)))</f>
        <v>0</v>
      </c>
      <c r="BC294" s="86" t="n">
        <f aca="false">IF(ISERROR(VLOOKUP($B294,$AB:$AX,2,0)),0,(VLOOKUP($B294,$AB:$AX,2,0)))</f>
        <v>0</v>
      </c>
      <c r="BD294" s="92" t="n">
        <f aca="false">IF(ISERROR(VLOOKUP($B294,$AB:$AX,3,0)),0,(VLOOKUP($B294,$AB:$AX,3,0)))</f>
        <v>0</v>
      </c>
      <c r="BE294" s="85" t="n">
        <f aca="false">IF(ISERROR(VLOOKUP($B294,$AB:$AX,4,0)),0,(VLOOKUP($B294,$AB:$AX,4,0)))</f>
        <v>0</v>
      </c>
      <c r="BF294" s="86" t="n">
        <f aca="false">IF(ISERROR(VLOOKUP($B294,$AB:$AX,5,0)),0,(VLOOKUP($B294,$AB:$AX,5,0)))</f>
        <v>0</v>
      </c>
      <c r="BG294" s="86" t="n">
        <f aca="false">IF(ISERROR(VLOOKUP($B294,$AB:$AX,6,0)),0,(VLOOKUP($B294,$AB:$AX,6,0)))</f>
        <v>0</v>
      </c>
      <c r="BH294" s="85" t="n">
        <f aca="false">IF(ISERROR(VLOOKUP($B294,$AB:$AX,7,0)),0,(VLOOKUP($B294,$AB:$AX,7,0)))</f>
        <v>0</v>
      </c>
      <c r="BI294" s="88" t="n">
        <f aca="false">IF(ISERROR(VLOOKUP($B294,$AB:$AX,8,0)),0,(VLOOKUP($B294,$AB:$AX,8,0)))</f>
        <v>0</v>
      </c>
      <c r="BJ294" s="88" t="n">
        <f aca="false">IF(ISERROR(VLOOKUP($B294,$AB:$AX,9,0)),0,(VLOOKUP($B294,$AB:$AX,9,0)))</f>
        <v>0</v>
      </c>
      <c r="BK294" s="89" t="n">
        <f aca="false">IF(ISERROR(VLOOKUP($B294,$AB:$AX,10,0)),0,(VLOOKUP($B294,$AB:$AX,10,0)))</f>
        <v>0</v>
      </c>
      <c r="BL294" s="93" t="n">
        <f aca="false">IF(ISERROR(VLOOKUP($B294,$AB:$AX,11,0)),0,(VLOOKUP($B294,$AB:$AX,11,0)))</f>
        <v>0</v>
      </c>
      <c r="BM294" s="89" t="n">
        <f aca="false">IF(ISERROR(VLOOKUP($B294,$AB:$AX,12,0)),0,(VLOOKUP($B294,$AB:$AX,12,0)))</f>
        <v>0</v>
      </c>
      <c r="BN294" s="93" t="n">
        <f aca="false">IF(ISERROR(VLOOKUP($B294,$AB:$AX,13,0)),0,(VLOOKUP($B294,$AB:$AX,13,0)))</f>
        <v>0</v>
      </c>
      <c r="BO294" s="86" t="n">
        <f aca="false">IF(ISERROR(VLOOKUP($B294,$AB:$AX,14,0)),0,(VLOOKUP($B294,$AB:$AX,14,0)))</f>
        <v>0</v>
      </c>
      <c r="BP294" s="91" t="n">
        <f aca="false">IF(ISERROR(VLOOKUP($B294,$AB:$AX,15,0)),0,(VLOOKUP($B294,$AB:$AX,15,0)))</f>
        <v>0</v>
      </c>
      <c r="BQ294" s="78"/>
      <c r="BR294" s="78"/>
      <c r="BS294" s="78"/>
      <c r="BT294" s="78"/>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c r="DD294" s="94"/>
      <c r="DE294" s="94"/>
      <c r="DF294" s="94"/>
      <c r="DG294" s="94"/>
      <c r="DH294" s="94"/>
      <c r="DI294" s="94"/>
      <c r="DJ294" s="94"/>
      <c r="DK294" s="94"/>
      <c r="DL294" s="94"/>
      <c r="DM294" s="94"/>
      <c r="DN294" s="94"/>
      <c r="DO294" s="94"/>
      <c r="DP294" s="94"/>
      <c r="DQ294" s="94"/>
      <c r="DR294" s="94"/>
      <c r="DS294" s="94"/>
      <c r="DT294" s="94"/>
      <c r="DU294" s="94"/>
      <c r="DV294" s="94"/>
      <c r="DW294" s="94"/>
      <c r="DX294" s="94"/>
      <c r="DY294" s="94"/>
      <c r="DZ294" s="94"/>
      <c r="EA294" s="94"/>
      <c r="EB294" s="94"/>
      <c r="EC294" s="94"/>
      <c r="ED294" s="94"/>
      <c r="EE294" s="94"/>
      <c r="EF294" s="94"/>
      <c r="EG294" s="94"/>
      <c r="EH294" s="94"/>
      <c r="EI294" s="94"/>
      <c r="EJ294" s="94"/>
      <c r="EK294" s="94"/>
    </row>
    <row r="295" customFormat="false" ht="12.75" hidden="true" customHeight="false" outlineLevel="0" collapsed="false">
      <c r="A295" s="75" t="s">
        <v>611</v>
      </c>
      <c r="B295" s="78"/>
      <c r="C295" s="79"/>
      <c r="D295" s="78"/>
      <c r="E295" s="78"/>
      <c r="F295" s="79"/>
      <c r="G295" s="79"/>
      <c r="H295" s="80" t="n">
        <v>0</v>
      </c>
      <c r="I295" s="81" t="n">
        <v>0</v>
      </c>
      <c r="J295" s="81" t="n">
        <v>0</v>
      </c>
      <c r="K295" s="82" t="n">
        <v>0</v>
      </c>
      <c r="L295" s="83" t="n">
        <v>0</v>
      </c>
      <c r="M295" s="82" t="n">
        <v>0</v>
      </c>
      <c r="N295" s="83" t="n">
        <v>0</v>
      </c>
      <c r="O295" s="79"/>
      <c r="P295" s="84"/>
      <c r="Q295" s="78"/>
      <c r="R295" s="78"/>
      <c r="S295" s="78"/>
      <c r="T295" s="78"/>
      <c r="U295" s="78"/>
      <c r="V295" s="78"/>
      <c r="W295" s="78"/>
      <c r="X295" s="78"/>
      <c r="Y295" s="85"/>
      <c r="Z295" s="78"/>
      <c r="AA295" s="85" t="s">
        <v>611</v>
      </c>
      <c r="AB295" s="85"/>
      <c r="AC295" s="86"/>
      <c r="AD295" s="85"/>
      <c r="AE295" s="85"/>
      <c r="AF295" s="86"/>
      <c r="AG295" s="86"/>
      <c r="AH295" s="87" t="n">
        <v>0</v>
      </c>
      <c r="AI295" s="88" t="n">
        <v>0</v>
      </c>
      <c r="AJ295" s="88" t="n">
        <v>0</v>
      </c>
      <c r="AK295" s="89" t="n">
        <v>0</v>
      </c>
      <c r="AL295" s="90" t="n">
        <v>0</v>
      </c>
      <c r="AM295" s="89" t="n">
        <v>0</v>
      </c>
      <c r="AN295" s="90" t="n">
        <v>0</v>
      </c>
      <c r="AO295" s="86"/>
      <c r="AP295" s="91"/>
      <c r="AQ295" s="78"/>
      <c r="AR295" s="78"/>
      <c r="AS295" s="78"/>
      <c r="AT295" s="78"/>
      <c r="AU295" s="78"/>
      <c r="AV295" s="78"/>
      <c r="AW295" s="78"/>
      <c r="AX295" s="78"/>
      <c r="AY295" s="78"/>
      <c r="AZ295" s="85"/>
      <c r="BA295" s="12"/>
      <c r="BB295" s="85" t="n">
        <f aca="false">IF(ISERROR(VLOOKUP($B295,$AB:$AX,1,0)),0,(VLOOKUP($B295,$AB:$AX,1,0)))</f>
        <v>0</v>
      </c>
      <c r="BC295" s="86" t="n">
        <f aca="false">IF(ISERROR(VLOOKUP($B295,$AB:$AX,2,0)),0,(VLOOKUP($B295,$AB:$AX,2,0)))</f>
        <v>0</v>
      </c>
      <c r="BD295" s="92" t="n">
        <f aca="false">IF(ISERROR(VLOOKUP($B295,$AB:$AX,3,0)),0,(VLOOKUP($B295,$AB:$AX,3,0)))</f>
        <v>0</v>
      </c>
      <c r="BE295" s="85" t="n">
        <f aca="false">IF(ISERROR(VLOOKUP($B295,$AB:$AX,4,0)),0,(VLOOKUP($B295,$AB:$AX,4,0)))</f>
        <v>0</v>
      </c>
      <c r="BF295" s="86" t="n">
        <f aca="false">IF(ISERROR(VLOOKUP($B295,$AB:$AX,5,0)),0,(VLOOKUP($B295,$AB:$AX,5,0)))</f>
        <v>0</v>
      </c>
      <c r="BG295" s="86" t="n">
        <f aca="false">IF(ISERROR(VLOOKUP($B295,$AB:$AX,6,0)),0,(VLOOKUP($B295,$AB:$AX,6,0)))</f>
        <v>0</v>
      </c>
      <c r="BH295" s="85" t="n">
        <f aca="false">IF(ISERROR(VLOOKUP($B295,$AB:$AX,7,0)),0,(VLOOKUP($B295,$AB:$AX,7,0)))</f>
        <v>0</v>
      </c>
      <c r="BI295" s="88" t="n">
        <f aca="false">IF(ISERROR(VLOOKUP($B295,$AB:$AX,8,0)),0,(VLOOKUP($B295,$AB:$AX,8,0)))</f>
        <v>0</v>
      </c>
      <c r="BJ295" s="88" t="n">
        <f aca="false">IF(ISERROR(VLOOKUP($B295,$AB:$AX,9,0)),0,(VLOOKUP($B295,$AB:$AX,9,0)))</f>
        <v>0</v>
      </c>
      <c r="BK295" s="89" t="n">
        <f aca="false">IF(ISERROR(VLOOKUP($B295,$AB:$AX,10,0)),0,(VLOOKUP($B295,$AB:$AX,10,0)))</f>
        <v>0</v>
      </c>
      <c r="BL295" s="93" t="n">
        <f aca="false">IF(ISERROR(VLOOKUP($B295,$AB:$AX,11,0)),0,(VLOOKUP($B295,$AB:$AX,11,0)))</f>
        <v>0</v>
      </c>
      <c r="BM295" s="89" t="n">
        <f aca="false">IF(ISERROR(VLOOKUP($B295,$AB:$AX,12,0)),0,(VLOOKUP($B295,$AB:$AX,12,0)))</f>
        <v>0</v>
      </c>
      <c r="BN295" s="93" t="n">
        <f aca="false">IF(ISERROR(VLOOKUP($B295,$AB:$AX,13,0)),0,(VLOOKUP($B295,$AB:$AX,13,0)))</f>
        <v>0</v>
      </c>
      <c r="BO295" s="86" t="n">
        <f aca="false">IF(ISERROR(VLOOKUP($B295,$AB:$AX,14,0)),0,(VLOOKUP($B295,$AB:$AX,14,0)))</f>
        <v>0</v>
      </c>
      <c r="BP295" s="91" t="n">
        <f aca="false">IF(ISERROR(VLOOKUP($B295,$AB:$AX,15,0)),0,(VLOOKUP($B295,$AB:$AX,15,0)))</f>
        <v>0</v>
      </c>
      <c r="BQ295" s="78"/>
      <c r="BR295" s="78"/>
      <c r="BS295" s="78"/>
      <c r="BT295" s="78"/>
      <c r="BU295" s="94"/>
      <c r="BV295" s="94"/>
      <c r="BW295" s="94"/>
      <c r="BX295" s="94"/>
      <c r="BY295" s="94"/>
      <c r="BZ295" s="94"/>
      <c r="CA295" s="94"/>
      <c r="CB295" s="94"/>
      <c r="CC295" s="94"/>
      <c r="CD295" s="94"/>
      <c r="CE295" s="94"/>
      <c r="CF295" s="94"/>
      <c r="CG295" s="94"/>
      <c r="CH295" s="94"/>
      <c r="CI295" s="94"/>
      <c r="CJ295" s="94"/>
      <c r="CK295" s="94"/>
      <c r="CL295" s="94"/>
      <c r="CM295" s="94"/>
      <c r="CN295" s="94"/>
      <c r="CO295" s="94"/>
      <c r="CP295" s="94"/>
      <c r="CQ295" s="94"/>
      <c r="CR295" s="94"/>
      <c r="CS295" s="94"/>
      <c r="CT295" s="94"/>
      <c r="CU295" s="94"/>
      <c r="CV295" s="94"/>
      <c r="CW295" s="94"/>
      <c r="CX295" s="94"/>
      <c r="CY295" s="94"/>
      <c r="CZ295" s="94"/>
      <c r="DA295" s="94"/>
      <c r="DB295" s="94"/>
      <c r="DC295" s="94"/>
      <c r="DD295" s="94"/>
      <c r="DE295" s="94"/>
      <c r="DF295" s="94"/>
      <c r="DG295" s="94"/>
      <c r="DH295" s="94"/>
      <c r="DI295" s="94"/>
      <c r="DJ295" s="94"/>
      <c r="DK295" s="94"/>
      <c r="DL295" s="94"/>
      <c r="DM295" s="94"/>
      <c r="DN295" s="94"/>
      <c r="DO295" s="94"/>
      <c r="DP295" s="94"/>
      <c r="DQ295" s="94"/>
      <c r="DR295" s="94"/>
      <c r="DS295" s="94"/>
      <c r="DT295" s="94"/>
      <c r="DU295" s="94"/>
      <c r="DV295" s="94"/>
      <c r="DW295" s="94"/>
      <c r="DX295" s="94"/>
      <c r="DY295" s="94"/>
      <c r="DZ295" s="94"/>
      <c r="EA295" s="94"/>
      <c r="EB295" s="94"/>
      <c r="EC295" s="94"/>
      <c r="ED295" s="94"/>
      <c r="EE295" s="94"/>
      <c r="EF295" s="94"/>
      <c r="EG295" s="94"/>
      <c r="EH295" s="94"/>
      <c r="EI295" s="94"/>
      <c r="EJ295" s="94"/>
      <c r="EK295" s="94"/>
    </row>
    <row r="296" customFormat="false" ht="12.75" hidden="true" customHeight="false" outlineLevel="0" collapsed="false">
      <c r="A296" s="75" t="s">
        <v>612</v>
      </c>
      <c r="B296" s="78"/>
      <c r="C296" s="79"/>
      <c r="D296" s="78"/>
      <c r="E296" s="78"/>
      <c r="F296" s="79"/>
      <c r="G296" s="79"/>
      <c r="H296" s="80" t="n">
        <v>0</v>
      </c>
      <c r="I296" s="81" t="n">
        <v>0</v>
      </c>
      <c r="J296" s="81" t="n">
        <v>0</v>
      </c>
      <c r="K296" s="82" t="n">
        <v>0</v>
      </c>
      <c r="L296" s="83" t="n">
        <v>0</v>
      </c>
      <c r="M296" s="82" t="n">
        <v>0</v>
      </c>
      <c r="N296" s="83" t="n">
        <v>0</v>
      </c>
      <c r="O296" s="79"/>
      <c r="P296" s="84"/>
      <c r="Q296" s="78"/>
      <c r="R296" s="78"/>
      <c r="S296" s="78"/>
      <c r="T296" s="78"/>
      <c r="U296" s="78"/>
      <c r="V296" s="78"/>
      <c r="W296" s="78"/>
      <c r="X296" s="78"/>
      <c r="Y296" s="85"/>
      <c r="Z296" s="78"/>
      <c r="AA296" s="85" t="s">
        <v>612</v>
      </c>
      <c r="AB296" s="85"/>
      <c r="AC296" s="86"/>
      <c r="AD296" s="85"/>
      <c r="AE296" s="85"/>
      <c r="AF296" s="86"/>
      <c r="AG296" s="86"/>
      <c r="AH296" s="87" t="n">
        <v>0</v>
      </c>
      <c r="AI296" s="88" t="n">
        <v>0</v>
      </c>
      <c r="AJ296" s="88" t="n">
        <v>0</v>
      </c>
      <c r="AK296" s="89" t="n">
        <v>0</v>
      </c>
      <c r="AL296" s="90" t="n">
        <v>0</v>
      </c>
      <c r="AM296" s="89" t="n">
        <v>0</v>
      </c>
      <c r="AN296" s="90" t="n">
        <v>0</v>
      </c>
      <c r="AO296" s="86"/>
      <c r="AP296" s="91"/>
      <c r="AQ296" s="78"/>
      <c r="AR296" s="78"/>
      <c r="AS296" s="78"/>
      <c r="AT296" s="78"/>
      <c r="AU296" s="78"/>
      <c r="AV296" s="78"/>
      <c r="AW296" s="78"/>
      <c r="AX296" s="78"/>
      <c r="AY296" s="78"/>
      <c r="AZ296" s="85"/>
      <c r="BA296" s="12"/>
      <c r="BB296" s="85" t="n">
        <f aca="false">IF(ISERROR(VLOOKUP($B296,$AB:$AX,1,0)),0,(VLOOKUP($B296,$AB:$AX,1,0)))</f>
        <v>0</v>
      </c>
      <c r="BC296" s="86" t="n">
        <f aca="false">IF(ISERROR(VLOOKUP($B296,$AB:$AX,2,0)),0,(VLOOKUP($B296,$AB:$AX,2,0)))</f>
        <v>0</v>
      </c>
      <c r="BD296" s="92" t="n">
        <f aca="false">IF(ISERROR(VLOOKUP($B296,$AB:$AX,3,0)),0,(VLOOKUP($B296,$AB:$AX,3,0)))</f>
        <v>0</v>
      </c>
      <c r="BE296" s="85" t="n">
        <f aca="false">IF(ISERROR(VLOOKUP($B296,$AB:$AX,4,0)),0,(VLOOKUP($B296,$AB:$AX,4,0)))</f>
        <v>0</v>
      </c>
      <c r="BF296" s="86" t="n">
        <f aca="false">IF(ISERROR(VLOOKUP($B296,$AB:$AX,5,0)),0,(VLOOKUP($B296,$AB:$AX,5,0)))</f>
        <v>0</v>
      </c>
      <c r="BG296" s="86" t="n">
        <f aca="false">IF(ISERROR(VLOOKUP($B296,$AB:$AX,6,0)),0,(VLOOKUP($B296,$AB:$AX,6,0)))</f>
        <v>0</v>
      </c>
      <c r="BH296" s="85" t="n">
        <f aca="false">IF(ISERROR(VLOOKUP($B296,$AB:$AX,7,0)),0,(VLOOKUP($B296,$AB:$AX,7,0)))</f>
        <v>0</v>
      </c>
      <c r="BI296" s="88" t="n">
        <f aca="false">IF(ISERROR(VLOOKUP($B296,$AB:$AX,8,0)),0,(VLOOKUP($B296,$AB:$AX,8,0)))</f>
        <v>0</v>
      </c>
      <c r="BJ296" s="88" t="n">
        <f aca="false">IF(ISERROR(VLOOKUP($B296,$AB:$AX,9,0)),0,(VLOOKUP($B296,$AB:$AX,9,0)))</f>
        <v>0</v>
      </c>
      <c r="BK296" s="89" t="n">
        <f aca="false">IF(ISERROR(VLOOKUP($B296,$AB:$AX,10,0)),0,(VLOOKUP($B296,$AB:$AX,10,0)))</f>
        <v>0</v>
      </c>
      <c r="BL296" s="93" t="n">
        <f aca="false">IF(ISERROR(VLOOKUP($B296,$AB:$AX,11,0)),0,(VLOOKUP($B296,$AB:$AX,11,0)))</f>
        <v>0</v>
      </c>
      <c r="BM296" s="89" t="n">
        <f aca="false">IF(ISERROR(VLOOKUP($B296,$AB:$AX,12,0)),0,(VLOOKUP($B296,$AB:$AX,12,0)))</f>
        <v>0</v>
      </c>
      <c r="BN296" s="93" t="n">
        <f aca="false">IF(ISERROR(VLOOKUP($B296,$AB:$AX,13,0)),0,(VLOOKUP($B296,$AB:$AX,13,0)))</f>
        <v>0</v>
      </c>
      <c r="BO296" s="86" t="n">
        <f aca="false">IF(ISERROR(VLOOKUP($B296,$AB:$AX,14,0)),0,(VLOOKUP($B296,$AB:$AX,14,0)))</f>
        <v>0</v>
      </c>
      <c r="BP296" s="91" t="n">
        <f aca="false">IF(ISERROR(VLOOKUP($B296,$AB:$AX,15,0)),0,(VLOOKUP($B296,$AB:$AX,15,0)))</f>
        <v>0</v>
      </c>
      <c r="BQ296" s="78"/>
      <c r="BR296" s="78"/>
      <c r="BS296" s="78"/>
      <c r="BT296" s="78"/>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c r="DD296" s="94"/>
      <c r="DE296" s="94"/>
      <c r="DF296" s="94"/>
      <c r="DG296" s="94"/>
      <c r="DH296" s="94"/>
      <c r="DI296" s="94"/>
      <c r="DJ296" s="94"/>
      <c r="DK296" s="94"/>
      <c r="DL296" s="94"/>
      <c r="DM296" s="94"/>
      <c r="DN296" s="94"/>
      <c r="DO296" s="94"/>
      <c r="DP296" s="94"/>
      <c r="DQ296" s="94"/>
      <c r="DR296" s="94"/>
      <c r="DS296" s="94"/>
      <c r="DT296" s="94"/>
      <c r="DU296" s="94"/>
      <c r="DV296" s="94"/>
      <c r="DW296" s="94"/>
      <c r="DX296" s="94"/>
      <c r="DY296" s="94"/>
      <c r="DZ296" s="94"/>
      <c r="EA296" s="94"/>
      <c r="EB296" s="94"/>
      <c r="EC296" s="94"/>
      <c r="ED296" s="94"/>
      <c r="EE296" s="94"/>
      <c r="EF296" s="94"/>
      <c r="EG296" s="94"/>
      <c r="EH296" s="94"/>
      <c r="EI296" s="94"/>
      <c r="EJ296" s="94"/>
      <c r="EK296" s="94"/>
    </row>
    <row r="297" customFormat="false" ht="12.75" hidden="true" customHeight="false" outlineLevel="0" collapsed="false">
      <c r="A297" s="75" t="s">
        <v>613</v>
      </c>
      <c r="B297" s="78"/>
      <c r="C297" s="79"/>
      <c r="D297" s="78"/>
      <c r="E297" s="78"/>
      <c r="F297" s="79"/>
      <c r="G297" s="79"/>
      <c r="H297" s="80" t="n">
        <v>0</v>
      </c>
      <c r="I297" s="81" t="n">
        <v>0</v>
      </c>
      <c r="J297" s="81" t="n">
        <v>0</v>
      </c>
      <c r="K297" s="82" t="n">
        <v>0</v>
      </c>
      <c r="L297" s="83" t="n">
        <v>0</v>
      </c>
      <c r="M297" s="82" t="n">
        <v>0</v>
      </c>
      <c r="N297" s="83" t="n">
        <v>0</v>
      </c>
      <c r="O297" s="79"/>
      <c r="P297" s="84"/>
      <c r="Q297" s="22"/>
      <c r="R297" s="22"/>
      <c r="S297" s="22"/>
      <c r="T297" s="22"/>
      <c r="U297" s="22"/>
      <c r="V297" s="22"/>
      <c r="W297" s="22"/>
      <c r="X297" s="22"/>
      <c r="Y297" s="12"/>
      <c r="Z297" s="22"/>
      <c r="AA297" s="12" t="s">
        <v>613</v>
      </c>
      <c r="AB297" s="85"/>
      <c r="AC297" s="86"/>
      <c r="AD297" s="85"/>
      <c r="AE297" s="85"/>
      <c r="AF297" s="86"/>
      <c r="AG297" s="86"/>
      <c r="AH297" s="87" t="n">
        <v>0</v>
      </c>
      <c r="AI297" s="88" t="n">
        <v>0</v>
      </c>
      <c r="AJ297" s="88" t="n">
        <v>0</v>
      </c>
      <c r="AK297" s="89" t="n">
        <v>0</v>
      </c>
      <c r="AL297" s="90" t="n">
        <v>0</v>
      </c>
      <c r="AM297" s="89" t="n">
        <v>0</v>
      </c>
      <c r="AN297" s="90" t="n">
        <v>0</v>
      </c>
      <c r="AO297" s="86"/>
      <c r="AP297" s="91"/>
      <c r="AQ297" s="22"/>
      <c r="AR297" s="22"/>
      <c r="AS297" s="22"/>
      <c r="AT297" s="22"/>
      <c r="AU297" s="22"/>
      <c r="AV297" s="22"/>
      <c r="AW297" s="22"/>
      <c r="AX297" s="22"/>
      <c r="AY297" s="22"/>
      <c r="BA297" s="12"/>
      <c r="BB297" s="85" t="n">
        <f aca="false">IF(ISERROR(VLOOKUP($B297,$AB:$AX,1,0)),0,(VLOOKUP($B297,$AB:$AX,1,0)))</f>
        <v>0</v>
      </c>
      <c r="BC297" s="86" t="n">
        <f aca="false">IF(ISERROR(VLOOKUP($B297,$AB:$AX,2,0)),0,(VLOOKUP($B297,$AB:$AX,2,0)))</f>
        <v>0</v>
      </c>
      <c r="BD297" s="92" t="n">
        <f aca="false">IF(ISERROR(VLOOKUP($B297,$AB:$AX,3,0)),0,(VLOOKUP($B297,$AB:$AX,3,0)))</f>
        <v>0</v>
      </c>
      <c r="BE297" s="85" t="n">
        <f aca="false">IF(ISERROR(VLOOKUP($B297,$AB:$AX,4,0)),0,(VLOOKUP($B297,$AB:$AX,4,0)))</f>
        <v>0</v>
      </c>
      <c r="BF297" s="86" t="n">
        <f aca="false">IF(ISERROR(VLOOKUP($B297,$AB:$AX,5,0)),0,(VLOOKUP($B297,$AB:$AX,5,0)))</f>
        <v>0</v>
      </c>
      <c r="BG297" s="86" t="n">
        <f aca="false">IF(ISERROR(VLOOKUP($B297,$AB:$AX,6,0)),0,(VLOOKUP($B297,$AB:$AX,6,0)))</f>
        <v>0</v>
      </c>
      <c r="BH297" s="85" t="n">
        <f aca="false">IF(ISERROR(VLOOKUP($B297,$AB:$AX,7,0)),0,(VLOOKUP($B297,$AB:$AX,7,0)))</f>
        <v>0</v>
      </c>
      <c r="BI297" s="88" t="n">
        <f aca="false">IF(ISERROR(VLOOKUP($B297,$AB:$AX,8,0)),0,(VLOOKUP($B297,$AB:$AX,8,0)))</f>
        <v>0</v>
      </c>
      <c r="BJ297" s="88" t="n">
        <f aca="false">IF(ISERROR(VLOOKUP($B297,$AB:$AX,9,0)),0,(VLOOKUP($B297,$AB:$AX,9,0)))</f>
        <v>0</v>
      </c>
      <c r="BK297" s="89" t="n">
        <f aca="false">IF(ISERROR(VLOOKUP($B297,$AB:$AX,10,0)),0,(VLOOKUP($B297,$AB:$AX,10,0)))</f>
        <v>0</v>
      </c>
      <c r="BL297" s="93" t="n">
        <f aca="false">IF(ISERROR(VLOOKUP($B297,$AB:$AX,11,0)),0,(VLOOKUP($B297,$AB:$AX,11,0)))</f>
        <v>0</v>
      </c>
      <c r="BM297" s="89" t="n">
        <f aca="false">IF(ISERROR(VLOOKUP($B297,$AB:$AX,12,0)),0,(VLOOKUP($B297,$AB:$AX,12,0)))</f>
        <v>0</v>
      </c>
      <c r="BN297" s="93" t="n">
        <f aca="false">IF(ISERROR(VLOOKUP($B297,$AB:$AX,13,0)),0,(VLOOKUP($B297,$AB:$AX,13,0)))</f>
        <v>0</v>
      </c>
      <c r="BO297" s="86" t="n">
        <f aca="false">IF(ISERROR(VLOOKUP($B297,$AB:$AX,14,0)),0,(VLOOKUP($B297,$AB:$AX,14,0)))</f>
        <v>0</v>
      </c>
      <c r="BP297" s="91" t="n">
        <f aca="false">IF(ISERROR(VLOOKUP($B297,$AB:$AX,15,0)),0,(VLOOKUP($B297,$AB:$AX,15,0)))</f>
        <v>0</v>
      </c>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row>
    <row r="298" customFormat="false" ht="12.75" hidden="true" customHeight="false" outlineLevel="0" collapsed="false">
      <c r="A298" s="75" t="s">
        <v>614</v>
      </c>
      <c r="B298" s="78"/>
      <c r="C298" s="79"/>
      <c r="D298" s="78"/>
      <c r="E298" s="78"/>
      <c r="F298" s="79"/>
      <c r="G298" s="79"/>
      <c r="H298" s="80" t="n">
        <v>0</v>
      </c>
      <c r="I298" s="81" t="n">
        <v>0</v>
      </c>
      <c r="J298" s="81" t="n">
        <v>0</v>
      </c>
      <c r="K298" s="82" t="n">
        <v>0</v>
      </c>
      <c r="L298" s="83" t="n">
        <v>0</v>
      </c>
      <c r="M298" s="82" t="n">
        <v>0</v>
      </c>
      <c r="N298" s="83" t="n">
        <v>0</v>
      </c>
      <c r="O298" s="79"/>
      <c r="P298" s="84"/>
      <c r="Q298" s="6"/>
      <c r="R298" s="6"/>
      <c r="S298" s="6"/>
      <c r="T298" s="6"/>
      <c r="U298" s="6"/>
      <c r="V298" s="6"/>
      <c r="W298" s="6"/>
      <c r="X298" s="6"/>
      <c r="AA298" s="5" t="s">
        <v>614</v>
      </c>
      <c r="AB298" s="85"/>
      <c r="AC298" s="86"/>
      <c r="AD298" s="85"/>
      <c r="AE298" s="85"/>
      <c r="AF298" s="86"/>
      <c r="AG298" s="86"/>
      <c r="AH298" s="87" t="n">
        <v>0</v>
      </c>
      <c r="AI298" s="88" t="n">
        <v>0</v>
      </c>
      <c r="AJ298" s="88" t="n">
        <v>0</v>
      </c>
      <c r="AK298" s="89" t="n">
        <v>0</v>
      </c>
      <c r="AL298" s="90" t="n">
        <v>0</v>
      </c>
      <c r="AM298" s="89" t="n">
        <v>0</v>
      </c>
      <c r="AN298" s="90" t="n">
        <v>0</v>
      </c>
      <c r="AO298" s="86"/>
      <c r="AP298" s="91"/>
      <c r="AQ298" s="6"/>
      <c r="AR298" s="6"/>
      <c r="AS298" s="6"/>
      <c r="AT298" s="6"/>
      <c r="AU298" s="6"/>
      <c r="AV298" s="6"/>
      <c r="AW298" s="6"/>
      <c r="AX298" s="6"/>
      <c r="AY298" s="6"/>
      <c r="AZ298" s="5"/>
      <c r="BA298" s="12"/>
      <c r="BB298" s="85" t="n">
        <f aca="false">IF(ISERROR(VLOOKUP($B298,$AB:$AX,1,0)),0,(VLOOKUP($B298,$AB:$AX,1,0)))</f>
        <v>0</v>
      </c>
      <c r="BC298" s="86" t="n">
        <f aca="false">IF(ISERROR(VLOOKUP($B298,$AB:$AX,2,0)),0,(VLOOKUP($B298,$AB:$AX,2,0)))</f>
        <v>0</v>
      </c>
      <c r="BD298" s="92" t="n">
        <f aca="false">IF(ISERROR(VLOOKUP($B298,$AB:$AX,3,0)),0,(VLOOKUP($B298,$AB:$AX,3,0)))</f>
        <v>0</v>
      </c>
      <c r="BE298" s="85" t="n">
        <f aca="false">IF(ISERROR(VLOOKUP($B298,$AB:$AX,4,0)),0,(VLOOKUP($B298,$AB:$AX,4,0)))</f>
        <v>0</v>
      </c>
      <c r="BF298" s="86" t="n">
        <f aca="false">IF(ISERROR(VLOOKUP($B298,$AB:$AX,5,0)),0,(VLOOKUP($B298,$AB:$AX,5,0)))</f>
        <v>0</v>
      </c>
      <c r="BG298" s="86" t="n">
        <f aca="false">IF(ISERROR(VLOOKUP($B298,$AB:$AX,6,0)),0,(VLOOKUP($B298,$AB:$AX,6,0)))</f>
        <v>0</v>
      </c>
      <c r="BH298" s="85" t="n">
        <f aca="false">IF(ISERROR(VLOOKUP($B298,$AB:$AX,7,0)),0,(VLOOKUP($B298,$AB:$AX,7,0)))</f>
        <v>0</v>
      </c>
      <c r="BI298" s="88" t="n">
        <f aca="false">IF(ISERROR(VLOOKUP($B298,$AB:$AX,8,0)),0,(VLOOKUP($B298,$AB:$AX,8,0)))</f>
        <v>0</v>
      </c>
      <c r="BJ298" s="88" t="n">
        <f aca="false">IF(ISERROR(VLOOKUP($B298,$AB:$AX,9,0)),0,(VLOOKUP($B298,$AB:$AX,9,0)))</f>
        <v>0</v>
      </c>
      <c r="BK298" s="89" t="n">
        <f aca="false">IF(ISERROR(VLOOKUP($B298,$AB:$AX,10,0)),0,(VLOOKUP($B298,$AB:$AX,10,0)))</f>
        <v>0</v>
      </c>
      <c r="BL298" s="93" t="n">
        <f aca="false">IF(ISERROR(VLOOKUP($B298,$AB:$AX,11,0)),0,(VLOOKUP($B298,$AB:$AX,11,0)))</f>
        <v>0</v>
      </c>
      <c r="BM298" s="89" t="n">
        <f aca="false">IF(ISERROR(VLOOKUP($B298,$AB:$AX,12,0)),0,(VLOOKUP($B298,$AB:$AX,12,0)))</f>
        <v>0</v>
      </c>
      <c r="BN298" s="93" t="n">
        <f aca="false">IF(ISERROR(VLOOKUP($B298,$AB:$AX,13,0)),0,(VLOOKUP($B298,$AB:$AX,13,0)))</f>
        <v>0</v>
      </c>
      <c r="BO298" s="86" t="n">
        <f aca="false">IF(ISERROR(VLOOKUP($B298,$AB:$AX,14,0)),0,(VLOOKUP($B298,$AB:$AX,14,0)))</f>
        <v>0</v>
      </c>
      <c r="BP298" s="91" t="n">
        <f aca="false">IF(ISERROR(VLOOKUP($B298,$AB:$AX,15,0)),0,(VLOOKUP($B298,$AB:$AX,15,0)))</f>
        <v>0</v>
      </c>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row>
    <row r="299" customFormat="false" ht="12.75" hidden="true" customHeight="false" outlineLevel="0" collapsed="false">
      <c r="A299" s="75" t="s">
        <v>615</v>
      </c>
      <c r="B299" s="78"/>
      <c r="C299" s="79"/>
      <c r="D299" s="78"/>
      <c r="E299" s="78"/>
      <c r="F299" s="79"/>
      <c r="G299" s="79"/>
      <c r="H299" s="80" t="n">
        <v>0</v>
      </c>
      <c r="I299" s="81" t="n">
        <v>0</v>
      </c>
      <c r="J299" s="81" t="n">
        <v>0</v>
      </c>
      <c r="K299" s="82" t="n">
        <v>0</v>
      </c>
      <c r="L299" s="83" t="n">
        <v>0</v>
      </c>
      <c r="M299" s="82" t="n">
        <v>0</v>
      </c>
      <c r="N299" s="83" t="n">
        <v>0</v>
      </c>
      <c r="O299" s="79"/>
      <c r="P299" s="84"/>
      <c r="Q299" s="100"/>
      <c r="R299" s="100"/>
      <c r="S299" s="100"/>
      <c r="T299" s="100"/>
      <c r="U299" s="100"/>
      <c r="V299" s="100"/>
      <c r="W299" s="100"/>
      <c r="X299" s="100"/>
      <c r="Y299" s="101"/>
      <c r="Z299" s="100"/>
      <c r="AA299" s="101" t="s">
        <v>615</v>
      </c>
      <c r="AB299" s="85"/>
      <c r="AC299" s="86"/>
      <c r="AD299" s="85"/>
      <c r="AE299" s="85"/>
      <c r="AF299" s="86"/>
      <c r="AG299" s="86"/>
      <c r="AH299" s="87" t="n">
        <v>0</v>
      </c>
      <c r="AI299" s="88" t="n">
        <v>0</v>
      </c>
      <c r="AJ299" s="88" t="n">
        <v>0</v>
      </c>
      <c r="AK299" s="89" t="n">
        <v>0</v>
      </c>
      <c r="AL299" s="90" t="n">
        <v>0</v>
      </c>
      <c r="AM299" s="89" t="n">
        <v>0</v>
      </c>
      <c r="AN299" s="90" t="n">
        <v>0</v>
      </c>
      <c r="AO299" s="86"/>
      <c r="AP299" s="91"/>
      <c r="AQ299" s="100"/>
      <c r="AR299" s="100"/>
      <c r="AS299" s="100"/>
      <c r="AT299" s="100"/>
      <c r="AU299" s="100"/>
      <c r="AV299" s="100"/>
      <c r="AW299" s="100"/>
      <c r="AX299" s="100"/>
      <c r="AY299" s="100"/>
      <c r="AZ299" s="101"/>
      <c r="BA299" s="12"/>
      <c r="BB299" s="85" t="n">
        <f aca="false">IF(ISERROR(VLOOKUP($B299,$AB:$AX,1,0)),0,(VLOOKUP($B299,$AB:$AX,1,0)))</f>
        <v>0</v>
      </c>
      <c r="BC299" s="86" t="n">
        <f aca="false">IF(ISERROR(VLOOKUP($B299,$AB:$AX,2,0)),0,(VLOOKUP($B299,$AB:$AX,2,0)))</f>
        <v>0</v>
      </c>
      <c r="BD299" s="92" t="n">
        <f aca="false">IF(ISERROR(VLOOKUP($B299,$AB:$AX,3,0)),0,(VLOOKUP($B299,$AB:$AX,3,0)))</f>
        <v>0</v>
      </c>
      <c r="BE299" s="85" t="n">
        <f aca="false">IF(ISERROR(VLOOKUP($B299,$AB:$AX,4,0)),0,(VLOOKUP($B299,$AB:$AX,4,0)))</f>
        <v>0</v>
      </c>
      <c r="BF299" s="86" t="n">
        <f aca="false">IF(ISERROR(VLOOKUP($B299,$AB:$AX,5,0)),0,(VLOOKUP($B299,$AB:$AX,5,0)))</f>
        <v>0</v>
      </c>
      <c r="BG299" s="86" t="n">
        <f aca="false">IF(ISERROR(VLOOKUP($B299,$AB:$AX,6,0)),0,(VLOOKUP($B299,$AB:$AX,6,0)))</f>
        <v>0</v>
      </c>
      <c r="BH299" s="85" t="n">
        <f aca="false">IF(ISERROR(VLOOKUP($B299,$AB:$AX,7,0)),0,(VLOOKUP($B299,$AB:$AX,7,0)))</f>
        <v>0</v>
      </c>
      <c r="BI299" s="88" t="n">
        <f aca="false">IF(ISERROR(VLOOKUP($B299,$AB:$AX,8,0)),0,(VLOOKUP($B299,$AB:$AX,8,0)))</f>
        <v>0</v>
      </c>
      <c r="BJ299" s="88" t="n">
        <f aca="false">IF(ISERROR(VLOOKUP($B299,$AB:$AX,9,0)),0,(VLOOKUP($B299,$AB:$AX,9,0)))</f>
        <v>0</v>
      </c>
      <c r="BK299" s="89" t="n">
        <f aca="false">IF(ISERROR(VLOOKUP($B299,$AB:$AX,10,0)),0,(VLOOKUP($B299,$AB:$AX,10,0)))</f>
        <v>0</v>
      </c>
      <c r="BL299" s="93" t="n">
        <f aca="false">IF(ISERROR(VLOOKUP($B299,$AB:$AX,11,0)),0,(VLOOKUP($B299,$AB:$AX,11,0)))</f>
        <v>0</v>
      </c>
      <c r="BM299" s="89" t="n">
        <f aca="false">IF(ISERROR(VLOOKUP($B299,$AB:$AX,12,0)),0,(VLOOKUP($B299,$AB:$AX,12,0)))</f>
        <v>0</v>
      </c>
      <c r="BN299" s="93" t="n">
        <f aca="false">IF(ISERROR(VLOOKUP($B299,$AB:$AX,13,0)),0,(VLOOKUP($B299,$AB:$AX,13,0)))</f>
        <v>0</v>
      </c>
      <c r="BO299" s="86" t="n">
        <f aca="false">IF(ISERROR(VLOOKUP($B299,$AB:$AX,14,0)),0,(VLOOKUP($B299,$AB:$AX,14,0)))</f>
        <v>0</v>
      </c>
      <c r="BP299" s="91" t="n">
        <f aca="false">IF(ISERROR(VLOOKUP($B299,$AB:$AX,15,0)),0,(VLOOKUP($B299,$AB:$AX,15,0)))</f>
        <v>0</v>
      </c>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row>
    <row r="300" customFormat="false" ht="12.75" hidden="true" customHeight="false" outlineLevel="0" collapsed="false">
      <c r="A300" s="75" t="s">
        <v>616</v>
      </c>
      <c r="B300" s="78"/>
      <c r="C300" s="79"/>
      <c r="D300" s="78"/>
      <c r="E300" s="78"/>
      <c r="F300" s="79"/>
      <c r="G300" s="79"/>
      <c r="H300" s="80" t="n">
        <v>0</v>
      </c>
      <c r="I300" s="81" t="n">
        <v>0</v>
      </c>
      <c r="J300" s="81" t="n">
        <v>0</v>
      </c>
      <c r="K300" s="82" t="n">
        <v>0</v>
      </c>
      <c r="L300" s="83" t="n">
        <v>0</v>
      </c>
      <c r="M300" s="82" t="n">
        <v>0</v>
      </c>
      <c r="N300" s="83" t="n">
        <v>0</v>
      </c>
      <c r="O300" s="79"/>
      <c r="P300" s="84"/>
      <c r="Q300" s="100"/>
      <c r="R300" s="100"/>
      <c r="S300" s="100"/>
      <c r="T300" s="100"/>
      <c r="U300" s="100"/>
      <c r="V300" s="100"/>
      <c r="W300" s="100"/>
      <c r="X300" s="100"/>
      <c r="Y300" s="101"/>
      <c r="Z300" s="100"/>
      <c r="AA300" s="101" t="s">
        <v>616</v>
      </c>
      <c r="AB300" s="85"/>
      <c r="AC300" s="86"/>
      <c r="AD300" s="85"/>
      <c r="AE300" s="85"/>
      <c r="AF300" s="86"/>
      <c r="AG300" s="86"/>
      <c r="AH300" s="87" t="n">
        <v>0</v>
      </c>
      <c r="AI300" s="88" t="n">
        <v>0</v>
      </c>
      <c r="AJ300" s="88" t="n">
        <v>0</v>
      </c>
      <c r="AK300" s="89" t="n">
        <v>0</v>
      </c>
      <c r="AL300" s="90" t="n">
        <v>0</v>
      </c>
      <c r="AM300" s="89" t="n">
        <v>0</v>
      </c>
      <c r="AN300" s="90" t="n">
        <v>0</v>
      </c>
      <c r="AO300" s="86"/>
      <c r="AP300" s="91"/>
      <c r="AQ300" s="100"/>
      <c r="AR300" s="100"/>
      <c r="AS300" s="100"/>
      <c r="AT300" s="100"/>
      <c r="AU300" s="100"/>
      <c r="AV300" s="100"/>
      <c r="AW300" s="100"/>
      <c r="AX300" s="100"/>
      <c r="AY300" s="100"/>
      <c r="AZ300" s="101"/>
      <c r="BA300" s="12"/>
      <c r="BB300" s="85" t="n">
        <f aca="false">IF(ISERROR(VLOOKUP($B300,$AB:$AX,1,0)),0,(VLOOKUP($B300,$AB:$AX,1,0)))</f>
        <v>0</v>
      </c>
      <c r="BC300" s="86" t="n">
        <f aca="false">IF(ISERROR(VLOOKUP($B300,$AB:$AX,2,0)),0,(VLOOKUP($B300,$AB:$AX,2,0)))</f>
        <v>0</v>
      </c>
      <c r="BD300" s="92" t="n">
        <f aca="false">IF(ISERROR(VLOOKUP($B300,$AB:$AX,3,0)),0,(VLOOKUP($B300,$AB:$AX,3,0)))</f>
        <v>0</v>
      </c>
      <c r="BE300" s="85" t="n">
        <f aca="false">IF(ISERROR(VLOOKUP($B300,$AB:$AX,4,0)),0,(VLOOKUP($B300,$AB:$AX,4,0)))</f>
        <v>0</v>
      </c>
      <c r="BF300" s="86" t="n">
        <f aca="false">IF(ISERROR(VLOOKUP($B300,$AB:$AX,5,0)),0,(VLOOKUP($B300,$AB:$AX,5,0)))</f>
        <v>0</v>
      </c>
      <c r="BG300" s="86" t="n">
        <f aca="false">IF(ISERROR(VLOOKUP($B300,$AB:$AX,6,0)),0,(VLOOKUP($B300,$AB:$AX,6,0)))</f>
        <v>0</v>
      </c>
      <c r="BH300" s="85" t="n">
        <f aca="false">IF(ISERROR(VLOOKUP($B300,$AB:$AX,7,0)),0,(VLOOKUP($B300,$AB:$AX,7,0)))</f>
        <v>0</v>
      </c>
      <c r="BI300" s="88" t="n">
        <f aca="false">IF(ISERROR(VLOOKUP($B300,$AB:$AX,8,0)),0,(VLOOKUP($B300,$AB:$AX,8,0)))</f>
        <v>0</v>
      </c>
      <c r="BJ300" s="88" t="n">
        <f aca="false">IF(ISERROR(VLOOKUP($B300,$AB:$AX,9,0)),0,(VLOOKUP($B300,$AB:$AX,9,0)))</f>
        <v>0</v>
      </c>
      <c r="BK300" s="89" t="n">
        <f aca="false">IF(ISERROR(VLOOKUP($B300,$AB:$AX,10,0)),0,(VLOOKUP($B300,$AB:$AX,10,0)))</f>
        <v>0</v>
      </c>
      <c r="BL300" s="93" t="n">
        <f aca="false">IF(ISERROR(VLOOKUP($B300,$AB:$AX,11,0)),0,(VLOOKUP($B300,$AB:$AX,11,0)))</f>
        <v>0</v>
      </c>
      <c r="BM300" s="89" t="n">
        <f aca="false">IF(ISERROR(VLOOKUP($B300,$AB:$AX,12,0)),0,(VLOOKUP($B300,$AB:$AX,12,0)))</f>
        <v>0</v>
      </c>
      <c r="BN300" s="93" t="n">
        <f aca="false">IF(ISERROR(VLOOKUP($B300,$AB:$AX,13,0)),0,(VLOOKUP($B300,$AB:$AX,13,0)))</f>
        <v>0</v>
      </c>
      <c r="BO300" s="86" t="n">
        <f aca="false">IF(ISERROR(VLOOKUP($B300,$AB:$AX,14,0)),0,(VLOOKUP($B300,$AB:$AX,14,0)))</f>
        <v>0</v>
      </c>
      <c r="BP300" s="91" t="n">
        <f aca="false">IF(ISERROR(VLOOKUP($B300,$AB:$AX,15,0)),0,(VLOOKUP($B300,$AB:$AX,15,0)))</f>
        <v>0</v>
      </c>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row>
    <row r="301" customFormat="false" ht="12.75" hidden="true" customHeight="false" outlineLevel="0" collapsed="false">
      <c r="A301" s="75" t="s">
        <v>617</v>
      </c>
      <c r="B301" s="78"/>
      <c r="C301" s="79"/>
      <c r="D301" s="78"/>
      <c r="E301" s="78"/>
      <c r="F301" s="79"/>
      <c r="G301" s="79"/>
      <c r="H301" s="80" t="n">
        <v>0</v>
      </c>
      <c r="I301" s="81" t="n">
        <v>0</v>
      </c>
      <c r="J301" s="81" t="n">
        <v>0</v>
      </c>
      <c r="K301" s="82" t="n">
        <v>0</v>
      </c>
      <c r="L301" s="83" t="n">
        <v>0</v>
      </c>
      <c r="M301" s="82" t="n">
        <v>0</v>
      </c>
      <c r="N301" s="83" t="n">
        <v>0</v>
      </c>
      <c r="O301" s="79"/>
      <c r="P301" s="84"/>
      <c r="Q301" s="100"/>
      <c r="R301" s="100"/>
      <c r="S301" s="100"/>
      <c r="T301" s="100"/>
      <c r="U301" s="100"/>
      <c r="V301" s="100"/>
      <c r="W301" s="100"/>
      <c r="X301" s="100"/>
      <c r="Y301" s="101"/>
      <c r="Z301" s="100"/>
      <c r="AA301" s="101" t="s">
        <v>617</v>
      </c>
      <c r="AB301" s="85"/>
      <c r="AC301" s="86"/>
      <c r="AD301" s="85"/>
      <c r="AE301" s="85"/>
      <c r="AF301" s="86"/>
      <c r="AG301" s="86"/>
      <c r="AH301" s="87" t="n">
        <v>0</v>
      </c>
      <c r="AI301" s="88" t="n">
        <v>0</v>
      </c>
      <c r="AJ301" s="88" t="n">
        <v>0</v>
      </c>
      <c r="AK301" s="89" t="n">
        <v>0</v>
      </c>
      <c r="AL301" s="90" t="n">
        <v>0</v>
      </c>
      <c r="AM301" s="89" t="n">
        <v>0</v>
      </c>
      <c r="AN301" s="90" t="n">
        <v>0</v>
      </c>
      <c r="AO301" s="86"/>
      <c r="AP301" s="91"/>
      <c r="AQ301" s="100"/>
      <c r="AR301" s="100"/>
      <c r="AS301" s="100"/>
      <c r="AT301" s="100"/>
      <c r="AU301" s="100"/>
      <c r="AV301" s="100"/>
      <c r="AW301" s="100"/>
      <c r="AX301" s="100"/>
      <c r="AY301" s="100"/>
      <c r="AZ301" s="101"/>
      <c r="BA301" s="12"/>
      <c r="BB301" s="85" t="n">
        <f aca="false">IF(ISERROR(VLOOKUP($B301,$AB:$AX,1,0)),0,(VLOOKUP($B301,$AB:$AX,1,0)))</f>
        <v>0</v>
      </c>
      <c r="BC301" s="86" t="n">
        <f aca="false">IF(ISERROR(VLOOKUP($B301,$AB:$AX,2,0)),0,(VLOOKUP($B301,$AB:$AX,2,0)))</f>
        <v>0</v>
      </c>
      <c r="BD301" s="92" t="n">
        <f aca="false">IF(ISERROR(VLOOKUP($B301,$AB:$AX,3,0)),0,(VLOOKUP($B301,$AB:$AX,3,0)))</f>
        <v>0</v>
      </c>
      <c r="BE301" s="85" t="n">
        <f aca="false">IF(ISERROR(VLOOKUP($B301,$AB:$AX,4,0)),0,(VLOOKUP($B301,$AB:$AX,4,0)))</f>
        <v>0</v>
      </c>
      <c r="BF301" s="86" t="n">
        <f aca="false">IF(ISERROR(VLOOKUP($B301,$AB:$AX,5,0)),0,(VLOOKUP($B301,$AB:$AX,5,0)))</f>
        <v>0</v>
      </c>
      <c r="BG301" s="86" t="n">
        <f aca="false">IF(ISERROR(VLOOKUP($B301,$AB:$AX,6,0)),0,(VLOOKUP($B301,$AB:$AX,6,0)))</f>
        <v>0</v>
      </c>
      <c r="BH301" s="85" t="n">
        <f aca="false">IF(ISERROR(VLOOKUP($B301,$AB:$AX,7,0)),0,(VLOOKUP($B301,$AB:$AX,7,0)))</f>
        <v>0</v>
      </c>
      <c r="BI301" s="88" t="n">
        <f aca="false">IF(ISERROR(VLOOKUP($B301,$AB:$AX,8,0)),0,(VLOOKUP($B301,$AB:$AX,8,0)))</f>
        <v>0</v>
      </c>
      <c r="BJ301" s="88" t="n">
        <f aca="false">IF(ISERROR(VLOOKUP($B301,$AB:$AX,9,0)),0,(VLOOKUP($B301,$AB:$AX,9,0)))</f>
        <v>0</v>
      </c>
      <c r="BK301" s="89" t="n">
        <f aca="false">IF(ISERROR(VLOOKUP($B301,$AB:$AX,10,0)),0,(VLOOKUP($B301,$AB:$AX,10,0)))</f>
        <v>0</v>
      </c>
      <c r="BL301" s="93" t="n">
        <f aca="false">IF(ISERROR(VLOOKUP($B301,$AB:$AX,11,0)),0,(VLOOKUP($B301,$AB:$AX,11,0)))</f>
        <v>0</v>
      </c>
      <c r="BM301" s="89" t="n">
        <f aca="false">IF(ISERROR(VLOOKUP($B301,$AB:$AX,12,0)),0,(VLOOKUP($B301,$AB:$AX,12,0)))</f>
        <v>0</v>
      </c>
      <c r="BN301" s="93" t="n">
        <f aca="false">IF(ISERROR(VLOOKUP($B301,$AB:$AX,13,0)),0,(VLOOKUP($B301,$AB:$AX,13,0)))</f>
        <v>0</v>
      </c>
      <c r="BO301" s="86" t="n">
        <f aca="false">IF(ISERROR(VLOOKUP($B301,$AB:$AX,14,0)),0,(VLOOKUP($B301,$AB:$AX,14,0)))</f>
        <v>0</v>
      </c>
      <c r="BP301" s="91" t="n">
        <f aca="false">IF(ISERROR(VLOOKUP($B301,$AB:$AX,15,0)),0,(VLOOKUP($B301,$AB:$AX,15,0)))</f>
        <v>0</v>
      </c>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row>
    <row r="302" customFormat="false" ht="12.75" hidden="true" customHeight="false" outlineLevel="0" collapsed="false">
      <c r="A302" s="75" t="s">
        <v>618</v>
      </c>
      <c r="B302" s="78"/>
      <c r="C302" s="79"/>
      <c r="D302" s="78"/>
      <c r="E302" s="78"/>
      <c r="F302" s="79"/>
      <c r="G302" s="79"/>
      <c r="H302" s="80" t="n">
        <v>0</v>
      </c>
      <c r="I302" s="81" t="n">
        <v>0</v>
      </c>
      <c r="J302" s="81" t="n">
        <v>0</v>
      </c>
      <c r="K302" s="82" t="n">
        <v>0</v>
      </c>
      <c r="L302" s="83" t="n">
        <v>0</v>
      </c>
      <c r="M302" s="82" t="n">
        <v>0</v>
      </c>
      <c r="N302" s="83" t="n">
        <v>0</v>
      </c>
      <c r="O302" s="79"/>
      <c r="P302" s="84"/>
      <c r="Q302" s="100"/>
      <c r="R302" s="100"/>
      <c r="S302" s="100"/>
      <c r="T302" s="100"/>
      <c r="U302" s="100"/>
      <c r="V302" s="100"/>
      <c r="W302" s="100"/>
      <c r="X302" s="100"/>
      <c r="Y302" s="101"/>
      <c r="Z302" s="100"/>
      <c r="AA302" s="101" t="s">
        <v>618</v>
      </c>
      <c r="AB302" s="85"/>
      <c r="AC302" s="86"/>
      <c r="AD302" s="85"/>
      <c r="AE302" s="85"/>
      <c r="AF302" s="86"/>
      <c r="AG302" s="86"/>
      <c r="AH302" s="87" t="n">
        <v>0</v>
      </c>
      <c r="AI302" s="88" t="n">
        <v>0</v>
      </c>
      <c r="AJ302" s="88" t="n">
        <v>0</v>
      </c>
      <c r="AK302" s="89" t="n">
        <v>0</v>
      </c>
      <c r="AL302" s="90" t="n">
        <v>0</v>
      </c>
      <c r="AM302" s="89" t="n">
        <v>0</v>
      </c>
      <c r="AN302" s="90" t="n">
        <v>0</v>
      </c>
      <c r="AO302" s="86"/>
      <c r="AP302" s="91"/>
      <c r="AQ302" s="100"/>
      <c r="AR302" s="100"/>
      <c r="AS302" s="100"/>
      <c r="AT302" s="100"/>
      <c r="AU302" s="100"/>
      <c r="AV302" s="100"/>
      <c r="AW302" s="100"/>
      <c r="AX302" s="100"/>
      <c r="AY302" s="100"/>
      <c r="AZ302" s="101"/>
      <c r="BA302" s="12"/>
      <c r="BB302" s="85" t="n">
        <f aca="false">IF(ISERROR(VLOOKUP($B302,$AB:$AX,1,0)),0,(VLOOKUP($B302,$AB:$AX,1,0)))</f>
        <v>0</v>
      </c>
      <c r="BC302" s="86" t="n">
        <f aca="false">IF(ISERROR(VLOOKUP($B302,$AB:$AX,2,0)),0,(VLOOKUP($B302,$AB:$AX,2,0)))</f>
        <v>0</v>
      </c>
      <c r="BD302" s="92" t="n">
        <f aca="false">IF(ISERROR(VLOOKUP($B302,$AB:$AX,3,0)),0,(VLOOKUP($B302,$AB:$AX,3,0)))</f>
        <v>0</v>
      </c>
      <c r="BE302" s="85" t="n">
        <f aca="false">IF(ISERROR(VLOOKUP($B302,$AB:$AX,4,0)),0,(VLOOKUP($B302,$AB:$AX,4,0)))</f>
        <v>0</v>
      </c>
      <c r="BF302" s="86" t="n">
        <f aca="false">IF(ISERROR(VLOOKUP($B302,$AB:$AX,5,0)),0,(VLOOKUP($B302,$AB:$AX,5,0)))</f>
        <v>0</v>
      </c>
      <c r="BG302" s="86" t="n">
        <f aca="false">IF(ISERROR(VLOOKUP($B302,$AB:$AX,6,0)),0,(VLOOKUP($B302,$AB:$AX,6,0)))</f>
        <v>0</v>
      </c>
      <c r="BH302" s="85" t="n">
        <f aca="false">IF(ISERROR(VLOOKUP($B302,$AB:$AX,7,0)),0,(VLOOKUP($B302,$AB:$AX,7,0)))</f>
        <v>0</v>
      </c>
      <c r="BI302" s="88" t="n">
        <f aca="false">IF(ISERROR(VLOOKUP($B302,$AB:$AX,8,0)),0,(VLOOKUP($B302,$AB:$AX,8,0)))</f>
        <v>0</v>
      </c>
      <c r="BJ302" s="88" t="n">
        <f aca="false">IF(ISERROR(VLOOKUP($B302,$AB:$AX,9,0)),0,(VLOOKUP($B302,$AB:$AX,9,0)))</f>
        <v>0</v>
      </c>
      <c r="BK302" s="89" t="n">
        <f aca="false">IF(ISERROR(VLOOKUP($B302,$AB:$AX,10,0)),0,(VLOOKUP($B302,$AB:$AX,10,0)))</f>
        <v>0</v>
      </c>
      <c r="BL302" s="93" t="n">
        <f aca="false">IF(ISERROR(VLOOKUP($B302,$AB:$AX,11,0)),0,(VLOOKUP($B302,$AB:$AX,11,0)))</f>
        <v>0</v>
      </c>
      <c r="BM302" s="89" t="n">
        <f aca="false">IF(ISERROR(VLOOKUP($B302,$AB:$AX,12,0)),0,(VLOOKUP($B302,$AB:$AX,12,0)))</f>
        <v>0</v>
      </c>
      <c r="BN302" s="93" t="n">
        <f aca="false">IF(ISERROR(VLOOKUP($B302,$AB:$AX,13,0)),0,(VLOOKUP($B302,$AB:$AX,13,0)))</f>
        <v>0</v>
      </c>
      <c r="BO302" s="86" t="n">
        <f aca="false">IF(ISERROR(VLOOKUP($B302,$AB:$AX,14,0)),0,(VLOOKUP($B302,$AB:$AX,14,0)))</f>
        <v>0</v>
      </c>
      <c r="BP302" s="91" t="n">
        <f aca="false">IF(ISERROR(VLOOKUP($B302,$AB:$AX,15,0)),0,(VLOOKUP($B302,$AB:$AX,15,0)))</f>
        <v>0</v>
      </c>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row>
    <row r="303" customFormat="false" ht="12.75" hidden="true" customHeight="false" outlineLevel="0" collapsed="false">
      <c r="A303" s="75" t="s">
        <v>619</v>
      </c>
      <c r="B303" s="78" t="n">
        <v>0</v>
      </c>
      <c r="C303" s="79"/>
      <c r="D303" s="78" t="n">
        <v>0</v>
      </c>
      <c r="E303" s="78" t="n">
        <v>0</v>
      </c>
      <c r="F303" s="79"/>
      <c r="G303" s="79"/>
      <c r="H303" s="80" t="n">
        <v>0</v>
      </c>
      <c r="I303" s="81" t="n">
        <v>0</v>
      </c>
      <c r="J303" s="81" t="n">
        <v>0</v>
      </c>
      <c r="K303" s="82" t="n">
        <v>0</v>
      </c>
      <c r="L303" s="83" t="n">
        <v>0</v>
      </c>
      <c r="M303" s="82" t="n">
        <v>0</v>
      </c>
      <c r="N303" s="83" t="n">
        <v>0</v>
      </c>
      <c r="O303" s="79"/>
      <c r="P303" s="84" t="n">
        <v>0</v>
      </c>
      <c r="Q303" s="100"/>
      <c r="R303" s="100"/>
      <c r="S303" s="100"/>
      <c r="T303" s="100"/>
      <c r="U303" s="100"/>
      <c r="V303" s="100"/>
      <c r="W303" s="100"/>
      <c r="X303" s="100"/>
      <c r="Y303" s="101"/>
      <c r="Z303" s="100"/>
      <c r="AA303" s="101" t="s">
        <v>619</v>
      </c>
      <c r="AB303" s="85" t="n">
        <v>0</v>
      </c>
      <c r="AC303" s="86"/>
      <c r="AD303" s="85" t="n">
        <v>0</v>
      </c>
      <c r="AE303" s="85" t="n">
        <v>0</v>
      </c>
      <c r="AF303" s="86"/>
      <c r="AG303" s="86"/>
      <c r="AH303" s="87" t="n">
        <v>0</v>
      </c>
      <c r="AI303" s="88" t="n">
        <v>0</v>
      </c>
      <c r="AJ303" s="88" t="n">
        <v>0</v>
      </c>
      <c r="AK303" s="89" t="n">
        <v>0</v>
      </c>
      <c r="AL303" s="90" t="n">
        <v>0</v>
      </c>
      <c r="AM303" s="89" t="n">
        <v>0</v>
      </c>
      <c r="AN303" s="90" t="n">
        <v>0</v>
      </c>
      <c r="AO303" s="86"/>
      <c r="AP303" s="91" t="n">
        <v>0</v>
      </c>
      <c r="AQ303" s="100"/>
      <c r="AR303" s="100"/>
      <c r="AS303" s="100"/>
      <c r="AT303" s="100"/>
      <c r="AU303" s="100"/>
      <c r="AV303" s="100"/>
      <c r="AW303" s="100"/>
      <c r="AX303" s="100"/>
      <c r="AY303" s="100"/>
      <c r="AZ303" s="101"/>
      <c r="BA303" s="12"/>
      <c r="BB303" s="85" t="n">
        <f aca="false">IF(ISERROR(VLOOKUP($B303,$AB:$AX,1,0)),0,(VLOOKUP($B303,$AB:$AX,1,0)))</f>
        <v>0</v>
      </c>
      <c r="BC303" s="86" t="n">
        <f aca="false">IF(ISERROR(VLOOKUP($B303,$AB:$AX,2,0)),0,(VLOOKUP($B303,$AB:$AX,2,0)))</f>
        <v>0</v>
      </c>
      <c r="BD303" s="92" t="n">
        <f aca="false">IF(ISERROR(VLOOKUP($B303,$AB:$AX,3,0)),0,(VLOOKUP($B303,$AB:$AX,3,0)))</f>
        <v>0</v>
      </c>
      <c r="BE303" s="85" t="n">
        <f aca="false">IF(ISERROR(VLOOKUP($B303,$AB:$AX,4,0)),0,(VLOOKUP($B303,$AB:$AX,4,0)))</f>
        <v>0</v>
      </c>
      <c r="BF303" s="86" t="n">
        <f aca="false">IF(ISERROR(VLOOKUP($B303,$AB:$AX,5,0)),0,(VLOOKUP($B303,$AB:$AX,5,0)))</f>
        <v>0</v>
      </c>
      <c r="BG303" s="86" t="n">
        <f aca="false">IF(ISERROR(VLOOKUP($B303,$AB:$AX,6,0)),0,(VLOOKUP($B303,$AB:$AX,6,0)))</f>
        <v>0</v>
      </c>
      <c r="BH303" s="85" t="n">
        <f aca="false">IF(ISERROR(VLOOKUP($B303,$AB:$AX,7,0)),0,(VLOOKUP($B303,$AB:$AX,7,0)))</f>
        <v>0</v>
      </c>
      <c r="BI303" s="88" t="n">
        <f aca="false">IF(ISERROR(VLOOKUP($B303,$AB:$AX,8,0)),0,(VLOOKUP($B303,$AB:$AX,8,0)))</f>
        <v>0</v>
      </c>
      <c r="BJ303" s="88" t="n">
        <f aca="false">IF(ISERROR(VLOOKUP($B303,$AB:$AX,9,0)),0,(VLOOKUP($B303,$AB:$AX,9,0)))</f>
        <v>0</v>
      </c>
      <c r="BK303" s="89" t="n">
        <f aca="false">IF(ISERROR(VLOOKUP($B303,$AB:$AX,10,0)),0,(VLOOKUP($B303,$AB:$AX,10,0)))</f>
        <v>0</v>
      </c>
      <c r="BL303" s="93" t="n">
        <f aca="false">IF(ISERROR(VLOOKUP($B303,$AB:$AX,11,0)),0,(VLOOKUP($B303,$AB:$AX,11,0)))</f>
        <v>0</v>
      </c>
      <c r="BM303" s="89" t="n">
        <f aca="false">IF(ISERROR(VLOOKUP($B303,$AB:$AX,12,0)),0,(VLOOKUP($B303,$AB:$AX,12,0)))</f>
        <v>0</v>
      </c>
      <c r="BN303" s="93" t="n">
        <f aca="false">IF(ISERROR(VLOOKUP($B303,$AB:$AX,13,0)),0,(VLOOKUP($B303,$AB:$AX,13,0)))</f>
        <v>0</v>
      </c>
      <c r="BO303" s="86" t="n">
        <f aca="false">IF(ISERROR(VLOOKUP($B303,$AB:$AX,14,0)),0,(VLOOKUP($B303,$AB:$AX,14,0)))</f>
        <v>0</v>
      </c>
      <c r="BP303" s="91" t="n">
        <f aca="false">IF(ISERROR(VLOOKUP($B303,$AB:$AX,15,0)),0,(VLOOKUP($B303,$AB:$AX,15,0)))</f>
        <v>0</v>
      </c>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row>
    <row r="304" customFormat="false" ht="12.75" hidden="true" customHeight="false" outlineLevel="0" collapsed="false">
      <c r="A304" s="75" t="s">
        <v>620</v>
      </c>
      <c r="B304" s="78" t="n">
        <v>0</v>
      </c>
      <c r="C304" s="79"/>
      <c r="D304" s="78" t="n">
        <v>0</v>
      </c>
      <c r="E304" s="78" t="n">
        <v>0</v>
      </c>
      <c r="F304" s="79"/>
      <c r="G304" s="79"/>
      <c r="H304" s="80" t="n">
        <v>0</v>
      </c>
      <c r="I304" s="81" t="n">
        <v>0</v>
      </c>
      <c r="J304" s="81" t="n">
        <v>0</v>
      </c>
      <c r="K304" s="82" t="n">
        <v>0</v>
      </c>
      <c r="L304" s="83" t="n">
        <v>0</v>
      </c>
      <c r="M304" s="82" t="n">
        <v>0</v>
      </c>
      <c r="N304" s="83" t="n">
        <v>0</v>
      </c>
      <c r="O304" s="79"/>
      <c r="P304" s="84" t="n">
        <v>0</v>
      </c>
      <c r="Q304" s="22"/>
      <c r="R304" s="22"/>
      <c r="S304" s="22"/>
      <c r="T304" s="22"/>
      <c r="U304" s="22"/>
      <c r="V304" s="22"/>
      <c r="W304" s="22"/>
      <c r="X304" s="22"/>
      <c r="Y304" s="12"/>
      <c r="Z304" s="22"/>
      <c r="AA304" s="12" t="s">
        <v>620</v>
      </c>
      <c r="AB304" s="85" t="n">
        <v>0</v>
      </c>
      <c r="AC304" s="86"/>
      <c r="AD304" s="85" t="n">
        <v>0</v>
      </c>
      <c r="AE304" s="85" t="n">
        <v>0</v>
      </c>
      <c r="AF304" s="86"/>
      <c r="AG304" s="86"/>
      <c r="AH304" s="87" t="n">
        <v>0</v>
      </c>
      <c r="AI304" s="88" t="n">
        <v>0</v>
      </c>
      <c r="AJ304" s="88" t="n">
        <v>0</v>
      </c>
      <c r="AK304" s="89" t="n">
        <v>0</v>
      </c>
      <c r="AL304" s="90" t="n">
        <v>0</v>
      </c>
      <c r="AM304" s="89" t="n">
        <v>0</v>
      </c>
      <c r="AN304" s="90" t="n">
        <v>0</v>
      </c>
      <c r="AO304" s="86"/>
      <c r="AP304" s="91" t="n">
        <v>0</v>
      </c>
      <c r="AQ304" s="22"/>
      <c r="AR304" s="22"/>
      <c r="AS304" s="22"/>
      <c r="AT304" s="22"/>
      <c r="AU304" s="22"/>
      <c r="AV304" s="22"/>
      <c r="AW304" s="22"/>
      <c r="AX304" s="22"/>
      <c r="AY304" s="22"/>
      <c r="BA304" s="12"/>
      <c r="BB304" s="85" t="n">
        <f aca="false">IF(ISERROR(VLOOKUP($B304,$AB:$AX,1,0)),0,(VLOOKUP($B304,$AB:$AX,1,0)))</f>
        <v>0</v>
      </c>
      <c r="BC304" s="86" t="n">
        <f aca="false">IF(ISERROR(VLOOKUP($B304,$AB:$AX,2,0)),0,(VLOOKUP($B304,$AB:$AX,2,0)))</f>
        <v>0</v>
      </c>
      <c r="BD304" s="92" t="n">
        <f aca="false">IF(ISERROR(VLOOKUP($B304,$AB:$AX,3,0)),0,(VLOOKUP($B304,$AB:$AX,3,0)))</f>
        <v>0</v>
      </c>
      <c r="BE304" s="85" t="n">
        <f aca="false">IF(ISERROR(VLOOKUP($B304,$AB:$AX,4,0)),0,(VLOOKUP($B304,$AB:$AX,4,0)))</f>
        <v>0</v>
      </c>
      <c r="BF304" s="86" t="n">
        <f aca="false">IF(ISERROR(VLOOKUP($B304,$AB:$AX,5,0)),0,(VLOOKUP($B304,$AB:$AX,5,0)))</f>
        <v>0</v>
      </c>
      <c r="BG304" s="86" t="n">
        <f aca="false">IF(ISERROR(VLOOKUP($B304,$AB:$AX,6,0)),0,(VLOOKUP($B304,$AB:$AX,6,0)))</f>
        <v>0</v>
      </c>
      <c r="BH304" s="85" t="n">
        <f aca="false">IF(ISERROR(VLOOKUP($B304,$AB:$AX,7,0)),0,(VLOOKUP($B304,$AB:$AX,7,0)))</f>
        <v>0</v>
      </c>
      <c r="BI304" s="88" t="n">
        <f aca="false">IF(ISERROR(VLOOKUP($B304,$AB:$AX,8,0)),0,(VLOOKUP($B304,$AB:$AX,8,0)))</f>
        <v>0</v>
      </c>
      <c r="BJ304" s="88" t="n">
        <f aca="false">IF(ISERROR(VLOOKUP($B304,$AB:$AX,9,0)),0,(VLOOKUP($B304,$AB:$AX,9,0)))</f>
        <v>0</v>
      </c>
      <c r="BK304" s="89" t="n">
        <f aca="false">IF(ISERROR(VLOOKUP($B304,$AB:$AX,10,0)),0,(VLOOKUP($B304,$AB:$AX,10,0)))</f>
        <v>0</v>
      </c>
      <c r="BL304" s="93" t="n">
        <f aca="false">IF(ISERROR(VLOOKUP($B304,$AB:$AX,11,0)),0,(VLOOKUP($B304,$AB:$AX,11,0)))</f>
        <v>0</v>
      </c>
      <c r="BM304" s="89" t="n">
        <f aca="false">IF(ISERROR(VLOOKUP($B304,$AB:$AX,12,0)),0,(VLOOKUP($B304,$AB:$AX,12,0)))</f>
        <v>0</v>
      </c>
      <c r="BN304" s="93" t="n">
        <f aca="false">IF(ISERROR(VLOOKUP($B304,$AB:$AX,13,0)),0,(VLOOKUP($B304,$AB:$AX,13,0)))</f>
        <v>0</v>
      </c>
      <c r="BO304" s="86" t="n">
        <f aca="false">IF(ISERROR(VLOOKUP($B304,$AB:$AX,14,0)),0,(VLOOKUP($B304,$AB:$AX,14,0)))</f>
        <v>0</v>
      </c>
      <c r="BP304" s="91" t="n">
        <f aca="false">IF(ISERROR(VLOOKUP($B304,$AB:$AX,15,0)),0,(VLOOKUP($B304,$AB:$AX,15,0)))</f>
        <v>0</v>
      </c>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row>
    <row r="305" customFormat="false" ht="12.75" hidden="true" customHeight="false" outlineLevel="0" collapsed="false">
      <c r="A305" s="102"/>
      <c r="B305" s="78"/>
      <c r="C305" s="79"/>
      <c r="D305" s="78"/>
      <c r="E305" s="78"/>
      <c r="F305" s="79"/>
      <c r="G305" s="79"/>
      <c r="H305" s="80"/>
      <c r="I305" s="81"/>
      <c r="J305" s="81"/>
      <c r="K305" s="82"/>
      <c r="L305" s="83"/>
      <c r="M305" s="82"/>
      <c r="N305" s="83"/>
      <c r="O305" s="79"/>
      <c r="P305" s="84"/>
      <c r="Q305" s="22"/>
      <c r="R305" s="22"/>
      <c r="S305" s="22"/>
      <c r="T305" s="22"/>
      <c r="U305" s="22"/>
      <c r="V305" s="22"/>
      <c r="W305" s="22"/>
      <c r="X305" s="22"/>
      <c r="Y305" s="12"/>
      <c r="Z305" s="22"/>
      <c r="AA305" s="12"/>
      <c r="AB305" s="85"/>
      <c r="AC305" s="86"/>
      <c r="AD305" s="85"/>
      <c r="AE305" s="85"/>
      <c r="AF305" s="86"/>
      <c r="AG305" s="86"/>
      <c r="AH305" s="87"/>
      <c r="AI305" s="88"/>
      <c r="AJ305" s="88"/>
      <c r="AK305" s="89"/>
      <c r="AL305" s="90"/>
      <c r="AM305" s="89"/>
      <c r="AN305" s="90"/>
      <c r="AO305" s="86"/>
      <c r="AP305" s="91"/>
      <c r="AQ305" s="22"/>
      <c r="AR305" s="22"/>
      <c r="AS305" s="22"/>
      <c r="AT305" s="22"/>
      <c r="AU305" s="22"/>
      <c r="AV305" s="22"/>
      <c r="AW305" s="22"/>
      <c r="AX305" s="22"/>
      <c r="AY305" s="22"/>
      <c r="BA305" s="12"/>
      <c r="BB305" s="85" t="n">
        <f aca="false">IF(ISERROR(VLOOKUP($B305,$AB:$AX,1,0)),0,(VLOOKUP($B305,$AB:$AX,1,0)))</f>
        <v>0</v>
      </c>
      <c r="BC305" s="86" t="n">
        <f aca="false">IF(ISERROR(VLOOKUP($B305,$AB:$AX,2,0)),0,(VLOOKUP($B305,$AB:$AX,2,0)))</f>
        <v>0</v>
      </c>
      <c r="BD305" s="92" t="n">
        <f aca="false">IF(ISERROR(VLOOKUP($B305,$AB:$AX,3,0)),0,(VLOOKUP($B305,$AB:$AX,3,0)))</f>
        <v>0</v>
      </c>
      <c r="BE305" s="85" t="n">
        <f aca="false">IF(ISERROR(VLOOKUP($B305,$AB:$AX,4,0)),0,(VLOOKUP($B305,$AB:$AX,4,0)))</f>
        <v>0</v>
      </c>
      <c r="BF305" s="86" t="n">
        <f aca="false">IF(ISERROR(VLOOKUP($B305,$AB:$AX,5,0)),0,(VLOOKUP($B305,$AB:$AX,5,0)))</f>
        <v>0</v>
      </c>
      <c r="BG305" s="86" t="n">
        <f aca="false">IF(ISERROR(VLOOKUP($B305,$AB:$AX,6,0)),0,(VLOOKUP($B305,$AB:$AX,6,0)))</f>
        <v>0</v>
      </c>
      <c r="BH305" s="85" t="n">
        <f aca="false">IF(ISERROR(VLOOKUP($B305,$AB:$AX,7,0)),0,(VLOOKUP($B305,$AB:$AX,7,0)))</f>
        <v>0</v>
      </c>
      <c r="BI305" s="88" t="n">
        <f aca="false">IF(ISERROR(VLOOKUP($B305,$AB:$AX,8,0)),0,(VLOOKUP($B305,$AB:$AX,8,0)))</f>
        <v>0</v>
      </c>
      <c r="BJ305" s="88" t="n">
        <f aca="false">IF(ISERROR(VLOOKUP($B305,$AB:$AX,9,0)),0,(VLOOKUP($B305,$AB:$AX,9,0)))</f>
        <v>0</v>
      </c>
      <c r="BK305" s="89" t="n">
        <f aca="false">IF(ISERROR(VLOOKUP($B305,$AB:$AX,10,0)),0,(VLOOKUP($B305,$AB:$AX,10,0)))</f>
        <v>0</v>
      </c>
      <c r="BL305" s="93" t="n">
        <f aca="false">IF(ISERROR(VLOOKUP($B305,$AB:$AX,11,0)),0,(VLOOKUP($B305,$AB:$AX,11,0)))</f>
        <v>0</v>
      </c>
      <c r="BM305" s="89" t="n">
        <f aca="false">IF(ISERROR(VLOOKUP($B305,$AB:$AX,12,0)),0,(VLOOKUP($B305,$AB:$AX,12,0)))</f>
        <v>0</v>
      </c>
      <c r="BN305" s="93" t="n">
        <f aca="false">IF(ISERROR(VLOOKUP($B305,$AB:$AX,13,0)),0,(VLOOKUP($B305,$AB:$AX,13,0)))</f>
        <v>0</v>
      </c>
      <c r="BO305" s="86" t="n">
        <f aca="false">IF(ISERROR(VLOOKUP($B305,$AB:$AX,14,0)),0,(VLOOKUP($B305,$AB:$AX,14,0)))</f>
        <v>0</v>
      </c>
      <c r="BP305" s="91" t="n">
        <f aca="false">IF(ISERROR(VLOOKUP($B305,$AB:$AX,15,0)),0,(VLOOKUP($B305,$AB:$AX,15,0)))</f>
        <v>0</v>
      </c>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row>
    <row r="306" customFormat="false" ht="30" hidden="true" customHeight="false" outlineLevel="0" collapsed="false">
      <c r="A306" s="122"/>
      <c r="B306" s="99"/>
      <c r="C306" s="123"/>
      <c r="D306" s="106"/>
      <c r="E306" s="107"/>
      <c r="F306" s="108"/>
      <c r="G306" s="108" t="s">
        <v>184</v>
      </c>
      <c r="H306" s="109" t="s">
        <v>185</v>
      </c>
      <c r="I306" s="110" t="s">
        <v>186</v>
      </c>
      <c r="J306" s="110" t="s">
        <v>187</v>
      </c>
      <c r="K306" s="111" t="s">
        <v>188</v>
      </c>
      <c r="L306" s="129"/>
      <c r="M306" s="130"/>
      <c r="N306" s="129"/>
      <c r="O306" s="123"/>
      <c r="P306" s="131"/>
      <c r="Q306" s="78"/>
      <c r="R306" s="78"/>
      <c r="S306" s="78"/>
      <c r="T306" s="78"/>
      <c r="U306" s="78"/>
      <c r="V306" s="78"/>
      <c r="W306" s="78"/>
      <c r="X306" s="78"/>
      <c r="Y306" s="85"/>
      <c r="Z306" s="78"/>
      <c r="AA306" s="85"/>
      <c r="AB306" s="85"/>
      <c r="AC306" s="86"/>
      <c r="AD306" s="85"/>
      <c r="AE306" s="85"/>
      <c r="AF306" s="86"/>
      <c r="AG306" s="86" t="s">
        <v>184</v>
      </c>
      <c r="AH306" s="87" t="s">
        <v>185</v>
      </c>
      <c r="AI306" s="88" t="s">
        <v>186</v>
      </c>
      <c r="AJ306" s="88" t="s">
        <v>187</v>
      </c>
      <c r="AK306" s="89" t="s">
        <v>188</v>
      </c>
      <c r="AL306" s="90"/>
      <c r="AM306" s="89"/>
      <c r="AN306" s="90"/>
      <c r="AO306" s="86"/>
      <c r="AP306" s="91"/>
      <c r="AQ306" s="78"/>
      <c r="AR306" s="78"/>
      <c r="AS306" s="78"/>
      <c r="AT306" s="78"/>
      <c r="AU306" s="78"/>
      <c r="AV306" s="78"/>
      <c r="AW306" s="78"/>
      <c r="AX306" s="78"/>
      <c r="AY306" s="78"/>
      <c r="AZ306" s="85"/>
      <c r="BA306" s="12"/>
      <c r="BB306" s="85" t="n">
        <f aca="false">IF(ISERROR(VLOOKUP($B306,$AB:$AX,1,0)),0,(VLOOKUP($B306,$AB:$AX,1,0)))</f>
        <v>0</v>
      </c>
      <c r="BC306" s="86" t="n">
        <f aca="false">IF(ISERROR(VLOOKUP($B306,$AB:$AX,2,0)),0,(VLOOKUP($B306,$AB:$AX,2,0)))</f>
        <v>0</v>
      </c>
      <c r="BD306" s="92" t="n">
        <f aca="false">IF(ISERROR(VLOOKUP($B306,$AB:$AX,3,0)),0,(VLOOKUP($B306,$AB:$AX,3,0)))</f>
        <v>0</v>
      </c>
      <c r="BE306" s="85" t="n">
        <f aca="false">IF(ISERROR(VLOOKUP($B306,$AB:$AX,4,0)),0,(VLOOKUP($B306,$AB:$AX,4,0)))</f>
        <v>0</v>
      </c>
      <c r="BF306" s="86" t="n">
        <f aca="false">IF(ISERROR(VLOOKUP($B306,$AB:$AX,5,0)),0,(VLOOKUP($B306,$AB:$AX,5,0)))</f>
        <v>0</v>
      </c>
      <c r="BG306" s="86" t="n">
        <f aca="false">IF(ISERROR(VLOOKUP($B306,$AB:$AX,6,0)),0,(VLOOKUP($B306,$AB:$AX,6,0)))</f>
        <v>0</v>
      </c>
      <c r="BH306" s="85" t="n">
        <f aca="false">IF(ISERROR(VLOOKUP($B306,$AB:$AX,7,0)),0,(VLOOKUP($B306,$AB:$AX,7,0)))</f>
        <v>0</v>
      </c>
      <c r="BI306" s="88" t="n">
        <f aca="false">IF(ISERROR(VLOOKUP($B306,$AB:$AX,8,0)),0,(VLOOKUP($B306,$AB:$AX,8,0)))</f>
        <v>0</v>
      </c>
      <c r="BJ306" s="88" t="n">
        <f aca="false">IF(ISERROR(VLOOKUP($B306,$AB:$AX,9,0)),0,(VLOOKUP($B306,$AB:$AX,9,0)))</f>
        <v>0</v>
      </c>
      <c r="BK306" s="89" t="n">
        <f aca="false">IF(ISERROR(VLOOKUP($B306,$AB:$AX,10,0)),0,(VLOOKUP($B306,$AB:$AX,10,0)))</f>
        <v>0</v>
      </c>
      <c r="BL306" s="93" t="n">
        <f aca="false">IF(ISERROR(VLOOKUP($B306,$AB:$AX,11,0)),0,(VLOOKUP($B306,$AB:$AX,11,0)))</f>
        <v>0</v>
      </c>
      <c r="BM306" s="89" t="n">
        <f aca="false">IF(ISERROR(VLOOKUP($B306,$AB:$AX,12,0)),0,(VLOOKUP($B306,$AB:$AX,12,0)))</f>
        <v>0</v>
      </c>
      <c r="BN306" s="93" t="n">
        <f aca="false">IF(ISERROR(VLOOKUP($B306,$AB:$AX,13,0)),0,(VLOOKUP($B306,$AB:$AX,13,0)))</f>
        <v>0</v>
      </c>
      <c r="BO306" s="86" t="n">
        <f aca="false">IF(ISERROR(VLOOKUP($B306,$AB:$AX,14,0)),0,(VLOOKUP($B306,$AB:$AX,14,0)))</f>
        <v>0</v>
      </c>
      <c r="BP306" s="91" t="n">
        <f aca="false">IF(ISERROR(VLOOKUP($B306,$AB:$AX,15,0)),0,(VLOOKUP($B306,$AB:$AX,15,0)))</f>
        <v>0</v>
      </c>
      <c r="BQ306" s="78"/>
      <c r="BR306" s="78"/>
      <c r="BS306" s="78"/>
      <c r="BT306" s="78"/>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row>
    <row r="307" customFormat="false" ht="12.75" hidden="true" customHeight="false" outlineLevel="0" collapsed="false">
      <c r="A307" s="116"/>
      <c r="B307" s="78"/>
      <c r="C307" s="79"/>
      <c r="D307" s="117" t="s">
        <v>189</v>
      </c>
      <c r="E307" s="118"/>
      <c r="F307" s="119"/>
      <c r="G307" s="119" t="n">
        <f aca="false">COUNTIF($C$241:$C$304,RIGHT($D307,5))</f>
        <v>0</v>
      </c>
      <c r="H307" s="120" t="n">
        <f aca="false">SUMIF($C$241:$C$304,RIGHT($D307,5),H$241:H$304)</f>
        <v>0</v>
      </c>
      <c r="I307" s="120" t="n">
        <f aca="false">SUMIF($C$241:$C$304,RIGHT($D307,5),I$241:I$304)</f>
        <v>0</v>
      </c>
      <c r="J307" s="120"/>
      <c r="K307" s="121" t="n">
        <f aca="false">H307-J307</f>
        <v>0</v>
      </c>
      <c r="L307" s="83"/>
      <c r="M307" s="82"/>
      <c r="N307" s="83"/>
      <c r="O307" s="79"/>
      <c r="P307" s="84"/>
      <c r="Q307" s="78"/>
      <c r="R307" s="78"/>
      <c r="S307" s="78"/>
      <c r="T307" s="78"/>
      <c r="U307" s="78"/>
      <c r="V307" s="78"/>
      <c r="W307" s="78"/>
      <c r="X307" s="78"/>
      <c r="Y307" s="85"/>
      <c r="Z307" s="78"/>
      <c r="AA307" s="85"/>
      <c r="AB307" s="85"/>
      <c r="AC307" s="86"/>
      <c r="AD307" s="85" t="s">
        <v>189</v>
      </c>
      <c r="AE307" s="85"/>
      <c r="AF307" s="86"/>
      <c r="AG307" s="86" t="n">
        <v>0</v>
      </c>
      <c r="AH307" s="87" t="n">
        <v>0</v>
      </c>
      <c r="AI307" s="88" t="n">
        <v>0</v>
      </c>
      <c r="AJ307" s="88"/>
      <c r="AK307" s="89" t="n">
        <v>0</v>
      </c>
      <c r="AL307" s="90"/>
      <c r="AM307" s="89"/>
      <c r="AN307" s="90"/>
      <c r="AO307" s="86"/>
      <c r="AP307" s="91"/>
      <c r="AQ307" s="78"/>
      <c r="AR307" s="78"/>
      <c r="AS307" s="78"/>
      <c r="AT307" s="78"/>
      <c r="AU307" s="78"/>
      <c r="AV307" s="78"/>
      <c r="AW307" s="78"/>
      <c r="AX307" s="78"/>
      <c r="AY307" s="78"/>
      <c r="AZ307" s="85"/>
      <c r="BA307" s="12"/>
      <c r="BB307" s="85" t="n">
        <f aca="false">IF(ISERROR(VLOOKUP($B307,$AB:$AX,1,0)),0,(VLOOKUP($B307,$AB:$AX,1,0)))</f>
        <v>0</v>
      </c>
      <c r="BC307" s="86" t="n">
        <f aca="false">IF(ISERROR(VLOOKUP($B307,$AB:$AX,2,0)),0,(VLOOKUP($B307,$AB:$AX,2,0)))</f>
        <v>0</v>
      </c>
      <c r="BD307" s="92" t="n">
        <f aca="false">IF(ISERROR(VLOOKUP($B307,$AB:$AX,3,0)),0,(VLOOKUP($B307,$AB:$AX,3,0)))</f>
        <v>0</v>
      </c>
      <c r="BE307" s="85" t="n">
        <f aca="false">IF(ISERROR(VLOOKUP($B307,$AB:$AX,4,0)),0,(VLOOKUP($B307,$AB:$AX,4,0)))</f>
        <v>0</v>
      </c>
      <c r="BF307" s="86" t="n">
        <f aca="false">IF(ISERROR(VLOOKUP($B307,$AB:$AX,5,0)),0,(VLOOKUP($B307,$AB:$AX,5,0)))</f>
        <v>0</v>
      </c>
      <c r="BG307" s="86" t="n">
        <f aca="false">IF(ISERROR(VLOOKUP($B307,$AB:$AX,6,0)),0,(VLOOKUP($B307,$AB:$AX,6,0)))</f>
        <v>0</v>
      </c>
      <c r="BH307" s="85" t="n">
        <f aca="false">IF(ISERROR(VLOOKUP($B307,$AB:$AX,7,0)),0,(VLOOKUP($B307,$AB:$AX,7,0)))</f>
        <v>0</v>
      </c>
      <c r="BI307" s="88" t="n">
        <f aca="false">IF(ISERROR(VLOOKUP($B307,$AB:$AX,8,0)),0,(VLOOKUP($B307,$AB:$AX,8,0)))</f>
        <v>0</v>
      </c>
      <c r="BJ307" s="88" t="n">
        <f aca="false">IF(ISERROR(VLOOKUP($B307,$AB:$AX,9,0)),0,(VLOOKUP($B307,$AB:$AX,9,0)))</f>
        <v>0</v>
      </c>
      <c r="BK307" s="89" t="n">
        <f aca="false">IF(ISERROR(VLOOKUP($B307,$AB:$AX,10,0)),0,(VLOOKUP($B307,$AB:$AX,10,0)))</f>
        <v>0</v>
      </c>
      <c r="BL307" s="93" t="n">
        <f aca="false">IF(ISERROR(VLOOKUP($B307,$AB:$AX,11,0)),0,(VLOOKUP($B307,$AB:$AX,11,0)))</f>
        <v>0</v>
      </c>
      <c r="BM307" s="89" t="n">
        <f aca="false">IF(ISERROR(VLOOKUP($B307,$AB:$AX,12,0)),0,(VLOOKUP($B307,$AB:$AX,12,0)))</f>
        <v>0</v>
      </c>
      <c r="BN307" s="93" t="n">
        <f aca="false">IF(ISERROR(VLOOKUP($B307,$AB:$AX,13,0)),0,(VLOOKUP($B307,$AB:$AX,13,0)))</f>
        <v>0</v>
      </c>
      <c r="BO307" s="86" t="n">
        <f aca="false">IF(ISERROR(VLOOKUP($B307,$AB:$AX,14,0)),0,(VLOOKUP($B307,$AB:$AX,14,0)))</f>
        <v>0</v>
      </c>
      <c r="BP307" s="91" t="n">
        <f aca="false">IF(ISERROR(VLOOKUP($B307,$AB:$AX,15,0)),0,(VLOOKUP($B307,$AB:$AX,15,0)))</f>
        <v>0</v>
      </c>
      <c r="BQ307" s="78"/>
      <c r="BR307" s="78"/>
      <c r="BS307" s="78"/>
      <c r="BT307" s="78"/>
      <c r="BU307" s="94"/>
      <c r="BV307" s="94"/>
      <c r="BW307" s="94"/>
      <c r="BX307" s="94"/>
      <c r="BY307" s="94"/>
      <c r="BZ307" s="94"/>
      <c r="CA307" s="94"/>
      <c r="CB307" s="94"/>
      <c r="CC307" s="94"/>
      <c r="CD307" s="94"/>
      <c r="CE307" s="94"/>
      <c r="CF307" s="94"/>
      <c r="CG307" s="94"/>
      <c r="CH307" s="94"/>
      <c r="CI307" s="94"/>
      <c r="CJ307" s="94"/>
      <c r="CK307" s="94"/>
      <c r="CL307" s="94"/>
      <c r="CM307" s="94"/>
      <c r="CN307" s="94"/>
      <c r="CO307" s="94"/>
      <c r="CP307" s="94"/>
      <c r="CQ307" s="94"/>
      <c r="CR307" s="94"/>
      <c r="CS307" s="94"/>
      <c r="CT307" s="94"/>
      <c r="CU307" s="94"/>
      <c r="CV307" s="94"/>
      <c r="CW307" s="94"/>
      <c r="CX307" s="94"/>
      <c r="CY307" s="94"/>
      <c r="CZ307" s="94"/>
      <c r="DA307" s="94"/>
      <c r="DB307" s="94"/>
      <c r="DC307" s="94"/>
      <c r="DD307" s="94"/>
      <c r="DE307" s="94"/>
      <c r="DF307" s="94"/>
      <c r="DG307" s="94"/>
      <c r="DH307" s="94"/>
      <c r="DI307" s="94"/>
      <c r="DJ307" s="94"/>
      <c r="DK307" s="94"/>
      <c r="DL307" s="94"/>
      <c r="DM307" s="94"/>
      <c r="DN307" s="94"/>
      <c r="DO307" s="94"/>
      <c r="DP307" s="94"/>
      <c r="DQ307" s="94"/>
      <c r="DR307" s="94"/>
      <c r="DS307" s="94"/>
      <c r="DT307" s="94"/>
      <c r="DU307" s="94"/>
      <c r="DV307" s="94"/>
      <c r="DW307" s="94"/>
      <c r="DX307" s="94"/>
      <c r="DY307" s="94"/>
      <c r="DZ307" s="94"/>
      <c r="EA307" s="94"/>
      <c r="EB307" s="94"/>
      <c r="EC307" s="94"/>
      <c r="ED307" s="94"/>
      <c r="EE307" s="94"/>
      <c r="EF307" s="94"/>
      <c r="EG307" s="94"/>
      <c r="EH307" s="94"/>
      <c r="EI307" s="94"/>
      <c r="EJ307" s="94"/>
      <c r="EK307" s="94"/>
    </row>
    <row r="308" customFormat="false" ht="12.75" hidden="true" customHeight="false" outlineLevel="0" collapsed="false">
      <c r="A308" s="116"/>
      <c r="B308" s="78"/>
      <c r="C308" s="79"/>
      <c r="D308" s="117" t="s">
        <v>190</v>
      </c>
      <c r="E308" s="118"/>
      <c r="F308" s="119"/>
      <c r="G308" s="119" t="n">
        <f aca="false">COUNTIF($C$241:$C$304,RIGHT($D308,5))</f>
        <v>0</v>
      </c>
      <c r="H308" s="120" t="n">
        <f aca="false">SUMIF($C$241:$C$304,RIGHT($D308,5),H$241:H$304)</f>
        <v>0</v>
      </c>
      <c r="I308" s="120" t="n">
        <f aca="false">SUMIF($C$241:$C$304,RIGHT($D308,5),I$241:I$304)</f>
        <v>0</v>
      </c>
      <c r="J308" s="120"/>
      <c r="K308" s="121" t="n">
        <f aca="false">H308-J308</f>
        <v>0</v>
      </c>
      <c r="L308" s="83"/>
      <c r="M308" s="82"/>
      <c r="N308" s="83"/>
      <c r="O308" s="79"/>
      <c r="P308" s="84"/>
      <c r="Q308" s="78"/>
      <c r="R308" s="78"/>
      <c r="S308" s="78"/>
      <c r="T308" s="78"/>
      <c r="U308" s="78"/>
      <c r="V308" s="78"/>
      <c r="W308" s="78"/>
      <c r="X308" s="78"/>
      <c r="Y308" s="85"/>
      <c r="Z308" s="78"/>
      <c r="AA308" s="85"/>
      <c r="AB308" s="85"/>
      <c r="AC308" s="86"/>
      <c r="AD308" s="85" t="s">
        <v>190</v>
      </c>
      <c r="AE308" s="85"/>
      <c r="AF308" s="86"/>
      <c r="AG308" s="86" t="n">
        <v>0</v>
      </c>
      <c r="AH308" s="87" t="n">
        <v>0</v>
      </c>
      <c r="AI308" s="88" t="n">
        <v>0</v>
      </c>
      <c r="AJ308" s="88"/>
      <c r="AK308" s="89" t="n">
        <v>0</v>
      </c>
      <c r="AL308" s="90"/>
      <c r="AM308" s="89"/>
      <c r="AN308" s="90"/>
      <c r="AO308" s="86"/>
      <c r="AP308" s="91"/>
      <c r="AQ308" s="78"/>
      <c r="AR308" s="78"/>
      <c r="AS308" s="78"/>
      <c r="AT308" s="78"/>
      <c r="AU308" s="78"/>
      <c r="AV308" s="78"/>
      <c r="AW308" s="78"/>
      <c r="AX308" s="78"/>
      <c r="AY308" s="78"/>
      <c r="AZ308" s="85"/>
      <c r="BA308" s="12"/>
      <c r="BB308" s="85" t="n">
        <f aca="false">IF(ISERROR(VLOOKUP($B308,$AB:$AX,1,0)),0,(VLOOKUP($B308,$AB:$AX,1,0)))</f>
        <v>0</v>
      </c>
      <c r="BC308" s="86" t="n">
        <f aca="false">IF(ISERROR(VLOOKUP($B308,$AB:$AX,2,0)),0,(VLOOKUP($B308,$AB:$AX,2,0)))</f>
        <v>0</v>
      </c>
      <c r="BD308" s="92" t="n">
        <f aca="false">IF(ISERROR(VLOOKUP($B308,$AB:$AX,3,0)),0,(VLOOKUP($B308,$AB:$AX,3,0)))</f>
        <v>0</v>
      </c>
      <c r="BE308" s="85" t="n">
        <f aca="false">IF(ISERROR(VLOOKUP($B308,$AB:$AX,4,0)),0,(VLOOKUP($B308,$AB:$AX,4,0)))</f>
        <v>0</v>
      </c>
      <c r="BF308" s="86" t="n">
        <f aca="false">IF(ISERROR(VLOOKUP($B308,$AB:$AX,5,0)),0,(VLOOKUP($B308,$AB:$AX,5,0)))</f>
        <v>0</v>
      </c>
      <c r="BG308" s="86" t="n">
        <f aca="false">IF(ISERROR(VLOOKUP($B308,$AB:$AX,6,0)),0,(VLOOKUP($B308,$AB:$AX,6,0)))</f>
        <v>0</v>
      </c>
      <c r="BH308" s="85" t="n">
        <f aca="false">IF(ISERROR(VLOOKUP($B308,$AB:$AX,7,0)),0,(VLOOKUP($B308,$AB:$AX,7,0)))</f>
        <v>0</v>
      </c>
      <c r="BI308" s="88" t="n">
        <f aca="false">IF(ISERROR(VLOOKUP($B308,$AB:$AX,8,0)),0,(VLOOKUP($B308,$AB:$AX,8,0)))</f>
        <v>0</v>
      </c>
      <c r="BJ308" s="88" t="n">
        <f aca="false">IF(ISERROR(VLOOKUP($B308,$AB:$AX,9,0)),0,(VLOOKUP($B308,$AB:$AX,9,0)))</f>
        <v>0</v>
      </c>
      <c r="BK308" s="89" t="n">
        <f aca="false">IF(ISERROR(VLOOKUP($B308,$AB:$AX,10,0)),0,(VLOOKUP($B308,$AB:$AX,10,0)))</f>
        <v>0</v>
      </c>
      <c r="BL308" s="93" t="n">
        <f aca="false">IF(ISERROR(VLOOKUP($B308,$AB:$AX,11,0)),0,(VLOOKUP($B308,$AB:$AX,11,0)))</f>
        <v>0</v>
      </c>
      <c r="BM308" s="89" t="n">
        <f aca="false">IF(ISERROR(VLOOKUP($B308,$AB:$AX,12,0)),0,(VLOOKUP($B308,$AB:$AX,12,0)))</f>
        <v>0</v>
      </c>
      <c r="BN308" s="93" t="n">
        <f aca="false">IF(ISERROR(VLOOKUP($B308,$AB:$AX,13,0)),0,(VLOOKUP($B308,$AB:$AX,13,0)))</f>
        <v>0</v>
      </c>
      <c r="BO308" s="86" t="n">
        <f aca="false">IF(ISERROR(VLOOKUP($B308,$AB:$AX,14,0)),0,(VLOOKUP($B308,$AB:$AX,14,0)))</f>
        <v>0</v>
      </c>
      <c r="BP308" s="91" t="n">
        <f aca="false">IF(ISERROR(VLOOKUP($B308,$AB:$AX,15,0)),0,(VLOOKUP($B308,$AB:$AX,15,0)))</f>
        <v>0</v>
      </c>
      <c r="BQ308" s="78"/>
      <c r="BR308" s="78"/>
      <c r="BS308" s="78"/>
      <c r="BT308" s="78"/>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94"/>
      <c r="DE308" s="94"/>
      <c r="DF308" s="94"/>
      <c r="DG308" s="94"/>
      <c r="DH308" s="94"/>
      <c r="DI308" s="94"/>
      <c r="DJ308" s="94"/>
      <c r="DK308" s="94"/>
      <c r="DL308" s="94"/>
      <c r="DM308" s="94"/>
      <c r="DN308" s="94"/>
      <c r="DO308" s="94"/>
      <c r="DP308" s="94"/>
      <c r="DQ308" s="94"/>
      <c r="DR308" s="94"/>
      <c r="DS308" s="94"/>
      <c r="DT308" s="94"/>
      <c r="DU308" s="94"/>
      <c r="DV308" s="94"/>
      <c r="DW308" s="94"/>
      <c r="DX308" s="94"/>
      <c r="DY308" s="94"/>
      <c r="DZ308" s="94"/>
      <c r="EA308" s="94"/>
      <c r="EB308" s="94"/>
      <c r="EC308" s="94"/>
      <c r="ED308" s="94"/>
      <c r="EE308" s="94"/>
      <c r="EF308" s="94"/>
      <c r="EG308" s="94"/>
      <c r="EH308" s="94"/>
      <c r="EI308" s="94"/>
      <c r="EJ308" s="94"/>
      <c r="EK308" s="94"/>
    </row>
    <row r="309" customFormat="false" ht="12.75" hidden="true" customHeight="false" outlineLevel="0" collapsed="false">
      <c r="A309" s="116"/>
      <c r="B309" s="78"/>
      <c r="C309" s="79"/>
      <c r="D309" s="117" t="s">
        <v>191</v>
      </c>
      <c r="E309" s="118"/>
      <c r="F309" s="119"/>
      <c r="G309" s="119" t="n">
        <f aca="false">COUNTIF($C$241:$C$304,RIGHT($D309,5))</f>
        <v>0</v>
      </c>
      <c r="H309" s="120" t="n">
        <f aca="false">SUMIF($C$241:$C$304,RIGHT($D309,5),H$241:H$304)</f>
        <v>0</v>
      </c>
      <c r="I309" s="120" t="n">
        <f aca="false">SUMIF($C$241:$C$304,RIGHT($D309,5),I$241:I$304)</f>
        <v>0</v>
      </c>
      <c r="J309" s="120"/>
      <c r="K309" s="121" t="n">
        <f aca="false">H309-J309</f>
        <v>0</v>
      </c>
      <c r="L309" s="83"/>
      <c r="M309" s="82"/>
      <c r="N309" s="83"/>
      <c r="O309" s="79"/>
      <c r="P309" s="84"/>
      <c r="Q309" s="78"/>
      <c r="R309" s="78"/>
      <c r="S309" s="78"/>
      <c r="T309" s="78"/>
      <c r="U309" s="78"/>
      <c r="V309" s="78"/>
      <c r="W309" s="78"/>
      <c r="X309" s="78"/>
      <c r="Y309" s="85"/>
      <c r="Z309" s="78"/>
      <c r="AA309" s="85"/>
      <c r="AB309" s="85"/>
      <c r="AC309" s="86"/>
      <c r="AD309" s="85" t="s">
        <v>191</v>
      </c>
      <c r="AE309" s="85"/>
      <c r="AF309" s="86"/>
      <c r="AG309" s="86" t="n">
        <v>0</v>
      </c>
      <c r="AH309" s="87" t="n">
        <v>0</v>
      </c>
      <c r="AI309" s="88" t="n">
        <v>0</v>
      </c>
      <c r="AJ309" s="88"/>
      <c r="AK309" s="89" t="n">
        <v>0</v>
      </c>
      <c r="AL309" s="90"/>
      <c r="AM309" s="89"/>
      <c r="AN309" s="90"/>
      <c r="AO309" s="86"/>
      <c r="AP309" s="91"/>
      <c r="AQ309" s="78"/>
      <c r="AR309" s="78"/>
      <c r="AS309" s="78"/>
      <c r="AT309" s="78"/>
      <c r="AU309" s="78"/>
      <c r="AV309" s="78"/>
      <c r="AW309" s="78"/>
      <c r="AX309" s="78"/>
      <c r="AY309" s="78"/>
      <c r="AZ309" s="85"/>
      <c r="BA309" s="12"/>
      <c r="BB309" s="85" t="n">
        <f aca="false">IF(ISERROR(VLOOKUP($B309,$AB:$AX,1,0)),0,(VLOOKUP($B309,$AB:$AX,1,0)))</f>
        <v>0</v>
      </c>
      <c r="BC309" s="86" t="n">
        <f aca="false">IF(ISERROR(VLOOKUP($B309,$AB:$AX,2,0)),0,(VLOOKUP($B309,$AB:$AX,2,0)))</f>
        <v>0</v>
      </c>
      <c r="BD309" s="92" t="n">
        <f aca="false">IF(ISERROR(VLOOKUP($B309,$AB:$AX,3,0)),0,(VLOOKUP($B309,$AB:$AX,3,0)))</f>
        <v>0</v>
      </c>
      <c r="BE309" s="85" t="n">
        <f aca="false">IF(ISERROR(VLOOKUP($B309,$AB:$AX,4,0)),0,(VLOOKUP($B309,$AB:$AX,4,0)))</f>
        <v>0</v>
      </c>
      <c r="BF309" s="86" t="n">
        <f aca="false">IF(ISERROR(VLOOKUP($B309,$AB:$AX,5,0)),0,(VLOOKUP($B309,$AB:$AX,5,0)))</f>
        <v>0</v>
      </c>
      <c r="BG309" s="86" t="n">
        <f aca="false">IF(ISERROR(VLOOKUP($B309,$AB:$AX,6,0)),0,(VLOOKUP($B309,$AB:$AX,6,0)))</f>
        <v>0</v>
      </c>
      <c r="BH309" s="85" t="n">
        <f aca="false">IF(ISERROR(VLOOKUP($B309,$AB:$AX,7,0)),0,(VLOOKUP($B309,$AB:$AX,7,0)))</f>
        <v>0</v>
      </c>
      <c r="BI309" s="88" t="n">
        <f aca="false">IF(ISERROR(VLOOKUP($B309,$AB:$AX,8,0)),0,(VLOOKUP($B309,$AB:$AX,8,0)))</f>
        <v>0</v>
      </c>
      <c r="BJ309" s="88" t="n">
        <f aca="false">IF(ISERROR(VLOOKUP($B309,$AB:$AX,9,0)),0,(VLOOKUP($B309,$AB:$AX,9,0)))</f>
        <v>0</v>
      </c>
      <c r="BK309" s="89" t="n">
        <f aca="false">IF(ISERROR(VLOOKUP($B309,$AB:$AX,10,0)),0,(VLOOKUP($B309,$AB:$AX,10,0)))</f>
        <v>0</v>
      </c>
      <c r="BL309" s="93" t="n">
        <f aca="false">IF(ISERROR(VLOOKUP($B309,$AB:$AX,11,0)),0,(VLOOKUP($B309,$AB:$AX,11,0)))</f>
        <v>0</v>
      </c>
      <c r="BM309" s="89" t="n">
        <f aca="false">IF(ISERROR(VLOOKUP($B309,$AB:$AX,12,0)),0,(VLOOKUP($B309,$AB:$AX,12,0)))</f>
        <v>0</v>
      </c>
      <c r="BN309" s="93" t="n">
        <f aca="false">IF(ISERROR(VLOOKUP($B309,$AB:$AX,13,0)),0,(VLOOKUP($B309,$AB:$AX,13,0)))</f>
        <v>0</v>
      </c>
      <c r="BO309" s="86" t="n">
        <f aca="false">IF(ISERROR(VLOOKUP($B309,$AB:$AX,14,0)),0,(VLOOKUP($B309,$AB:$AX,14,0)))</f>
        <v>0</v>
      </c>
      <c r="BP309" s="91" t="n">
        <f aca="false">IF(ISERROR(VLOOKUP($B309,$AB:$AX,15,0)),0,(VLOOKUP($B309,$AB:$AX,15,0)))</f>
        <v>0</v>
      </c>
      <c r="BQ309" s="78"/>
      <c r="BR309" s="78"/>
      <c r="BS309" s="78"/>
      <c r="BT309" s="78"/>
      <c r="BU309" s="94"/>
      <c r="BV309" s="94"/>
      <c r="BW309" s="94"/>
      <c r="BX309" s="94"/>
      <c r="BY309" s="94"/>
      <c r="BZ309" s="94"/>
      <c r="CA309" s="94"/>
      <c r="CB309" s="94"/>
      <c r="CC309" s="94"/>
      <c r="CD309" s="94"/>
      <c r="CE309" s="94"/>
      <c r="CF309" s="94"/>
      <c r="CG309" s="94"/>
      <c r="CH309" s="94"/>
      <c r="CI309" s="94"/>
      <c r="CJ309" s="94"/>
      <c r="CK309" s="94"/>
      <c r="CL309" s="94"/>
      <c r="CM309" s="94"/>
      <c r="CN309" s="94"/>
      <c r="CO309" s="94"/>
      <c r="CP309" s="94"/>
      <c r="CQ309" s="94"/>
      <c r="CR309" s="94"/>
      <c r="CS309" s="94"/>
      <c r="CT309" s="94"/>
      <c r="CU309" s="94"/>
      <c r="CV309" s="94"/>
      <c r="CW309" s="94"/>
      <c r="CX309" s="94"/>
      <c r="CY309" s="94"/>
      <c r="CZ309" s="94"/>
      <c r="DA309" s="94"/>
      <c r="DB309" s="94"/>
      <c r="DC309" s="94"/>
      <c r="DD309" s="94"/>
      <c r="DE309" s="94"/>
      <c r="DF309" s="94"/>
      <c r="DG309" s="94"/>
      <c r="DH309" s="94"/>
      <c r="DI309" s="94"/>
      <c r="DJ309" s="94"/>
      <c r="DK309" s="94"/>
      <c r="DL309" s="94"/>
      <c r="DM309" s="94"/>
      <c r="DN309" s="94"/>
      <c r="DO309" s="94"/>
      <c r="DP309" s="94"/>
      <c r="DQ309" s="94"/>
      <c r="DR309" s="94"/>
      <c r="DS309" s="94"/>
      <c r="DT309" s="94"/>
      <c r="DU309" s="94"/>
      <c r="DV309" s="94"/>
      <c r="DW309" s="94"/>
      <c r="DX309" s="94"/>
      <c r="DY309" s="94"/>
      <c r="DZ309" s="94"/>
      <c r="EA309" s="94"/>
      <c r="EB309" s="94"/>
      <c r="EC309" s="94"/>
      <c r="ED309" s="94"/>
      <c r="EE309" s="94"/>
      <c r="EF309" s="94"/>
      <c r="EG309" s="94"/>
      <c r="EH309" s="94"/>
      <c r="EI309" s="94"/>
      <c r="EJ309" s="94"/>
      <c r="EK309" s="94"/>
    </row>
    <row r="310" customFormat="false" ht="12.75" hidden="true" customHeight="false" outlineLevel="0" collapsed="false">
      <c r="A310" s="116"/>
      <c r="B310" s="78"/>
      <c r="C310" s="79"/>
      <c r="D310" s="117" t="s">
        <v>192</v>
      </c>
      <c r="E310" s="118"/>
      <c r="F310" s="119"/>
      <c r="G310" s="119" t="n">
        <f aca="false">COUNTIF($C$241:$C$304,RIGHT($D310,5))</f>
        <v>0</v>
      </c>
      <c r="H310" s="120" t="n">
        <f aca="false">SUMIF($C$241:$C$304,RIGHT($D310,5),H$241:H$304)</f>
        <v>0</v>
      </c>
      <c r="I310" s="120" t="n">
        <f aca="false">SUMIF($C$241:$C$304,RIGHT($D310,5),I$241:I$304)</f>
        <v>0</v>
      </c>
      <c r="J310" s="120"/>
      <c r="K310" s="121" t="n">
        <f aca="false">H310-J310</f>
        <v>0</v>
      </c>
      <c r="L310" s="83"/>
      <c r="M310" s="82"/>
      <c r="N310" s="83"/>
      <c r="O310" s="79"/>
      <c r="P310" s="84"/>
      <c r="Q310" s="78"/>
      <c r="R310" s="78"/>
      <c r="S310" s="78"/>
      <c r="T310" s="78"/>
      <c r="U310" s="78"/>
      <c r="V310" s="78"/>
      <c r="W310" s="78"/>
      <c r="X310" s="78"/>
      <c r="Y310" s="85"/>
      <c r="Z310" s="78"/>
      <c r="AA310" s="85"/>
      <c r="AB310" s="85"/>
      <c r="AC310" s="86"/>
      <c r="AD310" s="85" t="s">
        <v>192</v>
      </c>
      <c r="AE310" s="85"/>
      <c r="AF310" s="86"/>
      <c r="AG310" s="86" t="n">
        <v>0</v>
      </c>
      <c r="AH310" s="87" t="n">
        <v>0</v>
      </c>
      <c r="AI310" s="88" t="n">
        <v>0</v>
      </c>
      <c r="AJ310" s="88"/>
      <c r="AK310" s="89" t="n">
        <v>0</v>
      </c>
      <c r="AL310" s="90"/>
      <c r="AM310" s="89"/>
      <c r="AN310" s="90"/>
      <c r="AO310" s="86"/>
      <c r="AP310" s="91"/>
      <c r="AQ310" s="78"/>
      <c r="AR310" s="78"/>
      <c r="AS310" s="78"/>
      <c r="AT310" s="78"/>
      <c r="AU310" s="78"/>
      <c r="AV310" s="78"/>
      <c r="AW310" s="78"/>
      <c r="AX310" s="78"/>
      <c r="AY310" s="78"/>
      <c r="AZ310" s="85"/>
      <c r="BA310" s="12"/>
      <c r="BB310" s="85" t="n">
        <f aca="false">IF(ISERROR(VLOOKUP($B310,$AB:$AX,1,0)),0,(VLOOKUP($B310,$AB:$AX,1,0)))</f>
        <v>0</v>
      </c>
      <c r="BC310" s="86" t="n">
        <f aca="false">IF(ISERROR(VLOOKUP($B310,$AB:$AX,2,0)),0,(VLOOKUP($B310,$AB:$AX,2,0)))</f>
        <v>0</v>
      </c>
      <c r="BD310" s="92" t="n">
        <f aca="false">IF(ISERROR(VLOOKUP($B310,$AB:$AX,3,0)),0,(VLOOKUP($B310,$AB:$AX,3,0)))</f>
        <v>0</v>
      </c>
      <c r="BE310" s="85" t="n">
        <f aca="false">IF(ISERROR(VLOOKUP($B310,$AB:$AX,4,0)),0,(VLOOKUP($B310,$AB:$AX,4,0)))</f>
        <v>0</v>
      </c>
      <c r="BF310" s="86" t="n">
        <f aca="false">IF(ISERROR(VLOOKUP($B310,$AB:$AX,5,0)),0,(VLOOKUP($B310,$AB:$AX,5,0)))</f>
        <v>0</v>
      </c>
      <c r="BG310" s="86" t="n">
        <f aca="false">IF(ISERROR(VLOOKUP($B310,$AB:$AX,6,0)),0,(VLOOKUP($B310,$AB:$AX,6,0)))</f>
        <v>0</v>
      </c>
      <c r="BH310" s="85" t="n">
        <f aca="false">IF(ISERROR(VLOOKUP($B310,$AB:$AX,7,0)),0,(VLOOKUP($B310,$AB:$AX,7,0)))</f>
        <v>0</v>
      </c>
      <c r="BI310" s="88" t="n">
        <f aca="false">IF(ISERROR(VLOOKUP($B310,$AB:$AX,8,0)),0,(VLOOKUP($B310,$AB:$AX,8,0)))</f>
        <v>0</v>
      </c>
      <c r="BJ310" s="88" t="n">
        <f aca="false">IF(ISERROR(VLOOKUP($B310,$AB:$AX,9,0)),0,(VLOOKUP($B310,$AB:$AX,9,0)))</f>
        <v>0</v>
      </c>
      <c r="BK310" s="89" t="n">
        <f aca="false">IF(ISERROR(VLOOKUP($B310,$AB:$AX,10,0)),0,(VLOOKUP($B310,$AB:$AX,10,0)))</f>
        <v>0</v>
      </c>
      <c r="BL310" s="93" t="n">
        <f aca="false">IF(ISERROR(VLOOKUP($B310,$AB:$AX,11,0)),0,(VLOOKUP($B310,$AB:$AX,11,0)))</f>
        <v>0</v>
      </c>
      <c r="BM310" s="89" t="n">
        <f aca="false">IF(ISERROR(VLOOKUP($B310,$AB:$AX,12,0)),0,(VLOOKUP($B310,$AB:$AX,12,0)))</f>
        <v>0</v>
      </c>
      <c r="BN310" s="93" t="n">
        <f aca="false">IF(ISERROR(VLOOKUP($B310,$AB:$AX,13,0)),0,(VLOOKUP($B310,$AB:$AX,13,0)))</f>
        <v>0</v>
      </c>
      <c r="BO310" s="86" t="n">
        <f aca="false">IF(ISERROR(VLOOKUP($B310,$AB:$AX,14,0)),0,(VLOOKUP($B310,$AB:$AX,14,0)))</f>
        <v>0</v>
      </c>
      <c r="BP310" s="91" t="n">
        <f aca="false">IF(ISERROR(VLOOKUP($B310,$AB:$AX,15,0)),0,(VLOOKUP($B310,$AB:$AX,15,0)))</f>
        <v>0</v>
      </c>
      <c r="BQ310" s="78"/>
      <c r="BR310" s="78"/>
      <c r="BS310" s="78"/>
      <c r="BT310" s="78"/>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94"/>
      <c r="DV310" s="94"/>
      <c r="DW310" s="94"/>
      <c r="DX310" s="94"/>
      <c r="DY310" s="94"/>
      <c r="DZ310" s="94"/>
      <c r="EA310" s="94"/>
      <c r="EB310" s="94"/>
      <c r="EC310" s="94"/>
      <c r="ED310" s="94"/>
      <c r="EE310" s="94"/>
      <c r="EF310" s="94"/>
      <c r="EG310" s="94"/>
      <c r="EH310" s="94"/>
      <c r="EI310" s="94"/>
      <c r="EJ310" s="94"/>
      <c r="EK310" s="94"/>
    </row>
    <row r="311" customFormat="false" ht="12.75" hidden="true" customHeight="false" outlineLevel="0" collapsed="false">
      <c r="A311" s="122"/>
      <c r="B311" s="78"/>
      <c r="C311" s="79"/>
      <c r="D311" s="124" t="s">
        <v>193</v>
      </c>
      <c r="E311" s="125"/>
      <c r="F311" s="126"/>
      <c r="G311" s="126" t="n">
        <f aca="false">SUM(G306:G310)</f>
        <v>0</v>
      </c>
      <c r="H311" s="127" t="n">
        <f aca="false">SUM(H306:H310)</f>
        <v>0</v>
      </c>
      <c r="I311" s="127" t="n">
        <f aca="false">SUM(I306:I310)</f>
        <v>0</v>
      </c>
      <c r="J311" s="127"/>
      <c r="K311" s="128" t="n">
        <f aca="false">SUM(K307:K310)</f>
        <v>0</v>
      </c>
      <c r="L311" s="83"/>
      <c r="M311" s="82"/>
      <c r="N311" s="83"/>
      <c r="O311" s="79"/>
      <c r="P311" s="84"/>
      <c r="Q311" s="78"/>
      <c r="R311" s="78"/>
      <c r="S311" s="78"/>
      <c r="T311" s="78"/>
      <c r="U311" s="78"/>
      <c r="V311" s="78"/>
      <c r="W311" s="78"/>
      <c r="X311" s="78"/>
      <c r="Y311" s="85"/>
      <c r="Z311" s="78"/>
      <c r="AA311" s="85"/>
      <c r="AB311" s="85"/>
      <c r="AC311" s="86"/>
      <c r="AD311" s="85" t="s">
        <v>193</v>
      </c>
      <c r="AE311" s="85"/>
      <c r="AF311" s="86"/>
      <c r="AG311" s="86" t="n">
        <v>0</v>
      </c>
      <c r="AH311" s="87" t="n">
        <v>0</v>
      </c>
      <c r="AI311" s="88" t="n">
        <v>0</v>
      </c>
      <c r="AJ311" s="88"/>
      <c r="AK311" s="89" t="n">
        <v>0</v>
      </c>
      <c r="AL311" s="90"/>
      <c r="AM311" s="89"/>
      <c r="AN311" s="90"/>
      <c r="AO311" s="86"/>
      <c r="AP311" s="91"/>
      <c r="AQ311" s="78"/>
      <c r="AR311" s="78"/>
      <c r="AS311" s="78"/>
      <c r="AT311" s="78"/>
      <c r="AU311" s="78"/>
      <c r="AV311" s="78"/>
      <c r="AW311" s="78"/>
      <c r="AX311" s="78"/>
      <c r="AY311" s="78"/>
      <c r="AZ311" s="85"/>
      <c r="BA311" s="12"/>
      <c r="BB311" s="85" t="n">
        <f aca="false">IF(ISERROR(VLOOKUP($B311,$AB:$AX,1,0)),0,(VLOOKUP($B311,$AB:$AX,1,0)))</f>
        <v>0</v>
      </c>
      <c r="BC311" s="86" t="n">
        <f aca="false">IF(ISERROR(VLOOKUP($B311,$AB:$AX,2,0)),0,(VLOOKUP($B311,$AB:$AX,2,0)))</f>
        <v>0</v>
      </c>
      <c r="BD311" s="92" t="n">
        <f aca="false">IF(ISERROR(VLOOKUP($B311,$AB:$AX,3,0)),0,(VLOOKUP($B311,$AB:$AX,3,0)))</f>
        <v>0</v>
      </c>
      <c r="BE311" s="85" t="n">
        <f aca="false">IF(ISERROR(VLOOKUP($B311,$AB:$AX,4,0)),0,(VLOOKUP($B311,$AB:$AX,4,0)))</f>
        <v>0</v>
      </c>
      <c r="BF311" s="86" t="n">
        <f aca="false">IF(ISERROR(VLOOKUP($B311,$AB:$AX,5,0)),0,(VLOOKUP($B311,$AB:$AX,5,0)))</f>
        <v>0</v>
      </c>
      <c r="BG311" s="86" t="n">
        <f aca="false">IF(ISERROR(VLOOKUP($B311,$AB:$AX,6,0)),0,(VLOOKUP($B311,$AB:$AX,6,0)))</f>
        <v>0</v>
      </c>
      <c r="BH311" s="85" t="n">
        <f aca="false">IF(ISERROR(VLOOKUP($B311,$AB:$AX,7,0)),0,(VLOOKUP($B311,$AB:$AX,7,0)))</f>
        <v>0</v>
      </c>
      <c r="BI311" s="88" t="n">
        <f aca="false">IF(ISERROR(VLOOKUP($B311,$AB:$AX,8,0)),0,(VLOOKUP($B311,$AB:$AX,8,0)))</f>
        <v>0</v>
      </c>
      <c r="BJ311" s="88" t="n">
        <f aca="false">IF(ISERROR(VLOOKUP($B311,$AB:$AX,9,0)),0,(VLOOKUP($B311,$AB:$AX,9,0)))</f>
        <v>0</v>
      </c>
      <c r="BK311" s="89" t="n">
        <f aca="false">IF(ISERROR(VLOOKUP($B311,$AB:$AX,10,0)),0,(VLOOKUP($B311,$AB:$AX,10,0)))</f>
        <v>0</v>
      </c>
      <c r="BL311" s="93" t="n">
        <f aca="false">IF(ISERROR(VLOOKUP($B311,$AB:$AX,11,0)),0,(VLOOKUP($B311,$AB:$AX,11,0)))</f>
        <v>0</v>
      </c>
      <c r="BM311" s="89" t="n">
        <f aca="false">IF(ISERROR(VLOOKUP($B311,$AB:$AX,12,0)),0,(VLOOKUP($B311,$AB:$AX,12,0)))</f>
        <v>0</v>
      </c>
      <c r="BN311" s="93" t="n">
        <f aca="false">IF(ISERROR(VLOOKUP($B311,$AB:$AX,13,0)),0,(VLOOKUP($B311,$AB:$AX,13,0)))</f>
        <v>0</v>
      </c>
      <c r="BO311" s="86" t="n">
        <f aca="false">IF(ISERROR(VLOOKUP($B311,$AB:$AX,14,0)),0,(VLOOKUP($B311,$AB:$AX,14,0)))</f>
        <v>0</v>
      </c>
      <c r="BP311" s="91" t="n">
        <f aca="false">IF(ISERROR(VLOOKUP($B311,$AB:$AX,15,0)),0,(VLOOKUP($B311,$AB:$AX,15,0)))</f>
        <v>0</v>
      </c>
      <c r="BQ311" s="78"/>
      <c r="BR311" s="78"/>
      <c r="BS311" s="78"/>
      <c r="BT311" s="78"/>
      <c r="BU311" s="94"/>
      <c r="BV311" s="94"/>
      <c r="BW311" s="94"/>
      <c r="BX311" s="94"/>
      <c r="BY311" s="94"/>
      <c r="BZ311" s="94"/>
      <c r="CA311" s="94"/>
      <c r="CB311" s="94"/>
      <c r="CC311" s="94"/>
      <c r="CD311" s="94"/>
      <c r="CE311" s="94"/>
      <c r="CF311" s="94"/>
      <c r="CG311" s="94"/>
      <c r="CH311" s="94"/>
      <c r="CI311" s="94"/>
      <c r="CJ311" s="94"/>
      <c r="CK311" s="94"/>
      <c r="CL311" s="94"/>
      <c r="CM311" s="94"/>
      <c r="CN311" s="94"/>
      <c r="CO311" s="94"/>
      <c r="CP311" s="94"/>
      <c r="CQ311" s="94"/>
      <c r="CR311" s="94"/>
      <c r="CS311" s="94"/>
      <c r="CT311" s="94"/>
      <c r="CU311" s="94"/>
      <c r="CV311" s="94"/>
      <c r="CW311" s="94"/>
      <c r="CX311" s="94"/>
      <c r="CY311" s="94"/>
      <c r="CZ311" s="94"/>
      <c r="DA311" s="94"/>
      <c r="DB311" s="94"/>
      <c r="DC311" s="94"/>
      <c r="DD311" s="94"/>
      <c r="DE311" s="94"/>
      <c r="DF311" s="94"/>
      <c r="DG311" s="94"/>
      <c r="DH311" s="94"/>
      <c r="DI311" s="94"/>
      <c r="DJ311" s="94"/>
      <c r="DK311" s="94"/>
      <c r="DL311" s="94"/>
      <c r="DM311" s="94"/>
      <c r="DN311" s="94"/>
      <c r="DO311" s="94"/>
      <c r="DP311" s="94"/>
      <c r="DQ311" s="94"/>
      <c r="DR311" s="94"/>
      <c r="DS311" s="94"/>
      <c r="DT311" s="94"/>
      <c r="DU311" s="94"/>
      <c r="DV311" s="94"/>
      <c r="DW311" s="94"/>
      <c r="DX311" s="94"/>
      <c r="DY311" s="94"/>
      <c r="DZ311" s="94"/>
      <c r="EA311" s="94"/>
      <c r="EB311" s="94"/>
      <c r="EC311" s="94"/>
      <c r="ED311" s="94"/>
      <c r="EE311" s="94"/>
      <c r="EF311" s="94"/>
      <c r="EG311" s="94"/>
      <c r="EH311" s="94"/>
      <c r="EI311" s="94"/>
      <c r="EJ311" s="94"/>
      <c r="EK311" s="94"/>
    </row>
    <row r="312" customFormat="false" ht="12.75" hidden="false" customHeight="false" outlineLevel="0" collapsed="false">
      <c r="A312" s="134"/>
      <c r="B312" s="78"/>
      <c r="C312" s="79"/>
      <c r="D312" s="78"/>
      <c r="E312" s="78"/>
      <c r="F312" s="79"/>
      <c r="G312" s="79"/>
      <c r="H312" s="80"/>
      <c r="I312" s="81"/>
      <c r="J312" s="81"/>
      <c r="K312" s="82"/>
      <c r="L312" s="83"/>
      <c r="M312" s="82"/>
      <c r="N312" s="83"/>
      <c r="O312" s="79"/>
      <c r="P312" s="84"/>
      <c r="Q312" s="78"/>
      <c r="R312" s="78"/>
      <c r="S312" s="78"/>
      <c r="T312" s="78"/>
      <c r="U312" s="78"/>
      <c r="V312" s="78"/>
      <c r="W312" s="78"/>
      <c r="X312" s="78"/>
      <c r="Y312" s="85"/>
      <c r="Z312" s="78"/>
      <c r="AA312" s="85"/>
      <c r="AB312" s="85"/>
      <c r="AC312" s="86"/>
      <c r="AD312" s="85"/>
      <c r="AE312" s="85"/>
      <c r="AF312" s="86"/>
      <c r="AG312" s="86"/>
      <c r="AH312" s="87"/>
      <c r="AI312" s="88"/>
      <c r="AJ312" s="88"/>
      <c r="AK312" s="89"/>
      <c r="AL312" s="90"/>
      <c r="AM312" s="89"/>
      <c r="AN312" s="90"/>
      <c r="AO312" s="86"/>
      <c r="AP312" s="91"/>
      <c r="AQ312" s="78"/>
      <c r="AR312" s="78"/>
      <c r="AS312" s="78"/>
      <c r="AT312" s="78"/>
      <c r="AU312" s="78"/>
      <c r="AV312" s="78"/>
      <c r="AW312" s="78"/>
      <c r="AX312" s="78"/>
      <c r="AY312" s="78"/>
      <c r="AZ312" s="85"/>
      <c r="BA312" s="12"/>
      <c r="BB312" s="85" t="n">
        <f aca="false">IF(ISERROR(VLOOKUP($B312,$AB:$AX,1,0)),0,(VLOOKUP($B312,$AB:$AX,1,0)))</f>
        <v>0</v>
      </c>
      <c r="BC312" s="86" t="n">
        <f aca="false">IF(ISERROR(VLOOKUP($B312,$AB:$AX,2,0)),0,(VLOOKUP($B312,$AB:$AX,2,0)))</f>
        <v>0</v>
      </c>
      <c r="BD312" s="92" t="n">
        <f aca="false">IF(ISERROR(VLOOKUP($B312,$AB:$AX,3,0)),0,(VLOOKUP($B312,$AB:$AX,3,0)))</f>
        <v>0</v>
      </c>
      <c r="BE312" s="85" t="n">
        <f aca="false">IF(ISERROR(VLOOKUP($B312,$AB:$AX,4,0)),0,(VLOOKUP($B312,$AB:$AX,4,0)))</f>
        <v>0</v>
      </c>
      <c r="BF312" s="86" t="n">
        <f aca="false">IF(ISERROR(VLOOKUP($B312,$AB:$AX,5,0)),0,(VLOOKUP($B312,$AB:$AX,5,0)))</f>
        <v>0</v>
      </c>
      <c r="BG312" s="86" t="n">
        <f aca="false">IF(ISERROR(VLOOKUP($B312,$AB:$AX,6,0)),0,(VLOOKUP($B312,$AB:$AX,6,0)))</f>
        <v>0</v>
      </c>
      <c r="BH312" s="85" t="n">
        <f aca="false">IF(ISERROR(VLOOKUP($B312,$AB:$AX,7,0)),0,(VLOOKUP($B312,$AB:$AX,7,0)))</f>
        <v>0</v>
      </c>
      <c r="BI312" s="88" t="n">
        <f aca="false">IF(ISERROR(VLOOKUP($B312,$AB:$AX,8,0)),0,(VLOOKUP($B312,$AB:$AX,8,0)))</f>
        <v>0</v>
      </c>
      <c r="BJ312" s="88" t="n">
        <f aca="false">IF(ISERROR(VLOOKUP($B312,$AB:$AX,9,0)),0,(VLOOKUP($B312,$AB:$AX,9,0)))</f>
        <v>0</v>
      </c>
      <c r="BK312" s="89" t="n">
        <f aca="false">IF(ISERROR(VLOOKUP($B312,$AB:$AX,10,0)),0,(VLOOKUP($B312,$AB:$AX,10,0)))</f>
        <v>0</v>
      </c>
      <c r="BL312" s="93" t="n">
        <f aca="false">IF(ISERROR(VLOOKUP($B312,$AB:$AX,11,0)),0,(VLOOKUP($B312,$AB:$AX,11,0)))</f>
        <v>0</v>
      </c>
      <c r="BM312" s="89" t="n">
        <f aca="false">IF(ISERROR(VLOOKUP($B312,$AB:$AX,12,0)),0,(VLOOKUP($B312,$AB:$AX,12,0)))</f>
        <v>0</v>
      </c>
      <c r="BN312" s="93" t="n">
        <f aca="false">IF(ISERROR(VLOOKUP($B312,$AB:$AX,13,0)),0,(VLOOKUP($B312,$AB:$AX,13,0)))</f>
        <v>0</v>
      </c>
      <c r="BO312" s="86" t="n">
        <f aca="false">IF(ISERROR(VLOOKUP($B312,$AB:$AX,14,0)),0,(VLOOKUP($B312,$AB:$AX,14,0)))</f>
        <v>0</v>
      </c>
      <c r="BP312" s="91" t="n">
        <f aca="false">IF(ISERROR(VLOOKUP($B312,$AB:$AX,15,0)),0,(VLOOKUP($B312,$AB:$AX,15,0)))</f>
        <v>0</v>
      </c>
      <c r="BQ312" s="78"/>
      <c r="BR312" s="78"/>
      <c r="BS312" s="78"/>
      <c r="BT312" s="78"/>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94"/>
      <c r="DV312" s="94"/>
      <c r="DW312" s="94"/>
      <c r="DX312" s="94"/>
      <c r="DY312" s="94"/>
      <c r="DZ312" s="94"/>
      <c r="EA312" s="94"/>
      <c r="EB312" s="94"/>
      <c r="EC312" s="94"/>
      <c r="ED312" s="94"/>
      <c r="EE312" s="94"/>
      <c r="EF312" s="94"/>
      <c r="EG312" s="94"/>
      <c r="EH312" s="94"/>
      <c r="EI312" s="94"/>
      <c r="EJ312" s="94"/>
      <c r="EK312" s="94"/>
    </row>
    <row r="313" customFormat="false" ht="15.75" hidden="false" customHeight="false" outlineLevel="0" collapsed="false">
      <c r="A313" s="66" t="s">
        <v>621</v>
      </c>
      <c r="B313" s="67" t="s">
        <v>622</v>
      </c>
      <c r="C313" s="79"/>
      <c r="D313" s="78"/>
      <c r="E313" s="78"/>
      <c r="F313" s="79"/>
      <c r="G313" s="79"/>
      <c r="H313" s="80"/>
      <c r="I313" s="81"/>
      <c r="J313" s="81"/>
      <c r="K313" s="82"/>
      <c r="L313" s="83"/>
      <c r="M313" s="82"/>
      <c r="N313" s="83"/>
      <c r="O313" s="79"/>
      <c r="P313" s="84"/>
      <c r="Q313" s="78"/>
      <c r="R313" s="78"/>
      <c r="S313" s="78"/>
      <c r="T313" s="78"/>
      <c r="U313" s="78"/>
      <c r="V313" s="78"/>
      <c r="W313" s="78"/>
      <c r="X313" s="78"/>
      <c r="Y313" s="85"/>
      <c r="Z313" s="78"/>
      <c r="AA313" s="85" t="s">
        <v>621</v>
      </c>
      <c r="AB313" s="85" t="s">
        <v>622</v>
      </c>
      <c r="AC313" s="86"/>
      <c r="AD313" s="85"/>
      <c r="AE313" s="85"/>
      <c r="AF313" s="86"/>
      <c r="AG313" s="86"/>
      <c r="AH313" s="87"/>
      <c r="AI313" s="88"/>
      <c r="AJ313" s="88"/>
      <c r="AK313" s="89"/>
      <c r="AL313" s="90"/>
      <c r="AM313" s="89"/>
      <c r="AN313" s="90"/>
      <c r="AO313" s="86"/>
      <c r="AP313" s="91"/>
      <c r="AQ313" s="78"/>
      <c r="AR313" s="78"/>
      <c r="AS313" s="78"/>
      <c r="AT313" s="78"/>
      <c r="AU313" s="78"/>
      <c r="AV313" s="78"/>
      <c r="AW313" s="78"/>
      <c r="AX313" s="78"/>
      <c r="AY313" s="78"/>
      <c r="AZ313" s="85"/>
      <c r="BA313" s="12"/>
      <c r="BB313" s="85" t="str">
        <f aca="false">IF(ISERROR(VLOOKUP($B313,$AB:$AX,1,0)),0,(VLOOKUP($B313,$AB:$AX,1,0)))</f>
        <v>SCANDINAVIA</v>
      </c>
      <c r="BC313" s="86" t="n">
        <f aca="false">IF(ISERROR(VLOOKUP($B313,$AB:$AX,2,0)),0,(VLOOKUP($B313,$AB:$AX,2,0)))</f>
        <v>0</v>
      </c>
      <c r="BD313" s="92" t="n">
        <f aca="false">IF(ISERROR(VLOOKUP($B313,$AB:$AX,3,0)),0,(VLOOKUP($B313,$AB:$AX,3,0)))</f>
        <v>0</v>
      </c>
      <c r="BE313" s="85" t="n">
        <f aca="false">IF(ISERROR(VLOOKUP($B313,$AB:$AX,4,0)),0,(VLOOKUP($B313,$AB:$AX,4,0)))</f>
        <v>0</v>
      </c>
      <c r="BF313" s="86" t="n">
        <f aca="false">IF(ISERROR(VLOOKUP($B313,$AB:$AX,5,0)),0,(VLOOKUP($B313,$AB:$AX,5,0)))</f>
        <v>0</v>
      </c>
      <c r="BG313" s="86" t="n">
        <f aca="false">IF(ISERROR(VLOOKUP($B313,$AB:$AX,6,0)),0,(VLOOKUP($B313,$AB:$AX,6,0)))</f>
        <v>0</v>
      </c>
      <c r="BH313" s="85" t="n">
        <f aca="false">IF(ISERROR(VLOOKUP($B313,$AB:$AX,7,0)),0,(VLOOKUP($B313,$AB:$AX,7,0)))</f>
        <v>0</v>
      </c>
      <c r="BI313" s="88" t="n">
        <f aca="false">IF(ISERROR(VLOOKUP($B313,$AB:$AX,8,0)),0,(VLOOKUP($B313,$AB:$AX,8,0)))</f>
        <v>0</v>
      </c>
      <c r="BJ313" s="88" t="n">
        <f aca="false">IF(ISERROR(VLOOKUP($B313,$AB:$AX,9,0)),0,(VLOOKUP($B313,$AB:$AX,9,0)))</f>
        <v>0</v>
      </c>
      <c r="BK313" s="89" t="n">
        <f aca="false">IF(ISERROR(VLOOKUP($B313,$AB:$AX,10,0)),0,(VLOOKUP($B313,$AB:$AX,10,0)))</f>
        <v>0</v>
      </c>
      <c r="BL313" s="93" t="n">
        <f aca="false">IF(ISERROR(VLOOKUP($B313,$AB:$AX,11,0)),0,(VLOOKUP($B313,$AB:$AX,11,0)))</f>
        <v>0</v>
      </c>
      <c r="BM313" s="89" t="n">
        <f aca="false">IF(ISERROR(VLOOKUP($B313,$AB:$AX,12,0)),0,(VLOOKUP($B313,$AB:$AX,12,0)))</f>
        <v>0</v>
      </c>
      <c r="BN313" s="93" t="n">
        <f aca="false">IF(ISERROR(VLOOKUP($B313,$AB:$AX,13,0)),0,(VLOOKUP($B313,$AB:$AX,13,0)))</f>
        <v>0</v>
      </c>
      <c r="BO313" s="86" t="n">
        <f aca="false">IF(ISERROR(VLOOKUP($B313,$AB:$AX,14,0)),0,(VLOOKUP($B313,$AB:$AX,14,0)))</f>
        <v>0</v>
      </c>
      <c r="BP313" s="91" t="n">
        <f aca="false">IF(ISERROR(VLOOKUP($B313,$AB:$AX,15,0)),0,(VLOOKUP($B313,$AB:$AX,15,0)))</f>
        <v>0</v>
      </c>
      <c r="BQ313" s="78"/>
      <c r="BR313" s="78"/>
      <c r="BS313" s="78"/>
      <c r="BT313" s="78"/>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c r="DA313" s="94"/>
      <c r="DB313" s="94"/>
      <c r="DC313" s="94"/>
      <c r="DD313" s="94"/>
      <c r="DE313" s="94"/>
      <c r="DF313" s="94"/>
      <c r="DG313" s="94"/>
      <c r="DH313" s="94"/>
      <c r="DI313" s="94"/>
      <c r="DJ313" s="94"/>
      <c r="DK313" s="94"/>
      <c r="DL313" s="94"/>
      <c r="DM313" s="94"/>
      <c r="DN313" s="94"/>
      <c r="DO313" s="94"/>
      <c r="DP313" s="94"/>
      <c r="DQ313" s="94"/>
      <c r="DR313" s="94"/>
      <c r="DS313" s="94"/>
      <c r="DT313" s="94"/>
      <c r="DU313" s="94"/>
      <c r="DV313" s="94"/>
      <c r="DW313" s="94"/>
      <c r="DX313" s="94"/>
      <c r="DY313" s="94"/>
      <c r="DZ313" s="94"/>
      <c r="EA313" s="94"/>
      <c r="EB313" s="94"/>
      <c r="EC313" s="94"/>
      <c r="ED313" s="94"/>
      <c r="EE313" s="94"/>
      <c r="EF313" s="94"/>
      <c r="EG313" s="94"/>
      <c r="EH313" s="94"/>
      <c r="EI313" s="94"/>
      <c r="EJ313" s="94"/>
      <c r="EK313" s="94"/>
    </row>
    <row r="314" customFormat="false" ht="12.75" hidden="false" customHeight="false" outlineLevel="0" collapsed="false">
      <c r="A314" s="75" t="s">
        <v>623</v>
      </c>
      <c r="B314" s="76" t="s">
        <v>624</v>
      </c>
      <c r="C314" s="77" t="s">
        <v>29</v>
      </c>
      <c r="D314" s="78"/>
      <c r="E314" s="78" t="s">
        <v>625</v>
      </c>
      <c r="F314" s="79" t="s">
        <v>32</v>
      </c>
      <c r="G314" s="79" t="s">
        <v>33</v>
      </c>
      <c r="H314" s="80" t="n">
        <v>5000</v>
      </c>
      <c r="I314" s="81" t="n">
        <v>0</v>
      </c>
      <c r="J314" s="81" t="n">
        <v>0</v>
      </c>
      <c r="K314" s="82" t="n">
        <v>33</v>
      </c>
      <c r="L314" s="83" t="n">
        <v>33</v>
      </c>
      <c r="M314" s="82" t="n">
        <v>50</v>
      </c>
      <c r="N314" s="83" t="n">
        <v>50</v>
      </c>
      <c r="O314" s="79" t="s">
        <v>36</v>
      </c>
      <c r="P314" s="84" t="s">
        <v>626</v>
      </c>
      <c r="Q314" s="78"/>
      <c r="R314" s="78"/>
      <c r="S314" s="78"/>
      <c r="T314" s="78"/>
      <c r="U314" s="78"/>
      <c r="V314" s="78"/>
      <c r="W314" s="78"/>
      <c r="X314" s="78"/>
      <c r="Y314" s="85"/>
      <c r="Z314" s="78"/>
      <c r="AA314" s="85" t="s">
        <v>623</v>
      </c>
      <c r="AB314" s="85" t="s">
        <v>624</v>
      </c>
      <c r="AC314" s="86" t="s">
        <v>29</v>
      </c>
      <c r="AD314" s="85"/>
      <c r="AE314" s="85" t="s">
        <v>625</v>
      </c>
      <c r="AF314" s="86" t="s">
        <v>32</v>
      </c>
      <c r="AG314" s="86" t="s">
        <v>33</v>
      </c>
      <c r="AH314" s="87" t="n">
        <v>5000</v>
      </c>
      <c r="AI314" s="88" t="n">
        <v>0</v>
      </c>
      <c r="AJ314" s="88" t="n">
        <v>0</v>
      </c>
      <c r="AK314" s="89" t="n">
        <v>33</v>
      </c>
      <c r="AL314" s="90" t="n">
        <v>33</v>
      </c>
      <c r="AM314" s="89" t="n">
        <v>50</v>
      </c>
      <c r="AN314" s="90" t="n">
        <v>50</v>
      </c>
      <c r="AO314" s="86" t="s">
        <v>36</v>
      </c>
      <c r="AP314" s="91" t="s">
        <v>626</v>
      </c>
      <c r="AQ314" s="78"/>
      <c r="AR314" s="78"/>
      <c r="AS314" s="78"/>
      <c r="AT314" s="78"/>
      <c r="AU314" s="78"/>
      <c r="AV314" s="78"/>
      <c r="AW314" s="78"/>
      <c r="AX314" s="78"/>
      <c r="AY314" s="78"/>
      <c r="AZ314" s="85"/>
      <c r="BA314" s="12"/>
      <c r="BB314" s="85" t="str">
        <f aca="false">IF(ISERROR(VLOOKUP($B314,$AB:$AX,1,0)),0,(VLOOKUP($B314,$AB:$AX,1,0)))</f>
        <v>Norske Skog</v>
      </c>
      <c r="BC314" s="86" t="str">
        <f aca="false">IF(ISERROR(VLOOKUP($B314,$AB:$AX,2,0)),0,(VLOOKUP($B314,$AB:$AX,2,0)))</f>
        <v>Q2 01</v>
      </c>
      <c r="BD314" s="92" t="n">
        <f aca="false">IF(ISERROR(VLOOKUP($B314,$AB:$AX,3,0)),0,(VLOOKUP($B314,$AB:$AX,3,0)))</f>
        <v>0</v>
      </c>
      <c r="BE314" s="85" t="str">
        <f aca="false">IF(ISERROR(VLOOKUP($B314,$AB:$AX,4,0)),0,(VLOOKUP($B314,$AB:$AX,4,0)))</f>
        <v>Thorstein Jenssen</v>
      </c>
      <c r="BF314" s="86" t="str">
        <f aca="false">IF(ISERROR(VLOOKUP($B314,$AB:$AX,5,0)),0,(VLOOKUP($B314,$AB:$AX,5,0)))</f>
        <v>Structuring</v>
      </c>
      <c r="BG314" s="86" t="str">
        <f aca="false">IF(ISERROR(VLOOKUP($B314,$AB:$AX,6,0)),0,(VLOOKUP($B314,$AB:$AX,6,0)))</f>
        <v>P&amp;L</v>
      </c>
      <c r="BH314" s="85" t="n">
        <f aca="false">IF(ISERROR(VLOOKUP($B314,$AB:$AX,7,0)),0,(VLOOKUP($B314,$AB:$AX,7,0)))</f>
        <v>5000</v>
      </c>
      <c r="BI314" s="88" t="n">
        <f aca="false">IF(ISERROR(VLOOKUP($B314,$AB:$AX,8,0)),0,(VLOOKUP($B314,$AB:$AX,8,0)))</f>
        <v>0</v>
      </c>
      <c r="BJ314" s="88" t="n">
        <f aca="false">IF(ISERROR(VLOOKUP($B314,$AB:$AX,9,0)),0,(VLOOKUP($B314,$AB:$AX,9,0)))</f>
        <v>0</v>
      </c>
      <c r="BK314" s="89" t="n">
        <f aca="false">IF(ISERROR(VLOOKUP($B314,$AB:$AX,10,0)),0,(VLOOKUP($B314,$AB:$AX,10,0)))</f>
        <v>33</v>
      </c>
      <c r="BL314" s="93" t="n">
        <f aca="false">IF(ISERROR(VLOOKUP($B314,$AB:$AX,11,0)),0,(VLOOKUP($B314,$AB:$AX,11,0)))</f>
        <v>33</v>
      </c>
      <c r="BM314" s="89" t="n">
        <f aca="false">IF(ISERROR(VLOOKUP($B314,$AB:$AX,12,0)),0,(VLOOKUP($B314,$AB:$AX,12,0)))</f>
        <v>50</v>
      </c>
      <c r="BN314" s="93" t="n">
        <f aca="false">IF(ISERROR(VLOOKUP($B314,$AB:$AX,13,0)),0,(VLOOKUP($B314,$AB:$AX,13,0)))</f>
        <v>50</v>
      </c>
      <c r="BO314" s="86" t="str">
        <f aca="false">IF(ISERROR(VLOOKUP($B314,$AB:$AX,14,0)),0,(VLOOKUP($B314,$AB:$AX,14,0)))</f>
        <v>High</v>
      </c>
      <c r="BP314" s="91" t="str">
        <f aca="false">IF(ISERROR(VLOOKUP($B314,$AB:$AX,15,0)),0,(VLOOKUP($B314,$AB:$AX,15,0)))</f>
        <v>Hydropower prepay</v>
      </c>
      <c r="BQ314" s="78"/>
      <c r="BR314" s="78"/>
      <c r="BS314" s="78"/>
      <c r="BT314" s="78"/>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94"/>
      <c r="DV314" s="94"/>
      <c r="DW314" s="94"/>
      <c r="DX314" s="94"/>
      <c r="DY314" s="94"/>
      <c r="DZ314" s="94"/>
      <c r="EA314" s="94"/>
      <c r="EB314" s="94"/>
      <c r="EC314" s="94"/>
      <c r="ED314" s="94"/>
      <c r="EE314" s="94"/>
      <c r="EF314" s="94"/>
      <c r="EG314" s="94"/>
      <c r="EH314" s="94"/>
      <c r="EI314" s="94"/>
      <c r="EJ314" s="94"/>
      <c r="EK314" s="94"/>
    </row>
    <row r="315" customFormat="false" ht="12.75" hidden="false" customHeight="false" outlineLevel="0" collapsed="false">
      <c r="A315" s="75" t="s">
        <v>627</v>
      </c>
      <c r="B315" s="76" t="s">
        <v>628</v>
      </c>
      <c r="C315" s="77" t="s">
        <v>29</v>
      </c>
      <c r="D315" s="78"/>
      <c r="E315" s="78" t="s">
        <v>629</v>
      </c>
      <c r="F315" s="79" t="s">
        <v>104</v>
      </c>
      <c r="G315" s="79" t="s">
        <v>33</v>
      </c>
      <c r="H315" s="80" t="n">
        <v>100</v>
      </c>
      <c r="I315" s="81" t="n">
        <v>0</v>
      </c>
      <c r="J315" s="81" t="n">
        <v>0</v>
      </c>
      <c r="K315" s="82" t="n">
        <v>50</v>
      </c>
      <c r="L315" s="83" t="n">
        <v>50</v>
      </c>
      <c r="M315" s="82" t="n">
        <v>50</v>
      </c>
      <c r="N315" s="83" t="n">
        <v>50</v>
      </c>
      <c r="O315" s="79" t="s">
        <v>97</v>
      </c>
      <c r="P315" s="84" t="s">
        <v>630</v>
      </c>
      <c r="Q315" s="78"/>
      <c r="R315" s="78"/>
      <c r="S315" s="78"/>
      <c r="T315" s="78"/>
      <c r="U315" s="78"/>
      <c r="V315" s="78"/>
      <c r="W315" s="78"/>
      <c r="X315" s="78"/>
      <c r="Y315" s="85"/>
      <c r="Z315" s="78"/>
      <c r="AA315" s="85" t="s">
        <v>627</v>
      </c>
      <c r="AB315" s="85" t="s">
        <v>628</v>
      </c>
      <c r="AC315" s="86" t="s">
        <v>29</v>
      </c>
      <c r="AD315" s="85"/>
      <c r="AE315" s="85" t="s">
        <v>629</v>
      </c>
      <c r="AF315" s="86" t="s">
        <v>104</v>
      </c>
      <c r="AG315" s="86" t="s">
        <v>33</v>
      </c>
      <c r="AH315" s="87" t="n">
        <v>100</v>
      </c>
      <c r="AI315" s="88" t="n">
        <v>0</v>
      </c>
      <c r="AJ315" s="88" t="n">
        <v>0</v>
      </c>
      <c r="AK315" s="89" t="n">
        <v>50</v>
      </c>
      <c r="AL315" s="90" t="n">
        <v>50</v>
      </c>
      <c r="AM315" s="89" t="n">
        <v>50</v>
      </c>
      <c r="AN315" s="90" t="n">
        <v>50</v>
      </c>
      <c r="AO315" s="86" t="s">
        <v>97</v>
      </c>
      <c r="AP315" s="91" t="s">
        <v>630</v>
      </c>
      <c r="AQ315" s="78"/>
      <c r="AR315" s="78"/>
      <c r="AS315" s="78"/>
      <c r="AT315" s="78"/>
      <c r="AU315" s="78"/>
      <c r="AV315" s="78"/>
      <c r="AW315" s="78"/>
      <c r="AX315" s="78"/>
      <c r="AY315" s="78"/>
      <c r="AZ315" s="85"/>
      <c r="BA315" s="12"/>
      <c r="BB315" s="85" t="str">
        <f aca="false">IF(ISERROR(VLOOKUP($B315,$AB:$AX,1,0)),0,(VLOOKUP($B315,$AB:$AX,1,0)))</f>
        <v>Öresundskraft</v>
      </c>
      <c r="BC315" s="86" t="str">
        <f aca="false">IF(ISERROR(VLOOKUP($B315,$AB:$AX,2,0)),0,(VLOOKUP($B315,$AB:$AX,2,0)))</f>
        <v>Q2 01</v>
      </c>
      <c r="BD315" s="92" t="n">
        <f aca="false">IF(ISERROR(VLOOKUP($B315,$AB:$AX,3,0)),0,(VLOOKUP($B315,$AB:$AX,3,0)))</f>
        <v>0</v>
      </c>
      <c r="BE315" s="85" t="str">
        <f aca="false">IF(ISERROR(VLOOKUP($B315,$AB:$AX,4,0)),0,(VLOOKUP($B315,$AB:$AX,4,0)))</f>
        <v>Johan Ström</v>
      </c>
      <c r="BF315" s="86" t="str">
        <f aca="false">IF(ISERROR(VLOOKUP($B315,$AB:$AX,5,0)),0,(VLOOKUP($B315,$AB:$AX,5,0)))</f>
        <v>Negotiation</v>
      </c>
      <c r="BG315" s="86" t="str">
        <f aca="false">IF(ISERROR(VLOOKUP($B315,$AB:$AX,6,0)),0,(VLOOKUP($B315,$AB:$AX,6,0)))</f>
        <v>P&amp;L</v>
      </c>
      <c r="BH315" s="85" t="n">
        <f aca="false">IF(ISERROR(VLOOKUP($B315,$AB:$AX,7,0)),0,(VLOOKUP($B315,$AB:$AX,7,0)))</f>
        <v>100</v>
      </c>
      <c r="BI315" s="88" t="n">
        <f aca="false">IF(ISERROR(VLOOKUP($B315,$AB:$AX,8,0)),0,(VLOOKUP($B315,$AB:$AX,8,0)))</f>
        <v>0</v>
      </c>
      <c r="BJ315" s="88" t="n">
        <f aca="false">IF(ISERROR(VLOOKUP($B315,$AB:$AX,9,0)),0,(VLOOKUP($B315,$AB:$AX,9,0)))</f>
        <v>0</v>
      </c>
      <c r="BK315" s="89" t="n">
        <f aca="false">IF(ISERROR(VLOOKUP($B315,$AB:$AX,10,0)),0,(VLOOKUP($B315,$AB:$AX,10,0)))</f>
        <v>50</v>
      </c>
      <c r="BL315" s="93" t="n">
        <f aca="false">IF(ISERROR(VLOOKUP($B315,$AB:$AX,11,0)),0,(VLOOKUP($B315,$AB:$AX,11,0)))</f>
        <v>50</v>
      </c>
      <c r="BM315" s="89" t="n">
        <f aca="false">IF(ISERROR(VLOOKUP($B315,$AB:$AX,12,0)),0,(VLOOKUP($B315,$AB:$AX,12,0)))</f>
        <v>50</v>
      </c>
      <c r="BN315" s="93" t="n">
        <f aca="false">IF(ISERROR(VLOOKUP($B315,$AB:$AX,13,0)),0,(VLOOKUP($B315,$AB:$AX,13,0)))</f>
        <v>50</v>
      </c>
      <c r="BO315" s="86" t="str">
        <f aca="false">IF(ISERROR(VLOOKUP($B315,$AB:$AX,14,0)),0,(VLOOKUP($B315,$AB:$AX,14,0)))</f>
        <v>Medium</v>
      </c>
      <c r="BP315" s="91" t="str">
        <f aca="false">IF(ISERROR(VLOOKUP($B315,$AB:$AX,15,0)),0,(VLOOKUP($B315,$AB:$AX,15,0)))</f>
        <v>HDD Swap</v>
      </c>
      <c r="BQ315" s="78"/>
      <c r="BR315" s="78"/>
      <c r="BS315" s="78"/>
      <c r="BT315" s="78"/>
      <c r="BU315" s="94"/>
      <c r="BV315" s="94"/>
      <c r="BW315" s="94"/>
      <c r="BX315" s="94"/>
      <c r="BY315" s="94"/>
      <c r="BZ315" s="94"/>
      <c r="CA315" s="94"/>
      <c r="CB315" s="94"/>
      <c r="CC315" s="94"/>
      <c r="CD315" s="94"/>
      <c r="CE315" s="94"/>
      <c r="CF315" s="94"/>
      <c r="CG315" s="94"/>
      <c r="CH315" s="94"/>
      <c r="CI315" s="94"/>
      <c r="CJ315" s="94"/>
      <c r="CK315" s="94"/>
      <c r="CL315" s="94"/>
      <c r="CM315" s="94"/>
      <c r="CN315" s="94"/>
      <c r="CO315" s="94"/>
      <c r="CP315" s="94"/>
      <c r="CQ315" s="94"/>
      <c r="CR315" s="94"/>
      <c r="CS315" s="94"/>
      <c r="CT315" s="94"/>
      <c r="CU315" s="94"/>
      <c r="CV315" s="94"/>
      <c r="CW315" s="94"/>
      <c r="CX315" s="94"/>
      <c r="CY315" s="94"/>
      <c r="CZ315" s="94"/>
      <c r="DA315" s="94"/>
      <c r="DB315" s="94"/>
      <c r="DC315" s="94"/>
      <c r="DD315" s="94"/>
      <c r="DE315" s="94"/>
      <c r="DF315" s="94"/>
      <c r="DG315" s="94"/>
      <c r="DH315" s="94"/>
      <c r="DI315" s="94"/>
      <c r="DJ315" s="94"/>
      <c r="DK315" s="94"/>
      <c r="DL315" s="94"/>
      <c r="DM315" s="94"/>
      <c r="DN315" s="94"/>
      <c r="DO315" s="94"/>
      <c r="DP315" s="94"/>
      <c r="DQ315" s="94"/>
      <c r="DR315" s="94"/>
      <c r="DS315" s="94"/>
      <c r="DT315" s="94"/>
      <c r="DU315" s="94"/>
      <c r="DV315" s="94"/>
      <c r="DW315" s="94"/>
      <c r="DX315" s="94"/>
      <c r="DY315" s="94"/>
      <c r="DZ315" s="94"/>
      <c r="EA315" s="94"/>
      <c r="EB315" s="94"/>
      <c r="EC315" s="94"/>
      <c r="ED315" s="94"/>
      <c r="EE315" s="94"/>
      <c r="EF315" s="94"/>
      <c r="EG315" s="94"/>
      <c r="EH315" s="94"/>
      <c r="EI315" s="94"/>
      <c r="EJ315" s="94"/>
      <c r="EK315" s="94"/>
    </row>
    <row r="316" customFormat="false" ht="25.5" hidden="false" customHeight="false" outlineLevel="0" collapsed="false">
      <c r="A316" s="75" t="s">
        <v>631</v>
      </c>
      <c r="B316" s="76" t="s">
        <v>628</v>
      </c>
      <c r="C316" s="77" t="s">
        <v>29</v>
      </c>
      <c r="D316" s="78"/>
      <c r="E316" s="78" t="s">
        <v>629</v>
      </c>
      <c r="F316" s="79" t="s">
        <v>104</v>
      </c>
      <c r="G316" s="79" t="s">
        <v>241</v>
      </c>
      <c r="H316" s="80" t="n">
        <v>0</v>
      </c>
      <c r="I316" s="81" t="n">
        <v>0</v>
      </c>
      <c r="J316" s="81" t="n">
        <v>0</v>
      </c>
      <c r="K316" s="82" t="n">
        <v>75</v>
      </c>
      <c r="L316" s="83" t="n">
        <v>75</v>
      </c>
      <c r="M316" s="82" t="n">
        <v>75</v>
      </c>
      <c r="N316" s="83" t="n">
        <v>75</v>
      </c>
      <c r="O316" s="79" t="s">
        <v>97</v>
      </c>
      <c r="P316" s="84" t="s">
        <v>632</v>
      </c>
      <c r="Q316" s="78"/>
      <c r="R316" s="78"/>
      <c r="S316" s="78"/>
      <c r="T316" s="78"/>
      <c r="U316" s="78"/>
      <c r="V316" s="78"/>
      <c r="W316" s="78"/>
      <c r="X316" s="78"/>
      <c r="Y316" s="85"/>
      <c r="Z316" s="78"/>
      <c r="AA316" s="85" t="s">
        <v>631</v>
      </c>
      <c r="AB316" s="85" t="s">
        <v>633</v>
      </c>
      <c r="AC316" s="86" t="s">
        <v>29</v>
      </c>
      <c r="AD316" s="85"/>
      <c r="AE316" s="85" t="s">
        <v>629</v>
      </c>
      <c r="AF316" s="86" t="s">
        <v>104</v>
      </c>
      <c r="AG316" s="86" t="s">
        <v>241</v>
      </c>
      <c r="AH316" s="87" t="n">
        <v>0</v>
      </c>
      <c r="AI316" s="88" t="n">
        <v>0</v>
      </c>
      <c r="AJ316" s="88" t="n">
        <v>0</v>
      </c>
      <c r="AK316" s="89" t="n">
        <v>75</v>
      </c>
      <c r="AL316" s="90" t="n">
        <v>75</v>
      </c>
      <c r="AM316" s="89" t="n">
        <v>75</v>
      </c>
      <c r="AN316" s="90" t="n">
        <v>75</v>
      </c>
      <c r="AO316" s="86" t="s">
        <v>97</v>
      </c>
      <c r="AP316" s="91" t="s">
        <v>632</v>
      </c>
      <c r="AQ316" s="78"/>
      <c r="AR316" s="78"/>
      <c r="AS316" s="78"/>
      <c r="AT316" s="78"/>
      <c r="AU316" s="78"/>
      <c r="AV316" s="78"/>
      <c r="AW316" s="78"/>
      <c r="AX316" s="78"/>
      <c r="AY316" s="78"/>
      <c r="AZ316" s="85"/>
      <c r="BA316" s="12"/>
      <c r="BB316" s="85" t="str">
        <f aca="false">IF(ISERROR(VLOOKUP($B316,$AB:$AX,1,0)),0,(VLOOKUP($B316,$AB:$AX,1,0)))</f>
        <v>Öresundskraft</v>
      </c>
      <c r="BC316" s="86" t="str">
        <f aca="false">IF(ISERROR(VLOOKUP($B316,$AB:$AX,2,0)),0,(VLOOKUP($B316,$AB:$AX,2,0)))</f>
        <v>Q2 01</v>
      </c>
      <c r="BD316" s="92" t="n">
        <f aca="false">IF(ISERROR(VLOOKUP($B316,$AB:$AX,3,0)),0,(VLOOKUP($B316,$AB:$AX,3,0)))</f>
        <v>0</v>
      </c>
      <c r="BE316" s="85" t="str">
        <f aca="false">IF(ISERROR(VLOOKUP($B316,$AB:$AX,4,0)),0,(VLOOKUP($B316,$AB:$AX,4,0)))</f>
        <v>Johan Ström</v>
      </c>
      <c r="BF316" s="86" t="str">
        <f aca="false">IF(ISERROR(VLOOKUP($B316,$AB:$AX,5,0)),0,(VLOOKUP($B316,$AB:$AX,5,0)))</f>
        <v>Negotiation</v>
      </c>
      <c r="BG316" s="86" t="str">
        <f aca="false">IF(ISERROR(VLOOKUP($B316,$AB:$AX,6,0)),0,(VLOOKUP($B316,$AB:$AX,6,0)))</f>
        <v>P&amp;L</v>
      </c>
      <c r="BH316" s="85" t="n">
        <f aca="false">IF(ISERROR(VLOOKUP($B316,$AB:$AX,7,0)),0,(VLOOKUP($B316,$AB:$AX,7,0)))</f>
        <v>100</v>
      </c>
      <c r="BI316" s="88" t="n">
        <f aca="false">IF(ISERROR(VLOOKUP($B316,$AB:$AX,8,0)),0,(VLOOKUP($B316,$AB:$AX,8,0)))</f>
        <v>0</v>
      </c>
      <c r="BJ316" s="88" t="n">
        <f aca="false">IF(ISERROR(VLOOKUP($B316,$AB:$AX,9,0)),0,(VLOOKUP($B316,$AB:$AX,9,0)))</f>
        <v>0</v>
      </c>
      <c r="BK316" s="89" t="n">
        <f aca="false">IF(ISERROR(VLOOKUP($B316,$AB:$AX,10,0)),0,(VLOOKUP($B316,$AB:$AX,10,0)))</f>
        <v>50</v>
      </c>
      <c r="BL316" s="93" t="n">
        <f aca="false">IF(ISERROR(VLOOKUP($B316,$AB:$AX,11,0)),0,(VLOOKUP($B316,$AB:$AX,11,0)))</f>
        <v>50</v>
      </c>
      <c r="BM316" s="89" t="n">
        <f aca="false">IF(ISERROR(VLOOKUP($B316,$AB:$AX,12,0)),0,(VLOOKUP($B316,$AB:$AX,12,0)))</f>
        <v>50</v>
      </c>
      <c r="BN316" s="93" t="n">
        <f aca="false">IF(ISERROR(VLOOKUP($B316,$AB:$AX,13,0)),0,(VLOOKUP($B316,$AB:$AX,13,0)))</f>
        <v>50</v>
      </c>
      <c r="BO316" s="86" t="str">
        <f aca="false">IF(ISERROR(VLOOKUP($B316,$AB:$AX,14,0)),0,(VLOOKUP($B316,$AB:$AX,14,0)))</f>
        <v>Medium</v>
      </c>
      <c r="BP316" s="91" t="str">
        <f aca="false">IF(ISERROR(VLOOKUP($B316,$AB:$AX,15,0)),0,(VLOOKUP($B316,$AB:$AX,15,0)))</f>
        <v>HDD Swap</v>
      </c>
      <c r="BQ316" s="78"/>
      <c r="BR316" s="78"/>
      <c r="BS316" s="78"/>
      <c r="BT316" s="78"/>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94"/>
      <c r="DV316" s="94"/>
      <c r="DW316" s="94"/>
      <c r="DX316" s="94"/>
      <c r="DY316" s="94"/>
      <c r="DZ316" s="94"/>
      <c r="EA316" s="94"/>
      <c r="EB316" s="94"/>
      <c r="EC316" s="94"/>
      <c r="ED316" s="94"/>
      <c r="EE316" s="94"/>
      <c r="EF316" s="94"/>
      <c r="EG316" s="94"/>
      <c r="EH316" s="94"/>
      <c r="EI316" s="94"/>
      <c r="EJ316" s="94"/>
      <c r="EK316" s="94"/>
    </row>
    <row r="317" customFormat="false" ht="12.75" hidden="false" customHeight="false" outlineLevel="0" collapsed="false">
      <c r="A317" s="75" t="s">
        <v>634</v>
      </c>
      <c r="B317" s="76" t="s">
        <v>635</v>
      </c>
      <c r="C317" s="77" t="s">
        <v>29</v>
      </c>
      <c r="D317" s="78"/>
      <c r="E317" s="78" t="s">
        <v>629</v>
      </c>
      <c r="F317" s="79" t="s">
        <v>41</v>
      </c>
      <c r="G317" s="79" t="s">
        <v>33</v>
      </c>
      <c r="H317" s="80" t="n">
        <v>100</v>
      </c>
      <c r="I317" s="81" t="n">
        <v>0</v>
      </c>
      <c r="J317" s="81" t="n">
        <v>0</v>
      </c>
      <c r="K317" s="82" t="n">
        <v>25</v>
      </c>
      <c r="L317" s="83" t="n">
        <v>25</v>
      </c>
      <c r="M317" s="82" t="n">
        <v>0</v>
      </c>
      <c r="N317" s="83" t="n">
        <v>0</v>
      </c>
      <c r="O317" s="79" t="s">
        <v>42</v>
      </c>
      <c r="P317" s="84" t="s">
        <v>636</v>
      </c>
      <c r="Q317" s="78"/>
      <c r="R317" s="78"/>
      <c r="S317" s="78"/>
      <c r="T317" s="78"/>
      <c r="U317" s="78"/>
      <c r="V317" s="78"/>
      <c r="W317" s="78"/>
      <c r="X317" s="78"/>
      <c r="Y317" s="85"/>
      <c r="Z317" s="78"/>
      <c r="AA317" s="85" t="s">
        <v>634</v>
      </c>
      <c r="AB317" s="85" t="s">
        <v>635</v>
      </c>
      <c r="AC317" s="86" t="s">
        <v>29</v>
      </c>
      <c r="AD317" s="85"/>
      <c r="AE317" s="85" t="s">
        <v>629</v>
      </c>
      <c r="AF317" s="86" t="s">
        <v>41</v>
      </c>
      <c r="AG317" s="86" t="s">
        <v>33</v>
      </c>
      <c r="AH317" s="87" t="n">
        <v>100</v>
      </c>
      <c r="AI317" s="88" t="n">
        <v>0</v>
      </c>
      <c r="AJ317" s="88" t="n">
        <v>0</v>
      </c>
      <c r="AK317" s="89" t="n">
        <v>25</v>
      </c>
      <c r="AL317" s="90" t="n">
        <v>25</v>
      </c>
      <c r="AM317" s="89" t="n">
        <v>0</v>
      </c>
      <c r="AN317" s="90" t="n">
        <v>0</v>
      </c>
      <c r="AO317" s="86" t="s">
        <v>42</v>
      </c>
      <c r="AP317" s="91" t="s">
        <v>636</v>
      </c>
      <c r="AQ317" s="78"/>
      <c r="AR317" s="78"/>
      <c r="AS317" s="78"/>
      <c r="AT317" s="78"/>
      <c r="AU317" s="78"/>
      <c r="AV317" s="78"/>
      <c r="AW317" s="78"/>
      <c r="AX317" s="78"/>
      <c r="AY317" s="78"/>
      <c r="AZ317" s="85"/>
      <c r="BA317" s="12"/>
      <c r="BB317" s="85" t="str">
        <f aca="false">IF(ISERROR(VLOOKUP($B317,$AB:$AX,1,0)),0,(VLOOKUP($B317,$AB:$AX,1,0)))</f>
        <v>HjoTiBorg</v>
      </c>
      <c r="BC317" s="86" t="str">
        <f aca="false">IF(ISERROR(VLOOKUP($B317,$AB:$AX,2,0)),0,(VLOOKUP($B317,$AB:$AX,2,0)))</f>
        <v>Q2 01</v>
      </c>
      <c r="BD317" s="92" t="n">
        <f aca="false">IF(ISERROR(VLOOKUP($B317,$AB:$AX,3,0)),0,(VLOOKUP($B317,$AB:$AX,3,0)))</f>
        <v>0</v>
      </c>
      <c r="BE317" s="85" t="str">
        <f aca="false">IF(ISERROR(VLOOKUP($B317,$AB:$AX,4,0)),0,(VLOOKUP($B317,$AB:$AX,4,0)))</f>
        <v>Johan Ström</v>
      </c>
      <c r="BF317" s="86" t="str">
        <f aca="false">IF(ISERROR(VLOOKUP($B317,$AB:$AX,5,0)),0,(VLOOKUP($B317,$AB:$AX,5,0)))</f>
        <v>Idea stage</v>
      </c>
      <c r="BG317" s="86" t="str">
        <f aca="false">IF(ISERROR(VLOOKUP($B317,$AB:$AX,6,0)),0,(VLOOKUP($B317,$AB:$AX,6,0)))</f>
        <v>P&amp;L</v>
      </c>
      <c r="BH317" s="85" t="n">
        <f aca="false">IF(ISERROR(VLOOKUP($B317,$AB:$AX,7,0)),0,(VLOOKUP($B317,$AB:$AX,7,0)))</f>
        <v>100</v>
      </c>
      <c r="BI317" s="88" t="n">
        <f aca="false">IF(ISERROR(VLOOKUP($B317,$AB:$AX,8,0)),0,(VLOOKUP($B317,$AB:$AX,8,0)))</f>
        <v>0</v>
      </c>
      <c r="BJ317" s="88" t="n">
        <f aca="false">IF(ISERROR(VLOOKUP($B317,$AB:$AX,9,0)),0,(VLOOKUP($B317,$AB:$AX,9,0)))</f>
        <v>0</v>
      </c>
      <c r="BK317" s="89" t="n">
        <f aca="false">IF(ISERROR(VLOOKUP($B317,$AB:$AX,10,0)),0,(VLOOKUP($B317,$AB:$AX,10,0)))</f>
        <v>25</v>
      </c>
      <c r="BL317" s="93" t="n">
        <f aca="false">IF(ISERROR(VLOOKUP($B317,$AB:$AX,11,0)),0,(VLOOKUP($B317,$AB:$AX,11,0)))</f>
        <v>25</v>
      </c>
      <c r="BM317" s="89" t="n">
        <f aca="false">IF(ISERROR(VLOOKUP($B317,$AB:$AX,12,0)),0,(VLOOKUP($B317,$AB:$AX,12,0)))</f>
        <v>0</v>
      </c>
      <c r="BN317" s="93" t="n">
        <f aca="false">IF(ISERROR(VLOOKUP($B317,$AB:$AX,13,0)),0,(VLOOKUP($B317,$AB:$AX,13,0)))</f>
        <v>0</v>
      </c>
      <c r="BO317" s="86" t="str">
        <f aca="false">IF(ISERROR(VLOOKUP($B317,$AB:$AX,14,0)),0,(VLOOKUP($B317,$AB:$AX,14,0)))</f>
        <v>Low</v>
      </c>
      <c r="BP317" s="91" t="str">
        <f aca="false">IF(ISERROR(VLOOKUP($B317,$AB:$AX,15,0)),0,(VLOOKUP($B317,$AB:$AX,15,0)))</f>
        <v>Phys delivery, portfolio management, partnership</v>
      </c>
      <c r="BQ317" s="78"/>
      <c r="BR317" s="78"/>
      <c r="BS317" s="78"/>
      <c r="BT317" s="78"/>
      <c r="BU317" s="94"/>
      <c r="BV317" s="94"/>
      <c r="BW317" s="94"/>
      <c r="BX317" s="94"/>
      <c r="BY317" s="94"/>
      <c r="BZ317" s="94"/>
      <c r="CA317" s="94"/>
      <c r="CB317" s="94"/>
      <c r="CC317" s="94"/>
      <c r="CD317" s="94"/>
      <c r="CE317" s="94"/>
      <c r="CF317" s="94"/>
      <c r="CG317" s="94"/>
      <c r="CH317" s="94"/>
      <c r="CI317" s="94"/>
      <c r="CJ317" s="94"/>
      <c r="CK317" s="94"/>
      <c r="CL317" s="94"/>
      <c r="CM317" s="94"/>
      <c r="CN317" s="94"/>
      <c r="CO317" s="94"/>
      <c r="CP317" s="94"/>
      <c r="CQ317" s="94"/>
      <c r="CR317" s="94"/>
      <c r="CS317" s="94"/>
      <c r="CT317" s="94"/>
      <c r="CU317" s="94"/>
      <c r="CV317" s="94"/>
      <c r="CW317" s="94"/>
      <c r="CX317" s="94"/>
      <c r="CY317" s="94"/>
      <c r="CZ317" s="94"/>
      <c r="DA317" s="94"/>
      <c r="DB317" s="94"/>
      <c r="DC317" s="94"/>
      <c r="DD317" s="94"/>
      <c r="DE317" s="94"/>
      <c r="DF317" s="94"/>
      <c r="DG317" s="94"/>
      <c r="DH317" s="94"/>
      <c r="DI317" s="94"/>
      <c r="DJ317" s="94"/>
      <c r="DK317" s="94"/>
      <c r="DL317" s="94"/>
      <c r="DM317" s="94"/>
      <c r="DN317" s="94"/>
      <c r="DO317" s="94"/>
      <c r="DP317" s="94"/>
      <c r="DQ317" s="94"/>
      <c r="DR317" s="94"/>
      <c r="DS317" s="94"/>
      <c r="DT317" s="94"/>
      <c r="DU317" s="94"/>
      <c r="DV317" s="94"/>
      <c r="DW317" s="94"/>
      <c r="DX317" s="94"/>
      <c r="DY317" s="94"/>
      <c r="DZ317" s="94"/>
      <c r="EA317" s="94"/>
      <c r="EB317" s="94"/>
      <c r="EC317" s="94"/>
      <c r="ED317" s="94"/>
      <c r="EE317" s="94"/>
      <c r="EF317" s="94"/>
      <c r="EG317" s="94"/>
      <c r="EH317" s="94"/>
      <c r="EI317" s="94"/>
      <c r="EJ317" s="94"/>
      <c r="EK317" s="94"/>
    </row>
    <row r="318" customFormat="false" ht="12.75" hidden="false" customHeight="false" outlineLevel="0" collapsed="false">
      <c r="A318" s="75" t="s">
        <v>637</v>
      </c>
      <c r="B318" s="76" t="s">
        <v>638</v>
      </c>
      <c r="C318" s="77" t="s">
        <v>29</v>
      </c>
      <c r="D318" s="78"/>
      <c r="E318" s="78" t="s">
        <v>629</v>
      </c>
      <c r="F318" s="79" t="s">
        <v>41</v>
      </c>
      <c r="G318" s="79" t="s">
        <v>33</v>
      </c>
      <c r="H318" s="80" t="n">
        <v>60</v>
      </c>
      <c r="I318" s="81" t="n">
        <v>0</v>
      </c>
      <c r="J318" s="81" t="n">
        <v>0</v>
      </c>
      <c r="K318" s="82" t="n">
        <v>25</v>
      </c>
      <c r="L318" s="83" t="n">
        <v>25</v>
      </c>
      <c r="M318" s="82" t="n">
        <v>0</v>
      </c>
      <c r="N318" s="83" t="n">
        <v>0</v>
      </c>
      <c r="O318" s="79" t="s">
        <v>42</v>
      </c>
      <c r="P318" s="84" t="s">
        <v>636</v>
      </c>
      <c r="Q318" s="78"/>
      <c r="R318" s="78"/>
      <c r="S318" s="78"/>
      <c r="T318" s="78"/>
      <c r="U318" s="78"/>
      <c r="V318" s="78"/>
      <c r="W318" s="78"/>
      <c r="X318" s="78"/>
      <c r="Y318" s="85"/>
      <c r="Z318" s="78"/>
      <c r="AA318" s="85" t="s">
        <v>637</v>
      </c>
      <c r="AB318" s="85" t="s">
        <v>638</v>
      </c>
      <c r="AC318" s="86" t="s">
        <v>29</v>
      </c>
      <c r="AD318" s="85"/>
      <c r="AE318" s="85" t="s">
        <v>629</v>
      </c>
      <c r="AF318" s="86" t="s">
        <v>41</v>
      </c>
      <c r="AG318" s="86" t="s">
        <v>33</v>
      </c>
      <c r="AH318" s="87" t="n">
        <v>60</v>
      </c>
      <c r="AI318" s="88" t="n">
        <v>0</v>
      </c>
      <c r="AJ318" s="88" t="n">
        <v>0</v>
      </c>
      <c r="AK318" s="89" t="n">
        <v>25</v>
      </c>
      <c r="AL318" s="90" t="n">
        <v>25</v>
      </c>
      <c r="AM318" s="89" t="n">
        <v>0</v>
      </c>
      <c r="AN318" s="90" t="n">
        <v>0</v>
      </c>
      <c r="AO318" s="86" t="s">
        <v>42</v>
      </c>
      <c r="AP318" s="91" t="s">
        <v>636</v>
      </c>
      <c r="AQ318" s="78"/>
      <c r="AR318" s="78"/>
      <c r="AS318" s="78"/>
      <c r="AT318" s="78"/>
      <c r="AU318" s="78"/>
      <c r="AV318" s="78"/>
      <c r="AW318" s="78"/>
      <c r="AX318" s="78"/>
      <c r="AY318" s="78"/>
      <c r="AZ318" s="85"/>
      <c r="BA318" s="12"/>
      <c r="BB318" s="85" t="str">
        <f aca="false">IF(ISERROR(VLOOKUP($B318,$AB:$AX,1,0)),0,(VLOOKUP($B318,$AB:$AX,1,0)))</f>
        <v>Alvesta</v>
      </c>
      <c r="BC318" s="86" t="str">
        <f aca="false">IF(ISERROR(VLOOKUP($B318,$AB:$AX,2,0)),0,(VLOOKUP($B318,$AB:$AX,2,0)))</f>
        <v>Q2 01</v>
      </c>
      <c r="BD318" s="92" t="n">
        <f aca="false">IF(ISERROR(VLOOKUP($B318,$AB:$AX,3,0)),0,(VLOOKUP($B318,$AB:$AX,3,0)))</f>
        <v>0</v>
      </c>
      <c r="BE318" s="85" t="str">
        <f aca="false">IF(ISERROR(VLOOKUP($B318,$AB:$AX,4,0)),0,(VLOOKUP($B318,$AB:$AX,4,0)))</f>
        <v>Johan Ström</v>
      </c>
      <c r="BF318" s="86" t="str">
        <f aca="false">IF(ISERROR(VLOOKUP($B318,$AB:$AX,5,0)),0,(VLOOKUP($B318,$AB:$AX,5,0)))</f>
        <v>Idea stage</v>
      </c>
      <c r="BG318" s="86" t="str">
        <f aca="false">IF(ISERROR(VLOOKUP($B318,$AB:$AX,6,0)),0,(VLOOKUP($B318,$AB:$AX,6,0)))</f>
        <v>P&amp;L</v>
      </c>
      <c r="BH318" s="85" t="n">
        <f aca="false">IF(ISERROR(VLOOKUP($B318,$AB:$AX,7,0)),0,(VLOOKUP($B318,$AB:$AX,7,0)))</f>
        <v>60</v>
      </c>
      <c r="BI318" s="88" t="n">
        <f aca="false">IF(ISERROR(VLOOKUP($B318,$AB:$AX,8,0)),0,(VLOOKUP($B318,$AB:$AX,8,0)))</f>
        <v>0</v>
      </c>
      <c r="BJ318" s="88" t="n">
        <f aca="false">IF(ISERROR(VLOOKUP($B318,$AB:$AX,9,0)),0,(VLOOKUP($B318,$AB:$AX,9,0)))</f>
        <v>0</v>
      </c>
      <c r="BK318" s="89" t="n">
        <f aca="false">IF(ISERROR(VLOOKUP($B318,$AB:$AX,10,0)),0,(VLOOKUP($B318,$AB:$AX,10,0)))</f>
        <v>25</v>
      </c>
      <c r="BL318" s="93" t="n">
        <f aca="false">IF(ISERROR(VLOOKUP($B318,$AB:$AX,11,0)),0,(VLOOKUP($B318,$AB:$AX,11,0)))</f>
        <v>25</v>
      </c>
      <c r="BM318" s="89" t="n">
        <f aca="false">IF(ISERROR(VLOOKUP($B318,$AB:$AX,12,0)),0,(VLOOKUP($B318,$AB:$AX,12,0)))</f>
        <v>0</v>
      </c>
      <c r="BN318" s="93" t="n">
        <f aca="false">IF(ISERROR(VLOOKUP($B318,$AB:$AX,13,0)),0,(VLOOKUP($B318,$AB:$AX,13,0)))</f>
        <v>0</v>
      </c>
      <c r="BO318" s="86" t="str">
        <f aca="false">IF(ISERROR(VLOOKUP($B318,$AB:$AX,14,0)),0,(VLOOKUP($B318,$AB:$AX,14,0)))</f>
        <v>Low</v>
      </c>
      <c r="BP318" s="91" t="str">
        <f aca="false">IF(ISERROR(VLOOKUP($B318,$AB:$AX,15,0)),0,(VLOOKUP($B318,$AB:$AX,15,0)))</f>
        <v>Phys delivery, portfolio management, partnership</v>
      </c>
      <c r="BQ318" s="78"/>
      <c r="BR318" s="78"/>
      <c r="BS318" s="78"/>
      <c r="BT318" s="78"/>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94"/>
      <c r="DV318" s="94"/>
      <c r="DW318" s="94"/>
      <c r="DX318" s="94"/>
      <c r="DY318" s="94"/>
      <c r="DZ318" s="94"/>
      <c r="EA318" s="94"/>
      <c r="EB318" s="94"/>
      <c r="EC318" s="94"/>
      <c r="ED318" s="94"/>
      <c r="EE318" s="94"/>
      <c r="EF318" s="94"/>
      <c r="EG318" s="94"/>
      <c r="EH318" s="94"/>
      <c r="EI318" s="94"/>
      <c r="EJ318" s="94"/>
      <c r="EK318" s="94"/>
    </row>
    <row r="319" customFormat="false" ht="12.75" hidden="false" customHeight="false" outlineLevel="0" collapsed="false">
      <c r="A319" s="75" t="s">
        <v>639</v>
      </c>
      <c r="B319" s="76" t="s">
        <v>640</v>
      </c>
      <c r="C319" s="77" t="s">
        <v>29</v>
      </c>
      <c r="D319" s="78"/>
      <c r="E319" s="78" t="s">
        <v>641</v>
      </c>
      <c r="F319" s="79" t="s">
        <v>104</v>
      </c>
      <c r="G319" s="79" t="s">
        <v>241</v>
      </c>
      <c r="H319" s="80" t="n">
        <v>0</v>
      </c>
      <c r="I319" s="81" t="n">
        <v>0</v>
      </c>
      <c r="J319" s="81" t="n">
        <v>0</v>
      </c>
      <c r="K319" s="82" t="n">
        <v>50</v>
      </c>
      <c r="L319" s="83" t="n">
        <v>50</v>
      </c>
      <c r="M319" s="82" t="n">
        <v>90</v>
      </c>
      <c r="N319" s="83" t="n">
        <v>90</v>
      </c>
      <c r="O319" s="79" t="s">
        <v>42</v>
      </c>
      <c r="P319" s="84" t="s">
        <v>642</v>
      </c>
      <c r="Q319" s="78"/>
      <c r="R319" s="78"/>
      <c r="S319" s="78"/>
      <c r="T319" s="78"/>
      <c r="U319" s="78"/>
      <c r="V319" s="78"/>
      <c r="W319" s="78"/>
      <c r="X319" s="78"/>
      <c r="Y319" s="85"/>
      <c r="Z319" s="78"/>
      <c r="AA319" s="85" t="s">
        <v>639</v>
      </c>
      <c r="AB319" s="85" t="s">
        <v>640</v>
      </c>
      <c r="AC319" s="86" t="s">
        <v>29</v>
      </c>
      <c r="AD319" s="85"/>
      <c r="AE319" s="85" t="s">
        <v>641</v>
      </c>
      <c r="AF319" s="86" t="s">
        <v>104</v>
      </c>
      <c r="AG319" s="86" t="s">
        <v>241</v>
      </c>
      <c r="AH319" s="87" t="n">
        <v>0</v>
      </c>
      <c r="AI319" s="88" t="n">
        <v>0</v>
      </c>
      <c r="AJ319" s="88" t="n">
        <v>0</v>
      </c>
      <c r="AK319" s="89" t="n">
        <v>50</v>
      </c>
      <c r="AL319" s="90" t="n">
        <v>50</v>
      </c>
      <c r="AM319" s="89" t="n">
        <v>90</v>
      </c>
      <c r="AN319" s="90" t="n">
        <v>90</v>
      </c>
      <c r="AO319" s="86" t="s">
        <v>42</v>
      </c>
      <c r="AP319" s="91" t="s">
        <v>642</v>
      </c>
      <c r="AQ319" s="78"/>
      <c r="AR319" s="78"/>
      <c r="AS319" s="78"/>
      <c r="AT319" s="78"/>
      <c r="AU319" s="78"/>
      <c r="AV319" s="78"/>
      <c r="AW319" s="78"/>
      <c r="AX319" s="78"/>
      <c r="AY319" s="78"/>
      <c r="AZ319" s="85"/>
      <c r="BA319" s="12"/>
      <c r="BB319" s="85" t="str">
        <f aca="false">IF(ISERROR(VLOOKUP($B319,$AB:$AX,1,0)),0,(VLOOKUP($B319,$AB:$AX,1,0)))</f>
        <v>Trelleborg</v>
      </c>
      <c r="BC319" s="86" t="str">
        <f aca="false">IF(ISERROR(VLOOKUP($B319,$AB:$AX,2,0)),0,(VLOOKUP($B319,$AB:$AX,2,0)))</f>
        <v>Q2 01</v>
      </c>
      <c r="BD319" s="92" t="n">
        <f aca="false">IF(ISERROR(VLOOKUP($B319,$AB:$AX,3,0)),0,(VLOOKUP($B319,$AB:$AX,3,0)))</f>
        <v>0</v>
      </c>
      <c r="BE319" s="85" t="str">
        <f aca="false">IF(ISERROR(VLOOKUP($B319,$AB:$AX,4,0)),0,(VLOOKUP($B319,$AB:$AX,4,0)))</f>
        <v>Per Hedebäck</v>
      </c>
      <c r="BF319" s="86" t="str">
        <f aca="false">IF(ISERROR(VLOOKUP($B319,$AB:$AX,5,0)),0,(VLOOKUP($B319,$AB:$AX,5,0)))</f>
        <v>Negotiation</v>
      </c>
      <c r="BG319" s="86" t="str">
        <f aca="false">IF(ISERROR(VLOOKUP($B319,$AB:$AX,6,0)),0,(VLOOKUP($B319,$AB:$AX,6,0)))</f>
        <v>Market Growth</v>
      </c>
      <c r="BH319" s="85" t="n">
        <f aca="false">IF(ISERROR(VLOOKUP($B319,$AB:$AX,7,0)),0,(VLOOKUP($B319,$AB:$AX,7,0)))</f>
        <v>0</v>
      </c>
      <c r="BI319" s="88" t="n">
        <f aca="false">IF(ISERROR(VLOOKUP($B319,$AB:$AX,8,0)),0,(VLOOKUP($B319,$AB:$AX,8,0)))</f>
        <v>0</v>
      </c>
      <c r="BJ319" s="88" t="n">
        <f aca="false">IF(ISERROR(VLOOKUP($B319,$AB:$AX,9,0)),0,(VLOOKUP($B319,$AB:$AX,9,0)))</f>
        <v>0</v>
      </c>
      <c r="BK319" s="89" t="n">
        <f aca="false">IF(ISERROR(VLOOKUP($B319,$AB:$AX,10,0)),0,(VLOOKUP($B319,$AB:$AX,10,0)))</f>
        <v>50</v>
      </c>
      <c r="BL319" s="93" t="n">
        <f aca="false">IF(ISERROR(VLOOKUP($B319,$AB:$AX,11,0)),0,(VLOOKUP($B319,$AB:$AX,11,0)))</f>
        <v>50</v>
      </c>
      <c r="BM319" s="89" t="n">
        <f aca="false">IF(ISERROR(VLOOKUP($B319,$AB:$AX,12,0)),0,(VLOOKUP($B319,$AB:$AX,12,0)))</f>
        <v>90</v>
      </c>
      <c r="BN319" s="93" t="n">
        <f aca="false">IF(ISERROR(VLOOKUP($B319,$AB:$AX,13,0)),0,(VLOOKUP($B319,$AB:$AX,13,0)))</f>
        <v>90</v>
      </c>
      <c r="BO319" s="86" t="str">
        <f aca="false">IF(ISERROR(VLOOKUP($B319,$AB:$AX,14,0)),0,(VLOOKUP($B319,$AB:$AX,14,0)))</f>
        <v>Low</v>
      </c>
      <c r="BP319" s="91" t="str">
        <f aca="false">IF(ISERROR(VLOOKUP($B319,$AB:$AX,15,0)),0,(VLOOKUP($B319,$AB:$AX,15,0)))</f>
        <v>Pan-European</v>
      </c>
      <c r="BQ319" s="78"/>
      <c r="BR319" s="78"/>
      <c r="BS319" s="78"/>
      <c r="BT319" s="78"/>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c r="DA319" s="94"/>
      <c r="DB319" s="94"/>
      <c r="DC319" s="94"/>
      <c r="DD319" s="94"/>
      <c r="DE319" s="94"/>
      <c r="DF319" s="94"/>
      <c r="DG319" s="94"/>
      <c r="DH319" s="94"/>
      <c r="DI319" s="94"/>
      <c r="DJ319" s="94"/>
      <c r="DK319" s="94"/>
      <c r="DL319" s="94"/>
      <c r="DM319" s="94"/>
      <c r="DN319" s="94"/>
      <c r="DO319" s="94"/>
      <c r="DP319" s="94"/>
      <c r="DQ319" s="94"/>
      <c r="DR319" s="94"/>
      <c r="DS319" s="94"/>
      <c r="DT319" s="94"/>
      <c r="DU319" s="94"/>
      <c r="DV319" s="94"/>
      <c r="DW319" s="94"/>
      <c r="DX319" s="94"/>
      <c r="DY319" s="94"/>
      <c r="DZ319" s="94"/>
      <c r="EA319" s="94"/>
      <c r="EB319" s="94"/>
      <c r="EC319" s="94"/>
      <c r="ED319" s="94"/>
      <c r="EE319" s="94"/>
      <c r="EF319" s="94"/>
      <c r="EG319" s="94"/>
      <c r="EH319" s="94"/>
      <c r="EI319" s="94"/>
      <c r="EJ319" s="94"/>
      <c r="EK319" s="94"/>
    </row>
    <row r="320" customFormat="false" ht="12.75" hidden="false" customHeight="false" outlineLevel="0" collapsed="false">
      <c r="A320" s="75" t="s">
        <v>643</v>
      </c>
      <c r="B320" s="76" t="s">
        <v>644</v>
      </c>
      <c r="C320" s="77" t="s">
        <v>29</v>
      </c>
      <c r="D320" s="78"/>
      <c r="E320" s="78" t="s">
        <v>641</v>
      </c>
      <c r="F320" s="79" t="s">
        <v>41</v>
      </c>
      <c r="G320" s="79" t="s">
        <v>241</v>
      </c>
      <c r="H320" s="80" t="n">
        <v>0</v>
      </c>
      <c r="I320" s="81" t="n">
        <v>0</v>
      </c>
      <c r="J320" s="81" t="n">
        <v>0</v>
      </c>
      <c r="K320" s="82" t="n">
        <v>40</v>
      </c>
      <c r="L320" s="83" t="n">
        <v>40</v>
      </c>
      <c r="M320" s="82" t="n">
        <v>0</v>
      </c>
      <c r="N320" s="83" t="n">
        <v>0</v>
      </c>
      <c r="O320" s="79" t="s">
        <v>42</v>
      </c>
      <c r="P320" s="84" t="s">
        <v>645</v>
      </c>
      <c r="Q320" s="78"/>
      <c r="R320" s="78"/>
      <c r="S320" s="78"/>
      <c r="T320" s="78"/>
      <c r="U320" s="78"/>
      <c r="V320" s="78"/>
      <c r="W320" s="78"/>
      <c r="X320" s="78"/>
      <c r="Y320" s="85"/>
      <c r="Z320" s="78"/>
      <c r="AA320" s="85" t="s">
        <v>643</v>
      </c>
      <c r="AB320" s="85" t="s">
        <v>644</v>
      </c>
      <c r="AC320" s="86" t="s">
        <v>29</v>
      </c>
      <c r="AD320" s="85"/>
      <c r="AE320" s="85" t="s">
        <v>641</v>
      </c>
      <c r="AF320" s="86" t="s">
        <v>41</v>
      </c>
      <c r="AG320" s="86" t="s">
        <v>241</v>
      </c>
      <c r="AH320" s="87" t="n">
        <v>0</v>
      </c>
      <c r="AI320" s="88" t="n">
        <v>0</v>
      </c>
      <c r="AJ320" s="88" t="n">
        <v>0</v>
      </c>
      <c r="AK320" s="89" t="n">
        <v>40</v>
      </c>
      <c r="AL320" s="90" t="n">
        <v>40</v>
      </c>
      <c r="AM320" s="89" t="n">
        <v>0</v>
      </c>
      <c r="AN320" s="90" t="n">
        <v>0</v>
      </c>
      <c r="AO320" s="86" t="s">
        <v>42</v>
      </c>
      <c r="AP320" s="91" t="s">
        <v>645</v>
      </c>
      <c r="AQ320" s="78"/>
      <c r="AR320" s="78"/>
      <c r="AS320" s="78"/>
      <c r="AT320" s="78"/>
      <c r="AU320" s="78"/>
      <c r="AV320" s="78"/>
      <c r="AW320" s="78"/>
      <c r="AX320" s="78"/>
      <c r="AY320" s="78"/>
      <c r="AZ320" s="85"/>
      <c r="BA320" s="12"/>
      <c r="BB320" s="85" t="str">
        <f aca="false">IF(ISERROR(VLOOKUP($B320,$AB:$AX,1,0)),0,(VLOOKUP($B320,$AB:$AX,1,0)))</f>
        <v>Heimstaden</v>
      </c>
      <c r="BC320" s="86" t="str">
        <f aca="false">IF(ISERROR(VLOOKUP($B320,$AB:$AX,2,0)),0,(VLOOKUP($B320,$AB:$AX,2,0)))</f>
        <v>Q2 01</v>
      </c>
      <c r="BD320" s="92" t="n">
        <f aca="false">IF(ISERROR(VLOOKUP($B320,$AB:$AX,3,0)),0,(VLOOKUP($B320,$AB:$AX,3,0)))</f>
        <v>0</v>
      </c>
      <c r="BE320" s="85" t="str">
        <f aca="false">IF(ISERROR(VLOOKUP($B320,$AB:$AX,4,0)),0,(VLOOKUP($B320,$AB:$AX,4,0)))</f>
        <v>Per Hedebäck</v>
      </c>
      <c r="BF320" s="86" t="str">
        <f aca="false">IF(ISERROR(VLOOKUP($B320,$AB:$AX,5,0)),0,(VLOOKUP($B320,$AB:$AX,5,0)))</f>
        <v>Idea stage</v>
      </c>
      <c r="BG320" s="86" t="str">
        <f aca="false">IF(ISERROR(VLOOKUP($B320,$AB:$AX,6,0)),0,(VLOOKUP($B320,$AB:$AX,6,0)))</f>
        <v>Market Growth</v>
      </c>
      <c r="BH320" s="85" t="n">
        <f aca="false">IF(ISERROR(VLOOKUP($B320,$AB:$AX,7,0)),0,(VLOOKUP($B320,$AB:$AX,7,0)))</f>
        <v>0</v>
      </c>
      <c r="BI320" s="88" t="n">
        <f aca="false">IF(ISERROR(VLOOKUP($B320,$AB:$AX,8,0)),0,(VLOOKUP($B320,$AB:$AX,8,0)))</f>
        <v>0</v>
      </c>
      <c r="BJ320" s="88" t="n">
        <f aca="false">IF(ISERROR(VLOOKUP($B320,$AB:$AX,9,0)),0,(VLOOKUP($B320,$AB:$AX,9,0)))</f>
        <v>0</v>
      </c>
      <c r="BK320" s="89" t="n">
        <f aca="false">IF(ISERROR(VLOOKUP($B320,$AB:$AX,10,0)),0,(VLOOKUP($B320,$AB:$AX,10,0)))</f>
        <v>40</v>
      </c>
      <c r="BL320" s="93" t="n">
        <f aca="false">IF(ISERROR(VLOOKUP($B320,$AB:$AX,11,0)),0,(VLOOKUP($B320,$AB:$AX,11,0)))</f>
        <v>40</v>
      </c>
      <c r="BM320" s="89" t="n">
        <f aca="false">IF(ISERROR(VLOOKUP($B320,$AB:$AX,12,0)),0,(VLOOKUP($B320,$AB:$AX,12,0)))</f>
        <v>0</v>
      </c>
      <c r="BN320" s="93" t="n">
        <f aca="false">IF(ISERROR(VLOOKUP($B320,$AB:$AX,13,0)),0,(VLOOKUP($B320,$AB:$AX,13,0)))</f>
        <v>0</v>
      </c>
      <c r="BO320" s="86" t="str">
        <f aca="false">IF(ISERROR(VLOOKUP($B320,$AB:$AX,14,0)),0,(VLOOKUP($B320,$AB:$AX,14,0)))</f>
        <v>Low</v>
      </c>
      <c r="BP320" s="91" t="str">
        <f aca="false">IF(ISERROR(VLOOKUP($B320,$AB:$AX,15,0)),0,(VLOOKUP($B320,$AB:$AX,15,0)))</f>
        <v>URS</v>
      </c>
      <c r="BQ320" s="78"/>
      <c r="BR320" s="78"/>
      <c r="BS320" s="78"/>
      <c r="BT320" s="78"/>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94"/>
      <c r="DV320" s="94"/>
      <c r="DW320" s="94"/>
      <c r="DX320" s="94"/>
      <c r="DY320" s="94"/>
      <c r="DZ320" s="94"/>
      <c r="EA320" s="94"/>
      <c r="EB320" s="94"/>
      <c r="EC320" s="94"/>
      <c r="ED320" s="94"/>
      <c r="EE320" s="94"/>
      <c r="EF320" s="94"/>
      <c r="EG320" s="94"/>
      <c r="EH320" s="94"/>
      <c r="EI320" s="94"/>
      <c r="EJ320" s="94"/>
      <c r="EK320" s="94"/>
    </row>
    <row r="321" customFormat="false" ht="12.75" hidden="false" customHeight="false" outlineLevel="0" collapsed="false">
      <c r="A321" s="75" t="s">
        <v>646</v>
      </c>
      <c r="B321" s="76" t="s">
        <v>647</v>
      </c>
      <c r="C321" s="77" t="s">
        <v>29</v>
      </c>
      <c r="D321" s="78"/>
      <c r="E321" s="78" t="s">
        <v>648</v>
      </c>
      <c r="F321" s="79" t="s">
        <v>41</v>
      </c>
      <c r="G321" s="79" t="s">
        <v>241</v>
      </c>
      <c r="H321" s="80" t="n">
        <v>0</v>
      </c>
      <c r="I321" s="81" t="n">
        <v>0</v>
      </c>
      <c r="J321" s="81" t="n">
        <v>0</v>
      </c>
      <c r="K321" s="82" t="n">
        <v>25</v>
      </c>
      <c r="L321" s="83" t="n">
        <v>25</v>
      </c>
      <c r="M321" s="82" t="n">
        <v>0</v>
      </c>
      <c r="N321" s="83" t="n">
        <v>0</v>
      </c>
      <c r="O321" s="79" t="s">
        <v>42</v>
      </c>
      <c r="P321" s="84" t="s">
        <v>642</v>
      </c>
      <c r="Q321" s="78"/>
      <c r="R321" s="78"/>
      <c r="S321" s="78"/>
      <c r="T321" s="78"/>
      <c r="U321" s="78"/>
      <c r="V321" s="78"/>
      <c r="W321" s="78"/>
      <c r="X321" s="78"/>
      <c r="Y321" s="85"/>
      <c r="Z321" s="78"/>
      <c r="AA321" s="85" t="s">
        <v>646</v>
      </c>
      <c r="AB321" s="85" t="s">
        <v>647</v>
      </c>
      <c r="AC321" s="86" t="s">
        <v>29</v>
      </c>
      <c r="AD321" s="85"/>
      <c r="AE321" s="85" t="s">
        <v>648</v>
      </c>
      <c r="AF321" s="86" t="s">
        <v>41</v>
      </c>
      <c r="AG321" s="86" t="s">
        <v>241</v>
      </c>
      <c r="AH321" s="87" t="n">
        <v>0</v>
      </c>
      <c r="AI321" s="88" t="n">
        <v>0</v>
      </c>
      <c r="AJ321" s="88" t="n">
        <v>0</v>
      </c>
      <c r="AK321" s="89" t="n">
        <v>25</v>
      </c>
      <c r="AL321" s="90" t="n">
        <v>25</v>
      </c>
      <c r="AM321" s="89" t="n">
        <v>0</v>
      </c>
      <c r="AN321" s="90" t="n">
        <v>0</v>
      </c>
      <c r="AO321" s="86" t="s">
        <v>42</v>
      </c>
      <c r="AP321" s="91" t="s">
        <v>642</v>
      </c>
      <c r="AQ321" s="78"/>
      <c r="AR321" s="78"/>
      <c r="AS321" s="78"/>
      <c r="AT321" s="78"/>
      <c r="AU321" s="78"/>
      <c r="AV321" s="78"/>
      <c r="AW321" s="78"/>
      <c r="AX321" s="78"/>
      <c r="AY321" s="78"/>
      <c r="AZ321" s="85"/>
      <c r="BA321" s="12"/>
      <c r="BB321" s="85" t="str">
        <f aca="false">IF(ISERROR(VLOOKUP($B321,$AB:$AX,1,0)),0,(VLOOKUP($B321,$AB:$AX,1,0)))</f>
        <v>IKEA</v>
      </c>
      <c r="BC321" s="86" t="str">
        <f aca="false">IF(ISERROR(VLOOKUP($B321,$AB:$AX,2,0)),0,(VLOOKUP($B321,$AB:$AX,2,0)))</f>
        <v>Q2 01</v>
      </c>
      <c r="BD321" s="92" t="n">
        <f aca="false">IF(ISERROR(VLOOKUP($B321,$AB:$AX,3,0)),0,(VLOOKUP($B321,$AB:$AX,3,0)))</f>
        <v>0</v>
      </c>
      <c r="BE321" s="85" t="str">
        <f aca="false">IF(ISERROR(VLOOKUP($B321,$AB:$AX,4,0)),0,(VLOOKUP($B321,$AB:$AX,4,0)))</f>
        <v>Magnus Groth / John Millard</v>
      </c>
      <c r="BF321" s="86" t="str">
        <f aca="false">IF(ISERROR(VLOOKUP($B321,$AB:$AX,5,0)),0,(VLOOKUP($B321,$AB:$AX,5,0)))</f>
        <v>Idea stage</v>
      </c>
      <c r="BG321" s="86" t="str">
        <f aca="false">IF(ISERROR(VLOOKUP($B321,$AB:$AX,6,0)),0,(VLOOKUP($B321,$AB:$AX,6,0)))</f>
        <v>Market Growth</v>
      </c>
      <c r="BH321" s="85" t="n">
        <f aca="false">IF(ISERROR(VLOOKUP($B321,$AB:$AX,7,0)),0,(VLOOKUP($B321,$AB:$AX,7,0)))</f>
        <v>0</v>
      </c>
      <c r="BI321" s="88" t="n">
        <f aca="false">IF(ISERROR(VLOOKUP($B321,$AB:$AX,8,0)),0,(VLOOKUP($B321,$AB:$AX,8,0)))</f>
        <v>0</v>
      </c>
      <c r="BJ321" s="88" t="n">
        <f aca="false">IF(ISERROR(VLOOKUP($B321,$AB:$AX,9,0)),0,(VLOOKUP($B321,$AB:$AX,9,0)))</f>
        <v>0</v>
      </c>
      <c r="BK321" s="89" t="n">
        <f aca="false">IF(ISERROR(VLOOKUP($B321,$AB:$AX,10,0)),0,(VLOOKUP($B321,$AB:$AX,10,0)))</f>
        <v>25</v>
      </c>
      <c r="BL321" s="93" t="n">
        <f aca="false">IF(ISERROR(VLOOKUP($B321,$AB:$AX,11,0)),0,(VLOOKUP($B321,$AB:$AX,11,0)))</f>
        <v>25</v>
      </c>
      <c r="BM321" s="89" t="n">
        <f aca="false">IF(ISERROR(VLOOKUP($B321,$AB:$AX,12,0)),0,(VLOOKUP($B321,$AB:$AX,12,0)))</f>
        <v>0</v>
      </c>
      <c r="BN321" s="93" t="n">
        <f aca="false">IF(ISERROR(VLOOKUP($B321,$AB:$AX,13,0)),0,(VLOOKUP($B321,$AB:$AX,13,0)))</f>
        <v>0</v>
      </c>
      <c r="BO321" s="86" t="str">
        <f aca="false">IF(ISERROR(VLOOKUP($B321,$AB:$AX,14,0)),0,(VLOOKUP($B321,$AB:$AX,14,0)))</f>
        <v>Low</v>
      </c>
      <c r="BP321" s="91" t="str">
        <f aca="false">IF(ISERROR(VLOOKUP($B321,$AB:$AX,15,0)),0,(VLOOKUP($B321,$AB:$AX,15,0)))</f>
        <v>Pan-European</v>
      </c>
      <c r="BQ321" s="78"/>
      <c r="BR321" s="78"/>
      <c r="BS321" s="78"/>
      <c r="BT321" s="78"/>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c r="DA321" s="94"/>
      <c r="DB321" s="94"/>
      <c r="DC321" s="94"/>
      <c r="DD321" s="94"/>
      <c r="DE321" s="94"/>
      <c r="DF321" s="94"/>
      <c r="DG321" s="94"/>
      <c r="DH321" s="94"/>
      <c r="DI321" s="94"/>
      <c r="DJ321" s="94"/>
      <c r="DK321" s="94"/>
      <c r="DL321" s="94"/>
      <c r="DM321" s="94"/>
      <c r="DN321" s="94"/>
      <c r="DO321" s="94"/>
      <c r="DP321" s="94"/>
      <c r="DQ321" s="94"/>
      <c r="DR321" s="94"/>
      <c r="DS321" s="94"/>
      <c r="DT321" s="94"/>
      <c r="DU321" s="94"/>
      <c r="DV321" s="94"/>
      <c r="DW321" s="94"/>
      <c r="DX321" s="94"/>
      <c r="DY321" s="94"/>
      <c r="DZ321" s="94"/>
      <c r="EA321" s="94"/>
      <c r="EB321" s="94"/>
      <c r="EC321" s="94"/>
      <c r="ED321" s="94"/>
      <c r="EE321" s="94"/>
      <c r="EF321" s="94"/>
      <c r="EG321" s="94"/>
      <c r="EH321" s="94"/>
      <c r="EI321" s="94"/>
      <c r="EJ321" s="94"/>
      <c r="EK321" s="94"/>
    </row>
    <row r="322" customFormat="false" ht="12.75" hidden="false" customHeight="false" outlineLevel="0" collapsed="false">
      <c r="A322" s="75" t="s">
        <v>649</v>
      </c>
      <c r="B322" s="76" t="s">
        <v>650</v>
      </c>
      <c r="C322" s="77" t="s">
        <v>29</v>
      </c>
      <c r="D322" s="78"/>
      <c r="E322" s="78" t="s">
        <v>641</v>
      </c>
      <c r="F322" s="79" t="s">
        <v>41</v>
      </c>
      <c r="G322" s="79" t="s">
        <v>241</v>
      </c>
      <c r="H322" s="80" t="n">
        <v>0</v>
      </c>
      <c r="I322" s="81" t="n">
        <v>0</v>
      </c>
      <c r="J322" s="81" t="n">
        <v>0</v>
      </c>
      <c r="K322" s="82" t="n">
        <v>40</v>
      </c>
      <c r="L322" s="83" t="n">
        <v>40</v>
      </c>
      <c r="M322" s="82" t="n">
        <v>0</v>
      </c>
      <c r="N322" s="83" t="n">
        <v>0</v>
      </c>
      <c r="O322" s="79" t="s">
        <v>42</v>
      </c>
      <c r="P322" s="84" t="s">
        <v>645</v>
      </c>
      <c r="Q322" s="78"/>
      <c r="R322" s="78"/>
      <c r="S322" s="78"/>
      <c r="T322" s="78"/>
      <c r="U322" s="78"/>
      <c r="V322" s="78"/>
      <c r="W322" s="78"/>
      <c r="X322" s="78"/>
      <c r="Y322" s="85"/>
      <c r="Z322" s="78"/>
      <c r="AA322" s="85" t="s">
        <v>649</v>
      </c>
      <c r="AB322" s="85" t="s">
        <v>650</v>
      </c>
      <c r="AC322" s="86" t="s">
        <v>29</v>
      </c>
      <c r="AD322" s="85"/>
      <c r="AE322" s="85" t="s">
        <v>641</v>
      </c>
      <c r="AF322" s="86" t="s">
        <v>41</v>
      </c>
      <c r="AG322" s="86" t="s">
        <v>241</v>
      </c>
      <c r="AH322" s="87" t="n">
        <v>0</v>
      </c>
      <c r="AI322" s="88" t="n">
        <v>0</v>
      </c>
      <c r="AJ322" s="88" t="n">
        <v>0</v>
      </c>
      <c r="AK322" s="89" t="n">
        <v>40</v>
      </c>
      <c r="AL322" s="90" t="n">
        <v>40</v>
      </c>
      <c r="AM322" s="89" t="n">
        <v>0</v>
      </c>
      <c r="AN322" s="90" t="n">
        <v>0</v>
      </c>
      <c r="AO322" s="86" t="s">
        <v>42</v>
      </c>
      <c r="AP322" s="91" t="s">
        <v>645</v>
      </c>
      <c r="AQ322" s="78"/>
      <c r="AR322" s="78"/>
      <c r="AS322" s="78"/>
      <c r="AT322" s="78"/>
      <c r="AU322" s="78"/>
      <c r="AV322" s="78"/>
      <c r="AW322" s="78"/>
      <c r="AX322" s="78"/>
      <c r="AY322" s="78"/>
      <c r="AZ322" s="85"/>
      <c r="BA322" s="12"/>
      <c r="BB322" s="85" t="str">
        <f aca="false">IF(ISERROR(VLOOKUP($B322,$AB:$AX,1,0)),0,(VLOOKUP($B322,$AB:$AX,1,0)))</f>
        <v>Vasakronan</v>
      </c>
      <c r="BC322" s="86" t="str">
        <f aca="false">IF(ISERROR(VLOOKUP($B322,$AB:$AX,2,0)),0,(VLOOKUP($B322,$AB:$AX,2,0)))</f>
        <v>Q2 01</v>
      </c>
      <c r="BD322" s="92" t="n">
        <f aca="false">IF(ISERROR(VLOOKUP($B322,$AB:$AX,3,0)),0,(VLOOKUP($B322,$AB:$AX,3,0)))</f>
        <v>0</v>
      </c>
      <c r="BE322" s="85" t="str">
        <f aca="false">IF(ISERROR(VLOOKUP($B322,$AB:$AX,4,0)),0,(VLOOKUP($B322,$AB:$AX,4,0)))</f>
        <v>Per Hedebäck</v>
      </c>
      <c r="BF322" s="86" t="str">
        <f aca="false">IF(ISERROR(VLOOKUP($B322,$AB:$AX,5,0)),0,(VLOOKUP($B322,$AB:$AX,5,0)))</f>
        <v>Idea stage</v>
      </c>
      <c r="BG322" s="86" t="str">
        <f aca="false">IF(ISERROR(VLOOKUP($B322,$AB:$AX,6,0)),0,(VLOOKUP($B322,$AB:$AX,6,0)))</f>
        <v>Market Growth</v>
      </c>
      <c r="BH322" s="85" t="n">
        <f aca="false">IF(ISERROR(VLOOKUP($B322,$AB:$AX,7,0)),0,(VLOOKUP($B322,$AB:$AX,7,0)))</f>
        <v>0</v>
      </c>
      <c r="BI322" s="88" t="n">
        <f aca="false">IF(ISERROR(VLOOKUP($B322,$AB:$AX,8,0)),0,(VLOOKUP($B322,$AB:$AX,8,0)))</f>
        <v>0</v>
      </c>
      <c r="BJ322" s="88" t="n">
        <f aca="false">IF(ISERROR(VLOOKUP($B322,$AB:$AX,9,0)),0,(VLOOKUP($B322,$AB:$AX,9,0)))</f>
        <v>0</v>
      </c>
      <c r="BK322" s="89" t="n">
        <f aca="false">IF(ISERROR(VLOOKUP($B322,$AB:$AX,10,0)),0,(VLOOKUP($B322,$AB:$AX,10,0)))</f>
        <v>40</v>
      </c>
      <c r="BL322" s="93" t="n">
        <f aca="false">IF(ISERROR(VLOOKUP($B322,$AB:$AX,11,0)),0,(VLOOKUP($B322,$AB:$AX,11,0)))</f>
        <v>40</v>
      </c>
      <c r="BM322" s="89" t="n">
        <f aca="false">IF(ISERROR(VLOOKUP($B322,$AB:$AX,12,0)),0,(VLOOKUP($B322,$AB:$AX,12,0)))</f>
        <v>0</v>
      </c>
      <c r="BN322" s="93" t="n">
        <f aca="false">IF(ISERROR(VLOOKUP($B322,$AB:$AX,13,0)),0,(VLOOKUP($B322,$AB:$AX,13,0)))</f>
        <v>0</v>
      </c>
      <c r="BO322" s="86" t="str">
        <f aca="false">IF(ISERROR(VLOOKUP($B322,$AB:$AX,14,0)),0,(VLOOKUP($B322,$AB:$AX,14,0)))</f>
        <v>Low</v>
      </c>
      <c r="BP322" s="91" t="str">
        <f aca="false">IF(ISERROR(VLOOKUP($B322,$AB:$AX,15,0)),0,(VLOOKUP($B322,$AB:$AX,15,0)))</f>
        <v>URS</v>
      </c>
      <c r="BQ322" s="78"/>
      <c r="BR322" s="78"/>
      <c r="BS322" s="78"/>
      <c r="BT322" s="78"/>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row>
    <row r="323" customFormat="false" ht="12.75" hidden="false" customHeight="false" outlineLevel="0" collapsed="false">
      <c r="A323" s="75" t="s">
        <v>651</v>
      </c>
      <c r="B323" s="76" t="s">
        <v>652</v>
      </c>
      <c r="C323" s="77" t="s">
        <v>29</v>
      </c>
      <c r="D323" s="78"/>
      <c r="E323" s="78" t="s">
        <v>641</v>
      </c>
      <c r="F323" s="79" t="s">
        <v>41</v>
      </c>
      <c r="G323" s="79" t="s">
        <v>241</v>
      </c>
      <c r="H323" s="80" t="n">
        <v>0</v>
      </c>
      <c r="I323" s="81" t="n">
        <v>0</v>
      </c>
      <c r="J323" s="81" t="n">
        <v>0</v>
      </c>
      <c r="K323" s="82" t="n">
        <v>40</v>
      </c>
      <c r="L323" s="83" t="n">
        <v>40</v>
      </c>
      <c r="M323" s="82" t="n">
        <v>0</v>
      </c>
      <c r="N323" s="83" t="n">
        <v>0</v>
      </c>
      <c r="O323" s="79" t="s">
        <v>42</v>
      </c>
      <c r="P323" s="84" t="s">
        <v>645</v>
      </c>
      <c r="Q323" s="78"/>
      <c r="R323" s="78"/>
      <c r="S323" s="78"/>
      <c r="T323" s="78"/>
      <c r="U323" s="78"/>
      <c r="V323" s="78"/>
      <c r="W323" s="78"/>
      <c r="X323" s="78"/>
      <c r="Y323" s="85"/>
      <c r="Z323" s="78"/>
      <c r="AA323" s="85" t="s">
        <v>651</v>
      </c>
      <c r="AB323" s="85" t="s">
        <v>652</v>
      </c>
      <c r="AC323" s="86" t="s">
        <v>29</v>
      </c>
      <c r="AD323" s="85"/>
      <c r="AE323" s="85" t="s">
        <v>641</v>
      </c>
      <c r="AF323" s="86" t="s">
        <v>41</v>
      </c>
      <c r="AG323" s="86" t="s">
        <v>241</v>
      </c>
      <c r="AH323" s="87" t="n">
        <v>0</v>
      </c>
      <c r="AI323" s="88" t="n">
        <v>0</v>
      </c>
      <c r="AJ323" s="88" t="n">
        <v>0</v>
      </c>
      <c r="AK323" s="89" t="n">
        <v>40</v>
      </c>
      <c r="AL323" s="90" t="n">
        <v>40</v>
      </c>
      <c r="AM323" s="89" t="n">
        <v>0</v>
      </c>
      <c r="AN323" s="90" t="n">
        <v>0</v>
      </c>
      <c r="AO323" s="86" t="s">
        <v>42</v>
      </c>
      <c r="AP323" s="91" t="s">
        <v>645</v>
      </c>
      <c r="AQ323" s="78"/>
      <c r="AR323" s="78"/>
      <c r="AS323" s="78"/>
      <c r="AT323" s="78"/>
      <c r="AU323" s="78"/>
      <c r="AV323" s="78"/>
      <c r="AW323" s="78"/>
      <c r="AX323" s="78"/>
      <c r="AY323" s="78"/>
      <c r="AZ323" s="85"/>
      <c r="BA323" s="12"/>
      <c r="BB323" s="85" t="str">
        <f aca="false">IF(ISERROR(VLOOKUP($B323,$AB:$AX,1,0)),0,(VLOOKUP($B323,$AB:$AX,1,0)))</f>
        <v>GE Capital</v>
      </c>
      <c r="BC323" s="86" t="str">
        <f aca="false">IF(ISERROR(VLOOKUP($B323,$AB:$AX,2,0)),0,(VLOOKUP($B323,$AB:$AX,2,0)))</f>
        <v>Q2 01</v>
      </c>
      <c r="BD323" s="92" t="n">
        <f aca="false">IF(ISERROR(VLOOKUP($B323,$AB:$AX,3,0)),0,(VLOOKUP($B323,$AB:$AX,3,0)))</f>
        <v>0</v>
      </c>
      <c r="BE323" s="85" t="str">
        <f aca="false">IF(ISERROR(VLOOKUP($B323,$AB:$AX,4,0)),0,(VLOOKUP($B323,$AB:$AX,4,0)))</f>
        <v>Per Hedebäck</v>
      </c>
      <c r="BF323" s="86" t="str">
        <f aca="false">IF(ISERROR(VLOOKUP($B323,$AB:$AX,5,0)),0,(VLOOKUP($B323,$AB:$AX,5,0)))</f>
        <v>Idea stage</v>
      </c>
      <c r="BG323" s="86" t="str">
        <f aca="false">IF(ISERROR(VLOOKUP($B323,$AB:$AX,6,0)),0,(VLOOKUP($B323,$AB:$AX,6,0)))</f>
        <v>Market Growth</v>
      </c>
      <c r="BH323" s="85" t="n">
        <f aca="false">IF(ISERROR(VLOOKUP($B323,$AB:$AX,7,0)),0,(VLOOKUP($B323,$AB:$AX,7,0)))</f>
        <v>0</v>
      </c>
      <c r="BI323" s="88" t="n">
        <f aca="false">IF(ISERROR(VLOOKUP($B323,$AB:$AX,8,0)),0,(VLOOKUP($B323,$AB:$AX,8,0)))</f>
        <v>0</v>
      </c>
      <c r="BJ323" s="88" t="n">
        <f aca="false">IF(ISERROR(VLOOKUP($B323,$AB:$AX,9,0)),0,(VLOOKUP($B323,$AB:$AX,9,0)))</f>
        <v>0</v>
      </c>
      <c r="BK323" s="89" t="n">
        <f aca="false">IF(ISERROR(VLOOKUP($B323,$AB:$AX,10,0)),0,(VLOOKUP($B323,$AB:$AX,10,0)))</f>
        <v>40</v>
      </c>
      <c r="BL323" s="93" t="n">
        <f aca="false">IF(ISERROR(VLOOKUP($B323,$AB:$AX,11,0)),0,(VLOOKUP($B323,$AB:$AX,11,0)))</f>
        <v>40</v>
      </c>
      <c r="BM323" s="89" t="n">
        <f aca="false">IF(ISERROR(VLOOKUP($B323,$AB:$AX,12,0)),0,(VLOOKUP($B323,$AB:$AX,12,0)))</f>
        <v>0</v>
      </c>
      <c r="BN323" s="93" t="n">
        <f aca="false">IF(ISERROR(VLOOKUP($B323,$AB:$AX,13,0)),0,(VLOOKUP($B323,$AB:$AX,13,0)))</f>
        <v>0</v>
      </c>
      <c r="BO323" s="86" t="str">
        <f aca="false">IF(ISERROR(VLOOKUP($B323,$AB:$AX,14,0)),0,(VLOOKUP($B323,$AB:$AX,14,0)))</f>
        <v>Low</v>
      </c>
      <c r="BP323" s="91" t="str">
        <f aca="false">IF(ISERROR(VLOOKUP($B323,$AB:$AX,15,0)),0,(VLOOKUP($B323,$AB:$AX,15,0)))</f>
        <v>URS</v>
      </c>
      <c r="BQ323" s="78"/>
      <c r="BR323" s="78"/>
      <c r="BS323" s="78"/>
      <c r="BT323" s="78"/>
      <c r="BU323" s="94"/>
      <c r="BV323" s="94"/>
      <c r="BW323" s="94"/>
      <c r="BX323" s="94"/>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c r="DA323" s="94"/>
      <c r="DB323" s="94"/>
      <c r="DC323" s="94"/>
      <c r="DD323" s="94"/>
      <c r="DE323" s="94"/>
      <c r="DF323" s="94"/>
      <c r="DG323" s="94"/>
      <c r="DH323" s="94"/>
      <c r="DI323" s="94"/>
      <c r="DJ323" s="94"/>
      <c r="DK323" s="94"/>
      <c r="DL323" s="94"/>
      <c r="DM323" s="94"/>
      <c r="DN323" s="94"/>
      <c r="DO323" s="94"/>
      <c r="DP323" s="94"/>
      <c r="DQ323" s="94"/>
      <c r="DR323" s="94"/>
      <c r="DS323" s="94"/>
      <c r="DT323" s="94"/>
      <c r="DU323" s="94"/>
      <c r="DV323" s="94"/>
      <c r="DW323" s="94"/>
      <c r="DX323" s="94"/>
      <c r="DY323" s="94"/>
      <c r="DZ323" s="94"/>
      <c r="EA323" s="94"/>
      <c r="EB323" s="94"/>
      <c r="EC323" s="94"/>
      <c r="ED323" s="94"/>
      <c r="EE323" s="94"/>
      <c r="EF323" s="94"/>
      <c r="EG323" s="94"/>
      <c r="EH323" s="94"/>
      <c r="EI323" s="94"/>
      <c r="EJ323" s="94"/>
      <c r="EK323" s="94"/>
    </row>
    <row r="324" customFormat="false" ht="12.75" hidden="false" customHeight="false" outlineLevel="0" collapsed="false">
      <c r="A324" s="75" t="s">
        <v>653</v>
      </c>
      <c r="B324" s="76" t="s">
        <v>654</v>
      </c>
      <c r="C324" s="77" t="s">
        <v>29</v>
      </c>
      <c r="D324" s="78"/>
      <c r="E324" s="78" t="s">
        <v>629</v>
      </c>
      <c r="F324" s="79" t="s">
        <v>41</v>
      </c>
      <c r="G324" s="79" t="s">
        <v>33</v>
      </c>
      <c r="H324" s="80" t="n">
        <v>40</v>
      </c>
      <c r="I324" s="81" t="n">
        <v>0</v>
      </c>
      <c r="J324" s="81" t="n">
        <v>0</v>
      </c>
      <c r="K324" s="82" t="n">
        <v>25</v>
      </c>
      <c r="L324" s="83" t="n">
        <v>25</v>
      </c>
      <c r="M324" s="82" t="n">
        <v>0</v>
      </c>
      <c r="N324" s="83" t="n">
        <v>0</v>
      </c>
      <c r="O324" s="79" t="s">
        <v>42</v>
      </c>
      <c r="P324" s="84" t="s">
        <v>655</v>
      </c>
      <c r="Q324" s="78"/>
      <c r="R324" s="78"/>
      <c r="S324" s="78"/>
      <c r="T324" s="78"/>
      <c r="U324" s="78"/>
      <c r="V324" s="78"/>
      <c r="W324" s="78"/>
      <c r="X324" s="78"/>
      <c r="Y324" s="85"/>
      <c r="Z324" s="78"/>
      <c r="AA324" s="85" t="s">
        <v>653</v>
      </c>
      <c r="AB324" s="85" t="s">
        <v>654</v>
      </c>
      <c r="AC324" s="86" t="s">
        <v>29</v>
      </c>
      <c r="AD324" s="85"/>
      <c r="AE324" s="85" t="s">
        <v>629</v>
      </c>
      <c r="AF324" s="86" t="s">
        <v>41</v>
      </c>
      <c r="AG324" s="86" t="s">
        <v>33</v>
      </c>
      <c r="AH324" s="87" t="n">
        <v>40</v>
      </c>
      <c r="AI324" s="88" t="n">
        <v>0</v>
      </c>
      <c r="AJ324" s="88" t="n">
        <v>0</v>
      </c>
      <c r="AK324" s="89" t="n">
        <v>25</v>
      </c>
      <c r="AL324" s="90" t="n">
        <v>25</v>
      </c>
      <c r="AM324" s="89" t="n">
        <v>0</v>
      </c>
      <c r="AN324" s="90" t="n">
        <v>0</v>
      </c>
      <c r="AO324" s="86" t="s">
        <v>42</v>
      </c>
      <c r="AP324" s="91" t="s">
        <v>655</v>
      </c>
      <c r="AQ324" s="78"/>
      <c r="AR324" s="78"/>
      <c r="AS324" s="78"/>
      <c r="AT324" s="78"/>
      <c r="AU324" s="78"/>
      <c r="AV324" s="78"/>
      <c r="AW324" s="78"/>
      <c r="AX324" s="78"/>
      <c r="AY324" s="78"/>
      <c r="AZ324" s="85"/>
      <c r="BA324" s="12"/>
      <c r="BB324" s="85" t="str">
        <f aca="false">IF(ISERROR(VLOOKUP($B324,$AB:$AX,1,0)),0,(VLOOKUP($B324,$AB:$AX,1,0)))</f>
        <v>Nynäs</v>
      </c>
      <c r="BC324" s="86" t="str">
        <f aca="false">IF(ISERROR(VLOOKUP($B324,$AB:$AX,2,0)),0,(VLOOKUP($B324,$AB:$AX,2,0)))</f>
        <v>Q2 01</v>
      </c>
      <c r="BD324" s="92" t="n">
        <f aca="false">IF(ISERROR(VLOOKUP($B324,$AB:$AX,3,0)),0,(VLOOKUP($B324,$AB:$AX,3,0)))</f>
        <v>0</v>
      </c>
      <c r="BE324" s="85" t="str">
        <f aca="false">IF(ISERROR(VLOOKUP($B324,$AB:$AX,4,0)),0,(VLOOKUP($B324,$AB:$AX,4,0)))</f>
        <v>Johan Ström</v>
      </c>
      <c r="BF324" s="86" t="str">
        <f aca="false">IF(ISERROR(VLOOKUP($B324,$AB:$AX,5,0)),0,(VLOOKUP($B324,$AB:$AX,5,0)))</f>
        <v>Idea stage</v>
      </c>
      <c r="BG324" s="86" t="str">
        <f aca="false">IF(ISERROR(VLOOKUP($B324,$AB:$AX,6,0)),0,(VLOOKUP($B324,$AB:$AX,6,0)))</f>
        <v>P&amp;L</v>
      </c>
      <c r="BH324" s="85" t="n">
        <f aca="false">IF(ISERROR(VLOOKUP($B324,$AB:$AX,7,0)),0,(VLOOKUP($B324,$AB:$AX,7,0)))</f>
        <v>40</v>
      </c>
      <c r="BI324" s="88" t="n">
        <f aca="false">IF(ISERROR(VLOOKUP($B324,$AB:$AX,8,0)),0,(VLOOKUP($B324,$AB:$AX,8,0)))</f>
        <v>0</v>
      </c>
      <c r="BJ324" s="88" t="n">
        <f aca="false">IF(ISERROR(VLOOKUP($B324,$AB:$AX,9,0)),0,(VLOOKUP($B324,$AB:$AX,9,0)))</f>
        <v>0</v>
      </c>
      <c r="BK324" s="89" t="n">
        <f aca="false">IF(ISERROR(VLOOKUP($B324,$AB:$AX,10,0)),0,(VLOOKUP($B324,$AB:$AX,10,0)))</f>
        <v>25</v>
      </c>
      <c r="BL324" s="93" t="n">
        <f aca="false">IF(ISERROR(VLOOKUP($B324,$AB:$AX,11,0)),0,(VLOOKUP($B324,$AB:$AX,11,0)))</f>
        <v>25</v>
      </c>
      <c r="BM324" s="89" t="n">
        <f aca="false">IF(ISERROR(VLOOKUP($B324,$AB:$AX,12,0)),0,(VLOOKUP($B324,$AB:$AX,12,0)))</f>
        <v>0</v>
      </c>
      <c r="BN324" s="93" t="n">
        <f aca="false">IF(ISERROR(VLOOKUP($B324,$AB:$AX,13,0)),0,(VLOOKUP($B324,$AB:$AX,13,0)))</f>
        <v>0</v>
      </c>
      <c r="BO324" s="86" t="str">
        <f aca="false">IF(ISERROR(VLOOKUP($B324,$AB:$AX,14,0)),0,(VLOOKUP($B324,$AB:$AX,14,0)))</f>
        <v>Low</v>
      </c>
      <c r="BP324" s="91" t="str">
        <f aca="false">IF(ISERROR(VLOOKUP($B324,$AB:$AX,15,0)),0,(VLOOKUP($B324,$AB:$AX,15,0)))</f>
        <v>Portfolio management, phys del. And European supply (Refinery)</v>
      </c>
      <c r="BQ324" s="78"/>
      <c r="BR324" s="78"/>
      <c r="BS324" s="78"/>
      <c r="BT324" s="78"/>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c r="DA324" s="94"/>
      <c r="DB324" s="94"/>
      <c r="DC324" s="94"/>
      <c r="DD324" s="94"/>
      <c r="DE324" s="94"/>
      <c r="DF324" s="94"/>
      <c r="DG324" s="94"/>
      <c r="DH324" s="94"/>
      <c r="DI324" s="94"/>
      <c r="DJ324" s="94"/>
      <c r="DK324" s="94"/>
      <c r="DL324" s="94"/>
      <c r="DM324" s="94"/>
      <c r="DN324" s="94"/>
      <c r="DO324" s="94"/>
      <c r="DP324" s="94"/>
      <c r="DQ324" s="94"/>
      <c r="DR324" s="94"/>
      <c r="DS324" s="94"/>
      <c r="DT324" s="94"/>
      <c r="DU324" s="94"/>
      <c r="DV324" s="94"/>
      <c r="DW324" s="94"/>
      <c r="DX324" s="94"/>
      <c r="DY324" s="94"/>
      <c r="DZ324" s="94"/>
      <c r="EA324" s="94"/>
      <c r="EB324" s="94"/>
      <c r="EC324" s="94"/>
      <c r="ED324" s="94"/>
      <c r="EE324" s="94"/>
      <c r="EF324" s="94"/>
      <c r="EG324" s="94"/>
      <c r="EH324" s="94"/>
      <c r="EI324" s="94"/>
      <c r="EJ324" s="94"/>
      <c r="EK324" s="94"/>
    </row>
    <row r="325" customFormat="false" ht="25.5" hidden="false" customHeight="false" outlineLevel="0" collapsed="false">
      <c r="A325" s="75" t="s">
        <v>656</v>
      </c>
      <c r="B325" s="76" t="s">
        <v>657</v>
      </c>
      <c r="C325" s="77" t="s">
        <v>29</v>
      </c>
      <c r="D325" s="78"/>
      <c r="E325" s="78" t="s">
        <v>629</v>
      </c>
      <c r="F325" s="79" t="s">
        <v>104</v>
      </c>
      <c r="G325" s="79" t="s">
        <v>241</v>
      </c>
      <c r="H325" s="80" t="n">
        <v>0</v>
      </c>
      <c r="I325" s="81" t="n">
        <v>0</v>
      </c>
      <c r="J325" s="81" t="n">
        <v>0</v>
      </c>
      <c r="K325" s="82" t="n">
        <v>75</v>
      </c>
      <c r="L325" s="83" t="n">
        <v>75</v>
      </c>
      <c r="M325" s="82" t="n">
        <v>50</v>
      </c>
      <c r="N325" s="83" t="n">
        <v>50</v>
      </c>
      <c r="O325" s="79" t="s">
        <v>42</v>
      </c>
      <c r="P325" s="84" t="s">
        <v>658</v>
      </c>
      <c r="Q325" s="78"/>
      <c r="R325" s="78"/>
      <c r="S325" s="78"/>
      <c r="T325" s="78"/>
      <c r="U325" s="78"/>
      <c r="V325" s="78"/>
      <c r="W325" s="78"/>
      <c r="X325" s="78"/>
      <c r="Y325" s="85"/>
      <c r="Z325" s="78"/>
      <c r="AA325" s="85" t="s">
        <v>656</v>
      </c>
      <c r="AB325" s="85" t="s">
        <v>657</v>
      </c>
      <c r="AC325" s="86" t="s">
        <v>29</v>
      </c>
      <c r="AD325" s="85"/>
      <c r="AE325" s="85" t="s">
        <v>629</v>
      </c>
      <c r="AF325" s="86" t="s">
        <v>104</v>
      </c>
      <c r="AG325" s="86" t="s">
        <v>241</v>
      </c>
      <c r="AH325" s="87" t="n">
        <v>0</v>
      </c>
      <c r="AI325" s="88" t="n">
        <v>0</v>
      </c>
      <c r="AJ325" s="88" t="n">
        <v>0</v>
      </c>
      <c r="AK325" s="89" t="n">
        <v>75</v>
      </c>
      <c r="AL325" s="90" t="n">
        <v>75</v>
      </c>
      <c r="AM325" s="89" t="n">
        <v>50</v>
      </c>
      <c r="AN325" s="90" t="n">
        <v>50</v>
      </c>
      <c r="AO325" s="86" t="s">
        <v>42</v>
      </c>
      <c r="AP325" s="91" t="s">
        <v>658</v>
      </c>
      <c r="AQ325" s="78"/>
      <c r="AR325" s="78"/>
      <c r="AS325" s="78"/>
      <c r="AT325" s="78"/>
      <c r="AU325" s="78"/>
      <c r="AV325" s="78"/>
      <c r="AW325" s="78"/>
      <c r="AX325" s="78"/>
      <c r="AY325" s="78"/>
      <c r="AZ325" s="85"/>
      <c r="BA325" s="12"/>
      <c r="BB325" s="85" t="str">
        <f aca="false">IF(ISERROR(VLOOKUP($B325,$AB:$AX,1,0)),0,(VLOOKUP($B325,$AB:$AX,1,0)))</f>
        <v>Mellersta Skåne</v>
      </c>
      <c r="BC325" s="86" t="str">
        <f aca="false">IF(ISERROR(VLOOKUP($B325,$AB:$AX,2,0)),0,(VLOOKUP($B325,$AB:$AX,2,0)))</f>
        <v>Q2 01</v>
      </c>
      <c r="BD325" s="92" t="n">
        <f aca="false">IF(ISERROR(VLOOKUP($B325,$AB:$AX,3,0)),0,(VLOOKUP($B325,$AB:$AX,3,0)))</f>
        <v>0</v>
      </c>
      <c r="BE325" s="85" t="str">
        <f aca="false">IF(ISERROR(VLOOKUP($B325,$AB:$AX,4,0)),0,(VLOOKUP($B325,$AB:$AX,4,0)))</f>
        <v>Johan Ström</v>
      </c>
      <c r="BF325" s="86" t="str">
        <f aca="false">IF(ISERROR(VLOOKUP($B325,$AB:$AX,5,0)),0,(VLOOKUP($B325,$AB:$AX,5,0)))</f>
        <v>Negotiation</v>
      </c>
      <c r="BG325" s="86" t="str">
        <f aca="false">IF(ISERROR(VLOOKUP($B325,$AB:$AX,6,0)),0,(VLOOKUP($B325,$AB:$AX,6,0)))</f>
        <v>Market Growth</v>
      </c>
      <c r="BH325" s="85" t="n">
        <f aca="false">IF(ISERROR(VLOOKUP($B325,$AB:$AX,7,0)),0,(VLOOKUP($B325,$AB:$AX,7,0)))</f>
        <v>0</v>
      </c>
      <c r="BI325" s="88" t="n">
        <f aca="false">IF(ISERROR(VLOOKUP($B325,$AB:$AX,8,0)),0,(VLOOKUP($B325,$AB:$AX,8,0)))</f>
        <v>0</v>
      </c>
      <c r="BJ325" s="88" t="n">
        <f aca="false">IF(ISERROR(VLOOKUP($B325,$AB:$AX,9,0)),0,(VLOOKUP($B325,$AB:$AX,9,0)))</f>
        <v>0</v>
      </c>
      <c r="BK325" s="89" t="n">
        <f aca="false">IF(ISERROR(VLOOKUP($B325,$AB:$AX,10,0)),0,(VLOOKUP($B325,$AB:$AX,10,0)))</f>
        <v>75</v>
      </c>
      <c r="BL325" s="93" t="n">
        <f aca="false">IF(ISERROR(VLOOKUP($B325,$AB:$AX,11,0)),0,(VLOOKUP($B325,$AB:$AX,11,0)))</f>
        <v>75</v>
      </c>
      <c r="BM325" s="89" t="n">
        <f aca="false">IF(ISERROR(VLOOKUP($B325,$AB:$AX,12,0)),0,(VLOOKUP($B325,$AB:$AX,12,0)))</f>
        <v>50</v>
      </c>
      <c r="BN325" s="93" t="n">
        <f aca="false">IF(ISERROR(VLOOKUP($B325,$AB:$AX,13,0)),0,(VLOOKUP($B325,$AB:$AX,13,0)))</f>
        <v>50</v>
      </c>
      <c r="BO325" s="86" t="str">
        <f aca="false">IF(ISERROR(VLOOKUP($B325,$AB:$AX,14,0)),0,(VLOOKUP($B325,$AB:$AX,14,0)))</f>
        <v>Low</v>
      </c>
      <c r="BP325" s="91" t="str">
        <f aca="false">IF(ISERROR(VLOOKUP($B325,$AB:$AX,15,0)),0,(VLOOKUP($B325,$AB:$AX,15,0)))</f>
        <v>Prolong existing partnership.Phys delivery, portfolio management, partnership</v>
      </c>
      <c r="BQ325" s="78"/>
      <c r="BR325" s="78"/>
      <c r="BS325" s="78"/>
      <c r="BT325" s="78"/>
      <c r="BU325" s="94"/>
      <c r="BV325" s="94"/>
      <c r="BW325" s="94"/>
      <c r="BX325" s="94"/>
      <c r="BY325" s="94"/>
      <c r="BZ325" s="94"/>
      <c r="CA325" s="94"/>
      <c r="CB325" s="94"/>
      <c r="CC325" s="94"/>
      <c r="CD325" s="94"/>
      <c r="CE325" s="94"/>
      <c r="CF325" s="94"/>
      <c r="CG325" s="94"/>
      <c r="CH325" s="94"/>
      <c r="CI325" s="94"/>
      <c r="CJ325" s="94"/>
      <c r="CK325" s="94"/>
      <c r="CL325" s="94"/>
      <c r="CM325" s="94"/>
      <c r="CN325" s="94"/>
      <c r="CO325" s="94"/>
      <c r="CP325" s="94"/>
      <c r="CQ325" s="94"/>
      <c r="CR325" s="94"/>
      <c r="CS325" s="94"/>
      <c r="CT325" s="94"/>
      <c r="CU325" s="94"/>
      <c r="CV325" s="94"/>
      <c r="CW325" s="94"/>
      <c r="CX325" s="94"/>
      <c r="CY325" s="94"/>
      <c r="CZ325" s="94"/>
      <c r="DA325" s="94"/>
      <c r="DB325" s="94"/>
      <c r="DC325" s="94"/>
      <c r="DD325" s="94"/>
      <c r="DE325" s="94"/>
      <c r="DF325" s="94"/>
      <c r="DG325" s="94"/>
      <c r="DH325" s="94"/>
      <c r="DI325" s="94"/>
      <c r="DJ325" s="94"/>
      <c r="DK325" s="94"/>
      <c r="DL325" s="94"/>
      <c r="DM325" s="94"/>
      <c r="DN325" s="94"/>
      <c r="DO325" s="94"/>
      <c r="DP325" s="94"/>
      <c r="DQ325" s="94"/>
      <c r="DR325" s="94"/>
      <c r="DS325" s="94"/>
      <c r="DT325" s="94"/>
      <c r="DU325" s="94"/>
      <c r="DV325" s="94"/>
      <c r="DW325" s="94"/>
      <c r="DX325" s="94"/>
      <c r="DY325" s="94"/>
      <c r="DZ325" s="94"/>
      <c r="EA325" s="94"/>
      <c r="EB325" s="94"/>
      <c r="EC325" s="94"/>
      <c r="ED325" s="94"/>
      <c r="EE325" s="94"/>
      <c r="EF325" s="94"/>
      <c r="EG325" s="94"/>
      <c r="EH325" s="94"/>
      <c r="EI325" s="94"/>
      <c r="EJ325" s="94"/>
      <c r="EK325" s="94"/>
    </row>
    <row r="326" customFormat="false" ht="12.75" hidden="false" customHeight="false" outlineLevel="0" collapsed="false">
      <c r="A326" s="75" t="s">
        <v>659</v>
      </c>
      <c r="B326" s="76" t="s">
        <v>660</v>
      </c>
      <c r="C326" s="77" t="s">
        <v>29</v>
      </c>
      <c r="D326" s="78"/>
      <c r="E326" s="78" t="s">
        <v>629</v>
      </c>
      <c r="F326" s="79" t="s">
        <v>104</v>
      </c>
      <c r="G326" s="79" t="s">
        <v>33</v>
      </c>
      <c r="H326" s="80" t="n">
        <v>50</v>
      </c>
      <c r="I326" s="81" t="n">
        <v>0</v>
      </c>
      <c r="J326" s="81" t="n">
        <v>0</v>
      </c>
      <c r="K326" s="82" t="n">
        <v>25</v>
      </c>
      <c r="L326" s="83" t="n">
        <v>25</v>
      </c>
      <c r="M326" s="82" t="n">
        <v>50</v>
      </c>
      <c r="N326" s="83" t="n">
        <v>50</v>
      </c>
      <c r="O326" s="79" t="s">
        <v>42</v>
      </c>
      <c r="P326" s="84" t="s">
        <v>661</v>
      </c>
      <c r="Q326" s="78"/>
      <c r="R326" s="78"/>
      <c r="S326" s="78"/>
      <c r="T326" s="78"/>
      <c r="U326" s="78"/>
      <c r="V326" s="78"/>
      <c r="W326" s="78"/>
      <c r="X326" s="78"/>
      <c r="Y326" s="85"/>
      <c r="Z326" s="78"/>
      <c r="AA326" s="85" t="s">
        <v>659</v>
      </c>
      <c r="AB326" s="85" t="s">
        <v>660</v>
      </c>
      <c r="AC326" s="86" t="s">
        <v>29</v>
      </c>
      <c r="AD326" s="85"/>
      <c r="AE326" s="85" t="s">
        <v>629</v>
      </c>
      <c r="AF326" s="86" t="s">
        <v>104</v>
      </c>
      <c r="AG326" s="86" t="s">
        <v>33</v>
      </c>
      <c r="AH326" s="87" t="n">
        <v>50</v>
      </c>
      <c r="AI326" s="88" t="n">
        <v>0</v>
      </c>
      <c r="AJ326" s="88" t="n">
        <v>0</v>
      </c>
      <c r="AK326" s="89" t="n">
        <v>25</v>
      </c>
      <c r="AL326" s="90" t="n">
        <v>25</v>
      </c>
      <c r="AM326" s="89" t="n">
        <v>50</v>
      </c>
      <c r="AN326" s="90" t="n">
        <v>50</v>
      </c>
      <c r="AO326" s="86" t="s">
        <v>42</v>
      </c>
      <c r="AP326" s="91" t="s">
        <v>661</v>
      </c>
      <c r="AQ326" s="78"/>
      <c r="AR326" s="78"/>
      <c r="AS326" s="78"/>
      <c r="AT326" s="78"/>
      <c r="AU326" s="78"/>
      <c r="AV326" s="78"/>
      <c r="AW326" s="78"/>
      <c r="AX326" s="78"/>
      <c r="AY326" s="78"/>
      <c r="AZ326" s="85"/>
      <c r="BA326" s="12"/>
      <c r="BB326" s="85" t="str">
        <f aca="false">IF(ISERROR(VLOOKUP($B326,$AB:$AX,1,0)),0,(VLOOKUP($B326,$AB:$AX,1,0)))</f>
        <v>Birka Energi</v>
      </c>
      <c r="BC326" s="86" t="str">
        <f aca="false">IF(ISERROR(VLOOKUP($B326,$AB:$AX,2,0)),0,(VLOOKUP($B326,$AB:$AX,2,0)))</f>
        <v>Q2 01</v>
      </c>
      <c r="BD326" s="92" t="n">
        <f aca="false">IF(ISERROR(VLOOKUP($B326,$AB:$AX,3,0)),0,(VLOOKUP($B326,$AB:$AX,3,0)))</f>
        <v>0</v>
      </c>
      <c r="BE326" s="85" t="str">
        <f aca="false">IF(ISERROR(VLOOKUP($B326,$AB:$AX,4,0)),0,(VLOOKUP($B326,$AB:$AX,4,0)))</f>
        <v>Johan Ström</v>
      </c>
      <c r="BF326" s="86" t="str">
        <f aca="false">IF(ISERROR(VLOOKUP($B326,$AB:$AX,5,0)),0,(VLOOKUP($B326,$AB:$AX,5,0)))</f>
        <v>Negotiation</v>
      </c>
      <c r="BG326" s="86" t="str">
        <f aca="false">IF(ISERROR(VLOOKUP($B326,$AB:$AX,6,0)),0,(VLOOKUP($B326,$AB:$AX,6,0)))</f>
        <v>P&amp;L</v>
      </c>
      <c r="BH326" s="85" t="n">
        <f aca="false">IF(ISERROR(VLOOKUP($B326,$AB:$AX,7,0)),0,(VLOOKUP($B326,$AB:$AX,7,0)))</f>
        <v>50</v>
      </c>
      <c r="BI326" s="88" t="n">
        <f aca="false">IF(ISERROR(VLOOKUP($B326,$AB:$AX,8,0)),0,(VLOOKUP($B326,$AB:$AX,8,0)))</f>
        <v>0</v>
      </c>
      <c r="BJ326" s="88" t="n">
        <f aca="false">IF(ISERROR(VLOOKUP($B326,$AB:$AX,9,0)),0,(VLOOKUP($B326,$AB:$AX,9,0)))</f>
        <v>0</v>
      </c>
      <c r="BK326" s="89" t="n">
        <f aca="false">IF(ISERROR(VLOOKUP($B326,$AB:$AX,10,0)),0,(VLOOKUP($B326,$AB:$AX,10,0)))</f>
        <v>25</v>
      </c>
      <c r="BL326" s="93" t="n">
        <f aca="false">IF(ISERROR(VLOOKUP($B326,$AB:$AX,11,0)),0,(VLOOKUP($B326,$AB:$AX,11,0)))</f>
        <v>25</v>
      </c>
      <c r="BM326" s="89" t="n">
        <f aca="false">IF(ISERROR(VLOOKUP($B326,$AB:$AX,12,0)),0,(VLOOKUP($B326,$AB:$AX,12,0)))</f>
        <v>50</v>
      </c>
      <c r="BN326" s="93" t="n">
        <f aca="false">IF(ISERROR(VLOOKUP($B326,$AB:$AX,13,0)),0,(VLOOKUP($B326,$AB:$AX,13,0)))</f>
        <v>50</v>
      </c>
      <c r="BO326" s="86" t="str">
        <f aca="false">IF(ISERROR(VLOOKUP($B326,$AB:$AX,14,0)),0,(VLOOKUP($B326,$AB:$AX,14,0)))</f>
        <v>Low</v>
      </c>
      <c r="BP326" s="91" t="str">
        <f aca="false">IF(ISERROR(VLOOKUP($B326,$AB:$AX,15,0)),0,(VLOOKUP($B326,$AB:$AX,15,0)))</f>
        <v>Option structure on spare generation capacity</v>
      </c>
      <c r="BQ326" s="78"/>
      <c r="BR326" s="78"/>
      <c r="BS326" s="78"/>
      <c r="BT326" s="78"/>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94"/>
      <c r="DV326" s="94"/>
      <c r="DW326" s="94"/>
      <c r="DX326" s="94"/>
      <c r="DY326" s="94"/>
      <c r="DZ326" s="94"/>
      <c r="EA326" s="94"/>
      <c r="EB326" s="94"/>
      <c r="EC326" s="94"/>
      <c r="ED326" s="94"/>
      <c r="EE326" s="94"/>
      <c r="EF326" s="94"/>
      <c r="EG326" s="94"/>
      <c r="EH326" s="94"/>
      <c r="EI326" s="94"/>
      <c r="EJ326" s="94"/>
      <c r="EK326" s="94"/>
    </row>
    <row r="327" customFormat="false" ht="12.75" hidden="false" customHeight="false" outlineLevel="0" collapsed="false">
      <c r="A327" s="75" t="s">
        <v>662</v>
      </c>
      <c r="B327" s="76" t="s">
        <v>663</v>
      </c>
      <c r="C327" s="77" t="s">
        <v>29</v>
      </c>
      <c r="D327" s="78"/>
      <c r="E327" s="78" t="s">
        <v>629</v>
      </c>
      <c r="F327" s="79" t="s">
        <v>41</v>
      </c>
      <c r="G327" s="79" t="s">
        <v>33</v>
      </c>
      <c r="H327" s="80" t="n">
        <v>40</v>
      </c>
      <c r="I327" s="81" t="n">
        <v>0</v>
      </c>
      <c r="J327" s="81" t="n">
        <v>0</v>
      </c>
      <c r="K327" s="82" t="n">
        <v>25</v>
      </c>
      <c r="L327" s="83" t="n">
        <v>25</v>
      </c>
      <c r="M327" s="82" t="n">
        <v>0</v>
      </c>
      <c r="N327" s="83" t="n">
        <v>0</v>
      </c>
      <c r="O327" s="79" t="s">
        <v>42</v>
      </c>
      <c r="P327" s="84" t="s">
        <v>636</v>
      </c>
      <c r="Q327" s="78"/>
      <c r="R327" s="78"/>
      <c r="S327" s="78"/>
      <c r="T327" s="78"/>
      <c r="U327" s="78"/>
      <c r="V327" s="78"/>
      <c r="W327" s="78"/>
      <c r="X327" s="78"/>
      <c r="Y327" s="85"/>
      <c r="Z327" s="78"/>
      <c r="AA327" s="85" t="s">
        <v>662</v>
      </c>
      <c r="AB327" s="85" t="s">
        <v>663</v>
      </c>
      <c r="AC327" s="86" t="s">
        <v>29</v>
      </c>
      <c r="AD327" s="85"/>
      <c r="AE327" s="85" t="s">
        <v>629</v>
      </c>
      <c r="AF327" s="86" t="s">
        <v>41</v>
      </c>
      <c r="AG327" s="86" t="s">
        <v>33</v>
      </c>
      <c r="AH327" s="87" t="n">
        <v>40</v>
      </c>
      <c r="AI327" s="88" t="n">
        <v>0</v>
      </c>
      <c r="AJ327" s="88" t="n">
        <v>0</v>
      </c>
      <c r="AK327" s="89" t="n">
        <v>25</v>
      </c>
      <c r="AL327" s="90" t="n">
        <v>25</v>
      </c>
      <c r="AM327" s="89" t="n">
        <v>0</v>
      </c>
      <c r="AN327" s="90" t="n">
        <v>0</v>
      </c>
      <c r="AO327" s="86" t="s">
        <v>42</v>
      </c>
      <c r="AP327" s="91" t="s">
        <v>636</v>
      </c>
      <c r="AQ327" s="78"/>
      <c r="AR327" s="78"/>
      <c r="AS327" s="78"/>
      <c r="AT327" s="78"/>
      <c r="AU327" s="78"/>
      <c r="AV327" s="78"/>
      <c r="AW327" s="78"/>
      <c r="AX327" s="78"/>
      <c r="AY327" s="78"/>
      <c r="AZ327" s="85"/>
      <c r="BA327" s="12"/>
      <c r="BB327" s="85" t="str">
        <f aca="false">IF(ISERROR(VLOOKUP($B327,$AB:$AX,1,0)),0,(VLOOKUP($B327,$AB:$AX,1,0)))</f>
        <v>Gislaved Energiring</v>
      </c>
      <c r="BC327" s="86" t="str">
        <f aca="false">IF(ISERROR(VLOOKUP($B327,$AB:$AX,2,0)),0,(VLOOKUP($B327,$AB:$AX,2,0)))</f>
        <v>Q2 01</v>
      </c>
      <c r="BD327" s="92" t="n">
        <f aca="false">IF(ISERROR(VLOOKUP($B327,$AB:$AX,3,0)),0,(VLOOKUP($B327,$AB:$AX,3,0)))</f>
        <v>0</v>
      </c>
      <c r="BE327" s="85" t="str">
        <f aca="false">IF(ISERROR(VLOOKUP($B327,$AB:$AX,4,0)),0,(VLOOKUP($B327,$AB:$AX,4,0)))</f>
        <v>Johan Ström</v>
      </c>
      <c r="BF327" s="86" t="str">
        <f aca="false">IF(ISERROR(VLOOKUP($B327,$AB:$AX,5,0)),0,(VLOOKUP($B327,$AB:$AX,5,0)))</f>
        <v>Idea stage</v>
      </c>
      <c r="BG327" s="86" t="str">
        <f aca="false">IF(ISERROR(VLOOKUP($B327,$AB:$AX,6,0)),0,(VLOOKUP($B327,$AB:$AX,6,0)))</f>
        <v>P&amp;L</v>
      </c>
      <c r="BH327" s="85" t="n">
        <f aca="false">IF(ISERROR(VLOOKUP($B327,$AB:$AX,7,0)),0,(VLOOKUP($B327,$AB:$AX,7,0)))</f>
        <v>40</v>
      </c>
      <c r="BI327" s="88" t="n">
        <f aca="false">IF(ISERROR(VLOOKUP($B327,$AB:$AX,8,0)),0,(VLOOKUP($B327,$AB:$AX,8,0)))</f>
        <v>0</v>
      </c>
      <c r="BJ327" s="88" t="n">
        <f aca="false">IF(ISERROR(VLOOKUP($B327,$AB:$AX,9,0)),0,(VLOOKUP($B327,$AB:$AX,9,0)))</f>
        <v>0</v>
      </c>
      <c r="BK327" s="89" t="n">
        <f aca="false">IF(ISERROR(VLOOKUP($B327,$AB:$AX,10,0)),0,(VLOOKUP($B327,$AB:$AX,10,0)))</f>
        <v>25</v>
      </c>
      <c r="BL327" s="93" t="n">
        <f aca="false">IF(ISERROR(VLOOKUP($B327,$AB:$AX,11,0)),0,(VLOOKUP($B327,$AB:$AX,11,0)))</f>
        <v>25</v>
      </c>
      <c r="BM327" s="89" t="n">
        <f aca="false">IF(ISERROR(VLOOKUP($B327,$AB:$AX,12,0)),0,(VLOOKUP($B327,$AB:$AX,12,0)))</f>
        <v>0</v>
      </c>
      <c r="BN327" s="93" t="n">
        <f aca="false">IF(ISERROR(VLOOKUP($B327,$AB:$AX,13,0)),0,(VLOOKUP($B327,$AB:$AX,13,0)))</f>
        <v>0</v>
      </c>
      <c r="BO327" s="86" t="str">
        <f aca="false">IF(ISERROR(VLOOKUP($B327,$AB:$AX,14,0)),0,(VLOOKUP($B327,$AB:$AX,14,0)))</f>
        <v>Low</v>
      </c>
      <c r="BP327" s="91" t="str">
        <f aca="false">IF(ISERROR(VLOOKUP($B327,$AB:$AX,15,0)),0,(VLOOKUP($B327,$AB:$AX,15,0)))</f>
        <v>Phys delivery, portfolio management, partnership</v>
      </c>
      <c r="BQ327" s="78"/>
      <c r="BR327" s="78"/>
      <c r="BS327" s="78"/>
      <c r="BT327" s="78"/>
      <c r="BU327" s="94"/>
      <c r="BV327" s="94"/>
      <c r="BW327" s="94"/>
      <c r="BX327" s="94"/>
      <c r="BY327" s="94"/>
      <c r="BZ327" s="94"/>
      <c r="CA327" s="94"/>
      <c r="CB327" s="94"/>
      <c r="CC327" s="94"/>
      <c r="CD327" s="94"/>
      <c r="CE327" s="94"/>
      <c r="CF327" s="94"/>
      <c r="CG327" s="94"/>
      <c r="CH327" s="94"/>
      <c r="CI327" s="94"/>
      <c r="CJ327" s="94"/>
      <c r="CK327" s="94"/>
      <c r="CL327" s="94"/>
      <c r="CM327" s="94"/>
      <c r="CN327" s="94"/>
      <c r="CO327" s="94"/>
      <c r="CP327" s="94"/>
      <c r="CQ327" s="94"/>
      <c r="CR327" s="94"/>
      <c r="CS327" s="94"/>
      <c r="CT327" s="94"/>
      <c r="CU327" s="94"/>
      <c r="CV327" s="94"/>
      <c r="CW327" s="94"/>
      <c r="CX327" s="94"/>
      <c r="CY327" s="94"/>
      <c r="CZ327" s="94"/>
      <c r="DA327" s="94"/>
      <c r="DB327" s="94"/>
      <c r="DC327" s="94"/>
      <c r="DD327" s="94"/>
      <c r="DE327" s="94"/>
      <c r="DF327" s="94"/>
      <c r="DG327" s="94"/>
      <c r="DH327" s="94"/>
      <c r="DI327" s="94"/>
      <c r="DJ327" s="94"/>
      <c r="DK327" s="94"/>
      <c r="DL327" s="94"/>
      <c r="DM327" s="94"/>
      <c r="DN327" s="94"/>
      <c r="DO327" s="94"/>
      <c r="DP327" s="94"/>
      <c r="DQ327" s="94"/>
      <c r="DR327" s="94"/>
      <c r="DS327" s="94"/>
      <c r="DT327" s="94"/>
      <c r="DU327" s="94"/>
      <c r="DV327" s="94"/>
      <c r="DW327" s="94"/>
      <c r="DX327" s="94"/>
      <c r="DY327" s="94"/>
      <c r="DZ327" s="94"/>
      <c r="EA327" s="94"/>
      <c r="EB327" s="94"/>
      <c r="EC327" s="94"/>
      <c r="ED327" s="94"/>
      <c r="EE327" s="94"/>
      <c r="EF327" s="94"/>
      <c r="EG327" s="94"/>
      <c r="EH327" s="94"/>
      <c r="EI327" s="94"/>
      <c r="EJ327" s="94"/>
      <c r="EK327" s="94"/>
    </row>
    <row r="328" customFormat="false" ht="12.75" hidden="false" customHeight="false" outlineLevel="0" collapsed="false">
      <c r="A328" s="75" t="s">
        <v>664</v>
      </c>
      <c r="B328" s="76" t="s">
        <v>665</v>
      </c>
      <c r="C328" s="77" t="s">
        <v>29</v>
      </c>
      <c r="D328" s="78"/>
      <c r="E328" s="78" t="s">
        <v>666</v>
      </c>
      <c r="F328" s="79" t="s">
        <v>32</v>
      </c>
      <c r="G328" s="79" t="s">
        <v>33</v>
      </c>
      <c r="H328" s="80" t="n">
        <v>1111</v>
      </c>
      <c r="I328" s="81" t="n">
        <v>0</v>
      </c>
      <c r="J328" s="81" t="n">
        <v>0</v>
      </c>
      <c r="K328" s="82" t="n">
        <v>10</v>
      </c>
      <c r="L328" s="83" t="n">
        <v>10</v>
      </c>
      <c r="M328" s="82" t="n">
        <v>30</v>
      </c>
      <c r="N328" s="83" t="n">
        <v>30</v>
      </c>
      <c r="O328" s="79" t="s">
        <v>42</v>
      </c>
      <c r="P328" s="84" t="s">
        <v>667</v>
      </c>
      <c r="Q328" s="78"/>
      <c r="R328" s="78"/>
      <c r="S328" s="78"/>
      <c r="T328" s="78"/>
      <c r="U328" s="78"/>
      <c r="V328" s="78"/>
      <c r="W328" s="78"/>
      <c r="X328" s="78"/>
      <c r="Y328" s="85"/>
      <c r="Z328" s="78"/>
      <c r="AA328" s="85" t="s">
        <v>664</v>
      </c>
      <c r="AB328" s="85" t="s">
        <v>665</v>
      </c>
      <c r="AC328" s="86" t="s">
        <v>29</v>
      </c>
      <c r="AD328" s="85"/>
      <c r="AE328" s="85" t="s">
        <v>666</v>
      </c>
      <c r="AF328" s="86" t="s">
        <v>32</v>
      </c>
      <c r="AG328" s="86" t="s">
        <v>33</v>
      </c>
      <c r="AH328" s="87" t="n">
        <v>1111</v>
      </c>
      <c r="AI328" s="88" t="n">
        <v>0</v>
      </c>
      <c r="AJ328" s="88" t="n">
        <v>0</v>
      </c>
      <c r="AK328" s="89" t="n">
        <v>10</v>
      </c>
      <c r="AL328" s="90" t="n">
        <v>10</v>
      </c>
      <c r="AM328" s="89" t="n">
        <v>30</v>
      </c>
      <c r="AN328" s="90" t="n">
        <v>30</v>
      </c>
      <c r="AO328" s="86" t="s">
        <v>42</v>
      </c>
      <c r="AP328" s="91" t="s">
        <v>667</v>
      </c>
      <c r="AQ328" s="78"/>
      <c r="AR328" s="78"/>
      <c r="AS328" s="78"/>
      <c r="AT328" s="78"/>
      <c r="AU328" s="78"/>
      <c r="AV328" s="78"/>
      <c r="AW328" s="78"/>
      <c r="AX328" s="78"/>
      <c r="AY328" s="78"/>
      <c r="AZ328" s="85"/>
      <c r="BA328" s="12"/>
      <c r="BB328" s="85" t="str">
        <f aca="false">IF(ISERROR(VLOOKUP($B328,$AB:$AX,1,0)),0,(VLOOKUP($B328,$AB:$AX,1,0)))</f>
        <v>Tafjord Kraft</v>
      </c>
      <c r="BC328" s="86" t="str">
        <f aca="false">IF(ISERROR(VLOOKUP($B328,$AB:$AX,2,0)),0,(VLOOKUP($B328,$AB:$AX,2,0)))</f>
        <v>Q2 01</v>
      </c>
      <c r="BD328" s="92" t="n">
        <f aca="false">IF(ISERROR(VLOOKUP($B328,$AB:$AX,3,0)),0,(VLOOKUP($B328,$AB:$AX,3,0)))</f>
        <v>0</v>
      </c>
      <c r="BE328" s="85" t="str">
        <f aca="false">IF(ISERROR(VLOOKUP($B328,$AB:$AX,4,0)),0,(VLOOKUP($B328,$AB:$AX,4,0)))</f>
        <v>Frank Øverli</v>
      </c>
      <c r="BF328" s="86" t="str">
        <f aca="false">IF(ISERROR(VLOOKUP($B328,$AB:$AX,5,0)),0,(VLOOKUP($B328,$AB:$AX,5,0)))</f>
        <v>Structuring</v>
      </c>
      <c r="BG328" s="86" t="str">
        <f aca="false">IF(ISERROR(VLOOKUP($B328,$AB:$AX,6,0)),0,(VLOOKUP($B328,$AB:$AX,6,0)))</f>
        <v>P&amp;L</v>
      </c>
      <c r="BH328" s="85" t="n">
        <f aca="false">IF(ISERROR(VLOOKUP($B328,$AB:$AX,7,0)),0,(VLOOKUP($B328,$AB:$AX,7,0)))</f>
        <v>1111</v>
      </c>
      <c r="BI328" s="88" t="n">
        <f aca="false">IF(ISERROR(VLOOKUP($B328,$AB:$AX,8,0)),0,(VLOOKUP($B328,$AB:$AX,8,0)))</f>
        <v>0</v>
      </c>
      <c r="BJ328" s="88" t="n">
        <f aca="false">IF(ISERROR(VLOOKUP($B328,$AB:$AX,9,0)),0,(VLOOKUP($B328,$AB:$AX,9,0)))</f>
        <v>0</v>
      </c>
      <c r="BK328" s="89" t="n">
        <f aca="false">IF(ISERROR(VLOOKUP($B328,$AB:$AX,10,0)),0,(VLOOKUP($B328,$AB:$AX,10,0)))</f>
        <v>10</v>
      </c>
      <c r="BL328" s="93" t="n">
        <f aca="false">IF(ISERROR(VLOOKUP($B328,$AB:$AX,11,0)),0,(VLOOKUP($B328,$AB:$AX,11,0)))</f>
        <v>10</v>
      </c>
      <c r="BM328" s="89" t="n">
        <f aca="false">IF(ISERROR(VLOOKUP($B328,$AB:$AX,12,0)),0,(VLOOKUP($B328,$AB:$AX,12,0)))</f>
        <v>30</v>
      </c>
      <c r="BN328" s="93" t="n">
        <f aca="false">IF(ISERROR(VLOOKUP($B328,$AB:$AX,13,0)),0,(VLOOKUP($B328,$AB:$AX,13,0)))</f>
        <v>30</v>
      </c>
      <c r="BO328" s="86" t="str">
        <f aca="false">IF(ISERROR(VLOOKUP($B328,$AB:$AX,14,0)),0,(VLOOKUP($B328,$AB:$AX,14,0)))</f>
        <v>Low</v>
      </c>
      <c r="BP328" s="91" t="str">
        <f aca="false">IF(ISERROR(VLOOKUP($B328,$AB:$AX,15,0)),0,(VLOOKUP($B328,$AB:$AX,15,0)))</f>
        <v>Water volume Swap</v>
      </c>
      <c r="BQ328" s="78"/>
      <c r="BR328" s="78"/>
      <c r="BS328" s="78"/>
      <c r="BT328" s="78"/>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c r="DA328" s="94"/>
      <c r="DB328" s="94"/>
      <c r="DC328" s="94"/>
      <c r="DD328" s="94"/>
      <c r="DE328" s="94"/>
      <c r="DF328" s="94"/>
      <c r="DG328" s="94"/>
      <c r="DH328" s="94"/>
      <c r="DI328" s="94"/>
      <c r="DJ328" s="94"/>
      <c r="DK328" s="94"/>
      <c r="DL328" s="94"/>
      <c r="DM328" s="94"/>
      <c r="DN328" s="94"/>
      <c r="DO328" s="94"/>
      <c r="DP328" s="94"/>
      <c r="DQ328" s="94"/>
      <c r="DR328" s="94"/>
      <c r="DS328" s="94"/>
      <c r="DT328" s="94"/>
      <c r="DU328" s="94"/>
      <c r="DV328" s="94"/>
      <c r="DW328" s="94"/>
      <c r="DX328" s="94"/>
      <c r="DY328" s="94"/>
      <c r="DZ328" s="94"/>
      <c r="EA328" s="94"/>
      <c r="EB328" s="94"/>
      <c r="EC328" s="94"/>
      <c r="ED328" s="94"/>
      <c r="EE328" s="94"/>
      <c r="EF328" s="94"/>
      <c r="EG328" s="94"/>
      <c r="EH328" s="94"/>
      <c r="EI328" s="94"/>
      <c r="EJ328" s="94"/>
      <c r="EK328" s="94"/>
    </row>
    <row r="329" customFormat="false" ht="12.75" hidden="false" customHeight="false" outlineLevel="0" collapsed="false">
      <c r="A329" s="75" t="s">
        <v>668</v>
      </c>
      <c r="B329" s="76" t="s">
        <v>669</v>
      </c>
      <c r="C329" s="77" t="s">
        <v>29</v>
      </c>
      <c r="D329" s="78"/>
      <c r="E329" s="78" t="s">
        <v>666</v>
      </c>
      <c r="F329" s="79" t="s">
        <v>104</v>
      </c>
      <c r="G329" s="79" t="s">
        <v>33</v>
      </c>
      <c r="H329" s="80" t="n">
        <v>222</v>
      </c>
      <c r="I329" s="81" t="n">
        <v>0</v>
      </c>
      <c r="J329" s="81" t="n">
        <v>0</v>
      </c>
      <c r="K329" s="82" t="n">
        <v>60</v>
      </c>
      <c r="L329" s="83" t="n">
        <v>60</v>
      </c>
      <c r="M329" s="82" t="n">
        <v>50</v>
      </c>
      <c r="N329" s="83" t="n">
        <v>50</v>
      </c>
      <c r="O329" s="79" t="s">
        <v>42</v>
      </c>
      <c r="P329" s="84" t="s">
        <v>670</v>
      </c>
      <c r="Q329" s="78"/>
      <c r="R329" s="78"/>
      <c r="S329" s="78"/>
      <c r="T329" s="78"/>
      <c r="U329" s="78"/>
      <c r="V329" s="78"/>
      <c r="W329" s="78"/>
      <c r="X329" s="78"/>
      <c r="Y329" s="85"/>
      <c r="Z329" s="78"/>
      <c r="AA329" s="85" t="s">
        <v>668</v>
      </c>
      <c r="AB329" s="85" t="s">
        <v>669</v>
      </c>
      <c r="AC329" s="86" t="s">
        <v>29</v>
      </c>
      <c r="AD329" s="85"/>
      <c r="AE329" s="85" t="s">
        <v>666</v>
      </c>
      <c r="AF329" s="86" t="s">
        <v>104</v>
      </c>
      <c r="AG329" s="86" t="s">
        <v>33</v>
      </c>
      <c r="AH329" s="87" t="n">
        <v>222</v>
      </c>
      <c r="AI329" s="88" t="n">
        <v>0</v>
      </c>
      <c r="AJ329" s="88" t="n">
        <v>0</v>
      </c>
      <c r="AK329" s="89" t="n">
        <v>60</v>
      </c>
      <c r="AL329" s="90" t="n">
        <v>60</v>
      </c>
      <c r="AM329" s="89" t="n">
        <v>50</v>
      </c>
      <c r="AN329" s="90" t="n">
        <v>50</v>
      </c>
      <c r="AO329" s="86" t="s">
        <v>42</v>
      </c>
      <c r="AP329" s="91" t="s">
        <v>670</v>
      </c>
      <c r="AQ329" s="78"/>
      <c r="AR329" s="78"/>
      <c r="AS329" s="78"/>
      <c r="AT329" s="78"/>
      <c r="AU329" s="78"/>
      <c r="AV329" s="78"/>
      <c r="AW329" s="78"/>
      <c r="AX329" s="78"/>
      <c r="AY329" s="78"/>
      <c r="AZ329" s="85"/>
      <c r="BA329" s="12"/>
      <c r="BB329" s="85" t="str">
        <f aca="false">IF(ISERROR(VLOOKUP($B329,$AB:$AX,1,0)),0,(VLOOKUP($B329,$AB:$AX,1,0)))</f>
        <v>Luster Energiverk</v>
      </c>
      <c r="BC329" s="86" t="str">
        <f aca="false">IF(ISERROR(VLOOKUP($B329,$AB:$AX,2,0)),0,(VLOOKUP($B329,$AB:$AX,2,0)))</f>
        <v>Q2 01</v>
      </c>
      <c r="BD329" s="92" t="n">
        <f aca="false">IF(ISERROR(VLOOKUP($B329,$AB:$AX,3,0)),0,(VLOOKUP($B329,$AB:$AX,3,0)))</f>
        <v>0</v>
      </c>
      <c r="BE329" s="85" t="str">
        <f aca="false">IF(ISERROR(VLOOKUP($B329,$AB:$AX,4,0)),0,(VLOOKUP($B329,$AB:$AX,4,0)))</f>
        <v>Frank Øverli</v>
      </c>
      <c r="BF329" s="86" t="str">
        <f aca="false">IF(ISERROR(VLOOKUP($B329,$AB:$AX,5,0)),0,(VLOOKUP($B329,$AB:$AX,5,0)))</f>
        <v>Negotiation</v>
      </c>
      <c r="BG329" s="86" t="str">
        <f aca="false">IF(ISERROR(VLOOKUP($B329,$AB:$AX,6,0)),0,(VLOOKUP($B329,$AB:$AX,6,0)))</f>
        <v>P&amp;L</v>
      </c>
      <c r="BH329" s="85" t="n">
        <f aca="false">IF(ISERROR(VLOOKUP($B329,$AB:$AX,7,0)),0,(VLOOKUP($B329,$AB:$AX,7,0)))</f>
        <v>222</v>
      </c>
      <c r="BI329" s="88" t="n">
        <f aca="false">IF(ISERROR(VLOOKUP($B329,$AB:$AX,8,0)),0,(VLOOKUP($B329,$AB:$AX,8,0)))</f>
        <v>0</v>
      </c>
      <c r="BJ329" s="88" t="n">
        <f aca="false">IF(ISERROR(VLOOKUP($B329,$AB:$AX,9,0)),0,(VLOOKUP($B329,$AB:$AX,9,0)))</f>
        <v>0</v>
      </c>
      <c r="BK329" s="89" t="n">
        <f aca="false">IF(ISERROR(VLOOKUP($B329,$AB:$AX,10,0)),0,(VLOOKUP($B329,$AB:$AX,10,0)))</f>
        <v>60</v>
      </c>
      <c r="BL329" s="93" t="n">
        <f aca="false">IF(ISERROR(VLOOKUP($B329,$AB:$AX,11,0)),0,(VLOOKUP($B329,$AB:$AX,11,0)))</f>
        <v>60</v>
      </c>
      <c r="BM329" s="89" t="n">
        <f aca="false">IF(ISERROR(VLOOKUP($B329,$AB:$AX,12,0)),0,(VLOOKUP($B329,$AB:$AX,12,0)))</f>
        <v>50</v>
      </c>
      <c r="BN329" s="93" t="n">
        <f aca="false">IF(ISERROR(VLOOKUP($B329,$AB:$AX,13,0)),0,(VLOOKUP($B329,$AB:$AX,13,0)))</f>
        <v>50</v>
      </c>
      <c r="BO329" s="86" t="str">
        <f aca="false">IF(ISERROR(VLOOKUP($B329,$AB:$AX,14,0)),0,(VLOOKUP($B329,$AB:$AX,14,0)))</f>
        <v>Low</v>
      </c>
      <c r="BP329" s="91" t="str">
        <f aca="false">IF(ISERROR(VLOOKUP($B329,$AB:$AX,15,0)),0,(VLOOKUP($B329,$AB:$AX,15,0)))</f>
        <v>Long term buy</v>
      </c>
      <c r="BQ329" s="78"/>
      <c r="BR329" s="78"/>
      <c r="BS329" s="78"/>
      <c r="BT329" s="78"/>
      <c r="BU329" s="94"/>
      <c r="BV329" s="94"/>
      <c r="BW329" s="94"/>
      <c r="BX329" s="94"/>
      <c r="BY329" s="94"/>
      <c r="BZ329" s="94"/>
      <c r="CA329" s="94"/>
      <c r="CB329" s="94"/>
      <c r="CC329" s="94"/>
      <c r="CD329" s="94"/>
      <c r="CE329" s="94"/>
      <c r="CF329" s="94"/>
      <c r="CG329" s="94"/>
      <c r="CH329" s="94"/>
      <c r="CI329" s="94"/>
      <c r="CJ329" s="94"/>
      <c r="CK329" s="94"/>
      <c r="CL329" s="94"/>
      <c r="CM329" s="94"/>
      <c r="CN329" s="94"/>
      <c r="CO329" s="94"/>
      <c r="CP329" s="94"/>
      <c r="CQ329" s="94"/>
      <c r="CR329" s="94"/>
      <c r="CS329" s="94"/>
      <c r="CT329" s="94"/>
      <c r="CU329" s="94"/>
      <c r="CV329" s="94"/>
      <c r="CW329" s="94"/>
      <c r="CX329" s="94"/>
      <c r="CY329" s="94"/>
      <c r="CZ329" s="94"/>
      <c r="DA329" s="94"/>
      <c r="DB329" s="94"/>
      <c r="DC329" s="94"/>
      <c r="DD329" s="94"/>
      <c r="DE329" s="94"/>
      <c r="DF329" s="94"/>
      <c r="DG329" s="94"/>
      <c r="DH329" s="94"/>
      <c r="DI329" s="94"/>
      <c r="DJ329" s="94"/>
      <c r="DK329" s="94"/>
      <c r="DL329" s="94"/>
      <c r="DM329" s="94"/>
      <c r="DN329" s="94"/>
      <c r="DO329" s="94"/>
      <c r="DP329" s="94"/>
      <c r="DQ329" s="94"/>
      <c r="DR329" s="94"/>
      <c r="DS329" s="94"/>
      <c r="DT329" s="94"/>
      <c r="DU329" s="94"/>
      <c r="DV329" s="94"/>
      <c r="DW329" s="94"/>
      <c r="DX329" s="94"/>
      <c r="DY329" s="94"/>
      <c r="DZ329" s="94"/>
      <c r="EA329" s="94"/>
      <c r="EB329" s="94"/>
      <c r="EC329" s="94"/>
      <c r="ED329" s="94"/>
      <c r="EE329" s="94"/>
      <c r="EF329" s="94"/>
      <c r="EG329" s="94"/>
      <c r="EH329" s="94"/>
      <c r="EI329" s="94"/>
      <c r="EJ329" s="94"/>
      <c r="EK329" s="94"/>
    </row>
    <row r="330" customFormat="false" ht="12.75" hidden="false" customHeight="false" outlineLevel="0" collapsed="false">
      <c r="A330" s="75" t="s">
        <v>671</v>
      </c>
      <c r="B330" s="76" t="s">
        <v>672</v>
      </c>
      <c r="C330" s="77" t="s">
        <v>29</v>
      </c>
      <c r="D330" s="78"/>
      <c r="E330" s="78" t="s">
        <v>666</v>
      </c>
      <c r="F330" s="79" t="s">
        <v>32</v>
      </c>
      <c r="G330" s="79" t="s">
        <v>33</v>
      </c>
      <c r="H330" s="80" t="n">
        <v>1111</v>
      </c>
      <c r="I330" s="81" t="n">
        <v>0</v>
      </c>
      <c r="J330" s="81" t="n">
        <v>0</v>
      </c>
      <c r="K330" s="82" t="n">
        <v>70</v>
      </c>
      <c r="L330" s="83" t="n">
        <v>80</v>
      </c>
      <c r="M330" s="82" t="n">
        <v>50</v>
      </c>
      <c r="N330" s="83" t="n">
        <v>50</v>
      </c>
      <c r="O330" s="79" t="s">
        <v>97</v>
      </c>
      <c r="P330" s="84" t="s">
        <v>673</v>
      </c>
      <c r="Q330" s="78"/>
      <c r="R330" s="78"/>
      <c r="S330" s="78"/>
      <c r="T330" s="78"/>
      <c r="U330" s="78"/>
      <c r="V330" s="78"/>
      <c r="W330" s="78"/>
      <c r="X330" s="78"/>
      <c r="Y330" s="85"/>
      <c r="Z330" s="78"/>
      <c r="AA330" s="85" t="s">
        <v>671</v>
      </c>
      <c r="AB330" s="85" t="s">
        <v>672</v>
      </c>
      <c r="AC330" s="86" t="s">
        <v>29</v>
      </c>
      <c r="AD330" s="85"/>
      <c r="AE330" s="85" t="s">
        <v>666</v>
      </c>
      <c r="AF330" s="86" t="s">
        <v>32</v>
      </c>
      <c r="AG330" s="86" t="s">
        <v>33</v>
      </c>
      <c r="AH330" s="87" t="n">
        <v>1111</v>
      </c>
      <c r="AI330" s="88" t="n">
        <v>0</v>
      </c>
      <c r="AJ330" s="88" t="n">
        <v>0</v>
      </c>
      <c r="AK330" s="89" t="n">
        <v>70</v>
      </c>
      <c r="AL330" s="90" t="n">
        <v>80</v>
      </c>
      <c r="AM330" s="89" t="n">
        <v>50</v>
      </c>
      <c r="AN330" s="90" t="n">
        <v>50</v>
      </c>
      <c r="AO330" s="86" t="s">
        <v>97</v>
      </c>
      <c r="AP330" s="91" t="s">
        <v>673</v>
      </c>
      <c r="AQ330" s="78"/>
      <c r="AR330" s="78"/>
      <c r="AS330" s="78"/>
      <c r="AT330" s="78"/>
      <c r="AU330" s="78"/>
      <c r="AV330" s="78"/>
      <c r="AW330" s="78"/>
      <c r="AX330" s="78"/>
      <c r="AY330" s="78"/>
      <c r="AZ330" s="85"/>
      <c r="BA330" s="12"/>
      <c r="BB330" s="85" t="str">
        <f aca="false">IF(ISERROR(VLOOKUP($B330,$AB:$AX,1,0)),0,(VLOOKUP($B330,$AB:$AX,1,0)))</f>
        <v>Varanger Kraft AS</v>
      </c>
      <c r="BC330" s="86" t="str">
        <f aca="false">IF(ISERROR(VLOOKUP($B330,$AB:$AX,2,0)),0,(VLOOKUP($B330,$AB:$AX,2,0)))</f>
        <v>Q2 01</v>
      </c>
      <c r="BD330" s="92" t="n">
        <f aca="false">IF(ISERROR(VLOOKUP($B330,$AB:$AX,3,0)),0,(VLOOKUP($B330,$AB:$AX,3,0)))</f>
        <v>0</v>
      </c>
      <c r="BE330" s="85" t="str">
        <f aca="false">IF(ISERROR(VLOOKUP($B330,$AB:$AX,4,0)),0,(VLOOKUP($B330,$AB:$AX,4,0)))</f>
        <v>Frank Øverli</v>
      </c>
      <c r="BF330" s="86" t="str">
        <f aca="false">IF(ISERROR(VLOOKUP($B330,$AB:$AX,5,0)),0,(VLOOKUP($B330,$AB:$AX,5,0)))</f>
        <v>Structuring</v>
      </c>
      <c r="BG330" s="86" t="str">
        <f aca="false">IF(ISERROR(VLOOKUP($B330,$AB:$AX,6,0)),0,(VLOOKUP($B330,$AB:$AX,6,0)))</f>
        <v>P&amp;L</v>
      </c>
      <c r="BH330" s="85" t="n">
        <f aca="false">IF(ISERROR(VLOOKUP($B330,$AB:$AX,7,0)),0,(VLOOKUP($B330,$AB:$AX,7,0)))</f>
        <v>1111</v>
      </c>
      <c r="BI330" s="88" t="n">
        <f aca="false">IF(ISERROR(VLOOKUP($B330,$AB:$AX,8,0)),0,(VLOOKUP($B330,$AB:$AX,8,0)))</f>
        <v>0</v>
      </c>
      <c r="BJ330" s="88" t="n">
        <f aca="false">IF(ISERROR(VLOOKUP($B330,$AB:$AX,9,0)),0,(VLOOKUP($B330,$AB:$AX,9,0)))</f>
        <v>0</v>
      </c>
      <c r="BK330" s="89" t="n">
        <f aca="false">IF(ISERROR(VLOOKUP($B330,$AB:$AX,10,0)),0,(VLOOKUP($B330,$AB:$AX,10,0)))</f>
        <v>70</v>
      </c>
      <c r="BL330" s="93" t="n">
        <f aca="false">IF(ISERROR(VLOOKUP($B330,$AB:$AX,11,0)),0,(VLOOKUP($B330,$AB:$AX,11,0)))</f>
        <v>80</v>
      </c>
      <c r="BM330" s="89" t="n">
        <f aca="false">IF(ISERROR(VLOOKUP($B330,$AB:$AX,12,0)),0,(VLOOKUP($B330,$AB:$AX,12,0)))</f>
        <v>50</v>
      </c>
      <c r="BN330" s="93" t="n">
        <f aca="false">IF(ISERROR(VLOOKUP($B330,$AB:$AX,13,0)),0,(VLOOKUP($B330,$AB:$AX,13,0)))</f>
        <v>50</v>
      </c>
      <c r="BO330" s="86" t="str">
        <f aca="false">IF(ISERROR(VLOOKUP($B330,$AB:$AX,14,0)),0,(VLOOKUP($B330,$AB:$AX,14,0)))</f>
        <v>Medium</v>
      </c>
      <c r="BP330" s="91" t="str">
        <f aca="false">IF(ISERROR(VLOOKUP($B330,$AB:$AX,15,0)),0,(VLOOKUP($B330,$AB:$AX,15,0)))</f>
        <v>Portfolio mng/long term buy</v>
      </c>
      <c r="BQ330" s="78"/>
      <c r="BR330" s="78"/>
      <c r="BS330" s="78"/>
      <c r="BT330" s="78"/>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c r="DA330" s="94"/>
      <c r="DB330" s="94"/>
      <c r="DC330" s="94"/>
      <c r="DD330" s="94"/>
      <c r="DE330" s="94"/>
      <c r="DF330" s="94"/>
      <c r="DG330" s="94"/>
      <c r="DH330" s="94"/>
      <c r="DI330" s="94"/>
      <c r="DJ330" s="94"/>
      <c r="DK330" s="94"/>
      <c r="DL330" s="94"/>
      <c r="DM330" s="94"/>
      <c r="DN330" s="94"/>
      <c r="DO330" s="94"/>
      <c r="DP330" s="94"/>
      <c r="DQ330" s="94"/>
      <c r="DR330" s="94"/>
      <c r="DS330" s="94"/>
      <c r="DT330" s="94"/>
      <c r="DU330" s="94"/>
      <c r="DV330" s="94"/>
      <c r="DW330" s="94"/>
      <c r="DX330" s="94"/>
      <c r="DY330" s="94"/>
      <c r="DZ330" s="94"/>
      <c r="EA330" s="94"/>
      <c r="EB330" s="94"/>
      <c r="EC330" s="94"/>
      <c r="ED330" s="94"/>
      <c r="EE330" s="94"/>
      <c r="EF330" s="94"/>
      <c r="EG330" s="94"/>
      <c r="EH330" s="94"/>
      <c r="EI330" s="94"/>
      <c r="EJ330" s="94"/>
      <c r="EK330" s="94"/>
    </row>
    <row r="331" customFormat="false" ht="12.75" hidden="false" customHeight="false" outlineLevel="0" collapsed="false">
      <c r="A331" s="75" t="s">
        <v>674</v>
      </c>
      <c r="B331" s="76" t="s">
        <v>675</v>
      </c>
      <c r="C331" s="77" t="s">
        <v>29</v>
      </c>
      <c r="D331" s="78"/>
      <c r="E331" s="78" t="s">
        <v>676</v>
      </c>
      <c r="F331" s="79" t="s">
        <v>104</v>
      </c>
      <c r="G331" s="79" t="s">
        <v>33</v>
      </c>
      <c r="H331" s="80" t="n">
        <v>200</v>
      </c>
      <c r="I331" s="81" t="n">
        <v>0</v>
      </c>
      <c r="J331" s="81" t="n">
        <v>0</v>
      </c>
      <c r="K331" s="82" t="n">
        <v>50</v>
      </c>
      <c r="L331" s="83" t="n">
        <v>50</v>
      </c>
      <c r="M331" s="82" t="n">
        <v>30</v>
      </c>
      <c r="N331" s="83" t="n">
        <v>30</v>
      </c>
      <c r="O331" s="79" t="s">
        <v>97</v>
      </c>
      <c r="P331" s="84" t="s">
        <v>677</v>
      </c>
      <c r="Q331" s="78"/>
      <c r="R331" s="78"/>
      <c r="S331" s="78"/>
      <c r="T331" s="78"/>
      <c r="U331" s="78"/>
      <c r="V331" s="78"/>
      <c r="W331" s="78"/>
      <c r="X331" s="78"/>
      <c r="Y331" s="85"/>
      <c r="Z331" s="78"/>
      <c r="AA331" s="85" t="s">
        <v>674</v>
      </c>
      <c r="AB331" s="85" t="s">
        <v>675</v>
      </c>
      <c r="AC331" s="86" t="s">
        <v>29</v>
      </c>
      <c r="AD331" s="85"/>
      <c r="AE331" s="85" t="s">
        <v>676</v>
      </c>
      <c r="AF331" s="86" t="s">
        <v>104</v>
      </c>
      <c r="AG331" s="86" t="s">
        <v>33</v>
      </c>
      <c r="AH331" s="87" t="n">
        <v>200</v>
      </c>
      <c r="AI331" s="88" t="n">
        <v>0</v>
      </c>
      <c r="AJ331" s="88" t="n">
        <v>0</v>
      </c>
      <c r="AK331" s="89" t="n">
        <v>50</v>
      </c>
      <c r="AL331" s="90" t="n">
        <v>50</v>
      </c>
      <c r="AM331" s="89" t="n">
        <v>30</v>
      </c>
      <c r="AN331" s="90" t="n">
        <v>30</v>
      </c>
      <c r="AO331" s="86" t="s">
        <v>97</v>
      </c>
      <c r="AP331" s="91" t="s">
        <v>677</v>
      </c>
      <c r="AQ331" s="78"/>
      <c r="AR331" s="78"/>
      <c r="AS331" s="78"/>
      <c r="AT331" s="78"/>
      <c r="AU331" s="78"/>
      <c r="AV331" s="78"/>
      <c r="AW331" s="78"/>
      <c r="AX331" s="78"/>
      <c r="AY331" s="78"/>
      <c r="AZ331" s="85"/>
      <c r="BA331" s="12"/>
      <c r="BB331" s="85" t="str">
        <f aca="false">IF(ISERROR(VLOOKUP($B331,$AB:$AX,1,0)),0,(VLOOKUP($B331,$AB:$AX,1,0)))</f>
        <v>EnergiMidt Handel A/S</v>
      </c>
      <c r="BC331" s="86" t="str">
        <f aca="false">IF(ISERROR(VLOOKUP($B331,$AB:$AX,2,0)),0,(VLOOKUP($B331,$AB:$AX,2,0)))</f>
        <v>Q2 01</v>
      </c>
      <c r="BD331" s="92" t="n">
        <f aca="false">IF(ISERROR(VLOOKUP($B331,$AB:$AX,3,0)),0,(VLOOKUP($B331,$AB:$AX,3,0)))</f>
        <v>0</v>
      </c>
      <c r="BE331" s="85" t="str">
        <f aca="false">IF(ISERROR(VLOOKUP($B331,$AB:$AX,4,0)),0,(VLOOKUP($B331,$AB:$AX,4,0)))</f>
        <v>Peter Larsen</v>
      </c>
      <c r="BF331" s="86" t="str">
        <f aca="false">IF(ISERROR(VLOOKUP($B331,$AB:$AX,5,0)),0,(VLOOKUP($B331,$AB:$AX,5,0)))</f>
        <v>Negotiation</v>
      </c>
      <c r="BG331" s="86" t="str">
        <f aca="false">IF(ISERROR(VLOOKUP($B331,$AB:$AX,6,0)),0,(VLOOKUP($B331,$AB:$AX,6,0)))</f>
        <v>P&amp;L</v>
      </c>
      <c r="BH331" s="85" t="n">
        <f aca="false">IF(ISERROR(VLOOKUP($B331,$AB:$AX,7,0)),0,(VLOOKUP($B331,$AB:$AX,7,0)))</f>
        <v>200</v>
      </c>
      <c r="BI331" s="88" t="n">
        <f aca="false">IF(ISERROR(VLOOKUP($B331,$AB:$AX,8,0)),0,(VLOOKUP($B331,$AB:$AX,8,0)))</f>
        <v>0</v>
      </c>
      <c r="BJ331" s="88" t="n">
        <f aca="false">IF(ISERROR(VLOOKUP($B331,$AB:$AX,9,0)),0,(VLOOKUP($B331,$AB:$AX,9,0)))</f>
        <v>0</v>
      </c>
      <c r="BK331" s="89" t="n">
        <f aca="false">IF(ISERROR(VLOOKUP($B331,$AB:$AX,10,0)),0,(VLOOKUP($B331,$AB:$AX,10,0)))</f>
        <v>50</v>
      </c>
      <c r="BL331" s="93" t="n">
        <f aca="false">IF(ISERROR(VLOOKUP($B331,$AB:$AX,11,0)),0,(VLOOKUP($B331,$AB:$AX,11,0)))</f>
        <v>50</v>
      </c>
      <c r="BM331" s="89" t="n">
        <f aca="false">IF(ISERROR(VLOOKUP($B331,$AB:$AX,12,0)),0,(VLOOKUP($B331,$AB:$AX,12,0)))</f>
        <v>30</v>
      </c>
      <c r="BN331" s="93" t="n">
        <f aca="false">IF(ISERROR(VLOOKUP($B331,$AB:$AX,13,0)),0,(VLOOKUP($B331,$AB:$AX,13,0)))</f>
        <v>30</v>
      </c>
      <c r="BO331" s="86" t="str">
        <f aca="false">IF(ISERROR(VLOOKUP($B331,$AB:$AX,14,0)),0,(VLOOKUP($B331,$AB:$AX,14,0)))</f>
        <v>Medium</v>
      </c>
      <c r="BP331" s="91" t="str">
        <f aca="false">IF(ISERROR(VLOOKUP($B331,$AB:$AX,15,0)),0,(VLOOKUP($B331,$AB:$AX,15,0)))</f>
        <v>Partnership/Portfolio Management</v>
      </c>
      <c r="BQ331" s="78"/>
      <c r="BR331" s="78"/>
      <c r="BS331" s="78"/>
      <c r="BT331" s="78"/>
      <c r="BU331" s="94"/>
      <c r="BV331" s="94"/>
      <c r="BW331" s="94"/>
      <c r="BX331" s="94"/>
      <c r="BY331" s="94"/>
      <c r="BZ331" s="94"/>
      <c r="CA331" s="94"/>
      <c r="CB331" s="94"/>
      <c r="CC331" s="94"/>
      <c r="CD331" s="94"/>
      <c r="CE331" s="94"/>
      <c r="CF331" s="94"/>
      <c r="CG331" s="94"/>
      <c r="CH331" s="94"/>
      <c r="CI331" s="94"/>
      <c r="CJ331" s="94"/>
      <c r="CK331" s="94"/>
      <c r="CL331" s="94"/>
      <c r="CM331" s="94"/>
      <c r="CN331" s="94"/>
      <c r="CO331" s="94"/>
      <c r="CP331" s="94"/>
      <c r="CQ331" s="94"/>
      <c r="CR331" s="94"/>
      <c r="CS331" s="94"/>
      <c r="CT331" s="94"/>
      <c r="CU331" s="94"/>
      <c r="CV331" s="94"/>
      <c r="CW331" s="94"/>
      <c r="CX331" s="94"/>
      <c r="CY331" s="94"/>
      <c r="CZ331" s="94"/>
      <c r="DA331" s="94"/>
      <c r="DB331" s="94"/>
      <c r="DC331" s="94"/>
      <c r="DD331" s="94"/>
      <c r="DE331" s="94"/>
      <c r="DF331" s="94"/>
      <c r="DG331" s="94"/>
      <c r="DH331" s="94"/>
      <c r="DI331" s="94"/>
      <c r="DJ331" s="94"/>
      <c r="DK331" s="94"/>
      <c r="DL331" s="94"/>
      <c r="DM331" s="94"/>
      <c r="DN331" s="94"/>
      <c r="DO331" s="94"/>
      <c r="DP331" s="94"/>
      <c r="DQ331" s="94"/>
      <c r="DR331" s="94"/>
      <c r="DS331" s="94"/>
      <c r="DT331" s="94"/>
      <c r="DU331" s="94"/>
      <c r="DV331" s="94"/>
      <c r="DW331" s="94"/>
      <c r="DX331" s="94"/>
      <c r="DY331" s="94"/>
      <c r="DZ331" s="94"/>
      <c r="EA331" s="94"/>
      <c r="EB331" s="94"/>
      <c r="EC331" s="94"/>
      <c r="ED331" s="94"/>
      <c r="EE331" s="94"/>
      <c r="EF331" s="94"/>
      <c r="EG331" s="94"/>
      <c r="EH331" s="94"/>
      <c r="EI331" s="94"/>
      <c r="EJ331" s="94"/>
      <c r="EK331" s="94"/>
    </row>
    <row r="332" customFormat="false" ht="12.75" hidden="false" customHeight="false" outlineLevel="0" collapsed="false">
      <c r="A332" s="75" t="s">
        <v>678</v>
      </c>
      <c r="B332" s="76" t="s">
        <v>679</v>
      </c>
      <c r="C332" s="77" t="s">
        <v>29</v>
      </c>
      <c r="D332" s="78"/>
      <c r="E332" s="78" t="s">
        <v>676</v>
      </c>
      <c r="F332" s="79" t="s">
        <v>104</v>
      </c>
      <c r="G332" s="79" t="s">
        <v>33</v>
      </c>
      <c r="H332" s="80" t="n">
        <v>0</v>
      </c>
      <c r="I332" s="81" t="n">
        <v>0</v>
      </c>
      <c r="J332" s="81" t="n">
        <v>0</v>
      </c>
      <c r="K332" s="82" t="n">
        <v>10</v>
      </c>
      <c r="L332" s="83" t="n">
        <v>10</v>
      </c>
      <c r="M332" s="82" t="n">
        <v>50</v>
      </c>
      <c r="N332" s="83" t="n">
        <v>50</v>
      </c>
      <c r="O332" s="79" t="s">
        <v>97</v>
      </c>
      <c r="P332" s="84" t="s">
        <v>680</v>
      </c>
      <c r="Q332" s="78"/>
      <c r="R332" s="78"/>
      <c r="S332" s="78"/>
      <c r="T332" s="78"/>
      <c r="U332" s="78"/>
      <c r="V332" s="78"/>
      <c r="W332" s="78"/>
      <c r="X332" s="78"/>
      <c r="Y332" s="85"/>
      <c r="Z332" s="78"/>
      <c r="AA332" s="85" t="s">
        <v>678</v>
      </c>
      <c r="AB332" s="85" t="s">
        <v>679</v>
      </c>
      <c r="AC332" s="86" t="s">
        <v>29</v>
      </c>
      <c r="AD332" s="85"/>
      <c r="AE332" s="85" t="s">
        <v>676</v>
      </c>
      <c r="AF332" s="86" t="s">
        <v>104</v>
      </c>
      <c r="AG332" s="86" t="s">
        <v>33</v>
      </c>
      <c r="AH332" s="87" t="n">
        <v>0</v>
      </c>
      <c r="AI332" s="88" t="n">
        <v>0</v>
      </c>
      <c r="AJ332" s="88" t="n">
        <v>0</v>
      </c>
      <c r="AK332" s="89" t="n">
        <v>10</v>
      </c>
      <c r="AL332" s="90" t="n">
        <v>10</v>
      </c>
      <c r="AM332" s="89" t="n">
        <v>50</v>
      </c>
      <c r="AN332" s="90" t="n">
        <v>50</v>
      </c>
      <c r="AO332" s="86" t="s">
        <v>97</v>
      </c>
      <c r="AP332" s="91" t="s">
        <v>680</v>
      </c>
      <c r="AQ332" s="78"/>
      <c r="AR332" s="78"/>
      <c r="AS332" s="78"/>
      <c r="AT332" s="78"/>
      <c r="AU332" s="78"/>
      <c r="AV332" s="78"/>
      <c r="AW332" s="78"/>
      <c r="AX332" s="78"/>
      <c r="AY332" s="78"/>
      <c r="AZ332" s="85"/>
      <c r="BA332" s="12"/>
      <c r="BB332" s="85" t="str">
        <f aca="false">IF(ISERROR(VLOOKUP($B332,$AB:$AX,1,0)),0,(VLOOKUP($B332,$AB:$AX,1,0)))</f>
        <v>Energi E2</v>
      </c>
      <c r="BC332" s="86" t="str">
        <f aca="false">IF(ISERROR(VLOOKUP($B332,$AB:$AX,2,0)),0,(VLOOKUP($B332,$AB:$AX,2,0)))</f>
        <v>Q2 01</v>
      </c>
      <c r="BD332" s="92" t="n">
        <f aca="false">IF(ISERROR(VLOOKUP($B332,$AB:$AX,3,0)),0,(VLOOKUP($B332,$AB:$AX,3,0)))</f>
        <v>0</v>
      </c>
      <c r="BE332" s="85" t="str">
        <f aca="false">IF(ISERROR(VLOOKUP($B332,$AB:$AX,4,0)),0,(VLOOKUP($B332,$AB:$AX,4,0)))</f>
        <v>Peter Larsen</v>
      </c>
      <c r="BF332" s="86" t="str">
        <f aca="false">IF(ISERROR(VLOOKUP($B332,$AB:$AX,5,0)),0,(VLOOKUP($B332,$AB:$AX,5,0)))</f>
        <v>Negotiation</v>
      </c>
      <c r="BG332" s="86" t="str">
        <f aca="false">IF(ISERROR(VLOOKUP($B332,$AB:$AX,6,0)),0,(VLOOKUP($B332,$AB:$AX,6,0)))</f>
        <v>P&amp;L</v>
      </c>
      <c r="BH332" s="85" t="n">
        <f aca="false">IF(ISERROR(VLOOKUP($B332,$AB:$AX,7,0)),0,(VLOOKUP($B332,$AB:$AX,7,0)))</f>
        <v>0</v>
      </c>
      <c r="BI332" s="88" t="n">
        <f aca="false">IF(ISERROR(VLOOKUP($B332,$AB:$AX,8,0)),0,(VLOOKUP($B332,$AB:$AX,8,0)))</f>
        <v>0</v>
      </c>
      <c r="BJ332" s="88" t="n">
        <f aca="false">IF(ISERROR(VLOOKUP($B332,$AB:$AX,9,0)),0,(VLOOKUP($B332,$AB:$AX,9,0)))</f>
        <v>0</v>
      </c>
      <c r="BK332" s="89" t="n">
        <f aca="false">IF(ISERROR(VLOOKUP($B332,$AB:$AX,10,0)),0,(VLOOKUP($B332,$AB:$AX,10,0)))</f>
        <v>10</v>
      </c>
      <c r="BL332" s="93" t="n">
        <f aca="false">IF(ISERROR(VLOOKUP($B332,$AB:$AX,11,0)),0,(VLOOKUP($B332,$AB:$AX,11,0)))</f>
        <v>10</v>
      </c>
      <c r="BM332" s="89" t="n">
        <f aca="false">IF(ISERROR(VLOOKUP($B332,$AB:$AX,12,0)),0,(VLOOKUP($B332,$AB:$AX,12,0)))</f>
        <v>50</v>
      </c>
      <c r="BN332" s="93" t="n">
        <f aca="false">IF(ISERROR(VLOOKUP($B332,$AB:$AX,13,0)),0,(VLOOKUP($B332,$AB:$AX,13,0)))</f>
        <v>50</v>
      </c>
      <c r="BO332" s="86" t="str">
        <f aca="false">IF(ISERROR(VLOOKUP($B332,$AB:$AX,14,0)),0,(VLOOKUP($B332,$AB:$AX,14,0)))</f>
        <v>Medium</v>
      </c>
      <c r="BP332" s="91" t="str">
        <f aca="false">IF(ISERROR(VLOOKUP($B332,$AB:$AX,15,0)),0,(VLOOKUP($B332,$AB:$AX,15,0)))</f>
        <v>Long term option strategy</v>
      </c>
      <c r="BQ332" s="78"/>
      <c r="BR332" s="78"/>
      <c r="BS332" s="78"/>
      <c r="BT332" s="78"/>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c r="DA332" s="94"/>
      <c r="DB332" s="94"/>
      <c r="DC332" s="94"/>
      <c r="DD332" s="94"/>
      <c r="DE332" s="94"/>
      <c r="DF332" s="94"/>
      <c r="DG332" s="94"/>
      <c r="DH332" s="94"/>
      <c r="DI332" s="94"/>
      <c r="DJ332" s="94"/>
      <c r="DK332" s="94"/>
      <c r="DL332" s="94"/>
      <c r="DM332" s="94"/>
      <c r="DN332" s="94"/>
      <c r="DO332" s="94"/>
      <c r="DP332" s="94"/>
      <c r="DQ332" s="94"/>
      <c r="DR332" s="94"/>
      <c r="DS332" s="94"/>
      <c r="DT332" s="94"/>
      <c r="DU332" s="94"/>
      <c r="DV332" s="94"/>
      <c r="DW332" s="94"/>
      <c r="DX332" s="94"/>
      <c r="DY332" s="94"/>
      <c r="DZ332" s="94"/>
      <c r="EA332" s="94"/>
      <c r="EB332" s="94"/>
      <c r="EC332" s="94"/>
      <c r="ED332" s="94"/>
      <c r="EE332" s="94"/>
      <c r="EF332" s="94"/>
      <c r="EG332" s="94"/>
      <c r="EH332" s="94"/>
      <c r="EI332" s="94"/>
      <c r="EJ332" s="94"/>
      <c r="EK332" s="94"/>
    </row>
    <row r="333" customFormat="false" ht="12.75" hidden="false" customHeight="false" outlineLevel="0" collapsed="false">
      <c r="A333" s="75" t="s">
        <v>681</v>
      </c>
      <c r="B333" s="76" t="s">
        <v>682</v>
      </c>
      <c r="C333" s="77" t="s">
        <v>29</v>
      </c>
      <c r="D333" s="78"/>
      <c r="E333" s="78" t="s">
        <v>676</v>
      </c>
      <c r="F333" s="79" t="s">
        <v>41</v>
      </c>
      <c r="G333" s="79" t="s">
        <v>241</v>
      </c>
      <c r="H333" s="80" t="n">
        <v>2000</v>
      </c>
      <c r="I333" s="81" t="n">
        <v>0</v>
      </c>
      <c r="J333" s="81" t="n">
        <v>0</v>
      </c>
      <c r="K333" s="82" t="n">
        <v>10</v>
      </c>
      <c r="L333" s="83" t="n">
        <v>10</v>
      </c>
      <c r="M333" s="82" t="n">
        <v>0</v>
      </c>
      <c r="N333" s="83" t="n">
        <v>0</v>
      </c>
      <c r="O333" s="79" t="s">
        <v>42</v>
      </c>
      <c r="P333" s="84" t="s">
        <v>683</v>
      </c>
      <c r="Q333" s="78"/>
      <c r="R333" s="78"/>
      <c r="S333" s="78"/>
      <c r="T333" s="78"/>
      <c r="U333" s="78"/>
      <c r="V333" s="78"/>
      <c r="W333" s="78"/>
      <c r="X333" s="78"/>
      <c r="Y333" s="85"/>
      <c r="Z333" s="78"/>
      <c r="AA333" s="85" t="s">
        <v>681</v>
      </c>
      <c r="AB333" s="85" t="s">
        <v>682</v>
      </c>
      <c r="AC333" s="86" t="s">
        <v>29</v>
      </c>
      <c r="AD333" s="85"/>
      <c r="AE333" s="85" t="s">
        <v>676</v>
      </c>
      <c r="AF333" s="86" t="s">
        <v>41</v>
      </c>
      <c r="AG333" s="86" t="s">
        <v>241</v>
      </c>
      <c r="AH333" s="87" t="n">
        <v>2000</v>
      </c>
      <c r="AI333" s="88" t="n">
        <v>0</v>
      </c>
      <c r="AJ333" s="88" t="n">
        <v>0</v>
      </c>
      <c r="AK333" s="89" t="n">
        <v>10</v>
      </c>
      <c r="AL333" s="90" t="n">
        <v>10</v>
      </c>
      <c r="AM333" s="89" t="n">
        <v>0</v>
      </c>
      <c r="AN333" s="90" t="n">
        <v>0</v>
      </c>
      <c r="AO333" s="86" t="s">
        <v>42</v>
      </c>
      <c r="AP333" s="91" t="s">
        <v>683</v>
      </c>
      <c r="AQ333" s="78"/>
      <c r="AR333" s="78"/>
      <c r="AS333" s="78"/>
      <c r="AT333" s="78"/>
      <c r="AU333" s="78"/>
      <c r="AV333" s="78"/>
      <c r="AW333" s="78"/>
      <c r="AX333" s="78"/>
      <c r="AY333" s="78"/>
      <c r="AZ333" s="85"/>
      <c r="BA333" s="12"/>
      <c r="BB333" s="85" t="str">
        <f aca="false">IF(ISERROR(VLOOKUP($B333,$AB:$AX,1,0)),0,(VLOOKUP($B333,$AB:$AX,1,0)))</f>
        <v>Nesa El</v>
      </c>
      <c r="BC333" s="86" t="str">
        <f aca="false">IF(ISERROR(VLOOKUP($B333,$AB:$AX,2,0)),0,(VLOOKUP($B333,$AB:$AX,2,0)))</f>
        <v>Q2 01</v>
      </c>
      <c r="BD333" s="92" t="n">
        <f aca="false">IF(ISERROR(VLOOKUP($B333,$AB:$AX,3,0)),0,(VLOOKUP($B333,$AB:$AX,3,0)))</f>
        <v>0</v>
      </c>
      <c r="BE333" s="85" t="str">
        <f aca="false">IF(ISERROR(VLOOKUP($B333,$AB:$AX,4,0)),0,(VLOOKUP($B333,$AB:$AX,4,0)))</f>
        <v>Peter Larsen</v>
      </c>
      <c r="BF333" s="86" t="str">
        <f aca="false">IF(ISERROR(VLOOKUP($B333,$AB:$AX,5,0)),0,(VLOOKUP($B333,$AB:$AX,5,0)))</f>
        <v>Idea stage</v>
      </c>
      <c r="BG333" s="86" t="str">
        <f aca="false">IF(ISERROR(VLOOKUP($B333,$AB:$AX,6,0)),0,(VLOOKUP($B333,$AB:$AX,6,0)))</f>
        <v>Market Growth</v>
      </c>
      <c r="BH333" s="85" t="n">
        <f aca="false">IF(ISERROR(VLOOKUP($B333,$AB:$AX,7,0)),0,(VLOOKUP($B333,$AB:$AX,7,0)))</f>
        <v>2000</v>
      </c>
      <c r="BI333" s="88" t="n">
        <f aca="false">IF(ISERROR(VLOOKUP($B333,$AB:$AX,8,0)),0,(VLOOKUP($B333,$AB:$AX,8,0)))</f>
        <v>0</v>
      </c>
      <c r="BJ333" s="88" t="n">
        <f aca="false">IF(ISERROR(VLOOKUP($B333,$AB:$AX,9,0)),0,(VLOOKUP($B333,$AB:$AX,9,0)))</f>
        <v>0</v>
      </c>
      <c r="BK333" s="89" t="n">
        <f aca="false">IF(ISERROR(VLOOKUP($B333,$AB:$AX,10,0)),0,(VLOOKUP($B333,$AB:$AX,10,0)))</f>
        <v>10</v>
      </c>
      <c r="BL333" s="93" t="n">
        <f aca="false">IF(ISERROR(VLOOKUP($B333,$AB:$AX,11,0)),0,(VLOOKUP($B333,$AB:$AX,11,0)))</f>
        <v>10</v>
      </c>
      <c r="BM333" s="89" t="n">
        <f aca="false">IF(ISERROR(VLOOKUP($B333,$AB:$AX,12,0)),0,(VLOOKUP($B333,$AB:$AX,12,0)))</f>
        <v>0</v>
      </c>
      <c r="BN333" s="93" t="n">
        <f aca="false">IF(ISERROR(VLOOKUP($B333,$AB:$AX,13,0)),0,(VLOOKUP($B333,$AB:$AX,13,0)))</f>
        <v>0</v>
      </c>
      <c r="BO333" s="86" t="str">
        <f aca="false">IF(ISERROR(VLOOKUP($B333,$AB:$AX,14,0)),0,(VLOOKUP($B333,$AB:$AX,14,0)))</f>
        <v>Low</v>
      </c>
      <c r="BP333" s="91" t="str">
        <f aca="false">IF(ISERROR(VLOOKUP($B333,$AB:$AX,15,0)),0,(VLOOKUP($B333,$AB:$AX,15,0)))</f>
        <v>Power Bentwich</v>
      </c>
      <c r="BQ333" s="78"/>
      <c r="BR333" s="78"/>
      <c r="BS333" s="78"/>
      <c r="BT333" s="78"/>
      <c r="BU333" s="94"/>
      <c r="BV333" s="94"/>
      <c r="BW333" s="94"/>
      <c r="BX333" s="94"/>
      <c r="BY333" s="94"/>
      <c r="BZ333" s="94"/>
      <c r="CA333" s="94"/>
      <c r="CB333" s="94"/>
      <c r="CC333" s="94"/>
      <c r="CD333" s="94"/>
      <c r="CE333" s="94"/>
      <c r="CF333" s="94"/>
      <c r="CG333" s="94"/>
      <c r="CH333" s="94"/>
      <c r="CI333" s="94"/>
      <c r="CJ333" s="94"/>
      <c r="CK333" s="94"/>
      <c r="CL333" s="94"/>
      <c r="CM333" s="94"/>
      <c r="CN333" s="94"/>
      <c r="CO333" s="94"/>
      <c r="CP333" s="94"/>
      <c r="CQ333" s="94"/>
      <c r="CR333" s="94"/>
      <c r="CS333" s="94"/>
      <c r="CT333" s="94"/>
      <c r="CU333" s="94"/>
      <c r="CV333" s="94"/>
      <c r="CW333" s="94"/>
      <c r="CX333" s="94"/>
      <c r="CY333" s="94"/>
      <c r="CZ333" s="94"/>
      <c r="DA333" s="94"/>
      <c r="DB333" s="94"/>
      <c r="DC333" s="94"/>
      <c r="DD333" s="94"/>
      <c r="DE333" s="94"/>
      <c r="DF333" s="94"/>
      <c r="DG333" s="94"/>
      <c r="DH333" s="94"/>
      <c r="DI333" s="94"/>
      <c r="DJ333" s="94"/>
      <c r="DK333" s="94"/>
      <c r="DL333" s="94"/>
      <c r="DM333" s="94"/>
      <c r="DN333" s="94"/>
      <c r="DO333" s="94"/>
      <c r="DP333" s="94"/>
      <c r="DQ333" s="94"/>
      <c r="DR333" s="94"/>
      <c r="DS333" s="94"/>
      <c r="DT333" s="94"/>
      <c r="DU333" s="94"/>
      <c r="DV333" s="94"/>
      <c r="DW333" s="94"/>
      <c r="DX333" s="94"/>
      <c r="DY333" s="94"/>
      <c r="DZ333" s="94"/>
      <c r="EA333" s="94"/>
      <c r="EB333" s="94"/>
      <c r="EC333" s="94"/>
      <c r="ED333" s="94"/>
      <c r="EE333" s="94"/>
      <c r="EF333" s="94"/>
      <c r="EG333" s="94"/>
      <c r="EH333" s="94"/>
      <c r="EI333" s="94"/>
      <c r="EJ333" s="94"/>
      <c r="EK333" s="94"/>
    </row>
    <row r="334" customFormat="false" ht="12.75" hidden="false" customHeight="false" outlineLevel="0" collapsed="false">
      <c r="A334" s="75" t="s">
        <v>684</v>
      </c>
      <c r="B334" s="76" t="s">
        <v>685</v>
      </c>
      <c r="C334" s="77" t="s">
        <v>29</v>
      </c>
      <c r="D334" s="78"/>
      <c r="E334" s="78" t="s">
        <v>686</v>
      </c>
      <c r="F334" s="79" t="s">
        <v>104</v>
      </c>
      <c r="G334" s="79" t="s">
        <v>33</v>
      </c>
      <c r="H334" s="80" t="n">
        <v>1500</v>
      </c>
      <c r="I334" s="81" t="n">
        <v>0</v>
      </c>
      <c r="J334" s="81" t="n">
        <v>0</v>
      </c>
      <c r="K334" s="82" t="n">
        <v>50</v>
      </c>
      <c r="L334" s="83" t="n">
        <v>50</v>
      </c>
      <c r="M334" s="82" t="n">
        <v>75</v>
      </c>
      <c r="N334" s="83" t="n">
        <v>75</v>
      </c>
      <c r="O334" s="79" t="s">
        <v>42</v>
      </c>
      <c r="P334" s="84" t="s">
        <v>687</v>
      </c>
      <c r="Q334" s="99"/>
      <c r="R334" s="99"/>
      <c r="S334" s="99"/>
      <c r="T334" s="99"/>
      <c r="U334" s="99"/>
      <c r="V334" s="99"/>
      <c r="W334" s="99"/>
      <c r="X334" s="99"/>
      <c r="Y334" s="132"/>
      <c r="Z334" s="99"/>
      <c r="AA334" s="132" t="s">
        <v>684</v>
      </c>
      <c r="AB334" s="85" t="s">
        <v>685</v>
      </c>
      <c r="AC334" s="86" t="s">
        <v>29</v>
      </c>
      <c r="AD334" s="85"/>
      <c r="AE334" s="85" t="s">
        <v>686</v>
      </c>
      <c r="AF334" s="86" t="s">
        <v>104</v>
      </c>
      <c r="AG334" s="86" t="s">
        <v>33</v>
      </c>
      <c r="AH334" s="87" t="n">
        <v>1500</v>
      </c>
      <c r="AI334" s="88" t="n">
        <v>0</v>
      </c>
      <c r="AJ334" s="88" t="n">
        <v>0</v>
      </c>
      <c r="AK334" s="89" t="n">
        <v>50</v>
      </c>
      <c r="AL334" s="90" t="n">
        <v>50</v>
      </c>
      <c r="AM334" s="89" t="n">
        <v>75</v>
      </c>
      <c r="AN334" s="90" t="n">
        <v>75</v>
      </c>
      <c r="AO334" s="86" t="s">
        <v>42</v>
      </c>
      <c r="AP334" s="91" t="s">
        <v>687</v>
      </c>
      <c r="AQ334" s="99"/>
      <c r="AR334" s="99"/>
      <c r="AS334" s="99"/>
      <c r="AT334" s="99"/>
      <c r="AU334" s="99"/>
      <c r="AV334" s="99"/>
      <c r="AW334" s="99"/>
      <c r="AX334" s="99"/>
      <c r="AY334" s="99"/>
      <c r="AZ334" s="132"/>
      <c r="BA334" s="133"/>
      <c r="BB334" s="85" t="str">
        <f aca="false">IF(ISERROR(VLOOKUP($B334,$AB:$AX,1,0)),0,(VLOOKUP($B334,$AB:$AX,1,0)))</f>
        <v>Stora Enso</v>
      </c>
      <c r="BC334" s="86" t="str">
        <f aca="false">IF(ISERROR(VLOOKUP($B334,$AB:$AX,2,0)),0,(VLOOKUP($B334,$AB:$AX,2,0)))</f>
        <v>Q2 01</v>
      </c>
      <c r="BD334" s="92" t="n">
        <f aca="false">IF(ISERROR(VLOOKUP($B334,$AB:$AX,3,0)),0,(VLOOKUP($B334,$AB:$AX,3,0)))</f>
        <v>0</v>
      </c>
      <c r="BE334" s="85" t="str">
        <f aca="false">IF(ISERROR(VLOOKUP($B334,$AB:$AX,4,0)),0,(VLOOKUP($B334,$AB:$AX,4,0)))</f>
        <v>Erik Espeset</v>
      </c>
      <c r="BF334" s="86" t="str">
        <f aca="false">IF(ISERROR(VLOOKUP($B334,$AB:$AX,5,0)),0,(VLOOKUP($B334,$AB:$AX,5,0)))</f>
        <v>Negotiation</v>
      </c>
      <c r="BG334" s="86" t="str">
        <f aca="false">IF(ISERROR(VLOOKUP($B334,$AB:$AX,6,0)),0,(VLOOKUP($B334,$AB:$AX,6,0)))</f>
        <v>P&amp;L</v>
      </c>
      <c r="BH334" s="85" t="n">
        <f aca="false">IF(ISERROR(VLOOKUP($B334,$AB:$AX,7,0)),0,(VLOOKUP($B334,$AB:$AX,7,0)))</f>
        <v>1500</v>
      </c>
      <c r="BI334" s="88" t="n">
        <f aca="false">IF(ISERROR(VLOOKUP($B334,$AB:$AX,8,0)),0,(VLOOKUP($B334,$AB:$AX,8,0)))</f>
        <v>0</v>
      </c>
      <c r="BJ334" s="88" t="n">
        <f aca="false">IF(ISERROR(VLOOKUP($B334,$AB:$AX,9,0)),0,(VLOOKUP($B334,$AB:$AX,9,0)))</f>
        <v>0</v>
      </c>
      <c r="BK334" s="89" t="n">
        <f aca="false">IF(ISERROR(VLOOKUP($B334,$AB:$AX,10,0)),0,(VLOOKUP($B334,$AB:$AX,10,0)))</f>
        <v>50</v>
      </c>
      <c r="BL334" s="93" t="n">
        <f aca="false">IF(ISERROR(VLOOKUP($B334,$AB:$AX,11,0)),0,(VLOOKUP($B334,$AB:$AX,11,0)))</f>
        <v>50</v>
      </c>
      <c r="BM334" s="89" t="n">
        <f aca="false">IF(ISERROR(VLOOKUP($B334,$AB:$AX,12,0)),0,(VLOOKUP($B334,$AB:$AX,12,0)))</f>
        <v>75</v>
      </c>
      <c r="BN334" s="93" t="n">
        <f aca="false">IF(ISERROR(VLOOKUP($B334,$AB:$AX,13,0)),0,(VLOOKUP($B334,$AB:$AX,13,0)))</f>
        <v>75</v>
      </c>
      <c r="BO334" s="86" t="str">
        <f aca="false">IF(ISERROR(VLOOKUP($B334,$AB:$AX,14,0)),0,(VLOOKUP($B334,$AB:$AX,14,0)))</f>
        <v>Low</v>
      </c>
      <c r="BP334" s="91" t="str">
        <f aca="false">IF(ISERROR(VLOOKUP($B334,$AB:$AX,15,0)),0,(VLOOKUP($B334,$AB:$AX,15,0)))</f>
        <v>Full requirements</v>
      </c>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c r="EK334" s="99"/>
    </row>
    <row r="335" customFormat="false" ht="12.75" hidden="false" customHeight="false" outlineLevel="0" collapsed="false">
      <c r="A335" s="75" t="s">
        <v>688</v>
      </c>
      <c r="B335" s="76" t="s">
        <v>689</v>
      </c>
      <c r="C335" s="77" t="s">
        <v>29</v>
      </c>
      <c r="D335" s="78"/>
      <c r="E335" s="78" t="s">
        <v>690</v>
      </c>
      <c r="F335" s="79" t="s">
        <v>41</v>
      </c>
      <c r="G335" s="79" t="s">
        <v>241</v>
      </c>
      <c r="H335" s="80" t="n">
        <v>0</v>
      </c>
      <c r="I335" s="81" t="n">
        <v>0</v>
      </c>
      <c r="J335" s="81" t="n">
        <v>0</v>
      </c>
      <c r="K335" s="82" t="n">
        <v>75</v>
      </c>
      <c r="L335" s="83" t="n">
        <v>75</v>
      </c>
      <c r="M335" s="82" t="n">
        <v>50</v>
      </c>
      <c r="N335" s="83" t="n">
        <v>50</v>
      </c>
      <c r="O335" s="79" t="s">
        <v>42</v>
      </c>
      <c r="P335" s="84" t="s">
        <v>691</v>
      </c>
      <c r="Q335" s="78"/>
      <c r="R335" s="78"/>
      <c r="S335" s="78"/>
      <c r="T335" s="78"/>
      <c r="U335" s="78"/>
      <c r="V335" s="78"/>
      <c r="W335" s="78"/>
      <c r="X335" s="78"/>
      <c r="Y335" s="85"/>
      <c r="Z335" s="78"/>
      <c r="AA335" s="85" t="s">
        <v>688</v>
      </c>
      <c r="AB335" s="85" t="s">
        <v>692</v>
      </c>
      <c r="AC335" s="86" t="s">
        <v>29</v>
      </c>
      <c r="AD335" s="85"/>
      <c r="AE335" s="85" t="s">
        <v>690</v>
      </c>
      <c r="AF335" s="86" t="s">
        <v>41</v>
      </c>
      <c r="AG335" s="86" t="s">
        <v>241</v>
      </c>
      <c r="AH335" s="87" t="n">
        <v>0</v>
      </c>
      <c r="AI335" s="88" t="n">
        <v>0</v>
      </c>
      <c r="AJ335" s="88" t="n">
        <v>0</v>
      </c>
      <c r="AK335" s="89" t="n">
        <v>25</v>
      </c>
      <c r="AL335" s="90" t="n">
        <v>25</v>
      </c>
      <c r="AM335" s="89" t="n">
        <v>0</v>
      </c>
      <c r="AN335" s="90" t="n">
        <v>0</v>
      </c>
      <c r="AO335" s="86" t="s">
        <v>36</v>
      </c>
      <c r="AP335" s="91" t="s">
        <v>693</v>
      </c>
      <c r="AQ335" s="78"/>
      <c r="AR335" s="78"/>
      <c r="AS335" s="78"/>
      <c r="AT335" s="78"/>
      <c r="AU335" s="78"/>
      <c r="AV335" s="78"/>
      <c r="AW335" s="78"/>
      <c r="AX335" s="78"/>
      <c r="AY335" s="78"/>
      <c r="AZ335" s="85"/>
      <c r="BA335" s="12"/>
      <c r="BB335" s="85" t="str">
        <f aca="false">IF(ISERROR(VLOOKUP($B335,$AB:$AX,1,0)),0,(VLOOKUP($B335,$AB:$AX,1,0)))</f>
        <v>Chevys</v>
      </c>
      <c r="BC335" s="86" t="str">
        <f aca="false">IF(ISERROR(VLOOKUP($B335,$AB:$AX,2,0)),0,(VLOOKUP($B335,$AB:$AX,2,0)))</f>
        <v>Q2 01</v>
      </c>
      <c r="BD335" s="92" t="n">
        <f aca="false">IF(ISERROR(VLOOKUP($B335,$AB:$AX,3,0)),0,(VLOOKUP($B335,$AB:$AX,3,0)))</f>
        <v>0</v>
      </c>
      <c r="BE335" s="85" t="str">
        <f aca="false">IF(ISERROR(VLOOKUP($B335,$AB:$AX,4,0)),0,(VLOOKUP($B335,$AB:$AX,4,0)))</f>
        <v>Preben Richter</v>
      </c>
      <c r="BF335" s="86" t="str">
        <f aca="false">IF(ISERROR(VLOOKUP($B335,$AB:$AX,5,0)),0,(VLOOKUP($B335,$AB:$AX,5,0)))</f>
        <v>Idea stage</v>
      </c>
      <c r="BG335" s="86" t="str">
        <f aca="false">IF(ISERROR(VLOOKUP($B335,$AB:$AX,6,0)),0,(VLOOKUP($B335,$AB:$AX,6,0)))</f>
        <v>Market Growth</v>
      </c>
      <c r="BH335" s="85" t="n">
        <f aca="false">IF(ISERROR(VLOOKUP($B335,$AB:$AX,7,0)),0,(VLOOKUP($B335,$AB:$AX,7,0)))</f>
        <v>0</v>
      </c>
      <c r="BI335" s="88" t="n">
        <f aca="false">IF(ISERROR(VLOOKUP($B335,$AB:$AX,8,0)),0,(VLOOKUP($B335,$AB:$AX,8,0)))</f>
        <v>0</v>
      </c>
      <c r="BJ335" s="88" t="n">
        <f aca="false">IF(ISERROR(VLOOKUP($B335,$AB:$AX,9,0)),0,(VLOOKUP($B335,$AB:$AX,9,0)))</f>
        <v>0</v>
      </c>
      <c r="BK335" s="89" t="n">
        <f aca="false">IF(ISERROR(VLOOKUP($B335,$AB:$AX,10,0)),0,(VLOOKUP($B335,$AB:$AX,10,0)))</f>
        <v>75</v>
      </c>
      <c r="BL335" s="93" t="n">
        <f aca="false">IF(ISERROR(VLOOKUP($B335,$AB:$AX,11,0)),0,(VLOOKUP($B335,$AB:$AX,11,0)))</f>
        <v>75</v>
      </c>
      <c r="BM335" s="89" t="n">
        <f aca="false">IF(ISERROR(VLOOKUP($B335,$AB:$AX,12,0)),0,(VLOOKUP($B335,$AB:$AX,12,0)))</f>
        <v>50</v>
      </c>
      <c r="BN335" s="93" t="n">
        <f aca="false">IF(ISERROR(VLOOKUP($B335,$AB:$AX,13,0)),0,(VLOOKUP($B335,$AB:$AX,13,0)))</f>
        <v>50</v>
      </c>
      <c r="BO335" s="86" t="str">
        <f aca="false">IF(ISERROR(VLOOKUP($B335,$AB:$AX,14,0)),0,(VLOOKUP($B335,$AB:$AX,14,0)))</f>
        <v>Low</v>
      </c>
      <c r="BP335" s="91" t="str">
        <f aca="false">IF(ISERROR(VLOOKUP($B335,$AB:$AX,15,0)),0,(VLOOKUP($B335,$AB:$AX,15,0)))</f>
        <v>Portfolio management</v>
      </c>
      <c r="BQ335" s="78"/>
      <c r="BR335" s="78"/>
      <c r="BS335" s="78"/>
      <c r="BT335" s="78"/>
      <c r="BU335" s="94"/>
      <c r="BV335" s="94"/>
      <c r="BW335" s="94"/>
      <c r="BX335" s="94"/>
      <c r="BY335" s="94"/>
      <c r="BZ335" s="94"/>
      <c r="CA335" s="94"/>
      <c r="CB335" s="94"/>
      <c r="CC335" s="94"/>
      <c r="CD335" s="94"/>
      <c r="CE335" s="94"/>
      <c r="CF335" s="94"/>
      <c r="CG335" s="94"/>
      <c r="CH335" s="94"/>
      <c r="CI335" s="94"/>
      <c r="CJ335" s="94"/>
      <c r="CK335" s="94"/>
      <c r="CL335" s="94"/>
      <c r="CM335" s="94"/>
      <c r="CN335" s="94"/>
      <c r="CO335" s="94"/>
      <c r="CP335" s="94"/>
      <c r="CQ335" s="94"/>
      <c r="CR335" s="94"/>
      <c r="CS335" s="94"/>
      <c r="CT335" s="94"/>
      <c r="CU335" s="94"/>
      <c r="CV335" s="94"/>
      <c r="CW335" s="94"/>
      <c r="CX335" s="94"/>
      <c r="CY335" s="94"/>
      <c r="CZ335" s="94"/>
      <c r="DA335" s="94"/>
      <c r="DB335" s="94"/>
      <c r="DC335" s="94"/>
      <c r="DD335" s="94"/>
      <c r="DE335" s="94"/>
      <c r="DF335" s="94"/>
      <c r="DG335" s="94"/>
      <c r="DH335" s="94"/>
      <c r="DI335" s="94"/>
      <c r="DJ335" s="94"/>
      <c r="DK335" s="94"/>
      <c r="DL335" s="94"/>
      <c r="DM335" s="94"/>
      <c r="DN335" s="94"/>
      <c r="DO335" s="94"/>
      <c r="DP335" s="94"/>
      <c r="DQ335" s="94"/>
      <c r="DR335" s="94"/>
      <c r="DS335" s="94"/>
      <c r="DT335" s="94"/>
      <c r="DU335" s="94"/>
      <c r="DV335" s="94"/>
      <c r="DW335" s="94"/>
      <c r="DX335" s="94"/>
      <c r="DY335" s="94"/>
      <c r="DZ335" s="94"/>
      <c r="EA335" s="94"/>
      <c r="EB335" s="94"/>
      <c r="EC335" s="94"/>
      <c r="ED335" s="94"/>
      <c r="EE335" s="94"/>
      <c r="EF335" s="94"/>
      <c r="EG335" s="94"/>
      <c r="EH335" s="94"/>
      <c r="EI335" s="94"/>
      <c r="EJ335" s="94"/>
      <c r="EK335" s="94"/>
    </row>
    <row r="336" customFormat="false" ht="12.75" hidden="false" customHeight="false" outlineLevel="0" collapsed="false">
      <c r="A336" s="75" t="s">
        <v>694</v>
      </c>
      <c r="B336" s="95" t="s">
        <v>692</v>
      </c>
      <c r="C336" s="96" t="s">
        <v>100</v>
      </c>
      <c r="D336" s="78"/>
      <c r="E336" s="78" t="s">
        <v>690</v>
      </c>
      <c r="F336" s="79" t="s">
        <v>41</v>
      </c>
      <c r="G336" s="79" t="s">
        <v>241</v>
      </c>
      <c r="H336" s="80" t="n">
        <v>0</v>
      </c>
      <c r="I336" s="81" t="n">
        <v>0</v>
      </c>
      <c r="J336" s="81" t="n">
        <v>0</v>
      </c>
      <c r="K336" s="82" t="n">
        <v>25</v>
      </c>
      <c r="L336" s="83" t="n">
        <v>25</v>
      </c>
      <c r="M336" s="82" t="n">
        <v>0</v>
      </c>
      <c r="N336" s="83" t="n">
        <v>0</v>
      </c>
      <c r="O336" s="79" t="s">
        <v>36</v>
      </c>
      <c r="P336" s="84" t="s">
        <v>693</v>
      </c>
      <c r="Q336" s="78"/>
      <c r="R336" s="78"/>
      <c r="S336" s="78"/>
      <c r="T336" s="78"/>
      <c r="U336" s="78"/>
      <c r="V336" s="78"/>
      <c r="W336" s="78"/>
      <c r="X336" s="78"/>
      <c r="Y336" s="85"/>
      <c r="Z336" s="78"/>
      <c r="AA336" s="85" t="s">
        <v>694</v>
      </c>
      <c r="AB336" s="85" t="s">
        <v>689</v>
      </c>
      <c r="AC336" s="86" t="s">
        <v>29</v>
      </c>
      <c r="AD336" s="85"/>
      <c r="AE336" s="85" t="s">
        <v>690</v>
      </c>
      <c r="AF336" s="86" t="s">
        <v>41</v>
      </c>
      <c r="AG336" s="86" t="s">
        <v>241</v>
      </c>
      <c r="AH336" s="87" t="n">
        <v>0</v>
      </c>
      <c r="AI336" s="88" t="n">
        <v>0</v>
      </c>
      <c r="AJ336" s="88" t="n">
        <v>0</v>
      </c>
      <c r="AK336" s="89" t="n">
        <v>75</v>
      </c>
      <c r="AL336" s="90" t="n">
        <v>75</v>
      </c>
      <c r="AM336" s="89" t="n">
        <v>50</v>
      </c>
      <c r="AN336" s="90" t="n">
        <v>50</v>
      </c>
      <c r="AO336" s="86" t="s">
        <v>42</v>
      </c>
      <c r="AP336" s="91" t="s">
        <v>691</v>
      </c>
      <c r="AQ336" s="78"/>
      <c r="AR336" s="78"/>
      <c r="AS336" s="78"/>
      <c r="AT336" s="78"/>
      <c r="AU336" s="78"/>
      <c r="AV336" s="78"/>
      <c r="AW336" s="78"/>
      <c r="AX336" s="78"/>
      <c r="AY336" s="78"/>
      <c r="AZ336" s="85"/>
      <c r="BA336" s="12"/>
      <c r="BB336" s="85" t="str">
        <f aca="false">IF(ISERROR(VLOOKUP($B336,$AB:$AX,1,0)),0,(VLOOKUP($B336,$AB:$AX,1,0)))</f>
        <v>Helsinki Energia</v>
      </c>
      <c r="BC336" s="86" t="str">
        <f aca="false">IF(ISERROR(VLOOKUP($B336,$AB:$AX,2,0)),0,(VLOOKUP($B336,$AB:$AX,2,0)))</f>
        <v>Q2 01</v>
      </c>
      <c r="BD336" s="92" t="n">
        <f aca="false">IF(ISERROR(VLOOKUP($B336,$AB:$AX,3,0)),0,(VLOOKUP($B336,$AB:$AX,3,0)))</f>
        <v>0</v>
      </c>
      <c r="BE336" s="85" t="str">
        <f aca="false">IF(ISERROR(VLOOKUP($B336,$AB:$AX,4,0)),0,(VLOOKUP($B336,$AB:$AX,4,0)))</f>
        <v>Preben Richter</v>
      </c>
      <c r="BF336" s="86" t="str">
        <f aca="false">IF(ISERROR(VLOOKUP($B336,$AB:$AX,5,0)),0,(VLOOKUP($B336,$AB:$AX,5,0)))</f>
        <v>Idea stage</v>
      </c>
      <c r="BG336" s="86" t="str">
        <f aca="false">IF(ISERROR(VLOOKUP($B336,$AB:$AX,6,0)),0,(VLOOKUP($B336,$AB:$AX,6,0)))</f>
        <v>Market Growth</v>
      </c>
      <c r="BH336" s="85" t="n">
        <f aca="false">IF(ISERROR(VLOOKUP($B336,$AB:$AX,7,0)),0,(VLOOKUP($B336,$AB:$AX,7,0)))</f>
        <v>0</v>
      </c>
      <c r="BI336" s="88" t="n">
        <f aca="false">IF(ISERROR(VLOOKUP($B336,$AB:$AX,8,0)),0,(VLOOKUP($B336,$AB:$AX,8,0)))</f>
        <v>0</v>
      </c>
      <c r="BJ336" s="88" t="n">
        <f aca="false">IF(ISERROR(VLOOKUP($B336,$AB:$AX,9,0)),0,(VLOOKUP($B336,$AB:$AX,9,0)))</f>
        <v>0</v>
      </c>
      <c r="BK336" s="89" t="n">
        <f aca="false">IF(ISERROR(VLOOKUP($B336,$AB:$AX,10,0)),0,(VLOOKUP($B336,$AB:$AX,10,0)))</f>
        <v>25</v>
      </c>
      <c r="BL336" s="93" t="n">
        <f aca="false">IF(ISERROR(VLOOKUP($B336,$AB:$AX,11,0)),0,(VLOOKUP($B336,$AB:$AX,11,0)))</f>
        <v>25</v>
      </c>
      <c r="BM336" s="89" t="n">
        <f aca="false">IF(ISERROR(VLOOKUP($B336,$AB:$AX,12,0)),0,(VLOOKUP($B336,$AB:$AX,12,0)))</f>
        <v>0</v>
      </c>
      <c r="BN336" s="93" t="n">
        <f aca="false">IF(ISERROR(VLOOKUP($B336,$AB:$AX,13,0)),0,(VLOOKUP($B336,$AB:$AX,13,0)))</f>
        <v>0</v>
      </c>
      <c r="BO336" s="86" t="str">
        <f aca="false">IF(ISERROR(VLOOKUP($B336,$AB:$AX,14,0)),0,(VLOOKUP($B336,$AB:$AX,14,0)))</f>
        <v>High</v>
      </c>
      <c r="BP336" s="91" t="str">
        <f aca="false">IF(ISERROR(VLOOKUP($B336,$AB:$AX,15,0)),0,(VLOOKUP($B336,$AB:$AX,15,0)))</f>
        <v>Temperature swap for CHP</v>
      </c>
      <c r="BQ336" s="78"/>
      <c r="BR336" s="78"/>
      <c r="BS336" s="78"/>
      <c r="BT336" s="78"/>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c r="DA336" s="94"/>
      <c r="DB336" s="94"/>
      <c r="DC336" s="94"/>
      <c r="DD336" s="94"/>
      <c r="DE336" s="94"/>
      <c r="DF336" s="94"/>
      <c r="DG336" s="94"/>
      <c r="DH336" s="94"/>
      <c r="DI336" s="94"/>
      <c r="DJ336" s="94"/>
      <c r="DK336" s="94"/>
      <c r="DL336" s="94"/>
      <c r="DM336" s="94"/>
      <c r="DN336" s="94"/>
      <c r="DO336" s="94"/>
      <c r="DP336" s="94"/>
      <c r="DQ336" s="94"/>
      <c r="DR336" s="94"/>
      <c r="DS336" s="94"/>
      <c r="DT336" s="94"/>
      <c r="DU336" s="94"/>
      <c r="DV336" s="94"/>
      <c r="DW336" s="94"/>
      <c r="DX336" s="94"/>
      <c r="DY336" s="94"/>
      <c r="DZ336" s="94"/>
      <c r="EA336" s="94"/>
      <c r="EB336" s="94"/>
      <c r="EC336" s="94"/>
      <c r="ED336" s="94"/>
      <c r="EE336" s="94"/>
      <c r="EF336" s="94"/>
      <c r="EG336" s="94"/>
      <c r="EH336" s="94"/>
      <c r="EI336" s="94"/>
      <c r="EJ336" s="94"/>
      <c r="EK336" s="94"/>
    </row>
    <row r="337" customFormat="false" ht="12.75" hidden="false" customHeight="false" outlineLevel="0" collapsed="false">
      <c r="A337" s="75" t="s">
        <v>695</v>
      </c>
      <c r="B337" s="95" t="s">
        <v>696</v>
      </c>
      <c r="C337" s="96" t="s">
        <v>100</v>
      </c>
      <c r="D337" s="78"/>
      <c r="E337" s="78" t="s">
        <v>629</v>
      </c>
      <c r="F337" s="79" t="s">
        <v>41</v>
      </c>
      <c r="G337" s="79" t="s">
        <v>33</v>
      </c>
      <c r="H337" s="80" t="n">
        <v>0</v>
      </c>
      <c r="I337" s="81" t="n">
        <v>0</v>
      </c>
      <c r="J337" s="81" t="n">
        <v>0</v>
      </c>
      <c r="K337" s="82" t="n">
        <v>10</v>
      </c>
      <c r="L337" s="83" t="n">
        <v>25</v>
      </c>
      <c r="M337" s="82" t="n">
        <v>0</v>
      </c>
      <c r="N337" s="83" t="n">
        <v>0</v>
      </c>
      <c r="O337" s="79" t="s">
        <v>42</v>
      </c>
      <c r="P337" s="84" t="s">
        <v>630</v>
      </c>
      <c r="Q337" s="78"/>
      <c r="R337" s="78"/>
      <c r="S337" s="78"/>
      <c r="T337" s="78"/>
      <c r="U337" s="78"/>
      <c r="V337" s="78"/>
      <c r="W337" s="78"/>
      <c r="X337" s="78"/>
      <c r="Y337" s="85"/>
      <c r="Z337" s="78"/>
      <c r="AA337" s="85" t="s">
        <v>695</v>
      </c>
      <c r="AB337" s="85" t="s">
        <v>696</v>
      </c>
      <c r="AC337" s="86" t="s">
        <v>100</v>
      </c>
      <c r="AD337" s="85"/>
      <c r="AE337" s="85" t="s">
        <v>629</v>
      </c>
      <c r="AF337" s="86" t="s">
        <v>41</v>
      </c>
      <c r="AG337" s="86" t="s">
        <v>33</v>
      </c>
      <c r="AH337" s="87" t="n">
        <v>0</v>
      </c>
      <c r="AI337" s="88" t="n">
        <v>0</v>
      </c>
      <c r="AJ337" s="88" t="n">
        <v>0</v>
      </c>
      <c r="AK337" s="89" t="n">
        <v>10</v>
      </c>
      <c r="AL337" s="90" t="n">
        <v>25</v>
      </c>
      <c r="AM337" s="89" t="n">
        <v>0</v>
      </c>
      <c r="AN337" s="90" t="n">
        <v>0</v>
      </c>
      <c r="AO337" s="86" t="s">
        <v>42</v>
      </c>
      <c r="AP337" s="91" t="s">
        <v>630</v>
      </c>
      <c r="AQ337" s="78"/>
      <c r="AR337" s="78"/>
      <c r="AS337" s="78"/>
      <c r="AT337" s="78"/>
      <c r="AU337" s="78"/>
      <c r="AV337" s="78"/>
      <c r="AW337" s="78"/>
      <c r="AX337" s="78"/>
      <c r="AY337" s="78"/>
      <c r="AZ337" s="85"/>
      <c r="BA337" s="12"/>
      <c r="BB337" s="85" t="str">
        <f aca="false">IF(ISERROR(VLOOKUP($B337,$AB:$AX,1,0)),0,(VLOOKUP($B337,$AB:$AX,1,0)))</f>
        <v>Karlstad</v>
      </c>
      <c r="BC337" s="86" t="str">
        <f aca="false">IF(ISERROR(VLOOKUP($B337,$AB:$AX,2,0)),0,(VLOOKUP($B337,$AB:$AX,2,0)))</f>
        <v>Q3 01</v>
      </c>
      <c r="BD337" s="92" t="n">
        <f aca="false">IF(ISERROR(VLOOKUP($B337,$AB:$AX,3,0)),0,(VLOOKUP($B337,$AB:$AX,3,0)))</f>
        <v>0</v>
      </c>
      <c r="BE337" s="85" t="str">
        <f aca="false">IF(ISERROR(VLOOKUP($B337,$AB:$AX,4,0)),0,(VLOOKUP($B337,$AB:$AX,4,0)))</f>
        <v>Johan Ström</v>
      </c>
      <c r="BF337" s="86" t="str">
        <f aca="false">IF(ISERROR(VLOOKUP($B337,$AB:$AX,5,0)),0,(VLOOKUP($B337,$AB:$AX,5,0)))</f>
        <v>Idea stage</v>
      </c>
      <c r="BG337" s="86" t="str">
        <f aca="false">IF(ISERROR(VLOOKUP($B337,$AB:$AX,6,0)),0,(VLOOKUP($B337,$AB:$AX,6,0)))</f>
        <v>P&amp;L</v>
      </c>
      <c r="BH337" s="85" t="n">
        <f aca="false">IF(ISERROR(VLOOKUP($B337,$AB:$AX,7,0)),0,(VLOOKUP($B337,$AB:$AX,7,0)))</f>
        <v>0</v>
      </c>
      <c r="BI337" s="88" t="n">
        <f aca="false">IF(ISERROR(VLOOKUP($B337,$AB:$AX,8,0)),0,(VLOOKUP($B337,$AB:$AX,8,0)))</f>
        <v>0</v>
      </c>
      <c r="BJ337" s="88" t="n">
        <f aca="false">IF(ISERROR(VLOOKUP($B337,$AB:$AX,9,0)),0,(VLOOKUP($B337,$AB:$AX,9,0)))</f>
        <v>0</v>
      </c>
      <c r="BK337" s="89" t="n">
        <f aca="false">IF(ISERROR(VLOOKUP($B337,$AB:$AX,10,0)),0,(VLOOKUP($B337,$AB:$AX,10,0)))</f>
        <v>10</v>
      </c>
      <c r="BL337" s="93" t="n">
        <f aca="false">IF(ISERROR(VLOOKUP($B337,$AB:$AX,11,0)),0,(VLOOKUP($B337,$AB:$AX,11,0)))</f>
        <v>25</v>
      </c>
      <c r="BM337" s="89" t="n">
        <f aca="false">IF(ISERROR(VLOOKUP($B337,$AB:$AX,12,0)),0,(VLOOKUP($B337,$AB:$AX,12,0)))</f>
        <v>0</v>
      </c>
      <c r="BN337" s="93" t="n">
        <f aca="false">IF(ISERROR(VLOOKUP($B337,$AB:$AX,13,0)),0,(VLOOKUP($B337,$AB:$AX,13,0)))</f>
        <v>0</v>
      </c>
      <c r="BO337" s="86" t="str">
        <f aca="false">IF(ISERROR(VLOOKUP($B337,$AB:$AX,14,0)),0,(VLOOKUP($B337,$AB:$AX,14,0)))</f>
        <v>Low</v>
      </c>
      <c r="BP337" s="91" t="str">
        <f aca="false">IF(ISERROR(VLOOKUP($B337,$AB:$AX,15,0)),0,(VLOOKUP($B337,$AB:$AX,15,0)))</f>
        <v>HDD Swap</v>
      </c>
      <c r="BQ337" s="78"/>
      <c r="BR337" s="78"/>
      <c r="BS337" s="78"/>
      <c r="BT337" s="78"/>
      <c r="BU337" s="94"/>
      <c r="BV337" s="94"/>
      <c r="BW337" s="94"/>
      <c r="BX337" s="94"/>
      <c r="BY337" s="94"/>
      <c r="BZ337" s="94"/>
      <c r="CA337" s="94"/>
      <c r="CB337" s="94"/>
      <c r="CC337" s="94"/>
      <c r="CD337" s="94"/>
      <c r="CE337" s="94"/>
      <c r="CF337" s="94"/>
      <c r="CG337" s="94"/>
      <c r="CH337" s="94"/>
      <c r="CI337" s="94"/>
      <c r="CJ337" s="94"/>
      <c r="CK337" s="94"/>
      <c r="CL337" s="94"/>
      <c r="CM337" s="94"/>
      <c r="CN337" s="94"/>
      <c r="CO337" s="94"/>
      <c r="CP337" s="94"/>
      <c r="CQ337" s="94"/>
      <c r="CR337" s="94"/>
      <c r="CS337" s="94"/>
      <c r="CT337" s="94"/>
      <c r="CU337" s="94"/>
      <c r="CV337" s="94"/>
      <c r="CW337" s="94"/>
      <c r="CX337" s="94"/>
      <c r="CY337" s="94"/>
      <c r="CZ337" s="94"/>
      <c r="DA337" s="94"/>
      <c r="DB337" s="94"/>
      <c r="DC337" s="94"/>
      <c r="DD337" s="94"/>
      <c r="DE337" s="94"/>
      <c r="DF337" s="94"/>
      <c r="DG337" s="94"/>
      <c r="DH337" s="94"/>
      <c r="DI337" s="94"/>
      <c r="DJ337" s="94"/>
      <c r="DK337" s="94"/>
      <c r="DL337" s="94"/>
      <c r="DM337" s="94"/>
      <c r="DN337" s="94"/>
      <c r="DO337" s="94"/>
      <c r="DP337" s="94"/>
      <c r="DQ337" s="94"/>
      <c r="DR337" s="94"/>
      <c r="DS337" s="94"/>
      <c r="DT337" s="94"/>
      <c r="DU337" s="94"/>
      <c r="DV337" s="94"/>
      <c r="DW337" s="94"/>
      <c r="DX337" s="94"/>
      <c r="DY337" s="94"/>
      <c r="DZ337" s="94"/>
      <c r="EA337" s="94"/>
      <c r="EB337" s="94"/>
      <c r="EC337" s="94"/>
      <c r="ED337" s="94"/>
      <c r="EE337" s="94"/>
      <c r="EF337" s="94"/>
      <c r="EG337" s="94"/>
      <c r="EH337" s="94"/>
      <c r="EI337" s="94"/>
      <c r="EJ337" s="94"/>
      <c r="EK337" s="94"/>
    </row>
    <row r="338" customFormat="false" ht="12.75" hidden="false" customHeight="false" outlineLevel="0" collapsed="false">
      <c r="A338" s="75" t="s">
        <v>697</v>
      </c>
      <c r="B338" s="95" t="s">
        <v>698</v>
      </c>
      <c r="C338" s="96" t="s">
        <v>100</v>
      </c>
      <c r="D338" s="78"/>
      <c r="E338" s="78" t="s">
        <v>629</v>
      </c>
      <c r="F338" s="79" t="s">
        <v>104</v>
      </c>
      <c r="G338" s="79" t="s">
        <v>241</v>
      </c>
      <c r="H338" s="80" t="n">
        <v>0</v>
      </c>
      <c r="I338" s="81" t="n">
        <v>0</v>
      </c>
      <c r="J338" s="81" t="n">
        <v>0</v>
      </c>
      <c r="K338" s="82" t="n">
        <v>10</v>
      </c>
      <c r="L338" s="83" t="n">
        <v>0</v>
      </c>
      <c r="M338" s="82" t="n">
        <v>10</v>
      </c>
      <c r="N338" s="83" t="n">
        <v>0</v>
      </c>
      <c r="O338" s="79" t="s">
        <v>42</v>
      </c>
      <c r="P338" s="84" t="s">
        <v>699</v>
      </c>
      <c r="Q338" s="78"/>
      <c r="R338" s="78"/>
      <c r="S338" s="78"/>
      <c r="T338" s="78"/>
      <c r="U338" s="78"/>
      <c r="V338" s="78"/>
      <c r="W338" s="78"/>
      <c r="X338" s="78"/>
      <c r="Y338" s="85"/>
      <c r="Z338" s="78"/>
      <c r="AA338" s="85" t="s">
        <v>697</v>
      </c>
      <c r="AB338" s="85" t="s">
        <v>698</v>
      </c>
      <c r="AC338" s="86" t="s">
        <v>100</v>
      </c>
      <c r="AD338" s="85"/>
      <c r="AE338" s="85" t="s">
        <v>629</v>
      </c>
      <c r="AF338" s="86" t="s">
        <v>104</v>
      </c>
      <c r="AG338" s="86" t="s">
        <v>241</v>
      </c>
      <c r="AH338" s="87" t="n">
        <v>0</v>
      </c>
      <c r="AI338" s="88" t="n">
        <v>0</v>
      </c>
      <c r="AJ338" s="88" t="n">
        <v>0</v>
      </c>
      <c r="AK338" s="89" t="n">
        <v>10</v>
      </c>
      <c r="AL338" s="90" t="n">
        <v>0</v>
      </c>
      <c r="AM338" s="89" t="n">
        <v>10</v>
      </c>
      <c r="AN338" s="90" t="n">
        <v>0</v>
      </c>
      <c r="AO338" s="86" t="s">
        <v>42</v>
      </c>
      <c r="AP338" s="91" t="s">
        <v>699</v>
      </c>
      <c r="AQ338" s="78"/>
      <c r="AR338" s="78"/>
      <c r="AS338" s="78"/>
      <c r="AT338" s="78"/>
      <c r="AU338" s="78"/>
      <c r="AV338" s="78"/>
      <c r="AW338" s="78"/>
      <c r="AX338" s="78"/>
      <c r="AY338" s="78"/>
      <c r="AZ338" s="85"/>
      <c r="BA338" s="12"/>
      <c r="BB338" s="85" t="str">
        <f aca="false">IF(ISERROR(VLOOKUP($B338,$AB:$AX,1,0)),0,(VLOOKUP($B338,$AB:$AX,1,0)))</f>
        <v>Luftfartsverket</v>
      </c>
      <c r="BC338" s="86" t="str">
        <f aca="false">IF(ISERROR(VLOOKUP($B338,$AB:$AX,2,0)),0,(VLOOKUP($B338,$AB:$AX,2,0)))</f>
        <v>Q3 01</v>
      </c>
      <c r="BD338" s="92" t="n">
        <f aca="false">IF(ISERROR(VLOOKUP($B338,$AB:$AX,3,0)),0,(VLOOKUP($B338,$AB:$AX,3,0)))</f>
        <v>0</v>
      </c>
      <c r="BE338" s="85" t="str">
        <f aca="false">IF(ISERROR(VLOOKUP($B338,$AB:$AX,4,0)),0,(VLOOKUP($B338,$AB:$AX,4,0)))</f>
        <v>Johan Ström</v>
      </c>
      <c r="BF338" s="86" t="str">
        <f aca="false">IF(ISERROR(VLOOKUP($B338,$AB:$AX,5,0)),0,(VLOOKUP($B338,$AB:$AX,5,0)))</f>
        <v>Negotiation</v>
      </c>
      <c r="BG338" s="86" t="str">
        <f aca="false">IF(ISERROR(VLOOKUP($B338,$AB:$AX,6,0)),0,(VLOOKUP($B338,$AB:$AX,6,0)))</f>
        <v>Market Growth</v>
      </c>
      <c r="BH338" s="85" t="n">
        <f aca="false">IF(ISERROR(VLOOKUP($B338,$AB:$AX,7,0)),0,(VLOOKUP($B338,$AB:$AX,7,0)))</f>
        <v>0</v>
      </c>
      <c r="BI338" s="88" t="n">
        <f aca="false">IF(ISERROR(VLOOKUP($B338,$AB:$AX,8,0)),0,(VLOOKUP($B338,$AB:$AX,8,0)))</f>
        <v>0</v>
      </c>
      <c r="BJ338" s="88" t="n">
        <f aca="false">IF(ISERROR(VLOOKUP($B338,$AB:$AX,9,0)),0,(VLOOKUP($B338,$AB:$AX,9,0)))</f>
        <v>0</v>
      </c>
      <c r="BK338" s="89" t="n">
        <f aca="false">IF(ISERROR(VLOOKUP($B338,$AB:$AX,10,0)),0,(VLOOKUP($B338,$AB:$AX,10,0)))</f>
        <v>10</v>
      </c>
      <c r="BL338" s="93" t="n">
        <f aca="false">IF(ISERROR(VLOOKUP($B338,$AB:$AX,11,0)),0,(VLOOKUP($B338,$AB:$AX,11,0)))</f>
        <v>0</v>
      </c>
      <c r="BM338" s="89" t="n">
        <f aca="false">IF(ISERROR(VLOOKUP($B338,$AB:$AX,12,0)),0,(VLOOKUP($B338,$AB:$AX,12,0)))</f>
        <v>10</v>
      </c>
      <c r="BN338" s="93" t="n">
        <f aca="false">IF(ISERROR(VLOOKUP($B338,$AB:$AX,13,0)),0,(VLOOKUP($B338,$AB:$AX,13,0)))</f>
        <v>0</v>
      </c>
      <c r="BO338" s="86" t="str">
        <f aca="false">IF(ISERROR(VLOOKUP($B338,$AB:$AX,14,0)),0,(VLOOKUP($B338,$AB:$AX,14,0)))</f>
        <v>Low</v>
      </c>
      <c r="BP338" s="91" t="str">
        <f aca="false">IF(ISERROR(VLOOKUP($B338,$AB:$AX,15,0)),0,(VLOOKUP($B338,$AB:$AX,15,0)))</f>
        <v>Porffolio management</v>
      </c>
      <c r="BQ338" s="78"/>
      <c r="BR338" s="78"/>
      <c r="BS338" s="78"/>
      <c r="BT338" s="78"/>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94"/>
      <c r="DV338" s="94"/>
      <c r="DW338" s="94"/>
      <c r="DX338" s="94"/>
      <c r="DY338" s="94"/>
      <c r="DZ338" s="94"/>
      <c r="EA338" s="94"/>
      <c r="EB338" s="94"/>
      <c r="EC338" s="94"/>
      <c r="ED338" s="94"/>
      <c r="EE338" s="94"/>
      <c r="EF338" s="94"/>
      <c r="EG338" s="94"/>
      <c r="EH338" s="94"/>
      <c r="EI338" s="94"/>
      <c r="EJ338" s="94"/>
      <c r="EK338" s="94"/>
    </row>
    <row r="339" customFormat="false" ht="12.75" hidden="false" customHeight="false" outlineLevel="0" collapsed="false">
      <c r="A339" s="75" t="s">
        <v>700</v>
      </c>
      <c r="B339" s="95" t="s">
        <v>701</v>
      </c>
      <c r="C339" s="96" t="s">
        <v>100</v>
      </c>
      <c r="D339" s="78"/>
      <c r="E339" s="78" t="s">
        <v>666</v>
      </c>
      <c r="F339" s="79" t="s">
        <v>32</v>
      </c>
      <c r="G339" s="79" t="s">
        <v>33</v>
      </c>
      <c r="H339" s="80" t="n">
        <v>556</v>
      </c>
      <c r="I339" s="81" t="n">
        <v>0</v>
      </c>
      <c r="J339" s="81" t="n">
        <v>0</v>
      </c>
      <c r="K339" s="82" t="n">
        <v>20</v>
      </c>
      <c r="L339" s="83" t="n">
        <v>20</v>
      </c>
      <c r="M339" s="82" t="n">
        <v>20</v>
      </c>
      <c r="N339" s="83" t="n">
        <v>20</v>
      </c>
      <c r="O339" s="79" t="s">
        <v>42</v>
      </c>
      <c r="P339" s="84" t="s">
        <v>667</v>
      </c>
      <c r="Q339" s="78"/>
      <c r="R339" s="78"/>
      <c r="S339" s="78"/>
      <c r="T339" s="78"/>
      <c r="U339" s="78"/>
      <c r="V339" s="78"/>
      <c r="W339" s="78"/>
      <c r="X339" s="78"/>
      <c r="Y339" s="85"/>
      <c r="Z339" s="78"/>
      <c r="AA339" s="85" t="s">
        <v>700</v>
      </c>
      <c r="AB339" s="85" t="s">
        <v>701</v>
      </c>
      <c r="AC339" s="86" t="s">
        <v>100</v>
      </c>
      <c r="AD339" s="85"/>
      <c r="AE339" s="85" t="s">
        <v>666</v>
      </c>
      <c r="AF339" s="86" t="s">
        <v>32</v>
      </c>
      <c r="AG339" s="86" t="s">
        <v>33</v>
      </c>
      <c r="AH339" s="87" t="n">
        <v>556</v>
      </c>
      <c r="AI339" s="88" t="n">
        <v>0</v>
      </c>
      <c r="AJ339" s="88" t="n">
        <v>0</v>
      </c>
      <c r="AK339" s="89" t="n">
        <v>20</v>
      </c>
      <c r="AL339" s="90" t="n">
        <v>20</v>
      </c>
      <c r="AM339" s="89" t="n">
        <v>20</v>
      </c>
      <c r="AN339" s="90" t="n">
        <v>20</v>
      </c>
      <c r="AO339" s="86" t="s">
        <v>42</v>
      </c>
      <c r="AP339" s="91" t="s">
        <v>667</v>
      </c>
      <c r="AQ339" s="78"/>
      <c r="AR339" s="78"/>
      <c r="AS339" s="78"/>
      <c r="AT339" s="78"/>
      <c r="AU339" s="78"/>
      <c r="AV339" s="78"/>
      <c r="AW339" s="78"/>
      <c r="AX339" s="78"/>
      <c r="AY339" s="78"/>
      <c r="AZ339" s="85"/>
      <c r="BA339" s="12"/>
      <c r="BB339" s="85" t="str">
        <f aca="false">IF(ISERROR(VLOOKUP($B339,$AB:$AX,1,0)),0,(VLOOKUP($B339,$AB:$AX,1,0)))</f>
        <v>Sognekraft</v>
      </c>
      <c r="BC339" s="86" t="str">
        <f aca="false">IF(ISERROR(VLOOKUP($B339,$AB:$AX,2,0)),0,(VLOOKUP($B339,$AB:$AX,2,0)))</f>
        <v>Q3 01</v>
      </c>
      <c r="BD339" s="92" t="n">
        <f aca="false">IF(ISERROR(VLOOKUP($B339,$AB:$AX,3,0)),0,(VLOOKUP($B339,$AB:$AX,3,0)))</f>
        <v>0</v>
      </c>
      <c r="BE339" s="85" t="str">
        <f aca="false">IF(ISERROR(VLOOKUP($B339,$AB:$AX,4,0)),0,(VLOOKUP($B339,$AB:$AX,4,0)))</f>
        <v>Frank Øverli</v>
      </c>
      <c r="BF339" s="86" t="str">
        <f aca="false">IF(ISERROR(VLOOKUP($B339,$AB:$AX,5,0)),0,(VLOOKUP($B339,$AB:$AX,5,0)))</f>
        <v>Structuring</v>
      </c>
      <c r="BG339" s="86" t="str">
        <f aca="false">IF(ISERROR(VLOOKUP($B339,$AB:$AX,6,0)),0,(VLOOKUP($B339,$AB:$AX,6,0)))</f>
        <v>P&amp;L</v>
      </c>
      <c r="BH339" s="85" t="n">
        <f aca="false">IF(ISERROR(VLOOKUP($B339,$AB:$AX,7,0)),0,(VLOOKUP($B339,$AB:$AX,7,0)))</f>
        <v>556</v>
      </c>
      <c r="BI339" s="88" t="n">
        <f aca="false">IF(ISERROR(VLOOKUP($B339,$AB:$AX,8,0)),0,(VLOOKUP($B339,$AB:$AX,8,0)))</f>
        <v>0</v>
      </c>
      <c r="BJ339" s="88" t="n">
        <f aca="false">IF(ISERROR(VLOOKUP($B339,$AB:$AX,9,0)),0,(VLOOKUP($B339,$AB:$AX,9,0)))</f>
        <v>0</v>
      </c>
      <c r="BK339" s="89" t="n">
        <f aca="false">IF(ISERROR(VLOOKUP($B339,$AB:$AX,10,0)),0,(VLOOKUP($B339,$AB:$AX,10,0)))</f>
        <v>20</v>
      </c>
      <c r="BL339" s="93" t="n">
        <f aca="false">IF(ISERROR(VLOOKUP($B339,$AB:$AX,11,0)),0,(VLOOKUP($B339,$AB:$AX,11,0)))</f>
        <v>20</v>
      </c>
      <c r="BM339" s="89" t="n">
        <f aca="false">IF(ISERROR(VLOOKUP($B339,$AB:$AX,12,0)),0,(VLOOKUP($B339,$AB:$AX,12,0)))</f>
        <v>20</v>
      </c>
      <c r="BN339" s="93" t="n">
        <f aca="false">IF(ISERROR(VLOOKUP($B339,$AB:$AX,13,0)),0,(VLOOKUP($B339,$AB:$AX,13,0)))</f>
        <v>20</v>
      </c>
      <c r="BO339" s="86" t="str">
        <f aca="false">IF(ISERROR(VLOOKUP($B339,$AB:$AX,14,0)),0,(VLOOKUP($B339,$AB:$AX,14,0)))</f>
        <v>Low</v>
      </c>
      <c r="BP339" s="91" t="str">
        <f aca="false">IF(ISERROR(VLOOKUP($B339,$AB:$AX,15,0)),0,(VLOOKUP($B339,$AB:$AX,15,0)))</f>
        <v>Water volume Swap</v>
      </c>
      <c r="BQ339" s="78"/>
      <c r="BR339" s="78"/>
      <c r="BS339" s="78"/>
      <c r="BT339" s="78"/>
      <c r="BU339" s="94"/>
      <c r="BV339" s="94"/>
      <c r="BW339" s="94"/>
      <c r="BX339" s="94"/>
      <c r="BY339" s="94"/>
      <c r="BZ339" s="94"/>
      <c r="CA339" s="94"/>
      <c r="CB339" s="94"/>
      <c r="CC339" s="94"/>
      <c r="CD339" s="94"/>
      <c r="CE339" s="94"/>
      <c r="CF339" s="94"/>
      <c r="CG339" s="94"/>
      <c r="CH339" s="94"/>
      <c r="CI339" s="94"/>
      <c r="CJ339" s="94"/>
      <c r="CK339" s="94"/>
      <c r="CL339" s="94"/>
      <c r="CM339" s="94"/>
      <c r="CN339" s="94"/>
      <c r="CO339" s="94"/>
      <c r="CP339" s="94"/>
      <c r="CQ339" s="94"/>
      <c r="CR339" s="94"/>
      <c r="CS339" s="94"/>
      <c r="CT339" s="94"/>
      <c r="CU339" s="94"/>
      <c r="CV339" s="94"/>
      <c r="CW339" s="94"/>
      <c r="CX339" s="94"/>
      <c r="CY339" s="94"/>
      <c r="CZ339" s="94"/>
      <c r="DA339" s="94"/>
      <c r="DB339" s="94"/>
      <c r="DC339" s="94"/>
      <c r="DD339" s="94"/>
      <c r="DE339" s="94"/>
      <c r="DF339" s="94"/>
      <c r="DG339" s="94"/>
      <c r="DH339" s="94"/>
      <c r="DI339" s="94"/>
      <c r="DJ339" s="94"/>
      <c r="DK339" s="94"/>
      <c r="DL339" s="94"/>
      <c r="DM339" s="94"/>
      <c r="DN339" s="94"/>
      <c r="DO339" s="94"/>
      <c r="DP339" s="94"/>
      <c r="DQ339" s="94"/>
      <c r="DR339" s="94"/>
      <c r="DS339" s="94"/>
      <c r="DT339" s="94"/>
      <c r="DU339" s="94"/>
      <c r="DV339" s="94"/>
      <c r="DW339" s="94"/>
      <c r="DX339" s="94"/>
      <c r="DY339" s="94"/>
      <c r="DZ339" s="94"/>
      <c r="EA339" s="94"/>
      <c r="EB339" s="94"/>
      <c r="EC339" s="94"/>
      <c r="ED339" s="94"/>
      <c r="EE339" s="94"/>
      <c r="EF339" s="94"/>
      <c r="EG339" s="94"/>
      <c r="EH339" s="94"/>
      <c r="EI339" s="94"/>
      <c r="EJ339" s="94"/>
      <c r="EK339" s="94"/>
    </row>
    <row r="340" customFormat="false" ht="25.5" hidden="false" customHeight="false" outlineLevel="0" collapsed="false">
      <c r="A340" s="75" t="s">
        <v>702</v>
      </c>
      <c r="B340" s="95" t="s">
        <v>703</v>
      </c>
      <c r="C340" s="96" t="s">
        <v>100</v>
      </c>
      <c r="D340" s="78"/>
      <c r="E340" s="78" t="s">
        <v>666</v>
      </c>
      <c r="F340" s="79" t="s">
        <v>41</v>
      </c>
      <c r="G340" s="79" t="s">
        <v>33</v>
      </c>
      <c r="H340" s="80" t="n">
        <v>500</v>
      </c>
      <c r="I340" s="81" t="n">
        <v>0</v>
      </c>
      <c r="J340" s="81" t="n">
        <v>0</v>
      </c>
      <c r="K340" s="82" t="n">
        <v>10</v>
      </c>
      <c r="L340" s="83" t="n">
        <v>0</v>
      </c>
      <c r="M340" s="82" t="n">
        <v>25</v>
      </c>
      <c r="N340" s="83" t="n">
        <v>0</v>
      </c>
      <c r="O340" s="79" t="s">
        <v>42</v>
      </c>
      <c r="P340" s="84" t="s">
        <v>704</v>
      </c>
      <c r="Q340" s="78"/>
      <c r="R340" s="78"/>
      <c r="S340" s="78"/>
      <c r="T340" s="78"/>
      <c r="U340" s="78"/>
      <c r="V340" s="78"/>
      <c r="W340" s="78"/>
      <c r="X340" s="78"/>
      <c r="Y340" s="85"/>
      <c r="Z340" s="78"/>
      <c r="AA340" s="85" t="s">
        <v>702</v>
      </c>
      <c r="AB340" s="85" t="s">
        <v>703</v>
      </c>
      <c r="AC340" s="86" t="s">
        <v>100</v>
      </c>
      <c r="AD340" s="85"/>
      <c r="AE340" s="85" t="s">
        <v>666</v>
      </c>
      <c r="AF340" s="86" t="s">
        <v>41</v>
      </c>
      <c r="AG340" s="86" t="s">
        <v>33</v>
      </c>
      <c r="AH340" s="87" t="n">
        <v>500</v>
      </c>
      <c r="AI340" s="88" t="n">
        <v>0</v>
      </c>
      <c r="AJ340" s="88" t="n">
        <v>0</v>
      </c>
      <c r="AK340" s="89" t="n">
        <v>10</v>
      </c>
      <c r="AL340" s="90" t="n">
        <v>0</v>
      </c>
      <c r="AM340" s="89" t="n">
        <v>25</v>
      </c>
      <c r="AN340" s="90" t="n">
        <v>0</v>
      </c>
      <c r="AO340" s="86" t="s">
        <v>42</v>
      </c>
      <c r="AP340" s="91" t="s">
        <v>704</v>
      </c>
      <c r="AQ340" s="78"/>
      <c r="AR340" s="78"/>
      <c r="AS340" s="78"/>
      <c r="AT340" s="78"/>
      <c r="AU340" s="78"/>
      <c r="AV340" s="78"/>
      <c r="AW340" s="78"/>
      <c r="AX340" s="78"/>
      <c r="AY340" s="78"/>
      <c r="AZ340" s="85"/>
      <c r="BA340" s="12"/>
      <c r="BB340" s="85" t="str">
        <f aca="false">IF(ISERROR(VLOOKUP($B340,$AB:$AX,1,0)),0,(VLOOKUP($B340,$AB:$AX,1,0)))</f>
        <v>Concession Power</v>
      </c>
      <c r="BC340" s="86" t="str">
        <f aca="false">IF(ISERROR(VLOOKUP($B340,$AB:$AX,2,0)),0,(VLOOKUP($B340,$AB:$AX,2,0)))</f>
        <v>Q3 01</v>
      </c>
      <c r="BD340" s="92" t="n">
        <f aca="false">IF(ISERROR(VLOOKUP($B340,$AB:$AX,3,0)),0,(VLOOKUP($B340,$AB:$AX,3,0)))</f>
        <v>0</v>
      </c>
      <c r="BE340" s="85" t="str">
        <f aca="false">IF(ISERROR(VLOOKUP($B340,$AB:$AX,4,0)),0,(VLOOKUP($B340,$AB:$AX,4,0)))</f>
        <v>Frank Øverli</v>
      </c>
      <c r="BF340" s="86" t="str">
        <f aca="false">IF(ISERROR(VLOOKUP($B340,$AB:$AX,5,0)),0,(VLOOKUP($B340,$AB:$AX,5,0)))</f>
        <v>Idea stage</v>
      </c>
      <c r="BG340" s="86" t="str">
        <f aca="false">IF(ISERROR(VLOOKUP($B340,$AB:$AX,6,0)),0,(VLOOKUP($B340,$AB:$AX,6,0)))</f>
        <v>P&amp;L</v>
      </c>
      <c r="BH340" s="85" t="n">
        <f aca="false">IF(ISERROR(VLOOKUP($B340,$AB:$AX,7,0)),0,(VLOOKUP($B340,$AB:$AX,7,0)))</f>
        <v>500</v>
      </c>
      <c r="BI340" s="88" t="n">
        <f aca="false">IF(ISERROR(VLOOKUP($B340,$AB:$AX,8,0)),0,(VLOOKUP($B340,$AB:$AX,8,0)))</f>
        <v>0</v>
      </c>
      <c r="BJ340" s="88" t="n">
        <f aca="false">IF(ISERROR(VLOOKUP($B340,$AB:$AX,9,0)),0,(VLOOKUP($B340,$AB:$AX,9,0)))</f>
        <v>0</v>
      </c>
      <c r="BK340" s="89" t="n">
        <f aca="false">IF(ISERROR(VLOOKUP($B340,$AB:$AX,10,0)),0,(VLOOKUP($B340,$AB:$AX,10,0)))</f>
        <v>10</v>
      </c>
      <c r="BL340" s="93" t="n">
        <f aca="false">IF(ISERROR(VLOOKUP($B340,$AB:$AX,11,0)),0,(VLOOKUP($B340,$AB:$AX,11,0)))</f>
        <v>0</v>
      </c>
      <c r="BM340" s="89" t="n">
        <f aca="false">IF(ISERROR(VLOOKUP($B340,$AB:$AX,12,0)),0,(VLOOKUP($B340,$AB:$AX,12,0)))</f>
        <v>25</v>
      </c>
      <c r="BN340" s="93" t="n">
        <f aca="false">IF(ISERROR(VLOOKUP($B340,$AB:$AX,13,0)),0,(VLOOKUP($B340,$AB:$AX,13,0)))</f>
        <v>0</v>
      </c>
      <c r="BO340" s="86" t="str">
        <f aca="false">IF(ISERROR(VLOOKUP($B340,$AB:$AX,14,0)),0,(VLOOKUP($B340,$AB:$AX,14,0)))</f>
        <v>Low</v>
      </c>
      <c r="BP340" s="91" t="str">
        <f aca="false">IF(ISERROR(VLOOKUP($B340,$AB:$AX,15,0)),0,(VLOOKUP($B340,$AB:$AX,15,0)))</f>
        <v>Prepay margin earned by municipalities based on fixed price concession power entitlements</v>
      </c>
      <c r="BQ340" s="78"/>
      <c r="BR340" s="78"/>
      <c r="BS340" s="78"/>
      <c r="BT340" s="78"/>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94"/>
      <c r="DV340" s="94"/>
      <c r="DW340" s="94"/>
      <c r="DX340" s="94"/>
      <c r="DY340" s="94"/>
      <c r="DZ340" s="94"/>
      <c r="EA340" s="94"/>
      <c r="EB340" s="94"/>
      <c r="EC340" s="94"/>
      <c r="ED340" s="94"/>
      <c r="EE340" s="94"/>
      <c r="EF340" s="94"/>
      <c r="EG340" s="94"/>
      <c r="EH340" s="94"/>
      <c r="EI340" s="94"/>
      <c r="EJ340" s="94"/>
      <c r="EK340" s="94"/>
    </row>
    <row r="341" customFormat="false" ht="12.75" hidden="false" customHeight="false" outlineLevel="0" collapsed="false">
      <c r="A341" s="75" t="s">
        <v>705</v>
      </c>
      <c r="B341" s="95" t="s">
        <v>706</v>
      </c>
      <c r="C341" s="96" t="s">
        <v>100</v>
      </c>
      <c r="D341" s="78"/>
      <c r="E341" s="78" t="s">
        <v>629</v>
      </c>
      <c r="F341" s="79" t="s">
        <v>41</v>
      </c>
      <c r="G341" s="79" t="s">
        <v>33</v>
      </c>
      <c r="H341" s="80" t="n">
        <v>200</v>
      </c>
      <c r="I341" s="81" t="n">
        <v>0</v>
      </c>
      <c r="J341" s="81" t="n">
        <v>0</v>
      </c>
      <c r="K341" s="82" t="n">
        <v>25</v>
      </c>
      <c r="L341" s="83" t="n">
        <v>25</v>
      </c>
      <c r="M341" s="82" t="n">
        <v>0</v>
      </c>
      <c r="N341" s="83" t="n">
        <v>0</v>
      </c>
      <c r="O341" s="79" t="s">
        <v>42</v>
      </c>
      <c r="P341" s="84" t="s">
        <v>691</v>
      </c>
      <c r="Q341" s="78"/>
      <c r="R341" s="78"/>
      <c r="S341" s="78"/>
      <c r="T341" s="78"/>
      <c r="U341" s="78"/>
      <c r="V341" s="78"/>
      <c r="W341" s="78"/>
      <c r="X341" s="78"/>
      <c r="Y341" s="85"/>
      <c r="Z341" s="78"/>
      <c r="AA341" s="85" t="s">
        <v>705</v>
      </c>
      <c r="AB341" s="85" t="s">
        <v>706</v>
      </c>
      <c r="AC341" s="86" t="s">
        <v>100</v>
      </c>
      <c r="AD341" s="85"/>
      <c r="AE341" s="85" t="s">
        <v>629</v>
      </c>
      <c r="AF341" s="86" t="s">
        <v>41</v>
      </c>
      <c r="AG341" s="86" t="s">
        <v>33</v>
      </c>
      <c r="AH341" s="87" t="n">
        <v>200</v>
      </c>
      <c r="AI341" s="88" t="n">
        <v>0</v>
      </c>
      <c r="AJ341" s="88" t="n">
        <v>0</v>
      </c>
      <c r="AK341" s="89" t="n">
        <v>25</v>
      </c>
      <c r="AL341" s="90" t="n">
        <v>25</v>
      </c>
      <c r="AM341" s="89" t="n">
        <v>0</v>
      </c>
      <c r="AN341" s="90" t="n">
        <v>0</v>
      </c>
      <c r="AO341" s="86" t="s">
        <v>42</v>
      </c>
      <c r="AP341" s="91" t="s">
        <v>691</v>
      </c>
      <c r="AQ341" s="78"/>
      <c r="AR341" s="78"/>
      <c r="AS341" s="78"/>
      <c r="AT341" s="78"/>
      <c r="AU341" s="78"/>
      <c r="AV341" s="78"/>
      <c r="AW341" s="78"/>
      <c r="AX341" s="78"/>
      <c r="AY341" s="78"/>
      <c r="AZ341" s="85"/>
      <c r="BA341" s="12"/>
      <c r="BB341" s="85" t="str">
        <f aca="false">IF(ISERROR(VLOOKUP($B341,$AB:$AX,1,0)),0,(VLOOKUP($B341,$AB:$AX,1,0)))</f>
        <v>Umeå</v>
      </c>
      <c r="BC341" s="86" t="str">
        <f aca="false">IF(ISERROR(VLOOKUP($B341,$AB:$AX,2,0)),0,(VLOOKUP($B341,$AB:$AX,2,0)))</f>
        <v>Q3 01</v>
      </c>
      <c r="BD341" s="92" t="n">
        <f aca="false">IF(ISERROR(VLOOKUP($B341,$AB:$AX,3,0)),0,(VLOOKUP($B341,$AB:$AX,3,0)))</f>
        <v>0</v>
      </c>
      <c r="BE341" s="85" t="str">
        <f aca="false">IF(ISERROR(VLOOKUP($B341,$AB:$AX,4,0)),0,(VLOOKUP($B341,$AB:$AX,4,0)))</f>
        <v>Johan Ström</v>
      </c>
      <c r="BF341" s="86" t="str">
        <f aca="false">IF(ISERROR(VLOOKUP($B341,$AB:$AX,5,0)),0,(VLOOKUP($B341,$AB:$AX,5,0)))</f>
        <v>Idea stage</v>
      </c>
      <c r="BG341" s="86" t="str">
        <f aca="false">IF(ISERROR(VLOOKUP($B341,$AB:$AX,6,0)),0,(VLOOKUP($B341,$AB:$AX,6,0)))</f>
        <v>P&amp;L</v>
      </c>
      <c r="BH341" s="85" t="n">
        <f aca="false">IF(ISERROR(VLOOKUP($B341,$AB:$AX,7,0)),0,(VLOOKUP($B341,$AB:$AX,7,0)))</f>
        <v>200</v>
      </c>
      <c r="BI341" s="88" t="n">
        <f aca="false">IF(ISERROR(VLOOKUP($B341,$AB:$AX,8,0)),0,(VLOOKUP($B341,$AB:$AX,8,0)))</f>
        <v>0</v>
      </c>
      <c r="BJ341" s="88" t="n">
        <f aca="false">IF(ISERROR(VLOOKUP($B341,$AB:$AX,9,0)),0,(VLOOKUP($B341,$AB:$AX,9,0)))</f>
        <v>0</v>
      </c>
      <c r="BK341" s="89" t="n">
        <f aca="false">IF(ISERROR(VLOOKUP($B341,$AB:$AX,10,0)),0,(VLOOKUP($B341,$AB:$AX,10,0)))</f>
        <v>25</v>
      </c>
      <c r="BL341" s="93" t="n">
        <f aca="false">IF(ISERROR(VLOOKUP($B341,$AB:$AX,11,0)),0,(VLOOKUP($B341,$AB:$AX,11,0)))</f>
        <v>25</v>
      </c>
      <c r="BM341" s="89" t="n">
        <f aca="false">IF(ISERROR(VLOOKUP($B341,$AB:$AX,12,0)),0,(VLOOKUP($B341,$AB:$AX,12,0)))</f>
        <v>0</v>
      </c>
      <c r="BN341" s="93" t="n">
        <f aca="false">IF(ISERROR(VLOOKUP($B341,$AB:$AX,13,0)),0,(VLOOKUP($B341,$AB:$AX,13,0)))</f>
        <v>0</v>
      </c>
      <c r="BO341" s="86" t="str">
        <f aca="false">IF(ISERROR(VLOOKUP($B341,$AB:$AX,14,0)),0,(VLOOKUP($B341,$AB:$AX,14,0)))</f>
        <v>Low</v>
      </c>
      <c r="BP341" s="91" t="str">
        <f aca="false">IF(ISERROR(VLOOKUP($B341,$AB:$AX,15,0)),0,(VLOOKUP($B341,$AB:$AX,15,0)))</f>
        <v>Portfolio management</v>
      </c>
      <c r="BQ341" s="78"/>
      <c r="BR341" s="78"/>
      <c r="BS341" s="78"/>
      <c r="BT341" s="78"/>
      <c r="BU341" s="94"/>
      <c r="BV341" s="94"/>
      <c r="BW341" s="94"/>
      <c r="BX341" s="94"/>
      <c r="BY341" s="94"/>
      <c r="BZ341" s="94"/>
      <c r="CA341" s="94"/>
      <c r="CB341" s="94"/>
      <c r="CC341" s="94"/>
      <c r="CD341" s="94"/>
      <c r="CE341" s="94"/>
      <c r="CF341" s="94"/>
      <c r="CG341" s="94"/>
      <c r="CH341" s="94"/>
      <c r="CI341" s="94"/>
      <c r="CJ341" s="94"/>
      <c r="CK341" s="94"/>
      <c r="CL341" s="94"/>
      <c r="CM341" s="94"/>
      <c r="CN341" s="94"/>
      <c r="CO341" s="94"/>
      <c r="CP341" s="94"/>
      <c r="CQ341" s="94"/>
      <c r="CR341" s="94"/>
      <c r="CS341" s="94"/>
      <c r="CT341" s="94"/>
      <c r="CU341" s="94"/>
      <c r="CV341" s="94"/>
      <c r="CW341" s="94"/>
      <c r="CX341" s="94"/>
      <c r="CY341" s="94"/>
      <c r="CZ341" s="94"/>
      <c r="DA341" s="94"/>
      <c r="DB341" s="94"/>
      <c r="DC341" s="94"/>
      <c r="DD341" s="94"/>
      <c r="DE341" s="94"/>
      <c r="DF341" s="94"/>
      <c r="DG341" s="94"/>
      <c r="DH341" s="94"/>
      <c r="DI341" s="94"/>
      <c r="DJ341" s="94"/>
      <c r="DK341" s="94"/>
      <c r="DL341" s="94"/>
      <c r="DM341" s="94"/>
      <c r="DN341" s="94"/>
      <c r="DO341" s="94"/>
      <c r="DP341" s="94"/>
      <c r="DQ341" s="94"/>
      <c r="DR341" s="94"/>
      <c r="DS341" s="94"/>
      <c r="DT341" s="94"/>
      <c r="DU341" s="94"/>
      <c r="DV341" s="94"/>
      <c r="DW341" s="94"/>
      <c r="DX341" s="94"/>
      <c r="DY341" s="94"/>
      <c r="DZ341" s="94"/>
      <c r="EA341" s="94"/>
      <c r="EB341" s="94"/>
      <c r="EC341" s="94"/>
      <c r="ED341" s="94"/>
      <c r="EE341" s="94"/>
      <c r="EF341" s="94"/>
      <c r="EG341" s="94"/>
      <c r="EH341" s="94"/>
      <c r="EI341" s="94"/>
      <c r="EJ341" s="94"/>
      <c r="EK341" s="94"/>
    </row>
    <row r="342" customFormat="false" ht="12.75" hidden="false" customHeight="false" outlineLevel="0" collapsed="false">
      <c r="A342" s="75" t="s">
        <v>707</v>
      </c>
      <c r="B342" s="95" t="s">
        <v>708</v>
      </c>
      <c r="C342" s="96" t="s">
        <v>100</v>
      </c>
      <c r="D342" s="78"/>
      <c r="E342" s="78" t="s">
        <v>629</v>
      </c>
      <c r="F342" s="79" t="s">
        <v>41</v>
      </c>
      <c r="G342" s="79" t="s">
        <v>241</v>
      </c>
      <c r="H342" s="80" t="n">
        <v>0</v>
      </c>
      <c r="I342" s="81" t="n">
        <v>0</v>
      </c>
      <c r="J342" s="81" t="n">
        <v>0</v>
      </c>
      <c r="K342" s="82" t="n">
        <v>25</v>
      </c>
      <c r="L342" s="83" t="n">
        <v>25</v>
      </c>
      <c r="M342" s="82" t="n">
        <v>0</v>
      </c>
      <c r="N342" s="83" t="n">
        <v>0</v>
      </c>
      <c r="O342" s="79" t="s">
        <v>42</v>
      </c>
      <c r="P342" s="84" t="s">
        <v>630</v>
      </c>
      <c r="Q342" s="78"/>
      <c r="R342" s="78"/>
      <c r="S342" s="78"/>
      <c r="T342" s="78"/>
      <c r="U342" s="78"/>
      <c r="V342" s="78"/>
      <c r="W342" s="78"/>
      <c r="X342" s="78"/>
      <c r="Y342" s="85"/>
      <c r="Z342" s="78"/>
      <c r="AA342" s="85" t="s">
        <v>707</v>
      </c>
      <c r="AB342" s="85" t="s">
        <v>708</v>
      </c>
      <c r="AC342" s="86" t="s">
        <v>100</v>
      </c>
      <c r="AD342" s="85"/>
      <c r="AE342" s="85" t="s">
        <v>629</v>
      </c>
      <c r="AF342" s="86" t="s">
        <v>41</v>
      </c>
      <c r="AG342" s="86" t="s">
        <v>241</v>
      </c>
      <c r="AH342" s="87" t="n">
        <v>0</v>
      </c>
      <c r="AI342" s="88" t="n">
        <v>0</v>
      </c>
      <c r="AJ342" s="88" t="n">
        <v>0</v>
      </c>
      <c r="AK342" s="89" t="n">
        <v>25</v>
      </c>
      <c r="AL342" s="90" t="n">
        <v>25</v>
      </c>
      <c r="AM342" s="89" t="n">
        <v>0</v>
      </c>
      <c r="AN342" s="90" t="n">
        <v>0</v>
      </c>
      <c r="AO342" s="86" t="s">
        <v>42</v>
      </c>
      <c r="AP342" s="91" t="s">
        <v>630</v>
      </c>
      <c r="AQ342" s="78"/>
      <c r="AR342" s="78"/>
      <c r="AS342" s="78"/>
      <c r="AT342" s="78"/>
      <c r="AU342" s="78"/>
      <c r="AV342" s="78"/>
      <c r="AW342" s="78"/>
      <c r="AX342" s="78"/>
      <c r="AY342" s="78"/>
      <c r="AZ342" s="85"/>
      <c r="BA342" s="12"/>
      <c r="BB342" s="85" t="str">
        <f aca="false">IF(ISERROR(VLOOKUP($B342,$AB:$AX,1,0)),0,(VLOOKUP($B342,$AB:$AX,1,0)))</f>
        <v>MälarEnergi</v>
      </c>
      <c r="BC342" s="86" t="str">
        <f aca="false">IF(ISERROR(VLOOKUP($B342,$AB:$AX,2,0)),0,(VLOOKUP($B342,$AB:$AX,2,0)))</f>
        <v>Q3 01</v>
      </c>
      <c r="BD342" s="92" t="n">
        <f aca="false">IF(ISERROR(VLOOKUP($B342,$AB:$AX,3,0)),0,(VLOOKUP($B342,$AB:$AX,3,0)))</f>
        <v>0</v>
      </c>
      <c r="BE342" s="85" t="str">
        <f aca="false">IF(ISERROR(VLOOKUP($B342,$AB:$AX,4,0)),0,(VLOOKUP($B342,$AB:$AX,4,0)))</f>
        <v>Johan Ström</v>
      </c>
      <c r="BF342" s="86" t="str">
        <f aca="false">IF(ISERROR(VLOOKUP($B342,$AB:$AX,5,0)),0,(VLOOKUP($B342,$AB:$AX,5,0)))</f>
        <v>Idea stage</v>
      </c>
      <c r="BG342" s="86" t="str">
        <f aca="false">IF(ISERROR(VLOOKUP($B342,$AB:$AX,6,0)),0,(VLOOKUP($B342,$AB:$AX,6,0)))</f>
        <v>Market Growth</v>
      </c>
      <c r="BH342" s="85" t="n">
        <f aca="false">IF(ISERROR(VLOOKUP($B342,$AB:$AX,7,0)),0,(VLOOKUP($B342,$AB:$AX,7,0)))</f>
        <v>0</v>
      </c>
      <c r="BI342" s="88" t="n">
        <f aca="false">IF(ISERROR(VLOOKUP($B342,$AB:$AX,8,0)),0,(VLOOKUP($B342,$AB:$AX,8,0)))</f>
        <v>0</v>
      </c>
      <c r="BJ342" s="88" t="n">
        <f aca="false">IF(ISERROR(VLOOKUP($B342,$AB:$AX,9,0)),0,(VLOOKUP($B342,$AB:$AX,9,0)))</f>
        <v>0</v>
      </c>
      <c r="BK342" s="89" t="n">
        <f aca="false">IF(ISERROR(VLOOKUP($B342,$AB:$AX,10,0)),0,(VLOOKUP($B342,$AB:$AX,10,0)))</f>
        <v>25</v>
      </c>
      <c r="BL342" s="93" t="n">
        <f aca="false">IF(ISERROR(VLOOKUP($B342,$AB:$AX,11,0)),0,(VLOOKUP($B342,$AB:$AX,11,0)))</f>
        <v>25</v>
      </c>
      <c r="BM342" s="89" t="n">
        <f aca="false">IF(ISERROR(VLOOKUP($B342,$AB:$AX,12,0)),0,(VLOOKUP($B342,$AB:$AX,12,0)))</f>
        <v>0</v>
      </c>
      <c r="BN342" s="93" t="n">
        <f aca="false">IF(ISERROR(VLOOKUP($B342,$AB:$AX,13,0)),0,(VLOOKUP($B342,$AB:$AX,13,0)))</f>
        <v>0</v>
      </c>
      <c r="BO342" s="86" t="str">
        <f aca="false">IF(ISERROR(VLOOKUP($B342,$AB:$AX,14,0)),0,(VLOOKUP($B342,$AB:$AX,14,0)))</f>
        <v>Low</v>
      </c>
      <c r="BP342" s="91" t="str">
        <f aca="false">IF(ISERROR(VLOOKUP($B342,$AB:$AX,15,0)),0,(VLOOKUP($B342,$AB:$AX,15,0)))</f>
        <v>HDD Swap</v>
      </c>
      <c r="BQ342" s="78"/>
      <c r="BR342" s="78"/>
      <c r="BS342" s="78"/>
      <c r="BT342" s="78"/>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94"/>
      <c r="DV342" s="94"/>
      <c r="DW342" s="94"/>
      <c r="DX342" s="94"/>
      <c r="DY342" s="94"/>
      <c r="DZ342" s="94"/>
      <c r="EA342" s="94"/>
      <c r="EB342" s="94"/>
      <c r="EC342" s="94"/>
      <c r="ED342" s="94"/>
      <c r="EE342" s="94"/>
      <c r="EF342" s="94"/>
      <c r="EG342" s="94"/>
      <c r="EH342" s="94"/>
      <c r="EI342" s="94"/>
      <c r="EJ342" s="94"/>
      <c r="EK342" s="94"/>
    </row>
    <row r="343" customFormat="false" ht="12.75" hidden="false" customHeight="false" outlineLevel="0" collapsed="false">
      <c r="A343" s="75" t="s">
        <v>709</v>
      </c>
      <c r="B343" s="95" t="s">
        <v>710</v>
      </c>
      <c r="C343" s="96" t="s">
        <v>100</v>
      </c>
      <c r="D343" s="78"/>
      <c r="E343" s="78" t="s">
        <v>629</v>
      </c>
      <c r="F343" s="79" t="s">
        <v>41</v>
      </c>
      <c r="G343" s="79" t="s">
        <v>241</v>
      </c>
      <c r="H343" s="80" t="n">
        <v>0</v>
      </c>
      <c r="I343" s="81" t="n">
        <v>0</v>
      </c>
      <c r="J343" s="81" t="n">
        <v>0</v>
      </c>
      <c r="K343" s="82" t="n">
        <v>10</v>
      </c>
      <c r="L343" s="83" t="n">
        <v>10</v>
      </c>
      <c r="M343" s="82" t="n">
        <v>0</v>
      </c>
      <c r="N343" s="83" t="n">
        <v>0</v>
      </c>
      <c r="O343" s="79" t="s">
        <v>42</v>
      </c>
      <c r="P343" s="84" t="s">
        <v>711</v>
      </c>
      <c r="Q343" s="78"/>
      <c r="R343" s="78"/>
      <c r="S343" s="78"/>
      <c r="T343" s="78"/>
      <c r="U343" s="78"/>
      <c r="V343" s="78"/>
      <c r="W343" s="78"/>
      <c r="X343" s="78"/>
      <c r="Y343" s="85"/>
      <c r="Z343" s="78"/>
      <c r="AA343" s="85" t="s">
        <v>709</v>
      </c>
      <c r="AB343" s="85" t="s">
        <v>710</v>
      </c>
      <c r="AC343" s="86" t="s">
        <v>100</v>
      </c>
      <c r="AD343" s="85"/>
      <c r="AE343" s="85" t="s">
        <v>629</v>
      </c>
      <c r="AF343" s="86" t="s">
        <v>41</v>
      </c>
      <c r="AG343" s="86" t="s">
        <v>241</v>
      </c>
      <c r="AH343" s="87" t="n">
        <v>0</v>
      </c>
      <c r="AI343" s="88" t="n">
        <v>0</v>
      </c>
      <c r="AJ343" s="88" t="n">
        <v>0</v>
      </c>
      <c r="AK343" s="89" t="n">
        <v>10</v>
      </c>
      <c r="AL343" s="90" t="n">
        <v>10</v>
      </c>
      <c r="AM343" s="89" t="n">
        <v>0</v>
      </c>
      <c r="AN343" s="90" t="n">
        <v>0</v>
      </c>
      <c r="AO343" s="86" t="s">
        <v>42</v>
      </c>
      <c r="AP343" s="91" t="s">
        <v>711</v>
      </c>
      <c r="AQ343" s="78"/>
      <c r="AR343" s="78"/>
      <c r="AS343" s="78"/>
      <c r="AT343" s="78"/>
      <c r="AU343" s="78"/>
      <c r="AV343" s="78"/>
      <c r="AW343" s="78"/>
      <c r="AX343" s="78"/>
      <c r="AY343" s="78"/>
      <c r="AZ343" s="85"/>
      <c r="BA343" s="12"/>
      <c r="BB343" s="85" t="str">
        <f aca="false">IF(ISERROR(VLOOKUP($B343,$AB:$AX,1,0)),0,(VLOOKUP($B343,$AB:$AX,1,0)))</f>
        <v>Piteå</v>
      </c>
      <c r="BC343" s="86" t="str">
        <f aca="false">IF(ISERROR(VLOOKUP($B343,$AB:$AX,2,0)),0,(VLOOKUP($B343,$AB:$AX,2,0)))</f>
        <v>Q3 01</v>
      </c>
      <c r="BD343" s="92" t="n">
        <f aca="false">IF(ISERROR(VLOOKUP($B343,$AB:$AX,3,0)),0,(VLOOKUP($B343,$AB:$AX,3,0)))</f>
        <v>0</v>
      </c>
      <c r="BE343" s="85" t="str">
        <f aca="false">IF(ISERROR(VLOOKUP($B343,$AB:$AX,4,0)),0,(VLOOKUP($B343,$AB:$AX,4,0)))</f>
        <v>Johan Ström</v>
      </c>
      <c r="BF343" s="86" t="str">
        <f aca="false">IF(ISERROR(VLOOKUP($B343,$AB:$AX,5,0)),0,(VLOOKUP($B343,$AB:$AX,5,0)))</f>
        <v>Idea stage</v>
      </c>
      <c r="BG343" s="86" t="str">
        <f aca="false">IF(ISERROR(VLOOKUP($B343,$AB:$AX,6,0)),0,(VLOOKUP($B343,$AB:$AX,6,0)))</f>
        <v>Market Growth</v>
      </c>
      <c r="BH343" s="85" t="n">
        <f aca="false">IF(ISERROR(VLOOKUP($B343,$AB:$AX,7,0)),0,(VLOOKUP($B343,$AB:$AX,7,0)))</f>
        <v>0</v>
      </c>
      <c r="BI343" s="88" t="n">
        <f aca="false">IF(ISERROR(VLOOKUP($B343,$AB:$AX,8,0)),0,(VLOOKUP($B343,$AB:$AX,8,0)))</f>
        <v>0</v>
      </c>
      <c r="BJ343" s="88" t="n">
        <f aca="false">IF(ISERROR(VLOOKUP($B343,$AB:$AX,9,0)),0,(VLOOKUP($B343,$AB:$AX,9,0)))</f>
        <v>0</v>
      </c>
      <c r="BK343" s="89" t="n">
        <f aca="false">IF(ISERROR(VLOOKUP($B343,$AB:$AX,10,0)),0,(VLOOKUP($B343,$AB:$AX,10,0)))</f>
        <v>10</v>
      </c>
      <c r="BL343" s="93" t="n">
        <f aca="false">IF(ISERROR(VLOOKUP($B343,$AB:$AX,11,0)),0,(VLOOKUP($B343,$AB:$AX,11,0)))</f>
        <v>10</v>
      </c>
      <c r="BM343" s="89" t="n">
        <f aca="false">IF(ISERROR(VLOOKUP($B343,$AB:$AX,12,0)),0,(VLOOKUP($B343,$AB:$AX,12,0)))</f>
        <v>0</v>
      </c>
      <c r="BN343" s="93" t="n">
        <f aca="false">IF(ISERROR(VLOOKUP($B343,$AB:$AX,13,0)),0,(VLOOKUP($B343,$AB:$AX,13,0)))</f>
        <v>0</v>
      </c>
      <c r="BO343" s="86" t="str">
        <f aca="false">IF(ISERROR(VLOOKUP($B343,$AB:$AX,14,0)),0,(VLOOKUP($B343,$AB:$AX,14,0)))</f>
        <v>Low</v>
      </c>
      <c r="BP343" s="91" t="str">
        <f aca="false">IF(ISERROR(VLOOKUP($B343,$AB:$AX,15,0)),0,(VLOOKUP($B343,$AB:$AX,15,0)))</f>
        <v>Virtual pwr plant</v>
      </c>
      <c r="BQ343" s="78"/>
      <c r="BR343" s="78"/>
      <c r="BS343" s="78"/>
      <c r="BT343" s="78"/>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4"/>
      <c r="CZ343" s="94"/>
      <c r="DA343" s="94"/>
      <c r="DB343" s="94"/>
      <c r="DC343" s="94"/>
      <c r="DD343" s="94"/>
      <c r="DE343" s="94"/>
      <c r="DF343" s="94"/>
      <c r="DG343" s="94"/>
      <c r="DH343" s="94"/>
      <c r="DI343" s="94"/>
      <c r="DJ343" s="94"/>
      <c r="DK343" s="94"/>
      <c r="DL343" s="94"/>
      <c r="DM343" s="94"/>
      <c r="DN343" s="94"/>
      <c r="DO343" s="94"/>
      <c r="DP343" s="94"/>
      <c r="DQ343" s="94"/>
      <c r="DR343" s="94"/>
      <c r="DS343" s="94"/>
      <c r="DT343" s="94"/>
      <c r="DU343" s="94"/>
      <c r="DV343" s="94"/>
      <c r="DW343" s="94"/>
      <c r="DX343" s="94"/>
      <c r="DY343" s="94"/>
      <c r="DZ343" s="94"/>
      <c r="EA343" s="94"/>
      <c r="EB343" s="94"/>
      <c r="EC343" s="94"/>
      <c r="ED343" s="94"/>
      <c r="EE343" s="94"/>
      <c r="EF343" s="94"/>
      <c r="EG343" s="94"/>
      <c r="EH343" s="94"/>
      <c r="EI343" s="94"/>
      <c r="EJ343" s="94"/>
      <c r="EK343" s="94"/>
    </row>
    <row r="344" customFormat="false" ht="12.75" hidden="false" customHeight="false" outlineLevel="0" collapsed="false">
      <c r="A344" s="75" t="s">
        <v>712</v>
      </c>
      <c r="B344" s="95" t="s">
        <v>713</v>
      </c>
      <c r="C344" s="96" t="s">
        <v>100</v>
      </c>
      <c r="D344" s="78"/>
      <c r="E344" s="78" t="s">
        <v>714</v>
      </c>
      <c r="F344" s="79" t="s">
        <v>104</v>
      </c>
      <c r="G344" s="79" t="s">
        <v>241</v>
      </c>
      <c r="H344" s="80" t="n">
        <v>0</v>
      </c>
      <c r="I344" s="81" t="n">
        <v>0</v>
      </c>
      <c r="J344" s="81" t="n">
        <v>0</v>
      </c>
      <c r="K344" s="82" t="n">
        <v>25</v>
      </c>
      <c r="L344" s="83" t="n">
        <v>25</v>
      </c>
      <c r="M344" s="82" t="n">
        <v>65</v>
      </c>
      <c r="N344" s="83" t="n">
        <v>65</v>
      </c>
      <c r="O344" s="79" t="s">
        <v>42</v>
      </c>
      <c r="P344" s="84" t="s">
        <v>715</v>
      </c>
      <c r="Q344" s="78"/>
      <c r="R344" s="78"/>
      <c r="S344" s="78"/>
      <c r="T344" s="78"/>
      <c r="U344" s="78"/>
      <c r="V344" s="78"/>
      <c r="W344" s="78"/>
      <c r="X344" s="78"/>
      <c r="Y344" s="85"/>
      <c r="Z344" s="78"/>
      <c r="AA344" s="85" t="s">
        <v>712</v>
      </c>
      <c r="AB344" s="85" t="s">
        <v>713</v>
      </c>
      <c r="AC344" s="86" t="s">
        <v>100</v>
      </c>
      <c r="AD344" s="85"/>
      <c r="AE344" s="85" t="s">
        <v>714</v>
      </c>
      <c r="AF344" s="86" t="s">
        <v>104</v>
      </c>
      <c r="AG344" s="86" t="s">
        <v>241</v>
      </c>
      <c r="AH344" s="87" t="n">
        <v>0</v>
      </c>
      <c r="AI344" s="88" t="n">
        <v>0</v>
      </c>
      <c r="AJ344" s="88" t="n">
        <v>0</v>
      </c>
      <c r="AK344" s="89" t="n">
        <v>25</v>
      </c>
      <c r="AL344" s="90" t="n">
        <v>25</v>
      </c>
      <c r="AM344" s="89" t="n">
        <v>65</v>
      </c>
      <c r="AN344" s="90" t="n">
        <v>65</v>
      </c>
      <c r="AO344" s="86" t="s">
        <v>42</v>
      </c>
      <c r="AP344" s="91" t="s">
        <v>715</v>
      </c>
      <c r="AQ344" s="78"/>
      <c r="AR344" s="78"/>
      <c r="AS344" s="78"/>
      <c r="AT344" s="78"/>
      <c r="AU344" s="78"/>
      <c r="AV344" s="78"/>
      <c r="AW344" s="78"/>
      <c r="AX344" s="78"/>
      <c r="AY344" s="78"/>
      <c r="AZ344" s="85"/>
      <c r="BA344" s="12"/>
      <c r="BB344" s="85" t="str">
        <f aca="false">IF(ISERROR(VLOOKUP($B344,$AB:$AX,1,0)),0,(VLOOKUP($B344,$AB:$AX,1,0)))</f>
        <v>MetroNexus</v>
      </c>
      <c r="BC344" s="86" t="str">
        <f aca="false">IF(ISERROR(VLOOKUP($B344,$AB:$AX,2,0)),0,(VLOOKUP($B344,$AB:$AX,2,0)))</f>
        <v>Q3 01</v>
      </c>
      <c r="BD344" s="92" t="n">
        <f aca="false">IF(ISERROR(VLOOKUP($B344,$AB:$AX,3,0)),0,(VLOOKUP($B344,$AB:$AX,3,0)))</f>
        <v>0</v>
      </c>
      <c r="BE344" s="85" t="str">
        <f aca="false">IF(ISERROR(VLOOKUP($B344,$AB:$AX,4,0)),0,(VLOOKUP($B344,$AB:$AX,4,0)))</f>
        <v>Manuel Swärd</v>
      </c>
      <c r="BF344" s="86" t="str">
        <f aca="false">IF(ISERROR(VLOOKUP($B344,$AB:$AX,5,0)),0,(VLOOKUP($B344,$AB:$AX,5,0)))</f>
        <v>Negotiation</v>
      </c>
      <c r="BG344" s="86" t="str">
        <f aca="false">IF(ISERROR(VLOOKUP($B344,$AB:$AX,6,0)),0,(VLOOKUP($B344,$AB:$AX,6,0)))</f>
        <v>Market Growth</v>
      </c>
      <c r="BH344" s="85" t="n">
        <f aca="false">IF(ISERROR(VLOOKUP($B344,$AB:$AX,7,0)),0,(VLOOKUP($B344,$AB:$AX,7,0)))</f>
        <v>0</v>
      </c>
      <c r="BI344" s="88" t="n">
        <f aca="false">IF(ISERROR(VLOOKUP($B344,$AB:$AX,8,0)),0,(VLOOKUP($B344,$AB:$AX,8,0)))</f>
        <v>0</v>
      </c>
      <c r="BJ344" s="88" t="n">
        <f aca="false">IF(ISERROR(VLOOKUP($B344,$AB:$AX,9,0)),0,(VLOOKUP($B344,$AB:$AX,9,0)))</f>
        <v>0</v>
      </c>
      <c r="BK344" s="89" t="n">
        <f aca="false">IF(ISERROR(VLOOKUP($B344,$AB:$AX,10,0)),0,(VLOOKUP($B344,$AB:$AX,10,0)))</f>
        <v>25</v>
      </c>
      <c r="BL344" s="93" t="n">
        <f aca="false">IF(ISERROR(VLOOKUP($B344,$AB:$AX,11,0)),0,(VLOOKUP($B344,$AB:$AX,11,0)))</f>
        <v>25</v>
      </c>
      <c r="BM344" s="89" t="n">
        <f aca="false">IF(ISERROR(VLOOKUP($B344,$AB:$AX,12,0)),0,(VLOOKUP($B344,$AB:$AX,12,0)))</f>
        <v>65</v>
      </c>
      <c r="BN344" s="93" t="n">
        <f aca="false">IF(ISERROR(VLOOKUP($B344,$AB:$AX,13,0)),0,(VLOOKUP($B344,$AB:$AX,13,0)))</f>
        <v>65</v>
      </c>
      <c r="BO344" s="86" t="str">
        <f aca="false">IF(ISERROR(VLOOKUP($B344,$AB:$AX,14,0)),0,(VLOOKUP($B344,$AB:$AX,14,0)))</f>
        <v>Low</v>
      </c>
      <c r="BP344" s="91" t="str">
        <f aca="false">IF(ISERROR(VLOOKUP($B344,$AB:$AX,15,0)),0,(VLOOKUP($B344,$AB:$AX,15,0)))</f>
        <v>Commodity supply for server hotel</v>
      </c>
      <c r="BQ344" s="78"/>
      <c r="BR344" s="78"/>
      <c r="BS344" s="78"/>
      <c r="BT344" s="78"/>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row>
    <row r="345" customFormat="false" ht="12.75" hidden="false" customHeight="false" outlineLevel="0" collapsed="false">
      <c r="A345" s="75" t="s">
        <v>716</v>
      </c>
      <c r="B345" s="95" t="s">
        <v>717</v>
      </c>
      <c r="C345" s="96" t="s">
        <v>100</v>
      </c>
      <c r="D345" s="78"/>
      <c r="E345" s="78" t="s">
        <v>666</v>
      </c>
      <c r="F345" s="79" t="s">
        <v>41</v>
      </c>
      <c r="G345" s="79" t="s">
        <v>33</v>
      </c>
      <c r="H345" s="80" t="n">
        <v>1333</v>
      </c>
      <c r="I345" s="81" t="n">
        <v>0</v>
      </c>
      <c r="J345" s="81" t="n">
        <v>0</v>
      </c>
      <c r="K345" s="82" t="n">
        <v>15</v>
      </c>
      <c r="L345" s="83" t="n">
        <v>15</v>
      </c>
      <c r="M345" s="82" t="n">
        <v>20</v>
      </c>
      <c r="N345" s="83" t="n">
        <v>20</v>
      </c>
      <c r="O345" s="79" t="s">
        <v>42</v>
      </c>
      <c r="P345" s="84" t="s">
        <v>667</v>
      </c>
      <c r="Q345" s="78"/>
      <c r="R345" s="78"/>
      <c r="S345" s="78"/>
      <c r="T345" s="78"/>
      <c r="U345" s="78"/>
      <c r="V345" s="78"/>
      <c r="W345" s="78"/>
      <c r="X345" s="78"/>
      <c r="Y345" s="85"/>
      <c r="Z345" s="78"/>
      <c r="AA345" s="85" t="s">
        <v>716</v>
      </c>
      <c r="AB345" s="85" t="s">
        <v>717</v>
      </c>
      <c r="AC345" s="86" t="s">
        <v>100</v>
      </c>
      <c r="AD345" s="85"/>
      <c r="AE345" s="85" t="s">
        <v>666</v>
      </c>
      <c r="AF345" s="86" t="s">
        <v>41</v>
      </c>
      <c r="AG345" s="86" t="s">
        <v>33</v>
      </c>
      <c r="AH345" s="87" t="n">
        <v>1333</v>
      </c>
      <c r="AI345" s="88" t="n">
        <v>0</v>
      </c>
      <c r="AJ345" s="88" t="n">
        <v>0</v>
      </c>
      <c r="AK345" s="89" t="n">
        <v>15</v>
      </c>
      <c r="AL345" s="90" t="n">
        <v>15</v>
      </c>
      <c r="AM345" s="89" t="n">
        <v>20</v>
      </c>
      <c r="AN345" s="90" t="n">
        <v>20</v>
      </c>
      <c r="AO345" s="86" t="s">
        <v>42</v>
      </c>
      <c r="AP345" s="91" t="s">
        <v>667</v>
      </c>
      <c r="AQ345" s="78"/>
      <c r="AR345" s="78"/>
      <c r="AS345" s="78"/>
      <c r="AT345" s="78"/>
      <c r="AU345" s="78"/>
      <c r="AV345" s="78"/>
      <c r="AW345" s="78"/>
      <c r="AX345" s="78"/>
      <c r="AY345" s="78"/>
      <c r="AZ345" s="85"/>
      <c r="BA345" s="12"/>
      <c r="BB345" s="85" t="str">
        <f aca="false">IF(ISERROR(VLOOKUP($B345,$AB:$AX,1,0)),0,(VLOOKUP($B345,$AB:$AX,1,0)))</f>
        <v>Trønder Energi</v>
      </c>
      <c r="BC345" s="86" t="str">
        <f aca="false">IF(ISERROR(VLOOKUP($B345,$AB:$AX,2,0)),0,(VLOOKUP($B345,$AB:$AX,2,0)))</f>
        <v>Q3 01</v>
      </c>
      <c r="BD345" s="92" t="n">
        <f aca="false">IF(ISERROR(VLOOKUP($B345,$AB:$AX,3,0)),0,(VLOOKUP($B345,$AB:$AX,3,0)))</f>
        <v>0</v>
      </c>
      <c r="BE345" s="85" t="str">
        <f aca="false">IF(ISERROR(VLOOKUP($B345,$AB:$AX,4,0)),0,(VLOOKUP($B345,$AB:$AX,4,0)))</f>
        <v>Frank Øverli</v>
      </c>
      <c r="BF345" s="86" t="str">
        <f aca="false">IF(ISERROR(VLOOKUP($B345,$AB:$AX,5,0)),0,(VLOOKUP($B345,$AB:$AX,5,0)))</f>
        <v>Idea stage</v>
      </c>
      <c r="BG345" s="86" t="str">
        <f aca="false">IF(ISERROR(VLOOKUP($B345,$AB:$AX,6,0)),0,(VLOOKUP($B345,$AB:$AX,6,0)))</f>
        <v>P&amp;L</v>
      </c>
      <c r="BH345" s="85" t="n">
        <f aca="false">IF(ISERROR(VLOOKUP($B345,$AB:$AX,7,0)),0,(VLOOKUP($B345,$AB:$AX,7,0)))</f>
        <v>1333</v>
      </c>
      <c r="BI345" s="88" t="n">
        <f aca="false">IF(ISERROR(VLOOKUP($B345,$AB:$AX,8,0)),0,(VLOOKUP($B345,$AB:$AX,8,0)))</f>
        <v>0</v>
      </c>
      <c r="BJ345" s="88" t="n">
        <f aca="false">IF(ISERROR(VLOOKUP($B345,$AB:$AX,9,0)),0,(VLOOKUP($B345,$AB:$AX,9,0)))</f>
        <v>0</v>
      </c>
      <c r="BK345" s="89" t="n">
        <f aca="false">IF(ISERROR(VLOOKUP($B345,$AB:$AX,10,0)),0,(VLOOKUP($B345,$AB:$AX,10,0)))</f>
        <v>15</v>
      </c>
      <c r="BL345" s="93" t="n">
        <f aca="false">IF(ISERROR(VLOOKUP($B345,$AB:$AX,11,0)),0,(VLOOKUP($B345,$AB:$AX,11,0)))</f>
        <v>15</v>
      </c>
      <c r="BM345" s="89" t="n">
        <f aca="false">IF(ISERROR(VLOOKUP($B345,$AB:$AX,12,0)),0,(VLOOKUP($B345,$AB:$AX,12,0)))</f>
        <v>20</v>
      </c>
      <c r="BN345" s="93" t="n">
        <f aca="false">IF(ISERROR(VLOOKUP($B345,$AB:$AX,13,0)),0,(VLOOKUP($B345,$AB:$AX,13,0)))</f>
        <v>20</v>
      </c>
      <c r="BO345" s="86" t="str">
        <f aca="false">IF(ISERROR(VLOOKUP($B345,$AB:$AX,14,0)),0,(VLOOKUP($B345,$AB:$AX,14,0)))</f>
        <v>Low</v>
      </c>
      <c r="BP345" s="91" t="str">
        <f aca="false">IF(ISERROR(VLOOKUP($B345,$AB:$AX,15,0)),0,(VLOOKUP($B345,$AB:$AX,15,0)))</f>
        <v>Water volume Swap</v>
      </c>
      <c r="BQ345" s="78"/>
      <c r="BR345" s="78"/>
      <c r="BS345" s="78"/>
      <c r="BT345" s="78"/>
      <c r="BU345" s="94"/>
      <c r="BV345" s="94"/>
      <c r="BW345" s="94"/>
      <c r="BX345" s="94"/>
      <c r="BY345" s="94"/>
      <c r="BZ345" s="94"/>
      <c r="CA345" s="94"/>
      <c r="CB345" s="94"/>
      <c r="CC345" s="94"/>
      <c r="CD345" s="94"/>
      <c r="CE345" s="94"/>
      <c r="CF345" s="94"/>
      <c r="CG345" s="94"/>
      <c r="CH345" s="94"/>
      <c r="CI345" s="94"/>
      <c r="CJ345" s="94"/>
      <c r="CK345" s="94"/>
      <c r="CL345" s="94"/>
      <c r="CM345" s="94"/>
      <c r="CN345" s="94"/>
      <c r="CO345" s="94"/>
      <c r="CP345" s="94"/>
      <c r="CQ345" s="94"/>
      <c r="CR345" s="94"/>
      <c r="CS345" s="94"/>
      <c r="CT345" s="94"/>
      <c r="CU345" s="94"/>
      <c r="CV345" s="94"/>
      <c r="CW345" s="94"/>
      <c r="CX345" s="94"/>
      <c r="CY345" s="94"/>
      <c r="CZ345" s="94"/>
      <c r="DA345" s="94"/>
      <c r="DB345" s="94"/>
      <c r="DC345" s="94"/>
      <c r="DD345" s="94"/>
      <c r="DE345" s="94"/>
      <c r="DF345" s="94"/>
      <c r="DG345" s="94"/>
      <c r="DH345" s="94"/>
      <c r="DI345" s="94"/>
      <c r="DJ345" s="94"/>
      <c r="DK345" s="94"/>
      <c r="DL345" s="94"/>
      <c r="DM345" s="94"/>
      <c r="DN345" s="94"/>
      <c r="DO345" s="94"/>
      <c r="DP345" s="94"/>
      <c r="DQ345" s="94"/>
      <c r="DR345" s="94"/>
      <c r="DS345" s="94"/>
      <c r="DT345" s="94"/>
      <c r="DU345" s="94"/>
      <c r="DV345" s="94"/>
      <c r="DW345" s="94"/>
      <c r="DX345" s="94"/>
      <c r="DY345" s="94"/>
      <c r="DZ345" s="94"/>
      <c r="EA345" s="94"/>
      <c r="EB345" s="94"/>
      <c r="EC345" s="94"/>
      <c r="ED345" s="94"/>
      <c r="EE345" s="94"/>
      <c r="EF345" s="94"/>
      <c r="EG345" s="94"/>
      <c r="EH345" s="94"/>
      <c r="EI345" s="94"/>
      <c r="EJ345" s="94"/>
      <c r="EK345" s="94"/>
    </row>
    <row r="346" customFormat="false" ht="12.75" hidden="false" customHeight="false" outlineLevel="0" collapsed="false">
      <c r="A346" s="75" t="s">
        <v>718</v>
      </c>
      <c r="B346" s="95" t="s">
        <v>719</v>
      </c>
      <c r="C346" s="96" t="s">
        <v>100</v>
      </c>
      <c r="D346" s="78"/>
      <c r="E346" s="78" t="s">
        <v>676</v>
      </c>
      <c r="F346" s="79" t="s">
        <v>41</v>
      </c>
      <c r="G346" s="79" t="s">
        <v>33</v>
      </c>
      <c r="H346" s="80" t="n">
        <v>10000</v>
      </c>
      <c r="I346" s="81" t="n">
        <v>0</v>
      </c>
      <c r="J346" s="81" t="n">
        <v>0</v>
      </c>
      <c r="K346" s="82" t="n">
        <v>15</v>
      </c>
      <c r="L346" s="83" t="n">
        <v>15</v>
      </c>
      <c r="M346" s="82" t="n">
        <v>20</v>
      </c>
      <c r="N346" s="83" t="n">
        <v>20</v>
      </c>
      <c r="O346" s="79" t="s">
        <v>36</v>
      </c>
      <c r="P346" s="84" t="s">
        <v>626</v>
      </c>
      <c r="Q346" s="78"/>
      <c r="R346" s="78"/>
      <c r="S346" s="78"/>
      <c r="T346" s="78"/>
      <c r="U346" s="78"/>
      <c r="V346" s="78"/>
      <c r="W346" s="78"/>
      <c r="X346" s="78"/>
      <c r="Y346" s="85"/>
      <c r="Z346" s="78"/>
      <c r="AA346" s="85" t="s">
        <v>718</v>
      </c>
      <c r="AB346" s="85" t="s">
        <v>719</v>
      </c>
      <c r="AC346" s="86" t="s">
        <v>100</v>
      </c>
      <c r="AD346" s="85"/>
      <c r="AE346" s="85" t="s">
        <v>676</v>
      </c>
      <c r="AF346" s="86" t="s">
        <v>41</v>
      </c>
      <c r="AG346" s="86" t="s">
        <v>33</v>
      </c>
      <c r="AH346" s="87" t="n">
        <v>10000</v>
      </c>
      <c r="AI346" s="88" t="n">
        <v>0</v>
      </c>
      <c r="AJ346" s="88" t="n">
        <v>0</v>
      </c>
      <c r="AK346" s="89" t="n">
        <v>15</v>
      </c>
      <c r="AL346" s="90" t="n">
        <v>15</v>
      </c>
      <c r="AM346" s="89" t="n">
        <v>20</v>
      </c>
      <c r="AN346" s="90" t="n">
        <v>20</v>
      </c>
      <c r="AO346" s="86" t="s">
        <v>36</v>
      </c>
      <c r="AP346" s="91" t="s">
        <v>626</v>
      </c>
      <c r="AQ346" s="78"/>
      <c r="AR346" s="78"/>
      <c r="AS346" s="78"/>
      <c r="AT346" s="78"/>
      <c r="AU346" s="78"/>
      <c r="AV346" s="78"/>
      <c r="AW346" s="78"/>
      <c r="AX346" s="78"/>
      <c r="AY346" s="78"/>
      <c r="AZ346" s="85"/>
      <c r="BA346" s="12"/>
      <c r="BB346" s="85" t="str">
        <f aca="false">IF(ISERROR(VLOOKUP($B346,$AB:$AX,1,0)),0,(VLOOKUP($B346,$AB:$AX,1,0)))</f>
        <v>Trondheim Energiverk</v>
      </c>
      <c r="BC346" s="86" t="str">
        <f aca="false">IF(ISERROR(VLOOKUP($B346,$AB:$AX,2,0)),0,(VLOOKUP($B346,$AB:$AX,2,0)))</f>
        <v>Q3 01</v>
      </c>
      <c r="BD346" s="92" t="n">
        <f aca="false">IF(ISERROR(VLOOKUP($B346,$AB:$AX,3,0)),0,(VLOOKUP($B346,$AB:$AX,3,0)))</f>
        <v>0</v>
      </c>
      <c r="BE346" s="85" t="str">
        <f aca="false">IF(ISERROR(VLOOKUP($B346,$AB:$AX,4,0)),0,(VLOOKUP($B346,$AB:$AX,4,0)))</f>
        <v>Peter Larsen</v>
      </c>
      <c r="BF346" s="86" t="str">
        <f aca="false">IF(ISERROR(VLOOKUP($B346,$AB:$AX,5,0)),0,(VLOOKUP($B346,$AB:$AX,5,0)))</f>
        <v>Idea stage</v>
      </c>
      <c r="BG346" s="86" t="str">
        <f aca="false">IF(ISERROR(VLOOKUP($B346,$AB:$AX,6,0)),0,(VLOOKUP($B346,$AB:$AX,6,0)))</f>
        <v>P&amp;L</v>
      </c>
      <c r="BH346" s="85" t="n">
        <f aca="false">IF(ISERROR(VLOOKUP($B346,$AB:$AX,7,0)),0,(VLOOKUP($B346,$AB:$AX,7,0)))</f>
        <v>10000</v>
      </c>
      <c r="BI346" s="88" t="n">
        <f aca="false">IF(ISERROR(VLOOKUP($B346,$AB:$AX,8,0)),0,(VLOOKUP($B346,$AB:$AX,8,0)))</f>
        <v>0</v>
      </c>
      <c r="BJ346" s="88" t="n">
        <f aca="false">IF(ISERROR(VLOOKUP($B346,$AB:$AX,9,0)),0,(VLOOKUP($B346,$AB:$AX,9,0)))</f>
        <v>0</v>
      </c>
      <c r="BK346" s="89" t="n">
        <f aca="false">IF(ISERROR(VLOOKUP($B346,$AB:$AX,10,0)),0,(VLOOKUP($B346,$AB:$AX,10,0)))</f>
        <v>15</v>
      </c>
      <c r="BL346" s="93" t="n">
        <f aca="false">IF(ISERROR(VLOOKUP($B346,$AB:$AX,11,0)),0,(VLOOKUP($B346,$AB:$AX,11,0)))</f>
        <v>15</v>
      </c>
      <c r="BM346" s="89" t="n">
        <f aca="false">IF(ISERROR(VLOOKUP($B346,$AB:$AX,12,0)),0,(VLOOKUP($B346,$AB:$AX,12,0)))</f>
        <v>20</v>
      </c>
      <c r="BN346" s="93" t="n">
        <f aca="false">IF(ISERROR(VLOOKUP($B346,$AB:$AX,13,0)),0,(VLOOKUP($B346,$AB:$AX,13,0)))</f>
        <v>20</v>
      </c>
      <c r="BO346" s="86" t="str">
        <f aca="false">IF(ISERROR(VLOOKUP($B346,$AB:$AX,14,0)),0,(VLOOKUP($B346,$AB:$AX,14,0)))</f>
        <v>High</v>
      </c>
      <c r="BP346" s="91" t="str">
        <f aca="false">IF(ISERROR(VLOOKUP($B346,$AB:$AX,15,0)),0,(VLOOKUP($B346,$AB:$AX,15,0)))</f>
        <v>Hydropower prepay</v>
      </c>
      <c r="BQ346" s="78"/>
      <c r="BR346" s="78"/>
      <c r="BS346" s="78"/>
      <c r="BT346" s="78"/>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94"/>
      <c r="DV346" s="94"/>
      <c r="DW346" s="94"/>
      <c r="DX346" s="94"/>
      <c r="DY346" s="94"/>
      <c r="DZ346" s="94"/>
      <c r="EA346" s="94"/>
      <c r="EB346" s="94"/>
      <c r="EC346" s="94"/>
      <c r="ED346" s="94"/>
      <c r="EE346" s="94"/>
      <c r="EF346" s="94"/>
      <c r="EG346" s="94"/>
      <c r="EH346" s="94"/>
      <c r="EI346" s="94"/>
      <c r="EJ346" s="94"/>
      <c r="EK346" s="94"/>
    </row>
    <row r="347" customFormat="false" ht="12.75" hidden="false" customHeight="false" outlineLevel="0" collapsed="false">
      <c r="A347" s="75" t="s">
        <v>720</v>
      </c>
      <c r="B347" s="95" t="s">
        <v>721</v>
      </c>
      <c r="C347" s="96" t="s">
        <v>100</v>
      </c>
      <c r="D347" s="78"/>
      <c r="E347" s="78" t="s">
        <v>676</v>
      </c>
      <c r="F347" s="79" t="s">
        <v>41</v>
      </c>
      <c r="G347" s="79" t="s">
        <v>241</v>
      </c>
      <c r="H347" s="80" t="n">
        <v>0</v>
      </c>
      <c r="I347" s="81" t="n">
        <v>0</v>
      </c>
      <c r="J347" s="81" t="n">
        <v>0</v>
      </c>
      <c r="K347" s="82" t="n">
        <v>75</v>
      </c>
      <c r="L347" s="83" t="n">
        <v>75</v>
      </c>
      <c r="M347" s="82" t="n">
        <v>20</v>
      </c>
      <c r="N347" s="83" t="n">
        <v>20</v>
      </c>
      <c r="O347" s="79" t="s">
        <v>97</v>
      </c>
      <c r="P347" s="84" t="s">
        <v>722</v>
      </c>
      <c r="Q347" s="22"/>
      <c r="R347" s="22"/>
      <c r="S347" s="22"/>
      <c r="T347" s="22"/>
      <c r="U347" s="22"/>
      <c r="V347" s="22"/>
      <c r="W347" s="22"/>
      <c r="X347" s="22"/>
      <c r="Y347" s="12"/>
      <c r="Z347" s="22"/>
      <c r="AA347" s="12" t="s">
        <v>720</v>
      </c>
      <c r="AB347" s="85" t="s">
        <v>721</v>
      </c>
      <c r="AC347" s="86" t="s">
        <v>100</v>
      </c>
      <c r="AD347" s="85"/>
      <c r="AE347" s="85" t="s">
        <v>676</v>
      </c>
      <c r="AF347" s="86" t="s">
        <v>41</v>
      </c>
      <c r="AG347" s="86" t="s">
        <v>241</v>
      </c>
      <c r="AH347" s="87" t="n">
        <v>0</v>
      </c>
      <c r="AI347" s="88" t="n">
        <v>0</v>
      </c>
      <c r="AJ347" s="88" t="n">
        <v>0</v>
      </c>
      <c r="AK347" s="89" t="n">
        <v>75</v>
      </c>
      <c r="AL347" s="90" t="n">
        <v>75</v>
      </c>
      <c r="AM347" s="89" t="n">
        <v>20</v>
      </c>
      <c r="AN347" s="90" t="n">
        <v>20</v>
      </c>
      <c r="AO347" s="86" t="s">
        <v>97</v>
      </c>
      <c r="AP347" s="91" t="s">
        <v>722</v>
      </c>
      <c r="AQ347" s="22"/>
      <c r="AR347" s="22"/>
      <c r="AS347" s="22"/>
      <c r="AT347" s="22"/>
      <c r="AU347" s="22"/>
      <c r="AV347" s="22"/>
      <c r="AW347" s="22"/>
      <c r="AX347" s="22"/>
      <c r="AY347" s="22"/>
      <c r="BA347" s="12"/>
      <c r="BB347" s="85" t="str">
        <f aca="false">IF(ISERROR(VLOOKUP($B347,$AB:$AX,1,0)),0,(VLOOKUP($B347,$AB:$AX,1,0)))</f>
        <v>Virtual Cables</v>
      </c>
      <c r="BC347" s="86" t="str">
        <f aca="false">IF(ISERROR(VLOOKUP($B347,$AB:$AX,2,0)),0,(VLOOKUP($B347,$AB:$AX,2,0)))</f>
        <v>Q3 01</v>
      </c>
      <c r="BD347" s="92" t="n">
        <f aca="false">IF(ISERROR(VLOOKUP($B347,$AB:$AX,3,0)),0,(VLOOKUP($B347,$AB:$AX,3,0)))</f>
        <v>0</v>
      </c>
      <c r="BE347" s="85" t="str">
        <f aca="false">IF(ISERROR(VLOOKUP($B347,$AB:$AX,4,0)),0,(VLOOKUP($B347,$AB:$AX,4,0)))</f>
        <v>Peter Larsen</v>
      </c>
      <c r="BF347" s="86" t="str">
        <f aca="false">IF(ISERROR(VLOOKUP($B347,$AB:$AX,5,0)),0,(VLOOKUP($B347,$AB:$AX,5,0)))</f>
        <v>Idea stage</v>
      </c>
      <c r="BG347" s="86" t="str">
        <f aca="false">IF(ISERROR(VLOOKUP($B347,$AB:$AX,6,0)),0,(VLOOKUP($B347,$AB:$AX,6,0)))</f>
        <v>Market Growth</v>
      </c>
      <c r="BH347" s="85" t="n">
        <f aca="false">IF(ISERROR(VLOOKUP($B347,$AB:$AX,7,0)),0,(VLOOKUP($B347,$AB:$AX,7,0)))</f>
        <v>0</v>
      </c>
      <c r="BI347" s="88" t="n">
        <f aca="false">IF(ISERROR(VLOOKUP($B347,$AB:$AX,8,0)),0,(VLOOKUP($B347,$AB:$AX,8,0)))</f>
        <v>0</v>
      </c>
      <c r="BJ347" s="88" t="n">
        <f aca="false">IF(ISERROR(VLOOKUP($B347,$AB:$AX,9,0)),0,(VLOOKUP($B347,$AB:$AX,9,0)))</f>
        <v>0</v>
      </c>
      <c r="BK347" s="89" t="n">
        <f aca="false">IF(ISERROR(VLOOKUP($B347,$AB:$AX,10,0)),0,(VLOOKUP($B347,$AB:$AX,10,0)))</f>
        <v>75</v>
      </c>
      <c r="BL347" s="93" t="n">
        <f aca="false">IF(ISERROR(VLOOKUP($B347,$AB:$AX,11,0)),0,(VLOOKUP($B347,$AB:$AX,11,0)))</f>
        <v>75</v>
      </c>
      <c r="BM347" s="89" t="n">
        <f aca="false">IF(ISERROR(VLOOKUP($B347,$AB:$AX,12,0)),0,(VLOOKUP($B347,$AB:$AX,12,0)))</f>
        <v>20</v>
      </c>
      <c r="BN347" s="93" t="n">
        <f aca="false">IF(ISERROR(VLOOKUP($B347,$AB:$AX,13,0)),0,(VLOOKUP($B347,$AB:$AX,13,0)))</f>
        <v>20</v>
      </c>
      <c r="BO347" s="86" t="str">
        <f aca="false">IF(ISERROR(VLOOKUP($B347,$AB:$AX,14,0)),0,(VLOOKUP($B347,$AB:$AX,14,0)))</f>
        <v>Medium</v>
      </c>
      <c r="BP347" s="91" t="str">
        <f aca="false">IF(ISERROR(VLOOKUP($B347,$AB:$AX,15,0)),0,(VLOOKUP($B347,$AB:$AX,15,0)))</f>
        <v>Create a market for financial transmission capacity</v>
      </c>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row>
    <row r="348" customFormat="false" ht="12.75" hidden="false" customHeight="false" outlineLevel="0" collapsed="false">
      <c r="A348" s="75" t="s">
        <v>723</v>
      </c>
      <c r="B348" s="95" t="s">
        <v>679</v>
      </c>
      <c r="C348" s="96" t="s">
        <v>100</v>
      </c>
      <c r="D348" s="78"/>
      <c r="E348" s="78" t="s">
        <v>676</v>
      </c>
      <c r="F348" s="79" t="s">
        <v>41</v>
      </c>
      <c r="G348" s="79" t="s">
        <v>33</v>
      </c>
      <c r="H348" s="80" t="n">
        <v>100</v>
      </c>
      <c r="I348" s="81" t="n">
        <v>0</v>
      </c>
      <c r="J348" s="81" t="n">
        <v>0</v>
      </c>
      <c r="K348" s="82" t="n">
        <v>20</v>
      </c>
      <c r="L348" s="83" t="n">
        <v>20</v>
      </c>
      <c r="M348" s="82" t="n">
        <v>0</v>
      </c>
      <c r="N348" s="83" t="n">
        <v>0</v>
      </c>
      <c r="O348" s="79" t="s">
        <v>42</v>
      </c>
      <c r="P348" s="84" t="s">
        <v>683</v>
      </c>
      <c r="Q348" s="6"/>
      <c r="R348" s="6"/>
      <c r="S348" s="6"/>
      <c r="T348" s="6"/>
      <c r="U348" s="6"/>
      <c r="V348" s="6"/>
      <c r="W348" s="6"/>
      <c r="X348" s="6"/>
      <c r="AA348" s="5" t="s">
        <v>723</v>
      </c>
      <c r="AB348" s="85" t="s">
        <v>724</v>
      </c>
      <c r="AC348" s="86" t="s">
        <v>100</v>
      </c>
      <c r="AD348" s="85"/>
      <c r="AE348" s="85" t="s">
        <v>676</v>
      </c>
      <c r="AF348" s="86" t="s">
        <v>41</v>
      </c>
      <c r="AG348" s="86" t="s">
        <v>33</v>
      </c>
      <c r="AH348" s="87" t="n">
        <v>100</v>
      </c>
      <c r="AI348" s="88" t="n">
        <v>0</v>
      </c>
      <c r="AJ348" s="88" t="n">
        <v>0</v>
      </c>
      <c r="AK348" s="89" t="n">
        <v>20</v>
      </c>
      <c r="AL348" s="90" t="n">
        <v>20</v>
      </c>
      <c r="AM348" s="89" t="n">
        <v>0</v>
      </c>
      <c r="AN348" s="90" t="n">
        <v>0</v>
      </c>
      <c r="AO348" s="86" t="s">
        <v>42</v>
      </c>
      <c r="AP348" s="91" t="s">
        <v>683</v>
      </c>
      <c r="AQ348" s="6"/>
      <c r="AR348" s="6"/>
      <c r="AS348" s="6"/>
      <c r="AT348" s="6"/>
      <c r="AU348" s="6"/>
      <c r="AV348" s="6"/>
      <c r="AW348" s="6"/>
      <c r="AX348" s="6"/>
      <c r="AY348" s="6"/>
      <c r="AZ348" s="5"/>
      <c r="BA348" s="12"/>
      <c r="BB348" s="85" t="str">
        <f aca="false">IF(ISERROR(VLOOKUP($B348,$AB:$AX,1,0)),0,(VLOOKUP($B348,$AB:$AX,1,0)))</f>
        <v>Energi E2</v>
      </c>
      <c r="BC348" s="86" t="str">
        <f aca="false">IF(ISERROR(VLOOKUP($B348,$AB:$AX,2,0)),0,(VLOOKUP($B348,$AB:$AX,2,0)))</f>
        <v>Q2 01</v>
      </c>
      <c r="BD348" s="92" t="n">
        <f aca="false">IF(ISERROR(VLOOKUP($B348,$AB:$AX,3,0)),0,(VLOOKUP($B348,$AB:$AX,3,0)))</f>
        <v>0</v>
      </c>
      <c r="BE348" s="85" t="str">
        <f aca="false">IF(ISERROR(VLOOKUP($B348,$AB:$AX,4,0)),0,(VLOOKUP($B348,$AB:$AX,4,0)))</f>
        <v>Peter Larsen</v>
      </c>
      <c r="BF348" s="86" t="str">
        <f aca="false">IF(ISERROR(VLOOKUP($B348,$AB:$AX,5,0)),0,(VLOOKUP($B348,$AB:$AX,5,0)))</f>
        <v>Negotiation</v>
      </c>
      <c r="BG348" s="86" t="str">
        <f aca="false">IF(ISERROR(VLOOKUP($B348,$AB:$AX,6,0)),0,(VLOOKUP($B348,$AB:$AX,6,0)))</f>
        <v>P&amp;L</v>
      </c>
      <c r="BH348" s="85" t="n">
        <f aca="false">IF(ISERROR(VLOOKUP($B348,$AB:$AX,7,0)),0,(VLOOKUP($B348,$AB:$AX,7,0)))</f>
        <v>0</v>
      </c>
      <c r="BI348" s="88" t="n">
        <f aca="false">IF(ISERROR(VLOOKUP($B348,$AB:$AX,8,0)),0,(VLOOKUP($B348,$AB:$AX,8,0)))</f>
        <v>0</v>
      </c>
      <c r="BJ348" s="88" t="n">
        <f aca="false">IF(ISERROR(VLOOKUP($B348,$AB:$AX,9,0)),0,(VLOOKUP($B348,$AB:$AX,9,0)))</f>
        <v>0</v>
      </c>
      <c r="BK348" s="89" t="n">
        <f aca="false">IF(ISERROR(VLOOKUP($B348,$AB:$AX,10,0)),0,(VLOOKUP($B348,$AB:$AX,10,0)))</f>
        <v>10</v>
      </c>
      <c r="BL348" s="93" t="n">
        <f aca="false">IF(ISERROR(VLOOKUP($B348,$AB:$AX,11,0)),0,(VLOOKUP($B348,$AB:$AX,11,0)))</f>
        <v>10</v>
      </c>
      <c r="BM348" s="89" t="n">
        <f aca="false">IF(ISERROR(VLOOKUP($B348,$AB:$AX,12,0)),0,(VLOOKUP($B348,$AB:$AX,12,0)))</f>
        <v>50</v>
      </c>
      <c r="BN348" s="93" t="n">
        <f aca="false">IF(ISERROR(VLOOKUP($B348,$AB:$AX,13,0)),0,(VLOOKUP($B348,$AB:$AX,13,0)))</f>
        <v>50</v>
      </c>
      <c r="BO348" s="86" t="str">
        <f aca="false">IF(ISERROR(VLOOKUP($B348,$AB:$AX,14,0)),0,(VLOOKUP($B348,$AB:$AX,14,0)))</f>
        <v>Medium</v>
      </c>
      <c r="BP348" s="91" t="str">
        <f aca="false">IF(ISERROR(VLOOKUP($B348,$AB:$AX,15,0)),0,(VLOOKUP($B348,$AB:$AX,15,0)))</f>
        <v>Long term option strategy</v>
      </c>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row>
    <row r="349" customFormat="false" ht="12.75" hidden="false" customHeight="false" outlineLevel="0" collapsed="false">
      <c r="A349" s="75" t="s">
        <v>725</v>
      </c>
      <c r="B349" s="95" t="s">
        <v>726</v>
      </c>
      <c r="C349" s="96" t="s">
        <v>100</v>
      </c>
      <c r="D349" s="78"/>
      <c r="E349" s="78" t="s">
        <v>690</v>
      </c>
      <c r="F349" s="79" t="s">
        <v>41</v>
      </c>
      <c r="G349" s="79" t="s">
        <v>33</v>
      </c>
      <c r="H349" s="80" t="n">
        <v>1000</v>
      </c>
      <c r="I349" s="81" t="n">
        <v>0</v>
      </c>
      <c r="J349" s="81" t="n">
        <v>0</v>
      </c>
      <c r="K349" s="82" t="n">
        <v>10</v>
      </c>
      <c r="L349" s="83" t="n">
        <v>10</v>
      </c>
      <c r="M349" s="82" t="n">
        <v>0</v>
      </c>
      <c r="N349" s="83" t="n">
        <v>0</v>
      </c>
      <c r="O349" s="79" t="s">
        <v>42</v>
      </c>
      <c r="P349" s="84" t="s">
        <v>727</v>
      </c>
      <c r="Q349" s="100"/>
      <c r="R349" s="100"/>
      <c r="S349" s="100"/>
      <c r="T349" s="100"/>
      <c r="U349" s="100"/>
      <c r="V349" s="100"/>
      <c r="W349" s="100"/>
      <c r="X349" s="100"/>
      <c r="Y349" s="101"/>
      <c r="Z349" s="100"/>
      <c r="AA349" s="101" t="s">
        <v>725</v>
      </c>
      <c r="AB349" s="85" t="s">
        <v>726</v>
      </c>
      <c r="AC349" s="86" t="s">
        <v>100</v>
      </c>
      <c r="AD349" s="85"/>
      <c r="AE349" s="85" t="s">
        <v>690</v>
      </c>
      <c r="AF349" s="86" t="s">
        <v>41</v>
      </c>
      <c r="AG349" s="86" t="s">
        <v>33</v>
      </c>
      <c r="AH349" s="87" t="n">
        <v>1000</v>
      </c>
      <c r="AI349" s="88" t="n">
        <v>0</v>
      </c>
      <c r="AJ349" s="88" t="n">
        <v>0</v>
      </c>
      <c r="AK349" s="89" t="n">
        <v>10</v>
      </c>
      <c r="AL349" s="90" t="n">
        <v>10</v>
      </c>
      <c r="AM349" s="89" t="n">
        <v>0</v>
      </c>
      <c r="AN349" s="90" t="n">
        <v>0</v>
      </c>
      <c r="AO349" s="86" t="s">
        <v>42</v>
      </c>
      <c r="AP349" s="91" t="s">
        <v>727</v>
      </c>
      <c r="AQ349" s="100"/>
      <c r="AR349" s="100"/>
      <c r="AS349" s="100"/>
      <c r="AT349" s="100"/>
      <c r="AU349" s="100"/>
      <c r="AV349" s="100"/>
      <c r="AW349" s="100"/>
      <c r="AX349" s="100"/>
      <c r="AY349" s="100"/>
      <c r="AZ349" s="101"/>
      <c r="BA349" s="12"/>
      <c r="BB349" s="85" t="str">
        <f aca="false">IF(ISERROR(VLOOKUP($B349,$AB:$AX,1,0)),0,(VLOOKUP($B349,$AB:$AX,1,0)))</f>
        <v>Savon Voima</v>
      </c>
      <c r="BC349" s="86" t="str">
        <f aca="false">IF(ISERROR(VLOOKUP($B349,$AB:$AX,2,0)),0,(VLOOKUP($B349,$AB:$AX,2,0)))</f>
        <v>Q3 01</v>
      </c>
      <c r="BD349" s="92" t="n">
        <f aca="false">IF(ISERROR(VLOOKUP($B349,$AB:$AX,3,0)),0,(VLOOKUP($B349,$AB:$AX,3,0)))</f>
        <v>0</v>
      </c>
      <c r="BE349" s="85" t="str">
        <f aca="false">IF(ISERROR(VLOOKUP($B349,$AB:$AX,4,0)),0,(VLOOKUP($B349,$AB:$AX,4,0)))</f>
        <v>Preben Richter</v>
      </c>
      <c r="BF349" s="86" t="str">
        <f aca="false">IF(ISERROR(VLOOKUP($B349,$AB:$AX,5,0)),0,(VLOOKUP($B349,$AB:$AX,5,0)))</f>
        <v>Idea stage</v>
      </c>
      <c r="BG349" s="86" t="str">
        <f aca="false">IF(ISERROR(VLOOKUP($B349,$AB:$AX,6,0)),0,(VLOOKUP($B349,$AB:$AX,6,0)))</f>
        <v>P&amp;L</v>
      </c>
      <c r="BH349" s="85" t="n">
        <f aca="false">IF(ISERROR(VLOOKUP($B349,$AB:$AX,7,0)),0,(VLOOKUP($B349,$AB:$AX,7,0)))</f>
        <v>1000</v>
      </c>
      <c r="BI349" s="88" t="n">
        <f aca="false">IF(ISERROR(VLOOKUP($B349,$AB:$AX,8,0)),0,(VLOOKUP($B349,$AB:$AX,8,0)))</f>
        <v>0</v>
      </c>
      <c r="BJ349" s="88" t="n">
        <f aca="false">IF(ISERROR(VLOOKUP($B349,$AB:$AX,9,0)),0,(VLOOKUP($B349,$AB:$AX,9,0)))</f>
        <v>0</v>
      </c>
      <c r="BK349" s="89" t="n">
        <f aca="false">IF(ISERROR(VLOOKUP($B349,$AB:$AX,10,0)),0,(VLOOKUP($B349,$AB:$AX,10,0)))</f>
        <v>10</v>
      </c>
      <c r="BL349" s="93" t="n">
        <f aca="false">IF(ISERROR(VLOOKUP($B349,$AB:$AX,11,0)),0,(VLOOKUP($B349,$AB:$AX,11,0)))</f>
        <v>10</v>
      </c>
      <c r="BM349" s="89" t="n">
        <f aca="false">IF(ISERROR(VLOOKUP($B349,$AB:$AX,12,0)),0,(VLOOKUP($B349,$AB:$AX,12,0)))</f>
        <v>0</v>
      </c>
      <c r="BN349" s="93" t="n">
        <f aca="false">IF(ISERROR(VLOOKUP($B349,$AB:$AX,13,0)),0,(VLOOKUP($B349,$AB:$AX,13,0)))</f>
        <v>0</v>
      </c>
      <c r="BO349" s="86" t="str">
        <f aca="false">IF(ISERROR(VLOOKUP($B349,$AB:$AX,14,0)),0,(VLOOKUP($B349,$AB:$AX,14,0)))</f>
        <v>Low</v>
      </c>
      <c r="BP349" s="91" t="str">
        <f aca="false">IF(ISERROR(VLOOKUP($B349,$AB:$AX,15,0)),0,(VLOOKUP($B349,$AB:$AX,15,0)))</f>
        <v>Reverse CHP swap</v>
      </c>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row>
    <row r="350" customFormat="false" ht="12.75" hidden="false" customHeight="false" outlineLevel="0" collapsed="false">
      <c r="A350" s="75" t="s">
        <v>728</v>
      </c>
      <c r="B350" s="95" t="s">
        <v>729</v>
      </c>
      <c r="C350" s="96" t="s">
        <v>100</v>
      </c>
      <c r="D350" s="78"/>
      <c r="E350" s="78" t="s">
        <v>690</v>
      </c>
      <c r="F350" s="79" t="s">
        <v>41</v>
      </c>
      <c r="G350" s="79" t="s">
        <v>33</v>
      </c>
      <c r="H350" s="80" t="n">
        <v>2000</v>
      </c>
      <c r="I350" s="81" t="n">
        <v>0</v>
      </c>
      <c r="J350" s="81" t="n">
        <v>0</v>
      </c>
      <c r="K350" s="82" t="n">
        <v>25</v>
      </c>
      <c r="L350" s="83" t="n">
        <v>25</v>
      </c>
      <c r="M350" s="82" t="n">
        <v>0</v>
      </c>
      <c r="N350" s="83" t="n">
        <v>0</v>
      </c>
      <c r="O350" s="79" t="s">
        <v>97</v>
      </c>
      <c r="P350" s="84" t="s">
        <v>730</v>
      </c>
      <c r="Q350" s="100"/>
      <c r="R350" s="100"/>
      <c r="S350" s="100"/>
      <c r="T350" s="100"/>
      <c r="U350" s="100"/>
      <c r="V350" s="100"/>
      <c r="W350" s="100"/>
      <c r="X350" s="100"/>
      <c r="Y350" s="101"/>
      <c r="Z350" s="100"/>
      <c r="AA350" s="101" t="s">
        <v>728</v>
      </c>
      <c r="AB350" s="85" t="s">
        <v>729</v>
      </c>
      <c r="AC350" s="86" t="s">
        <v>100</v>
      </c>
      <c r="AD350" s="85"/>
      <c r="AE350" s="85" t="s">
        <v>690</v>
      </c>
      <c r="AF350" s="86" t="s">
        <v>41</v>
      </c>
      <c r="AG350" s="86" t="s">
        <v>33</v>
      </c>
      <c r="AH350" s="87" t="n">
        <v>2000</v>
      </c>
      <c r="AI350" s="88" t="n">
        <v>0</v>
      </c>
      <c r="AJ350" s="88" t="n">
        <v>0</v>
      </c>
      <c r="AK350" s="89" t="n">
        <v>25</v>
      </c>
      <c r="AL350" s="90" t="n">
        <v>25</v>
      </c>
      <c r="AM350" s="89" t="n">
        <v>0</v>
      </c>
      <c r="AN350" s="90" t="n">
        <v>0</v>
      </c>
      <c r="AO350" s="86" t="s">
        <v>97</v>
      </c>
      <c r="AP350" s="91" t="s">
        <v>730</v>
      </c>
      <c r="AQ350" s="100"/>
      <c r="AR350" s="100"/>
      <c r="AS350" s="100"/>
      <c r="AT350" s="100"/>
      <c r="AU350" s="100"/>
      <c r="AV350" s="100"/>
      <c r="AW350" s="100"/>
      <c r="AX350" s="100"/>
      <c r="AY350" s="100"/>
      <c r="AZ350" s="101"/>
      <c r="BA350" s="12"/>
      <c r="BB350" s="85" t="str">
        <f aca="false">IF(ISERROR(VLOOKUP($B350,$AB:$AX,1,0)),0,(VLOOKUP($B350,$AB:$AX,1,0)))</f>
        <v>Oulu Energia</v>
      </c>
      <c r="BC350" s="86" t="str">
        <f aca="false">IF(ISERROR(VLOOKUP($B350,$AB:$AX,2,0)),0,(VLOOKUP($B350,$AB:$AX,2,0)))</f>
        <v>Q3 01</v>
      </c>
      <c r="BD350" s="92" t="n">
        <f aca="false">IF(ISERROR(VLOOKUP($B350,$AB:$AX,3,0)),0,(VLOOKUP($B350,$AB:$AX,3,0)))</f>
        <v>0</v>
      </c>
      <c r="BE350" s="85" t="str">
        <f aca="false">IF(ISERROR(VLOOKUP($B350,$AB:$AX,4,0)),0,(VLOOKUP($B350,$AB:$AX,4,0)))</f>
        <v>Preben Richter</v>
      </c>
      <c r="BF350" s="86" t="str">
        <f aca="false">IF(ISERROR(VLOOKUP($B350,$AB:$AX,5,0)),0,(VLOOKUP($B350,$AB:$AX,5,0)))</f>
        <v>Idea stage</v>
      </c>
      <c r="BG350" s="86" t="str">
        <f aca="false">IF(ISERROR(VLOOKUP($B350,$AB:$AX,6,0)),0,(VLOOKUP($B350,$AB:$AX,6,0)))</f>
        <v>P&amp;L</v>
      </c>
      <c r="BH350" s="85" t="n">
        <f aca="false">IF(ISERROR(VLOOKUP($B350,$AB:$AX,7,0)),0,(VLOOKUP($B350,$AB:$AX,7,0)))</f>
        <v>2000</v>
      </c>
      <c r="BI350" s="88" t="n">
        <f aca="false">IF(ISERROR(VLOOKUP($B350,$AB:$AX,8,0)),0,(VLOOKUP($B350,$AB:$AX,8,0)))</f>
        <v>0</v>
      </c>
      <c r="BJ350" s="88" t="n">
        <f aca="false">IF(ISERROR(VLOOKUP($B350,$AB:$AX,9,0)),0,(VLOOKUP($B350,$AB:$AX,9,0)))</f>
        <v>0</v>
      </c>
      <c r="BK350" s="89" t="n">
        <f aca="false">IF(ISERROR(VLOOKUP($B350,$AB:$AX,10,0)),0,(VLOOKUP($B350,$AB:$AX,10,0)))</f>
        <v>25</v>
      </c>
      <c r="BL350" s="93" t="n">
        <f aca="false">IF(ISERROR(VLOOKUP($B350,$AB:$AX,11,0)),0,(VLOOKUP($B350,$AB:$AX,11,0)))</f>
        <v>25</v>
      </c>
      <c r="BM350" s="89" t="n">
        <f aca="false">IF(ISERROR(VLOOKUP($B350,$AB:$AX,12,0)),0,(VLOOKUP($B350,$AB:$AX,12,0)))</f>
        <v>0</v>
      </c>
      <c r="BN350" s="93" t="n">
        <f aca="false">IF(ISERROR(VLOOKUP($B350,$AB:$AX,13,0)),0,(VLOOKUP($B350,$AB:$AX,13,0)))</f>
        <v>0</v>
      </c>
      <c r="BO350" s="86" t="str">
        <f aca="false">IF(ISERROR(VLOOKUP($B350,$AB:$AX,14,0)),0,(VLOOKUP($B350,$AB:$AX,14,0)))</f>
        <v>Medium</v>
      </c>
      <c r="BP350" s="91" t="str">
        <f aca="false">IF(ISERROR(VLOOKUP($B350,$AB:$AX,15,0)),0,(VLOOKUP($B350,$AB:$AX,15,0)))</f>
        <v>CHP swap</v>
      </c>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row>
    <row r="351" customFormat="false" ht="12.75" hidden="false" customHeight="false" outlineLevel="0" collapsed="false">
      <c r="A351" s="75" t="s">
        <v>731</v>
      </c>
      <c r="B351" s="97" t="s">
        <v>732</v>
      </c>
      <c r="C351" s="98" t="s">
        <v>144</v>
      </c>
      <c r="D351" s="78"/>
      <c r="E351" s="78" t="s">
        <v>733</v>
      </c>
      <c r="F351" s="79" t="s">
        <v>41</v>
      </c>
      <c r="G351" s="79" t="s">
        <v>241</v>
      </c>
      <c r="H351" s="80" t="n">
        <v>0</v>
      </c>
      <c r="I351" s="81" t="n">
        <v>0</v>
      </c>
      <c r="J351" s="81" t="n">
        <v>0</v>
      </c>
      <c r="K351" s="82" t="n">
        <v>10</v>
      </c>
      <c r="L351" s="83" t="n">
        <v>10</v>
      </c>
      <c r="M351" s="82" t="n">
        <v>0</v>
      </c>
      <c r="N351" s="83" t="n">
        <v>0</v>
      </c>
      <c r="O351" s="79" t="s">
        <v>42</v>
      </c>
      <c r="P351" s="84" t="s">
        <v>734</v>
      </c>
      <c r="Q351" s="100"/>
      <c r="R351" s="100"/>
      <c r="S351" s="100"/>
      <c r="T351" s="100"/>
      <c r="U351" s="100"/>
      <c r="V351" s="100"/>
      <c r="W351" s="100"/>
      <c r="X351" s="100"/>
      <c r="Y351" s="101"/>
      <c r="Z351" s="100"/>
      <c r="AA351" s="101" t="s">
        <v>731</v>
      </c>
      <c r="AB351" s="85" t="s">
        <v>732</v>
      </c>
      <c r="AC351" s="86" t="s">
        <v>144</v>
      </c>
      <c r="AD351" s="85"/>
      <c r="AE351" s="85" t="s">
        <v>733</v>
      </c>
      <c r="AF351" s="86" t="s">
        <v>41</v>
      </c>
      <c r="AG351" s="86" t="s">
        <v>241</v>
      </c>
      <c r="AH351" s="87" t="n">
        <v>0</v>
      </c>
      <c r="AI351" s="88" t="n">
        <v>0</v>
      </c>
      <c r="AJ351" s="88" t="n">
        <v>0</v>
      </c>
      <c r="AK351" s="89" t="n">
        <v>10</v>
      </c>
      <c r="AL351" s="90" t="n">
        <v>10</v>
      </c>
      <c r="AM351" s="89" t="n">
        <v>0</v>
      </c>
      <c r="AN351" s="90" t="n">
        <v>0</v>
      </c>
      <c r="AO351" s="86" t="s">
        <v>42</v>
      </c>
      <c r="AP351" s="91" t="s">
        <v>734</v>
      </c>
      <c r="AQ351" s="100"/>
      <c r="AR351" s="100"/>
      <c r="AS351" s="100"/>
      <c r="AT351" s="100"/>
      <c r="AU351" s="100"/>
      <c r="AV351" s="100"/>
      <c r="AW351" s="100"/>
      <c r="AX351" s="100"/>
      <c r="AY351" s="100"/>
      <c r="AZ351" s="101"/>
      <c r="BA351" s="12"/>
      <c r="BB351" s="85" t="str">
        <f aca="false">IF(ISERROR(VLOOKUP($B351,$AB:$AX,1,0)),0,(VLOOKUP($B351,$AB:$AX,1,0)))</f>
        <v>Vargön</v>
      </c>
      <c r="BC351" s="86" t="str">
        <f aca="false">IF(ISERROR(VLOOKUP($B351,$AB:$AX,2,0)),0,(VLOOKUP($B351,$AB:$AX,2,0)))</f>
        <v>Q4 01</v>
      </c>
      <c r="BD351" s="92" t="n">
        <f aca="false">IF(ISERROR(VLOOKUP($B351,$AB:$AX,3,0)),0,(VLOOKUP($B351,$AB:$AX,3,0)))</f>
        <v>0</v>
      </c>
      <c r="BE351" s="85" t="str">
        <f aca="false">IF(ISERROR(VLOOKUP($B351,$AB:$AX,4,0)),0,(VLOOKUP($B351,$AB:$AX,4,0)))</f>
        <v>Magnus Groth</v>
      </c>
      <c r="BF351" s="86" t="str">
        <f aca="false">IF(ISERROR(VLOOKUP($B351,$AB:$AX,5,0)),0,(VLOOKUP($B351,$AB:$AX,5,0)))</f>
        <v>Idea stage</v>
      </c>
      <c r="BG351" s="86" t="str">
        <f aca="false">IF(ISERROR(VLOOKUP($B351,$AB:$AX,6,0)),0,(VLOOKUP($B351,$AB:$AX,6,0)))</f>
        <v>Market Growth</v>
      </c>
      <c r="BH351" s="85" t="n">
        <f aca="false">IF(ISERROR(VLOOKUP($B351,$AB:$AX,7,0)),0,(VLOOKUP($B351,$AB:$AX,7,0)))</f>
        <v>0</v>
      </c>
      <c r="BI351" s="88" t="n">
        <f aca="false">IF(ISERROR(VLOOKUP($B351,$AB:$AX,8,0)),0,(VLOOKUP($B351,$AB:$AX,8,0)))</f>
        <v>0</v>
      </c>
      <c r="BJ351" s="88" t="n">
        <f aca="false">IF(ISERROR(VLOOKUP($B351,$AB:$AX,9,0)),0,(VLOOKUP($B351,$AB:$AX,9,0)))</f>
        <v>0</v>
      </c>
      <c r="BK351" s="89" t="n">
        <f aca="false">IF(ISERROR(VLOOKUP($B351,$AB:$AX,10,0)),0,(VLOOKUP($B351,$AB:$AX,10,0)))</f>
        <v>10</v>
      </c>
      <c r="BL351" s="93" t="n">
        <f aca="false">IF(ISERROR(VLOOKUP($B351,$AB:$AX,11,0)),0,(VLOOKUP($B351,$AB:$AX,11,0)))</f>
        <v>10</v>
      </c>
      <c r="BM351" s="89" t="n">
        <f aca="false">IF(ISERROR(VLOOKUP($B351,$AB:$AX,12,0)),0,(VLOOKUP($B351,$AB:$AX,12,0)))</f>
        <v>0</v>
      </c>
      <c r="BN351" s="93" t="n">
        <f aca="false">IF(ISERROR(VLOOKUP($B351,$AB:$AX,13,0)),0,(VLOOKUP($B351,$AB:$AX,13,0)))</f>
        <v>0</v>
      </c>
      <c r="BO351" s="86" t="str">
        <f aca="false">IF(ISERROR(VLOOKUP($B351,$AB:$AX,14,0)),0,(VLOOKUP($B351,$AB:$AX,14,0)))</f>
        <v>Low</v>
      </c>
      <c r="BP351" s="91" t="str">
        <f aca="false">IF(ISERROR(VLOOKUP($B351,$AB:$AX,15,0)),0,(VLOOKUP($B351,$AB:$AX,15,0)))</f>
        <v>Portfolio mngmt</v>
      </c>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row>
    <row r="352" customFormat="false" ht="12.75" hidden="false" customHeight="false" outlineLevel="0" collapsed="false">
      <c r="A352" s="75" t="s">
        <v>735</v>
      </c>
      <c r="B352" s="97" t="s">
        <v>736</v>
      </c>
      <c r="C352" s="98" t="s">
        <v>144</v>
      </c>
      <c r="D352" s="78"/>
      <c r="E352" s="78" t="s">
        <v>737</v>
      </c>
      <c r="F352" s="79" t="s">
        <v>41</v>
      </c>
      <c r="G352" s="79" t="s">
        <v>33</v>
      </c>
      <c r="H352" s="80" t="n">
        <v>2000</v>
      </c>
      <c r="I352" s="81" t="n">
        <v>0</v>
      </c>
      <c r="J352" s="81" t="n">
        <v>0</v>
      </c>
      <c r="K352" s="82" t="n">
        <v>10</v>
      </c>
      <c r="L352" s="83" t="n">
        <v>20</v>
      </c>
      <c r="M352" s="82" t="n">
        <v>0</v>
      </c>
      <c r="N352" s="83" t="n">
        <v>0</v>
      </c>
      <c r="O352" s="79" t="s">
        <v>42</v>
      </c>
      <c r="P352" s="84" t="s">
        <v>738</v>
      </c>
      <c r="Q352" s="100"/>
      <c r="R352" s="100"/>
      <c r="S352" s="100"/>
      <c r="T352" s="100"/>
      <c r="U352" s="100"/>
      <c r="V352" s="100"/>
      <c r="W352" s="100"/>
      <c r="X352" s="100"/>
      <c r="Y352" s="101"/>
      <c r="Z352" s="100"/>
      <c r="AA352" s="101" t="s">
        <v>735</v>
      </c>
      <c r="AB352" s="85"/>
      <c r="AC352" s="86"/>
      <c r="AD352" s="85"/>
      <c r="AE352" s="85"/>
      <c r="AF352" s="86"/>
      <c r="AG352" s="86"/>
      <c r="AH352" s="87" t="n">
        <v>0</v>
      </c>
      <c r="AI352" s="88" t="n">
        <v>0</v>
      </c>
      <c r="AJ352" s="88" t="n">
        <v>0</v>
      </c>
      <c r="AK352" s="89" t="n">
        <v>0</v>
      </c>
      <c r="AL352" s="90" t="n">
        <v>0</v>
      </c>
      <c r="AM352" s="89" t="n">
        <v>0</v>
      </c>
      <c r="AN352" s="90" t="n">
        <v>0</v>
      </c>
      <c r="AO352" s="86"/>
      <c r="AP352" s="91"/>
      <c r="AQ352" s="100"/>
      <c r="AR352" s="100"/>
      <c r="AS352" s="100"/>
      <c r="AT352" s="100"/>
      <c r="AU352" s="100"/>
      <c r="AV352" s="100"/>
      <c r="AW352" s="100"/>
      <c r="AX352" s="100"/>
      <c r="AY352" s="100"/>
      <c r="AZ352" s="101"/>
      <c r="BA352" s="12"/>
      <c r="BB352" s="85" t="n">
        <f aca="false">IF(ISERROR(VLOOKUP($B352,$AB:$AX,1,0)),0,(VLOOKUP($B352,$AB:$AX,1,0)))</f>
        <v>0</v>
      </c>
      <c r="BC352" s="86" t="n">
        <f aca="false">IF(ISERROR(VLOOKUP($B352,$AB:$AX,2,0)),0,(VLOOKUP($B352,$AB:$AX,2,0)))</f>
        <v>0</v>
      </c>
      <c r="BD352" s="92" t="n">
        <f aca="false">IF(ISERROR(VLOOKUP($B352,$AB:$AX,3,0)),0,(VLOOKUP($B352,$AB:$AX,3,0)))</f>
        <v>0</v>
      </c>
      <c r="BE352" s="85" t="n">
        <f aca="false">IF(ISERROR(VLOOKUP($B352,$AB:$AX,4,0)),0,(VLOOKUP($B352,$AB:$AX,4,0)))</f>
        <v>0</v>
      </c>
      <c r="BF352" s="86" t="n">
        <f aca="false">IF(ISERROR(VLOOKUP($B352,$AB:$AX,5,0)),0,(VLOOKUP($B352,$AB:$AX,5,0)))</f>
        <v>0</v>
      </c>
      <c r="BG352" s="86" t="n">
        <f aca="false">IF(ISERROR(VLOOKUP($B352,$AB:$AX,6,0)),0,(VLOOKUP($B352,$AB:$AX,6,0)))</f>
        <v>0</v>
      </c>
      <c r="BH352" s="85" t="n">
        <f aca="false">IF(ISERROR(VLOOKUP($B352,$AB:$AX,7,0)),0,(VLOOKUP($B352,$AB:$AX,7,0)))</f>
        <v>0</v>
      </c>
      <c r="BI352" s="88" t="n">
        <f aca="false">IF(ISERROR(VLOOKUP($B352,$AB:$AX,8,0)),0,(VLOOKUP($B352,$AB:$AX,8,0)))</f>
        <v>0</v>
      </c>
      <c r="BJ352" s="88" t="n">
        <f aca="false">IF(ISERROR(VLOOKUP($B352,$AB:$AX,9,0)),0,(VLOOKUP($B352,$AB:$AX,9,0)))</f>
        <v>0</v>
      </c>
      <c r="BK352" s="89" t="n">
        <f aca="false">IF(ISERROR(VLOOKUP($B352,$AB:$AX,10,0)),0,(VLOOKUP($B352,$AB:$AX,10,0)))</f>
        <v>0</v>
      </c>
      <c r="BL352" s="93" t="n">
        <f aca="false">IF(ISERROR(VLOOKUP($B352,$AB:$AX,11,0)),0,(VLOOKUP($B352,$AB:$AX,11,0)))</f>
        <v>0</v>
      </c>
      <c r="BM352" s="89" t="n">
        <f aca="false">IF(ISERROR(VLOOKUP($B352,$AB:$AX,12,0)),0,(VLOOKUP($B352,$AB:$AX,12,0)))</f>
        <v>0</v>
      </c>
      <c r="BN352" s="93" t="n">
        <f aca="false">IF(ISERROR(VLOOKUP($B352,$AB:$AX,13,0)),0,(VLOOKUP($B352,$AB:$AX,13,0)))</f>
        <v>0</v>
      </c>
      <c r="BO352" s="86" t="n">
        <f aca="false">IF(ISERROR(VLOOKUP($B352,$AB:$AX,14,0)),0,(VLOOKUP($B352,$AB:$AX,14,0)))</f>
        <v>0</v>
      </c>
      <c r="BP352" s="91" t="n">
        <f aca="false">IF(ISERROR(VLOOKUP($B352,$AB:$AX,15,0)),0,(VLOOKUP($B352,$AB:$AX,15,0)))</f>
        <v>0</v>
      </c>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row>
    <row r="353" customFormat="false" ht="12.75" hidden="false" customHeight="false" outlineLevel="0" collapsed="false">
      <c r="A353" s="75" t="s">
        <v>739</v>
      </c>
      <c r="B353" s="97" t="s">
        <v>740</v>
      </c>
      <c r="C353" s="98" t="s">
        <v>144</v>
      </c>
      <c r="D353" s="78"/>
      <c r="E353" s="78" t="s">
        <v>737</v>
      </c>
      <c r="F353" s="79" t="s">
        <v>41</v>
      </c>
      <c r="G353" s="79" t="s">
        <v>33</v>
      </c>
      <c r="H353" s="80" t="n">
        <v>2000</v>
      </c>
      <c r="I353" s="81" t="n">
        <v>0</v>
      </c>
      <c r="J353" s="81" t="n">
        <v>0</v>
      </c>
      <c r="K353" s="82" t="n">
        <v>10</v>
      </c>
      <c r="L353" s="83" t="n">
        <v>0</v>
      </c>
      <c r="M353" s="82" t="n">
        <v>20</v>
      </c>
      <c r="N353" s="83" t="n">
        <v>0</v>
      </c>
      <c r="O353" s="79" t="s">
        <v>42</v>
      </c>
      <c r="P353" s="84" t="s">
        <v>730</v>
      </c>
      <c r="Q353" s="100"/>
      <c r="R353" s="100"/>
      <c r="S353" s="100"/>
      <c r="T353" s="100"/>
      <c r="U353" s="100"/>
      <c r="V353" s="100"/>
      <c r="W353" s="100"/>
      <c r="X353" s="100"/>
      <c r="Y353" s="101"/>
      <c r="Z353" s="100"/>
      <c r="AA353" s="101" t="s">
        <v>739</v>
      </c>
      <c r="AB353" s="85"/>
      <c r="AC353" s="86"/>
      <c r="AD353" s="85"/>
      <c r="AE353" s="85"/>
      <c r="AF353" s="86"/>
      <c r="AG353" s="86"/>
      <c r="AH353" s="87" t="n">
        <v>0</v>
      </c>
      <c r="AI353" s="88" t="n">
        <v>0</v>
      </c>
      <c r="AJ353" s="88" t="n">
        <v>0</v>
      </c>
      <c r="AK353" s="89" t="n">
        <v>0</v>
      </c>
      <c r="AL353" s="90" t="n">
        <v>0</v>
      </c>
      <c r="AM353" s="89" t="n">
        <v>0</v>
      </c>
      <c r="AN353" s="90" t="n">
        <v>0</v>
      </c>
      <c r="AO353" s="86"/>
      <c r="AP353" s="91"/>
      <c r="AQ353" s="100"/>
      <c r="AR353" s="100"/>
      <c r="AS353" s="100"/>
      <c r="AT353" s="100"/>
      <c r="AU353" s="100"/>
      <c r="AV353" s="100"/>
      <c r="AW353" s="100"/>
      <c r="AX353" s="100"/>
      <c r="AY353" s="100"/>
      <c r="AZ353" s="101"/>
      <c r="BA353" s="12"/>
      <c r="BB353" s="85" t="n">
        <f aca="false">IF(ISERROR(VLOOKUP($B353,$AB:$AX,1,0)),0,(VLOOKUP($B353,$AB:$AX,1,0)))</f>
        <v>0</v>
      </c>
      <c r="BC353" s="86" t="n">
        <f aca="false">IF(ISERROR(VLOOKUP($B353,$AB:$AX,2,0)),0,(VLOOKUP($B353,$AB:$AX,2,0)))</f>
        <v>0</v>
      </c>
      <c r="BD353" s="92" t="n">
        <f aca="false">IF(ISERROR(VLOOKUP($B353,$AB:$AX,3,0)),0,(VLOOKUP($B353,$AB:$AX,3,0)))</f>
        <v>0</v>
      </c>
      <c r="BE353" s="85" t="n">
        <f aca="false">IF(ISERROR(VLOOKUP($B353,$AB:$AX,4,0)),0,(VLOOKUP($B353,$AB:$AX,4,0)))</f>
        <v>0</v>
      </c>
      <c r="BF353" s="86" t="n">
        <f aca="false">IF(ISERROR(VLOOKUP($B353,$AB:$AX,5,0)),0,(VLOOKUP($B353,$AB:$AX,5,0)))</f>
        <v>0</v>
      </c>
      <c r="BG353" s="86" t="n">
        <f aca="false">IF(ISERROR(VLOOKUP($B353,$AB:$AX,6,0)),0,(VLOOKUP($B353,$AB:$AX,6,0)))</f>
        <v>0</v>
      </c>
      <c r="BH353" s="85" t="n">
        <f aca="false">IF(ISERROR(VLOOKUP($B353,$AB:$AX,7,0)),0,(VLOOKUP($B353,$AB:$AX,7,0)))</f>
        <v>0</v>
      </c>
      <c r="BI353" s="88" t="n">
        <f aca="false">IF(ISERROR(VLOOKUP($B353,$AB:$AX,8,0)),0,(VLOOKUP($B353,$AB:$AX,8,0)))</f>
        <v>0</v>
      </c>
      <c r="BJ353" s="88" t="n">
        <f aca="false">IF(ISERROR(VLOOKUP($B353,$AB:$AX,9,0)),0,(VLOOKUP($B353,$AB:$AX,9,0)))</f>
        <v>0</v>
      </c>
      <c r="BK353" s="89" t="n">
        <f aca="false">IF(ISERROR(VLOOKUP($B353,$AB:$AX,10,0)),0,(VLOOKUP($B353,$AB:$AX,10,0)))</f>
        <v>0</v>
      </c>
      <c r="BL353" s="93" t="n">
        <f aca="false">IF(ISERROR(VLOOKUP($B353,$AB:$AX,11,0)),0,(VLOOKUP($B353,$AB:$AX,11,0)))</f>
        <v>0</v>
      </c>
      <c r="BM353" s="89" t="n">
        <f aca="false">IF(ISERROR(VLOOKUP($B353,$AB:$AX,12,0)),0,(VLOOKUP($B353,$AB:$AX,12,0)))</f>
        <v>0</v>
      </c>
      <c r="BN353" s="93" t="n">
        <f aca="false">IF(ISERROR(VLOOKUP($B353,$AB:$AX,13,0)),0,(VLOOKUP($B353,$AB:$AX,13,0)))</f>
        <v>0</v>
      </c>
      <c r="BO353" s="86" t="n">
        <f aca="false">IF(ISERROR(VLOOKUP($B353,$AB:$AX,14,0)),0,(VLOOKUP($B353,$AB:$AX,14,0)))</f>
        <v>0</v>
      </c>
      <c r="BP353" s="91" t="n">
        <f aca="false">IF(ISERROR(VLOOKUP($B353,$AB:$AX,15,0)),0,(VLOOKUP($B353,$AB:$AX,15,0)))</f>
        <v>0</v>
      </c>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row>
    <row r="354" customFormat="false" ht="12.75" hidden="false" customHeight="false" outlineLevel="0" collapsed="false">
      <c r="A354" s="75" t="s">
        <v>741</v>
      </c>
      <c r="B354" s="97" t="s">
        <v>740</v>
      </c>
      <c r="C354" s="98" t="s">
        <v>144</v>
      </c>
      <c r="D354" s="78"/>
      <c r="E354" s="78" t="s">
        <v>737</v>
      </c>
      <c r="F354" s="79" t="s">
        <v>41</v>
      </c>
      <c r="G354" s="79" t="s">
        <v>241</v>
      </c>
      <c r="H354" s="80" t="n">
        <v>0</v>
      </c>
      <c r="I354" s="81" t="n">
        <v>0</v>
      </c>
      <c r="J354" s="81" t="n">
        <v>0</v>
      </c>
      <c r="K354" s="82" t="n">
        <v>20</v>
      </c>
      <c r="L354" s="83" t="n">
        <v>0</v>
      </c>
      <c r="M354" s="82" t="n">
        <v>0</v>
      </c>
      <c r="N354" s="83" t="n">
        <v>0</v>
      </c>
      <c r="O354" s="79" t="s">
        <v>42</v>
      </c>
      <c r="P354" s="84" t="s">
        <v>691</v>
      </c>
      <c r="Q354" s="22"/>
      <c r="R354" s="22"/>
      <c r="S354" s="22"/>
      <c r="T354" s="22"/>
      <c r="U354" s="22"/>
      <c r="V354" s="22"/>
      <c r="W354" s="22"/>
      <c r="X354" s="22"/>
      <c r="Y354" s="12"/>
      <c r="Z354" s="22"/>
      <c r="AA354" s="12" t="s">
        <v>741</v>
      </c>
      <c r="AB354" s="85"/>
      <c r="AC354" s="86"/>
      <c r="AD354" s="85"/>
      <c r="AE354" s="85"/>
      <c r="AF354" s="86"/>
      <c r="AG354" s="86"/>
      <c r="AH354" s="87" t="n">
        <v>0</v>
      </c>
      <c r="AI354" s="88" t="n">
        <v>0</v>
      </c>
      <c r="AJ354" s="88" t="n">
        <v>0</v>
      </c>
      <c r="AK354" s="89" t="n">
        <v>0</v>
      </c>
      <c r="AL354" s="90" t="n">
        <v>0</v>
      </c>
      <c r="AM354" s="89" t="n">
        <v>0</v>
      </c>
      <c r="AN354" s="90" t="n">
        <v>0</v>
      </c>
      <c r="AO354" s="86"/>
      <c r="AP354" s="91"/>
      <c r="AQ354" s="22"/>
      <c r="AR354" s="22"/>
      <c r="AS354" s="22"/>
      <c r="AT354" s="22"/>
      <c r="AU354" s="22"/>
      <c r="AV354" s="22"/>
      <c r="AW354" s="22"/>
      <c r="AX354" s="22"/>
      <c r="AY354" s="22"/>
      <c r="BA354" s="12"/>
      <c r="BB354" s="85" t="n">
        <f aca="false">IF(ISERROR(VLOOKUP($B354,$AB:$AX,1,0)),0,(VLOOKUP($B354,$AB:$AX,1,0)))</f>
        <v>0</v>
      </c>
      <c r="BC354" s="86" t="n">
        <f aca="false">IF(ISERROR(VLOOKUP($B354,$AB:$AX,2,0)),0,(VLOOKUP($B354,$AB:$AX,2,0)))</f>
        <v>0</v>
      </c>
      <c r="BD354" s="92" t="n">
        <f aca="false">IF(ISERROR(VLOOKUP($B354,$AB:$AX,3,0)),0,(VLOOKUP($B354,$AB:$AX,3,0)))</f>
        <v>0</v>
      </c>
      <c r="BE354" s="85" t="n">
        <f aca="false">IF(ISERROR(VLOOKUP($B354,$AB:$AX,4,0)),0,(VLOOKUP($B354,$AB:$AX,4,0)))</f>
        <v>0</v>
      </c>
      <c r="BF354" s="86" t="n">
        <f aca="false">IF(ISERROR(VLOOKUP($B354,$AB:$AX,5,0)),0,(VLOOKUP($B354,$AB:$AX,5,0)))</f>
        <v>0</v>
      </c>
      <c r="BG354" s="86" t="n">
        <f aca="false">IF(ISERROR(VLOOKUP($B354,$AB:$AX,6,0)),0,(VLOOKUP($B354,$AB:$AX,6,0)))</f>
        <v>0</v>
      </c>
      <c r="BH354" s="85" t="n">
        <f aca="false">IF(ISERROR(VLOOKUP($B354,$AB:$AX,7,0)),0,(VLOOKUP($B354,$AB:$AX,7,0)))</f>
        <v>0</v>
      </c>
      <c r="BI354" s="88" t="n">
        <f aca="false">IF(ISERROR(VLOOKUP($B354,$AB:$AX,8,0)),0,(VLOOKUP($B354,$AB:$AX,8,0)))</f>
        <v>0</v>
      </c>
      <c r="BJ354" s="88" t="n">
        <f aca="false">IF(ISERROR(VLOOKUP($B354,$AB:$AX,9,0)),0,(VLOOKUP($B354,$AB:$AX,9,0)))</f>
        <v>0</v>
      </c>
      <c r="BK354" s="89" t="n">
        <f aca="false">IF(ISERROR(VLOOKUP($B354,$AB:$AX,10,0)),0,(VLOOKUP($B354,$AB:$AX,10,0)))</f>
        <v>0</v>
      </c>
      <c r="BL354" s="93" t="n">
        <f aca="false">IF(ISERROR(VLOOKUP($B354,$AB:$AX,11,0)),0,(VLOOKUP($B354,$AB:$AX,11,0)))</f>
        <v>0</v>
      </c>
      <c r="BM354" s="89" t="n">
        <f aca="false">IF(ISERROR(VLOOKUP($B354,$AB:$AX,12,0)),0,(VLOOKUP($B354,$AB:$AX,12,0)))</f>
        <v>0</v>
      </c>
      <c r="BN354" s="93" t="n">
        <f aca="false">IF(ISERROR(VLOOKUP($B354,$AB:$AX,13,0)),0,(VLOOKUP($B354,$AB:$AX,13,0)))</f>
        <v>0</v>
      </c>
      <c r="BO354" s="86" t="n">
        <f aca="false">IF(ISERROR(VLOOKUP($B354,$AB:$AX,14,0)),0,(VLOOKUP($B354,$AB:$AX,14,0)))</f>
        <v>0</v>
      </c>
      <c r="BP354" s="91" t="n">
        <f aca="false">IF(ISERROR(VLOOKUP($B354,$AB:$AX,15,0)),0,(VLOOKUP($B354,$AB:$AX,15,0)))</f>
        <v>0</v>
      </c>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row>
    <row r="355" customFormat="false" ht="12.75" hidden="true" customHeight="false" outlineLevel="0" collapsed="false">
      <c r="A355" s="75" t="s">
        <v>742</v>
      </c>
      <c r="B355" s="95"/>
      <c r="C355" s="79"/>
      <c r="D355" s="78"/>
      <c r="E355" s="78"/>
      <c r="F355" s="79"/>
      <c r="G355" s="79"/>
      <c r="H355" s="80" t="n">
        <v>0</v>
      </c>
      <c r="I355" s="81" t="n">
        <v>0</v>
      </c>
      <c r="J355" s="81" t="n">
        <v>0</v>
      </c>
      <c r="K355" s="82" t="n">
        <v>0</v>
      </c>
      <c r="L355" s="83" t="n">
        <v>0</v>
      </c>
      <c r="M355" s="82" t="n">
        <v>0</v>
      </c>
      <c r="N355" s="83" t="n">
        <v>0</v>
      </c>
      <c r="O355" s="79"/>
      <c r="P355" s="84"/>
      <c r="Q355" s="22"/>
      <c r="R355" s="22"/>
      <c r="S355" s="22"/>
      <c r="T355" s="22"/>
      <c r="U355" s="22"/>
      <c r="V355" s="22"/>
      <c r="W355" s="22"/>
      <c r="X355" s="22"/>
      <c r="Y355" s="12"/>
      <c r="Z355" s="22"/>
      <c r="AA355" s="12" t="s">
        <v>742</v>
      </c>
      <c r="AB355" s="85"/>
      <c r="AC355" s="86"/>
      <c r="AD355" s="85"/>
      <c r="AE355" s="85"/>
      <c r="AF355" s="86"/>
      <c r="AG355" s="86"/>
      <c r="AH355" s="87" t="n">
        <v>0</v>
      </c>
      <c r="AI355" s="88" t="n">
        <v>0</v>
      </c>
      <c r="AJ355" s="88" t="n">
        <v>0</v>
      </c>
      <c r="AK355" s="89" t="n">
        <v>0</v>
      </c>
      <c r="AL355" s="90" t="n">
        <v>0</v>
      </c>
      <c r="AM355" s="89" t="n">
        <v>0</v>
      </c>
      <c r="AN355" s="90" t="n">
        <v>0</v>
      </c>
      <c r="AO355" s="86"/>
      <c r="AP355" s="91"/>
      <c r="AQ355" s="22"/>
      <c r="AR355" s="22"/>
      <c r="AS355" s="22"/>
      <c r="AT355" s="22"/>
      <c r="AU355" s="22"/>
      <c r="AV355" s="22"/>
      <c r="AW355" s="22"/>
      <c r="AX355" s="22"/>
      <c r="AY355" s="22"/>
      <c r="BA355" s="12"/>
      <c r="BB355" s="85" t="n">
        <f aca="false">IF(ISERROR(VLOOKUP($B355,$AB:$AX,1,0)),0,(VLOOKUP($B355,$AB:$AX,1,0)))</f>
        <v>0</v>
      </c>
      <c r="BC355" s="86" t="n">
        <f aca="false">IF(ISERROR(VLOOKUP($B355,$AB:$AX,2,0)),0,(VLOOKUP($B355,$AB:$AX,2,0)))</f>
        <v>0</v>
      </c>
      <c r="BD355" s="92" t="n">
        <f aca="false">IF(ISERROR(VLOOKUP($B355,$AB:$AX,3,0)),0,(VLOOKUP($B355,$AB:$AX,3,0)))</f>
        <v>0</v>
      </c>
      <c r="BE355" s="85" t="n">
        <f aca="false">IF(ISERROR(VLOOKUP($B355,$AB:$AX,4,0)),0,(VLOOKUP($B355,$AB:$AX,4,0)))</f>
        <v>0</v>
      </c>
      <c r="BF355" s="86" t="n">
        <f aca="false">IF(ISERROR(VLOOKUP($B355,$AB:$AX,5,0)),0,(VLOOKUP($B355,$AB:$AX,5,0)))</f>
        <v>0</v>
      </c>
      <c r="BG355" s="86" t="n">
        <f aca="false">IF(ISERROR(VLOOKUP($B355,$AB:$AX,6,0)),0,(VLOOKUP($B355,$AB:$AX,6,0)))</f>
        <v>0</v>
      </c>
      <c r="BH355" s="85" t="n">
        <f aca="false">IF(ISERROR(VLOOKUP($B355,$AB:$AX,7,0)),0,(VLOOKUP($B355,$AB:$AX,7,0)))</f>
        <v>0</v>
      </c>
      <c r="BI355" s="88" t="n">
        <f aca="false">IF(ISERROR(VLOOKUP($B355,$AB:$AX,8,0)),0,(VLOOKUP($B355,$AB:$AX,8,0)))</f>
        <v>0</v>
      </c>
      <c r="BJ355" s="88" t="n">
        <f aca="false">IF(ISERROR(VLOOKUP($B355,$AB:$AX,9,0)),0,(VLOOKUP($B355,$AB:$AX,9,0)))</f>
        <v>0</v>
      </c>
      <c r="BK355" s="89" t="n">
        <f aca="false">IF(ISERROR(VLOOKUP($B355,$AB:$AX,10,0)),0,(VLOOKUP($B355,$AB:$AX,10,0)))</f>
        <v>0</v>
      </c>
      <c r="BL355" s="93" t="n">
        <f aca="false">IF(ISERROR(VLOOKUP($B355,$AB:$AX,11,0)),0,(VLOOKUP($B355,$AB:$AX,11,0)))</f>
        <v>0</v>
      </c>
      <c r="BM355" s="89" t="n">
        <f aca="false">IF(ISERROR(VLOOKUP($B355,$AB:$AX,12,0)),0,(VLOOKUP($B355,$AB:$AX,12,0)))</f>
        <v>0</v>
      </c>
      <c r="BN355" s="93" t="n">
        <f aca="false">IF(ISERROR(VLOOKUP($B355,$AB:$AX,13,0)),0,(VLOOKUP($B355,$AB:$AX,13,0)))</f>
        <v>0</v>
      </c>
      <c r="BO355" s="86" t="n">
        <f aca="false">IF(ISERROR(VLOOKUP($B355,$AB:$AX,14,0)),0,(VLOOKUP($B355,$AB:$AX,14,0)))</f>
        <v>0</v>
      </c>
      <c r="BP355" s="91" t="n">
        <f aca="false">IF(ISERROR(VLOOKUP($B355,$AB:$AX,15,0)),0,(VLOOKUP($B355,$AB:$AX,15,0)))</f>
        <v>0</v>
      </c>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row>
    <row r="356" customFormat="false" ht="12.75" hidden="true" customHeight="false" outlineLevel="0" collapsed="false">
      <c r="A356" s="75" t="s">
        <v>743</v>
      </c>
      <c r="B356" s="95"/>
      <c r="C356" s="79"/>
      <c r="D356" s="78"/>
      <c r="E356" s="78"/>
      <c r="F356" s="79"/>
      <c r="G356" s="79"/>
      <c r="H356" s="80" t="n">
        <v>0</v>
      </c>
      <c r="I356" s="81" t="n">
        <v>0</v>
      </c>
      <c r="J356" s="81" t="n">
        <v>0</v>
      </c>
      <c r="K356" s="82" t="n">
        <v>0</v>
      </c>
      <c r="L356" s="83" t="n">
        <v>0</v>
      </c>
      <c r="M356" s="82" t="n">
        <v>0</v>
      </c>
      <c r="N356" s="83" t="n">
        <v>0</v>
      </c>
      <c r="O356" s="79"/>
      <c r="P356" s="84"/>
      <c r="Q356" s="78"/>
      <c r="R356" s="78"/>
      <c r="S356" s="78"/>
      <c r="T356" s="78"/>
      <c r="U356" s="78"/>
      <c r="V356" s="78"/>
      <c r="W356" s="78"/>
      <c r="X356" s="78"/>
      <c r="Y356" s="85"/>
      <c r="Z356" s="78"/>
      <c r="AA356" s="85" t="s">
        <v>743</v>
      </c>
      <c r="AB356" s="85"/>
      <c r="AC356" s="86"/>
      <c r="AD356" s="85"/>
      <c r="AE356" s="85"/>
      <c r="AF356" s="86"/>
      <c r="AG356" s="86"/>
      <c r="AH356" s="87" t="n">
        <v>0</v>
      </c>
      <c r="AI356" s="88" t="n">
        <v>0</v>
      </c>
      <c r="AJ356" s="88" t="n">
        <v>0</v>
      </c>
      <c r="AK356" s="89" t="n">
        <v>0</v>
      </c>
      <c r="AL356" s="90" t="n">
        <v>0</v>
      </c>
      <c r="AM356" s="89" t="n">
        <v>0</v>
      </c>
      <c r="AN356" s="90" t="n">
        <v>0</v>
      </c>
      <c r="AO356" s="86"/>
      <c r="AP356" s="91"/>
      <c r="AQ356" s="78"/>
      <c r="AR356" s="78"/>
      <c r="AS356" s="78"/>
      <c r="AT356" s="78"/>
      <c r="AU356" s="78"/>
      <c r="AV356" s="78"/>
      <c r="AW356" s="78"/>
      <c r="AX356" s="78"/>
      <c r="AY356" s="78"/>
      <c r="AZ356" s="85"/>
      <c r="BA356" s="12"/>
      <c r="BB356" s="85" t="n">
        <f aca="false">IF(ISERROR(VLOOKUP($B356,$AB:$AX,1,0)),0,(VLOOKUP($B356,$AB:$AX,1,0)))</f>
        <v>0</v>
      </c>
      <c r="BC356" s="86" t="n">
        <f aca="false">IF(ISERROR(VLOOKUP($B356,$AB:$AX,2,0)),0,(VLOOKUP($B356,$AB:$AX,2,0)))</f>
        <v>0</v>
      </c>
      <c r="BD356" s="92" t="n">
        <f aca="false">IF(ISERROR(VLOOKUP($B356,$AB:$AX,3,0)),0,(VLOOKUP($B356,$AB:$AX,3,0)))</f>
        <v>0</v>
      </c>
      <c r="BE356" s="85" t="n">
        <f aca="false">IF(ISERROR(VLOOKUP($B356,$AB:$AX,4,0)),0,(VLOOKUP($B356,$AB:$AX,4,0)))</f>
        <v>0</v>
      </c>
      <c r="BF356" s="86" t="n">
        <f aca="false">IF(ISERROR(VLOOKUP($B356,$AB:$AX,5,0)),0,(VLOOKUP($B356,$AB:$AX,5,0)))</f>
        <v>0</v>
      </c>
      <c r="BG356" s="86" t="n">
        <f aca="false">IF(ISERROR(VLOOKUP($B356,$AB:$AX,6,0)),0,(VLOOKUP($B356,$AB:$AX,6,0)))</f>
        <v>0</v>
      </c>
      <c r="BH356" s="85" t="n">
        <f aca="false">IF(ISERROR(VLOOKUP($B356,$AB:$AX,7,0)),0,(VLOOKUP($B356,$AB:$AX,7,0)))</f>
        <v>0</v>
      </c>
      <c r="BI356" s="88" t="n">
        <f aca="false">IF(ISERROR(VLOOKUP($B356,$AB:$AX,8,0)),0,(VLOOKUP($B356,$AB:$AX,8,0)))</f>
        <v>0</v>
      </c>
      <c r="BJ356" s="88" t="n">
        <f aca="false">IF(ISERROR(VLOOKUP($B356,$AB:$AX,9,0)),0,(VLOOKUP($B356,$AB:$AX,9,0)))</f>
        <v>0</v>
      </c>
      <c r="BK356" s="89" t="n">
        <f aca="false">IF(ISERROR(VLOOKUP($B356,$AB:$AX,10,0)),0,(VLOOKUP($B356,$AB:$AX,10,0)))</f>
        <v>0</v>
      </c>
      <c r="BL356" s="93" t="n">
        <f aca="false">IF(ISERROR(VLOOKUP($B356,$AB:$AX,11,0)),0,(VLOOKUP($B356,$AB:$AX,11,0)))</f>
        <v>0</v>
      </c>
      <c r="BM356" s="89" t="n">
        <f aca="false">IF(ISERROR(VLOOKUP($B356,$AB:$AX,12,0)),0,(VLOOKUP($B356,$AB:$AX,12,0)))</f>
        <v>0</v>
      </c>
      <c r="BN356" s="93" t="n">
        <f aca="false">IF(ISERROR(VLOOKUP($B356,$AB:$AX,13,0)),0,(VLOOKUP($B356,$AB:$AX,13,0)))</f>
        <v>0</v>
      </c>
      <c r="BO356" s="86" t="n">
        <f aca="false">IF(ISERROR(VLOOKUP($B356,$AB:$AX,14,0)),0,(VLOOKUP($B356,$AB:$AX,14,0)))</f>
        <v>0</v>
      </c>
      <c r="BP356" s="91" t="n">
        <f aca="false">IF(ISERROR(VLOOKUP($B356,$AB:$AX,15,0)),0,(VLOOKUP($B356,$AB:$AX,15,0)))</f>
        <v>0</v>
      </c>
      <c r="BQ356" s="78"/>
      <c r="BR356" s="78"/>
      <c r="BS356" s="78"/>
      <c r="BT356" s="78"/>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94"/>
      <c r="DV356" s="94"/>
      <c r="DW356" s="94"/>
      <c r="DX356" s="94"/>
      <c r="DY356" s="94"/>
      <c r="DZ356" s="94"/>
      <c r="EA356" s="94"/>
      <c r="EB356" s="94"/>
      <c r="EC356" s="94"/>
      <c r="ED356" s="94"/>
      <c r="EE356" s="94"/>
      <c r="EF356" s="94"/>
      <c r="EG356" s="94"/>
      <c r="EH356" s="94"/>
      <c r="EI356" s="94"/>
      <c r="EJ356" s="94"/>
      <c r="EK356" s="94"/>
    </row>
    <row r="357" customFormat="false" ht="12.75" hidden="true" customHeight="false" outlineLevel="0" collapsed="false">
      <c r="A357" s="75" t="s">
        <v>744</v>
      </c>
      <c r="B357" s="95"/>
      <c r="C357" s="79"/>
      <c r="D357" s="78"/>
      <c r="E357" s="78"/>
      <c r="F357" s="79"/>
      <c r="G357" s="79"/>
      <c r="H357" s="80" t="n">
        <v>0</v>
      </c>
      <c r="I357" s="81" t="n">
        <v>0</v>
      </c>
      <c r="J357" s="81" t="n">
        <v>0</v>
      </c>
      <c r="K357" s="82" t="n">
        <v>0</v>
      </c>
      <c r="L357" s="83" t="n">
        <v>0</v>
      </c>
      <c r="M357" s="82" t="n">
        <v>0</v>
      </c>
      <c r="N357" s="83" t="n">
        <v>0</v>
      </c>
      <c r="O357" s="79"/>
      <c r="P357" s="84"/>
      <c r="Q357" s="78"/>
      <c r="R357" s="78"/>
      <c r="S357" s="78"/>
      <c r="T357" s="78"/>
      <c r="U357" s="78"/>
      <c r="V357" s="78"/>
      <c r="W357" s="78"/>
      <c r="X357" s="78"/>
      <c r="Y357" s="85"/>
      <c r="Z357" s="78"/>
      <c r="AA357" s="85" t="s">
        <v>744</v>
      </c>
      <c r="AB357" s="85"/>
      <c r="AC357" s="86"/>
      <c r="AD357" s="85"/>
      <c r="AE357" s="85"/>
      <c r="AF357" s="86"/>
      <c r="AG357" s="86"/>
      <c r="AH357" s="87" t="n">
        <v>0</v>
      </c>
      <c r="AI357" s="88" t="n">
        <v>0</v>
      </c>
      <c r="AJ357" s="88" t="n">
        <v>0</v>
      </c>
      <c r="AK357" s="89" t="n">
        <v>0</v>
      </c>
      <c r="AL357" s="90" t="n">
        <v>0</v>
      </c>
      <c r="AM357" s="89" t="n">
        <v>0</v>
      </c>
      <c r="AN357" s="90" t="n">
        <v>0</v>
      </c>
      <c r="AO357" s="86"/>
      <c r="AP357" s="91"/>
      <c r="AQ357" s="78"/>
      <c r="AR357" s="78"/>
      <c r="AS357" s="78"/>
      <c r="AT357" s="78"/>
      <c r="AU357" s="78"/>
      <c r="AV357" s="78"/>
      <c r="AW357" s="78"/>
      <c r="AX357" s="78"/>
      <c r="AY357" s="78"/>
      <c r="AZ357" s="85"/>
      <c r="BA357" s="12"/>
      <c r="BB357" s="85" t="n">
        <f aca="false">IF(ISERROR(VLOOKUP($B357,$AB:$AX,1,0)),0,(VLOOKUP($B357,$AB:$AX,1,0)))</f>
        <v>0</v>
      </c>
      <c r="BC357" s="86" t="n">
        <f aca="false">IF(ISERROR(VLOOKUP($B357,$AB:$AX,2,0)),0,(VLOOKUP($B357,$AB:$AX,2,0)))</f>
        <v>0</v>
      </c>
      <c r="BD357" s="92" t="n">
        <f aca="false">IF(ISERROR(VLOOKUP($B357,$AB:$AX,3,0)),0,(VLOOKUP($B357,$AB:$AX,3,0)))</f>
        <v>0</v>
      </c>
      <c r="BE357" s="85" t="n">
        <f aca="false">IF(ISERROR(VLOOKUP($B357,$AB:$AX,4,0)),0,(VLOOKUP($B357,$AB:$AX,4,0)))</f>
        <v>0</v>
      </c>
      <c r="BF357" s="86" t="n">
        <f aca="false">IF(ISERROR(VLOOKUP($B357,$AB:$AX,5,0)),0,(VLOOKUP($B357,$AB:$AX,5,0)))</f>
        <v>0</v>
      </c>
      <c r="BG357" s="86" t="n">
        <f aca="false">IF(ISERROR(VLOOKUP($B357,$AB:$AX,6,0)),0,(VLOOKUP($B357,$AB:$AX,6,0)))</f>
        <v>0</v>
      </c>
      <c r="BH357" s="85" t="n">
        <f aca="false">IF(ISERROR(VLOOKUP($B357,$AB:$AX,7,0)),0,(VLOOKUP($B357,$AB:$AX,7,0)))</f>
        <v>0</v>
      </c>
      <c r="BI357" s="88" t="n">
        <f aca="false">IF(ISERROR(VLOOKUP($B357,$AB:$AX,8,0)),0,(VLOOKUP($B357,$AB:$AX,8,0)))</f>
        <v>0</v>
      </c>
      <c r="BJ357" s="88" t="n">
        <f aca="false">IF(ISERROR(VLOOKUP($B357,$AB:$AX,9,0)),0,(VLOOKUP($B357,$AB:$AX,9,0)))</f>
        <v>0</v>
      </c>
      <c r="BK357" s="89" t="n">
        <f aca="false">IF(ISERROR(VLOOKUP($B357,$AB:$AX,10,0)),0,(VLOOKUP($B357,$AB:$AX,10,0)))</f>
        <v>0</v>
      </c>
      <c r="BL357" s="93" t="n">
        <f aca="false">IF(ISERROR(VLOOKUP($B357,$AB:$AX,11,0)),0,(VLOOKUP($B357,$AB:$AX,11,0)))</f>
        <v>0</v>
      </c>
      <c r="BM357" s="89" t="n">
        <f aca="false">IF(ISERROR(VLOOKUP($B357,$AB:$AX,12,0)),0,(VLOOKUP($B357,$AB:$AX,12,0)))</f>
        <v>0</v>
      </c>
      <c r="BN357" s="93" t="n">
        <f aca="false">IF(ISERROR(VLOOKUP($B357,$AB:$AX,13,0)),0,(VLOOKUP($B357,$AB:$AX,13,0)))</f>
        <v>0</v>
      </c>
      <c r="BO357" s="86" t="n">
        <f aca="false">IF(ISERROR(VLOOKUP($B357,$AB:$AX,14,0)),0,(VLOOKUP($B357,$AB:$AX,14,0)))</f>
        <v>0</v>
      </c>
      <c r="BP357" s="91" t="n">
        <f aca="false">IF(ISERROR(VLOOKUP($B357,$AB:$AX,15,0)),0,(VLOOKUP($B357,$AB:$AX,15,0)))</f>
        <v>0</v>
      </c>
      <c r="BQ357" s="78"/>
      <c r="BR357" s="78"/>
      <c r="BS357" s="78"/>
      <c r="BT357" s="78"/>
      <c r="BU357" s="94"/>
      <c r="BV357" s="94"/>
      <c r="BW357" s="94"/>
      <c r="BX357" s="94"/>
      <c r="BY357" s="94"/>
      <c r="BZ357" s="94"/>
      <c r="CA357" s="94"/>
      <c r="CB357" s="94"/>
      <c r="CC357" s="94"/>
      <c r="CD357" s="94"/>
      <c r="CE357" s="94"/>
      <c r="CF357" s="94"/>
      <c r="CG357" s="94"/>
      <c r="CH357" s="94"/>
      <c r="CI357" s="94"/>
      <c r="CJ357" s="94"/>
      <c r="CK357" s="94"/>
      <c r="CL357" s="94"/>
      <c r="CM357" s="94"/>
      <c r="CN357" s="94"/>
      <c r="CO357" s="94"/>
      <c r="CP357" s="94"/>
      <c r="CQ357" s="94"/>
      <c r="CR357" s="94"/>
      <c r="CS357" s="94"/>
      <c r="CT357" s="94"/>
      <c r="CU357" s="94"/>
      <c r="CV357" s="94"/>
      <c r="CW357" s="94"/>
      <c r="CX357" s="94"/>
      <c r="CY357" s="94"/>
      <c r="CZ357" s="94"/>
      <c r="DA357" s="94"/>
      <c r="DB357" s="94"/>
      <c r="DC357" s="94"/>
      <c r="DD357" s="94"/>
      <c r="DE357" s="94"/>
      <c r="DF357" s="94"/>
      <c r="DG357" s="94"/>
      <c r="DH357" s="94"/>
      <c r="DI357" s="94"/>
      <c r="DJ357" s="94"/>
      <c r="DK357" s="94"/>
      <c r="DL357" s="94"/>
      <c r="DM357" s="94"/>
      <c r="DN357" s="94"/>
      <c r="DO357" s="94"/>
      <c r="DP357" s="94"/>
      <c r="DQ357" s="94"/>
      <c r="DR357" s="94"/>
      <c r="DS357" s="94"/>
      <c r="DT357" s="94"/>
      <c r="DU357" s="94"/>
      <c r="DV357" s="94"/>
      <c r="DW357" s="94"/>
      <c r="DX357" s="94"/>
      <c r="DY357" s="94"/>
      <c r="DZ357" s="94"/>
      <c r="EA357" s="94"/>
      <c r="EB357" s="94"/>
      <c r="EC357" s="94"/>
      <c r="ED357" s="94"/>
      <c r="EE357" s="94"/>
      <c r="EF357" s="94"/>
      <c r="EG357" s="94"/>
      <c r="EH357" s="94"/>
      <c r="EI357" s="94"/>
      <c r="EJ357" s="94"/>
      <c r="EK357" s="94"/>
    </row>
    <row r="358" customFormat="false" ht="12.75" hidden="true" customHeight="false" outlineLevel="0" collapsed="false">
      <c r="A358" s="75" t="s">
        <v>745</v>
      </c>
      <c r="B358" s="95"/>
      <c r="C358" s="79"/>
      <c r="D358" s="78"/>
      <c r="E358" s="78"/>
      <c r="F358" s="79"/>
      <c r="G358" s="79"/>
      <c r="H358" s="80" t="n">
        <v>0</v>
      </c>
      <c r="I358" s="81" t="n">
        <v>0</v>
      </c>
      <c r="J358" s="81" t="n">
        <v>0</v>
      </c>
      <c r="K358" s="82" t="n">
        <v>0</v>
      </c>
      <c r="L358" s="83" t="n">
        <v>0</v>
      </c>
      <c r="M358" s="82" t="n">
        <v>0</v>
      </c>
      <c r="N358" s="83" t="n">
        <v>0</v>
      </c>
      <c r="O358" s="79"/>
      <c r="P358" s="84"/>
      <c r="Q358" s="78"/>
      <c r="R358" s="78"/>
      <c r="S358" s="78"/>
      <c r="T358" s="78"/>
      <c r="U358" s="78"/>
      <c r="V358" s="78"/>
      <c r="W358" s="78"/>
      <c r="X358" s="78"/>
      <c r="Y358" s="85"/>
      <c r="Z358" s="78"/>
      <c r="AA358" s="85" t="s">
        <v>745</v>
      </c>
      <c r="AB358" s="85"/>
      <c r="AC358" s="86"/>
      <c r="AD358" s="85"/>
      <c r="AE358" s="85"/>
      <c r="AF358" s="86"/>
      <c r="AG358" s="86"/>
      <c r="AH358" s="87" t="n">
        <v>0</v>
      </c>
      <c r="AI358" s="88" t="n">
        <v>0</v>
      </c>
      <c r="AJ358" s="88" t="n">
        <v>0</v>
      </c>
      <c r="AK358" s="89" t="n">
        <v>0</v>
      </c>
      <c r="AL358" s="90" t="n">
        <v>0</v>
      </c>
      <c r="AM358" s="89" t="n">
        <v>0</v>
      </c>
      <c r="AN358" s="90" t="n">
        <v>0</v>
      </c>
      <c r="AO358" s="86"/>
      <c r="AP358" s="91"/>
      <c r="AQ358" s="78"/>
      <c r="AR358" s="78"/>
      <c r="AS358" s="78"/>
      <c r="AT358" s="78"/>
      <c r="AU358" s="78"/>
      <c r="AV358" s="78"/>
      <c r="AW358" s="78"/>
      <c r="AX358" s="78"/>
      <c r="AY358" s="78"/>
      <c r="AZ358" s="85"/>
      <c r="BA358" s="12"/>
      <c r="BB358" s="85" t="n">
        <f aca="false">IF(ISERROR(VLOOKUP($B358,$AB:$AX,1,0)),0,(VLOOKUP($B358,$AB:$AX,1,0)))</f>
        <v>0</v>
      </c>
      <c r="BC358" s="86" t="n">
        <f aca="false">IF(ISERROR(VLOOKUP($B358,$AB:$AX,2,0)),0,(VLOOKUP($B358,$AB:$AX,2,0)))</f>
        <v>0</v>
      </c>
      <c r="BD358" s="92" t="n">
        <f aca="false">IF(ISERROR(VLOOKUP($B358,$AB:$AX,3,0)),0,(VLOOKUP($B358,$AB:$AX,3,0)))</f>
        <v>0</v>
      </c>
      <c r="BE358" s="85" t="n">
        <f aca="false">IF(ISERROR(VLOOKUP($B358,$AB:$AX,4,0)),0,(VLOOKUP($B358,$AB:$AX,4,0)))</f>
        <v>0</v>
      </c>
      <c r="BF358" s="86" t="n">
        <f aca="false">IF(ISERROR(VLOOKUP($B358,$AB:$AX,5,0)),0,(VLOOKUP($B358,$AB:$AX,5,0)))</f>
        <v>0</v>
      </c>
      <c r="BG358" s="86" t="n">
        <f aca="false">IF(ISERROR(VLOOKUP($B358,$AB:$AX,6,0)),0,(VLOOKUP($B358,$AB:$AX,6,0)))</f>
        <v>0</v>
      </c>
      <c r="BH358" s="85" t="n">
        <f aca="false">IF(ISERROR(VLOOKUP($B358,$AB:$AX,7,0)),0,(VLOOKUP($B358,$AB:$AX,7,0)))</f>
        <v>0</v>
      </c>
      <c r="BI358" s="88" t="n">
        <f aca="false">IF(ISERROR(VLOOKUP($B358,$AB:$AX,8,0)),0,(VLOOKUP($B358,$AB:$AX,8,0)))</f>
        <v>0</v>
      </c>
      <c r="BJ358" s="88" t="n">
        <f aca="false">IF(ISERROR(VLOOKUP($B358,$AB:$AX,9,0)),0,(VLOOKUP($B358,$AB:$AX,9,0)))</f>
        <v>0</v>
      </c>
      <c r="BK358" s="89" t="n">
        <f aca="false">IF(ISERROR(VLOOKUP($B358,$AB:$AX,10,0)),0,(VLOOKUP($B358,$AB:$AX,10,0)))</f>
        <v>0</v>
      </c>
      <c r="BL358" s="93" t="n">
        <f aca="false">IF(ISERROR(VLOOKUP($B358,$AB:$AX,11,0)),0,(VLOOKUP($B358,$AB:$AX,11,0)))</f>
        <v>0</v>
      </c>
      <c r="BM358" s="89" t="n">
        <f aca="false">IF(ISERROR(VLOOKUP($B358,$AB:$AX,12,0)),0,(VLOOKUP($B358,$AB:$AX,12,0)))</f>
        <v>0</v>
      </c>
      <c r="BN358" s="93" t="n">
        <f aca="false">IF(ISERROR(VLOOKUP($B358,$AB:$AX,13,0)),0,(VLOOKUP($B358,$AB:$AX,13,0)))</f>
        <v>0</v>
      </c>
      <c r="BO358" s="86" t="n">
        <f aca="false">IF(ISERROR(VLOOKUP($B358,$AB:$AX,14,0)),0,(VLOOKUP($B358,$AB:$AX,14,0)))</f>
        <v>0</v>
      </c>
      <c r="BP358" s="91" t="n">
        <f aca="false">IF(ISERROR(VLOOKUP($B358,$AB:$AX,15,0)),0,(VLOOKUP($B358,$AB:$AX,15,0)))</f>
        <v>0</v>
      </c>
      <c r="BQ358" s="78"/>
      <c r="BR358" s="78"/>
      <c r="BS358" s="78"/>
      <c r="BT358" s="78"/>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94"/>
      <c r="DV358" s="94"/>
      <c r="DW358" s="94"/>
      <c r="DX358" s="94"/>
      <c r="DY358" s="94"/>
      <c r="DZ358" s="94"/>
      <c r="EA358" s="94"/>
      <c r="EB358" s="94"/>
      <c r="EC358" s="94"/>
      <c r="ED358" s="94"/>
      <c r="EE358" s="94"/>
      <c r="EF358" s="94"/>
      <c r="EG358" s="94"/>
      <c r="EH358" s="94"/>
      <c r="EI358" s="94"/>
      <c r="EJ358" s="94"/>
      <c r="EK358" s="94"/>
    </row>
    <row r="359" customFormat="false" ht="12.75" hidden="true" customHeight="false" outlineLevel="0" collapsed="false">
      <c r="A359" s="75" t="s">
        <v>746</v>
      </c>
      <c r="B359" s="95"/>
      <c r="C359" s="79"/>
      <c r="D359" s="78"/>
      <c r="E359" s="78"/>
      <c r="F359" s="79"/>
      <c r="G359" s="79"/>
      <c r="H359" s="80" t="n">
        <v>0</v>
      </c>
      <c r="I359" s="81" t="n">
        <v>0</v>
      </c>
      <c r="J359" s="81" t="n">
        <v>0</v>
      </c>
      <c r="K359" s="82" t="n">
        <v>0</v>
      </c>
      <c r="L359" s="83" t="n">
        <v>0</v>
      </c>
      <c r="M359" s="82" t="n">
        <v>0</v>
      </c>
      <c r="N359" s="83" t="n">
        <v>0</v>
      </c>
      <c r="O359" s="79"/>
      <c r="P359" s="84"/>
      <c r="Q359" s="78"/>
      <c r="R359" s="78"/>
      <c r="S359" s="78"/>
      <c r="T359" s="78"/>
      <c r="U359" s="78"/>
      <c r="V359" s="78"/>
      <c r="W359" s="78"/>
      <c r="X359" s="78"/>
      <c r="Y359" s="85"/>
      <c r="Z359" s="78"/>
      <c r="AA359" s="85" t="s">
        <v>746</v>
      </c>
      <c r="AB359" s="85"/>
      <c r="AC359" s="86"/>
      <c r="AD359" s="85"/>
      <c r="AE359" s="85"/>
      <c r="AF359" s="86"/>
      <c r="AG359" s="86"/>
      <c r="AH359" s="87" t="n">
        <v>0</v>
      </c>
      <c r="AI359" s="88" t="n">
        <v>0</v>
      </c>
      <c r="AJ359" s="88" t="n">
        <v>0</v>
      </c>
      <c r="AK359" s="89" t="n">
        <v>0</v>
      </c>
      <c r="AL359" s="90" t="n">
        <v>0</v>
      </c>
      <c r="AM359" s="89" t="n">
        <v>0</v>
      </c>
      <c r="AN359" s="90" t="n">
        <v>0</v>
      </c>
      <c r="AO359" s="86"/>
      <c r="AP359" s="91"/>
      <c r="AQ359" s="78"/>
      <c r="AR359" s="78"/>
      <c r="AS359" s="78"/>
      <c r="AT359" s="78"/>
      <c r="AU359" s="78"/>
      <c r="AV359" s="78"/>
      <c r="AW359" s="78"/>
      <c r="AX359" s="78"/>
      <c r="AY359" s="78"/>
      <c r="AZ359" s="85"/>
      <c r="BA359" s="12"/>
      <c r="BB359" s="85" t="n">
        <f aca="false">IF(ISERROR(VLOOKUP($B359,$AB:$AX,1,0)),0,(VLOOKUP($B359,$AB:$AX,1,0)))</f>
        <v>0</v>
      </c>
      <c r="BC359" s="86" t="n">
        <f aca="false">IF(ISERROR(VLOOKUP($B359,$AB:$AX,2,0)),0,(VLOOKUP($B359,$AB:$AX,2,0)))</f>
        <v>0</v>
      </c>
      <c r="BD359" s="92" t="n">
        <f aca="false">IF(ISERROR(VLOOKUP($B359,$AB:$AX,3,0)),0,(VLOOKUP($B359,$AB:$AX,3,0)))</f>
        <v>0</v>
      </c>
      <c r="BE359" s="85" t="n">
        <f aca="false">IF(ISERROR(VLOOKUP($B359,$AB:$AX,4,0)),0,(VLOOKUP($B359,$AB:$AX,4,0)))</f>
        <v>0</v>
      </c>
      <c r="BF359" s="86" t="n">
        <f aca="false">IF(ISERROR(VLOOKUP($B359,$AB:$AX,5,0)),0,(VLOOKUP($B359,$AB:$AX,5,0)))</f>
        <v>0</v>
      </c>
      <c r="BG359" s="86" t="n">
        <f aca="false">IF(ISERROR(VLOOKUP($B359,$AB:$AX,6,0)),0,(VLOOKUP($B359,$AB:$AX,6,0)))</f>
        <v>0</v>
      </c>
      <c r="BH359" s="85" t="n">
        <f aca="false">IF(ISERROR(VLOOKUP($B359,$AB:$AX,7,0)),0,(VLOOKUP($B359,$AB:$AX,7,0)))</f>
        <v>0</v>
      </c>
      <c r="BI359" s="88" t="n">
        <f aca="false">IF(ISERROR(VLOOKUP($B359,$AB:$AX,8,0)),0,(VLOOKUP($B359,$AB:$AX,8,0)))</f>
        <v>0</v>
      </c>
      <c r="BJ359" s="88" t="n">
        <f aca="false">IF(ISERROR(VLOOKUP($B359,$AB:$AX,9,0)),0,(VLOOKUP($B359,$AB:$AX,9,0)))</f>
        <v>0</v>
      </c>
      <c r="BK359" s="89" t="n">
        <f aca="false">IF(ISERROR(VLOOKUP($B359,$AB:$AX,10,0)),0,(VLOOKUP($B359,$AB:$AX,10,0)))</f>
        <v>0</v>
      </c>
      <c r="BL359" s="93" t="n">
        <f aca="false">IF(ISERROR(VLOOKUP($B359,$AB:$AX,11,0)),0,(VLOOKUP($B359,$AB:$AX,11,0)))</f>
        <v>0</v>
      </c>
      <c r="BM359" s="89" t="n">
        <f aca="false">IF(ISERROR(VLOOKUP($B359,$AB:$AX,12,0)),0,(VLOOKUP($B359,$AB:$AX,12,0)))</f>
        <v>0</v>
      </c>
      <c r="BN359" s="93" t="n">
        <f aca="false">IF(ISERROR(VLOOKUP($B359,$AB:$AX,13,0)),0,(VLOOKUP($B359,$AB:$AX,13,0)))</f>
        <v>0</v>
      </c>
      <c r="BO359" s="86" t="n">
        <f aca="false">IF(ISERROR(VLOOKUP($B359,$AB:$AX,14,0)),0,(VLOOKUP($B359,$AB:$AX,14,0)))</f>
        <v>0</v>
      </c>
      <c r="BP359" s="91" t="n">
        <f aca="false">IF(ISERROR(VLOOKUP($B359,$AB:$AX,15,0)),0,(VLOOKUP($B359,$AB:$AX,15,0)))</f>
        <v>0</v>
      </c>
      <c r="BQ359" s="78"/>
      <c r="BR359" s="78"/>
      <c r="BS359" s="78"/>
      <c r="BT359" s="78"/>
      <c r="BU359" s="94"/>
      <c r="BV359" s="94"/>
      <c r="BW359" s="94"/>
      <c r="BX359" s="94"/>
      <c r="BY359" s="94"/>
      <c r="BZ359" s="94"/>
      <c r="CA359" s="94"/>
      <c r="CB359" s="94"/>
      <c r="CC359" s="94"/>
      <c r="CD359" s="94"/>
      <c r="CE359" s="94"/>
      <c r="CF359" s="94"/>
      <c r="CG359" s="94"/>
      <c r="CH359" s="94"/>
      <c r="CI359" s="94"/>
      <c r="CJ359" s="94"/>
      <c r="CK359" s="94"/>
      <c r="CL359" s="94"/>
      <c r="CM359" s="94"/>
      <c r="CN359" s="94"/>
      <c r="CO359" s="94"/>
      <c r="CP359" s="94"/>
      <c r="CQ359" s="94"/>
      <c r="CR359" s="94"/>
      <c r="CS359" s="94"/>
      <c r="CT359" s="94"/>
      <c r="CU359" s="94"/>
      <c r="CV359" s="94"/>
      <c r="CW359" s="94"/>
      <c r="CX359" s="94"/>
      <c r="CY359" s="94"/>
      <c r="CZ359" s="94"/>
      <c r="DA359" s="94"/>
      <c r="DB359" s="94"/>
      <c r="DC359" s="94"/>
      <c r="DD359" s="94"/>
      <c r="DE359" s="94"/>
      <c r="DF359" s="94"/>
      <c r="DG359" s="94"/>
      <c r="DH359" s="94"/>
      <c r="DI359" s="94"/>
      <c r="DJ359" s="94"/>
      <c r="DK359" s="94"/>
      <c r="DL359" s="94"/>
      <c r="DM359" s="94"/>
      <c r="DN359" s="94"/>
      <c r="DO359" s="94"/>
      <c r="DP359" s="94"/>
      <c r="DQ359" s="94"/>
      <c r="DR359" s="94"/>
      <c r="DS359" s="94"/>
      <c r="DT359" s="94"/>
      <c r="DU359" s="94"/>
      <c r="DV359" s="94"/>
      <c r="DW359" s="94"/>
      <c r="DX359" s="94"/>
      <c r="DY359" s="94"/>
      <c r="DZ359" s="94"/>
      <c r="EA359" s="94"/>
      <c r="EB359" s="94"/>
      <c r="EC359" s="94"/>
      <c r="ED359" s="94"/>
      <c r="EE359" s="94"/>
      <c r="EF359" s="94"/>
      <c r="EG359" s="94"/>
      <c r="EH359" s="94"/>
      <c r="EI359" s="94"/>
      <c r="EJ359" s="94"/>
      <c r="EK359" s="94"/>
    </row>
    <row r="360" customFormat="false" ht="12.75" hidden="true" customHeight="false" outlineLevel="0" collapsed="false">
      <c r="A360" s="75" t="s">
        <v>747</v>
      </c>
      <c r="B360" s="95"/>
      <c r="C360" s="79"/>
      <c r="D360" s="78"/>
      <c r="E360" s="78"/>
      <c r="F360" s="79"/>
      <c r="G360" s="79"/>
      <c r="H360" s="80" t="n">
        <v>0</v>
      </c>
      <c r="I360" s="81" t="n">
        <v>0</v>
      </c>
      <c r="J360" s="81" t="n">
        <v>0</v>
      </c>
      <c r="K360" s="82" t="n">
        <v>0</v>
      </c>
      <c r="L360" s="83" t="n">
        <v>0</v>
      </c>
      <c r="M360" s="82" t="n">
        <v>0</v>
      </c>
      <c r="N360" s="83" t="n">
        <v>0</v>
      </c>
      <c r="O360" s="79"/>
      <c r="P360" s="84"/>
      <c r="Q360" s="78"/>
      <c r="R360" s="78"/>
      <c r="S360" s="78"/>
      <c r="T360" s="78"/>
      <c r="U360" s="78"/>
      <c r="V360" s="78"/>
      <c r="W360" s="78"/>
      <c r="X360" s="78"/>
      <c r="Y360" s="85"/>
      <c r="Z360" s="78"/>
      <c r="AA360" s="85" t="s">
        <v>747</v>
      </c>
      <c r="AB360" s="85"/>
      <c r="AC360" s="86"/>
      <c r="AD360" s="85"/>
      <c r="AE360" s="85"/>
      <c r="AF360" s="86"/>
      <c r="AG360" s="86"/>
      <c r="AH360" s="87" t="n">
        <v>0</v>
      </c>
      <c r="AI360" s="88" t="n">
        <v>0</v>
      </c>
      <c r="AJ360" s="88" t="n">
        <v>0</v>
      </c>
      <c r="AK360" s="89" t="n">
        <v>0</v>
      </c>
      <c r="AL360" s="90" t="n">
        <v>0</v>
      </c>
      <c r="AM360" s="89" t="n">
        <v>0</v>
      </c>
      <c r="AN360" s="90" t="n">
        <v>0</v>
      </c>
      <c r="AO360" s="86"/>
      <c r="AP360" s="91"/>
      <c r="AQ360" s="78"/>
      <c r="AR360" s="78"/>
      <c r="AS360" s="78"/>
      <c r="AT360" s="78"/>
      <c r="AU360" s="78"/>
      <c r="AV360" s="78"/>
      <c r="AW360" s="78"/>
      <c r="AX360" s="78"/>
      <c r="AY360" s="78"/>
      <c r="AZ360" s="85"/>
      <c r="BA360" s="12"/>
      <c r="BB360" s="85" t="n">
        <f aca="false">IF(ISERROR(VLOOKUP($B360,$AB:$AX,1,0)),0,(VLOOKUP($B360,$AB:$AX,1,0)))</f>
        <v>0</v>
      </c>
      <c r="BC360" s="86" t="n">
        <f aca="false">IF(ISERROR(VLOOKUP($B360,$AB:$AX,2,0)),0,(VLOOKUP($B360,$AB:$AX,2,0)))</f>
        <v>0</v>
      </c>
      <c r="BD360" s="92" t="n">
        <f aca="false">IF(ISERROR(VLOOKUP($B360,$AB:$AX,3,0)),0,(VLOOKUP($B360,$AB:$AX,3,0)))</f>
        <v>0</v>
      </c>
      <c r="BE360" s="85" t="n">
        <f aca="false">IF(ISERROR(VLOOKUP($B360,$AB:$AX,4,0)),0,(VLOOKUP($B360,$AB:$AX,4,0)))</f>
        <v>0</v>
      </c>
      <c r="BF360" s="86" t="n">
        <f aca="false">IF(ISERROR(VLOOKUP($B360,$AB:$AX,5,0)),0,(VLOOKUP($B360,$AB:$AX,5,0)))</f>
        <v>0</v>
      </c>
      <c r="BG360" s="86" t="n">
        <f aca="false">IF(ISERROR(VLOOKUP($B360,$AB:$AX,6,0)),0,(VLOOKUP($B360,$AB:$AX,6,0)))</f>
        <v>0</v>
      </c>
      <c r="BH360" s="85" t="n">
        <f aca="false">IF(ISERROR(VLOOKUP($B360,$AB:$AX,7,0)),0,(VLOOKUP($B360,$AB:$AX,7,0)))</f>
        <v>0</v>
      </c>
      <c r="BI360" s="88" t="n">
        <f aca="false">IF(ISERROR(VLOOKUP($B360,$AB:$AX,8,0)),0,(VLOOKUP($B360,$AB:$AX,8,0)))</f>
        <v>0</v>
      </c>
      <c r="BJ360" s="88" t="n">
        <f aca="false">IF(ISERROR(VLOOKUP($B360,$AB:$AX,9,0)),0,(VLOOKUP($B360,$AB:$AX,9,0)))</f>
        <v>0</v>
      </c>
      <c r="BK360" s="89" t="n">
        <f aca="false">IF(ISERROR(VLOOKUP($B360,$AB:$AX,10,0)),0,(VLOOKUP($B360,$AB:$AX,10,0)))</f>
        <v>0</v>
      </c>
      <c r="BL360" s="93" t="n">
        <f aca="false">IF(ISERROR(VLOOKUP($B360,$AB:$AX,11,0)),0,(VLOOKUP($B360,$AB:$AX,11,0)))</f>
        <v>0</v>
      </c>
      <c r="BM360" s="89" t="n">
        <f aca="false">IF(ISERROR(VLOOKUP($B360,$AB:$AX,12,0)),0,(VLOOKUP($B360,$AB:$AX,12,0)))</f>
        <v>0</v>
      </c>
      <c r="BN360" s="93" t="n">
        <f aca="false">IF(ISERROR(VLOOKUP($B360,$AB:$AX,13,0)),0,(VLOOKUP($B360,$AB:$AX,13,0)))</f>
        <v>0</v>
      </c>
      <c r="BO360" s="86" t="n">
        <f aca="false">IF(ISERROR(VLOOKUP($B360,$AB:$AX,14,0)),0,(VLOOKUP($B360,$AB:$AX,14,0)))</f>
        <v>0</v>
      </c>
      <c r="BP360" s="91" t="n">
        <f aca="false">IF(ISERROR(VLOOKUP($B360,$AB:$AX,15,0)),0,(VLOOKUP($B360,$AB:$AX,15,0)))</f>
        <v>0</v>
      </c>
      <c r="BQ360" s="78"/>
      <c r="BR360" s="78"/>
      <c r="BS360" s="78"/>
      <c r="BT360" s="78"/>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94"/>
      <c r="DV360" s="94"/>
      <c r="DW360" s="94"/>
      <c r="DX360" s="94"/>
      <c r="DY360" s="94"/>
      <c r="DZ360" s="94"/>
      <c r="EA360" s="94"/>
      <c r="EB360" s="94"/>
      <c r="EC360" s="94"/>
      <c r="ED360" s="94"/>
      <c r="EE360" s="94"/>
      <c r="EF360" s="94"/>
      <c r="EG360" s="94"/>
      <c r="EH360" s="94"/>
      <c r="EI360" s="94"/>
      <c r="EJ360" s="94"/>
      <c r="EK360" s="94"/>
    </row>
    <row r="361" customFormat="false" ht="12.75" hidden="true" customHeight="false" outlineLevel="0" collapsed="false">
      <c r="A361" s="75" t="s">
        <v>748</v>
      </c>
      <c r="B361" s="95"/>
      <c r="C361" s="79"/>
      <c r="D361" s="78"/>
      <c r="E361" s="78"/>
      <c r="F361" s="79"/>
      <c r="G361" s="79"/>
      <c r="H361" s="80" t="n">
        <v>0</v>
      </c>
      <c r="I361" s="81" t="n">
        <v>0</v>
      </c>
      <c r="J361" s="81" t="n">
        <v>0</v>
      </c>
      <c r="K361" s="82" t="n">
        <v>0</v>
      </c>
      <c r="L361" s="83" t="n">
        <v>0</v>
      </c>
      <c r="M361" s="82" t="n">
        <v>0</v>
      </c>
      <c r="N361" s="83" t="n">
        <v>0</v>
      </c>
      <c r="O361" s="79"/>
      <c r="P361" s="84"/>
      <c r="Q361" s="78"/>
      <c r="R361" s="78"/>
      <c r="S361" s="78"/>
      <c r="T361" s="78"/>
      <c r="U361" s="78"/>
      <c r="V361" s="78"/>
      <c r="W361" s="78"/>
      <c r="X361" s="78"/>
      <c r="Y361" s="85"/>
      <c r="Z361" s="78"/>
      <c r="AA361" s="85" t="s">
        <v>748</v>
      </c>
      <c r="AB361" s="85"/>
      <c r="AC361" s="86"/>
      <c r="AD361" s="85"/>
      <c r="AE361" s="85"/>
      <c r="AF361" s="86"/>
      <c r="AG361" s="86"/>
      <c r="AH361" s="87" t="n">
        <v>0</v>
      </c>
      <c r="AI361" s="88" t="n">
        <v>0</v>
      </c>
      <c r="AJ361" s="88" t="n">
        <v>0</v>
      </c>
      <c r="AK361" s="89" t="n">
        <v>0</v>
      </c>
      <c r="AL361" s="90" t="n">
        <v>0</v>
      </c>
      <c r="AM361" s="89" t="n">
        <v>0</v>
      </c>
      <c r="AN361" s="90" t="n">
        <v>0</v>
      </c>
      <c r="AO361" s="86"/>
      <c r="AP361" s="91"/>
      <c r="AQ361" s="78"/>
      <c r="AR361" s="78"/>
      <c r="AS361" s="78"/>
      <c r="AT361" s="78"/>
      <c r="AU361" s="78"/>
      <c r="AV361" s="78"/>
      <c r="AW361" s="78"/>
      <c r="AX361" s="78"/>
      <c r="AY361" s="78"/>
      <c r="AZ361" s="85"/>
      <c r="BA361" s="12"/>
      <c r="BB361" s="85" t="n">
        <f aca="false">IF(ISERROR(VLOOKUP($B361,$AB:$AX,1,0)),0,(VLOOKUP($B361,$AB:$AX,1,0)))</f>
        <v>0</v>
      </c>
      <c r="BC361" s="86" t="n">
        <f aca="false">IF(ISERROR(VLOOKUP($B361,$AB:$AX,2,0)),0,(VLOOKUP($B361,$AB:$AX,2,0)))</f>
        <v>0</v>
      </c>
      <c r="BD361" s="92" t="n">
        <f aca="false">IF(ISERROR(VLOOKUP($B361,$AB:$AX,3,0)),0,(VLOOKUP($B361,$AB:$AX,3,0)))</f>
        <v>0</v>
      </c>
      <c r="BE361" s="85" t="n">
        <f aca="false">IF(ISERROR(VLOOKUP($B361,$AB:$AX,4,0)),0,(VLOOKUP($B361,$AB:$AX,4,0)))</f>
        <v>0</v>
      </c>
      <c r="BF361" s="86" t="n">
        <f aca="false">IF(ISERROR(VLOOKUP($B361,$AB:$AX,5,0)),0,(VLOOKUP($B361,$AB:$AX,5,0)))</f>
        <v>0</v>
      </c>
      <c r="BG361" s="86" t="n">
        <f aca="false">IF(ISERROR(VLOOKUP($B361,$AB:$AX,6,0)),0,(VLOOKUP($B361,$AB:$AX,6,0)))</f>
        <v>0</v>
      </c>
      <c r="BH361" s="85" t="n">
        <f aca="false">IF(ISERROR(VLOOKUP($B361,$AB:$AX,7,0)),0,(VLOOKUP($B361,$AB:$AX,7,0)))</f>
        <v>0</v>
      </c>
      <c r="BI361" s="88" t="n">
        <f aca="false">IF(ISERROR(VLOOKUP($B361,$AB:$AX,8,0)),0,(VLOOKUP($B361,$AB:$AX,8,0)))</f>
        <v>0</v>
      </c>
      <c r="BJ361" s="88" t="n">
        <f aca="false">IF(ISERROR(VLOOKUP($B361,$AB:$AX,9,0)),0,(VLOOKUP($B361,$AB:$AX,9,0)))</f>
        <v>0</v>
      </c>
      <c r="BK361" s="89" t="n">
        <f aca="false">IF(ISERROR(VLOOKUP($B361,$AB:$AX,10,0)),0,(VLOOKUP($B361,$AB:$AX,10,0)))</f>
        <v>0</v>
      </c>
      <c r="BL361" s="93" t="n">
        <f aca="false">IF(ISERROR(VLOOKUP($B361,$AB:$AX,11,0)),0,(VLOOKUP($B361,$AB:$AX,11,0)))</f>
        <v>0</v>
      </c>
      <c r="BM361" s="89" t="n">
        <f aca="false">IF(ISERROR(VLOOKUP($B361,$AB:$AX,12,0)),0,(VLOOKUP($B361,$AB:$AX,12,0)))</f>
        <v>0</v>
      </c>
      <c r="BN361" s="93" t="n">
        <f aca="false">IF(ISERROR(VLOOKUP($B361,$AB:$AX,13,0)),0,(VLOOKUP($B361,$AB:$AX,13,0)))</f>
        <v>0</v>
      </c>
      <c r="BO361" s="86" t="n">
        <f aca="false">IF(ISERROR(VLOOKUP($B361,$AB:$AX,14,0)),0,(VLOOKUP($B361,$AB:$AX,14,0)))</f>
        <v>0</v>
      </c>
      <c r="BP361" s="91" t="n">
        <f aca="false">IF(ISERROR(VLOOKUP($B361,$AB:$AX,15,0)),0,(VLOOKUP($B361,$AB:$AX,15,0)))</f>
        <v>0</v>
      </c>
      <c r="BQ361" s="78"/>
      <c r="BR361" s="78"/>
      <c r="BS361" s="78"/>
      <c r="BT361" s="78"/>
      <c r="BU361" s="94"/>
      <c r="BV361" s="94"/>
      <c r="BW361" s="94"/>
      <c r="BX361" s="94"/>
      <c r="BY361" s="94"/>
      <c r="BZ361" s="94"/>
      <c r="CA361" s="94"/>
      <c r="CB361" s="94"/>
      <c r="CC361" s="94"/>
      <c r="CD361" s="94"/>
      <c r="CE361" s="94"/>
      <c r="CF361" s="94"/>
      <c r="CG361" s="94"/>
      <c r="CH361" s="94"/>
      <c r="CI361" s="94"/>
      <c r="CJ361" s="94"/>
      <c r="CK361" s="94"/>
      <c r="CL361" s="94"/>
      <c r="CM361" s="94"/>
      <c r="CN361" s="94"/>
      <c r="CO361" s="94"/>
      <c r="CP361" s="94"/>
      <c r="CQ361" s="94"/>
      <c r="CR361" s="94"/>
      <c r="CS361" s="94"/>
      <c r="CT361" s="94"/>
      <c r="CU361" s="94"/>
      <c r="CV361" s="94"/>
      <c r="CW361" s="94"/>
      <c r="CX361" s="94"/>
      <c r="CY361" s="94"/>
      <c r="CZ361" s="94"/>
      <c r="DA361" s="94"/>
      <c r="DB361" s="94"/>
      <c r="DC361" s="94"/>
      <c r="DD361" s="94"/>
      <c r="DE361" s="94"/>
      <c r="DF361" s="94"/>
      <c r="DG361" s="94"/>
      <c r="DH361" s="94"/>
      <c r="DI361" s="94"/>
      <c r="DJ361" s="94"/>
      <c r="DK361" s="94"/>
      <c r="DL361" s="94"/>
      <c r="DM361" s="94"/>
      <c r="DN361" s="94"/>
      <c r="DO361" s="94"/>
      <c r="DP361" s="94"/>
      <c r="DQ361" s="94"/>
      <c r="DR361" s="94"/>
      <c r="DS361" s="94"/>
      <c r="DT361" s="94"/>
      <c r="DU361" s="94"/>
      <c r="DV361" s="94"/>
      <c r="DW361" s="94"/>
      <c r="DX361" s="94"/>
      <c r="DY361" s="94"/>
      <c r="DZ361" s="94"/>
      <c r="EA361" s="94"/>
      <c r="EB361" s="94"/>
      <c r="EC361" s="94"/>
      <c r="ED361" s="94"/>
      <c r="EE361" s="94"/>
      <c r="EF361" s="94"/>
      <c r="EG361" s="94"/>
      <c r="EH361" s="94"/>
      <c r="EI361" s="94"/>
      <c r="EJ361" s="94"/>
      <c r="EK361" s="94"/>
    </row>
    <row r="362" customFormat="false" ht="12.75" hidden="true" customHeight="false" outlineLevel="0" collapsed="false">
      <c r="A362" s="75" t="s">
        <v>749</v>
      </c>
      <c r="B362" s="95"/>
      <c r="C362" s="79"/>
      <c r="D362" s="78"/>
      <c r="E362" s="78"/>
      <c r="F362" s="79"/>
      <c r="G362" s="79"/>
      <c r="H362" s="80" t="n">
        <v>0</v>
      </c>
      <c r="I362" s="81" t="n">
        <v>0</v>
      </c>
      <c r="J362" s="81" t="n">
        <v>0</v>
      </c>
      <c r="K362" s="82" t="n">
        <v>0</v>
      </c>
      <c r="L362" s="83" t="n">
        <v>0</v>
      </c>
      <c r="M362" s="82" t="n">
        <v>0</v>
      </c>
      <c r="N362" s="83" t="n">
        <v>0</v>
      </c>
      <c r="O362" s="79"/>
      <c r="P362" s="84"/>
      <c r="Q362" s="78"/>
      <c r="R362" s="78"/>
      <c r="S362" s="78"/>
      <c r="T362" s="78"/>
      <c r="U362" s="78"/>
      <c r="V362" s="78"/>
      <c r="W362" s="78"/>
      <c r="X362" s="78"/>
      <c r="Y362" s="85"/>
      <c r="Z362" s="78"/>
      <c r="AA362" s="85" t="s">
        <v>749</v>
      </c>
      <c r="AB362" s="85"/>
      <c r="AC362" s="86"/>
      <c r="AD362" s="85"/>
      <c r="AE362" s="85"/>
      <c r="AF362" s="86"/>
      <c r="AG362" s="86"/>
      <c r="AH362" s="87" t="n">
        <v>0</v>
      </c>
      <c r="AI362" s="88" t="n">
        <v>0</v>
      </c>
      <c r="AJ362" s="88" t="n">
        <v>0</v>
      </c>
      <c r="AK362" s="89" t="n">
        <v>0</v>
      </c>
      <c r="AL362" s="90" t="n">
        <v>0</v>
      </c>
      <c r="AM362" s="89" t="n">
        <v>0</v>
      </c>
      <c r="AN362" s="90" t="n">
        <v>0</v>
      </c>
      <c r="AO362" s="86"/>
      <c r="AP362" s="91"/>
      <c r="AQ362" s="78"/>
      <c r="AR362" s="78"/>
      <c r="AS362" s="78"/>
      <c r="AT362" s="78"/>
      <c r="AU362" s="78"/>
      <c r="AV362" s="78"/>
      <c r="AW362" s="78"/>
      <c r="AX362" s="78"/>
      <c r="AY362" s="78"/>
      <c r="AZ362" s="85"/>
      <c r="BA362" s="12"/>
      <c r="BB362" s="85" t="n">
        <f aca="false">IF(ISERROR(VLOOKUP($B362,$AB:$AX,1,0)),0,(VLOOKUP($B362,$AB:$AX,1,0)))</f>
        <v>0</v>
      </c>
      <c r="BC362" s="86" t="n">
        <f aca="false">IF(ISERROR(VLOOKUP($B362,$AB:$AX,2,0)),0,(VLOOKUP($B362,$AB:$AX,2,0)))</f>
        <v>0</v>
      </c>
      <c r="BD362" s="92" t="n">
        <f aca="false">IF(ISERROR(VLOOKUP($B362,$AB:$AX,3,0)),0,(VLOOKUP($B362,$AB:$AX,3,0)))</f>
        <v>0</v>
      </c>
      <c r="BE362" s="85" t="n">
        <f aca="false">IF(ISERROR(VLOOKUP($B362,$AB:$AX,4,0)),0,(VLOOKUP($B362,$AB:$AX,4,0)))</f>
        <v>0</v>
      </c>
      <c r="BF362" s="86" t="n">
        <f aca="false">IF(ISERROR(VLOOKUP($B362,$AB:$AX,5,0)),0,(VLOOKUP($B362,$AB:$AX,5,0)))</f>
        <v>0</v>
      </c>
      <c r="BG362" s="86" t="n">
        <f aca="false">IF(ISERROR(VLOOKUP($B362,$AB:$AX,6,0)),0,(VLOOKUP($B362,$AB:$AX,6,0)))</f>
        <v>0</v>
      </c>
      <c r="BH362" s="85" t="n">
        <f aca="false">IF(ISERROR(VLOOKUP($B362,$AB:$AX,7,0)),0,(VLOOKUP($B362,$AB:$AX,7,0)))</f>
        <v>0</v>
      </c>
      <c r="BI362" s="88" t="n">
        <f aca="false">IF(ISERROR(VLOOKUP($B362,$AB:$AX,8,0)),0,(VLOOKUP($B362,$AB:$AX,8,0)))</f>
        <v>0</v>
      </c>
      <c r="BJ362" s="88" t="n">
        <f aca="false">IF(ISERROR(VLOOKUP($B362,$AB:$AX,9,0)),0,(VLOOKUP($B362,$AB:$AX,9,0)))</f>
        <v>0</v>
      </c>
      <c r="BK362" s="89" t="n">
        <f aca="false">IF(ISERROR(VLOOKUP($B362,$AB:$AX,10,0)),0,(VLOOKUP($B362,$AB:$AX,10,0)))</f>
        <v>0</v>
      </c>
      <c r="BL362" s="93" t="n">
        <f aca="false">IF(ISERROR(VLOOKUP($B362,$AB:$AX,11,0)),0,(VLOOKUP($B362,$AB:$AX,11,0)))</f>
        <v>0</v>
      </c>
      <c r="BM362" s="89" t="n">
        <f aca="false">IF(ISERROR(VLOOKUP($B362,$AB:$AX,12,0)),0,(VLOOKUP($B362,$AB:$AX,12,0)))</f>
        <v>0</v>
      </c>
      <c r="BN362" s="93" t="n">
        <f aca="false">IF(ISERROR(VLOOKUP($B362,$AB:$AX,13,0)),0,(VLOOKUP($B362,$AB:$AX,13,0)))</f>
        <v>0</v>
      </c>
      <c r="BO362" s="86" t="n">
        <f aca="false">IF(ISERROR(VLOOKUP($B362,$AB:$AX,14,0)),0,(VLOOKUP($B362,$AB:$AX,14,0)))</f>
        <v>0</v>
      </c>
      <c r="BP362" s="91" t="n">
        <f aca="false">IF(ISERROR(VLOOKUP($B362,$AB:$AX,15,0)),0,(VLOOKUP($B362,$AB:$AX,15,0)))</f>
        <v>0</v>
      </c>
      <c r="BQ362" s="78"/>
      <c r="BR362" s="78"/>
      <c r="BS362" s="78"/>
      <c r="BT362" s="78"/>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c r="DA362" s="94"/>
      <c r="DB362" s="94"/>
      <c r="DC362" s="94"/>
      <c r="DD362" s="94"/>
      <c r="DE362" s="94"/>
      <c r="DF362" s="94"/>
      <c r="DG362" s="94"/>
      <c r="DH362" s="94"/>
      <c r="DI362" s="94"/>
      <c r="DJ362" s="94"/>
      <c r="DK362" s="94"/>
      <c r="DL362" s="94"/>
      <c r="DM362" s="94"/>
      <c r="DN362" s="94"/>
      <c r="DO362" s="94"/>
      <c r="DP362" s="94"/>
      <c r="DQ362" s="94"/>
      <c r="DR362" s="94"/>
      <c r="DS362" s="94"/>
      <c r="DT362" s="94"/>
      <c r="DU362" s="94"/>
      <c r="DV362" s="94"/>
      <c r="DW362" s="94"/>
      <c r="DX362" s="94"/>
      <c r="DY362" s="94"/>
      <c r="DZ362" s="94"/>
      <c r="EA362" s="94"/>
      <c r="EB362" s="94"/>
      <c r="EC362" s="94"/>
      <c r="ED362" s="94"/>
      <c r="EE362" s="94"/>
      <c r="EF362" s="94"/>
      <c r="EG362" s="94"/>
      <c r="EH362" s="94"/>
      <c r="EI362" s="94"/>
      <c r="EJ362" s="94"/>
      <c r="EK362" s="94"/>
    </row>
    <row r="363" customFormat="false" ht="12.75" hidden="true" customHeight="false" outlineLevel="0" collapsed="false">
      <c r="A363" s="75" t="s">
        <v>750</v>
      </c>
      <c r="B363" s="95"/>
      <c r="C363" s="79"/>
      <c r="D363" s="78"/>
      <c r="E363" s="78"/>
      <c r="F363" s="79"/>
      <c r="G363" s="79"/>
      <c r="H363" s="80" t="n">
        <v>0</v>
      </c>
      <c r="I363" s="81" t="n">
        <v>0</v>
      </c>
      <c r="J363" s="81" t="n">
        <v>0</v>
      </c>
      <c r="K363" s="82" t="n">
        <v>0</v>
      </c>
      <c r="L363" s="83" t="n">
        <v>0</v>
      </c>
      <c r="M363" s="82" t="n">
        <v>0</v>
      </c>
      <c r="N363" s="83" t="n">
        <v>0</v>
      </c>
      <c r="O363" s="79"/>
      <c r="P363" s="84"/>
      <c r="Q363" s="78"/>
      <c r="R363" s="78"/>
      <c r="S363" s="78"/>
      <c r="T363" s="78"/>
      <c r="U363" s="78"/>
      <c r="V363" s="78"/>
      <c r="W363" s="78"/>
      <c r="X363" s="78"/>
      <c r="Y363" s="85"/>
      <c r="Z363" s="78"/>
      <c r="AA363" s="85" t="s">
        <v>750</v>
      </c>
      <c r="AB363" s="85"/>
      <c r="AC363" s="86"/>
      <c r="AD363" s="85"/>
      <c r="AE363" s="85"/>
      <c r="AF363" s="86"/>
      <c r="AG363" s="86"/>
      <c r="AH363" s="87" t="n">
        <v>0</v>
      </c>
      <c r="AI363" s="88" t="n">
        <v>0</v>
      </c>
      <c r="AJ363" s="88" t="n">
        <v>0</v>
      </c>
      <c r="AK363" s="89" t="n">
        <v>0</v>
      </c>
      <c r="AL363" s="90" t="n">
        <v>0</v>
      </c>
      <c r="AM363" s="89" t="n">
        <v>0</v>
      </c>
      <c r="AN363" s="90" t="n">
        <v>0</v>
      </c>
      <c r="AO363" s="86"/>
      <c r="AP363" s="91"/>
      <c r="AQ363" s="78"/>
      <c r="AR363" s="78"/>
      <c r="AS363" s="78"/>
      <c r="AT363" s="78"/>
      <c r="AU363" s="78"/>
      <c r="AV363" s="78"/>
      <c r="AW363" s="78"/>
      <c r="AX363" s="78"/>
      <c r="AY363" s="78"/>
      <c r="AZ363" s="85"/>
      <c r="BA363" s="12"/>
      <c r="BB363" s="85" t="n">
        <f aca="false">IF(ISERROR(VLOOKUP($B363,$AB:$AX,1,0)),0,(VLOOKUP($B363,$AB:$AX,1,0)))</f>
        <v>0</v>
      </c>
      <c r="BC363" s="86" t="n">
        <f aca="false">IF(ISERROR(VLOOKUP($B363,$AB:$AX,2,0)),0,(VLOOKUP($B363,$AB:$AX,2,0)))</f>
        <v>0</v>
      </c>
      <c r="BD363" s="92" t="n">
        <f aca="false">IF(ISERROR(VLOOKUP($B363,$AB:$AX,3,0)),0,(VLOOKUP($B363,$AB:$AX,3,0)))</f>
        <v>0</v>
      </c>
      <c r="BE363" s="85" t="n">
        <f aca="false">IF(ISERROR(VLOOKUP($B363,$AB:$AX,4,0)),0,(VLOOKUP($B363,$AB:$AX,4,0)))</f>
        <v>0</v>
      </c>
      <c r="BF363" s="86" t="n">
        <f aca="false">IF(ISERROR(VLOOKUP($B363,$AB:$AX,5,0)),0,(VLOOKUP($B363,$AB:$AX,5,0)))</f>
        <v>0</v>
      </c>
      <c r="BG363" s="86" t="n">
        <f aca="false">IF(ISERROR(VLOOKUP($B363,$AB:$AX,6,0)),0,(VLOOKUP($B363,$AB:$AX,6,0)))</f>
        <v>0</v>
      </c>
      <c r="BH363" s="85" t="n">
        <f aca="false">IF(ISERROR(VLOOKUP($B363,$AB:$AX,7,0)),0,(VLOOKUP($B363,$AB:$AX,7,0)))</f>
        <v>0</v>
      </c>
      <c r="BI363" s="88" t="n">
        <f aca="false">IF(ISERROR(VLOOKUP($B363,$AB:$AX,8,0)),0,(VLOOKUP($B363,$AB:$AX,8,0)))</f>
        <v>0</v>
      </c>
      <c r="BJ363" s="88" t="n">
        <f aca="false">IF(ISERROR(VLOOKUP($B363,$AB:$AX,9,0)),0,(VLOOKUP($B363,$AB:$AX,9,0)))</f>
        <v>0</v>
      </c>
      <c r="BK363" s="89" t="n">
        <f aca="false">IF(ISERROR(VLOOKUP($B363,$AB:$AX,10,0)),0,(VLOOKUP($B363,$AB:$AX,10,0)))</f>
        <v>0</v>
      </c>
      <c r="BL363" s="93" t="n">
        <f aca="false">IF(ISERROR(VLOOKUP($B363,$AB:$AX,11,0)),0,(VLOOKUP($B363,$AB:$AX,11,0)))</f>
        <v>0</v>
      </c>
      <c r="BM363" s="89" t="n">
        <f aca="false">IF(ISERROR(VLOOKUP($B363,$AB:$AX,12,0)),0,(VLOOKUP($B363,$AB:$AX,12,0)))</f>
        <v>0</v>
      </c>
      <c r="BN363" s="93" t="n">
        <f aca="false">IF(ISERROR(VLOOKUP($B363,$AB:$AX,13,0)),0,(VLOOKUP($B363,$AB:$AX,13,0)))</f>
        <v>0</v>
      </c>
      <c r="BO363" s="86" t="n">
        <f aca="false">IF(ISERROR(VLOOKUP($B363,$AB:$AX,14,0)),0,(VLOOKUP($B363,$AB:$AX,14,0)))</f>
        <v>0</v>
      </c>
      <c r="BP363" s="91" t="n">
        <f aca="false">IF(ISERROR(VLOOKUP($B363,$AB:$AX,15,0)),0,(VLOOKUP($B363,$AB:$AX,15,0)))</f>
        <v>0</v>
      </c>
      <c r="BQ363" s="78"/>
      <c r="BR363" s="78"/>
      <c r="BS363" s="78"/>
      <c r="BT363" s="78"/>
      <c r="BU363" s="94"/>
      <c r="BV363" s="94"/>
      <c r="BW363" s="94"/>
      <c r="BX363" s="94"/>
      <c r="BY363" s="94"/>
      <c r="BZ363" s="94"/>
      <c r="CA363" s="94"/>
      <c r="CB363" s="94"/>
      <c r="CC363" s="94"/>
      <c r="CD363" s="94"/>
      <c r="CE363" s="94"/>
      <c r="CF363" s="94"/>
      <c r="CG363" s="94"/>
      <c r="CH363" s="94"/>
      <c r="CI363" s="94"/>
      <c r="CJ363" s="94"/>
      <c r="CK363" s="94"/>
      <c r="CL363" s="94"/>
      <c r="CM363" s="94"/>
      <c r="CN363" s="94"/>
      <c r="CO363" s="94"/>
      <c r="CP363" s="94"/>
      <c r="CQ363" s="94"/>
      <c r="CR363" s="94"/>
      <c r="CS363" s="94"/>
      <c r="CT363" s="94"/>
      <c r="CU363" s="94"/>
      <c r="CV363" s="94"/>
      <c r="CW363" s="94"/>
      <c r="CX363" s="94"/>
      <c r="CY363" s="94"/>
      <c r="CZ363" s="94"/>
      <c r="DA363" s="94"/>
      <c r="DB363" s="94"/>
      <c r="DC363" s="94"/>
      <c r="DD363" s="94"/>
      <c r="DE363" s="94"/>
      <c r="DF363" s="94"/>
      <c r="DG363" s="94"/>
      <c r="DH363" s="94"/>
      <c r="DI363" s="94"/>
      <c r="DJ363" s="94"/>
      <c r="DK363" s="94"/>
      <c r="DL363" s="94"/>
      <c r="DM363" s="94"/>
      <c r="DN363" s="94"/>
      <c r="DO363" s="94"/>
      <c r="DP363" s="94"/>
      <c r="DQ363" s="94"/>
      <c r="DR363" s="94"/>
      <c r="DS363" s="94"/>
      <c r="DT363" s="94"/>
      <c r="DU363" s="94"/>
      <c r="DV363" s="94"/>
      <c r="DW363" s="94"/>
      <c r="DX363" s="94"/>
      <c r="DY363" s="94"/>
      <c r="DZ363" s="94"/>
      <c r="EA363" s="94"/>
      <c r="EB363" s="94"/>
      <c r="EC363" s="94"/>
      <c r="ED363" s="94"/>
      <c r="EE363" s="94"/>
      <c r="EF363" s="94"/>
      <c r="EG363" s="94"/>
      <c r="EH363" s="94"/>
      <c r="EI363" s="94"/>
      <c r="EJ363" s="94"/>
      <c r="EK363" s="94"/>
    </row>
    <row r="364" customFormat="false" ht="12.75" hidden="true" customHeight="false" outlineLevel="0" collapsed="false">
      <c r="A364" s="75" t="s">
        <v>751</v>
      </c>
      <c r="B364" s="95"/>
      <c r="C364" s="79"/>
      <c r="D364" s="78"/>
      <c r="E364" s="78"/>
      <c r="F364" s="79"/>
      <c r="G364" s="79"/>
      <c r="H364" s="80" t="n">
        <v>0</v>
      </c>
      <c r="I364" s="81" t="n">
        <v>0</v>
      </c>
      <c r="J364" s="81" t="n">
        <v>0</v>
      </c>
      <c r="K364" s="82" t="n">
        <v>0</v>
      </c>
      <c r="L364" s="83" t="n">
        <v>0</v>
      </c>
      <c r="M364" s="82" t="n">
        <v>0</v>
      </c>
      <c r="N364" s="83" t="n">
        <v>0</v>
      </c>
      <c r="O364" s="79"/>
      <c r="P364" s="84"/>
      <c r="Q364" s="78"/>
      <c r="R364" s="78"/>
      <c r="S364" s="78"/>
      <c r="T364" s="78"/>
      <c r="U364" s="78"/>
      <c r="V364" s="78"/>
      <c r="W364" s="78"/>
      <c r="X364" s="78"/>
      <c r="Y364" s="85"/>
      <c r="Z364" s="78"/>
      <c r="AA364" s="85" t="s">
        <v>751</v>
      </c>
      <c r="AB364" s="85"/>
      <c r="AC364" s="86"/>
      <c r="AD364" s="85"/>
      <c r="AE364" s="85"/>
      <c r="AF364" s="86"/>
      <c r="AG364" s="86"/>
      <c r="AH364" s="87" t="n">
        <v>0</v>
      </c>
      <c r="AI364" s="88" t="n">
        <v>0</v>
      </c>
      <c r="AJ364" s="88" t="n">
        <v>0</v>
      </c>
      <c r="AK364" s="89" t="n">
        <v>0</v>
      </c>
      <c r="AL364" s="90" t="n">
        <v>0</v>
      </c>
      <c r="AM364" s="89" t="n">
        <v>0</v>
      </c>
      <c r="AN364" s="90" t="n">
        <v>0</v>
      </c>
      <c r="AO364" s="86"/>
      <c r="AP364" s="91"/>
      <c r="AQ364" s="78"/>
      <c r="AR364" s="78"/>
      <c r="AS364" s="78"/>
      <c r="AT364" s="78"/>
      <c r="AU364" s="78"/>
      <c r="AV364" s="78"/>
      <c r="AW364" s="78"/>
      <c r="AX364" s="78"/>
      <c r="AY364" s="78"/>
      <c r="AZ364" s="85"/>
      <c r="BA364" s="12"/>
      <c r="BB364" s="85" t="n">
        <f aca="false">IF(ISERROR(VLOOKUP($B364,$AB:$AX,1,0)),0,(VLOOKUP($B364,$AB:$AX,1,0)))</f>
        <v>0</v>
      </c>
      <c r="BC364" s="86" t="n">
        <f aca="false">IF(ISERROR(VLOOKUP($B364,$AB:$AX,2,0)),0,(VLOOKUP($B364,$AB:$AX,2,0)))</f>
        <v>0</v>
      </c>
      <c r="BD364" s="92" t="n">
        <f aca="false">IF(ISERROR(VLOOKUP($B364,$AB:$AX,3,0)),0,(VLOOKUP($B364,$AB:$AX,3,0)))</f>
        <v>0</v>
      </c>
      <c r="BE364" s="85" t="n">
        <f aca="false">IF(ISERROR(VLOOKUP($B364,$AB:$AX,4,0)),0,(VLOOKUP($B364,$AB:$AX,4,0)))</f>
        <v>0</v>
      </c>
      <c r="BF364" s="86" t="n">
        <f aca="false">IF(ISERROR(VLOOKUP($B364,$AB:$AX,5,0)),0,(VLOOKUP($B364,$AB:$AX,5,0)))</f>
        <v>0</v>
      </c>
      <c r="BG364" s="86" t="n">
        <f aca="false">IF(ISERROR(VLOOKUP($B364,$AB:$AX,6,0)),0,(VLOOKUP($B364,$AB:$AX,6,0)))</f>
        <v>0</v>
      </c>
      <c r="BH364" s="85" t="n">
        <f aca="false">IF(ISERROR(VLOOKUP($B364,$AB:$AX,7,0)),0,(VLOOKUP($B364,$AB:$AX,7,0)))</f>
        <v>0</v>
      </c>
      <c r="BI364" s="88" t="n">
        <f aca="false">IF(ISERROR(VLOOKUP($B364,$AB:$AX,8,0)),0,(VLOOKUP($B364,$AB:$AX,8,0)))</f>
        <v>0</v>
      </c>
      <c r="BJ364" s="88" t="n">
        <f aca="false">IF(ISERROR(VLOOKUP($B364,$AB:$AX,9,0)),0,(VLOOKUP($B364,$AB:$AX,9,0)))</f>
        <v>0</v>
      </c>
      <c r="BK364" s="89" t="n">
        <f aca="false">IF(ISERROR(VLOOKUP($B364,$AB:$AX,10,0)),0,(VLOOKUP($B364,$AB:$AX,10,0)))</f>
        <v>0</v>
      </c>
      <c r="BL364" s="93" t="n">
        <f aca="false">IF(ISERROR(VLOOKUP($B364,$AB:$AX,11,0)),0,(VLOOKUP($B364,$AB:$AX,11,0)))</f>
        <v>0</v>
      </c>
      <c r="BM364" s="89" t="n">
        <f aca="false">IF(ISERROR(VLOOKUP($B364,$AB:$AX,12,0)),0,(VLOOKUP($B364,$AB:$AX,12,0)))</f>
        <v>0</v>
      </c>
      <c r="BN364" s="93" t="n">
        <f aca="false">IF(ISERROR(VLOOKUP($B364,$AB:$AX,13,0)),0,(VLOOKUP($B364,$AB:$AX,13,0)))</f>
        <v>0</v>
      </c>
      <c r="BO364" s="86" t="n">
        <f aca="false">IF(ISERROR(VLOOKUP($B364,$AB:$AX,14,0)),0,(VLOOKUP($B364,$AB:$AX,14,0)))</f>
        <v>0</v>
      </c>
      <c r="BP364" s="91" t="n">
        <f aca="false">IF(ISERROR(VLOOKUP($B364,$AB:$AX,15,0)),0,(VLOOKUP($B364,$AB:$AX,15,0)))</f>
        <v>0</v>
      </c>
      <c r="BQ364" s="78"/>
      <c r="BR364" s="78"/>
      <c r="BS364" s="78"/>
      <c r="BT364" s="78"/>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c r="DA364" s="94"/>
      <c r="DB364" s="94"/>
      <c r="DC364" s="94"/>
      <c r="DD364" s="94"/>
      <c r="DE364" s="94"/>
      <c r="DF364" s="94"/>
      <c r="DG364" s="94"/>
      <c r="DH364" s="94"/>
      <c r="DI364" s="94"/>
      <c r="DJ364" s="94"/>
      <c r="DK364" s="94"/>
      <c r="DL364" s="94"/>
      <c r="DM364" s="94"/>
      <c r="DN364" s="94"/>
      <c r="DO364" s="94"/>
      <c r="DP364" s="94"/>
      <c r="DQ364" s="94"/>
      <c r="DR364" s="94"/>
      <c r="DS364" s="94"/>
      <c r="DT364" s="94"/>
      <c r="DU364" s="94"/>
      <c r="DV364" s="94"/>
      <c r="DW364" s="94"/>
      <c r="DX364" s="94"/>
      <c r="DY364" s="94"/>
      <c r="DZ364" s="94"/>
      <c r="EA364" s="94"/>
      <c r="EB364" s="94"/>
      <c r="EC364" s="94"/>
      <c r="ED364" s="94"/>
      <c r="EE364" s="94"/>
      <c r="EF364" s="94"/>
      <c r="EG364" s="94"/>
      <c r="EH364" s="94"/>
      <c r="EI364" s="94"/>
      <c r="EJ364" s="94"/>
      <c r="EK364" s="94"/>
    </row>
    <row r="365" customFormat="false" ht="12.75" hidden="true" customHeight="false" outlineLevel="0" collapsed="false">
      <c r="A365" s="75" t="s">
        <v>752</v>
      </c>
      <c r="B365" s="95"/>
      <c r="C365" s="79"/>
      <c r="D365" s="78"/>
      <c r="E365" s="78"/>
      <c r="F365" s="79"/>
      <c r="G365" s="79"/>
      <c r="H365" s="80" t="n">
        <v>0</v>
      </c>
      <c r="I365" s="81" t="n">
        <v>0</v>
      </c>
      <c r="J365" s="81" t="n">
        <v>0</v>
      </c>
      <c r="K365" s="82" t="n">
        <v>0</v>
      </c>
      <c r="L365" s="83" t="n">
        <v>0</v>
      </c>
      <c r="M365" s="82" t="n">
        <v>0</v>
      </c>
      <c r="N365" s="83" t="n">
        <v>0</v>
      </c>
      <c r="O365" s="79"/>
      <c r="P365" s="84"/>
      <c r="Q365" s="78"/>
      <c r="R365" s="78"/>
      <c r="S365" s="78"/>
      <c r="T365" s="78"/>
      <c r="U365" s="78"/>
      <c r="V365" s="78"/>
      <c r="W365" s="78"/>
      <c r="X365" s="78"/>
      <c r="Y365" s="85"/>
      <c r="Z365" s="78"/>
      <c r="AA365" s="85" t="s">
        <v>752</v>
      </c>
      <c r="AB365" s="85"/>
      <c r="AC365" s="86"/>
      <c r="AD365" s="85"/>
      <c r="AE365" s="85"/>
      <c r="AF365" s="86"/>
      <c r="AG365" s="86"/>
      <c r="AH365" s="87" t="n">
        <v>0</v>
      </c>
      <c r="AI365" s="88" t="n">
        <v>0</v>
      </c>
      <c r="AJ365" s="88" t="n">
        <v>0</v>
      </c>
      <c r="AK365" s="89" t="n">
        <v>0</v>
      </c>
      <c r="AL365" s="90" t="n">
        <v>0</v>
      </c>
      <c r="AM365" s="89" t="n">
        <v>0</v>
      </c>
      <c r="AN365" s="90" t="n">
        <v>0</v>
      </c>
      <c r="AO365" s="86"/>
      <c r="AP365" s="91"/>
      <c r="AQ365" s="78"/>
      <c r="AR365" s="78"/>
      <c r="AS365" s="78"/>
      <c r="AT365" s="78"/>
      <c r="AU365" s="78"/>
      <c r="AV365" s="78"/>
      <c r="AW365" s="78"/>
      <c r="AX365" s="78"/>
      <c r="AY365" s="78"/>
      <c r="AZ365" s="85"/>
      <c r="BA365" s="12"/>
      <c r="BB365" s="85" t="n">
        <f aca="false">IF(ISERROR(VLOOKUP($B365,$AB:$AX,1,0)),0,(VLOOKUP($B365,$AB:$AX,1,0)))</f>
        <v>0</v>
      </c>
      <c r="BC365" s="86" t="n">
        <f aca="false">IF(ISERROR(VLOOKUP($B365,$AB:$AX,2,0)),0,(VLOOKUP($B365,$AB:$AX,2,0)))</f>
        <v>0</v>
      </c>
      <c r="BD365" s="92" t="n">
        <f aca="false">IF(ISERROR(VLOOKUP($B365,$AB:$AX,3,0)),0,(VLOOKUP($B365,$AB:$AX,3,0)))</f>
        <v>0</v>
      </c>
      <c r="BE365" s="85" t="n">
        <f aca="false">IF(ISERROR(VLOOKUP($B365,$AB:$AX,4,0)),0,(VLOOKUP($B365,$AB:$AX,4,0)))</f>
        <v>0</v>
      </c>
      <c r="BF365" s="86" t="n">
        <f aca="false">IF(ISERROR(VLOOKUP($B365,$AB:$AX,5,0)),0,(VLOOKUP($B365,$AB:$AX,5,0)))</f>
        <v>0</v>
      </c>
      <c r="BG365" s="86" t="n">
        <f aca="false">IF(ISERROR(VLOOKUP($B365,$AB:$AX,6,0)),0,(VLOOKUP($B365,$AB:$AX,6,0)))</f>
        <v>0</v>
      </c>
      <c r="BH365" s="85" t="n">
        <f aca="false">IF(ISERROR(VLOOKUP($B365,$AB:$AX,7,0)),0,(VLOOKUP($B365,$AB:$AX,7,0)))</f>
        <v>0</v>
      </c>
      <c r="BI365" s="88" t="n">
        <f aca="false">IF(ISERROR(VLOOKUP($B365,$AB:$AX,8,0)),0,(VLOOKUP($B365,$AB:$AX,8,0)))</f>
        <v>0</v>
      </c>
      <c r="BJ365" s="88" t="n">
        <f aca="false">IF(ISERROR(VLOOKUP($B365,$AB:$AX,9,0)),0,(VLOOKUP($B365,$AB:$AX,9,0)))</f>
        <v>0</v>
      </c>
      <c r="BK365" s="89" t="n">
        <f aca="false">IF(ISERROR(VLOOKUP($B365,$AB:$AX,10,0)),0,(VLOOKUP($B365,$AB:$AX,10,0)))</f>
        <v>0</v>
      </c>
      <c r="BL365" s="93" t="n">
        <f aca="false">IF(ISERROR(VLOOKUP($B365,$AB:$AX,11,0)),0,(VLOOKUP($B365,$AB:$AX,11,0)))</f>
        <v>0</v>
      </c>
      <c r="BM365" s="89" t="n">
        <f aca="false">IF(ISERROR(VLOOKUP($B365,$AB:$AX,12,0)),0,(VLOOKUP($B365,$AB:$AX,12,0)))</f>
        <v>0</v>
      </c>
      <c r="BN365" s="93" t="n">
        <f aca="false">IF(ISERROR(VLOOKUP($B365,$AB:$AX,13,0)),0,(VLOOKUP($B365,$AB:$AX,13,0)))</f>
        <v>0</v>
      </c>
      <c r="BO365" s="86" t="n">
        <f aca="false">IF(ISERROR(VLOOKUP($B365,$AB:$AX,14,0)),0,(VLOOKUP($B365,$AB:$AX,14,0)))</f>
        <v>0</v>
      </c>
      <c r="BP365" s="91" t="n">
        <f aca="false">IF(ISERROR(VLOOKUP($B365,$AB:$AX,15,0)),0,(VLOOKUP($B365,$AB:$AX,15,0)))</f>
        <v>0</v>
      </c>
      <c r="BQ365" s="78"/>
      <c r="BR365" s="78"/>
      <c r="BS365" s="78"/>
      <c r="BT365" s="78"/>
      <c r="BU365" s="94"/>
      <c r="BV365" s="94"/>
      <c r="BW365" s="94"/>
      <c r="BX365" s="94"/>
      <c r="BY365" s="94"/>
      <c r="BZ365" s="94"/>
      <c r="CA365" s="94"/>
      <c r="CB365" s="94"/>
      <c r="CC365" s="94"/>
      <c r="CD365" s="94"/>
      <c r="CE365" s="94"/>
      <c r="CF365" s="94"/>
      <c r="CG365" s="94"/>
      <c r="CH365" s="94"/>
      <c r="CI365" s="94"/>
      <c r="CJ365" s="94"/>
      <c r="CK365" s="94"/>
      <c r="CL365" s="94"/>
      <c r="CM365" s="94"/>
      <c r="CN365" s="94"/>
      <c r="CO365" s="94"/>
      <c r="CP365" s="94"/>
      <c r="CQ365" s="94"/>
      <c r="CR365" s="94"/>
      <c r="CS365" s="94"/>
      <c r="CT365" s="94"/>
      <c r="CU365" s="94"/>
      <c r="CV365" s="94"/>
      <c r="CW365" s="94"/>
      <c r="CX365" s="94"/>
      <c r="CY365" s="94"/>
      <c r="CZ365" s="94"/>
      <c r="DA365" s="94"/>
      <c r="DB365" s="94"/>
      <c r="DC365" s="94"/>
      <c r="DD365" s="94"/>
      <c r="DE365" s="94"/>
      <c r="DF365" s="94"/>
      <c r="DG365" s="94"/>
      <c r="DH365" s="94"/>
      <c r="DI365" s="94"/>
      <c r="DJ365" s="94"/>
      <c r="DK365" s="94"/>
      <c r="DL365" s="94"/>
      <c r="DM365" s="94"/>
      <c r="DN365" s="94"/>
      <c r="DO365" s="94"/>
      <c r="DP365" s="94"/>
      <c r="DQ365" s="94"/>
      <c r="DR365" s="94"/>
      <c r="DS365" s="94"/>
      <c r="DT365" s="94"/>
      <c r="DU365" s="94"/>
      <c r="DV365" s="94"/>
      <c r="DW365" s="94"/>
      <c r="DX365" s="94"/>
      <c r="DY365" s="94"/>
      <c r="DZ365" s="94"/>
      <c r="EA365" s="94"/>
      <c r="EB365" s="94"/>
      <c r="EC365" s="94"/>
      <c r="ED365" s="94"/>
      <c r="EE365" s="94"/>
      <c r="EF365" s="94"/>
      <c r="EG365" s="94"/>
      <c r="EH365" s="94"/>
      <c r="EI365" s="94"/>
      <c r="EJ365" s="94"/>
      <c r="EK365" s="94"/>
    </row>
    <row r="366" customFormat="false" ht="12.75" hidden="true" customHeight="false" outlineLevel="0" collapsed="false">
      <c r="A366" s="75" t="s">
        <v>753</v>
      </c>
      <c r="B366" s="95"/>
      <c r="C366" s="79"/>
      <c r="D366" s="78"/>
      <c r="E366" s="78"/>
      <c r="F366" s="79"/>
      <c r="G366" s="79"/>
      <c r="H366" s="80" t="n">
        <v>0</v>
      </c>
      <c r="I366" s="81" t="n">
        <v>0</v>
      </c>
      <c r="J366" s="81" t="n">
        <v>0</v>
      </c>
      <c r="K366" s="82" t="n">
        <v>0</v>
      </c>
      <c r="L366" s="83" t="n">
        <v>0</v>
      </c>
      <c r="M366" s="82" t="n">
        <v>0</v>
      </c>
      <c r="N366" s="83" t="n">
        <v>0</v>
      </c>
      <c r="O366" s="79"/>
      <c r="P366" s="84"/>
      <c r="Q366" s="78"/>
      <c r="R366" s="78"/>
      <c r="S366" s="78"/>
      <c r="T366" s="78"/>
      <c r="U366" s="78"/>
      <c r="V366" s="78"/>
      <c r="W366" s="78"/>
      <c r="X366" s="78"/>
      <c r="Y366" s="85"/>
      <c r="Z366" s="78"/>
      <c r="AA366" s="85" t="s">
        <v>753</v>
      </c>
      <c r="AB366" s="85"/>
      <c r="AC366" s="86"/>
      <c r="AD366" s="85"/>
      <c r="AE366" s="85"/>
      <c r="AF366" s="86"/>
      <c r="AG366" s="86"/>
      <c r="AH366" s="87" t="n">
        <v>0</v>
      </c>
      <c r="AI366" s="88" t="n">
        <v>0</v>
      </c>
      <c r="AJ366" s="88" t="n">
        <v>0</v>
      </c>
      <c r="AK366" s="89" t="n">
        <v>0</v>
      </c>
      <c r="AL366" s="90" t="n">
        <v>0</v>
      </c>
      <c r="AM366" s="89" t="n">
        <v>0</v>
      </c>
      <c r="AN366" s="90" t="n">
        <v>0</v>
      </c>
      <c r="AO366" s="86"/>
      <c r="AP366" s="91"/>
      <c r="AQ366" s="78"/>
      <c r="AR366" s="78"/>
      <c r="AS366" s="78"/>
      <c r="AT366" s="78"/>
      <c r="AU366" s="78"/>
      <c r="AV366" s="78"/>
      <c r="AW366" s="78"/>
      <c r="AX366" s="78"/>
      <c r="AY366" s="78"/>
      <c r="AZ366" s="85"/>
      <c r="BA366" s="12"/>
      <c r="BB366" s="85" t="n">
        <f aca="false">IF(ISERROR(VLOOKUP($B366,$AB:$AX,1,0)),0,(VLOOKUP($B366,$AB:$AX,1,0)))</f>
        <v>0</v>
      </c>
      <c r="BC366" s="86" t="n">
        <f aca="false">IF(ISERROR(VLOOKUP($B366,$AB:$AX,2,0)),0,(VLOOKUP($B366,$AB:$AX,2,0)))</f>
        <v>0</v>
      </c>
      <c r="BD366" s="92" t="n">
        <f aca="false">IF(ISERROR(VLOOKUP($B366,$AB:$AX,3,0)),0,(VLOOKUP($B366,$AB:$AX,3,0)))</f>
        <v>0</v>
      </c>
      <c r="BE366" s="85" t="n">
        <f aca="false">IF(ISERROR(VLOOKUP($B366,$AB:$AX,4,0)),0,(VLOOKUP($B366,$AB:$AX,4,0)))</f>
        <v>0</v>
      </c>
      <c r="BF366" s="86" t="n">
        <f aca="false">IF(ISERROR(VLOOKUP($B366,$AB:$AX,5,0)),0,(VLOOKUP($B366,$AB:$AX,5,0)))</f>
        <v>0</v>
      </c>
      <c r="BG366" s="86" t="n">
        <f aca="false">IF(ISERROR(VLOOKUP($B366,$AB:$AX,6,0)),0,(VLOOKUP($B366,$AB:$AX,6,0)))</f>
        <v>0</v>
      </c>
      <c r="BH366" s="85" t="n">
        <f aca="false">IF(ISERROR(VLOOKUP($B366,$AB:$AX,7,0)),0,(VLOOKUP($B366,$AB:$AX,7,0)))</f>
        <v>0</v>
      </c>
      <c r="BI366" s="88" t="n">
        <f aca="false">IF(ISERROR(VLOOKUP($B366,$AB:$AX,8,0)),0,(VLOOKUP($B366,$AB:$AX,8,0)))</f>
        <v>0</v>
      </c>
      <c r="BJ366" s="88" t="n">
        <f aca="false">IF(ISERROR(VLOOKUP($B366,$AB:$AX,9,0)),0,(VLOOKUP($B366,$AB:$AX,9,0)))</f>
        <v>0</v>
      </c>
      <c r="BK366" s="89" t="n">
        <f aca="false">IF(ISERROR(VLOOKUP($B366,$AB:$AX,10,0)),0,(VLOOKUP($B366,$AB:$AX,10,0)))</f>
        <v>0</v>
      </c>
      <c r="BL366" s="93" t="n">
        <f aca="false">IF(ISERROR(VLOOKUP($B366,$AB:$AX,11,0)),0,(VLOOKUP($B366,$AB:$AX,11,0)))</f>
        <v>0</v>
      </c>
      <c r="BM366" s="89" t="n">
        <f aca="false">IF(ISERROR(VLOOKUP($B366,$AB:$AX,12,0)),0,(VLOOKUP($B366,$AB:$AX,12,0)))</f>
        <v>0</v>
      </c>
      <c r="BN366" s="93" t="n">
        <f aca="false">IF(ISERROR(VLOOKUP($B366,$AB:$AX,13,0)),0,(VLOOKUP($B366,$AB:$AX,13,0)))</f>
        <v>0</v>
      </c>
      <c r="BO366" s="86" t="n">
        <f aca="false">IF(ISERROR(VLOOKUP($B366,$AB:$AX,14,0)),0,(VLOOKUP($B366,$AB:$AX,14,0)))</f>
        <v>0</v>
      </c>
      <c r="BP366" s="91" t="n">
        <f aca="false">IF(ISERROR(VLOOKUP($B366,$AB:$AX,15,0)),0,(VLOOKUP($B366,$AB:$AX,15,0)))</f>
        <v>0</v>
      </c>
      <c r="BQ366" s="78"/>
      <c r="BR366" s="78"/>
      <c r="BS366" s="78"/>
      <c r="BT366" s="78"/>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94"/>
      <c r="DV366" s="94"/>
      <c r="DW366" s="94"/>
      <c r="DX366" s="94"/>
      <c r="DY366" s="94"/>
      <c r="DZ366" s="94"/>
      <c r="EA366" s="94"/>
      <c r="EB366" s="94"/>
      <c r="EC366" s="94"/>
      <c r="ED366" s="94"/>
      <c r="EE366" s="94"/>
      <c r="EF366" s="94"/>
      <c r="EG366" s="94"/>
      <c r="EH366" s="94"/>
      <c r="EI366" s="94"/>
      <c r="EJ366" s="94"/>
      <c r="EK366" s="94"/>
    </row>
    <row r="367" customFormat="false" ht="12.75" hidden="true" customHeight="false" outlineLevel="0" collapsed="false">
      <c r="A367" s="75" t="s">
        <v>754</v>
      </c>
      <c r="B367" s="95"/>
      <c r="C367" s="79"/>
      <c r="D367" s="78"/>
      <c r="E367" s="78"/>
      <c r="F367" s="79"/>
      <c r="G367" s="79"/>
      <c r="H367" s="80" t="n">
        <v>0</v>
      </c>
      <c r="I367" s="81" t="n">
        <v>0</v>
      </c>
      <c r="J367" s="81" t="n">
        <v>0</v>
      </c>
      <c r="K367" s="82" t="n">
        <v>0</v>
      </c>
      <c r="L367" s="83" t="n">
        <v>0</v>
      </c>
      <c r="M367" s="82" t="n">
        <v>0</v>
      </c>
      <c r="N367" s="83" t="n">
        <v>0</v>
      </c>
      <c r="O367" s="79"/>
      <c r="P367" s="84"/>
      <c r="Q367" s="78"/>
      <c r="R367" s="78"/>
      <c r="S367" s="78"/>
      <c r="T367" s="78"/>
      <c r="U367" s="78"/>
      <c r="V367" s="78"/>
      <c r="W367" s="78"/>
      <c r="X367" s="78"/>
      <c r="Y367" s="85"/>
      <c r="Z367" s="78"/>
      <c r="AA367" s="85" t="s">
        <v>754</v>
      </c>
      <c r="AB367" s="85"/>
      <c r="AC367" s="86"/>
      <c r="AD367" s="85"/>
      <c r="AE367" s="85"/>
      <c r="AF367" s="86"/>
      <c r="AG367" s="86"/>
      <c r="AH367" s="87" t="n">
        <v>0</v>
      </c>
      <c r="AI367" s="88" t="n">
        <v>0</v>
      </c>
      <c r="AJ367" s="88" t="n">
        <v>0</v>
      </c>
      <c r="AK367" s="89" t="n">
        <v>0</v>
      </c>
      <c r="AL367" s="90" t="n">
        <v>0</v>
      </c>
      <c r="AM367" s="89" t="n">
        <v>0</v>
      </c>
      <c r="AN367" s="90" t="n">
        <v>0</v>
      </c>
      <c r="AO367" s="86"/>
      <c r="AP367" s="91"/>
      <c r="AQ367" s="78"/>
      <c r="AR367" s="78"/>
      <c r="AS367" s="78"/>
      <c r="AT367" s="78"/>
      <c r="AU367" s="78"/>
      <c r="AV367" s="78"/>
      <c r="AW367" s="78"/>
      <c r="AX367" s="78"/>
      <c r="AY367" s="78"/>
      <c r="AZ367" s="85"/>
      <c r="BA367" s="12"/>
      <c r="BB367" s="85" t="n">
        <f aca="false">IF(ISERROR(VLOOKUP($B367,$AB:$AX,1,0)),0,(VLOOKUP($B367,$AB:$AX,1,0)))</f>
        <v>0</v>
      </c>
      <c r="BC367" s="86" t="n">
        <f aca="false">IF(ISERROR(VLOOKUP($B367,$AB:$AX,2,0)),0,(VLOOKUP($B367,$AB:$AX,2,0)))</f>
        <v>0</v>
      </c>
      <c r="BD367" s="92" t="n">
        <f aca="false">IF(ISERROR(VLOOKUP($B367,$AB:$AX,3,0)),0,(VLOOKUP($B367,$AB:$AX,3,0)))</f>
        <v>0</v>
      </c>
      <c r="BE367" s="85" t="n">
        <f aca="false">IF(ISERROR(VLOOKUP($B367,$AB:$AX,4,0)),0,(VLOOKUP($B367,$AB:$AX,4,0)))</f>
        <v>0</v>
      </c>
      <c r="BF367" s="86" t="n">
        <f aca="false">IF(ISERROR(VLOOKUP($B367,$AB:$AX,5,0)),0,(VLOOKUP($B367,$AB:$AX,5,0)))</f>
        <v>0</v>
      </c>
      <c r="BG367" s="86" t="n">
        <f aca="false">IF(ISERROR(VLOOKUP($B367,$AB:$AX,6,0)),0,(VLOOKUP($B367,$AB:$AX,6,0)))</f>
        <v>0</v>
      </c>
      <c r="BH367" s="85" t="n">
        <f aca="false">IF(ISERROR(VLOOKUP($B367,$AB:$AX,7,0)),0,(VLOOKUP($B367,$AB:$AX,7,0)))</f>
        <v>0</v>
      </c>
      <c r="BI367" s="88" t="n">
        <f aca="false">IF(ISERROR(VLOOKUP($B367,$AB:$AX,8,0)),0,(VLOOKUP($B367,$AB:$AX,8,0)))</f>
        <v>0</v>
      </c>
      <c r="BJ367" s="88" t="n">
        <f aca="false">IF(ISERROR(VLOOKUP($B367,$AB:$AX,9,0)),0,(VLOOKUP($B367,$AB:$AX,9,0)))</f>
        <v>0</v>
      </c>
      <c r="BK367" s="89" t="n">
        <f aca="false">IF(ISERROR(VLOOKUP($B367,$AB:$AX,10,0)),0,(VLOOKUP($B367,$AB:$AX,10,0)))</f>
        <v>0</v>
      </c>
      <c r="BL367" s="93" t="n">
        <f aca="false">IF(ISERROR(VLOOKUP($B367,$AB:$AX,11,0)),0,(VLOOKUP($B367,$AB:$AX,11,0)))</f>
        <v>0</v>
      </c>
      <c r="BM367" s="89" t="n">
        <f aca="false">IF(ISERROR(VLOOKUP($B367,$AB:$AX,12,0)),0,(VLOOKUP($B367,$AB:$AX,12,0)))</f>
        <v>0</v>
      </c>
      <c r="BN367" s="93" t="n">
        <f aca="false">IF(ISERROR(VLOOKUP($B367,$AB:$AX,13,0)),0,(VLOOKUP($B367,$AB:$AX,13,0)))</f>
        <v>0</v>
      </c>
      <c r="BO367" s="86" t="n">
        <f aca="false">IF(ISERROR(VLOOKUP($B367,$AB:$AX,14,0)),0,(VLOOKUP($B367,$AB:$AX,14,0)))</f>
        <v>0</v>
      </c>
      <c r="BP367" s="91" t="n">
        <f aca="false">IF(ISERROR(VLOOKUP($B367,$AB:$AX,15,0)),0,(VLOOKUP($B367,$AB:$AX,15,0)))</f>
        <v>0</v>
      </c>
      <c r="BQ367" s="78"/>
      <c r="BR367" s="78"/>
      <c r="BS367" s="78"/>
      <c r="BT367" s="78"/>
      <c r="BU367" s="94"/>
      <c r="BV367" s="94"/>
      <c r="BW367" s="94"/>
      <c r="BX367" s="94"/>
      <c r="BY367" s="94"/>
      <c r="BZ367" s="94"/>
      <c r="CA367" s="94"/>
      <c r="CB367" s="94"/>
      <c r="CC367" s="94"/>
      <c r="CD367" s="94"/>
      <c r="CE367" s="94"/>
      <c r="CF367" s="94"/>
      <c r="CG367" s="94"/>
      <c r="CH367" s="94"/>
      <c r="CI367" s="94"/>
      <c r="CJ367" s="94"/>
      <c r="CK367" s="94"/>
      <c r="CL367" s="94"/>
      <c r="CM367" s="94"/>
      <c r="CN367" s="94"/>
      <c r="CO367" s="94"/>
      <c r="CP367" s="94"/>
      <c r="CQ367" s="94"/>
      <c r="CR367" s="94"/>
      <c r="CS367" s="94"/>
      <c r="CT367" s="94"/>
      <c r="CU367" s="94"/>
      <c r="CV367" s="94"/>
      <c r="CW367" s="94"/>
      <c r="CX367" s="94"/>
      <c r="CY367" s="94"/>
      <c r="CZ367" s="94"/>
      <c r="DA367" s="94"/>
      <c r="DB367" s="94"/>
      <c r="DC367" s="94"/>
      <c r="DD367" s="94"/>
      <c r="DE367" s="94"/>
      <c r="DF367" s="94"/>
      <c r="DG367" s="94"/>
      <c r="DH367" s="94"/>
      <c r="DI367" s="94"/>
      <c r="DJ367" s="94"/>
      <c r="DK367" s="94"/>
      <c r="DL367" s="94"/>
      <c r="DM367" s="94"/>
      <c r="DN367" s="94"/>
      <c r="DO367" s="94"/>
      <c r="DP367" s="94"/>
      <c r="DQ367" s="94"/>
      <c r="DR367" s="94"/>
      <c r="DS367" s="94"/>
      <c r="DT367" s="94"/>
      <c r="DU367" s="94"/>
      <c r="DV367" s="94"/>
      <c r="DW367" s="94"/>
      <c r="DX367" s="94"/>
      <c r="DY367" s="94"/>
      <c r="DZ367" s="94"/>
      <c r="EA367" s="94"/>
      <c r="EB367" s="94"/>
      <c r="EC367" s="94"/>
      <c r="ED367" s="94"/>
      <c r="EE367" s="94"/>
      <c r="EF367" s="94"/>
      <c r="EG367" s="94"/>
      <c r="EH367" s="94"/>
      <c r="EI367" s="94"/>
      <c r="EJ367" s="94"/>
      <c r="EK367" s="94"/>
    </row>
    <row r="368" customFormat="false" ht="12.75" hidden="true" customHeight="false" outlineLevel="0" collapsed="false">
      <c r="A368" s="75" t="s">
        <v>755</v>
      </c>
      <c r="B368" s="95"/>
      <c r="C368" s="79"/>
      <c r="D368" s="78"/>
      <c r="E368" s="78"/>
      <c r="F368" s="79"/>
      <c r="G368" s="79"/>
      <c r="H368" s="80" t="n">
        <v>0</v>
      </c>
      <c r="I368" s="81" t="n">
        <v>0</v>
      </c>
      <c r="J368" s="81" t="n">
        <v>0</v>
      </c>
      <c r="K368" s="82" t="n">
        <v>0</v>
      </c>
      <c r="L368" s="83" t="n">
        <v>0</v>
      </c>
      <c r="M368" s="82" t="n">
        <v>0</v>
      </c>
      <c r="N368" s="83" t="n">
        <v>0</v>
      </c>
      <c r="O368" s="79"/>
      <c r="P368" s="84"/>
      <c r="Q368" s="78"/>
      <c r="R368" s="78"/>
      <c r="S368" s="78"/>
      <c r="T368" s="78"/>
      <c r="U368" s="78"/>
      <c r="V368" s="78"/>
      <c r="W368" s="78"/>
      <c r="X368" s="78"/>
      <c r="Y368" s="85"/>
      <c r="Z368" s="78"/>
      <c r="AA368" s="85" t="s">
        <v>755</v>
      </c>
      <c r="AB368" s="85"/>
      <c r="AC368" s="86"/>
      <c r="AD368" s="85"/>
      <c r="AE368" s="85"/>
      <c r="AF368" s="86"/>
      <c r="AG368" s="86"/>
      <c r="AH368" s="87" t="n">
        <v>0</v>
      </c>
      <c r="AI368" s="88" t="n">
        <v>0</v>
      </c>
      <c r="AJ368" s="88" t="n">
        <v>0</v>
      </c>
      <c r="AK368" s="89" t="n">
        <v>0</v>
      </c>
      <c r="AL368" s="90" t="n">
        <v>0</v>
      </c>
      <c r="AM368" s="89" t="n">
        <v>0</v>
      </c>
      <c r="AN368" s="90" t="n">
        <v>0</v>
      </c>
      <c r="AO368" s="86"/>
      <c r="AP368" s="91"/>
      <c r="AQ368" s="78"/>
      <c r="AR368" s="78"/>
      <c r="AS368" s="78"/>
      <c r="AT368" s="78"/>
      <c r="AU368" s="78"/>
      <c r="AV368" s="78"/>
      <c r="AW368" s="78"/>
      <c r="AX368" s="78"/>
      <c r="AY368" s="78"/>
      <c r="AZ368" s="85"/>
      <c r="BA368" s="12"/>
      <c r="BB368" s="85" t="n">
        <f aca="false">IF(ISERROR(VLOOKUP($B368,$AB:$AX,1,0)),0,(VLOOKUP($B368,$AB:$AX,1,0)))</f>
        <v>0</v>
      </c>
      <c r="BC368" s="86" t="n">
        <f aca="false">IF(ISERROR(VLOOKUP($B368,$AB:$AX,2,0)),0,(VLOOKUP($B368,$AB:$AX,2,0)))</f>
        <v>0</v>
      </c>
      <c r="BD368" s="92" t="n">
        <f aca="false">IF(ISERROR(VLOOKUP($B368,$AB:$AX,3,0)),0,(VLOOKUP($B368,$AB:$AX,3,0)))</f>
        <v>0</v>
      </c>
      <c r="BE368" s="85" t="n">
        <f aca="false">IF(ISERROR(VLOOKUP($B368,$AB:$AX,4,0)),0,(VLOOKUP($B368,$AB:$AX,4,0)))</f>
        <v>0</v>
      </c>
      <c r="BF368" s="86" t="n">
        <f aca="false">IF(ISERROR(VLOOKUP($B368,$AB:$AX,5,0)),0,(VLOOKUP($B368,$AB:$AX,5,0)))</f>
        <v>0</v>
      </c>
      <c r="BG368" s="86" t="n">
        <f aca="false">IF(ISERROR(VLOOKUP($B368,$AB:$AX,6,0)),0,(VLOOKUP($B368,$AB:$AX,6,0)))</f>
        <v>0</v>
      </c>
      <c r="BH368" s="85" t="n">
        <f aca="false">IF(ISERROR(VLOOKUP($B368,$AB:$AX,7,0)),0,(VLOOKUP($B368,$AB:$AX,7,0)))</f>
        <v>0</v>
      </c>
      <c r="BI368" s="88" t="n">
        <f aca="false">IF(ISERROR(VLOOKUP($B368,$AB:$AX,8,0)),0,(VLOOKUP($B368,$AB:$AX,8,0)))</f>
        <v>0</v>
      </c>
      <c r="BJ368" s="88" t="n">
        <f aca="false">IF(ISERROR(VLOOKUP($B368,$AB:$AX,9,0)),0,(VLOOKUP($B368,$AB:$AX,9,0)))</f>
        <v>0</v>
      </c>
      <c r="BK368" s="89" t="n">
        <f aca="false">IF(ISERROR(VLOOKUP($B368,$AB:$AX,10,0)),0,(VLOOKUP($B368,$AB:$AX,10,0)))</f>
        <v>0</v>
      </c>
      <c r="BL368" s="93" t="n">
        <f aca="false">IF(ISERROR(VLOOKUP($B368,$AB:$AX,11,0)),0,(VLOOKUP($B368,$AB:$AX,11,0)))</f>
        <v>0</v>
      </c>
      <c r="BM368" s="89" t="n">
        <f aca="false">IF(ISERROR(VLOOKUP($B368,$AB:$AX,12,0)),0,(VLOOKUP($B368,$AB:$AX,12,0)))</f>
        <v>0</v>
      </c>
      <c r="BN368" s="93" t="n">
        <f aca="false">IF(ISERROR(VLOOKUP($B368,$AB:$AX,13,0)),0,(VLOOKUP($B368,$AB:$AX,13,0)))</f>
        <v>0</v>
      </c>
      <c r="BO368" s="86" t="n">
        <f aca="false">IF(ISERROR(VLOOKUP($B368,$AB:$AX,14,0)),0,(VLOOKUP($B368,$AB:$AX,14,0)))</f>
        <v>0</v>
      </c>
      <c r="BP368" s="91" t="n">
        <f aca="false">IF(ISERROR(VLOOKUP($B368,$AB:$AX,15,0)),0,(VLOOKUP($B368,$AB:$AX,15,0)))</f>
        <v>0</v>
      </c>
      <c r="BQ368" s="78"/>
      <c r="BR368" s="78"/>
      <c r="BS368" s="78"/>
      <c r="BT368" s="78"/>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c r="DA368" s="94"/>
      <c r="DB368" s="94"/>
      <c r="DC368" s="94"/>
      <c r="DD368" s="94"/>
      <c r="DE368" s="94"/>
      <c r="DF368" s="94"/>
      <c r="DG368" s="94"/>
      <c r="DH368" s="94"/>
      <c r="DI368" s="94"/>
      <c r="DJ368" s="94"/>
      <c r="DK368" s="94"/>
      <c r="DL368" s="94"/>
      <c r="DM368" s="94"/>
      <c r="DN368" s="94"/>
      <c r="DO368" s="94"/>
      <c r="DP368" s="94"/>
      <c r="DQ368" s="94"/>
      <c r="DR368" s="94"/>
      <c r="DS368" s="94"/>
      <c r="DT368" s="94"/>
      <c r="DU368" s="94"/>
      <c r="DV368" s="94"/>
      <c r="DW368" s="94"/>
      <c r="DX368" s="94"/>
      <c r="DY368" s="94"/>
      <c r="DZ368" s="94"/>
      <c r="EA368" s="94"/>
      <c r="EB368" s="94"/>
      <c r="EC368" s="94"/>
      <c r="ED368" s="94"/>
      <c r="EE368" s="94"/>
      <c r="EF368" s="94"/>
      <c r="EG368" s="94"/>
      <c r="EH368" s="94"/>
      <c r="EI368" s="94"/>
      <c r="EJ368" s="94"/>
      <c r="EK368" s="94"/>
    </row>
    <row r="369" customFormat="false" ht="12.75" hidden="true" customHeight="false" outlineLevel="0" collapsed="false">
      <c r="A369" s="75" t="s">
        <v>756</v>
      </c>
      <c r="B369" s="95"/>
      <c r="C369" s="79"/>
      <c r="D369" s="78"/>
      <c r="E369" s="78"/>
      <c r="F369" s="79"/>
      <c r="G369" s="79"/>
      <c r="H369" s="80" t="n">
        <v>0</v>
      </c>
      <c r="I369" s="81" t="n">
        <v>0</v>
      </c>
      <c r="J369" s="81" t="n">
        <v>0</v>
      </c>
      <c r="K369" s="82" t="n">
        <v>0</v>
      </c>
      <c r="L369" s="83" t="n">
        <v>0</v>
      </c>
      <c r="M369" s="82" t="n">
        <v>0</v>
      </c>
      <c r="N369" s="83" t="n">
        <v>0</v>
      </c>
      <c r="O369" s="79"/>
      <c r="P369" s="84"/>
      <c r="Q369" s="78"/>
      <c r="R369" s="78"/>
      <c r="S369" s="78"/>
      <c r="T369" s="78"/>
      <c r="U369" s="78"/>
      <c r="V369" s="78"/>
      <c r="W369" s="78"/>
      <c r="X369" s="78"/>
      <c r="Y369" s="85"/>
      <c r="Z369" s="78"/>
      <c r="AA369" s="85" t="s">
        <v>756</v>
      </c>
      <c r="AB369" s="85"/>
      <c r="AC369" s="86"/>
      <c r="AD369" s="85"/>
      <c r="AE369" s="85"/>
      <c r="AF369" s="86"/>
      <c r="AG369" s="86"/>
      <c r="AH369" s="87" t="n">
        <v>0</v>
      </c>
      <c r="AI369" s="88" t="n">
        <v>0</v>
      </c>
      <c r="AJ369" s="88" t="n">
        <v>0</v>
      </c>
      <c r="AK369" s="89" t="n">
        <v>0</v>
      </c>
      <c r="AL369" s="90" t="n">
        <v>0</v>
      </c>
      <c r="AM369" s="89" t="n">
        <v>0</v>
      </c>
      <c r="AN369" s="90" t="n">
        <v>0</v>
      </c>
      <c r="AO369" s="86"/>
      <c r="AP369" s="91"/>
      <c r="AQ369" s="78"/>
      <c r="AR369" s="78"/>
      <c r="AS369" s="78"/>
      <c r="AT369" s="78"/>
      <c r="AU369" s="78"/>
      <c r="AV369" s="78"/>
      <c r="AW369" s="78"/>
      <c r="AX369" s="78"/>
      <c r="AY369" s="78"/>
      <c r="AZ369" s="85"/>
      <c r="BA369" s="12"/>
      <c r="BB369" s="85" t="n">
        <f aca="false">IF(ISERROR(VLOOKUP($B369,$AB:$AX,1,0)),0,(VLOOKUP($B369,$AB:$AX,1,0)))</f>
        <v>0</v>
      </c>
      <c r="BC369" s="86" t="n">
        <f aca="false">IF(ISERROR(VLOOKUP($B369,$AB:$AX,2,0)),0,(VLOOKUP($B369,$AB:$AX,2,0)))</f>
        <v>0</v>
      </c>
      <c r="BD369" s="92" t="n">
        <f aca="false">IF(ISERROR(VLOOKUP($B369,$AB:$AX,3,0)),0,(VLOOKUP($B369,$AB:$AX,3,0)))</f>
        <v>0</v>
      </c>
      <c r="BE369" s="85" t="n">
        <f aca="false">IF(ISERROR(VLOOKUP($B369,$AB:$AX,4,0)),0,(VLOOKUP($B369,$AB:$AX,4,0)))</f>
        <v>0</v>
      </c>
      <c r="BF369" s="86" t="n">
        <f aca="false">IF(ISERROR(VLOOKUP($B369,$AB:$AX,5,0)),0,(VLOOKUP($B369,$AB:$AX,5,0)))</f>
        <v>0</v>
      </c>
      <c r="BG369" s="86" t="n">
        <f aca="false">IF(ISERROR(VLOOKUP($B369,$AB:$AX,6,0)),0,(VLOOKUP($B369,$AB:$AX,6,0)))</f>
        <v>0</v>
      </c>
      <c r="BH369" s="85" t="n">
        <f aca="false">IF(ISERROR(VLOOKUP($B369,$AB:$AX,7,0)),0,(VLOOKUP($B369,$AB:$AX,7,0)))</f>
        <v>0</v>
      </c>
      <c r="BI369" s="88" t="n">
        <f aca="false">IF(ISERROR(VLOOKUP($B369,$AB:$AX,8,0)),0,(VLOOKUP($B369,$AB:$AX,8,0)))</f>
        <v>0</v>
      </c>
      <c r="BJ369" s="88" t="n">
        <f aca="false">IF(ISERROR(VLOOKUP($B369,$AB:$AX,9,0)),0,(VLOOKUP($B369,$AB:$AX,9,0)))</f>
        <v>0</v>
      </c>
      <c r="BK369" s="89" t="n">
        <f aca="false">IF(ISERROR(VLOOKUP($B369,$AB:$AX,10,0)),0,(VLOOKUP($B369,$AB:$AX,10,0)))</f>
        <v>0</v>
      </c>
      <c r="BL369" s="93" t="n">
        <f aca="false">IF(ISERROR(VLOOKUP($B369,$AB:$AX,11,0)),0,(VLOOKUP($B369,$AB:$AX,11,0)))</f>
        <v>0</v>
      </c>
      <c r="BM369" s="89" t="n">
        <f aca="false">IF(ISERROR(VLOOKUP($B369,$AB:$AX,12,0)),0,(VLOOKUP($B369,$AB:$AX,12,0)))</f>
        <v>0</v>
      </c>
      <c r="BN369" s="93" t="n">
        <f aca="false">IF(ISERROR(VLOOKUP($B369,$AB:$AX,13,0)),0,(VLOOKUP($B369,$AB:$AX,13,0)))</f>
        <v>0</v>
      </c>
      <c r="BO369" s="86" t="n">
        <f aca="false">IF(ISERROR(VLOOKUP($B369,$AB:$AX,14,0)),0,(VLOOKUP($B369,$AB:$AX,14,0)))</f>
        <v>0</v>
      </c>
      <c r="BP369" s="91" t="n">
        <f aca="false">IF(ISERROR(VLOOKUP($B369,$AB:$AX,15,0)),0,(VLOOKUP($B369,$AB:$AX,15,0)))</f>
        <v>0</v>
      </c>
      <c r="BQ369" s="78"/>
      <c r="BR369" s="78"/>
      <c r="BS369" s="78"/>
      <c r="BT369" s="78"/>
      <c r="BU369" s="94"/>
      <c r="BV369" s="94"/>
      <c r="BW369" s="94"/>
      <c r="BX369" s="94"/>
      <c r="BY369" s="94"/>
      <c r="BZ369" s="94"/>
      <c r="CA369" s="94"/>
      <c r="CB369" s="94"/>
      <c r="CC369" s="94"/>
      <c r="CD369" s="94"/>
      <c r="CE369" s="94"/>
      <c r="CF369" s="94"/>
      <c r="CG369" s="94"/>
      <c r="CH369" s="94"/>
      <c r="CI369" s="94"/>
      <c r="CJ369" s="94"/>
      <c r="CK369" s="94"/>
      <c r="CL369" s="94"/>
      <c r="CM369" s="94"/>
      <c r="CN369" s="94"/>
      <c r="CO369" s="94"/>
      <c r="CP369" s="94"/>
      <c r="CQ369" s="94"/>
      <c r="CR369" s="94"/>
      <c r="CS369" s="94"/>
      <c r="CT369" s="94"/>
      <c r="CU369" s="94"/>
      <c r="CV369" s="94"/>
      <c r="CW369" s="94"/>
      <c r="CX369" s="94"/>
      <c r="CY369" s="94"/>
      <c r="CZ369" s="94"/>
      <c r="DA369" s="94"/>
      <c r="DB369" s="94"/>
      <c r="DC369" s="94"/>
      <c r="DD369" s="94"/>
      <c r="DE369" s="94"/>
      <c r="DF369" s="94"/>
      <c r="DG369" s="94"/>
      <c r="DH369" s="94"/>
      <c r="DI369" s="94"/>
      <c r="DJ369" s="94"/>
      <c r="DK369" s="94"/>
      <c r="DL369" s="94"/>
      <c r="DM369" s="94"/>
      <c r="DN369" s="94"/>
      <c r="DO369" s="94"/>
      <c r="DP369" s="94"/>
      <c r="DQ369" s="94"/>
      <c r="DR369" s="94"/>
      <c r="DS369" s="94"/>
      <c r="DT369" s="94"/>
      <c r="DU369" s="94"/>
      <c r="DV369" s="94"/>
      <c r="DW369" s="94"/>
      <c r="DX369" s="94"/>
      <c r="DY369" s="94"/>
      <c r="DZ369" s="94"/>
      <c r="EA369" s="94"/>
      <c r="EB369" s="94"/>
      <c r="EC369" s="94"/>
      <c r="ED369" s="94"/>
      <c r="EE369" s="94"/>
      <c r="EF369" s="94"/>
      <c r="EG369" s="94"/>
      <c r="EH369" s="94"/>
      <c r="EI369" s="94"/>
      <c r="EJ369" s="94"/>
      <c r="EK369" s="94"/>
    </row>
    <row r="370" customFormat="false" ht="12.75" hidden="true" customHeight="false" outlineLevel="0" collapsed="false">
      <c r="A370" s="75" t="s">
        <v>757</v>
      </c>
      <c r="B370" s="95"/>
      <c r="C370" s="79"/>
      <c r="D370" s="78"/>
      <c r="E370" s="78"/>
      <c r="F370" s="79"/>
      <c r="G370" s="79"/>
      <c r="H370" s="80" t="n">
        <v>0</v>
      </c>
      <c r="I370" s="81" t="n">
        <v>0</v>
      </c>
      <c r="J370" s="81" t="n">
        <v>0</v>
      </c>
      <c r="K370" s="82" t="n">
        <v>0</v>
      </c>
      <c r="L370" s="83" t="n">
        <v>0</v>
      </c>
      <c r="M370" s="82" t="n">
        <v>0</v>
      </c>
      <c r="N370" s="83" t="n">
        <v>0</v>
      </c>
      <c r="O370" s="79"/>
      <c r="P370" s="84"/>
      <c r="Q370" s="78"/>
      <c r="R370" s="78"/>
      <c r="S370" s="78"/>
      <c r="T370" s="78"/>
      <c r="U370" s="78"/>
      <c r="V370" s="78"/>
      <c r="W370" s="78"/>
      <c r="X370" s="78"/>
      <c r="Y370" s="85"/>
      <c r="Z370" s="78"/>
      <c r="AA370" s="85" t="s">
        <v>757</v>
      </c>
      <c r="AB370" s="85"/>
      <c r="AC370" s="86"/>
      <c r="AD370" s="85"/>
      <c r="AE370" s="85"/>
      <c r="AF370" s="86"/>
      <c r="AG370" s="86"/>
      <c r="AH370" s="87" t="n">
        <v>0</v>
      </c>
      <c r="AI370" s="88" t="n">
        <v>0</v>
      </c>
      <c r="AJ370" s="88" t="n">
        <v>0</v>
      </c>
      <c r="AK370" s="89" t="n">
        <v>0</v>
      </c>
      <c r="AL370" s="90" t="n">
        <v>0</v>
      </c>
      <c r="AM370" s="89" t="n">
        <v>0</v>
      </c>
      <c r="AN370" s="90" t="n">
        <v>0</v>
      </c>
      <c r="AO370" s="86"/>
      <c r="AP370" s="91"/>
      <c r="AQ370" s="78"/>
      <c r="AR370" s="78"/>
      <c r="AS370" s="78"/>
      <c r="AT370" s="78"/>
      <c r="AU370" s="78"/>
      <c r="AV370" s="78"/>
      <c r="AW370" s="78"/>
      <c r="AX370" s="78"/>
      <c r="AY370" s="78"/>
      <c r="AZ370" s="85"/>
      <c r="BA370" s="12"/>
      <c r="BB370" s="85" t="n">
        <f aca="false">IF(ISERROR(VLOOKUP($B370,$AB:$AX,1,0)),0,(VLOOKUP($B370,$AB:$AX,1,0)))</f>
        <v>0</v>
      </c>
      <c r="BC370" s="86" t="n">
        <f aca="false">IF(ISERROR(VLOOKUP($B370,$AB:$AX,2,0)),0,(VLOOKUP($B370,$AB:$AX,2,0)))</f>
        <v>0</v>
      </c>
      <c r="BD370" s="92" t="n">
        <f aca="false">IF(ISERROR(VLOOKUP($B370,$AB:$AX,3,0)),0,(VLOOKUP($B370,$AB:$AX,3,0)))</f>
        <v>0</v>
      </c>
      <c r="BE370" s="85" t="n">
        <f aca="false">IF(ISERROR(VLOOKUP($B370,$AB:$AX,4,0)),0,(VLOOKUP($B370,$AB:$AX,4,0)))</f>
        <v>0</v>
      </c>
      <c r="BF370" s="86" t="n">
        <f aca="false">IF(ISERROR(VLOOKUP($B370,$AB:$AX,5,0)),0,(VLOOKUP($B370,$AB:$AX,5,0)))</f>
        <v>0</v>
      </c>
      <c r="BG370" s="86" t="n">
        <f aca="false">IF(ISERROR(VLOOKUP($B370,$AB:$AX,6,0)),0,(VLOOKUP($B370,$AB:$AX,6,0)))</f>
        <v>0</v>
      </c>
      <c r="BH370" s="85" t="n">
        <f aca="false">IF(ISERROR(VLOOKUP($B370,$AB:$AX,7,0)),0,(VLOOKUP($B370,$AB:$AX,7,0)))</f>
        <v>0</v>
      </c>
      <c r="BI370" s="88" t="n">
        <f aca="false">IF(ISERROR(VLOOKUP($B370,$AB:$AX,8,0)),0,(VLOOKUP($B370,$AB:$AX,8,0)))</f>
        <v>0</v>
      </c>
      <c r="BJ370" s="88" t="n">
        <f aca="false">IF(ISERROR(VLOOKUP($B370,$AB:$AX,9,0)),0,(VLOOKUP($B370,$AB:$AX,9,0)))</f>
        <v>0</v>
      </c>
      <c r="BK370" s="89" t="n">
        <f aca="false">IF(ISERROR(VLOOKUP($B370,$AB:$AX,10,0)),0,(VLOOKUP($B370,$AB:$AX,10,0)))</f>
        <v>0</v>
      </c>
      <c r="BL370" s="93" t="n">
        <f aca="false">IF(ISERROR(VLOOKUP($B370,$AB:$AX,11,0)),0,(VLOOKUP($B370,$AB:$AX,11,0)))</f>
        <v>0</v>
      </c>
      <c r="BM370" s="89" t="n">
        <f aca="false">IF(ISERROR(VLOOKUP($B370,$AB:$AX,12,0)),0,(VLOOKUP($B370,$AB:$AX,12,0)))</f>
        <v>0</v>
      </c>
      <c r="BN370" s="93" t="n">
        <f aca="false">IF(ISERROR(VLOOKUP($B370,$AB:$AX,13,0)),0,(VLOOKUP($B370,$AB:$AX,13,0)))</f>
        <v>0</v>
      </c>
      <c r="BO370" s="86" t="n">
        <f aca="false">IF(ISERROR(VLOOKUP($B370,$AB:$AX,14,0)),0,(VLOOKUP($B370,$AB:$AX,14,0)))</f>
        <v>0</v>
      </c>
      <c r="BP370" s="91" t="n">
        <f aca="false">IF(ISERROR(VLOOKUP($B370,$AB:$AX,15,0)),0,(VLOOKUP($B370,$AB:$AX,15,0)))</f>
        <v>0</v>
      </c>
      <c r="BQ370" s="78"/>
      <c r="BR370" s="78"/>
      <c r="BS370" s="78"/>
      <c r="BT370" s="78"/>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c r="DA370" s="94"/>
      <c r="DB370" s="94"/>
      <c r="DC370" s="94"/>
      <c r="DD370" s="94"/>
      <c r="DE370" s="94"/>
      <c r="DF370" s="94"/>
      <c r="DG370" s="94"/>
      <c r="DH370" s="94"/>
      <c r="DI370" s="94"/>
      <c r="DJ370" s="94"/>
      <c r="DK370" s="94"/>
      <c r="DL370" s="94"/>
      <c r="DM370" s="94"/>
      <c r="DN370" s="94"/>
      <c r="DO370" s="94"/>
      <c r="DP370" s="94"/>
      <c r="DQ370" s="94"/>
      <c r="DR370" s="94"/>
      <c r="DS370" s="94"/>
      <c r="DT370" s="94"/>
      <c r="DU370" s="94"/>
      <c r="DV370" s="94"/>
      <c r="DW370" s="94"/>
      <c r="DX370" s="94"/>
      <c r="DY370" s="94"/>
      <c r="DZ370" s="94"/>
      <c r="EA370" s="94"/>
      <c r="EB370" s="94"/>
      <c r="EC370" s="94"/>
      <c r="ED370" s="94"/>
      <c r="EE370" s="94"/>
      <c r="EF370" s="94"/>
      <c r="EG370" s="94"/>
      <c r="EH370" s="94"/>
      <c r="EI370" s="94"/>
      <c r="EJ370" s="94"/>
      <c r="EK370" s="94"/>
    </row>
    <row r="371" customFormat="false" ht="12.75" hidden="true" customHeight="false" outlineLevel="0" collapsed="false">
      <c r="A371" s="75" t="s">
        <v>758</v>
      </c>
      <c r="B371" s="95"/>
      <c r="C371" s="79"/>
      <c r="D371" s="78"/>
      <c r="E371" s="78"/>
      <c r="F371" s="79"/>
      <c r="G371" s="79"/>
      <c r="H371" s="80" t="n">
        <v>0</v>
      </c>
      <c r="I371" s="81" t="n">
        <v>0</v>
      </c>
      <c r="J371" s="81" t="n">
        <v>0</v>
      </c>
      <c r="K371" s="82" t="n">
        <v>0</v>
      </c>
      <c r="L371" s="83" t="n">
        <v>0</v>
      </c>
      <c r="M371" s="82" t="n">
        <v>0</v>
      </c>
      <c r="N371" s="83" t="n">
        <v>0</v>
      </c>
      <c r="O371" s="79"/>
      <c r="P371" s="84"/>
      <c r="Q371" s="78"/>
      <c r="R371" s="78"/>
      <c r="S371" s="78"/>
      <c r="T371" s="78"/>
      <c r="U371" s="78"/>
      <c r="V371" s="78"/>
      <c r="W371" s="78"/>
      <c r="X371" s="78"/>
      <c r="Y371" s="85"/>
      <c r="Z371" s="78"/>
      <c r="AA371" s="85" t="s">
        <v>758</v>
      </c>
      <c r="AB371" s="85"/>
      <c r="AC371" s="86"/>
      <c r="AD371" s="85"/>
      <c r="AE371" s="85"/>
      <c r="AF371" s="86"/>
      <c r="AG371" s="86"/>
      <c r="AH371" s="87" t="n">
        <v>0</v>
      </c>
      <c r="AI371" s="88" t="n">
        <v>0</v>
      </c>
      <c r="AJ371" s="88" t="n">
        <v>0</v>
      </c>
      <c r="AK371" s="89" t="n">
        <v>0</v>
      </c>
      <c r="AL371" s="90" t="n">
        <v>0</v>
      </c>
      <c r="AM371" s="89" t="n">
        <v>0</v>
      </c>
      <c r="AN371" s="90" t="n">
        <v>0</v>
      </c>
      <c r="AO371" s="86"/>
      <c r="AP371" s="91"/>
      <c r="AQ371" s="78"/>
      <c r="AR371" s="78"/>
      <c r="AS371" s="78"/>
      <c r="AT371" s="78"/>
      <c r="AU371" s="78"/>
      <c r="AV371" s="78"/>
      <c r="AW371" s="78"/>
      <c r="AX371" s="78"/>
      <c r="AY371" s="78"/>
      <c r="AZ371" s="85"/>
      <c r="BA371" s="12"/>
      <c r="BB371" s="85" t="n">
        <f aca="false">IF(ISERROR(VLOOKUP($B371,$AB:$AX,1,0)),0,(VLOOKUP($B371,$AB:$AX,1,0)))</f>
        <v>0</v>
      </c>
      <c r="BC371" s="86" t="n">
        <f aca="false">IF(ISERROR(VLOOKUP($B371,$AB:$AX,2,0)),0,(VLOOKUP($B371,$AB:$AX,2,0)))</f>
        <v>0</v>
      </c>
      <c r="BD371" s="92" t="n">
        <f aca="false">IF(ISERROR(VLOOKUP($B371,$AB:$AX,3,0)),0,(VLOOKUP($B371,$AB:$AX,3,0)))</f>
        <v>0</v>
      </c>
      <c r="BE371" s="85" t="n">
        <f aca="false">IF(ISERROR(VLOOKUP($B371,$AB:$AX,4,0)),0,(VLOOKUP($B371,$AB:$AX,4,0)))</f>
        <v>0</v>
      </c>
      <c r="BF371" s="86" t="n">
        <f aca="false">IF(ISERROR(VLOOKUP($B371,$AB:$AX,5,0)),0,(VLOOKUP($B371,$AB:$AX,5,0)))</f>
        <v>0</v>
      </c>
      <c r="BG371" s="86" t="n">
        <f aca="false">IF(ISERROR(VLOOKUP($B371,$AB:$AX,6,0)),0,(VLOOKUP($B371,$AB:$AX,6,0)))</f>
        <v>0</v>
      </c>
      <c r="BH371" s="85" t="n">
        <f aca="false">IF(ISERROR(VLOOKUP($B371,$AB:$AX,7,0)),0,(VLOOKUP($B371,$AB:$AX,7,0)))</f>
        <v>0</v>
      </c>
      <c r="BI371" s="88" t="n">
        <f aca="false">IF(ISERROR(VLOOKUP($B371,$AB:$AX,8,0)),0,(VLOOKUP($B371,$AB:$AX,8,0)))</f>
        <v>0</v>
      </c>
      <c r="BJ371" s="88" t="n">
        <f aca="false">IF(ISERROR(VLOOKUP($B371,$AB:$AX,9,0)),0,(VLOOKUP($B371,$AB:$AX,9,0)))</f>
        <v>0</v>
      </c>
      <c r="BK371" s="89" t="n">
        <f aca="false">IF(ISERROR(VLOOKUP($B371,$AB:$AX,10,0)),0,(VLOOKUP($B371,$AB:$AX,10,0)))</f>
        <v>0</v>
      </c>
      <c r="BL371" s="93" t="n">
        <f aca="false">IF(ISERROR(VLOOKUP($B371,$AB:$AX,11,0)),0,(VLOOKUP($B371,$AB:$AX,11,0)))</f>
        <v>0</v>
      </c>
      <c r="BM371" s="89" t="n">
        <f aca="false">IF(ISERROR(VLOOKUP($B371,$AB:$AX,12,0)),0,(VLOOKUP($B371,$AB:$AX,12,0)))</f>
        <v>0</v>
      </c>
      <c r="BN371" s="93" t="n">
        <f aca="false">IF(ISERROR(VLOOKUP($B371,$AB:$AX,13,0)),0,(VLOOKUP($B371,$AB:$AX,13,0)))</f>
        <v>0</v>
      </c>
      <c r="BO371" s="86" t="n">
        <f aca="false">IF(ISERROR(VLOOKUP($B371,$AB:$AX,14,0)),0,(VLOOKUP($B371,$AB:$AX,14,0)))</f>
        <v>0</v>
      </c>
      <c r="BP371" s="91" t="n">
        <f aca="false">IF(ISERROR(VLOOKUP($B371,$AB:$AX,15,0)),0,(VLOOKUP($B371,$AB:$AX,15,0)))</f>
        <v>0</v>
      </c>
      <c r="BQ371" s="78"/>
      <c r="BR371" s="78"/>
      <c r="BS371" s="78"/>
      <c r="BT371" s="78"/>
      <c r="BU371" s="94"/>
      <c r="BV371" s="94"/>
      <c r="BW371" s="94"/>
      <c r="BX371" s="94"/>
      <c r="BY371" s="94"/>
      <c r="BZ371" s="94"/>
      <c r="CA371" s="94"/>
      <c r="CB371" s="94"/>
      <c r="CC371" s="94"/>
      <c r="CD371" s="94"/>
      <c r="CE371" s="94"/>
      <c r="CF371" s="94"/>
      <c r="CG371" s="94"/>
      <c r="CH371" s="94"/>
      <c r="CI371" s="94"/>
      <c r="CJ371" s="94"/>
      <c r="CK371" s="94"/>
      <c r="CL371" s="94"/>
      <c r="CM371" s="94"/>
      <c r="CN371" s="94"/>
      <c r="CO371" s="94"/>
      <c r="CP371" s="94"/>
      <c r="CQ371" s="94"/>
      <c r="CR371" s="94"/>
      <c r="CS371" s="94"/>
      <c r="CT371" s="94"/>
      <c r="CU371" s="94"/>
      <c r="CV371" s="94"/>
      <c r="CW371" s="94"/>
      <c r="CX371" s="94"/>
      <c r="CY371" s="94"/>
      <c r="CZ371" s="94"/>
      <c r="DA371" s="94"/>
      <c r="DB371" s="94"/>
      <c r="DC371" s="94"/>
      <c r="DD371" s="94"/>
      <c r="DE371" s="94"/>
      <c r="DF371" s="94"/>
      <c r="DG371" s="94"/>
      <c r="DH371" s="94"/>
      <c r="DI371" s="94"/>
      <c r="DJ371" s="94"/>
      <c r="DK371" s="94"/>
      <c r="DL371" s="94"/>
      <c r="DM371" s="94"/>
      <c r="DN371" s="94"/>
      <c r="DO371" s="94"/>
      <c r="DP371" s="94"/>
      <c r="DQ371" s="94"/>
      <c r="DR371" s="94"/>
      <c r="DS371" s="94"/>
      <c r="DT371" s="94"/>
      <c r="DU371" s="94"/>
      <c r="DV371" s="94"/>
      <c r="DW371" s="94"/>
      <c r="DX371" s="94"/>
      <c r="DY371" s="94"/>
      <c r="DZ371" s="94"/>
      <c r="EA371" s="94"/>
      <c r="EB371" s="94"/>
      <c r="EC371" s="94"/>
      <c r="ED371" s="94"/>
      <c r="EE371" s="94"/>
      <c r="EF371" s="94"/>
      <c r="EG371" s="94"/>
      <c r="EH371" s="94"/>
      <c r="EI371" s="94"/>
      <c r="EJ371" s="94"/>
      <c r="EK371" s="94"/>
    </row>
    <row r="372" customFormat="false" ht="12.75" hidden="true" customHeight="false" outlineLevel="0" collapsed="false">
      <c r="A372" s="75" t="s">
        <v>759</v>
      </c>
      <c r="B372" s="95"/>
      <c r="C372" s="79"/>
      <c r="D372" s="78"/>
      <c r="E372" s="78"/>
      <c r="F372" s="79"/>
      <c r="G372" s="79"/>
      <c r="H372" s="80" t="n">
        <v>0</v>
      </c>
      <c r="I372" s="81" t="n">
        <v>0</v>
      </c>
      <c r="J372" s="81" t="n">
        <v>0</v>
      </c>
      <c r="K372" s="82" t="n">
        <v>0</v>
      </c>
      <c r="L372" s="83" t="n">
        <v>0</v>
      </c>
      <c r="M372" s="82" t="n">
        <v>0</v>
      </c>
      <c r="N372" s="83" t="n">
        <v>0</v>
      </c>
      <c r="O372" s="79"/>
      <c r="P372" s="84"/>
      <c r="Q372" s="78"/>
      <c r="R372" s="78"/>
      <c r="S372" s="78"/>
      <c r="T372" s="78"/>
      <c r="U372" s="78"/>
      <c r="V372" s="78"/>
      <c r="W372" s="78"/>
      <c r="X372" s="78"/>
      <c r="Y372" s="85"/>
      <c r="Z372" s="78"/>
      <c r="AA372" s="85" t="s">
        <v>759</v>
      </c>
      <c r="AB372" s="85"/>
      <c r="AC372" s="86"/>
      <c r="AD372" s="85"/>
      <c r="AE372" s="85"/>
      <c r="AF372" s="86"/>
      <c r="AG372" s="86"/>
      <c r="AH372" s="87" t="n">
        <v>0</v>
      </c>
      <c r="AI372" s="88" t="n">
        <v>0</v>
      </c>
      <c r="AJ372" s="88" t="n">
        <v>0</v>
      </c>
      <c r="AK372" s="89" t="n">
        <v>0</v>
      </c>
      <c r="AL372" s="90" t="n">
        <v>0</v>
      </c>
      <c r="AM372" s="89" t="n">
        <v>0</v>
      </c>
      <c r="AN372" s="90" t="n">
        <v>0</v>
      </c>
      <c r="AO372" s="86"/>
      <c r="AP372" s="91"/>
      <c r="AQ372" s="78"/>
      <c r="AR372" s="78"/>
      <c r="AS372" s="78"/>
      <c r="AT372" s="78"/>
      <c r="AU372" s="78"/>
      <c r="AV372" s="78"/>
      <c r="AW372" s="78"/>
      <c r="AX372" s="78"/>
      <c r="AY372" s="78"/>
      <c r="AZ372" s="85"/>
      <c r="BA372" s="12"/>
      <c r="BB372" s="85" t="n">
        <f aca="false">IF(ISERROR(VLOOKUP($B372,$AB:$AX,1,0)),0,(VLOOKUP($B372,$AB:$AX,1,0)))</f>
        <v>0</v>
      </c>
      <c r="BC372" s="86" t="n">
        <f aca="false">IF(ISERROR(VLOOKUP($B372,$AB:$AX,2,0)),0,(VLOOKUP($B372,$AB:$AX,2,0)))</f>
        <v>0</v>
      </c>
      <c r="BD372" s="92" t="n">
        <f aca="false">IF(ISERROR(VLOOKUP($B372,$AB:$AX,3,0)),0,(VLOOKUP($B372,$AB:$AX,3,0)))</f>
        <v>0</v>
      </c>
      <c r="BE372" s="85" t="n">
        <f aca="false">IF(ISERROR(VLOOKUP($B372,$AB:$AX,4,0)),0,(VLOOKUP($B372,$AB:$AX,4,0)))</f>
        <v>0</v>
      </c>
      <c r="BF372" s="86" t="n">
        <f aca="false">IF(ISERROR(VLOOKUP($B372,$AB:$AX,5,0)),0,(VLOOKUP($B372,$AB:$AX,5,0)))</f>
        <v>0</v>
      </c>
      <c r="BG372" s="86" t="n">
        <f aca="false">IF(ISERROR(VLOOKUP($B372,$AB:$AX,6,0)),0,(VLOOKUP($B372,$AB:$AX,6,0)))</f>
        <v>0</v>
      </c>
      <c r="BH372" s="85" t="n">
        <f aca="false">IF(ISERROR(VLOOKUP($B372,$AB:$AX,7,0)),0,(VLOOKUP($B372,$AB:$AX,7,0)))</f>
        <v>0</v>
      </c>
      <c r="BI372" s="88" t="n">
        <f aca="false">IF(ISERROR(VLOOKUP($B372,$AB:$AX,8,0)),0,(VLOOKUP($B372,$AB:$AX,8,0)))</f>
        <v>0</v>
      </c>
      <c r="BJ372" s="88" t="n">
        <f aca="false">IF(ISERROR(VLOOKUP($B372,$AB:$AX,9,0)),0,(VLOOKUP($B372,$AB:$AX,9,0)))</f>
        <v>0</v>
      </c>
      <c r="BK372" s="89" t="n">
        <f aca="false">IF(ISERROR(VLOOKUP($B372,$AB:$AX,10,0)),0,(VLOOKUP($B372,$AB:$AX,10,0)))</f>
        <v>0</v>
      </c>
      <c r="BL372" s="93" t="n">
        <f aca="false">IF(ISERROR(VLOOKUP($B372,$AB:$AX,11,0)),0,(VLOOKUP($B372,$AB:$AX,11,0)))</f>
        <v>0</v>
      </c>
      <c r="BM372" s="89" t="n">
        <f aca="false">IF(ISERROR(VLOOKUP($B372,$AB:$AX,12,0)),0,(VLOOKUP($B372,$AB:$AX,12,0)))</f>
        <v>0</v>
      </c>
      <c r="BN372" s="93" t="n">
        <f aca="false">IF(ISERROR(VLOOKUP($B372,$AB:$AX,13,0)),0,(VLOOKUP($B372,$AB:$AX,13,0)))</f>
        <v>0</v>
      </c>
      <c r="BO372" s="86" t="n">
        <f aca="false">IF(ISERROR(VLOOKUP($B372,$AB:$AX,14,0)),0,(VLOOKUP($B372,$AB:$AX,14,0)))</f>
        <v>0</v>
      </c>
      <c r="BP372" s="91" t="n">
        <f aca="false">IF(ISERROR(VLOOKUP($B372,$AB:$AX,15,0)),0,(VLOOKUP($B372,$AB:$AX,15,0)))</f>
        <v>0</v>
      </c>
      <c r="BQ372" s="78"/>
      <c r="BR372" s="78"/>
      <c r="BS372" s="78"/>
      <c r="BT372" s="78"/>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94"/>
      <c r="DV372" s="94"/>
      <c r="DW372" s="94"/>
      <c r="DX372" s="94"/>
      <c r="DY372" s="94"/>
      <c r="DZ372" s="94"/>
      <c r="EA372" s="94"/>
      <c r="EB372" s="94"/>
      <c r="EC372" s="94"/>
      <c r="ED372" s="94"/>
      <c r="EE372" s="94"/>
      <c r="EF372" s="94"/>
      <c r="EG372" s="94"/>
      <c r="EH372" s="94"/>
      <c r="EI372" s="94"/>
      <c r="EJ372" s="94"/>
      <c r="EK372" s="94"/>
    </row>
    <row r="373" customFormat="false" ht="12.75" hidden="true" customHeight="false" outlineLevel="0" collapsed="false">
      <c r="A373" s="75" t="s">
        <v>760</v>
      </c>
      <c r="B373" s="95"/>
      <c r="C373" s="79"/>
      <c r="D373" s="78"/>
      <c r="E373" s="78"/>
      <c r="F373" s="79"/>
      <c r="G373" s="79"/>
      <c r="H373" s="80" t="n">
        <v>0</v>
      </c>
      <c r="I373" s="81" t="n">
        <v>0</v>
      </c>
      <c r="J373" s="81" t="n">
        <v>0</v>
      </c>
      <c r="K373" s="82" t="n">
        <v>0</v>
      </c>
      <c r="L373" s="83" t="n">
        <v>0</v>
      </c>
      <c r="M373" s="82" t="n">
        <v>0</v>
      </c>
      <c r="N373" s="83" t="n">
        <v>0</v>
      </c>
      <c r="O373" s="79"/>
      <c r="P373" s="84"/>
      <c r="Q373" s="78"/>
      <c r="R373" s="78"/>
      <c r="S373" s="78"/>
      <c r="T373" s="78"/>
      <c r="U373" s="78"/>
      <c r="V373" s="78"/>
      <c r="W373" s="78"/>
      <c r="X373" s="78"/>
      <c r="Y373" s="85"/>
      <c r="Z373" s="78"/>
      <c r="AA373" s="85" t="s">
        <v>760</v>
      </c>
      <c r="AB373" s="85"/>
      <c r="AC373" s="86"/>
      <c r="AD373" s="85"/>
      <c r="AE373" s="85"/>
      <c r="AF373" s="86"/>
      <c r="AG373" s="86"/>
      <c r="AH373" s="87" t="n">
        <v>0</v>
      </c>
      <c r="AI373" s="88" t="n">
        <v>0</v>
      </c>
      <c r="AJ373" s="88" t="n">
        <v>0</v>
      </c>
      <c r="AK373" s="89" t="n">
        <v>0</v>
      </c>
      <c r="AL373" s="90" t="n">
        <v>0</v>
      </c>
      <c r="AM373" s="89" t="n">
        <v>0</v>
      </c>
      <c r="AN373" s="90" t="n">
        <v>0</v>
      </c>
      <c r="AO373" s="86"/>
      <c r="AP373" s="91"/>
      <c r="AQ373" s="78"/>
      <c r="AR373" s="78"/>
      <c r="AS373" s="78"/>
      <c r="AT373" s="78"/>
      <c r="AU373" s="78"/>
      <c r="AV373" s="78"/>
      <c r="AW373" s="78"/>
      <c r="AX373" s="78"/>
      <c r="AY373" s="78"/>
      <c r="AZ373" s="85"/>
      <c r="BA373" s="12"/>
      <c r="BB373" s="85" t="n">
        <f aca="false">IF(ISERROR(VLOOKUP($B373,$AB:$AX,1,0)),0,(VLOOKUP($B373,$AB:$AX,1,0)))</f>
        <v>0</v>
      </c>
      <c r="BC373" s="86" t="n">
        <f aca="false">IF(ISERROR(VLOOKUP($B373,$AB:$AX,2,0)),0,(VLOOKUP($B373,$AB:$AX,2,0)))</f>
        <v>0</v>
      </c>
      <c r="BD373" s="92" t="n">
        <f aca="false">IF(ISERROR(VLOOKUP($B373,$AB:$AX,3,0)),0,(VLOOKUP($B373,$AB:$AX,3,0)))</f>
        <v>0</v>
      </c>
      <c r="BE373" s="85" t="n">
        <f aca="false">IF(ISERROR(VLOOKUP($B373,$AB:$AX,4,0)),0,(VLOOKUP($B373,$AB:$AX,4,0)))</f>
        <v>0</v>
      </c>
      <c r="BF373" s="86" t="n">
        <f aca="false">IF(ISERROR(VLOOKUP($B373,$AB:$AX,5,0)),0,(VLOOKUP($B373,$AB:$AX,5,0)))</f>
        <v>0</v>
      </c>
      <c r="BG373" s="86" t="n">
        <f aca="false">IF(ISERROR(VLOOKUP($B373,$AB:$AX,6,0)),0,(VLOOKUP($B373,$AB:$AX,6,0)))</f>
        <v>0</v>
      </c>
      <c r="BH373" s="85" t="n">
        <f aca="false">IF(ISERROR(VLOOKUP($B373,$AB:$AX,7,0)),0,(VLOOKUP($B373,$AB:$AX,7,0)))</f>
        <v>0</v>
      </c>
      <c r="BI373" s="88" t="n">
        <f aca="false">IF(ISERROR(VLOOKUP($B373,$AB:$AX,8,0)),0,(VLOOKUP($B373,$AB:$AX,8,0)))</f>
        <v>0</v>
      </c>
      <c r="BJ373" s="88" t="n">
        <f aca="false">IF(ISERROR(VLOOKUP($B373,$AB:$AX,9,0)),0,(VLOOKUP($B373,$AB:$AX,9,0)))</f>
        <v>0</v>
      </c>
      <c r="BK373" s="89" t="n">
        <f aca="false">IF(ISERROR(VLOOKUP($B373,$AB:$AX,10,0)),0,(VLOOKUP($B373,$AB:$AX,10,0)))</f>
        <v>0</v>
      </c>
      <c r="BL373" s="93" t="n">
        <f aca="false">IF(ISERROR(VLOOKUP($B373,$AB:$AX,11,0)),0,(VLOOKUP($B373,$AB:$AX,11,0)))</f>
        <v>0</v>
      </c>
      <c r="BM373" s="89" t="n">
        <f aca="false">IF(ISERROR(VLOOKUP($B373,$AB:$AX,12,0)),0,(VLOOKUP($B373,$AB:$AX,12,0)))</f>
        <v>0</v>
      </c>
      <c r="BN373" s="93" t="n">
        <f aca="false">IF(ISERROR(VLOOKUP($B373,$AB:$AX,13,0)),0,(VLOOKUP($B373,$AB:$AX,13,0)))</f>
        <v>0</v>
      </c>
      <c r="BO373" s="86" t="n">
        <f aca="false">IF(ISERROR(VLOOKUP($B373,$AB:$AX,14,0)),0,(VLOOKUP($B373,$AB:$AX,14,0)))</f>
        <v>0</v>
      </c>
      <c r="BP373" s="91" t="n">
        <f aca="false">IF(ISERROR(VLOOKUP($B373,$AB:$AX,15,0)),0,(VLOOKUP($B373,$AB:$AX,15,0)))</f>
        <v>0</v>
      </c>
      <c r="BQ373" s="78"/>
      <c r="BR373" s="78"/>
      <c r="BS373" s="78"/>
      <c r="BT373" s="78"/>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c r="DA373" s="94"/>
      <c r="DB373" s="94"/>
      <c r="DC373" s="94"/>
      <c r="DD373" s="94"/>
      <c r="DE373" s="94"/>
      <c r="DF373" s="94"/>
      <c r="DG373" s="94"/>
      <c r="DH373" s="94"/>
      <c r="DI373" s="94"/>
      <c r="DJ373" s="94"/>
      <c r="DK373" s="94"/>
      <c r="DL373" s="94"/>
      <c r="DM373" s="94"/>
      <c r="DN373" s="94"/>
      <c r="DO373" s="94"/>
      <c r="DP373" s="94"/>
      <c r="DQ373" s="94"/>
      <c r="DR373" s="94"/>
      <c r="DS373" s="94"/>
      <c r="DT373" s="94"/>
      <c r="DU373" s="94"/>
      <c r="DV373" s="94"/>
      <c r="DW373" s="94"/>
      <c r="DX373" s="94"/>
      <c r="DY373" s="94"/>
      <c r="DZ373" s="94"/>
      <c r="EA373" s="94"/>
      <c r="EB373" s="94"/>
      <c r="EC373" s="94"/>
      <c r="ED373" s="94"/>
      <c r="EE373" s="94"/>
      <c r="EF373" s="94"/>
      <c r="EG373" s="94"/>
      <c r="EH373" s="94"/>
      <c r="EI373" s="94"/>
      <c r="EJ373" s="94"/>
      <c r="EK373" s="94"/>
    </row>
    <row r="374" customFormat="false" ht="12.75" hidden="false" customHeight="false" outlineLevel="0" collapsed="false">
      <c r="A374" s="140" t="s">
        <v>761</v>
      </c>
      <c r="B374" s="99" t="s">
        <v>161</v>
      </c>
      <c r="C374" s="123"/>
      <c r="D374" s="99"/>
      <c r="E374" s="99"/>
      <c r="F374" s="123"/>
      <c r="G374" s="123"/>
      <c r="H374" s="136"/>
      <c r="I374" s="137"/>
      <c r="J374" s="137"/>
      <c r="K374" s="130"/>
      <c r="L374" s="129"/>
      <c r="M374" s="130"/>
      <c r="N374" s="129"/>
      <c r="O374" s="123"/>
      <c r="P374" s="131"/>
      <c r="Q374" s="78"/>
      <c r="R374" s="78"/>
      <c r="S374" s="78"/>
      <c r="T374" s="78"/>
      <c r="U374" s="78"/>
      <c r="V374" s="78"/>
      <c r="W374" s="78"/>
      <c r="X374" s="78"/>
      <c r="Y374" s="85"/>
      <c r="Z374" s="78"/>
      <c r="AA374" s="85" t="s">
        <v>761</v>
      </c>
      <c r="AB374" s="85" t="s">
        <v>161</v>
      </c>
      <c r="AC374" s="86"/>
      <c r="AD374" s="85"/>
      <c r="AE374" s="85"/>
      <c r="AF374" s="86"/>
      <c r="AG374" s="86"/>
      <c r="AH374" s="87"/>
      <c r="AI374" s="88"/>
      <c r="AJ374" s="88"/>
      <c r="AK374" s="89"/>
      <c r="AL374" s="90"/>
      <c r="AM374" s="89"/>
      <c r="AN374" s="90"/>
      <c r="AO374" s="86"/>
      <c r="AP374" s="91"/>
      <c r="AQ374" s="78"/>
      <c r="AR374" s="78"/>
      <c r="AS374" s="78"/>
      <c r="AT374" s="78"/>
      <c r="AU374" s="78"/>
      <c r="AV374" s="78"/>
      <c r="AW374" s="78"/>
      <c r="AX374" s="78"/>
      <c r="AY374" s="78"/>
      <c r="AZ374" s="85"/>
      <c r="BA374" s="12"/>
      <c r="BB374" s="85" t="str">
        <f aca="false">IF(ISERROR(VLOOKUP($B374,$AB:$AX,1,0)),0,(VLOOKUP($B374,$AB:$AX,1,0)))</f>
        <v>DEALS REMOVED</v>
      </c>
      <c r="BC374" s="86" t="n">
        <f aca="false">IF(ISERROR(VLOOKUP($B374,$AB:$AX,2,0)),0,(VLOOKUP($B374,$AB:$AX,2,0)))</f>
        <v>0</v>
      </c>
      <c r="BD374" s="92" t="n">
        <f aca="false">IF(ISERROR(VLOOKUP($B374,$AB:$AX,3,0)),0,(VLOOKUP($B374,$AB:$AX,3,0)))</f>
        <v>0</v>
      </c>
      <c r="BE374" s="85" t="n">
        <f aca="false">IF(ISERROR(VLOOKUP($B374,$AB:$AX,4,0)),0,(VLOOKUP($B374,$AB:$AX,4,0)))</f>
        <v>0</v>
      </c>
      <c r="BF374" s="86" t="n">
        <f aca="false">IF(ISERROR(VLOOKUP($B374,$AB:$AX,5,0)),0,(VLOOKUP($B374,$AB:$AX,5,0)))</f>
        <v>0</v>
      </c>
      <c r="BG374" s="86" t="n">
        <f aca="false">IF(ISERROR(VLOOKUP($B374,$AB:$AX,6,0)),0,(VLOOKUP($B374,$AB:$AX,6,0)))</f>
        <v>0</v>
      </c>
      <c r="BH374" s="85" t="n">
        <f aca="false">IF(ISERROR(VLOOKUP($B374,$AB:$AX,7,0)),0,(VLOOKUP($B374,$AB:$AX,7,0)))</f>
        <v>0</v>
      </c>
      <c r="BI374" s="88" t="n">
        <f aca="false">IF(ISERROR(VLOOKUP($B374,$AB:$AX,8,0)),0,(VLOOKUP($B374,$AB:$AX,8,0)))</f>
        <v>0</v>
      </c>
      <c r="BJ374" s="88" t="n">
        <f aca="false">IF(ISERROR(VLOOKUP($B374,$AB:$AX,9,0)),0,(VLOOKUP($B374,$AB:$AX,9,0)))</f>
        <v>0</v>
      </c>
      <c r="BK374" s="89" t="n">
        <f aca="false">IF(ISERROR(VLOOKUP($B374,$AB:$AX,10,0)),0,(VLOOKUP($B374,$AB:$AX,10,0)))</f>
        <v>0</v>
      </c>
      <c r="BL374" s="93" t="n">
        <f aca="false">IF(ISERROR(VLOOKUP($B374,$AB:$AX,11,0)),0,(VLOOKUP($B374,$AB:$AX,11,0)))</f>
        <v>0</v>
      </c>
      <c r="BM374" s="89" t="n">
        <f aca="false">IF(ISERROR(VLOOKUP($B374,$AB:$AX,12,0)),0,(VLOOKUP($B374,$AB:$AX,12,0)))</f>
        <v>0</v>
      </c>
      <c r="BN374" s="93" t="n">
        <f aca="false">IF(ISERROR(VLOOKUP($B374,$AB:$AX,13,0)),0,(VLOOKUP($B374,$AB:$AX,13,0)))</f>
        <v>0</v>
      </c>
      <c r="BO374" s="86" t="n">
        <f aca="false">IF(ISERROR(VLOOKUP($B374,$AB:$AX,14,0)),0,(VLOOKUP($B374,$AB:$AX,14,0)))</f>
        <v>0</v>
      </c>
      <c r="BP374" s="91" t="n">
        <f aca="false">IF(ISERROR(VLOOKUP($B374,$AB:$AX,15,0)),0,(VLOOKUP($B374,$AB:$AX,15,0)))</f>
        <v>0</v>
      </c>
      <c r="BQ374" s="78"/>
      <c r="BR374" s="78"/>
      <c r="BS374" s="78"/>
      <c r="BT374" s="78"/>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94"/>
      <c r="DV374" s="94"/>
      <c r="DW374" s="94"/>
      <c r="DX374" s="94"/>
      <c r="DY374" s="94"/>
      <c r="DZ374" s="94"/>
      <c r="EA374" s="94"/>
      <c r="EB374" s="94"/>
      <c r="EC374" s="94"/>
      <c r="ED374" s="94"/>
      <c r="EE374" s="94"/>
      <c r="EF374" s="94"/>
      <c r="EG374" s="94"/>
      <c r="EH374" s="94"/>
      <c r="EI374" s="94"/>
      <c r="EJ374" s="94"/>
      <c r="EK374" s="94"/>
    </row>
    <row r="375" customFormat="false" ht="12.75" hidden="true" customHeight="false" outlineLevel="0" collapsed="false">
      <c r="A375" s="75" t="s">
        <v>762</v>
      </c>
      <c r="B375" s="141"/>
      <c r="C375" s="79"/>
      <c r="D375" s="78"/>
      <c r="E375" s="78"/>
      <c r="F375" s="79"/>
      <c r="G375" s="79"/>
      <c r="H375" s="80" t="n">
        <v>0</v>
      </c>
      <c r="I375" s="81" t="n">
        <v>0</v>
      </c>
      <c r="J375" s="81" t="n">
        <v>0</v>
      </c>
      <c r="K375" s="82" t="n">
        <v>0</v>
      </c>
      <c r="L375" s="83" t="n">
        <v>0</v>
      </c>
      <c r="M375" s="82" t="n">
        <v>0</v>
      </c>
      <c r="N375" s="83" t="n">
        <v>0</v>
      </c>
      <c r="O375" s="79"/>
      <c r="P375" s="84"/>
      <c r="Q375" s="78"/>
      <c r="R375" s="78"/>
      <c r="S375" s="78"/>
      <c r="T375" s="78"/>
      <c r="U375" s="78"/>
      <c r="V375" s="78"/>
      <c r="W375" s="78"/>
      <c r="X375" s="78"/>
      <c r="Y375" s="85"/>
      <c r="Z375" s="78"/>
      <c r="AA375" s="85" t="s">
        <v>762</v>
      </c>
      <c r="AB375" s="85"/>
      <c r="AC375" s="86"/>
      <c r="AD375" s="85"/>
      <c r="AE375" s="85"/>
      <c r="AF375" s="86"/>
      <c r="AG375" s="86"/>
      <c r="AH375" s="87" t="n">
        <v>0</v>
      </c>
      <c r="AI375" s="88" t="n">
        <v>0</v>
      </c>
      <c r="AJ375" s="88" t="n">
        <v>0</v>
      </c>
      <c r="AK375" s="89" t="n">
        <v>0</v>
      </c>
      <c r="AL375" s="90" t="n">
        <v>0</v>
      </c>
      <c r="AM375" s="89" t="n">
        <v>0</v>
      </c>
      <c r="AN375" s="90" t="n">
        <v>0</v>
      </c>
      <c r="AO375" s="86"/>
      <c r="AP375" s="91"/>
      <c r="AQ375" s="78"/>
      <c r="AR375" s="78"/>
      <c r="AS375" s="78"/>
      <c r="AT375" s="78"/>
      <c r="AU375" s="78"/>
      <c r="AV375" s="78"/>
      <c r="AW375" s="78"/>
      <c r="AX375" s="78"/>
      <c r="AY375" s="78"/>
      <c r="AZ375" s="85"/>
      <c r="BA375" s="12"/>
      <c r="BB375" s="85" t="n">
        <f aca="false">IF(ISERROR(VLOOKUP($B375,$AB:$AX,1,0)),0,(VLOOKUP($B375,$AB:$AX,1,0)))</f>
        <v>0</v>
      </c>
      <c r="BC375" s="86" t="n">
        <f aca="false">IF(ISERROR(VLOOKUP($B375,$AB:$AX,2,0)),0,(VLOOKUP($B375,$AB:$AX,2,0)))</f>
        <v>0</v>
      </c>
      <c r="BD375" s="92" t="n">
        <f aca="false">IF(ISERROR(VLOOKUP($B375,$AB:$AX,3,0)),0,(VLOOKUP($B375,$AB:$AX,3,0)))</f>
        <v>0</v>
      </c>
      <c r="BE375" s="85" t="n">
        <f aca="false">IF(ISERROR(VLOOKUP($B375,$AB:$AX,4,0)),0,(VLOOKUP($B375,$AB:$AX,4,0)))</f>
        <v>0</v>
      </c>
      <c r="BF375" s="86" t="n">
        <f aca="false">IF(ISERROR(VLOOKUP($B375,$AB:$AX,5,0)),0,(VLOOKUP($B375,$AB:$AX,5,0)))</f>
        <v>0</v>
      </c>
      <c r="BG375" s="86" t="n">
        <f aca="false">IF(ISERROR(VLOOKUP($B375,$AB:$AX,6,0)),0,(VLOOKUP($B375,$AB:$AX,6,0)))</f>
        <v>0</v>
      </c>
      <c r="BH375" s="85" t="n">
        <f aca="false">IF(ISERROR(VLOOKUP($B375,$AB:$AX,7,0)),0,(VLOOKUP($B375,$AB:$AX,7,0)))</f>
        <v>0</v>
      </c>
      <c r="BI375" s="88" t="n">
        <f aca="false">IF(ISERROR(VLOOKUP($B375,$AB:$AX,8,0)),0,(VLOOKUP($B375,$AB:$AX,8,0)))</f>
        <v>0</v>
      </c>
      <c r="BJ375" s="88" t="n">
        <f aca="false">IF(ISERROR(VLOOKUP($B375,$AB:$AX,9,0)),0,(VLOOKUP($B375,$AB:$AX,9,0)))</f>
        <v>0</v>
      </c>
      <c r="BK375" s="89" t="n">
        <f aca="false">IF(ISERROR(VLOOKUP($B375,$AB:$AX,10,0)),0,(VLOOKUP($B375,$AB:$AX,10,0)))</f>
        <v>0</v>
      </c>
      <c r="BL375" s="93" t="n">
        <f aca="false">IF(ISERROR(VLOOKUP($B375,$AB:$AX,11,0)),0,(VLOOKUP($B375,$AB:$AX,11,0)))</f>
        <v>0</v>
      </c>
      <c r="BM375" s="89" t="n">
        <f aca="false">IF(ISERROR(VLOOKUP($B375,$AB:$AX,12,0)),0,(VLOOKUP($B375,$AB:$AX,12,0)))</f>
        <v>0</v>
      </c>
      <c r="BN375" s="93" t="n">
        <f aca="false">IF(ISERROR(VLOOKUP($B375,$AB:$AX,13,0)),0,(VLOOKUP($B375,$AB:$AX,13,0)))</f>
        <v>0</v>
      </c>
      <c r="BO375" s="86" t="n">
        <f aca="false">IF(ISERROR(VLOOKUP($B375,$AB:$AX,14,0)),0,(VLOOKUP($B375,$AB:$AX,14,0)))</f>
        <v>0</v>
      </c>
      <c r="BP375" s="91" t="n">
        <f aca="false">IF(ISERROR(VLOOKUP($B375,$AB:$AX,15,0)),0,(VLOOKUP($B375,$AB:$AX,15,0)))</f>
        <v>0</v>
      </c>
      <c r="BQ375" s="78"/>
      <c r="BR375" s="78"/>
      <c r="BS375" s="78"/>
      <c r="BT375" s="78"/>
      <c r="BU375" s="94"/>
      <c r="BV375" s="94"/>
      <c r="BW375" s="94"/>
      <c r="BX375" s="94"/>
      <c r="BY375" s="94"/>
      <c r="BZ375" s="94"/>
      <c r="CA375" s="94"/>
      <c r="CB375" s="94"/>
      <c r="CC375" s="94"/>
      <c r="CD375" s="94"/>
      <c r="CE375" s="94"/>
      <c r="CF375" s="94"/>
      <c r="CG375" s="94"/>
      <c r="CH375" s="94"/>
      <c r="CI375" s="94"/>
      <c r="CJ375" s="94"/>
      <c r="CK375" s="94"/>
      <c r="CL375" s="94"/>
      <c r="CM375" s="94"/>
      <c r="CN375" s="94"/>
      <c r="CO375" s="94"/>
      <c r="CP375" s="94"/>
      <c r="CQ375" s="94"/>
      <c r="CR375" s="94"/>
      <c r="CS375" s="94"/>
      <c r="CT375" s="94"/>
      <c r="CU375" s="94"/>
      <c r="CV375" s="94"/>
      <c r="CW375" s="94"/>
      <c r="CX375" s="94"/>
      <c r="CY375" s="94"/>
      <c r="CZ375" s="94"/>
      <c r="DA375" s="94"/>
      <c r="DB375" s="94"/>
      <c r="DC375" s="94"/>
      <c r="DD375" s="94"/>
      <c r="DE375" s="94"/>
      <c r="DF375" s="94"/>
      <c r="DG375" s="94"/>
      <c r="DH375" s="94"/>
      <c r="DI375" s="94"/>
      <c r="DJ375" s="94"/>
      <c r="DK375" s="94"/>
      <c r="DL375" s="94"/>
      <c r="DM375" s="94"/>
      <c r="DN375" s="94"/>
      <c r="DO375" s="94"/>
      <c r="DP375" s="94"/>
      <c r="DQ375" s="94"/>
      <c r="DR375" s="94"/>
      <c r="DS375" s="94"/>
      <c r="DT375" s="94"/>
      <c r="DU375" s="94"/>
      <c r="DV375" s="94"/>
      <c r="DW375" s="94"/>
      <c r="DX375" s="94"/>
      <c r="DY375" s="94"/>
      <c r="DZ375" s="94"/>
      <c r="EA375" s="94"/>
      <c r="EB375" s="94"/>
      <c r="EC375" s="94"/>
      <c r="ED375" s="94"/>
      <c r="EE375" s="94"/>
      <c r="EF375" s="94"/>
      <c r="EG375" s="94"/>
      <c r="EH375" s="94"/>
      <c r="EI375" s="94"/>
      <c r="EJ375" s="94"/>
      <c r="EK375" s="94"/>
    </row>
    <row r="376" customFormat="false" ht="12.75" hidden="true" customHeight="false" outlineLevel="0" collapsed="false">
      <c r="A376" s="75" t="s">
        <v>763</v>
      </c>
      <c r="B376" s="78"/>
      <c r="C376" s="79"/>
      <c r="D376" s="78"/>
      <c r="E376" s="78"/>
      <c r="F376" s="79"/>
      <c r="G376" s="79"/>
      <c r="H376" s="80" t="n">
        <v>0</v>
      </c>
      <c r="I376" s="81" t="n">
        <v>0</v>
      </c>
      <c r="J376" s="81" t="n">
        <v>0</v>
      </c>
      <c r="K376" s="82" t="n">
        <v>0</v>
      </c>
      <c r="L376" s="83" t="n">
        <v>0</v>
      </c>
      <c r="M376" s="82" t="n">
        <v>0</v>
      </c>
      <c r="N376" s="83" t="n">
        <v>0</v>
      </c>
      <c r="O376" s="79"/>
      <c r="P376" s="84"/>
      <c r="Q376" s="78"/>
      <c r="R376" s="78"/>
      <c r="S376" s="78"/>
      <c r="T376" s="78"/>
      <c r="U376" s="78"/>
      <c r="V376" s="78"/>
      <c r="W376" s="78"/>
      <c r="X376" s="78"/>
      <c r="Y376" s="85"/>
      <c r="Z376" s="78"/>
      <c r="AA376" s="85" t="s">
        <v>763</v>
      </c>
      <c r="AB376" s="85"/>
      <c r="AC376" s="86"/>
      <c r="AD376" s="85"/>
      <c r="AE376" s="85"/>
      <c r="AF376" s="86"/>
      <c r="AG376" s="86"/>
      <c r="AH376" s="87" t="n">
        <v>0</v>
      </c>
      <c r="AI376" s="88" t="n">
        <v>0</v>
      </c>
      <c r="AJ376" s="88" t="n">
        <v>0</v>
      </c>
      <c r="AK376" s="89" t="n">
        <v>0</v>
      </c>
      <c r="AL376" s="90" t="n">
        <v>0</v>
      </c>
      <c r="AM376" s="89" t="n">
        <v>0</v>
      </c>
      <c r="AN376" s="90" t="n">
        <v>0</v>
      </c>
      <c r="AO376" s="86"/>
      <c r="AP376" s="91"/>
      <c r="AQ376" s="78"/>
      <c r="AR376" s="78"/>
      <c r="AS376" s="78"/>
      <c r="AT376" s="78"/>
      <c r="AU376" s="78"/>
      <c r="AV376" s="78"/>
      <c r="AW376" s="78"/>
      <c r="AX376" s="78"/>
      <c r="AY376" s="78"/>
      <c r="AZ376" s="85"/>
      <c r="BA376" s="12"/>
      <c r="BB376" s="85" t="n">
        <f aca="false">IF(ISERROR(VLOOKUP($B376,$AB:$AX,1,0)),0,(VLOOKUP($B376,$AB:$AX,1,0)))</f>
        <v>0</v>
      </c>
      <c r="BC376" s="86" t="n">
        <f aca="false">IF(ISERROR(VLOOKUP($B376,$AB:$AX,2,0)),0,(VLOOKUP($B376,$AB:$AX,2,0)))</f>
        <v>0</v>
      </c>
      <c r="BD376" s="92" t="n">
        <f aca="false">IF(ISERROR(VLOOKUP($B376,$AB:$AX,3,0)),0,(VLOOKUP($B376,$AB:$AX,3,0)))</f>
        <v>0</v>
      </c>
      <c r="BE376" s="85" t="n">
        <f aca="false">IF(ISERROR(VLOOKUP($B376,$AB:$AX,4,0)),0,(VLOOKUP($B376,$AB:$AX,4,0)))</f>
        <v>0</v>
      </c>
      <c r="BF376" s="86" t="n">
        <f aca="false">IF(ISERROR(VLOOKUP($B376,$AB:$AX,5,0)),0,(VLOOKUP($B376,$AB:$AX,5,0)))</f>
        <v>0</v>
      </c>
      <c r="BG376" s="86" t="n">
        <f aca="false">IF(ISERROR(VLOOKUP($B376,$AB:$AX,6,0)),0,(VLOOKUP($B376,$AB:$AX,6,0)))</f>
        <v>0</v>
      </c>
      <c r="BH376" s="85" t="n">
        <f aca="false">IF(ISERROR(VLOOKUP($B376,$AB:$AX,7,0)),0,(VLOOKUP($B376,$AB:$AX,7,0)))</f>
        <v>0</v>
      </c>
      <c r="BI376" s="88" t="n">
        <f aca="false">IF(ISERROR(VLOOKUP($B376,$AB:$AX,8,0)),0,(VLOOKUP($B376,$AB:$AX,8,0)))</f>
        <v>0</v>
      </c>
      <c r="BJ376" s="88" t="n">
        <f aca="false">IF(ISERROR(VLOOKUP($B376,$AB:$AX,9,0)),0,(VLOOKUP($B376,$AB:$AX,9,0)))</f>
        <v>0</v>
      </c>
      <c r="BK376" s="89" t="n">
        <f aca="false">IF(ISERROR(VLOOKUP($B376,$AB:$AX,10,0)),0,(VLOOKUP($B376,$AB:$AX,10,0)))</f>
        <v>0</v>
      </c>
      <c r="BL376" s="93" t="n">
        <f aca="false">IF(ISERROR(VLOOKUP($B376,$AB:$AX,11,0)),0,(VLOOKUP($B376,$AB:$AX,11,0)))</f>
        <v>0</v>
      </c>
      <c r="BM376" s="89" t="n">
        <f aca="false">IF(ISERROR(VLOOKUP($B376,$AB:$AX,12,0)),0,(VLOOKUP($B376,$AB:$AX,12,0)))</f>
        <v>0</v>
      </c>
      <c r="BN376" s="93" t="n">
        <f aca="false">IF(ISERROR(VLOOKUP($B376,$AB:$AX,13,0)),0,(VLOOKUP($B376,$AB:$AX,13,0)))</f>
        <v>0</v>
      </c>
      <c r="BO376" s="86" t="n">
        <f aca="false">IF(ISERROR(VLOOKUP($B376,$AB:$AX,14,0)),0,(VLOOKUP($B376,$AB:$AX,14,0)))</f>
        <v>0</v>
      </c>
      <c r="BP376" s="91" t="n">
        <f aca="false">IF(ISERROR(VLOOKUP($B376,$AB:$AX,15,0)),0,(VLOOKUP($B376,$AB:$AX,15,0)))</f>
        <v>0</v>
      </c>
      <c r="BQ376" s="78"/>
      <c r="BR376" s="78"/>
      <c r="BS376" s="78"/>
      <c r="BT376" s="78"/>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94"/>
      <c r="DV376" s="94"/>
      <c r="DW376" s="94"/>
      <c r="DX376" s="94"/>
      <c r="DY376" s="94"/>
      <c r="DZ376" s="94"/>
      <c r="EA376" s="94"/>
      <c r="EB376" s="94"/>
      <c r="EC376" s="94"/>
      <c r="ED376" s="94"/>
      <c r="EE376" s="94"/>
      <c r="EF376" s="94"/>
      <c r="EG376" s="94"/>
      <c r="EH376" s="94"/>
      <c r="EI376" s="94"/>
      <c r="EJ376" s="94"/>
      <c r="EK376" s="94"/>
    </row>
    <row r="377" customFormat="false" ht="12.75" hidden="true" customHeight="false" outlineLevel="0" collapsed="false">
      <c r="A377" s="75" t="s">
        <v>764</v>
      </c>
      <c r="B377" s="78"/>
      <c r="C377" s="79"/>
      <c r="D377" s="78"/>
      <c r="E377" s="78"/>
      <c r="F377" s="79"/>
      <c r="G377" s="79"/>
      <c r="H377" s="80" t="n">
        <v>0</v>
      </c>
      <c r="I377" s="81" t="n">
        <v>0</v>
      </c>
      <c r="J377" s="81" t="n">
        <v>0</v>
      </c>
      <c r="K377" s="82" t="n">
        <v>0</v>
      </c>
      <c r="L377" s="83" t="n">
        <v>0</v>
      </c>
      <c r="M377" s="82" t="n">
        <v>0</v>
      </c>
      <c r="N377" s="83" t="n">
        <v>0</v>
      </c>
      <c r="O377" s="79"/>
      <c r="P377" s="84"/>
      <c r="Q377" s="78"/>
      <c r="R377" s="78"/>
      <c r="S377" s="78"/>
      <c r="T377" s="78"/>
      <c r="U377" s="78"/>
      <c r="V377" s="78"/>
      <c r="W377" s="78"/>
      <c r="X377" s="78"/>
      <c r="Y377" s="85"/>
      <c r="Z377" s="78"/>
      <c r="AA377" s="85" t="s">
        <v>764</v>
      </c>
      <c r="AB377" s="85"/>
      <c r="AC377" s="86"/>
      <c r="AD377" s="85"/>
      <c r="AE377" s="85"/>
      <c r="AF377" s="86"/>
      <c r="AG377" s="86"/>
      <c r="AH377" s="87" t="n">
        <v>0</v>
      </c>
      <c r="AI377" s="88" t="n">
        <v>0</v>
      </c>
      <c r="AJ377" s="88" t="n">
        <v>0</v>
      </c>
      <c r="AK377" s="89" t="n">
        <v>0</v>
      </c>
      <c r="AL377" s="90" t="n">
        <v>0</v>
      </c>
      <c r="AM377" s="89" t="n">
        <v>0</v>
      </c>
      <c r="AN377" s="90" t="n">
        <v>0</v>
      </c>
      <c r="AO377" s="86"/>
      <c r="AP377" s="91"/>
      <c r="AQ377" s="78"/>
      <c r="AR377" s="78"/>
      <c r="AS377" s="78"/>
      <c r="AT377" s="78"/>
      <c r="AU377" s="78"/>
      <c r="AV377" s="78"/>
      <c r="AW377" s="78"/>
      <c r="AX377" s="78"/>
      <c r="AY377" s="78"/>
      <c r="AZ377" s="85"/>
      <c r="BA377" s="12"/>
      <c r="BB377" s="85" t="n">
        <f aca="false">IF(ISERROR(VLOOKUP($B377,$AB:$AX,1,0)),0,(VLOOKUP($B377,$AB:$AX,1,0)))</f>
        <v>0</v>
      </c>
      <c r="BC377" s="86" t="n">
        <f aca="false">IF(ISERROR(VLOOKUP($B377,$AB:$AX,2,0)),0,(VLOOKUP($B377,$AB:$AX,2,0)))</f>
        <v>0</v>
      </c>
      <c r="BD377" s="92" t="n">
        <f aca="false">IF(ISERROR(VLOOKUP($B377,$AB:$AX,3,0)),0,(VLOOKUP($B377,$AB:$AX,3,0)))</f>
        <v>0</v>
      </c>
      <c r="BE377" s="85" t="n">
        <f aca="false">IF(ISERROR(VLOOKUP($B377,$AB:$AX,4,0)),0,(VLOOKUP($B377,$AB:$AX,4,0)))</f>
        <v>0</v>
      </c>
      <c r="BF377" s="86" t="n">
        <f aca="false">IF(ISERROR(VLOOKUP($B377,$AB:$AX,5,0)),0,(VLOOKUP($B377,$AB:$AX,5,0)))</f>
        <v>0</v>
      </c>
      <c r="BG377" s="86" t="n">
        <f aca="false">IF(ISERROR(VLOOKUP($B377,$AB:$AX,6,0)),0,(VLOOKUP($B377,$AB:$AX,6,0)))</f>
        <v>0</v>
      </c>
      <c r="BH377" s="85" t="n">
        <f aca="false">IF(ISERROR(VLOOKUP($B377,$AB:$AX,7,0)),0,(VLOOKUP($B377,$AB:$AX,7,0)))</f>
        <v>0</v>
      </c>
      <c r="BI377" s="88" t="n">
        <f aca="false">IF(ISERROR(VLOOKUP($B377,$AB:$AX,8,0)),0,(VLOOKUP($B377,$AB:$AX,8,0)))</f>
        <v>0</v>
      </c>
      <c r="BJ377" s="88" t="n">
        <f aca="false">IF(ISERROR(VLOOKUP($B377,$AB:$AX,9,0)),0,(VLOOKUP($B377,$AB:$AX,9,0)))</f>
        <v>0</v>
      </c>
      <c r="BK377" s="89" t="n">
        <f aca="false">IF(ISERROR(VLOOKUP($B377,$AB:$AX,10,0)),0,(VLOOKUP($B377,$AB:$AX,10,0)))</f>
        <v>0</v>
      </c>
      <c r="BL377" s="93" t="n">
        <f aca="false">IF(ISERROR(VLOOKUP($B377,$AB:$AX,11,0)),0,(VLOOKUP($B377,$AB:$AX,11,0)))</f>
        <v>0</v>
      </c>
      <c r="BM377" s="89" t="n">
        <f aca="false">IF(ISERROR(VLOOKUP($B377,$AB:$AX,12,0)),0,(VLOOKUP($B377,$AB:$AX,12,0)))</f>
        <v>0</v>
      </c>
      <c r="BN377" s="93" t="n">
        <f aca="false">IF(ISERROR(VLOOKUP($B377,$AB:$AX,13,0)),0,(VLOOKUP($B377,$AB:$AX,13,0)))</f>
        <v>0</v>
      </c>
      <c r="BO377" s="86" t="n">
        <f aca="false">IF(ISERROR(VLOOKUP($B377,$AB:$AX,14,0)),0,(VLOOKUP($B377,$AB:$AX,14,0)))</f>
        <v>0</v>
      </c>
      <c r="BP377" s="91" t="n">
        <f aca="false">IF(ISERROR(VLOOKUP($B377,$AB:$AX,15,0)),0,(VLOOKUP($B377,$AB:$AX,15,0)))</f>
        <v>0</v>
      </c>
      <c r="BQ377" s="78"/>
      <c r="BR377" s="78"/>
      <c r="BS377" s="78"/>
      <c r="BT377" s="78"/>
      <c r="BU377" s="94"/>
      <c r="BV377" s="94"/>
      <c r="BW377" s="94"/>
      <c r="BX377" s="94"/>
      <c r="BY377" s="94"/>
      <c r="BZ377" s="94"/>
      <c r="CA377" s="94"/>
      <c r="CB377" s="94"/>
      <c r="CC377" s="94"/>
      <c r="CD377" s="94"/>
      <c r="CE377" s="94"/>
      <c r="CF377" s="94"/>
      <c r="CG377" s="94"/>
      <c r="CH377" s="94"/>
      <c r="CI377" s="94"/>
      <c r="CJ377" s="94"/>
      <c r="CK377" s="94"/>
      <c r="CL377" s="94"/>
      <c r="CM377" s="94"/>
      <c r="CN377" s="94"/>
      <c r="CO377" s="94"/>
      <c r="CP377" s="94"/>
      <c r="CQ377" s="94"/>
      <c r="CR377" s="94"/>
      <c r="CS377" s="94"/>
      <c r="CT377" s="94"/>
      <c r="CU377" s="94"/>
      <c r="CV377" s="94"/>
      <c r="CW377" s="94"/>
      <c r="CX377" s="94"/>
      <c r="CY377" s="94"/>
      <c r="CZ377" s="94"/>
      <c r="DA377" s="94"/>
      <c r="DB377" s="94"/>
      <c r="DC377" s="94"/>
      <c r="DD377" s="94"/>
      <c r="DE377" s="94"/>
      <c r="DF377" s="94"/>
      <c r="DG377" s="94"/>
      <c r="DH377" s="94"/>
      <c r="DI377" s="94"/>
      <c r="DJ377" s="94"/>
      <c r="DK377" s="94"/>
      <c r="DL377" s="94"/>
      <c r="DM377" s="94"/>
      <c r="DN377" s="94"/>
      <c r="DO377" s="94"/>
      <c r="DP377" s="94"/>
      <c r="DQ377" s="94"/>
      <c r="DR377" s="94"/>
      <c r="DS377" s="94"/>
      <c r="DT377" s="94"/>
      <c r="DU377" s="94"/>
      <c r="DV377" s="94"/>
      <c r="DW377" s="94"/>
      <c r="DX377" s="94"/>
      <c r="DY377" s="94"/>
      <c r="DZ377" s="94"/>
      <c r="EA377" s="94"/>
      <c r="EB377" s="94"/>
      <c r="EC377" s="94"/>
      <c r="ED377" s="94"/>
      <c r="EE377" s="94"/>
      <c r="EF377" s="94"/>
      <c r="EG377" s="94"/>
      <c r="EH377" s="94"/>
      <c r="EI377" s="94"/>
      <c r="EJ377" s="94"/>
      <c r="EK377" s="94"/>
    </row>
    <row r="378" customFormat="false" ht="12.75" hidden="true" customHeight="false" outlineLevel="0" collapsed="false">
      <c r="A378" s="75" t="s">
        <v>765</v>
      </c>
      <c r="B378" s="78"/>
      <c r="C378" s="79"/>
      <c r="D378" s="78"/>
      <c r="E378" s="78"/>
      <c r="F378" s="79"/>
      <c r="G378" s="79"/>
      <c r="H378" s="80" t="n">
        <v>0</v>
      </c>
      <c r="I378" s="81" t="n">
        <v>0</v>
      </c>
      <c r="J378" s="81" t="n">
        <v>0</v>
      </c>
      <c r="K378" s="82" t="n">
        <v>0</v>
      </c>
      <c r="L378" s="83" t="n">
        <v>0</v>
      </c>
      <c r="M378" s="82" t="n">
        <v>0</v>
      </c>
      <c r="N378" s="83" t="n">
        <v>0</v>
      </c>
      <c r="O378" s="79"/>
      <c r="P378" s="84"/>
      <c r="Q378" s="78"/>
      <c r="R378" s="78"/>
      <c r="S378" s="78"/>
      <c r="T378" s="78"/>
      <c r="U378" s="78"/>
      <c r="V378" s="78"/>
      <c r="W378" s="78"/>
      <c r="X378" s="78"/>
      <c r="Y378" s="85"/>
      <c r="Z378" s="78"/>
      <c r="AA378" s="85" t="s">
        <v>765</v>
      </c>
      <c r="AB378" s="85"/>
      <c r="AC378" s="86"/>
      <c r="AD378" s="85"/>
      <c r="AE378" s="85"/>
      <c r="AF378" s="86"/>
      <c r="AG378" s="86"/>
      <c r="AH378" s="87" t="n">
        <v>0</v>
      </c>
      <c r="AI378" s="88" t="n">
        <v>0</v>
      </c>
      <c r="AJ378" s="88" t="n">
        <v>0</v>
      </c>
      <c r="AK378" s="89" t="n">
        <v>0</v>
      </c>
      <c r="AL378" s="90" t="n">
        <v>0</v>
      </c>
      <c r="AM378" s="89" t="n">
        <v>0</v>
      </c>
      <c r="AN378" s="90" t="n">
        <v>0</v>
      </c>
      <c r="AO378" s="86"/>
      <c r="AP378" s="91"/>
      <c r="AQ378" s="78"/>
      <c r="AR378" s="78"/>
      <c r="AS378" s="78"/>
      <c r="AT378" s="78"/>
      <c r="AU378" s="78"/>
      <c r="AV378" s="78"/>
      <c r="AW378" s="78"/>
      <c r="AX378" s="78"/>
      <c r="AY378" s="78"/>
      <c r="AZ378" s="85"/>
      <c r="BA378" s="12"/>
      <c r="BB378" s="85" t="n">
        <f aca="false">IF(ISERROR(VLOOKUP($B378,$AB:$AX,1,0)),0,(VLOOKUP($B378,$AB:$AX,1,0)))</f>
        <v>0</v>
      </c>
      <c r="BC378" s="86" t="n">
        <f aca="false">IF(ISERROR(VLOOKUP($B378,$AB:$AX,2,0)),0,(VLOOKUP($B378,$AB:$AX,2,0)))</f>
        <v>0</v>
      </c>
      <c r="BD378" s="92" t="n">
        <f aca="false">IF(ISERROR(VLOOKUP($B378,$AB:$AX,3,0)),0,(VLOOKUP($B378,$AB:$AX,3,0)))</f>
        <v>0</v>
      </c>
      <c r="BE378" s="85" t="n">
        <f aca="false">IF(ISERROR(VLOOKUP($B378,$AB:$AX,4,0)),0,(VLOOKUP($B378,$AB:$AX,4,0)))</f>
        <v>0</v>
      </c>
      <c r="BF378" s="86" t="n">
        <f aca="false">IF(ISERROR(VLOOKUP($B378,$AB:$AX,5,0)),0,(VLOOKUP($B378,$AB:$AX,5,0)))</f>
        <v>0</v>
      </c>
      <c r="BG378" s="86" t="n">
        <f aca="false">IF(ISERROR(VLOOKUP($B378,$AB:$AX,6,0)),0,(VLOOKUP($B378,$AB:$AX,6,0)))</f>
        <v>0</v>
      </c>
      <c r="BH378" s="85" t="n">
        <f aca="false">IF(ISERROR(VLOOKUP($B378,$AB:$AX,7,0)),0,(VLOOKUP($B378,$AB:$AX,7,0)))</f>
        <v>0</v>
      </c>
      <c r="BI378" s="88" t="n">
        <f aca="false">IF(ISERROR(VLOOKUP($B378,$AB:$AX,8,0)),0,(VLOOKUP($B378,$AB:$AX,8,0)))</f>
        <v>0</v>
      </c>
      <c r="BJ378" s="88" t="n">
        <f aca="false">IF(ISERROR(VLOOKUP($B378,$AB:$AX,9,0)),0,(VLOOKUP($B378,$AB:$AX,9,0)))</f>
        <v>0</v>
      </c>
      <c r="BK378" s="89" t="n">
        <f aca="false">IF(ISERROR(VLOOKUP($B378,$AB:$AX,10,0)),0,(VLOOKUP($B378,$AB:$AX,10,0)))</f>
        <v>0</v>
      </c>
      <c r="BL378" s="93" t="n">
        <f aca="false">IF(ISERROR(VLOOKUP($B378,$AB:$AX,11,0)),0,(VLOOKUP($B378,$AB:$AX,11,0)))</f>
        <v>0</v>
      </c>
      <c r="BM378" s="89" t="n">
        <f aca="false">IF(ISERROR(VLOOKUP($B378,$AB:$AX,12,0)),0,(VLOOKUP($B378,$AB:$AX,12,0)))</f>
        <v>0</v>
      </c>
      <c r="BN378" s="93" t="n">
        <f aca="false">IF(ISERROR(VLOOKUP($B378,$AB:$AX,13,0)),0,(VLOOKUP($B378,$AB:$AX,13,0)))</f>
        <v>0</v>
      </c>
      <c r="BO378" s="86" t="n">
        <f aca="false">IF(ISERROR(VLOOKUP($B378,$AB:$AX,14,0)),0,(VLOOKUP($B378,$AB:$AX,14,0)))</f>
        <v>0</v>
      </c>
      <c r="BP378" s="91" t="n">
        <f aca="false">IF(ISERROR(VLOOKUP($B378,$AB:$AX,15,0)),0,(VLOOKUP($B378,$AB:$AX,15,0)))</f>
        <v>0</v>
      </c>
      <c r="BQ378" s="78"/>
      <c r="BR378" s="78"/>
      <c r="BS378" s="78"/>
      <c r="BT378" s="78"/>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94"/>
      <c r="DV378" s="94"/>
      <c r="DW378" s="94"/>
      <c r="DX378" s="94"/>
      <c r="DY378" s="94"/>
      <c r="DZ378" s="94"/>
      <c r="EA378" s="94"/>
      <c r="EB378" s="94"/>
      <c r="EC378" s="94"/>
      <c r="ED378" s="94"/>
      <c r="EE378" s="94"/>
      <c r="EF378" s="94"/>
      <c r="EG378" s="94"/>
      <c r="EH378" s="94"/>
      <c r="EI378" s="94"/>
      <c r="EJ378" s="94"/>
      <c r="EK378" s="94"/>
    </row>
    <row r="379" customFormat="false" ht="12.75" hidden="true" customHeight="false" outlineLevel="0" collapsed="false">
      <c r="A379" s="75" t="s">
        <v>766</v>
      </c>
      <c r="B379" s="78"/>
      <c r="C379" s="79"/>
      <c r="D379" s="78"/>
      <c r="E379" s="78"/>
      <c r="F379" s="79"/>
      <c r="G379" s="79"/>
      <c r="H379" s="80" t="n">
        <v>0</v>
      </c>
      <c r="I379" s="81" t="n">
        <v>0</v>
      </c>
      <c r="J379" s="81" t="n">
        <v>0</v>
      </c>
      <c r="K379" s="82" t="n">
        <v>0</v>
      </c>
      <c r="L379" s="83" t="n">
        <v>0</v>
      </c>
      <c r="M379" s="82" t="n">
        <v>0</v>
      </c>
      <c r="N379" s="83" t="n">
        <v>0</v>
      </c>
      <c r="O379" s="79"/>
      <c r="P379" s="84"/>
      <c r="Q379" s="78"/>
      <c r="R379" s="78"/>
      <c r="S379" s="78"/>
      <c r="T379" s="78"/>
      <c r="U379" s="78"/>
      <c r="V379" s="78"/>
      <c r="W379" s="78"/>
      <c r="X379" s="78"/>
      <c r="Y379" s="85"/>
      <c r="Z379" s="78"/>
      <c r="AA379" s="85" t="s">
        <v>766</v>
      </c>
      <c r="AB379" s="85"/>
      <c r="AC379" s="86"/>
      <c r="AD379" s="85"/>
      <c r="AE379" s="85"/>
      <c r="AF379" s="86"/>
      <c r="AG379" s="86"/>
      <c r="AH379" s="87" t="n">
        <v>0</v>
      </c>
      <c r="AI379" s="88" t="n">
        <v>0</v>
      </c>
      <c r="AJ379" s="88" t="n">
        <v>0</v>
      </c>
      <c r="AK379" s="89" t="n">
        <v>0</v>
      </c>
      <c r="AL379" s="90" t="n">
        <v>0</v>
      </c>
      <c r="AM379" s="89" t="n">
        <v>0</v>
      </c>
      <c r="AN379" s="90" t="n">
        <v>0</v>
      </c>
      <c r="AO379" s="86"/>
      <c r="AP379" s="91"/>
      <c r="AQ379" s="78"/>
      <c r="AR379" s="78"/>
      <c r="AS379" s="78"/>
      <c r="AT379" s="78"/>
      <c r="AU379" s="78"/>
      <c r="AV379" s="78"/>
      <c r="AW379" s="78"/>
      <c r="AX379" s="78"/>
      <c r="AY379" s="78"/>
      <c r="AZ379" s="85"/>
      <c r="BA379" s="12"/>
      <c r="BB379" s="85" t="n">
        <f aca="false">IF(ISERROR(VLOOKUP($B379,$AB:$AX,1,0)),0,(VLOOKUP($B379,$AB:$AX,1,0)))</f>
        <v>0</v>
      </c>
      <c r="BC379" s="86" t="n">
        <f aca="false">IF(ISERROR(VLOOKUP($B379,$AB:$AX,2,0)),0,(VLOOKUP($B379,$AB:$AX,2,0)))</f>
        <v>0</v>
      </c>
      <c r="BD379" s="92" t="n">
        <f aca="false">IF(ISERROR(VLOOKUP($B379,$AB:$AX,3,0)),0,(VLOOKUP($B379,$AB:$AX,3,0)))</f>
        <v>0</v>
      </c>
      <c r="BE379" s="85" t="n">
        <f aca="false">IF(ISERROR(VLOOKUP($B379,$AB:$AX,4,0)),0,(VLOOKUP($B379,$AB:$AX,4,0)))</f>
        <v>0</v>
      </c>
      <c r="BF379" s="86" t="n">
        <f aca="false">IF(ISERROR(VLOOKUP($B379,$AB:$AX,5,0)),0,(VLOOKUP($B379,$AB:$AX,5,0)))</f>
        <v>0</v>
      </c>
      <c r="BG379" s="86" t="n">
        <f aca="false">IF(ISERROR(VLOOKUP($B379,$AB:$AX,6,0)),0,(VLOOKUP($B379,$AB:$AX,6,0)))</f>
        <v>0</v>
      </c>
      <c r="BH379" s="85" t="n">
        <f aca="false">IF(ISERROR(VLOOKUP($B379,$AB:$AX,7,0)),0,(VLOOKUP($B379,$AB:$AX,7,0)))</f>
        <v>0</v>
      </c>
      <c r="BI379" s="88" t="n">
        <f aca="false">IF(ISERROR(VLOOKUP($B379,$AB:$AX,8,0)),0,(VLOOKUP($B379,$AB:$AX,8,0)))</f>
        <v>0</v>
      </c>
      <c r="BJ379" s="88" t="n">
        <f aca="false">IF(ISERROR(VLOOKUP($B379,$AB:$AX,9,0)),0,(VLOOKUP($B379,$AB:$AX,9,0)))</f>
        <v>0</v>
      </c>
      <c r="BK379" s="89" t="n">
        <f aca="false">IF(ISERROR(VLOOKUP($B379,$AB:$AX,10,0)),0,(VLOOKUP($B379,$AB:$AX,10,0)))</f>
        <v>0</v>
      </c>
      <c r="BL379" s="93" t="n">
        <f aca="false">IF(ISERROR(VLOOKUP($B379,$AB:$AX,11,0)),0,(VLOOKUP($B379,$AB:$AX,11,0)))</f>
        <v>0</v>
      </c>
      <c r="BM379" s="89" t="n">
        <f aca="false">IF(ISERROR(VLOOKUP($B379,$AB:$AX,12,0)),0,(VLOOKUP($B379,$AB:$AX,12,0)))</f>
        <v>0</v>
      </c>
      <c r="BN379" s="93" t="n">
        <f aca="false">IF(ISERROR(VLOOKUP($B379,$AB:$AX,13,0)),0,(VLOOKUP($B379,$AB:$AX,13,0)))</f>
        <v>0</v>
      </c>
      <c r="BO379" s="86" t="n">
        <f aca="false">IF(ISERROR(VLOOKUP($B379,$AB:$AX,14,0)),0,(VLOOKUP($B379,$AB:$AX,14,0)))</f>
        <v>0</v>
      </c>
      <c r="BP379" s="91" t="n">
        <f aca="false">IF(ISERROR(VLOOKUP($B379,$AB:$AX,15,0)),0,(VLOOKUP($B379,$AB:$AX,15,0)))</f>
        <v>0</v>
      </c>
      <c r="BQ379" s="78"/>
      <c r="BR379" s="78"/>
      <c r="BS379" s="78"/>
      <c r="BT379" s="78"/>
      <c r="BU379" s="94"/>
      <c r="BV379" s="94"/>
      <c r="BW379" s="94"/>
      <c r="BX379" s="94"/>
      <c r="BY379" s="94"/>
      <c r="BZ379" s="94"/>
      <c r="CA379" s="94"/>
      <c r="CB379" s="94"/>
      <c r="CC379" s="94"/>
      <c r="CD379" s="94"/>
      <c r="CE379" s="94"/>
      <c r="CF379" s="94"/>
      <c r="CG379" s="94"/>
      <c r="CH379" s="94"/>
      <c r="CI379" s="94"/>
      <c r="CJ379" s="94"/>
      <c r="CK379" s="94"/>
      <c r="CL379" s="94"/>
      <c r="CM379" s="94"/>
      <c r="CN379" s="94"/>
      <c r="CO379" s="94"/>
      <c r="CP379" s="94"/>
      <c r="CQ379" s="94"/>
      <c r="CR379" s="94"/>
      <c r="CS379" s="94"/>
      <c r="CT379" s="94"/>
      <c r="CU379" s="94"/>
      <c r="CV379" s="94"/>
      <c r="CW379" s="94"/>
      <c r="CX379" s="94"/>
      <c r="CY379" s="94"/>
      <c r="CZ379" s="94"/>
      <c r="DA379" s="94"/>
      <c r="DB379" s="94"/>
      <c r="DC379" s="94"/>
      <c r="DD379" s="94"/>
      <c r="DE379" s="94"/>
      <c r="DF379" s="94"/>
      <c r="DG379" s="94"/>
      <c r="DH379" s="94"/>
      <c r="DI379" s="94"/>
      <c r="DJ379" s="94"/>
      <c r="DK379" s="94"/>
      <c r="DL379" s="94"/>
      <c r="DM379" s="94"/>
      <c r="DN379" s="94"/>
      <c r="DO379" s="94"/>
      <c r="DP379" s="94"/>
      <c r="DQ379" s="94"/>
      <c r="DR379" s="94"/>
      <c r="DS379" s="94"/>
      <c r="DT379" s="94"/>
      <c r="DU379" s="94"/>
      <c r="DV379" s="94"/>
      <c r="DW379" s="94"/>
      <c r="DX379" s="94"/>
      <c r="DY379" s="94"/>
      <c r="DZ379" s="94"/>
      <c r="EA379" s="94"/>
      <c r="EB379" s="94"/>
      <c r="EC379" s="94"/>
      <c r="ED379" s="94"/>
      <c r="EE379" s="94"/>
      <c r="EF379" s="94"/>
      <c r="EG379" s="94"/>
      <c r="EH379" s="94"/>
      <c r="EI379" s="94"/>
      <c r="EJ379" s="94"/>
      <c r="EK379" s="94"/>
    </row>
    <row r="380" customFormat="false" ht="12.75" hidden="true" customHeight="false" outlineLevel="0" collapsed="false">
      <c r="A380" s="75" t="s">
        <v>767</v>
      </c>
      <c r="B380" s="78"/>
      <c r="C380" s="79"/>
      <c r="D380" s="78"/>
      <c r="E380" s="78"/>
      <c r="F380" s="79"/>
      <c r="G380" s="79"/>
      <c r="H380" s="80" t="n">
        <v>0</v>
      </c>
      <c r="I380" s="81" t="n">
        <v>0</v>
      </c>
      <c r="J380" s="81" t="n">
        <v>0</v>
      </c>
      <c r="K380" s="82" t="n">
        <v>0</v>
      </c>
      <c r="L380" s="83" t="n">
        <v>0</v>
      </c>
      <c r="M380" s="82" t="n">
        <v>0</v>
      </c>
      <c r="N380" s="83" t="n">
        <v>0</v>
      </c>
      <c r="O380" s="79"/>
      <c r="P380" s="84"/>
      <c r="Q380" s="78"/>
      <c r="R380" s="78"/>
      <c r="S380" s="78"/>
      <c r="T380" s="78"/>
      <c r="U380" s="78"/>
      <c r="V380" s="78"/>
      <c r="W380" s="78"/>
      <c r="X380" s="78"/>
      <c r="Y380" s="85"/>
      <c r="Z380" s="78"/>
      <c r="AA380" s="85" t="s">
        <v>767</v>
      </c>
      <c r="AB380" s="85"/>
      <c r="AC380" s="86"/>
      <c r="AD380" s="85"/>
      <c r="AE380" s="85"/>
      <c r="AF380" s="86"/>
      <c r="AG380" s="86"/>
      <c r="AH380" s="87" t="n">
        <v>0</v>
      </c>
      <c r="AI380" s="88" t="n">
        <v>0</v>
      </c>
      <c r="AJ380" s="88" t="n">
        <v>0</v>
      </c>
      <c r="AK380" s="89" t="n">
        <v>0</v>
      </c>
      <c r="AL380" s="90" t="n">
        <v>0</v>
      </c>
      <c r="AM380" s="89" t="n">
        <v>0</v>
      </c>
      <c r="AN380" s="90" t="n">
        <v>0</v>
      </c>
      <c r="AO380" s="86"/>
      <c r="AP380" s="91"/>
      <c r="AQ380" s="78"/>
      <c r="AR380" s="78"/>
      <c r="AS380" s="78"/>
      <c r="AT380" s="78"/>
      <c r="AU380" s="78"/>
      <c r="AV380" s="78"/>
      <c r="AW380" s="78"/>
      <c r="AX380" s="78"/>
      <c r="AY380" s="78"/>
      <c r="AZ380" s="85"/>
      <c r="BA380" s="12"/>
      <c r="BB380" s="85" t="n">
        <f aca="false">IF(ISERROR(VLOOKUP($B380,$AB:$AX,1,0)),0,(VLOOKUP($B380,$AB:$AX,1,0)))</f>
        <v>0</v>
      </c>
      <c r="BC380" s="86" t="n">
        <f aca="false">IF(ISERROR(VLOOKUP($B380,$AB:$AX,2,0)),0,(VLOOKUP($B380,$AB:$AX,2,0)))</f>
        <v>0</v>
      </c>
      <c r="BD380" s="92" t="n">
        <f aca="false">IF(ISERROR(VLOOKUP($B380,$AB:$AX,3,0)),0,(VLOOKUP($B380,$AB:$AX,3,0)))</f>
        <v>0</v>
      </c>
      <c r="BE380" s="85" t="n">
        <f aca="false">IF(ISERROR(VLOOKUP($B380,$AB:$AX,4,0)),0,(VLOOKUP($B380,$AB:$AX,4,0)))</f>
        <v>0</v>
      </c>
      <c r="BF380" s="86" t="n">
        <f aca="false">IF(ISERROR(VLOOKUP($B380,$AB:$AX,5,0)),0,(VLOOKUP($B380,$AB:$AX,5,0)))</f>
        <v>0</v>
      </c>
      <c r="BG380" s="86" t="n">
        <f aca="false">IF(ISERROR(VLOOKUP($B380,$AB:$AX,6,0)),0,(VLOOKUP($B380,$AB:$AX,6,0)))</f>
        <v>0</v>
      </c>
      <c r="BH380" s="85" t="n">
        <f aca="false">IF(ISERROR(VLOOKUP($B380,$AB:$AX,7,0)),0,(VLOOKUP($B380,$AB:$AX,7,0)))</f>
        <v>0</v>
      </c>
      <c r="BI380" s="88" t="n">
        <f aca="false">IF(ISERROR(VLOOKUP($B380,$AB:$AX,8,0)),0,(VLOOKUP($B380,$AB:$AX,8,0)))</f>
        <v>0</v>
      </c>
      <c r="BJ380" s="88" t="n">
        <f aca="false">IF(ISERROR(VLOOKUP($B380,$AB:$AX,9,0)),0,(VLOOKUP($B380,$AB:$AX,9,0)))</f>
        <v>0</v>
      </c>
      <c r="BK380" s="89" t="n">
        <f aca="false">IF(ISERROR(VLOOKUP($B380,$AB:$AX,10,0)),0,(VLOOKUP($B380,$AB:$AX,10,0)))</f>
        <v>0</v>
      </c>
      <c r="BL380" s="93" t="n">
        <f aca="false">IF(ISERROR(VLOOKUP($B380,$AB:$AX,11,0)),0,(VLOOKUP($B380,$AB:$AX,11,0)))</f>
        <v>0</v>
      </c>
      <c r="BM380" s="89" t="n">
        <f aca="false">IF(ISERROR(VLOOKUP($B380,$AB:$AX,12,0)),0,(VLOOKUP($B380,$AB:$AX,12,0)))</f>
        <v>0</v>
      </c>
      <c r="BN380" s="93" t="n">
        <f aca="false">IF(ISERROR(VLOOKUP($B380,$AB:$AX,13,0)),0,(VLOOKUP($B380,$AB:$AX,13,0)))</f>
        <v>0</v>
      </c>
      <c r="BO380" s="86" t="n">
        <f aca="false">IF(ISERROR(VLOOKUP($B380,$AB:$AX,14,0)),0,(VLOOKUP($B380,$AB:$AX,14,0)))</f>
        <v>0</v>
      </c>
      <c r="BP380" s="91" t="n">
        <f aca="false">IF(ISERROR(VLOOKUP($B380,$AB:$AX,15,0)),0,(VLOOKUP($B380,$AB:$AX,15,0)))</f>
        <v>0</v>
      </c>
      <c r="BQ380" s="78"/>
      <c r="BR380" s="78"/>
      <c r="BS380" s="78"/>
      <c r="BT380" s="78"/>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c r="DA380" s="94"/>
      <c r="DB380" s="94"/>
      <c r="DC380" s="94"/>
      <c r="DD380" s="94"/>
      <c r="DE380" s="94"/>
      <c r="DF380" s="94"/>
      <c r="DG380" s="94"/>
      <c r="DH380" s="94"/>
      <c r="DI380" s="94"/>
      <c r="DJ380" s="94"/>
      <c r="DK380" s="94"/>
      <c r="DL380" s="94"/>
      <c r="DM380" s="94"/>
      <c r="DN380" s="94"/>
      <c r="DO380" s="94"/>
      <c r="DP380" s="94"/>
      <c r="DQ380" s="94"/>
      <c r="DR380" s="94"/>
      <c r="DS380" s="94"/>
      <c r="DT380" s="94"/>
      <c r="DU380" s="94"/>
      <c r="DV380" s="94"/>
      <c r="DW380" s="94"/>
      <c r="DX380" s="94"/>
      <c r="DY380" s="94"/>
      <c r="DZ380" s="94"/>
      <c r="EA380" s="94"/>
      <c r="EB380" s="94"/>
      <c r="EC380" s="94"/>
      <c r="ED380" s="94"/>
      <c r="EE380" s="94"/>
      <c r="EF380" s="94"/>
      <c r="EG380" s="94"/>
      <c r="EH380" s="94"/>
      <c r="EI380" s="94"/>
      <c r="EJ380" s="94"/>
      <c r="EK380" s="94"/>
    </row>
    <row r="381" customFormat="false" ht="12.75" hidden="true" customHeight="false" outlineLevel="0" collapsed="false">
      <c r="A381" s="75" t="s">
        <v>768</v>
      </c>
      <c r="B381" s="78"/>
      <c r="C381" s="79"/>
      <c r="D381" s="78"/>
      <c r="E381" s="78"/>
      <c r="F381" s="79"/>
      <c r="G381" s="79"/>
      <c r="H381" s="80" t="n">
        <v>0</v>
      </c>
      <c r="I381" s="81" t="n">
        <v>0</v>
      </c>
      <c r="J381" s="81" t="n">
        <v>0</v>
      </c>
      <c r="K381" s="82" t="n">
        <v>0</v>
      </c>
      <c r="L381" s="83" t="n">
        <v>0</v>
      </c>
      <c r="M381" s="82" t="n">
        <v>0</v>
      </c>
      <c r="N381" s="83" t="n">
        <v>0</v>
      </c>
      <c r="O381" s="79"/>
      <c r="P381" s="84"/>
      <c r="Q381" s="78"/>
      <c r="R381" s="78"/>
      <c r="S381" s="78"/>
      <c r="T381" s="78"/>
      <c r="U381" s="78"/>
      <c r="V381" s="78"/>
      <c r="W381" s="78"/>
      <c r="X381" s="78"/>
      <c r="Y381" s="85"/>
      <c r="Z381" s="78"/>
      <c r="AA381" s="85" t="s">
        <v>768</v>
      </c>
      <c r="AB381" s="85"/>
      <c r="AC381" s="86"/>
      <c r="AD381" s="85"/>
      <c r="AE381" s="85"/>
      <c r="AF381" s="86"/>
      <c r="AG381" s="86"/>
      <c r="AH381" s="87" t="n">
        <v>0</v>
      </c>
      <c r="AI381" s="88" t="n">
        <v>0</v>
      </c>
      <c r="AJ381" s="88" t="n">
        <v>0</v>
      </c>
      <c r="AK381" s="89" t="n">
        <v>0</v>
      </c>
      <c r="AL381" s="90" t="n">
        <v>0</v>
      </c>
      <c r="AM381" s="89" t="n">
        <v>0</v>
      </c>
      <c r="AN381" s="90" t="n">
        <v>0</v>
      </c>
      <c r="AO381" s="86"/>
      <c r="AP381" s="91"/>
      <c r="AQ381" s="78"/>
      <c r="AR381" s="78"/>
      <c r="AS381" s="78"/>
      <c r="AT381" s="78"/>
      <c r="AU381" s="78"/>
      <c r="AV381" s="78"/>
      <c r="AW381" s="78"/>
      <c r="AX381" s="78"/>
      <c r="AY381" s="78"/>
      <c r="AZ381" s="85"/>
      <c r="BA381" s="12"/>
      <c r="BB381" s="85" t="n">
        <f aca="false">IF(ISERROR(VLOOKUP($B381,$AB:$AX,1,0)),0,(VLOOKUP($B381,$AB:$AX,1,0)))</f>
        <v>0</v>
      </c>
      <c r="BC381" s="86" t="n">
        <f aca="false">IF(ISERROR(VLOOKUP($B381,$AB:$AX,2,0)),0,(VLOOKUP($B381,$AB:$AX,2,0)))</f>
        <v>0</v>
      </c>
      <c r="BD381" s="92" t="n">
        <f aca="false">IF(ISERROR(VLOOKUP($B381,$AB:$AX,3,0)),0,(VLOOKUP($B381,$AB:$AX,3,0)))</f>
        <v>0</v>
      </c>
      <c r="BE381" s="85" t="n">
        <f aca="false">IF(ISERROR(VLOOKUP($B381,$AB:$AX,4,0)),0,(VLOOKUP($B381,$AB:$AX,4,0)))</f>
        <v>0</v>
      </c>
      <c r="BF381" s="86" t="n">
        <f aca="false">IF(ISERROR(VLOOKUP($B381,$AB:$AX,5,0)),0,(VLOOKUP($B381,$AB:$AX,5,0)))</f>
        <v>0</v>
      </c>
      <c r="BG381" s="86" t="n">
        <f aca="false">IF(ISERROR(VLOOKUP($B381,$AB:$AX,6,0)),0,(VLOOKUP($B381,$AB:$AX,6,0)))</f>
        <v>0</v>
      </c>
      <c r="BH381" s="85" t="n">
        <f aca="false">IF(ISERROR(VLOOKUP($B381,$AB:$AX,7,0)),0,(VLOOKUP($B381,$AB:$AX,7,0)))</f>
        <v>0</v>
      </c>
      <c r="BI381" s="88" t="n">
        <f aca="false">IF(ISERROR(VLOOKUP($B381,$AB:$AX,8,0)),0,(VLOOKUP($B381,$AB:$AX,8,0)))</f>
        <v>0</v>
      </c>
      <c r="BJ381" s="88" t="n">
        <f aca="false">IF(ISERROR(VLOOKUP($B381,$AB:$AX,9,0)),0,(VLOOKUP($B381,$AB:$AX,9,0)))</f>
        <v>0</v>
      </c>
      <c r="BK381" s="89" t="n">
        <f aca="false">IF(ISERROR(VLOOKUP($B381,$AB:$AX,10,0)),0,(VLOOKUP($B381,$AB:$AX,10,0)))</f>
        <v>0</v>
      </c>
      <c r="BL381" s="93" t="n">
        <f aca="false">IF(ISERROR(VLOOKUP($B381,$AB:$AX,11,0)),0,(VLOOKUP($B381,$AB:$AX,11,0)))</f>
        <v>0</v>
      </c>
      <c r="BM381" s="89" t="n">
        <f aca="false">IF(ISERROR(VLOOKUP($B381,$AB:$AX,12,0)),0,(VLOOKUP($B381,$AB:$AX,12,0)))</f>
        <v>0</v>
      </c>
      <c r="BN381" s="93" t="n">
        <f aca="false">IF(ISERROR(VLOOKUP($B381,$AB:$AX,13,0)),0,(VLOOKUP($B381,$AB:$AX,13,0)))</f>
        <v>0</v>
      </c>
      <c r="BO381" s="86" t="n">
        <f aca="false">IF(ISERROR(VLOOKUP($B381,$AB:$AX,14,0)),0,(VLOOKUP($B381,$AB:$AX,14,0)))</f>
        <v>0</v>
      </c>
      <c r="BP381" s="91" t="n">
        <f aca="false">IF(ISERROR(VLOOKUP($B381,$AB:$AX,15,0)),0,(VLOOKUP($B381,$AB:$AX,15,0)))</f>
        <v>0</v>
      </c>
      <c r="BQ381" s="78"/>
      <c r="BR381" s="78"/>
      <c r="BS381" s="78"/>
      <c r="BT381" s="78"/>
      <c r="BU381" s="94"/>
      <c r="BV381" s="94"/>
      <c r="BW381" s="94"/>
      <c r="BX381" s="94"/>
      <c r="BY381" s="94"/>
      <c r="BZ381" s="94"/>
      <c r="CA381" s="94"/>
      <c r="CB381" s="94"/>
      <c r="CC381" s="94"/>
      <c r="CD381" s="94"/>
      <c r="CE381" s="94"/>
      <c r="CF381" s="94"/>
      <c r="CG381" s="94"/>
      <c r="CH381" s="94"/>
      <c r="CI381" s="94"/>
      <c r="CJ381" s="94"/>
      <c r="CK381" s="94"/>
      <c r="CL381" s="94"/>
      <c r="CM381" s="94"/>
      <c r="CN381" s="94"/>
      <c r="CO381" s="94"/>
      <c r="CP381" s="94"/>
      <c r="CQ381" s="94"/>
      <c r="CR381" s="94"/>
      <c r="CS381" s="94"/>
      <c r="CT381" s="94"/>
      <c r="CU381" s="94"/>
      <c r="CV381" s="94"/>
      <c r="CW381" s="94"/>
      <c r="CX381" s="94"/>
      <c r="CY381" s="94"/>
      <c r="CZ381" s="94"/>
      <c r="DA381" s="94"/>
      <c r="DB381" s="94"/>
      <c r="DC381" s="94"/>
      <c r="DD381" s="94"/>
      <c r="DE381" s="94"/>
      <c r="DF381" s="94"/>
      <c r="DG381" s="94"/>
      <c r="DH381" s="94"/>
      <c r="DI381" s="94"/>
      <c r="DJ381" s="94"/>
      <c r="DK381" s="94"/>
      <c r="DL381" s="94"/>
      <c r="DM381" s="94"/>
      <c r="DN381" s="94"/>
      <c r="DO381" s="94"/>
      <c r="DP381" s="94"/>
      <c r="DQ381" s="94"/>
      <c r="DR381" s="94"/>
      <c r="DS381" s="94"/>
      <c r="DT381" s="94"/>
      <c r="DU381" s="94"/>
      <c r="DV381" s="94"/>
      <c r="DW381" s="94"/>
      <c r="DX381" s="94"/>
      <c r="DY381" s="94"/>
      <c r="DZ381" s="94"/>
      <c r="EA381" s="94"/>
      <c r="EB381" s="94"/>
      <c r="EC381" s="94"/>
      <c r="ED381" s="94"/>
      <c r="EE381" s="94"/>
      <c r="EF381" s="94"/>
      <c r="EG381" s="94"/>
      <c r="EH381" s="94"/>
      <c r="EI381" s="94"/>
      <c r="EJ381" s="94"/>
      <c r="EK381" s="94"/>
    </row>
    <row r="382" customFormat="false" ht="12.75" hidden="true" customHeight="false" outlineLevel="0" collapsed="false">
      <c r="A382" s="75" t="s">
        <v>769</v>
      </c>
      <c r="B382" s="78"/>
      <c r="C382" s="79"/>
      <c r="D382" s="78"/>
      <c r="E382" s="78"/>
      <c r="F382" s="79"/>
      <c r="G382" s="79"/>
      <c r="H382" s="80" t="n">
        <v>0</v>
      </c>
      <c r="I382" s="81" t="n">
        <v>0</v>
      </c>
      <c r="J382" s="81" t="n">
        <v>0</v>
      </c>
      <c r="K382" s="82" t="n">
        <v>0</v>
      </c>
      <c r="L382" s="83" t="n">
        <v>0</v>
      </c>
      <c r="M382" s="82" t="n">
        <v>0</v>
      </c>
      <c r="N382" s="83" t="n">
        <v>0</v>
      </c>
      <c r="O382" s="79"/>
      <c r="P382" s="84"/>
      <c r="Q382" s="78"/>
      <c r="R382" s="78"/>
      <c r="S382" s="78"/>
      <c r="T382" s="78"/>
      <c r="U382" s="78"/>
      <c r="V382" s="78"/>
      <c r="W382" s="78"/>
      <c r="X382" s="78"/>
      <c r="Y382" s="85"/>
      <c r="Z382" s="78"/>
      <c r="AA382" s="85" t="s">
        <v>769</v>
      </c>
      <c r="AB382" s="85"/>
      <c r="AC382" s="86"/>
      <c r="AD382" s="85"/>
      <c r="AE382" s="85"/>
      <c r="AF382" s="86"/>
      <c r="AG382" s="86"/>
      <c r="AH382" s="87" t="n">
        <v>0</v>
      </c>
      <c r="AI382" s="88" t="n">
        <v>0</v>
      </c>
      <c r="AJ382" s="88" t="n">
        <v>0</v>
      </c>
      <c r="AK382" s="89" t="n">
        <v>0</v>
      </c>
      <c r="AL382" s="90" t="n">
        <v>0</v>
      </c>
      <c r="AM382" s="89" t="n">
        <v>0</v>
      </c>
      <c r="AN382" s="90" t="n">
        <v>0</v>
      </c>
      <c r="AO382" s="86"/>
      <c r="AP382" s="91"/>
      <c r="AQ382" s="78"/>
      <c r="AR382" s="78"/>
      <c r="AS382" s="78"/>
      <c r="AT382" s="78"/>
      <c r="AU382" s="78"/>
      <c r="AV382" s="78"/>
      <c r="AW382" s="78"/>
      <c r="AX382" s="78"/>
      <c r="AY382" s="78"/>
      <c r="AZ382" s="85"/>
      <c r="BA382" s="12"/>
      <c r="BB382" s="85" t="n">
        <f aca="false">IF(ISERROR(VLOOKUP($B382,$AB:$AX,1,0)),0,(VLOOKUP($B382,$AB:$AX,1,0)))</f>
        <v>0</v>
      </c>
      <c r="BC382" s="86" t="n">
        <f aca="false">IF(ISERROR(VLOOKUP($B382,$AB:$AX,2,0)),0,(VLOOKUP($B382,$AB:$AX,2,0)))</f>
        <v>0</v>
      </c>
      <c r="BD382" s="92" t="n">
        <f aca="false">IF(ISERROR(VLOOKUP($B382,$AB:$AX,3,0)),0,(VLOOKUP($B382,$AB:$AX,3,0)))</f>
        <v>0</v>
      </c>
      <c r="BE382" s="85" t="n">
        <f aca="false">IF(ISERROR(VLOOKUP($B382,$AB:$AX,4,0)),0,(VLOOKUP($B382,$AB:$AX,4,0)))</f>
        <v>0</v>
      </c>
      <c r="BF382" s="86" t="n">
        <f aca="false">IF(ISERROR(VLOOKUP($B382,$AB:$AX,5,0)),0,(VLOOKUP($B382,$AB:$AX,5,0)))</f>
        <v>0</v>
      </c>
      <c r="BG382" s="86" t="n">
        <f aca="false">IF(ISERROR(VLOOKUP($B382,$AB:$AX,6,0)),0,(VLOOKUP($B382,$AB:$AX,6,0)))</f>
        <v>0</v>
      </c>
      <c r="BH382" s="85" t="n">
        <f aca="false">IF(ISERROR(VLOOKUP($B382,$AB:$AX,7,0)),0,(VLOOKUP($B382,$AB:$AX,7,0)))</f>
        <v>0</v>
      </c>
      <c r="BI382" s="88" t="n">
        <f aca="false">IF(ISERROR(VLOOKUP($B382,$AB:$AX,8,0)),0,(VLOOKUP($B382,$AB:$AX,8,0)))</f>
        <v>0</v>
      </c>
      <c r="BJ382" s="88" t="n">
        <f aca="false">IF(ISERROR(VLOOKUP($B382,$AB:$AX,9,0)),0,(VLOOKUP($B382,$AB:$AX,9,0)))</f>
        <v>0</v>
      </c>
      <c r="BK382" s="89" t="n">
        <f aca="false">IF(ISERROR(VLOOKUP($B382,$AB:$AX,10,0)),0,(VLOOKUP($B382,$AB:$AX,10,0)))</f>
        <v>0</v>
      </c>
      <c r="BL382" s="93" t="n">
        <f aca="false">IF(ISERROR(VLOOKUP($B382,$AB:$AX,11,0)),0,(VLOOKUP($B382,$AB:$AX,11,0)))</f>
        <v>0</v>
      </c>
      <c r="BM382" s="89" t="n">
        <f aca="false">IF(ISERROR(VLOOKUP($B382,$AB:$AX,12,0)),0,(VLOOKUP($B382,$AB:$AX,12,0)))</f>
        <v>0</v>
      </c>
      <c r="BN382" s="93" t="n">
        <f aca="false">IF(ISERROR(VLOOKUP($B382,$AB:$AX,13,0)),0,(VLOOKUP($B382,$AB:$AX,13,0)))</f>
        <v>0</v>
      </c>
      <c r="BO382" s="86" t="n">
        <f aca="false">IF(ISERROR(VLOOKUP($B382,$AB:$AX,14,0)),0,(VLOOKUP($B382,$AB:$AX,14,0)))</f>
        <v>0</v>
      </c>
      <c r="BP382" s="91" t="n">
        <f aca="false">IF(ISERROR(VLOOKUP($B382,$AB:$AX,15,0)),0,(VLOOKUP($B382,$AB:$AX,15,0)))</f>
        <v>0</v>
      </c>
      <c r="BQ382" s="78"/>
      <c r="BR382" s="78"/>
      <c r="BS382" s="78"/>
      <c r="BT382" s="78"/>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94"/>
      <c r="DV382" s="94"/>
      <c r="DW382" s="94"/>
      <c r="DX382" s="94"/>
      <c r="DY382" s="94"/>
      <c r="DZ382" s="94"/>
      <c r="EA382" s="94"/>
      <c r="EB382" s="94"/>
      <c r="EC382" s="94"/>
      <c r="ED382" s="94"/>
      <c r="EE382" s="94"/>
      <c r="EF382" s="94"/>
      <c r="EG382" s="94"/>
      <c r="EH382" s="94"/>
      <c r="EI382" s="94"/>
      <c r="EJ382" s="94"/>
      <c r="EK382" s="94"/>
    </row>
    <row r="383" customFormat="false" ht="12.75" hidden="true" customHeight="false" outlineLevel="0" collapsed="false">
      <c r="A383" s="75" t="s">
        <v>770</v>
      </c>
      <c r="B383" s="78"/>
      <c r="C383" s="79"/>
      <c r="D383" s="78"/>
      <c r="E383" s="78"/>
      <c r="F383" s="79"/>
      <c r="G383" s="79"/>
      <c r="H383" s="80" t="n">
        <v>0</v>
      </c>
      <c r="I383" s="81" t="n">
        <v>0</v>
      </c>
      <c r="J383" s="81" t="n">
        <v>0</v>
      </c>
      <c r="K383" s="82" t="n">
        <v>0</v>
      </c>
      <c r="L383" s="83" t="n">
        <v>0</v>
      </c>
      <c r="M383" s="82" t="n">
        <v>0</v>
      </c>
      <c r="N383" s="83" t="n">
        <v>0</v>
      </c>
      <c r="O383" s="79"/>
      <c r="P383" s="84"/>
      <c r="Q383" s="78"/>
      <c r="R383" s="78"/>
      <c r="S383" s="78"/>
      <c r="T383" s="78"/>
      <c r="U383" s="78"/>
      <c r="V383" s="78"/>
      <c r="W383" s="78"/>
      <c r="X383" s="78"/>
      <c r="Y383" s="85"/>
      <c r="Z383" s="78"/>
      <c r="AA383" s="85" t="s">
        <v>770</v>
      </c>
      <c r="AB383" s="85"/>
      <c r="AC383" s="86"/>
      <c r="AD383" s="85"/>
      <c r="AE383" s="85"/>
      <c r="AF383" s="86"/>
      <c r="AG383" s="86"/>
      <c r="AH383" s="87" t="n">
        <v>0</v>
      </c>
      <c r="AI383" s="88" t="n">
        <v>0</v>
      </c>
      <c r="AJ383" s="88" t="n">
        <v>0</v>
      </c>
      <c r="AK383" s="89" t="n">
        <v>0</v>
      </c>
      <c r="AL383" s="90" t="n">
        <v>0</v>
      </c>
      <c r="AM383" s="89" t="n">
        <v>0</v>
      </c>
      <c r="AN383" s="90" t="n">
        <v>0</v>
      </c>
      <c r="AO383" s="86"/>
      <c r="AP383" s="91"/>
      <c r="AQ383" s="78"/>
      <c r="AR383" s="78"/>
      <c r="AS383" s="78"/>
      <c r="AT383" s="78"/>
      <c r="AU383" s="78"/>
      <c r="AV383" s="78"/>
      <c r="AW383" s="78"/>
      <c r="AX383" s="78"/>
      <c r="AY383" s="78"/>
      <c r="AZ383" s="85"/>
      <c r="BA383" s="12"/>
      <c r="BB383" s="85" t="n">
        <f aca="false">IF(ISERROR(VLOOKUP($B383,$AB:$AX,1,0)),0,(VLOOKUP($B383,$AB:$AX,1,0)))</f>
        <v>0</v>
      </c>
      <c r="BC383" s="86" t="n">
        <f aca="false">IF(ISERROR(VLOOKUP($B383,$AB:$AX,2,0)),0,(VLOOKUP($B383,$AB:$AX,2,0)))</f>
        <v>0</v>
      </c>
      <c r="BD383" s="92" t="n">
        <f aca="false">IF(ISERROR(VLOOKUP($B383,$AB:$AX,3,0)),0,(VLOOKUP($B383,$AB:$AX,3,0)))</f>
        <v>0</v>
      </c>
      <c r="BE383" s="85" t="n">
        <f aca="false">IF(ISERROR(VLOOKUP($B383,$AB:$AX,4,0)),0,(VLOOKUP($B383,$AB:$AX,4,0)))</f>
        <v>0</v>
      </c>
      <c r="BF383" s="86" t="n">
        <f aca="false">IF(ISERROR(VLOOKUP($B383,$AB:$AX,5,0)),0,(VLOOKUP($B383,$AB:$AX,5,0)))</f>
        <v>0</v>
      </c>
      <c r="BG383" s="86" t="n">
        <f aca="false">IF(ISERROR(VLOOKUP($B383,$AB:$AX,6,0)),0,(VLOOKUP($B383,$AB:$AX,6,0)))</f>
        <v>0</v>
      </c>
      <c r="BH383" s="85" t="n">
        <f aca="false">IF(ISERROR(VLOOKUP($B383,$AB:$AX,7,0)),0,(VLOOKUP($B383,$AB:$AX,7,0)))</f>
        <v>0</v>
      </c>
      <c r="BI383" s="88" t="n">
        <f aca="false">IF(ISERROR(VLOOKUP($B383,$AB:$AX,8,0)),0,(VLOOKUP($B383,$AB:$AX,8,0)))</f>
        <v>0</v>
      </c>
      <c r="BJ383" s="88" t="n">
        <f aca="false">IF(ISERROR(VLOOKUP($B383,$AB:$AX,9,0)),0,(VLOOKUP($B383,$AB:$AX,9,0)))</f>
        <v>0</v>
      </c>
      <c r="BK383" s="89" t="n">
        <f aca="false">IF(ISERROR(VLOOKUP($B383,$AB:$AX,10,0)),0,(VLOOKUP($B383,$AB:$AX,10,0)))</f>
        <v>0</v>
      </c>
      <c r="BL383" s="93" t="n">
        <f aca="false">IF(ISERROR(VLOOKUP($B383,$AB:$AX,11,0)),0,(VLOOKUP($B383,$AB:$AX,11,0)))</f>
        <v>0</v>
      </c>
      <c r="BM383" s="89" t="n">
        <f aca="false">IF(ISERROR(VLOOKUP($B383,$AB:$AX,12,0)),0,(VLOOKUP($B383,$AB:$AX,12,0)))</f>
        <v>0</v>
      </c>
      <c r="BN383" s="93" t="n">
        <f aca="false">IF(ISERROR(VLOOKUP($B383,$AB:$AX,13,0)),0,(VLOOKUP($B383,$AB:$AX,13,0)))</f>
        <v>0</v>
      </c>
      <c r="BO383" s="86" t="n">
        <f aca="false">IF(ISERROR(VLOOKUP($B383,$AB:$AX,14,0)),0,(VLOOKUP($B383,$AB:$AX,14,0)))</f>
        <v>0</v>
      </c>
      <c r="BP383" s="91" t="n">
        <f aca="false">IF(ISERROR(VLOOKUP($B383,$AB:$AX,15,0)),0,(VLOOKUP($B383,$AB:$AX,15,0)))</f>
        <v>0</v>
      </c>
      <c r="BQ383" s="78"/>
      <c r="BR383" s="78"/>
      <c r="BS383" s="78"/>
      <c r="BT383" s="78"/>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row>
    <row r="384" customFormat="false" ht="12.75" hidden="true" customHeight="false" outlineLevel="0" collapsed="false">
      <c r="A384" s="75" t="s">
        <v>771</v>
      </c>
      <c r="B384" s="78"/>
      <c r="C384" s="79"/>
      <c r="D384" s="78"/>
      <c r="E384" s="78"/>
      <c r="F384" s="79"/>
      <c r="G384" s="79"/>
      <c r="H384" s="80" t="n">
        <v>0</v>
      </c>
      <c r="I384" s="81" t="n">
        <v>0</v>
      </c>
      <c r="J384" s="81" t="n">
        <v>0</v>
      </c>
      <c r="K384" s="82" t="n">
        <v>0</v>
      </c>
      <c r="L384" s="83" t="n">
        <v>0</v>
      </c>
      <c r="M384" s="82" t="n">
        <v>0</v>
      </c>
      <c r="N384" s="83" t="n">
        <v>0</v>
      </c>
      <c r="O384" s="79"/>
      <c r="P384" s="84"/>
      <c r="Q384" s="78"/>
      <c r="R384" s="78"/>
      <c r="S384" s="78"/>
      <c r="T384" s="78"/>
      <c r="U384" s="78"/>
      <c r="V384" s="78"/>
      <c r="W384" s="78"/>
      <c r="X384" s="78"/>
      <c r="Y384" s="85"/>
      <c r="Z384" s="78"/>
      <c r="AA384" s="85" t="s">
        <v>771</v>
      </c>
      <c r="AB384" s="85"/>
      <c r="AC384" s="86"/>
      <c r="AD384" s="85"/>
      <c r="AE384" s="85"/>
      <c r="AF384" s="86"/>
      <c r="AG384" s="86"/>
      <c r="AH384" s="87" t="n">
        <v>0</v>
      </c>
      <c r="AI384" s="88" t="n">
        <v>0</v>
      </c>
      <c r="AJ384" s="88" t="n">
        <v>0</v>
      </c>
      <c r="AK384" s="89" t="n">
        <v>0</v>
      </c>
      <c r="AL384" s="90" t="n">
        <v>0</v>
      </c>
      <c r="AM384" s="89" t="n">
        <v>0</v>
      </c>
      <c r="AN384" s="90" t="n">
        <v>0</v>
      </c>
      <c r="AO384" s="86"/>
      <c r="AP384" s="91"/>
      <c r="AQ384" s="78"/>
      <c r="AR384" s="78"/>
      <c r="AS384" s="78"/>
      <c r="AT384" s="78"/>
      <c r="AU384" s="78"/>
      <c r="AV384" s="78"/>
      <c r="AW384" s="78"/>
      <c r="AX384" s="78"/>
      <c r="AY384" s="78"/>
      <c r="AZ384" s="85"/>
      <c r="BA384" s="12"/>
      <c r="BB384" s="85" t="n">
        <f aca="false">IF(ISERROR(VLOOKUP($B384,$AB:$AX,1,0)),0,(VLOOKUP($B384,$AB:$AX,1,0)))</f>
        <v>0</v>
      </c>
      <c r="BC384" s="86" t="n">
        <f aca="false">IF(ISERROR(VLOOKUP($B384,$AB:$AX,2,0)),0,(VLOOKUP($B384,$AB:$AX,2,0)))</f>
        <v>0</v>
      </c>
      <c r="BD384" s="92" t="n">
        <f aca="false">IF(ISERROR(VLOOKUP($B384,$AB:$AX,3,0)),0,(VLOOKUP($B384,$AB:$AX,3,0)))</f>
        <v>0</v>
      </c>
      <c r="BE384" s="85" t="n">
        <f aca="false">IF(ISERROR(VLOOKUP($B384,$AB:$AX,4,0)),0,(VLOOKUP($B384,$AB:$AX,4,0)))</f>
        <v>0</v>
      </c>
      <c r="BF384" s="86" t="n">
        <f aca="false">IF(ISERROR(VLOOKUP($B384,$AB:$AX,5,0)),0,(VLOOKUP($B384,$AB:$AX,5,0)))</f>
        <v>0</v>
      </c>
      <c r="BG384" s="86" t="n">
        <f aca="false">IF(ISERROR(VLOOKUP($B384,$AB:$AX,6,0)),0,(VLOOKUP($B384,$AB:$AX,6,0)))</f>
        <v>0</v>
      </c>
      <c r="BH384" s="85" t="n">
        <f aca="false">IF(ISERROR(VLOOKUP($B384,$AB:$AX,7,0)),0,(VLOOKUP($B384,$AB:$AX,7,0)))</f>
        <v>0</v>
      </c>
      <c r="BI384" s="88" t="n">
        <f aca="false">IF(ISERROR(VLOOKUP($B384,$AB:$AX,8,0)),0,(VLOOKUP($B384,$AB:$AX,8,0)))</f>
        <v>0</v>
      </c>
      <c r="BJ384" s="88" t="n">
        <f aca="false">IF(ISERROR(VLOOKUP($B384,$AB:$AX,9,0)),0,(VLOOKUP($B384,$AB:$AX,9,0)))</f>
        <v>0</v>
      </c>
      <c r="BK384" s="89" t="n">
        <f aca="false">IF(ISERROR(VLOOKUP($B384,$AB:$AX,10,0)),0,(VLOOKUP($B384,$AB:$AX,10,0)))</f>
        <v>0</v>
      </c>
      <c r="BL384" s="93" t="n">
        <f aca="false">IF(ISERROR(VLOOKUP($B384,$AB:$AX,11,0)),0,(VLOOKUP($B384,$AB:$AX,11,0)))</f>
        <v>0</v>
      </c>
      <c r="BM384" s="89" t="n">
        <f aca="false">IF(ISERROR(VLOOKUP($B384,$AB:$AX,12,0)),0,(VLOOKUP($B384,$AB:$AX,12,0)))</f>
        <v>0</v>
      </c>
      <c r="BN384" s="93" t="n">
        <f aca="false">IF(ISERROR(VLOOKUP($B384,$AB:$AX,13,0)),0,(VLOOKUP($B384,$AB:$AX,13,0)))</f>
        <v>0</v>
      </c>
      <c r="BO384" s="86" t="n">
        <f aca="false">IF(ISERROR(VLOOKUP($B384,$AB:$AX,14,0)),0,(VLOOKUP($B384,$AB:$AX,14,0)))</f>
        <v>0</v>
      </c>
      <c r="BP384" s="91" t="n">
        <f aca="false">IF(ISERROR(VLOOKUP($B384,$AB:$AX,15,0)),0,(VLOOKUP($B384,$AB:$AX,15,0)))</f>
        <v>0</v>
      </c>
      <c r="BQ384" s="78"/>
      <c r="BR384" s="78"/>
      <c r="BS384" s="78"/>
      <c r="BT384" s="78"/>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94"/>
      <c r="DV384" s="94"/>
      <c r="DW384" s="94"/>
      <c r="DX384" s="94"/>
      <c r="DY384" s="94"/>
      <c r="DZ384" s="94"/>
      <c r="EA384" s="94"/>
      <c r="EB384" s="94"/>
      <c r="EC384" s="94"/>
      <c r="ED384" s="94"/>
      <c r="EE384" s="94"/>
      <c r="EF384" s="94"/>
      <c r="EG384" s="94"/>
      <c r="EH384" s="94"/>
      <c r="EI384" s="94"/>
      <c r="EJ384" s="94"/>
      <c r="EK384" s="94"/>
    </row>
    <row r="385" customFormat="false" ht="12.75" hidden="true" customHeight="false" outlineLevel="0" collapsed="false">
      <c r="A385" s="75" t="s">
        <v>772</v>
      </c>
      <c r="B385" s="78"/>
      <c r="C385" s="79"/>
      <c r="D385" s="78"/>
      <c r="E385" s="78"/>
      <c r="F385" s="79"/>
      <c r="G385" s="79"/>
      <c r="H385" s="80" t="n">
        <v>0</v>
      </c>
      <c r="I385" s="81" t="n">
        <v>0</v>
      </c>
      <c r="J385" s="81" t="n">
        <v>0</v>
      </c>
      <c r="K385" s="82" t="n">
        <v>0</v>
      </c>
      <c r="L385" s="83" t="n">
        <v>0</v>
      </c>
      <c r="M385" s="82" t="n">
        <v>0</v>
      </c>
      <c r="N385" s="83" t="n">
        <v>0</v>
      </c>
      <c r="O385" s="79"/>
      <c r="P385" s="84"/>
      <c r="Q385" s="78"/>
      <c r="R385" s="78"/>
      <c r="S385" s="78"/>
      <c r="T385" s="78"/>
      <c r="U385" s="78"/>
      <c r="V385" s="78"/>
      <c r="W385" s="78"/>
      <c r="X385" s="78"/>
      <c r="Y385" s="85"/>
      <c r="Z385" s="78"/>
      <c r="AA385" s="85" t="s">
        <v>772</v>
      </c>
      <c r="AB385" s="85"/>
      <c r="AC385" s="86"/>
      <c r="AD385" s="85"/>
      <c r="AE385" s="85"/>
      <c r="AF385" s="86"/>
      <c r="AG385" s="86"/>
      <c r="AH385" s="87" t="n">
        <v>0</v>
      </c>
      <c r="AI385" s="88" t="n">
        <v>0</v>
      </c>
      <c r="AJ385" s="88" t="n">
        <v>0</v>
      </c>
      <c r="AK385" s="89" t="n">
        <v>0</v>
      </c>
      <c r="AL385" s="90" t="n">
        <v>0</v>
      </c>
      <c r="AM385" s="89" t="n">
        <v>0</v>
      </c>
      <c r="AN385" s="90" t="n">
        <v>0</v>
      </c>
      <c r="AO385" s="86"/>
      <c r="AP385" s="91"/>
      <c r="AQ385" s="78"/>
      <c r="AR385" s="78"/>
      <c r="AS385" s="78"/>
      <c r="AT385" s="78"/>
      <c r="AU385" s="78"/>
      <c r="AV385" s="78"/>
      <c r="AW385" s="78"/>
      <c r="AX385" s="78"/>
      <c r="AY385" s="78"/>
      <c r="AZ385" s="85"/>
      <c r="BA385" s="12"/>
      <c r="BB385" s="85" t="n">
        <f aca="false">IF(ISERROR(VLOOKUP($B385,$AB:$AX,1,0)),0,(VLOOKUP($B385,$AB:$AX,1,0)))</f>
        <v>0</v>
      </c>
      <c r="BC385" s="86" t="n">
        <f aca="false">IF(ISERROR(VLOOKUP($B385,$AB:$AX,2,0)),0,(VLOOKUP($B385,$AB:$AX,2,0)))</f>
        <v>0</v>
      </c>
      <c r="BD385" s="92" t="n">
        <f aca="false">IF(ISERROR(VLOOKUP($B385,$AB:$AX,3,0)),0,(VLOOKUP($B385,$AB:$AX,3,0)))</f>
        <v>0</v>
      </c>
      <c r="BE385" s="85" t="n">
        <f aca="false">IF(ISERROR(VLOOKUP($B385,$AB:$AX,4,0)),0,(VLOOKUP($B385,$AB:$AX,4,0)))</f>
        <v>0</v>
      </c>
      <c r="BF385" s="86" t="n">
        <f aca="false">IF(ISERROR(VLOOKUP($B385,$AB:$AX,5,0)),0,(VLOOKUP($B385,$AB:$AX,5,0)))</f>
        <v>0</v>
      </c>
      <c r="BG385" s="86" t="n">
        <f aca="false">IF(ISERROR(VLOOKUP($B385,$AB:$AX,6,0)),0,(VLOOKUP($B385,$AB:$AX,6,0)))</f>
        <v>0</v>
      </c>
      <c r="BH385" s="85" t="n">
        <f aca="false">IF(ISERROR(VLOOKUP($B385,$AB:$AX,7,0)),0,(VLOOKUP($B385,$AB:$AX,7,0)))</f>
        <v>0</v>
      </c>
      <c r="BI385" s="88" t="n">
        <f aca="false">IF(ISERROR(VLOOKUP($B385,$AB:$AX,8,0)),0,(VLOOKUP($B385,$AB:$AX,8,0)))</f>
        <v>0</v>
      </c>
      <c r="BJ385" s="88" t="n">
        <f aca="false">IF(ISERROR(VLOOKUP($B385,$AB:$AX,9,0)),0,(VLOOKUP($B385,$AB:$AX,9,0)))</f>
        <v>0</v>
      </c>
      <c r="BK385" s="89" t="n">
        <f aca="false">IF(ISERROR(VLOOKUP($B385,$AB:$AX,10,0)),0,(VLOOKUP($B385,$AB:$AX,10,0)))</f>
        <v>0</v>
      </c>
      <c r="BL385" s="93" t="n">
        <f aca="false">IF(ISERROR(VLOOKUP($B385,$AB:$AX,11,0)),0,(VLOOKUP($B385,$AB:$AX,11,0)))</f>
        <v>0</v>
      </c>
      <c r="BM385" s="89" t="n">
        <f aca="false">IF(ISERROR(VLOOKUP($B385,$AB:$AX,12,0)),0,(VLOOKUP($B385,$AB:$AX,12,0)))</f>
        <v>0</v>
      </c>
      <c r="BN385" s="93" t="n">
        <f aca="false">IF(ISERROR(VLOOKUP($B385,$AB:$AX,13,0)),0,(VLOOKUP($B385,$AB:$AX,13,0)))</f>
        <v>0</v>
      </c>
      <c r="BO385" s="86" t="n">
        <f aca="false">IF(ISERROR(VLOOKUP($B385,$AB:$AX,14,0)),0,(VLOOKUP($B385,$AB:$AX,14,0)))</f>
        <v>0</v>
      </c>
      <c r="BP385" s="91" t="n">
        <f aca="false">IF(ISERROR(VLOOKUP($B385,$AB:$AX,15,0)),0,(VLOOKUP($B385,$AB:$AX,15,0)))</f>
        <v>0</v>
      </c>
      <c r="BQ385" s="78"/>
      <c r="BR385" s="78"/>
      <c r="BS385" s="78"/>
      <c r="BT385" s="78"/>
      <c r="BU385" s="94"/>
      <c r="BV385" s="94"/>
      <c r="BW385" s="94"/>
      <c r="BX385" s="94"/>
      <c r="BY385" s="94"/>
      <c r="BZ385" s="94"/>
      <c r="CA385" s="94"/>
      <c r="CB385" s="94"/>
      <c r="CC385" s="94"/>
      <c r="CD385" s="94"/>
      <c r="CE385" s="94"/>
      <c r="CF385" s="94"/>
      <c r="CG385" s="94"/>
      <c r="CH385" s="94"/>
      <c r="CI385" s="94"/>
      <c r="CJ385" s="94"/>
      <c r="CK385" s="94"/>
      <c r="CL385" s="94"/>
      <c r="CM385" s="94"/>
      <c r="CN385" s="94"/>
      <c r="CO385" s="94"/>
      <c r="CP385" s="94"/>
      <c r="CQ385" s="94"/>
      <c r="CR385" s="94"/>
      <c r="CS385" s="94"/>
      <c r="CT385" s="94"/>
      <c r="CU385" s="94"/>
      <c r="CV385" s="94"/>
      <c r="CW385" s="94"/>
      <c r="CX385" s="94"/>
      <c r="CY385" s="94"/>
      <c r="CZ385" s="94"/>
      <c r="DA385" s="94"/>
      <c r="DB385" s="94"/>
      <c r="DC385" s="94"/>
      <c r="DD385" s="94"/>
      <c r="DE385" s="94"/>
      <c r="DF385" s="94"/>
      <c r="DG385" s="94"/>
      <c r="DH385" s="94"/>
      <c r="DI385" s="94"/>
      <c r="DJ385" s="94"/>
      <c r="DK385" s="94"/>
      <c r="DL385" s="94"/>
      <c r="DM385" s="94"/>
      <c r="DN385" s="94"/>
      <c r="DO385" s="94"/>
      <c r="DP385" s="94"/>
      <c r="DQ385" s="94"/>
      <c r="DR385" s="94"/>
      <c r="DS385" s="94"/>
      <c r="DT385" s="94"/>
      <c r="DU385" s="94"/>
      <c r="DV385" s="94"/>
      <c r="DW385" s="94"/>
      <c r="DX385" s="94"/>
      <c r="DY385" s="94"/>
      <c r="DZ385" s="94"/>
      <c r="EA385" s="94"/>
      <c r="EB385" s="94"/>
      <c r="EC385" s="94"/>
      <c r="ED385" s="94"/>
      <c r="EE385" s="94"/>
      <c r="EF385" s="94"/>
      <c r="EG385" s="94"/>
      <c r="EH385" s="94"/>
      <c r="EI385" s="94"/>
      <c r="EJ385" s="94"/>
      <c r="EK385" s="94"/>
    </row>
    <row r="386" customFormat="false" ht="12.75" hidden="true" customHeight="false" outlineLevel="0" collapsed="false">
      <c r="A386" s="75" t="s">
        <v>773</v>
      </c>
      <c r="B386" s="78"/>
      <c r="C386" s="79"/>
      <c r="D386" s="78"/>
      <c r="E386" s="78"/>
      <c r="F386" s="79"/>
      <c r="G386" s="79"/>
      <c r="H386" s="80" t="n">
        <v>0</v>
      </c>
      <c r="I386" s="81" t="n">
        <v>0</v>
      </c>
      <c r="J386" s="81" t="n">
        <v>0</v>
      </c>
      <c r="K386" s="82" t="n">
        <v>0</v>
      </c>
      <c r="L386" s="83" t="n">
        <v>0</v>
      </c>
      <c r="M386" s="82" t="n">
        <v>0</v>
      </c>
      <c r="N386" s="83" t="n">
        <v>0</v>
      </c>
      <c r="O386" s="79"/>
      <c r="P386" s="84"/>
      <c r="Q386" s="78"/>
      <c r="R386" s="78"/>
      <c r="S386" s="78"/>
      <c r="T386" s="78"/>
      <c r="U386" s="78"/>
      <c r="V386" s="78"/>
      <c r="W386" s="78"/>
      <c r="X386" s="78"/>
      <c r="Y386" s="85"/>
      <c r="Z386" s="78"/>
      <c r="AA386" s="85" t="s">
        <v>773</v>
      </c>
      <c r="AB386" s="85"/>
      <c r="AC386" s="86"/>
      <c r="AD386" s="85"/>
      <c r="AE386" s="85"/>
      <c r="AF386" s="86"/>
      <c r="AG386" s="86"/>
      <c r="AH386" s="87" t="n">
        <v>0</v>
      </c>
      <c r="AI386" s="88" t="n">
        <v>0</v>
      </c>
      <c r="AJ386" s="88" t="n">
        <v>0</v>
      </c>
      <c r="AK386" s="89" t="n">
        <v>0</v>
      </c>
      <c r="AL386" s="90" t="n">
        <v>0</v>
      </c>
      <c r="AM386" s="89" t="n">
        <v>0</v>
      </c>
      <c r="AN386" s="90" t="n">
        <v>0</v>
      </c>
      <c r="AO386" s="86"/>
      <c r="AP386" s="91"/>
      <c r="AQ386" s="78"/>
      <c r="AR386" s="78"/>
      <c r="AS386" s="78"/>
      <c r="AT386" s="78"/>
      <c r="AU386" s="78"/>
      <c r="AV386" s="78"/>
      <c r="AW386" s="78"/>
      <c r="AX386" s="78"/>
      <c r="AY386" s="78"/>
      <c r="AZ386" s="85"/>
      <c r="BA386" s="12"/>
      <c r="BB386" s="85" t="n">
        <f aca="false">IF(ISERROR(VLOOKUP($B386,$AB:$AX,1,0)),0,(VLOOKUP($B386,$AB:$AX,1,0)))</f>
        <v>0</v>
      </c>
      <c r="BC386" s="86" t="n">
        <f aca="false">IF(ISERROR(VLOOKUP($B386,$AB:$AX,2,0)),0,(VLOOKUP($B386,$AB:$AX,2,0)))</f>
        <v>0</v>
      </c>
      <c r="BD386" s="92" t="n">
        <f aca="false">IF(ISERROR(VLOOKUP($B386,$AB:$AX,3,0)),0,(VLOOKUP($B386,$AB:$AX,3,0)))</f>
        <v>0</v>
      </c>
      <c r="BE386" s="85" t="n">
        <f aca="false">IF(ISERROR(VLOOKUP($B386,$AB:$AX,4,0)),0,(VLOOKUP($B386,$AB:$AX,4,0)))</f>
        <v>0</v>
      </c>
      <c r="BF386" s="86" t="n">
        <f aca="false">IF(ISERROR(VLOOKUP($B386,$AB:$AX,5,0)),0,(VLOOKUP($B386,$AB:$AX,5,0)))</f>
        <v>0</v>
      </c>
      <c r="BG386" s="86" t="n">
        <f aca="false">IF(ISERROR(VLOOKUP($B386,$AB:$AX,6,0)),0,(VLOOKUP($B386,$AB:$AX,6,0)))</f>
        <v>0</v>
      </c>
      <c r="BH386" s="85" t="n">
        <f aca="false">IF(ISERROR(VLOOKUP($B386,$AB:$AX,7,0)),0,(VLOOKUP($B386,$AB:$AX,7,0)))</f>
        <v>0</v>
      </c>
      <c r="BI386" s="88" t="n">
        <f aca="false">IF(ISERROR(VLOOKUP($B386,$AB:$AX,8,0)),0,(VLOOKUP($B386,$AB:$AX,8,0)))</f>
        <v>0</v>
      </c>
      <c r="BJ386" s="88" t="n">
        <f aca="false">IF(ISERROR(VLOOKUP($B386,$AB:$AX,9,0)),0,(VLOOKUP($B386,$AB:$AX,9,0)))</f>
        <v>0</v>
      </c>
      <c r="BK386" s="89" t="n">
        <f aca="false">IF(ISERROR(VLOOKUP($B386,$AB:$AX,10,0)),0,(VLOOKUP($B386,$AB:$AX,10,0)))</f>
        <v>0</v>
      </c>
      <c r="BL386" s="93" t="n">
        <f aca="false">IF(ISERROR(VLOOKUP($B386,$AB:$AX,11,0)),0,(VLOOKUP($B386,$AB:$AX,11,0)))</f>
        <v>0</v>
      </c>
      <c r="BM386" s="89" t="n">
        <f aca="false">IF(ISERROR(VLOOKUP($B386,$AB:$AX,12,0)),0,(VLOOKUP($B386,$AB:$AX,12,0)))</f>
        <v>0</v>
      </c>
      <c r="BN386" s="93" t="n">
        <f aca="false">IF(ISERROR(VLOOKUP($B386,$AB:$AX,13,0)),0,(VLOOKUP($B386,$AB:$AX,13,0)))</f>
        <v>0</v>
      </c>
      <c r="BO386" s="86" t="n">
        <f aca="false">IF(ISERROR(VLOOKUP($B386,$AB:$AX,14,0)),0,(VLOOKUP($B386,$AB:$AX,14,0)))</f>
        <v>0</v>
      </c>
      <c r="BP386" s="91" t="n">
        <f aca="false">IF(ISERROR(VLOOKUP($B386,$AB:$AX,15,0)),0,(VLOOKUP($B386,$AB:$AX,15,0)))</f>
        <v>0</v>
      </c>
      <c r="BQ386" s="78"/>
      <c r="BR386" s="78"/>
      <c r="BS386" s="78"/>
      <c r="BT386" s="78"/>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94"/>
      <c r="DV386" s="94"/>
      <c r="DW386" s="94"/>
      <c r="DX386" s="94"/>
      <c r="DY386" s="94"/>
      <c r="DZ386" s="94"/>
      <c r="EA386" s="94"/>
      <c r="EB386" s="94"/>
      <c r="EC386" s="94"/>
      <c r="ED386" s="94"/>
      <c r="EE386" s="94"/>
      <c r="EF386" s="94"/>
      <c r="EG386" s="94"/>
      <c r="EH386" s="94"/>
      <c r="EI386" s="94"/>
      <c r="EJ386" s="94"/>
      <c r="EK386" s="94"/>
    </row>
    <row r="387" customFormat="false" ht="12.75" hidden="true" customHeight="false" outlineLevel="0" collapsed="false">
      <c r="A387" s="75" t="s">
        <v>774</v>
      </c>
      <c r="B387" s="78"/>
      <c r="C387" s="79"/>
      <c r="D387" s="78"/>
      <c r="E387" s="78"/>
      <c r="F387" s="79"/>
      <c r="G387" s="79"/>
      <c r="H387" s="80" t="n">
        <v>0</v>
      </c>
      <c r="I387" s="81" t="n">
        <v>0</v>
      </c>
      <c r="J387" s="81" t="n">
        <v>0</v>
      </c>
      <c r="K387" s="82" t="n">
        <v>0</v>
      </c>
      <c r="L387" s="83" t="n">
        <v>0</v>
      </c>
      <c r="M387" s="82" t="n">
        <v>0</v>
      </c>
      <c r="N387" s="83" t="n">
        <v>0</v>
      </c>
      <c r="O387" s="79"/>
      <c r="P387" s="84"/>
      <c r="Q387" s="78"/>
      <c r="R387" s="78"/>
      <c r="S387" s="78"/>
      <c r="T387" s="78"/>
      <c r="U387" s="78"/>
      <c r="V387" s="78"/>
      <c r="W387" s="78"/>
      <c r="X387" s="78"/>
      <c r="Y387" s="85"/>
      <c r="Z387" s="78"/>
      <c r="AA387" s="85" t="s">
        <v>774</v>
      </c>
      <c r="AB387" s="85"/>
      <c r="AC387" s="86"/>
      <c r="AD387" s="85"/>
      <c r="AE387" s="85"/>
      <c r="AF387" s="86"/>
      <c r="AG387" s="86"/>
      <c r="AH387" s="87" t="n">
        <v>0</v>
      </c>
      <c r="AI387" s="88" t="n">
        <v>0</v>
      </c>
      <c r="AJ387" s="88" t="n">
        <v>0</v>
      </c>
      <c r="AK387" s="89" t="n">
        <v>0</v>
      </c>
      <c r="AL387" s="90" t="n">
        <v>0</v>
      </c>
      <c r="AM387" s="89" t="n">
        <v>0</v>
      </c>
      <c r="AN387" s="90" t="n">
        <v>0</v>
      </c>
      <c r="AO387" s="86"/>
      <c r="AP387" s="91"/>
      <c r="AQ387" s="78"/>
      <c r="AR387" s="78"/>
      <c r="AS387" s="78"/>
      <c r="AT387" s="78"/>
      <c r="AU387" s="78"/>
      <c r="AV387" s="78"/>
      <c r="AW387" s="78"/>
      <c r="AX387" s="78"/>
      <c r="AY387" s="78"/>
      <c r="AZ387" s="85"/>
      <c r="BA387" s="12"/>
      <c r="BB387" s="85" t="n">
        <f aca="false">IF(ISERROR(VLOOKUP($B387,$AB:$AX,1,0)),0,(VLOOKUP($B387,$AB:$AX,1,0)))</f>
        <v>0</v>
      </c>
      <c r="BC387" s="86" t="n">
        <f aca="false">IF(ISERROR(VLOOKUP($B387,$AB:$AX,2,0)),0,(VLOOKUP($B387,$AB:$AX,2,0)))</f>
        <v>0</v>
      </c>
      <c r="BD387" s="92" t="n">
        <f aca="false">IF(ISERROR(VLOOKUP($B387,$AB:$AX,3,0)),0,(VLOOKUP($B387,$AB:$AX,3,0)))</f>
        <v>0</v>
      </c>
      <c r="BE387" s="85" t="n">
        <f aca="false">IF(ISERROR(VLOOKUP($B387,$AB:$AX,4,0)),0,(VLOOKUP($B387,$AB:$AX,4,0)))</f>
        <v>0</v>
      </c>
      <c r="BF387" s="86" t="n">
        <f aca="false">IF(ISERROR(VLOOKUP($B387,$AB:$AX,5,0)),0,(VLOOKUP($B387,$AB:$AX,5,0)))</f>
        <v>0</v>
      </c>
      <c r="BG387" s="86" t="n">
        <f aca="false">IF(ISERROR(VLOOKUP($B387,$AB:$AX,6,0)),0,(VLOOKUP($B387,$AB:$AX,6,0)))</f>
        <v>0</v>
      </c>
      <c r="BH387" s="85" t="n">
        <f aca="false">IF(ISERROR(VLOOKUP($B387,$AB:$AX,7,0)),0,(VLOOKUP($B387,$AB:$AX,7,0)))</f>
        <v>0</v>
      </c>
      <c r="BI387" s="88" t="n">
        <f aca="false">IF(ISERROR(VLOOKUP($B387,$AB:$AX,8,0)),0,(VLOOKUP($B387,$AB:$AX,8,0)))</f>
        <v>0</v>
      </c>
      <c r="BJ387" s="88" t="n">
        <f aca="false">IF(ISERROR(VLOOKUP($B387,$AB:$AX,9,0)),0,(VLOOKUP($B387,$AB:$AX,9,0)))</f>
        <v>0</v>
      </c>
      <c r="BK387" s="89" t="n">
        <f aca="false">IF(ISERROR(VLOOKUP($B387,$AB:$AX,10,0)),0,(VLOOKUP($B387,$AB:$AX,10,0)))</f>
        <v>0</v>
      </c>
      <c r="BL387" s="93" t="n">
        <f aca="false">IF(ISERROR(VLOOKUP($B387,$AB:$AX,11,0)),0,(VLOOKUP($B387,$AB:$AX,11,0)))</f>
        <v>0</v>
      </c>
      <c r="BM387" s="89" t="n">
        <f aca="false">IF(ISERROR(VLOOKUP($B387,$AB:$AX,12,0)),0,(VLOOKUP($B387,$AB:$AX,12,0)))</f>
        <v>0</v>
      </c>
      <c r="BN387" s="93" t="n">
        <f aca="false">IF(ISERROR(VLOOKUP($B387,$AB:$AX,13,0)),0,(VLOOKUP($B387,$AB:$AX,13,0)))</f>
        <v>0</v>
      </c>
      <c r="BO387" s="86" t="n">
        <f aca="false">IF(ISERROR(VLOOKUP($B387,$AB:$AX,14,0)),0,(VLOOKUP($B387,$AB:$AX,14,0)))</f>
        <v>0</v>
      </c>
      <c r="BP387" s="91" t="n">
        <f aca="false">IF(ISERROR(VLOOKUP($B387,$AB:$AX,15,0)),0,(VLOOKUP($B387,$AB:$AX,15,0)))</f>
        <v>0</v>
      </c>
      <c r="BQ387" s="78"/>
      <c r="BR387" s="78"/>
      <c r="BS387" s="78"/>
      <c r="BT387" s="78"/>
      <c r="BU387" s="94"/>
      <c r="BV387" s="94"/>
      <c r="BW387" s="94"/>
      <c r="BX387" s="94"/>
      <c r="BY387" s="94"/>
      <c r="BZ387" s="94"/>
      <c r="CA387" s="94"/>
      <c r="CB387" s="94"/>
      <c r="CC387" s="94"/>
      <c r="CD387" s="94"/>
      <c r="CE387" s="94"/>
      <c r="CF387" s="94"/>
      <c r="CG387" s="94"/>
      <c r="CH387" s="94"/>
      <c r="CI387" s="94"/>
      <c r="CJ387" s="94"/>
      <c r="CK387" s="94"/>
      <c r="CL387" s="94"/>
      <c r="CM387" s="94"/>
      <c r="CN387" s="94"/>
      <c r="CO387" s="94"/>
      <c r="CP387" s="94"/>
      <c r="CQ387" s="94"/>
      <c r="CR387" s="94"/>
      <c r="CS387" s="94"/>
      <c r="CT387" s="94"/>
      <c r="CU387" s="94"/>
      <c r="CV387" s="94"/>
      <c r="CW387" s="94"/>
      <c r="CX387" s="94"/>
      <c r="CY387" s="94"/>
      <c r="CZ387" s="94"/>
      <c r="DA387" s="94"/>
      <c r="DB387" s="94"/>
      <c r="DC387" s="94"/>
      <c r="DD387" s="94"/>
      <c r="DE387" s="94"/>
      <c r="DF387" s="94"/>
      <c r="DG387" s="94"/>
      <c r="DH387" s="94"/>
      <c r="DI387" s="94"/>
      <c r="DJ387" s="94"/>
      <c r="DK387" s="94"/>
      <c r="DL387" s="94"/>
      <c r="DM387" s="94"/>
      <c r="DN387" s="94"/>
      <c r="DO387" s="94"/>
      <c r="DP387" s="94"/>
      <c r="DQ387" s="94"/>
      <c r="DR387" s="94"/>
      <c r="DS387" s="94"/>
      <c r="DT387" s="94"/>
      <c r="DU387" s="94"/>
      <c r="DV387" s="94"/>
      <c r="DW387" s="94"/>
      <c r="DX387" s="94"/>
      <c r="DY387" s="94"/>
      <c r="DZ387" s="94"/>
      <c r="EA387" s="94"/>
      <c r="EB387" s="94"/>
      <c r="EC387" s="94"/>
      <c r="ED387" s="94"/>
      <c r="EE387" s="94"/>
      <c r="EF387" s="94"/>
      <c r="EG387" s="94"/>
      <c r="EH387" s="94"/>
      <c r="EI387" s="94"/>
      <c r="EJ387" s="94"/>
      <c r="EK387" s="94"/>
    </row>
    <row r="388" customFormat="false" ht="12.75" hidden="true" customHeight="false" outlineLevel="0" collapsed="false">
      <c r="A388" s="75" t="s">
        <v>775</v>
      </c>
      <c r="B388" s="78"/>
      <c r="C388" s="79"/>
      <c r="D388" s="78"/>
      <c r="E388" s="78"/>
      <c r="F388" s="79"/>
      <c r="G388" s="79"/>
      <c r="H388" s="80" t="n">
        <v>0</v>
      </c>
      <c r="I388" s="81" t="n">
        <v>0</v>
      </c>
      <c r="J388" s="81" t="n">
        <v>0</v>
      </c>
      <c r="K388" s="82" t="n">
        <v>0</v>
      </c>
      <c r="L388" s="83" t="n">
        <v>0</v>
      </c>
      <c r="M388" s="82" t="n">
        <v>0</v>
      </c>
      <c r="N388" s="83" t="n">
        <v>0</v>
      </c>
      <c r="O388" s="79"/>
      <c r="P388" s="84"/>
      <c r="Q388" s="78"/>
      <c r="R388" s="78"/>
      <c r="S388" s="78"/>
      <c r="T388" s="78"/>
      <c r="U388" s="78"/>
      <c r="V388" s="78"/>
      <c r="W388" s="78"/>
      <c r="X388" s="78"/>
      <c r="Y388" s="85"/>
      <c r="Z388" s="78"/>
      <c r="AA388" s="85" t="s">
        <v>775</v>
      </c>
      <c r="AB388" s="85"/>
      <c r="AC388" s="86"/>
      <c r="AD388" s="85"/>
      <c r="AE388" s="85"/>
      <c r="AF388" s="86"/>
      <c r="AG388" s="86"/>
      <c r="AH388" s="87" t="n">
        <v>0</v>
      </c>
      <c r="AI388" s="88" t="n">
        <v>0</v>
      </c>
      <c r="AJ388" s="88" t="n">
        <v>0</v>
      </c>
      <c r="AK388" s="89" t="n">
        <v>0</v>
      </c>
      <c r="AL388" s="90" t="n">
        <v>0</v>
      </c>
      <c r="AM388" s="89" t="n">
        <v>0</v>
      </c>
      <c r="AN388" s="90" t="n">
        <v>0</v>
      </c>
      <c r="AO388" s="86"/>
      <c r="AP388" s="91"/>
      <c r="AQ388" s="78"/>
      <c r="AR388" s="78"/>
      <c r="AS388" s="78"/>
      <c r="AT388" s="78"/>
      <c r="AU388" s="78"/>
      <c r="AV388" s="78"/>
      <c r="AW388" s="78"/>
      <c r="AX388" s="78"/>
      <c r="AY388" s="78"/>
      <c r="AZ388" s="85"/>
      <c r="BA388" s="12"/>
      <c r="BB388" s="85" t="n">
        <f aca="false">IF(ISERROR(VLOOKUP($B388,$AB:$AX,1,0)),0,(VLOOKUP($B388,$AB:$AX,1,0)))</f>
        <v>0</v>
      </c>
      <c r="BC388" s="86" t="n">
        <f aca="false">IF(ISERROR(VLOOKUP($B388,$AB:$AX,2,0)),0,(VLOOKUP($B388,$AB:$AX,2,0)))</f>
        <v>0</v>
      </c>
      <c r="BD388" s="92" t="n">
        <f aca="false">IF(ISERROR(VLOOKUP($B388,$AB:$AX,3,0)),0,(VLOOKUP($B388,$AB:$AX,3,0)))</f>
        <v>0</v>
      </c>
      <c r="BE388" s="85" t="n">
        <f aca="false">IF(ISERROR(VLOOKUP($B388,$AB:$AX,4,0)),0,(VLOOKUP($B388,$AB:$AX,4,0)))</f>
        <v>0</v>
      </c>
      <c r="BF388" s="86" t="n">
        <f aca="false">IF(ISERROR(VLOOKUP($B388,$AB:$AX,5,0)),0,(VLOOKUP($B388,$AB:$AX,5,0)))</f>
        <v>0</v>
      </c>
      <c r="BG388" s="86" t="n">
        <f aca="false">IF(ISERROR(VLOOKUP($B388,$AB:$AX,6,0)),0,(VLOOKUP($B388,$AB:$AX,6,0)))</f>
        <v>0</v>
      </c>
      <c r="BH388" s="85" t="n">
        <f aca="false">IF(ISERROR(VLOOKUP($B388,$AB:$AX,7,0)),0,(VLOOKUP($B388,$AB:$AX,7,0)))</f>
        <v>0</v>
      </c>
      <c r="BI388" s="88" t="n">
        <f aca="false">IF(ISERROR(VLOOKUP($B388,$AB:$AX,8,0)),0,(VLOOKUP($B388,$AB:$AX,8,0)))</f>
        <v>0</v>
      </c>
      <c r="BJ388" s="88" t="n">
        <f aca="false">IF(ISERROR(VLOOKUP($B388,$AB:$AX,9,0)),0,(VLOOKUP($B388,$AB:$AX,9,0)))</f>
        <v>0</v>
      </c>
      <c r="BK388" s="89" t="n">
        <f aca="false">IF(ISERROR(VLOOKUP($B388,$AB:$AX,10,0)),0,(VLOOKUP($B388,$AB:$AX,10,0)))</f>
        <v>0</v>
      </c>
      <c r="BL388" s="93" t="n">
        <f aca="false">IF(ISERROR(VLOOKUP($B388,$AB:$AX,11,0)),0,(VLOOKUP($B388,$AB:$AX,11,0)))</f>
        <v>0</v>
      </c>
      <c r="BM388" s="89" t="n">
        <f aca="false">IF(ISERROR(VLOOKUP($B388,$AB:$AX,12,0)),0,(VLOOKUP($B388,$AB:$AX,12,0)))</f>
        <v>0</v>
      </c>
      <c r="BN388" s="93" t="n">
        <f aca="false">IF(ISERROR(VLOOKUP($B388,$AB:$AX,13,0)),0,(VLOOKUP($B388,$AB:$AX,13,0)))</f>
        <v>0</v>
      </c>
      <c r="BO388" s="86" t="n">
        <f aca="false">IF(ISERROR(VLOOKUP($B388,$AB:$AX,14,0)),0,(VLOOKUP($B388,$AB:$AX,14,0)))</f>
        <v>0</v>
      </c>
      <c r="BP388" s="91" t="n">
        <f aca="false">IF(ISERROR(VLOOKUP($B388,$AB:$AX,15,0)),0,(VLOOKUP($B388,$AB:$AX,15,0)))</f>
        <v>0</v>
      </c>
      <c r="BQ388" s="78"/>
      <c r="BR388" s="78"/>
      <c r="BS388" s="78"/>
      <c r="BT388" s="78"/>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94"/>
      <c r="DV388" s="94"/>
      <c r="DW388" s="94"/>
      <c r="DX388" s="94"/>
      <c r="DY388" s="94"/>
      <c r="DZ388" s="94"/>
      <c r="EA388" s="94"/>
      <c r="EB388" s="94"/>
      <c r="EC388" s="94"/>
      <c r="ED388" s="94"/>
      <c r="EE388" s="94"/>
      <c r="EF388" s="94"/>
      <c r="EG388" s="94"/>
      <c r="EH388" s="94"/>
      <c r="EI388" s="94"/>
      <c r="EJ388" s="94"/>
      <c r="EK388" s="94"/>
    </row>
    <row r="389" customFormat="false" ht="12.75" hidden="true" customHeight="false" outlineLevel="0" collapsed="false">
      <c r="A389" s="75" t="s">
        <v>776</v>
      </c>
      <c r="B389" s="78"/>
      <c r="C389" s="79"/>
      <c r="D389" s="78"/>
      <c r="E389" s="78"/>
      <c r="F389" s="79"/>
      <c r="G389" s="79"/>
      <c r="H389" s="80" t="n">
        <v>0</v>
      </c>
      <c r="I389" s="81" t="n">
        <v>0</v>
      </c>
      <c r="J389" s="81" t="n">
        <v>0</v>
      </c>
      <c r="K389" s="82" t="n">
        <v>0</v>
      </c>
      <c r="L389" s="83" t="n">
        <v>0</v>
      </c>
      <c r="M389" s="82" t="n">
        <v>0</v>
      </c>
      <c r="N389" s="83" t="n">
        <v>0</v>
      </c>
      <c r="O389" s="79"/>
      <c r="P389" s="84"/>
      <c r="Q389" s="78"/>
      <c r="R389" s="78"/>
      <c r="S389" s="78"/>
      <c r="T389" s="78"/>
      <c r="U389" s="78"/>
      <c r="V389" s="78"/>
      <c r="W389" s="78"/>
      <c r="X389" s="78"/>
      <c r="Y389" s="85"/>
      <c r="Z389" s="78"/>
      <c r="AA389" s="85" t="s">
        <v>776</v>
      </c>
      <c r="AB389" s="85"/>
      <c r="AC389" s="86"/>
      <c r="AD389" s="85"/>
      <c r="AE389" s="85"/>
      <c r="AF389" s="86"/>
      <c r="AG389" s="86"/>
      <c r="AH389" s="87" t="n">
        <v>0</v>
      </c>
      <c r="AI389" s="88" t="n">
        <v>0</v>
      </c>
      <c r="AJ389" s="88" t="n">
        <v>0</v>
      </c>
      <c r="AK389" s="89" t="n">
        <v>0</v>
      </c>
      <c r="AL389" s="90" t="n">
        <v>0</v>
      </c>
      <c r="AM389" s="89" t="n">
        <v>0</v>
      </c>
      <c r="AN389" s="90" t="n">
        <v>0</v>
      </c>
      <c r="AO389" s="86"/>
      <c r="AP389" s="91"/>
      <c r="AQ389" s="78"/>
      <c r="AR389" s="78"/>
      <c r="AS389" s="78"/>
      <c r="AT389" s="78"/>
      <c r="AU389" s="78"/>
      <c r="AV389" s="78"/>
      <c r="AW389" s="78"/>
      <c r="AX389" s="78"/>
      <c r="AY389" s="78"/>
      <c r="AZ389" s="85"/>
      <c r="BA389" s="12"/>
      <c r="BB389" s="85" t="n">
        <f aca="false">IF(ISERROR(VLOOKUP($B389,$AB:$AX,1,0)),0,(VLOOKUP($B389,$AB:$AX,1,0)))</f>
        <v>0</v>
      </c>
      <c r="BC389" s="86" t="n">
        <f aca="false">IF(ISERROR(VLOOKUP($B389,$AB:$AX,2,0)),0,(VLOOKUP($B389,$AB:$AX,2,0)))</f>
        <v>0</v>
      </c>
      <c r="BD389" s="92" t="n">
        <f aca="false">IF(ISERROR(VLOOKUP($B389,$AB:$AX,3,0)),0,(VLOOKUP($B389,$AB:$AX,3,0)))</f>
        <v>0</v>
      </c>
      <c r="BE389" s="85" t="n">
        <f aca="false">IF(ISERROR(VLOOKUP($B389,$AB:$AX,4,0)),0,(VLOOKUP($B389,$AB:$AX,4,0)))</f>
        <v>0</v>
      </c>
      <c r="BF389" s="86" t="n">
        <f aca="false">IF(ISERROR(VLOOKUP($B389,$AB:$AX,5,0)),0,(VLOOKUP($B389,$AB:$AX,5,0)))</f>
        <v>0</v>
      </c>
      <c r="BG389" s="86" t="n">
        <f aca="false">IF(ISERROR(VLOOKUP($B389,$AB:$AX,6,0)),0,(VLOOKUP($B389,$AB:$AX,6,0)))</f>
        <v>0</v>
      </c>
      <c r="BH389" s="85" t="n">
        <f aca="false">IF(ISERROR(VLOOKUP($B389,$AB:$AX,7,0)),0,(VLOOKUP($B389,$AB:$AX,7,0)))</f>
        <v>0</v>
      </c>
      <c r="BI389" s="88" t="n">
        <f aca="false">IF(ISERROR(VLOOKUP($B389,$AB:$AX,8,0)),0,(VLOOKUP($B389,$AB:$AX,8,0)))</f>
        <v>0</v>
      </c>
      <c r="BJ389" s="88" t="n">
        <f aca="false">IF(ISERROR(VLOOKUP($B389,$AB:$AX,9,0)),0,(VLOOKUP($B389,$AB:$AX,9,0)))</f>
        <v>0</v>
      </c>
      <c r="BK389" s="89" t="n">
        <f aca="false">IF(ISERROR(VLOOKUP($B389,$AB:$AX,10,0)),0,(VLOOKUP($B389,$AB:$AX,10,0)))</f>
        <v>0</v>
      </c>
      <c r="BL389" s="93" t="n">
        <f aca="false">IF(ISERROR(VLOOKUP($B389,$AB:$AX,11,0)),0,(VLOOKUP($B389,$AB:$AX,11,0)))</f>
        <v>0</v>
      </c>
      <c r="BM389" s="89" t="n">
        <f aca="false">IF(ISERROR(VLOOKUP($B389,$AB:$AX,12,0)),0,(VLOOKUP($B389,$AB:$AX,12,0)))</f>
        <v>0</v>
      </c>
      <c r="BN389" s="93" t="n">
        <f aca="false">IF(ISERROR(VLOOKUP($B389,$AB:$AX,13,0)),0,(VLOOKUP($B389,$AB:$AX,13,0)))</f>
        <v>0</v>
      </c>
      <c r="BO389" s="86" t="n">
        <f aca="false">IF(ISERROR(VLOOKUP($B389,$AB:$AX,14,0)),0,(VLOOKUP($B389,$AB:$AX,14,0)))</f>
        <v>0</v>
      </c>
      <c r="BP389" s="91" t="n">
        <f aca="false">IF(ISERROR(VLOOKUP($B389,$AB:$AX,15,0)),0,(VLOOKUP($B389,$AB:$AX,15,0)))</f>
        <v>0</v>
      </c>
      <c r="BQ389" s="78"/>
      <c r="BR389" s="78"/>
      <c r="BS389" s="78"/>
      <c r="BT389" s="78"/>
      <c r="BU389" s="94"/>
      <c r="BV389" s="94"/>
      <c r="BW389" s="94"/>
      <c r="BX389" s="94"/>
      <c r="BY389" s="94"/>
      <c r="BZ389" s="94"/>
      <c r="CA389" s="94"/>
      <c r="CB389" s="94"/>
      <c r="CC389" s="94"/>
      <c r="CD389" s="94"/>
      <c r="CE389" s="94"/>
      <c r="CF389" s="94"/>
      <c r="CG389" s="94"/>
      <c r="CH389" s="94"/>
      <c r="CI389" s="94"/>
      <c r="CJ389" s="94"/>
      <c r="CK389" s="94"/>
      <c r="CL389" s="94"/>
      <c r="CM389" s="94"/>
      <c r="CN389" s="94"/>
      <c r="CO389" s="94"/>
      <c r="CP389" s="94"/>
      <c r="CQ389" s="94"/>
      <c r="CR389" s="94"/>
      <c r="CS389" s="94"/>
      <c r="CT389" s="94"/>
      <c r="CU389" s="94"/>
      <c r="CV389" s="94"/>
      <c r="CW389" s="94"/>
      <c r="CX389" s="94"/>
      <c r="CY389" s="94"/>
      <c r="CZ389" s="94"/>
      <c r="DA389" s="94"/>
      <c r="DB389" s="94"/>
      <c r="DC389" s="94"/>
      <c r="DD389" s="94"/>
      <c r="DE389" s="94"/>
      <c r="DF389" s="94"/>
      <c r="DG389" s="94"/>
      <c r="DH389" s="94"/>
      <c r="DI389" s="94"/>
      <c r="DJ389" s="94"/>
      <c r="DK389" s="94"/>
      <c r="DL389" s="94"/>
      <c r="DM389" s="94"/>
      <c r="DN389" s="94"/>
      <c r="DO389" s="94"/>
      <c r="DP389" s="94"/>
      <c r="DQ389" s="94"/>
      <c r="DR389" s="94"/>
      <c r="DS389" s="94"/>
      <c r="DT389" s="94"/>
      <c r="DU389" s="94"/>
      <c r="DV389" s="94"/>
      <c r="DW389" s="94"/>
      <c r="DX389" s="94"/>
      <c r="DY389" s="94"/>
      <c r="DZ389" s="94"/>
      <c r="EA389" s="94"/>
      <c r="EB389" s="94"/>
      <c r="EC389" s="94"/>
      <c r="ED389" s="94"/>
      <c r="EE389" s="94"/>
      <c r="EF389" s="94"/>
      <c r="EG389" s="94"/>
      <c r="EH389" s="94"/>
      <c r="EI389" s="94"/>
      <c r="EJ389" s="94"/>
      <c r="EK389" s="94"/>
    </row>
    <row r="390" customFormat="false" ht="12.75" hidden="true" customHeight="false" outlineLevel="0" collapsed="false">
      <c r="A390" s="75" t="s">
        <v>777</v>
      </c>
      <c r="B390" s="78"/>
      <c r="C390" s="79"/>
      <c r="D390" s="78"/>
      <c r="E390" s="78"/>
      <c r="F390" s="79"/>
      <c r="G390" s="79"/>
      <c r="H390" s="80" t="n">
        <v>0</v>
      </c>
      <c r="I390" s="81" t="n">
        <v>0</v>
      </c>
      <c r="J390" s="81" t="n">
        <v>0</v>
      </c>
      <c r="K390" s="82" t="n">
        <v>0</v>
      </c>
      <c r="L390" s="83" t="n">
        <v>0</v>
      </c>
      <c r="M390" s="82" t="n">
        <v>0</v>
      </c>
      <c r="N390" s="83" t="n">
        <v>0</v>
      </c>
      <c r="O390" s="79"/>
      <c r="P390" s="84"/>
      <c r="Q390" s="78"/>
      <c r="R390" s="78"/>
      <c r="S390" s="78"/>
      <c r="T390" s="78"/>
      <c r="U390" s="78"/>
      <c r="V390" s="78"/>
      <c r="W390" s="78"/>
      <c r="X390" s="78"/>
      <c r="Y390" s="85"/>
      <c r="Z390" s="78"/>
      <c r="AA390" s="85" t="s">
        <v>777</v>
      </c>
      <c r="AB390" s="85"/>
      <c r="AC390" s="86"/>
      <c r="AD390" s="85"/>
      <c r="AE390" s="85"/>
      <c r="AF390" s="86"/>
      <c r="AG390" s="86"/>
      <c r="AH390" s="87" t="n">
        <v>0</v>
      </c>
      <c r="AI390" s="88" t="n">
        <v>0</v>
      </c>
      <c r="AJ390" s="88" t="n">
        <v>0</v>
      </c>
      <c r="AK390" s="89" t="n">
        <v>0</v>
      </c>
      <c r="AL390" s="90" t="n">
        <v>0</v>
      </c>
      <c r="AM390" s="89" t="n">
        <v>0</v>
      </c>
      <c r="AN390" s="90" t="n">
        <v>0</v>
      </c>
      <c r="AO390" s="86"/>
      <c r="AP390" s="91"/>
      <c r="AQ390" s="78"/>
      <c r="AR390" s="78"/>
      <c r="AS390" s="78"/>
      <c r="AT390" s="78"/>
      <c r="AU390" s="78"/>
      <c r="AV390" s="78"/>
      <c r="AW390" s="78"/>
      <c r="AX390" s="78"/>
      <c r="AY390" s="78"/>
      <c r="AZ390" s="85"/>
      <c r="BA390" s="12"/>
      <c r="BB390" s="85" t="n">
        <f aca="false">IF(ISERROR(VLOOKUP($B390,$AB:$AX,1,0)),0,(VLOOKUP($B390,$AB:$AX,1,0)))</f>
        <v>0</v>
      </c>
      <c r="BC390" s="86" t="n">
        <f aca="false">IF(ISERROR(VLOOKUP($B390,$AB:$AX,2,0)),0,(VLOOKUP($B390,$AB:$AX,2,0)))</f>
        <v>0</v>
      </c>
      <c r="BD390" s="92" t="n">
        <f aca="false">IF(ISERROR(VLOOKUP($B390,$AB:$AX,3,0)),0,(VLOOKUP($B390,$AB:$AX,3,0)))</f>
        <v>0</v>
      </c>
      <c r="BE390" s="85" t="n">
        <f aca="false">IF(ISERROR(VLOOKUP($B390,$AB:$AX,4,0)),0,(VLOOKUP($B390,$AB:$AX,4,0)))</f>
        <v>0</v>
      </c>
      <c r="BF390" s="86" t="n">
        <f aca="false">IF(ISERROR(VLOOKUP($B390,$AB:$AX,5,0)),0,(VLOOKUP($B390,$AB:$AX,5,0)))</f>
        <v>0</v>
      </c>
      <c r="BG390" s="86" t="n">
        <f aca="false">IF(ISERROR(VLOOKUP($B390,$AB:$AX,6,0)),0,(VLOOKUP($B390,$AB:$AX,6,0)))</f>
        <v>0</v>
      </c>
      <c r="BH390" s="85" t="n">
        <f aca="false">IF(ISERROR(VLOOKUP($B390,$AB:$AX,7,0)),0,(VLOOKUP($B390,$AB:$AX,7,0)))</f>
        <v>0</v>
      </c>
      <c r="BI390" s="88" t="n">
        <f aca="false">IF(ISERROR(VLOOKUP($B390,$AB:$AX,8,0)),0,(VLOOKUP($B390,$AB:$AX,8,0)))</f>
        <v>0</v>
      </c>
      <c r="BJ390" s="88" t="n">
        <f aca="false">IF(ISERROR(VLOOKUP($B390,$AB:$AX,9,0)),0,(VLOOKUP($B390,$AB:$AX,9,0)))</f>
        <v>0</v>
      </c>
      <c r="BK390" s="89" t="n">
        <f aca="false">IF(ISERROR(VLOOKUP($B390,$AB:$AX,10,0)),0,(VLOOKUP($B390,$AB:$AX,10,0)))</f>
        <v>0</v>
      </c>
      <c r="BL390" s="93" t="n">
        <f aca="false">IF(ISERROR(VLOOKUP($B390,$AB:$AX,11,0)),0,(VLOOKUP($B390,$AB:$AX,11,0)))</f>
        <v>0</v>
      </c>
      <c r="BM390" s="89" t="n">
        <f aca="false">IF(ISERROR(VLOOKUP($B390,$AB:$AX,12,0)),0,(VLOOKUP($B390,$AB:$AX,12,0)))</f>
        <v>0</v>
      </c>
      <c r="BN390" s="93" t="n">
        <f aca="false">IF(ISERROR(VLOOKUP($B390,$AB:$AX,13,0)),0,(VLOOKUP($B390,$AB:$AX,13,0)))</f>
        <v>0</v>
      </c>
      <c r="BO390" s="86" t="n">
        <f aca="false">IF(ISERROR(VLOOKUP($B390,$AB:$AX,14,0)),0,(VLOOKUP($B390,$AB:$AX,14,0)))</f>
        <v>0</v>
      </c>
      <c r="BP390" s="91" t="n">
        <f aca="false">IF(ISERROR(VLOOKUP($B390,$AB:$AX,15,0)),0,(VLOOKUP($B390,$AB:$AX,15,0)))</f>
        <v>0</v>
      </c>
      <c r="BQ390" s="78"/>
      <c r="BR390" s="78"/>
      <c r="BS390" s="78"/>
      <c r="BT390" s="78"/>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94"/>
      <c r="DV390" s="94"/>
      <c r="DW390" s="94"/>
      <c r="DX390" s="94"/>
      <c r="DY390" s="94"/>
      <c r="DZ390" s="94"/>
      <c r="EA390" s="94"/>
      <c r="EB390" s="94"/>
      <c r="EC390" s="94"/>
      <c r="ED390" s="94"/>
      <c r="EE390" s="94"/>
      <c r="EF390" s="94"/>
      <c r="EG390" s="94"/>
      <c r="EH390" s="94"/>
      <c r="EI390" s="94"/>
      <c r="EJ390" s="94"/>
      <c r="EK390" s="94"/>
    </row>
    <row r="391" customFormat="false" ht="12.75" hidden="true" customHeight="false" outlineLevel="0" collapsed="false">
      <c r="A391" s="75" t="s">
        <v>778</v>
      </c>
      <c r="B391" s="78"/>
      <c r="C391" s="79"/>
      <c r="D391" s="78"/>
      <c r="E391" s="78"/>
      <c r="F391" s="79"/>
      <c r="G391" s="79"/>
      <c r="H391" s="80" t="n">
        <v>0</v>
      </c>
      <c r="I391" s="81" t="n">
        <v>0</v>
      </c>
      <c r="J391" s="81" t="n">
        <v>0</v>
      </c>
      <c r="K391" s="82" t="n">
        <v>0</v>
      </c>
      <c r="L391" s="83" t="n">
        <v>0</v>
      </c>
      <c r="M391" s="82" t="n">
        <v>0</v>
      </c>
      <c r="N391" s="83" t="n">
        <v>0</v>
      </c>
      <c r="O391" s="79"/>
      <c r="P391" s="84"/>
      <c r="Q391" s="78"/>
      <c r="R391" s="78"/>
      <c r="S391" s="78"/>
      <c r="T391" s="78"/>
      <c r="U391" s="78"/>
      <c r="V391" s="78"/>
      <c r="W391" s="78"/>
      <c r="X391" s="78"/>
      <c r="Y391" s="85"/>
      <c r="Z391" s="78"/>
      <c r="AA391" s="85" t="s">
        <v>778</v>
      </c>
      <c r="AB391" s="85"/>
      <c r="AC391" s="86"/>
      <c r="AD391" s="85"/>
      <c r="AE391" s="85"/>
      <c r="AF391" s="86"/>
      <c r="AG391" s="86"/>
      <c r="AH391" s="87" t="n">
        <v>0</v>
      </c>
      <c r="AI391" s="88" t="n">
        <v>0</v>
      </c>
      <c r="AJ391" s="88" t="n">
        <v>0</v>
      </c>
      <c r="AK391" s="89" t="n">
        <v>0</v>
      </c>
      <c r="AL391" s="90" t="n">
        <v>0</v>
      </c>
      <c r="AM391" s="89" t="n">
        <v>0</v>
      </c>
      <c r="AN391" s="90" t="n">
        <v>0</v>
      </c>
      <c r="AO391" s="86"/>
      <c r="AP391" s="91"/>
      <c r="AQ391" s="78"/>
      <c r="AR391" s="78"/>
      <c r="AS391" s="78"/>
      <c r="AT391" s="78"/>
      <c r="AU391" s="78"/>
      <c r="AV391" s="78"/>
      <c r="AW391" s="78"/>
      <c r="AX391" s="78"/>
      <c r="AY391" s="78"/>
      <c r="AZ391" s="85"/>
      <c r="BA391" s="12"/>
      <c r="BB391" s="85" t="n">
        <f aca="false">IF(ISERROR(VLOOKUP($B391,$AB:$AX,1,0)),0,(VLOOKUP($B391,$AB:$AX,1,0)))</f>
        <v>0</v>
      </c>
      <c r="BC391" s="86" t="n">
        <f aca="false">IF(ISERROR(VLOOKUP($B391,$AB:$AX,2,0)),0,(VLOOKUP($B391,$AB:$AX,2,0)))</f>
        <v>0</v>
      </c>
      <c r="BD391" s="92" t="n">
        <f aca="false">IF(ISERROR(VLOOKUP($B391,$AB:$AX,3,0)),0,(VLOOKUP($B391,$AB:$AX,3,0)))</f>
        <v>0</v>
      </c>
      <c r="BE391" s="85" t="n">
        <f aca="false">IF(ISERROR(VLOOKUP($B391,$AB:$AX,4,0)),0,(VLOOKUP($B391,$AB:$AX,4,0)))</f>
        <v>0</v>
      </c>
      <c r="BF391" s="86" t="n">
        <f aca="false">IF(ISERROR(VLOOKUP($B391,$AB:$AX,5,0)),0,(VLOOKUP($B391,$AB:$AX,5,0)))</f>
        <v>0</v>
      </c>
      <c r="BG391" s="86" t="n">
        <f aca="false">IF(ISERROR(VLOOKUP($B391,$AB:$AX,6,0)),0,(VLOOKUP($B391,$AB:$AX,6,0)))</f>
        <v>0</v>
      </c>
      <c r="BH391" s="85" t="n">
        <f aca="false">IF(ISERROR(VLOOKUP($B391,$AB:$AX,7,0)),0,(VLOOKUP($B391,$AB:$AX,7,0)))</f>
        <v>0</v>
      </c>
      <c r="BI391" s="88" t="n">
        <f aca="false">IF(ISERROR(VLOOKUP($B391,$AB:$AX,8,0)),0,(VLOOKUP($B391,$AB:$AX,8,0)))</f>
        <v>0</v>
      </c>
      <c r="BJ391" s="88" t="n">
        <f aca="false">IF(ISERROR(VLOOKUP($B391,$AB:$AX,9,0)),0,(VLOOKUP($B391,$AB:$AX,9,0)))</f>
        <v>0</v>
      </c>
      <c r="BK391" s="89" t="n">
        <f aca="false">IF(ISERROR(VLOOKUP($B391,$AB:$AX,10,0)),0,(VLOOKUP($B391,$AB:$AX,10,0)))</f>
        <v>0</v>
      </c>
      <c r="BL391" s="93" t="n">
        <f aca="false">IF(ISERROR(VLOOKUP($B391,$AB:$AX,11,0)),0,(VLOOKUP($B391,$AB:$AX,11,0)))</f>
        <v>0</v>
      </c>
      <c r="BM391" s="89" t="n">
        <f aca="false">IF(ISERROR(VLOOKUP($B391,$AB:$AX,12,0)),0,(VLOOKUP($B391,$AB:$AX,12,0)))</f>
        <v>0</v>
      </c>
      <c r="BN391" s="93" t="n">
        <f aca="false">IF(ISERROR(VLOOKUP($B391,$AB:$AX,13,0)),0,(VLOOKUP($B391,$AB:$AX,13,0)))</f>
        <v>0</v>
      </c>
      <c r="BO391" s="86" t="n">
        <f aca="false">IF(ISERROR(VLOOKUP($B391,$AB:$AX,14,0)),0,(VLOOKUP($B391,$AB:$AX,14,0)))</f>
        <v>0</v>
      </c>
      <c r="BP391" s="91" t="n">
        <f aca="false">IF(ISERROR(VLOOKUP($B391,$AB:$AX,15,0)),0,(VLOOKUP($B391,$AB:$AX,15,0)))</f>
        <v>0</v>
      </c>
      <c r="BQ391" s="78"/>
      <c r="BR391" s="78"/>
      <c r="BS391" s="78"/>
      <c r="BT391" s="78"/>
      <c r="BU391" s="94"/>
      <c r="BV391" s="94"/>
      <c r="BW391" s="94"/>
      <c r="BX391" s="94"/>
      <c r="BY391" s="94"/>
      <c r="BZ391" s="94"/>
      <c r="CA391" s="94"/>
      <c r="CB391" s="94"/>
      <c r="CC391" s="94"/>
      <c r="CD391" s="94"/>
      <c r="CE391" s="94"/>
      <c r="CF391" s="94"/>
      <c r="CG391" s="94"/>
      <c r="CH391" s="94"/>
      <c r="CI391" s="94"/>
      <c r="CJ391" s="94"/>
      <c r="CK391" s="94"/>
      <c r="CL391" s="94"/>
      <c r="CM391" s="94"/>
      <c r="CN391" s="94"/>
      <c r="CO391" s="94"/>
      <c r="CP391" s="94"/>
      <c r="CQ391" s="94"/>
      <c r="CR391" s="94"/>
      <c r="CS391" s="94"/>
      <c r="CT391" s="94"/>
      <c r="CU391" s="94"/>
      <c r="CV391" s="94"/>
      <c r="CW391" s="94"/>
      <c r="CX391" s="94"/>
      <c r="CY391" s="94"/>
      <c r="CZ391" s="94"/>
      <c r="DA391" s="94"/>
      <c r="DB391" s="94"/>
      <c r="DC391" s="94"/>
      <c r="DD391" s="94"/>
      <c r="DE391" s="94"/>
      <c r="DF391" s="94"/>
      <c r="DG391" s="94"/>
      <c r="DH391" s="94"/>
      <c r="DI391" s="94"/>
      <c r="DJ391" s="94"/>
      <c r="DK391" s="94"/>
      <c r="DL391" s="94"/>
      <c r="DM391" s="94"/>
      <c r="DN391" s="94"/>
      <c r="DO391" s="94"/>
      <c r="DP391" s="94"/>
      <c r="DQ391" s="94"/>
      <c r="DR391" s="94"/>
      <c r="DS391" s="94"/>
      <c r="DT391" s="94"/>
      <c r="DU391" s="94"/>
      <c r="DV391" s="94"/>
      <c r="DW391" s="94"/>
      <c r="DX391" s="94"/>
      <c r="DY391" s="94"/>
      <c r="DZ391" s="94"/>
      <c r="EA391" s="94"/>
      <c r="EB391" s="94"/>
      <c r="EC391" s="94"/>
      <c r="ED391" s="94"/>
      <c r="EE391" s="94"/>
      <c r="EF391" s="94"/>
      <c r="EG391" s="94"/>
      <c r="EH391" s="94"/>
      <c r="EI391" s="94"/>
      <c r="EJ391" s="94"/>
      <c r="EK391" s="94"/>
    </row>
    <row r="392" customFormat="false" ht="12.75" hidden="true" customHeight="false" outlineLevel="0" collapsed="false">
      <c r="A392" s="75" t="s">
        <v>779</v>
      </c>
      <c r="B392" s="78"/>
      <c r="C392" s="79"/>
      <c r="D392" s="78"/>
      <c r="E392" s="78"/>
      <c r="F392" s="79"/>
      <c r="G392" s="79"/>
      <c r="H392" s="80" t="n">
        <v>0</v>
      </c>
      <c r="I392" s="81" t="n">
        <v>0</v>
      </c>
      <c r="J392" s="81" t="n">
        <v>0</v>
      </c>
      <c r="K392" s="82" t="n">
        <v>0</v>
      </c>
      <c r="L392" s="83" t="n">
        <v>0</v>
      </c>
      <c r="M392" s="82" t="n">
        <v>0</v>
      </c>
      <c r="N392" s="83" t="n">
        <v>0</v>
      </c>
      <c r="O392" s="79"/>
      <c r="P392" s="84"/>
      <c r="Q392" s="78"/>
      <c r="R392" s="78"/>
      <c r="S392" s="78"/>
      <c r="T392" s="78"/>
      <c r="U392" s="78"/>
      <c r="V392" s="78"/>
      <c r="W392" s="78"/>
      <c r="X392" s="78"/>
      <c r="Y392" s="85"/>
      <c r="Z392" s="78"/>
      <c r="AA392" s="85" t="s">
        <v>779</v>
      </c>
      <c r="AB392" s="85"/>
      <c r="AC392" s="86"/>
      <c r="AD392" s="85"/>
      <c r="AE392" s="85"/>
      <c r="AF392" s="86"/>
      <c r="AG392" s="86"/>
      <c r="AH392" s="87" t="n">
        <v>0</v>
      </c>
      <c r="AI392" s="88" t="n">
        <v>0</v>
      </c>
      <c r="AJ392" s="88" t="n">
        <v>0</v>
      </c>
      <c r="AK392" s="89" t="n">
        <v>0</v>
      </c>
      <c r="AL392" s="90" t="n">
        <v>0</v>
      </c>
      <c r="AM392" s="89" t="n">
        <v>0</v>
      </c>
      <c r="AN392" s="90" t="n">
        <v>0</v>
      </c>
      <c r="AO392" s="86"/>
      <c r="AP392" s="91"/>
      <c r="AQ392" s="78"/>
      <c r="AR392" s="78"/>
      <c r="AS392" s="78"/>
      <c r="AT392" s="78"/>
      <c r="AU392" s="78"/>
      <c r="AV392" s="78"/>
      <c r="AW392" s="78"/>
      <c r="AX392" s="78"/>
      <c r="AY392" s="78"/>
      <c r="AZ392" s="85"/>
      <c r="BA392" s="12"/>
      <c r="BB392" s="85" t="n">
        <f aca="false">IF(ISERROR(VLOOKUP($B392,$AB:$AX,1,0)),0,(VLOOKUP($B392,$AB:$AX,1,0)))</f>
        <v>0</v>
      </c>
      <c r="BC392" s="86" t="n">
        <f aca="false">IF(ISERROR(VLOOKUP($B392,$AB:$AX,2,0)),0,(VLOOKUP($B392,$AB:$AX,2,0)))</f>
        <v>0</v>
      </c>
      <c r="BD392" s="92" t="n">
        <f aca="false">IF(ISERROR(VLOOKUP($B392,$AB:$AX,3,0)),0,(VLOOKUP($B392,$AB:$AX,3,0)))</f>
        <v>0</v>
      </c>
      <c r="BE392" s="85" t="n">
        <f aca="false">IF(ISERROR(VLOOKUP($B392,$AB:$AX,4,0)),0,(VLOOKUP($B392,$AB:$AX,4,0)))</f>
        <v>0</v>
      </c>
      <c r="BF392" s="86" t="n">
        <f aca="false">IF(ISERROR(VLOOKUP($B392,$AB:$AX,5,0)),0,(VLOOKUP($B392,$AB:$AX,5,0)))</f>
        <v>0</v>
      </c>
      <c r="BG392" s="86" t="n">
        <f aca="false">IF(ISERROR(VLOOKUP($B392,$AB:$AX,6,0)),0,(VLOOKUP($B392,$AB:$AX,6,0)))</f>
        <v>0</v>
      </c>
      <c r="BH392" s="85" t="n">
        <f aca="false">IF(ISERROR(VLOOKUP($B392,$AB:$AX,7,0)),0,(VLOOKUP($B392,$AB:$AX,7,0)))</f>
        <v>0</v>
      </c>
      <c r="BI392" s="88" t="n">
        <f aca="false">IF(ISERROR(VLOOKUP($B392,$AB:$AX,8,0)),0,(VLOOKUP($B392,$AB:$AX,8,0)))</f>
        <v>0</v>
      </c>
      <c r="BJ392" s="88" t="n">
        <f aca="false">IF(ISERROR(VLOOKUP($B392,$AB:$AX,9,0)),0,(VLOOKUP($B392,$AB:$AX,9,0)))</f>
        <v>0</v>
      </c>
      <c r="BK392" s="89" t="n">
        <f aca="false">IF(ISERROR(VLOOKUP($B392,$AB:$AX,10,0)),0,(VLOOKUP($B392,$AB:$AX,10,0)))</f>
        <v>0</v>
      </c>
      <c r="BL392" s="93" t="n">
        <f aca="false">IF(ISERROR(VLOOKUP($B392,$AB:$AX,11,0)),0,(VLOOKUP($B392,$AB:$AX,11,0)))</f>
        <v>0</v>
      </c>
      <c r="BM392" s="89" t="n">
        <f aca="false">IF(ISERROR(VLOOKUP($B392,$AB:$AX,12,0)),0,(VLOOKUP($B392,$AB:$AX,12,0)))</f>
        <v>0</v>
      </c>
      <c r="BN392" s="93" t="n">
        <f aca="false">IF(ISERROR(VLOOKUP($B392,$AB:$AX,13,0)),0,(VLOOKUP($B392,$AB:$AX,13,0)))</f>
        <v>0</v>
      </c>
      <c r="BO392" s="86" t="n">
        <f aca="false">IF(ISERROR(VLOOKUP($B392,$AB:$AX,14,0)),0,(VLOOKUP($B392,$AB:$AX,14,0)))</f>
        <v>0</v>
      </c>
      <c r="BP392" s="91" t="n">
        <f aca="false">IF(ISERROR(VLOOKUP($B392,$AB:$AX,15,0)),0,(VLOOKUP($B392,$AB:$AX,15,0)))</f>
        <v>0</v>
      </c>
      <c r="BQ392" s="78"/>
      <c r="BR392" s="78"/>
      <c r="BS392" s="78"/>
      <c r="BT392" s="78"/>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94"/>
      <c r="DV392" s="94"/>
      <c r="DW392" s="94"/>
      <c r="DX392" s="94"/>
      <c r="DY392" s="94"/>
      <c r="DZ392" s="94"/>
      <c r="EA392" s="94"/>
      <c r="EB392" s="94"/>
      <c r="EC392" s="94"/>
      <c r="ED392" s="94"/>
      <c r="EE392" s="94"/>
      <c r="EF392" s="94"/>
      <c r="EG392" s="94"/>
      <c r="EH392" s="94"/>
      <c r="EI392" s="94"/>
      <c r="EJ392" s="94"/>
      <c r="EK392" s="94"/>
    </row>
    <row r="393" customFormat="false" ht="12.75" hidden="true" customHeight="false" outlineLevel="0" collapsed="false">
      <c r="A393" s="75" t="s">
        <v>780</v>
      </c>
      <c r="B393" s="78"/>
      <c r="C393" s="79"/>
      <c r="D393" s="78"/>
      <c r="E393" s="78"/>
      <c r="F393" s="79"/>
      <c r="G393" s="79"/>
      <c r="H393" s="80" t="n">
        <v>0</v>
      </c>
      <c r="I393" s="81" t="n">
        <v>0</v>
      </c>
      <c r="J393" s="81" t="n">
        <v>0</v>
      </c>
      <c r="K393" s="82" t="n">
        <v>0</v>
      </c>
      <c r="L393" s="83" t="n">
        <v>0</v>
      </c>
      <c r="M393" s="82" t="n">
        <v>0</v>
      </c>
      <c r="N393" s="83" t="n">
        <v>0</v>
      </c>
      <c r="O393" s="79"/>
      <c r="P393" s="84"/>
      <c r="Q393" s="78"/>
      <c r="R393" s="78"/>
      <c r="S393" s="78"/>
      <c r="T393" s="78"/>
      <c r="U393" s="78"/>
      <c r="V393" s="78"/>
      <c r="W393" s="78"/>
      <c r="X393" s="78"/>
      <c r="Y393" s="85"/>
      <c r="Z393" s="78"/>
      <c r="AA393" s="85" t="s">
        <v>780</v>
      </c>
      <c r="AB393" s="85"/>
      <c r="AC393" s="86"/>
      <c r="AD393" s="85"/>
      <c r="AE393" s="85"/>
      <c r="AF393" s="86"/>
      <c r="AG393" s="86"/>
      <c r="AH393" s="87" t="n">
        <v>0</v>
      </c>
      <c r="AI393" s="88" t="n">
        <v>0</v>
      </c>
      <c r="AJ393" s="88" t="n">
        <v>0</v>
      </c>
      <c r="AK393" s="89" t="n">
        <v>0</v>
      </c>
      <c r="AL393" s="90" t="n">
        <v>0</v>
      </c>
      <c r="AM393" s="89" t="n">
        <v>0</v>
      </c>
      <c r="AN393" s="90" t="n">
        <v>0</v>
      </c>
      <c r="AO393" s="86"/>
      <c r="AP393" s="91"/>
      <c r="AQ393" s="78"/>
      <c r="AR393" s="78"/>
      <c r="AS393" s="78"/>
      <c r="AT393" s="78"/>
      <c r="AU393" s="78"/>
      <c r="AV393" s="78"/>
      <c r="AW393" s="78"/>
      <c r="AX393" s="78"/>
      <c r="AY393" s="78"/>
      <c r="AZ393" s="85"/>
      <c r="BA393" s="12"/>
      <c r="BB393" s="85" t="n">
        <f aca="false">IF(ISERROR(VLOOKUP($B393,$AB:$AX,1,0)),0,(VLOOKUP($B393,$AB:$AX,1,0)))</f>
        <v>0</v>
      </c>
      <c r="BC393" s="86" t="n">
        <f aca="false">IF(ISERROR(VLOOKUP($B393,$AB:$AX,2,0)),0,(VLOOKUP($B393,$AB:$AX,2,0)))</f>
        <v>0</v>
      </c>
      <c r="BD393" s="92" t="n">
        <f aca="false">IF(ISERROR(VLOOKUP($B393,$AB:$AX,3,0)),0,(VLOOKUP($B393,$AB:$AX,3,0)))</f>
        <v>0</v>
      </c>
      <c r="BE393" s="85" t="n">
        <f aca="false">IF(ISERROR(VLOOKUP($B393,$AB:$AX,4,0)),0,(VLOOKUP($B393,$AB:$AX,4,0)))</f>
        <v>0</v>
      </c>
      <c r="BF393" s="86" t="n">
        <f aca="false">IF(ISERROR(VLOOKUP($B393,$AB:$AX,5,0)),0,(VLOOKUP($B393,$AB:$AX,5,0)))</f>
        <v>0</v>
      </c>
      <c r="BG393" s="86" t="n">
        <f aca="false">IF(ISERROR(VLOOKUP($B393,$AB:$AX,6,0)),0,(VLOOKUP($B393,$AB:$AX,6,0)))</f>
        <v>0</v>
      </c>
      <c r="BH393" s="85" t="n">
        <f aca="false">IF(ISERROR(VLOOKUP($B393,$AB:$AX,7,0)),0,(VLOOKUP($B393,$AB:$AX,7,0)))</f>
        <v>0</v>
      </c>
      <c r="BI393" s="88" t="n">
        <f aca="false">IF(ISERROR(VLOOKUP($B393,$AB:$AX,8,0)),0,(VLOOKUP($B393,$AB:$AX,8,0)))</f>
        <v>0</v>
      </c>
      <c r="BJ393" s="88" t="n">
        <f aca="false">IF(ISERROR(VLOOKUP($B393,$AB:$AX,9,0)),0,(VLOOKUP($B393,$AB:$AX,9,0)))</f>
        <v>0</v>
      </c>
      <c r="BK393" s="89" t="n">
        <f aca="false">IF(ISERROR(VLOOKUP($B393,$AB:$AX,10,0)),0,(VLOOKUP($B393,$AB:$AX,10,0)))</f>
        <v>0</v>
      </c>
      <c r="BL393" s="93" t="n">
        <f aca="false">IF(ISERROR(VLOOKUP($B393,$AB:$AX,11,0)),0,(VLOOKUP($B393,$AB:$AX,11,0)))</f>
        <v>0</v>
      </c>
      <c r="BM393" s="89" t="n">
        <f aca="false">IF(ISERROR(VLOOKUP($B393,$AB:$AX,12,0)),0,(VLOOKUP($B393,$AB:$AX,12,0)))</f>
        <v>0</v>
      </c>
      <c r="BN393" s="93" t="n">
        <f aca="false">IF(ISERROR(VLOOKUP($B393,$AB:$AX,13,0)),0,(VLOOKUP($B393,$AB:$AX,13,0)))</f>
        <v>0</v>
      </c>
      <c r="BO393" s="86" t="n">
        <f aca="false">IF(ISERROR(VLOOKUP($B393,$AB:$AX,14,0)),0,(VLOOKUP($B393,$AB:$AX,14,0)))</f>
        <v>0</v>
      </c>
      <c r="BP393" s="91" t="n">
        <f aca="false">IF(ISERROR(VLOOKUP($B393,$AB:$AX,15,0)),0,(VLOOKUP($B393,$AB:$AX,15,0)))</f>
        <v>0</v>
      </c>
      <c r="BQ393" s="78"/>
      <c r="BR393" s="78"/>
      <c r="BS393" s="78"/>
      <c r="BT393" s="78"/>
      <c r="BU393" s="94"/>
      <c r="BV393" s="94"/>
      <c r="BW393" s="94"/>
      <c r="BX393" s="94"/>
      <c r="BY393" s="94"/>
      <c r="BZ393" s="94"/>
      <c r="CA393" s="94"/>
      <c r="CB393" s="94"/>
      <c r="CC393" s="94"/>
      <c r="CD393" s="94"/>
      <c r="CE393" s="94"/>
      <c r="CF393" s="94"/>
      <c r="CG393" s="94"/>
      <c r="CH393" s="94"/>
      <c r="CI393" s="94"/>
      <c r="CJ393" s="94"/>
      <c r="CK393" s="94"/>
      <c r="CL393" s="94"/>
      <c r="CM393" s="94"/>
      <c r="CN393" s="94"/>
      <c r="CO393" s="94"/>
      <c r="CP393" s="94"/>
      <c r="CQ393" s="94"/>
      <c r="CR393" s="94"/>
      <c r="CS393" s="94"/>
      <c r="CT393" s="94"/>
      <c r="CU393" s="94"/>
      <c r="CV393" s="94"/>
      <c r="CW393" s="94"/>
      <c r="CX393" s="94"/>
      <c r="CY393" s="94"/>
      <c r="CZ393" s="94"/>
      <c r="DA393" s="94"/>
      <c r="DB393" s="94"/>
      <c r="DC393" s="94"/>
      <c r="DD393" s="94"/>
      <c r="DE393" s="94"/>
      <c r="DF393" s="94"/>
      <c r="DG393" s="94"/>
      <c r="DH393" s="94"/>
      <c r="DI393" s="94"/>
      <c r="DJ393" s="94"/>
      <c r="DK393" s="94"/>
      <c r="DL393" s="94"/>
      <c r="DM393" s="94"/>
      <c r="DN393" s="94"/>
      <c r="DO393" s="94"/>
      <c r="DP393" s="94"/>
      <c r="DQ393" s="94"/>
      <c r="DR393" s="94"/>
      <c r="DS393" s="94"/>
      <c r="DT393" s="94"/>
      <c r="DU393" s="94"/>
      <c r="DV393" s="94"/>
      <c r="DW393" s="94"/>
      <c r="DX393" s="94"/>
      <c r="DY393" s="94"/>
      <c r="DZ393" s="94"/>
      <c r="EA393" s="94"/>
      <c r="EB393" s="94"/>
      <c r="EC393" s="94"/>
      <c r="ED393" s="94"/>
      <c r="EE393" s="94"/>
      <c r="EF393" s="94"/>
      <c r="EG393" s="94"/>
      <c r="EH393" s="94"/>
      <c r="EI393" s="94"/>
      <c r="EJ393" s="94"/>
      <c r="EK393" s="94"/>
    </row>
    <row r="394" customFormat="false" ht="12.75" hidden="true" customHeight="false" outlineLevel="0" collapsed="false">
      <c r="A394" s="75" t="s">
        <v>781</v>
      </c>
      <c r="B394" s="78"/>
      <c r="C394" s="79"/>
      <c r="D394" s="78"/>
      <c r="E394" s="78"/>
      <c r="F394" s="79"/>
      <c r="G394" s="79"/>
      <c r="H394" s="80" t="n">
        <v>0</v>
      </c>
      <c r="I394" s="81" t="n">
        <v>0</v>
      </c>
      <c r="J394" s="81" t="n">
        <v>0</v>
      </c>
      <c r="K394" s="82" t="n">
        <v>0</v>
      </c>
      <c r="L394" s="83" t="n">
        <v>0</v>
      </c>
      <c r="M394" s="82" t="n">
        <v>0</v>
      </c>
      <c r="N394" s="83" t="n">
        <v>0</v>
      </c>
      <c r="O394" s="79"/>
      <c r="P394" s="84"/>
      <c r="Q394" s="78"/>
      <c r="R394" s="78"/>
      <c r="S394" s="78"/>
      <c r="T394" s="78"/>
      <c r="U394" s="78"/>
      <c r="V394" s="78"/>
      <c r="W394" s="78"/>
      <c r="X394" s="78"/>
      <c r="Y394" s="85"/>
      <c r="Z394" s="78"/>
      <c r="AA394" s="85" t="s">
        <v>781</v>
      </c>
      <c r="AB394" s="85"/>
      <c r="AC394" s="86"/>
      <c r="AD394" s="85"/>
      <c r="AE394" s="85"/>
      <c r="AF394" s="86"/>
      <c r="AG394" s="86"/>
      <c r="AH394" s="87" t="n">
        <v>0</v>
      </c>
      <c r="AI394" s="88" t="n">
        <v>0</v>
      </c>
      <c r="AJ394" s="88" t="n">
        <v>0</v>
      </c>
      <c r="AK394" s="89" t="n">
        <v>0</v>
      </c>
      <c r="AL394" s="90" t="n">
        <v>0</v>
      </c>
      <c r="AM394" s="89" t="n">
        <v>0</v>
      </c>
      <c r="AN394" s="90" t="n">
        <v>0</v>
      </c>
      <c r="AO394" s="86"/>
      <c r="AP394" s="91"/>
      <c r="AQ394" s="78"/>
      <c r="AR394" s="78"/>
      <c r="AS394" s="78"/>
      <c r="AT394" s="78"/>
      <c r="AU394" s="78"/>
      <c r="AV394" s="78"/>
      <c r="AW394" s="78"/>
      <c r="AX394" s="78"/>
      <c r="AY394" s="78"/>
      <c r="AZ394" s="85"/>
      <c r="BA394" s="12"/>
      <c r="BB394" s="85" t="n">
        <f aca="false">IF(ISERROR(VLOOKUP($B394,$AB:$AX,1,0)),0,(VLOOKUP($B394,$AB:$AX,1,0)))</f>
        <v>0</v>
      </c>
      <c r="BC394" s="86" t="n">
        <f aca="false">IF(ISERROR(VLOOKUP($B394,$AB:$AX,2,0)),0,(VLOOKUP($B394,$AB:$AX,2,0)))</f>
        <v>0</v>
      </c>
      <c r="BD394" s="92" t="n">
        <f aca="false">IF(ISERROR(VLOOKUP($B394,$AB:$AX,3,0)),0,(VLOOKUP($B394,$AB:$AX,3,0)))</f>
        <v>0</v>
      </c>
      <c r="BE394" s="85" t="n">
        <f aca="false">IF(ISERROR(VLOOKUP($B394,$AB:$AX,4,0)),0,(VLOOKUP($B394,$AB:$AX,4,0)))</f>
        <v>0</v>
      </c>
      <c r="BF394" s="86" t="n">
        <f aca="false">IF(ISERROR(VLOOKUP($B394,$AB:$AX,5,0)),0,(VLOOKUP($B394,$AB:$AX,5,0)))</f>
        <v>0</v>
      </c>
      <c r="BG394" s="86" t="n">
        <f aca="false">IF(ISERROR(VLOOKUP($B394,$AB:$AX,6,0)),0,(VLOOKUP($B394,$AB:$AX,6,0)))</f>
        <v>0</v>
      </c>
      <c r="BH394" s="85" t="n">
        <f aca="false">IF(ISERROR(VLOOKUP($B394,$AB:$AX,7,0)),0,(VLOOKUP($B394,$AB:$AX,7,0)))</f>
        <v>0</v>
      </c>
      <c r="BI394" s="88" t="n">
        <f aca="false">IF(ISERROR(VLOOKUP($B394,$AB:$AX,8,0)),0,(VLOOKUP($B394,$AB:$AX,8,0)))</f>
        <v>0</v>
      </c>
      <c r="BJ394" s="88" t="n">
        <f aca="false">IF(ISERROR(VLOOKUP($B394,$AB:$AX,9,0)),0,(VLOOKUP($B394,$AB:$AX,9,0)))</f>
        <v>0</v>
      </c>
      <c r="BK394" s="89" t="n">
        <f aca="false">IF(ISERROR(VLOOKUP($B394,$AB:$AX,10,0)),0,(VLOOKUP($B394,$AB:$AX,10,0)))</f>
        <v>0</v>
      </c>
      <c r="BL394" s="93" t="n">
        <f aca="false">IF(ISERROR(VLOOKUP($B394,$AB:$AX,11,0)),0,(VLOOKUP($B394,$AB:$AX,11,0)))</f>
        <v>0</v>
      </c>
      <c r="BM394" s="89" t="n">
        <f aca="false">IF(ISERROR(VLOOKUP($B394,$AB:$AX,12,0)),0,(VLOOKUP($B394,$AB:$AX,12,0)))</f>
        <v>0</v>
      </c>
      <c r="BN394" s="93" t="n">
        <f aca="false">IF(ISERROR(VLOOKUP($B394,$AB:$AX,13,0)),0,(VLOOKUP($B394,$AB:$AX,13,0)))</f>
        <v>0</v>
      </c>
      <c r="BO394" s="86" t="n">
        <f aca="false">IF(ISERROR(VLOOKUP($B394,$AB:$AX,14,0)),0,(VLOOKUP($B394,$AB:$AX,14,0)))</f>
        <v>0</v>
      </c>
      <c r="BP394" s="91" t="n">
        <f aca="false">IF(ISERROR(VLOOKUP($B394,$AB:$AX,15,0)),0,(VLOOKUP($B394,$AB:$AX,15,0)))</f>
        <v>0</v>
      </c>
      <c r="BQ394" s="78"/>
      <c r="BR394" s="78"/>
      <c r="BS394" s="78"/>
      <c r="BT394" s="78"/>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94"/>
      <c r="DV394" s="94"/>
      <c r="DW394" s="94"/>
      <c r="DX394" s="94"/>
      <c r="DY394" s="94"/>
      <c r="DZ394" s="94"/>
      <c r="EA394" s="94"/>
      <c r="EB394" s="94"/>
      <c r="EC394" s="94"/>
      <c r="ED394" s="94"/>
      <c r="EE394" s="94"/>
      <c r="EF394" s="94"/>
      <c r="EG394" s="94"/>
      <c r="EH394" s="94"/>
      <c r="EI394" s="94"/>
      <c r="EJ394" s="94"/>
      <c r="EK394" s="94"/>
    </row>
    <row r="395" customFormat="false" ht="12.75" hidden="true" customHeight="false" outlineLevel="0" collapsed="false">
      <c r="A395" s="75" t="s">
        <v>782</v>
      </c>
      <c r="B395" s="78" t="n">
        <v>0</v>
      </c>
      <c r="C395" s="79"/>
      <c r="D395" s="78" t="n">
        <v>0</v>
      </c>
      <c r="E395" s="78" t="n">
        <v>0</v>
      </c>
      <c r="F395" s="79"/>
      <c r="G395" s="79"/>
      <c r="H395" s="80" t="n">
        <v>0</v>
      </c>
      <c r="I395" s="81" t="n">
        <v>0</v>
      </c>
      <c r="J395" s="81" t="n">
        <v>0</v>
      </c>
      <c r="K395" s="82" t="n">
        <v>0</v>
      </c>
      <c r="L395" s="83" t="n">
        <v>0</v>
      </c>
      <c r="M395" s="82" t="n">
        <v>0</v>
      </c>
      <c r="N395" s="83" t="n">
        <v>0</v>
      </c>
      <c r="O395" s="79"/>
      <c r="P395" s="84" t="n">
        <v>0</v>
      </c>
      <c r="Q395" s="78"/>
      <c r="R395" s="78"/>
      <c r="S395" s="78"/>
      <c r="T395" s="78"/>
      <c r="U395" s="78"/>
      <c r="V395" s="78"/>
      <c r="W395" s="78"/>
      <c r="X395" s="78"/>
      <c r="Y395" s="85"/>
      <c r="Z395" s="78"/>
      <c r="AA395" s="85" t="s">
        <v>782</v>
      </c>
      <c r="AB395" s="85" t="n">
        <v>0</v>
      </c>
      <c r="AC395" s="86"/>
      <c r="AD395" s="85" t="n">
        <v>0</v>
      </c>
      <c r="AE395" s="85" t="n">
        <v>0</v>
      </c>
      <c r="AF395" s="86"/>
      <c r="AG395" s="86"/>
      <c r="AH395" s="87" t="n">
        <v>0</v>
      </c>
      <c r="AI395" s="88" t="n">
        <v>0</v>
      </c>
      <c r="AJ395" s="88" t="n">
        <v>0</v>
      </c>
      <c r="AK395" s="89" t="n">
        <v>0</v>
      </c>
      <c r="AL395" s="90" t="n">
        <v>0</v>
      </c>
      <c r="AM395" s="89" t="n">
        <v>0</v>
      </c>
      <c r="AN395" s="90" t="n">
        <v>0</v>
      </c>
      <c r="AO395" s="86"/>
      <c r="AP395" s="91" t="n">
        <v>0</v>
      </c>
      <c r="AQ395" s="78"/>
      <c r="AR395" s="78"/>
      <c r="AS395" s="78"/>
      <c r="AT395" s="78"/>
      <c r="AU395" s="78"/>
      <c r="AV395" s="78"/>
      <c r="AW395" s="78"/>
      <c r="AX395" s="78"/>
      <c r="AY395" s="78"/>
      <c r="AZ395" s="85"/>
      <c r="BA395" s="12"/>
      <c r="BB395" s="85" t="n">
        <f aca="false">IF(ISERROR(VLOOKUP($B395,$AB:$AX,1,0)),0,(VLOOKUP($B395,$AB:$AX,1,0)))</f>
        <v>0</v>
      </c>
      <c r="BC395" s="86" t="n">
        <f aca="false">IF(ISERROR(VLOOKUP($B395,$AB:$AX,2,0)),0,(VLOOKUP($B395,$AB:$AX,2,0)))</f>
        <v>0</v>
      </c>
      <c r="BD395" s="92" t="n">
        <f aca="false">IF(ISERROR(VLOOKUP($B395,$AB:$AX,3,0)),0,(VLOOKUP($B395,$AB:$AX,3,0)))</f>
        <v>0</v>
      </c>
      <c r="BE395" s="85" t="n">
        <f aca="false">IF(ISERROR(VLOOKUP($B395,$AB:$AX,4,0)),0,(VLOOKUP($B395,$AB:$AX,4,0)))</f>
        <v>0</v>
      </c>
      <c r="BF395" s="86" t="n">
        <f aca="false">IF(ISERROR(VLOOKUP($B395,$AB:$AX,5,0)),0,(VLOOKUP($B395,$AB:$AX,5,0)))</f>
        <v>0</v>
      </c>
      <c r="BG395" s="86" t="n">
        <f aca="false">IF(ISERROR(VLOOKUP($B395,$AB:$AX,6,0)),0,(VLOOKUP($B395,$AB:$AX,6,0)))</f>
        <v>0</v>
      </c>
      <c r="BH395" s="85" t="n">
        <f aca="false">IF(ISERROR(VLOOKUP($B395,$AB:$AX,7,0)),0,(VLOOKUP($B395,$AB:$AX,7,0)))</f>
        <v>0</v>
      </c>
      <c r="BI395" s="88" t="n">
        <f aca="false">IF(ISERROR(VLOOKUP($B395,$AB:$AX,8,0)),0,(VLOOKUP($B395,$AB:$AX,8,0)))</f>
        <v>0</v>
      </c>
      <c r="BJ395" s="88" t="n">
        <f aca="false">IF(ISERROR(VLOOKUP($B395,$AB:$AX,9,0)),0,(VLOOKUP($B395,$AB:$AX,9,0)))</f>
        <v>0</v>
      </c>
      <c r="BK395" s="89" t="n">
        <f aca="false">IF(ISERROR(VLOOKUP($B395,$AB:$AX,10,0)),0,(VLOOKUP($B395,$AB:$AX,10,0)))</f>
        <v>0</v>
      </c>
      <c r="BL395" s="93" t="n">
        <f aca="false">IF(ISERROR(VLOOKUP($B395,$AB:$AX,11,0)),0,(VLOOKUP($B395,$AB:$AX,11,0)))</f>
        <v>0</v>
      </c>
      <c r="BM395" s="89" t="n">
        <f aca="false">IF(ISERROR(VLOOKUP($B395,$AB:$AX,12,0)),0,(VLOOKUP($B395,$AB:$AX,12,0)))</f>
        <v>0</v>
      </c>
      <c r="BN395" s="93" t="n">
        <f aca="false">IF(ISERROR(VLOOKUP($B395,$AB:$AX,13,0)),0,(VLOOKUP($B395,$AB:$AX,13,0)))</f>
        <v>0</v>
      </c>
      <c r="BO395" s="86" t="n">
        <f aca="false">IF(ISERROR(VLOOKUP($B395,$AB:$AX,14,0)),0,(VLOOKUP($B395,$AB:$AX,14,0)))</f>
        <v>0</v>
      </c>
      <c r="BP395" s="91" t="n">
        <f aca="false">IF(ISERROR(VLOOKUP($B395,$AB:$AX,15,0)),0,(VLOOKUP($B395,$AB:$AX,15,0)))</f>
        <v>0</v>
      </c>
      <c r="BQ395" s="78"/>
      <c r="BR395" s="78"/>
      <c r="BS395" s="78"/>
      <c r="BT395" s="78"/>
      <c r="BU395" s="94"/>
      <c r="BV395" s="94"/>
      <c r="BW395" s="94"/>
      <c r="BX395" s="94"/>
      <c r="BY395" s="94"/>
      <c r="BZ395" s="94"/>
      <c r="CA395" s="94"/>
      <c r="CB395" s="94"/>
      <c r="CC395" s="94"/>
      <c r="CD395" s="94"/>
      <c r="CE395" s="94"/>
      <c r="CF395" s="94"/>
      <c r="CG395" s="94"/>
      <c r="CH395" s="94"/>
      <c r="CI395" s="94"/>
      <c r="CJ395" s="94"/>
      <c r="CK395" s="94"/>
      <c r="CL395" s="94"/>
      <c r="CM395" s="94"/>
      <c r="CN395" s="94"/>
      <c r="CO395" s="94"/>
      <c r="CP395" s="94"/>
      <c r="CQ395" s="94"/>
      <c r="CR395" s="94"/>
      <c r="CS395" s="94"/>
      <c r="CT395" s="94"/>
      <c r="CU395" s="94"/>
      <c r="CV395" s="94"/>
      <c r="CW395" s="94"/>
      <c r="CX395" s="94"/>
      <c r="CY395" s="94"/>
      <c r="CZ395" s="94"/>
      <c r="DA395" s="94"/>
      <c r="DB395" s="94"/>
      <c r="DC395" s="94"/>
      <c r="DD395" s="94"/>
      <c r="DE395" s="94"/>
      <c r="DF395" s="94"/>
      <c r="DG395" s="94"/>
      <c r="DH395" s="94"/>
      <c r="DI395" s="94"/>
      <c r="DJ395" s="94"/>
      <c r="DK395" s="94"/>
      <c r="DL395" s="94"/>
      <c r="DM395" s="94"/>
      <c r="DN395" s="94"/>
      <c r="DO395" s="94"/>
      <c r="DP395" s="94"/>
      <c r="DQ395" s="94"/>
      <c r="DR395" s="94"/>
      <c r="DS395" s="94"/>
      <c r="DT395" s="94"/>
      <c r="DU395" s="94"/>
      <c r="DV395" s="94"/>
      <c r="DW395" s="94"/>
      <c r="DX395" s="94"/>
      <c r="DY395" s="94"/>
      <c r="DZ395" s="94"/>
      <c r="EA395" s="94"/>
      <c r="EB395" s="94"/>
      <c r="EC395" s="94"/>
      <c r="ED395" s="94"/>
      <c r="EE395" s="94"/>
      <c r="EF395" s="94"/>
      <c r="EG395" s="94"/>
      <c r="EH395" s="94"/>
      <c r="EI395" s="94"/>
      <c r="EJ395" s="94"/>
      <c r="EK395" s="94"/>
    </row>
    <row r="396" customFormat="false" ht="12.75" hidden="true" customHeight="false" outlineLevel="0" collapsed="false">
      <c r="A396" s="75" t="s">
        <v>783</v>
      </c>
      <c r="B396" s="78" t="n">
        <v>0</v>
      </c>
      <c r="C396" s="79"/>
      <c r="D396" s="78" t="n">
        <v>0</v>
      </c>
      <c r="E396" s="78" t="n">
        <v>0</v>
      </c>
      <c r="F396" s="79"/>
      <c r="G396" s="79"/>
      <c r="H396" s="80" t="n">
        <v>0</v>
      </c>
      <c r="I396" s="81" t="n">
        <v>0</v>
      </c>
      <c r="J396" s="81" t="n">
        <v>0</v>
      </c>
      <c r="K396" s="82" t="n">
        <v>0</v>
      </c>
      <c r="L396" s="83" t="n">
        <v>0</v>
      </c>
      <c r="M396" s="82" t="n">
        <v>0</v>
      </c>
      <c r="N396" s="83" t="n">
        <v>0</v>
      </c>
      <c r="O396" s="79"/>
      <c r="P396" s="84" t="n">
        <v>0</v>
      </c>
      <c r="Q396" s="78"/>
      <c r="R396" s="78"/>
      <c r="S396" s="78"/>
      <c r="T396" s="78"/>
      <c r="U396" s="78"/>
      <c r="V396" s="78"/>
      <c r="W396" s="78"/>
      <c r="X396" s="78"/>
      <c r="Y396" s="85"/>
      <c r="Z396" s="78"/>
      <c r="AA396" s="85" t="s">
        <v>783</v>
      </c>
      <c r="AB396" s="85" t="n">
        <v>0</v>
      </c>
      <c r="AC396" s="86"/>
      <c r="AD396" s="85" t="n">
        <v>0</v>
      </c>
      <c r="AE396" s="85" t="n">
        <v>0</v>
      </c>
      <c r="AF396" s="86"/>
      <c r="AG396" s="86"/>
      <c r="AH396" s="87" t="n">
        <v>0</v>
      </c>
      <c r="AI396" s="88" t="n">
        <v>0</v>
      </c>
      <c r="AJ396" s="88" t="n">
        <v>0</v>
      </c>
      <c r="AK396" s="89" t="n">
        <v>0</v>
      </c>
      <c r="AL396" s="90" t="n">
        <v>0</v>
      </c>
      <c r="AM396" s="89" t="n">
        <v>0</v>
      </c>
      <c r="AN396" s="90" t="n">
        <v>0</v>
      </c>
      <c r="AO396" s="86"/>
      <c r="AP396" s="91" t="n">
        <v>0</v>
      </c>
      <c r="AQ396" s="78"/>
      <c r="AR396" s="78"/>
      <c r="AS396" s="78"/>
      <c r="AT396" s="78"/>
      <c r="AU396" s="78"/>
      <c r="AV396" s="78"/>
      <c r="AW396" s="78"/>
      <c r="AX396" s="78"/>
      <c r="AY396" s="78"/>
      <c r="AZ396" s="85"/>
      <c r="BA396" s="12"/>
      <c r="BB396" s="85" t="n">
        <f aca="false">IF(ISERROR(VLOOKUP($B396,$AB:$AX,1,0)),0,(VLOOKUP($B396,$AB:$AX,1,0)))</f>
        <v>0</v>
      </c>
      <c r="BC396" s="86" t="n">
        <f aca="false">IF(ISERROR(VLOOKUP($B396,$AB:$AX,2,0)),0,(VLOOKUP($B396,$AB:$AX,2,0)))</f>
        <v>0</v>
      </c>
      <c r="BD396" s="92" t="n">
        <f aca="false">IF(ISERROR(VLOOKUP($B396,$AB:$AX,3,0)),0,(VLOOKUP($B396,$AB:$AX,3,0)))</f>
        <v>0</v>
      </c>
      <c r="BE396" s="85" t="n">
        <f aca="false">IF(ISERROR(VLOOKUP($B396,$AB:$AX,4,0)),0,(VLOOKUP($B396,$AB:$AX,4,0)))</f>
        <v>0</v>
      </c>
      <c r="BF396" s="86" t="n">
        <f aca="false">IF(ISERROR(VLOOKUP($B396,$AB:$AX,5,0)),0,(VLOOKUP($B396,$AB:$AX,5,0)))</f>
        <v>0</v>
      </c>
      <c r="BG396" s="86" t="n">
        <f aca="false">IF(ISERROR(VLOOKUP($B396,$AB:$AX,6,0)),0,(VLOOKUP($B396,$AB:$AX,6,0)))</f>
        <v>0</v>
      </c>
      <c r="BH396" s="85" t="n">
        <f aca="false">IF(ISERROR(VLOOKUP($B396,$AB:$AX,7,0)),0,(VLOOKUP($B396,$AB:$AX,7,0)))</f>
        <v>0</v>
      </c>
      <c r="BI396" s="88" t="n">
        <f aca="false">IF(ISERROR(VLOOKUP($B396,$AB:$AX,8,0)),0,(VLOOKUP($B396,$AB:$AX,8,0)))</f>
        <v>0</v>
      </c>
      <c r="BJ396" s="88" t="n">
        <f aca="false">IF(ISERROR(VLOOKUP($B396,$AB:$AX,9,0)),0,(VLOOKUP($B396,$AB:$AX,9,0)))</f>
        <v>0</v>
      </c>
      <c r="BK396" s="89" t="n">
        <f aca="false">IF(ISERROR(VLOOKUP($B396,$AB:$AX,10,0)),0,(VLOOKUP($B396,$AB:$AX,10,0)))</f>
        <v>0</v>
      </c>
      <c r="BL396" s="93" t="n">
        <f aca="false">IF(ISERROR(VLOOKUP($B396,$AB:$AX,11,0)),0,(VLOOKUP($B396,$AB:$AX,11,0)))</f>
        <v>0</v>
      </c>
      <c r="BM396" s="89" t="n">
        <f aca="false">IF(ISERROR(VLOOKUP($B396,$AB:$AX,12,0)),0,(VLOOKUP($B396,$AB:$AX,12,0)))</f>
        <v>0</v>
      </c>
      <c r="BN396" s="93" t="n">
        <f aca="false">IF(ISERROR(VLOOKUP($B396,$AB:$AX,13,0)),0,(VLOOKUP($B396,$AB:$AX,13,0)))</f>
        <v>0</v>
      </c>
      <c r="BO396" s="86" t="n">
        <f aca="false">IF(ISERROR(VLOOKUP($B396,$AB:$AX,14,0)),0,(VLOOKUP($B396,$AB:$AX,14,0)))</f>
        <v>0</v>
      </c>
      <c r="BP396" s="91" t="n">
        <f aca="false">IF(ISERROR(VLOOKUP($B396,$AB:$AX,15,0)),0,(VLOOKUP($B396,$AB:$AX,15,0)))</f>
        <v>0</v>
      </c>
      <c r="BQ396" s="78"/>
      <c r="BR396" s="78"/>
      <c r="BS396" s="78"/>
      <c r="BT396" s="78"/>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row>
    <row r="397" customFormat="false" ht="12.75" hidden="false" customHeight="false" outlineLevel="0" collapsed="false">
      <c r="A397" s="102"/>
      <c r="B397" s="78"/>
      <c r="C397" s="79"/>
      <c r="D397" s="78"/>
      <c r="E397" s="78"/>
      <c r="F397" s="79"/>
      <c r="G397" s="79"/>
      <c r="H397" s="80"/>
      <c r="I397" s="81"/>
      <c r="J397" s="81"/>
      <c r="K397" s="82"/>
      <c r="L397" s="83"/>
      <c r="M397" s="82"/>
      <c r="N397" s="83"/>
      <c r="O397" s="79"/>
      <c r="P397" s="84"/>
      <c r="Q397" s="22"/>
      <c r="R397" s="22"/>
      <c r="S397" s="22"/>
      <c r="T397" s="22"/>
      <c r="U397" s="22"/>
      <c r="V397" s="22"/>
      <c r="W397" s="22"/>
      <c r="X397" s="22"/>
      <c r="Y397" s="12"/>
      <c r="Z397" s="22"/>
      <c r="AA397" s="12"/>
      <c r="AB397" s="85"/>
      <c r="AC397" s="86"/>
      <c r="AD397" s="85"/>
      <c r="AE397" s="85"/>
      <c r="AF397" s="86"/>
      <c r="AG397" s="86"/>
      <c r="AH397" s="87"/>
      <c r="AI397" s="88"/>
      <c r="AJ397" s="88"/>
      <c r="AK397" s="89"/>
      <c r="AL397" s="90"/>
      <c r="AM397" s="89"/>
      <c r="AN397" s="90"/>
      <c r="AO397" s="86"/>
      <c r="AP397" s="91"/>
      <c r="AQ397" s="22"/>
      <c r="AR397" s="22"/>
      <c r="AS397" s="22"/>
      <c r="AT397" s="22"/>
      <c r="AU397" s="22"/>
      <c r="AV397" s="22"/>
      <c r="AW397" s="22"/>
      <c r="AX397" s="22"/>
      <c r="AY397" s="22"/>
      <c r="BA397" s="12"/>
      <c r="BB397" s="85" t="n">
        <f aca="false">IF(ISERROR(VLOOKUP($B397,$AB:$AX,1,0)),0,(VLOOKUP($B397,$AB:$AX,1,0)))</f>
        <v>0</v>
      </c>
      <c r="BC397" s="86" t="n">
        <f aca="false">IF(ISERROR(VLOOKUP($B397,$AB:$AX,2,0)),0,(VLOOKUP($B397,$AB:$AX,2,0)))</f>
        <v>0</v>
      </c>
      <c r="BD397" s="92" t="n">
        <f aca="false">IF(ISERROR(VLOOKUP($B397,$AB:$AX,3,0)),0,(VLOOKUP($B397,$AB:$AX,3,0)))</f>
        <v>0</v>
      </c>
      <c r="BE397" s="85" t="n">
        <f aca="false">IF(ISERROR(VLOOKUP($B397,$AB:$AX,4,0)),0,(VLOOKUP($B397,$AB:$AX,4,0)))</f>
        <v>0</v>
      </c>
      <c r="BF397" s="86" t="n">
        <f aca="false">IF(ISERROR(VLOOKUP($B397,$AB:$AX,5,0)),0,(VLOOKUP($B397,$AB:$AX,5,0)))</f>
        <v>0</v>
      </c>
      <c r="BG397" s="86" t="n">
        <f aca="false">IF(ISERROR(VLOOKUP($B397,$AB:$AX,6,0)),0,(VLOOKUP($B397,$AB:$AX,6,0)))</f>
        <v>0</v>
      </c>
      <c r="BH397" s="85" t="n">
        <f aca="false">IF(ISERROR(VLOOKUP($B397,$AB:$AX,7,0)),0,(VLOOKUP($B397,$AB:$AX,7,0)))</f>
        <v>0</v>
      </c>
      <c r="BI397" s="88" t="n">
        <f aca="false">IF(ISERROR(VLOOKUP($B397,$AB:$AX,8,0)),0,(VLOOKUP($B397,$AB:$AX,8,0)))</f>
        <v>0</v>
      </c>
      <c r="BJ397" s="88" t="n">
        <f aca="false">IF(ISERROR(VLOOKUP($B397,$AB:$AX,9,0)),0,(VLOOKUP($B397,$AB:$AX,9,0)))</f>
        <v>0</v>
      </c>
      <c r="BK397" s="89" t="n">
        <f aca="false">IF(ISERROR(VLOOKUP($B397,$AB:$AX,10,0)),0,(VLOOKUP($B397,$AB:$AX,10,0)))</f>
        <v>0</v>
      </c>
      <c r="BL397" s="93" t="n">
        <f aca="false">IF(ISERROR(VLOOKUP($B397,$AB:$AX,11,0)),0,(VLOOKUP($B397,$AB:$AX,11,0)))</f>
        <v>0</v>
      </c>
      <c r="BM397" s="89" t="n">
        <f aca="false">IF(ISERROR(VLOOKUP($B397,$AB:$AX,12,0)),0,(VLOOKUP($B397,$AB:$AX,12,0)))</f>
        <v>0</v>
      </c>
      <c r="BN397" s="93" t="n">
        <f aca="false">IF(ISERROR(VLOOKUP($B397,$AB:$AX,13,0)),0,(VLOOKUP($B397,$AB:$AX,13,0)))</f>
        <v>0</v>
      </c>
      <c r="BO397" s="86" t="n">
        <f aca="false">IF(ISERROR(VLOOKUP($B397,$AB:$AX,14,0)),0,(VLOOKUP($B397,$AB:$AX,14,0)))</f>
        <v>0</v>
      </c>
      <c r="BP397" s="91" t="n">
        <f aca="false">IF(ISERROR(VLOOKUP($B397,$AB:$AX,15,0)),0,(VLOOKUP($B397,$AB:$AX,15,0)))</f>
        <v>0</v>
      </c>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row>
    <row r="398" customFormat="false" ht="30" hidden="false" customHeight="false" outlineLevel="0" collapsed="false">
      <c r="A398" s="116"/>
      <c r="B398" s="78"/>
      <c r="C398" s="79"/>
      <c r="D398" s="106"/>
      <c r="E398" s="107"/>
      <c r="F398" s="108"/>
      <c r="G398" s="108" t="s">
        <v>184</v>
      </c>
      <c r="H398" s="109" t="s">
        <v>185</v>
      </c>
      <c r="I398" s="110" t="s">
        <v>186</v>
      </c>
      <c r="J398" s="110" t="s">
        <v>187</v>
      </c>
      <c r="K398" s="111" t="s">
        <v>188</v>
      </c>
      <c r="L398" s="83"/>
      <c r="M398" s="82"/>
      <c r="N398" s="83"/>
      <c r="O398" s="79"/>
      <c r="P398" s="84"/>
      <c r="Q398" s="6"/>
      <c r="R398" s="6"/>
      <c r="S398" s="6"/>
      <c r="T398" s="6"/>
      <c r="U398" s="6"/>
      <c r="V398" s="6"/>
      <c r="W398" s="6"/>
      <c r="X398" s="6"/>
      <c r="AB398" s="85"/>
      <c r="AC398" s="86"/>
      <c r="AD398" s="85"/>
      <c r="AE398" s="85"/>
      <c r="AF398" s="86"/>
      <c r="AG398" s="86" t="s">
        <v>184</v>
      </c>
      <c r="AH398" s="87" t="s">
        <v>185</v>
      </c>
      <c r="AI398" s="88" t="s">
        <v>186</v>
      </c>
      <c r="AJ398" s="88" t="s">
        <v>187</v>
      </c>
      <c r="AK398" s="89" t="s">
        <v>188</v>
      </c>
      <c r="AL398" s="90"/>
      <c r="AM398" s="89"/>
      <c r="AN398" s="90"/>
      <c r="AO398" s="86"/>
      <c r="AP398" s="91"/>
      <c r="AQ398" s="6"/>
      <c r="AR398" s="6"/>
      <c r="AS398" s="6"/>
      <c r="AT398" s="6"/>
      <c r="AU398" s="6"/>
      <c r="AV398" s="6"/>
      <c r="AW398" s="6"/>
      <c r="AX398" s="6"/>
      <c r="AY398" s="6"/>
      <c r="AZ398" s="5"/>
      <c r="BA398" s="12"/>
      <c r="BB398" s="85" t="n">
        <f aca="false">IF(ISERROR(VLOOKUP($B398,$AB:$AX,1,0)),0,(VLOOKUP($B398,$AB:$AX,1,0)))</f>
        <v>0</v>
      </c>
      <c r="BC398" s="86" t="n">
        <f aca="false">IF(ISERROR(VLOOKUP($B398,$AB:$AX,2,0)),0,(VLOOKUP($B398,$AB:$AX,2,0)))</f>
        <v>0</v>
      </c>
      <c r="BD398" s="92" t="n">
        <f aca="false">IF(ISERROR(VLOOKUP($B398,$AB:$AX,3,0)),0,(VLOOKUP($B398,$AB:$AX,3,0)))</f>
        <v>0</v>
      </c>
      <c r="BE398" s="85" t="n">
        <f aca="false">IF(ISERROR(VLOOKUP($B398,$AB:$AX,4,0)),0,(VLOOKUP($B398,$AB:$AX,4,0)))</f>
        <v>0</v>
      </c>
      <c r="BF398" s="86" t="n">
        <f aca="false">IF(ISERROR(VLOOKUP($B398,$AB:$AX,5,0)),0,(VLOOKUP($B398,$AB:$AX,5,0)))</f>
        <v>0</v>
      </c>
      <c r="BG398" s="86" t="n">
        <f aca="false">IF(ISERROR(VLOOKUP($B398,$AB:$AX,6,0)),0,(VLOOKUP($B398,$AB:$AX,6,0)))</f>
        <v>0</v>
      </c>
      <c r="BH398" s="85" t="n">
        <f aca="false">IF(ISERROR(VLOOKUP($B398,$AB:$AX,7,0)),0,(VLOOKUP($B398,$AB:$AX,7,0)))</f>
        <v>0</v>
      </c>
      <c r="BI398" s="88" t="n">
        <f aca="false">IF(ISERROR(VLOOKUP($B398,$AB:$AX,8,0)),0,(VLOOKUP($B398,$AB:$AX,8,0)))</f>
        <v>0</v>
      </c>
      <c r="BJ398" s="88" t="n">
        <f aca="false">IF(ISERROR(VLOOKUP($B398,$AB:$AX,9,0)),0,(VLOOKUP($B398,$AB:$AX,9,0)))</f>
        <v>0</v>
      </c>
      <c r="BK398" s="89" t="n">
        <f aca="false">IF(ISERROR(VLOOKUP($B398,$AB:$AX,10,0)),0,(VLOOKUP($B398,$AB:$AX,10,0)))</f>
        <v>0</v>
      </c>
      <c r="BL398" s="93" t="n">
        <f aca="false">IF(ISERROR(VLOOKUP($B398,$AB:$AX,11,0)),0,(VLOOKUP($B398,$AB:$AX,11,0)))</f>
        <v>0</v>
      </c>
      <c r="BM398" s="89" t="n">
        <f aca="false">IF(ISERROR(VLOOKUP($B398,$AB:$AX,12,0)),0,(VLOOKUP($B398,$AB:$AX,12,0)))</f>
        <v>0</v>
      </c>
      <c r="BN398" s="93" t="n">
        <f aca="false">IF(ISERROR(VLOOKUP($B398,$AB:$AX,13,0)),0,(VLOOKUP($B398,$AB:$AX,13,0)))</f>
        <v>0</v>
      </c>
      <c r="BO398" s="86" t="n">
        <f aca="false">IF(ISERROR(VLOOKUP($B398,$AB:$AX,14,0)),0,(VLOOKUP($B398,$AB:$AX,14,0)))</f>
        <v>0</v>
      </c>
      <c r="BP398" s="91" t="n">
        <f aca="false">IF(ISERROR(VLOOKUP($B398,$AB:$AX,15,0)),0,(VLOOKUP($B398,$AB:$AX,15,0)))</f>
        <v>0</v>
      </c>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row>
    <row r="399" customFormat="false" ht="12.75" hidden="false" customHeight="false" outlineLevel="0" collapsed="false">
      <c r="A399" s="116"/>
      <c r="B399" s="78"/>
      <c r="C399" s="79"/>
      <c r="D399" s="117" t="s">
        <v>189</v>
      </c>
      <c r="E399" s="118"/>
      <c r="F399" s="119"/>
      <c r="G399" s="119" t="n">
        <f aca="false">COUNTIF($C$313:$C$396,RIGHT($D399,5))</f>
        <v>22</v>
      </c>
      <c r="H399" s="120" t="n">
        <f aca="false">SUMIF($C$313:$C$396,RIGHT($D399,5),H$313:H$396)</f>
        <v>11534</v>
      </c>
      <c r="I399" s="120" t="n">
        <f aca="false">SUMIF($C$313:$C$396,RIGHT($D399,5),I$313:I$396)</f>
        <v>0</v>
      </c>
      <c r="J399" s="120" t="n">
        <f aca="false">SUMIF($C$313:$C$396,RIGHT($D399,5),J$313:J$396)</f>
        <v>0</v>
      </c>
      <c r="K399" s="121" t="n">
        <f aca="false">H399-J399</f>
        <v>11534</v>
      </c>
      <c r="L399" s="83"/>
      <c r="M399" s="82"/>
      <c r="N399" s="83"/>
      <c r="O399" s="79"/>
      <c r="P399" s="84"/>
      <c r="Q399" s="100"/>
      <c r="R399" s="100"/>
      <c r="S399" s="100"/>
      <c r="T399" s="100"/>
      <c r="U399" s="100"/>
      <c r="V399" s="100"/>
      <c r="W399" s="100"/>
      <c r="X399" s="100"/>
      <c r="Y399" s="101"/>
      <c r="Z399" s="100"/>
      <c r="AA399" s="101"/>
      <c r="AB399" s="85"/>
      <c r="AC399" s="86"/>
      <c r="AD399" s="85" t="s">
        <v>189</v>
      </c>
      <c r="AE399" s="85"/>
      <c r="AF399" s="86"/>
      <c r="AG399" s="86" t="n">
        <v>23</v>
      </c>
      <c r="AH399" s="87" t="n">
        <v>11534</v>
      </c>
      <c r="AI399" s="88" t="n">
        <v>0</v>
      </c>
      <c r="AJ399" s="88" t="n">
        <v>0</v>
      </c>
      <c r="AK399" s="89" t="n">
        <v>11534</v>
      </c>
      <c r="AL399" s="90"/>
      <c r="AM399" s="89"/>
      <c r="AN399" s="90"/>
      <c r="AO399" s="86"/>
      <c r="AP399" s="91"/>
      <c r="AQ399" s="100"/>
      <c r="AR399" s="100"/>
      <c r="AS399" s="100"/>
      <c r="AT399" s="100"/>
      <c r="AU399" s="100"/>
      <c r="AV399" s="100"/>
      <c r="AW399" s="100"/>
      <c r="AX399" s="100"/>
      <c r="AY399" s="100"/>
      <c r="AZ399" s="101"/>
      <c r="BA399" s="12"/>
      <c r="BB399" s="85" t="n">
        <f aca="false">IF(ISERROR(VLOOKUP($B399,$AB:$AX,1,0)),0,(VLOOKUP($B399,$AB:$AX,1,0)))</f>
        <v>0</v>
      </c>
      <c r="BC399" s="86" t="n">
        <f aca="false">IF(ISERROR(VLOOKUP($B399,$AB:$AX,2,0)),0,(VLOOKUP($B399,$AB:$AX,2,0)))</f>
        <v>0</v>
      </c>
      <c r="BD399" s="92" t="n">
        <f aca="false">IF(ISERROR(VLOOKUP($B399,$AB:$AX,3,0)),0,(VLOOKUP($B399,$AB:$AX,3,0)))</f>
        <v>0</v>
      </c>
      <c r="BE399" s="85" t="n">
        <f aca="false">IF(ISERROR(VLOOKUP($B399,$AB:$AX,4,0)),0,(VLOOKUP($B399,$AB:$AX,4,0)))</f>
        <v>0</v>
      </c>
      <c r="BF399" s="86" t="n">
        <f aca="false">IF(ISERROR(VLOOKUP($B399,$AB:$AX,5,0)),0,(VLOOKUP($B399,$AB:$AX,5,0)))</f>
        <v>0</v>
      </c>
      <c r="BG399" s="86" t="n">
        <f aca="false">IF(ISERROR(VLOOKUP($B399,$AB:$AX,6,0)),0,(VLOOKUP($B399,$AB:$AX,6,0)))</f>
        <v>0</v>
      </c>
      <c r="BH399" s="85" t="n">
        <f aca="false">IF(ISERROR(VLOOKUP($B399,$AB:$AX,7,0)),0,(VLOOKUP($B399,$AB:$AX,7,0)))</f>
        <v>0</v>
      </c>
      <c r="BI399" s="88" t="n">
        <f aca="false">IF(ISERROR(VLOOKUP($B399,$AB:$AX,8,0)),0,(VLOOKUP($B399,$AB:$AX,8,0)))</f>
        <v>0</v>
      </c>
      <c r="BJ399" s="88" t="n">
        <f aca="false">IF(ISERROR(VLOOKUP($B399,$AB:$AX,9,0)),0,(VLOOKUP($B399,$AB:$AX,9,0)))</f>
        <v>0</v>
      </c>
      <c r="BK399" s="89" t="n">
        <f aca="false">IF(ISERROR(VLOOKUP($B399,$AB:$AX,10,0)),0,(VLOOKUP($B399,$AB:$AX,10,0)))</f>
        <v>0</v>
      </c>
      <c r="BL399" s="93" t="n">
        <f aca="false">IF(ISERROR(VLOOKUP($B399,$AB:$AX,11,0)),0,(VLOOKUP($B399,$AB:$AX,11,0)))</f>
        <v>0</v>
      </c>
      <c r="BM399" s="89" t="n">
        <f aca="false">IF(ISERROR(VLOOKUP($B399,$AB:$AX,12,0)),0,(VLOOKUP($B399,$AB:$AX,12,0)))</f>
        <v>0</v>
      </c>
      <c r="BN399" s="93" t="n">
        <f aca="false">IF(ISERROR(VLOOKUP($B399,$AB:$AX,13,0)),0,(VLOOKUP($B399,$AB:$AX,13,0)))</f>
        <v>0</v>
      </c>
      <c r="BO399" s="86" t="n">
        <f aca="false">IF(ISERROR(VLOOKUP($B399,$AB:$AX,14,0)),0,(VLOOKUP($B399,$AB:$AX,14,0)))</f>
        <v>0</v>
      </c>
      <c r="BP399" s="91" t="n">
        <f aca="false">IF(ISERROR(VLOOKUP($B399,$AB:$AX,15,0)),0,(VLOOKUP($B399,$AB:$AX,15,0)))</f>
        <v>0</v>
      </c>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00"/>
      <c r="EA399" s="100"/>
      <c r="EB399" s="100"/>
      <c r="EC399" s="100"/>
      <c r="ED399" s="100"/>
      <c r="EE399" s="100"/>
      <c r="EF399" s="100"/>
      <c r="EG399" s="100"/>
      <c r="EH399" s="100"/>
      <c r="EI399" s="100"/>
      <c r="EJ399" s="100"/>
      <c r="EK399" s="100"/>
    </row>
    <row r="400" customFormat="false" ht="12.75" hidden="false" customHeight="false" outlineLevel="0" collapsed="false">
      <c r="A400" s="116"/>
      <c r="B400" s="78"/>
      <c r="C400" s="79"/>
      <c r="D400" s="117" t="s">
        <v>190</v>
      </c>
      <c r="E400" s="118"/>
      <c r="F400" s="119"/>
      <c r="G400" s="119" t="n">
        <f aca="false">COUNTIF($C$313:$C$396,RIGHT($D400,5))</f>
        <v>15</v>
      </c>
      <c r="H400" s="120" t="n">
        <f aca="false">SUMIF($C$313:$C$396,RIGHT($D400,5),H$313:H$396)</f>
        <v>15689</v>
      </c>
      <c r="I400" s="120" t="n">
        <f aca="false">SUMIF($C$313:$C$396,RIGHT($D400,5),I$313:I$396)</f>
        <v>0</v>
      </c>
      <c r="J400" s="120" t="n">
        <f aca="false">SUMIF($C$313:$C$396,RIGHT($D400,5),J$313:J$396)</f>
        <v>0</v>
      </c>
      <c r="K400" s="121" t="n">
        <f aca="false">H400-J400</f>
        <v>15689</v>
      </c>
      <c r="L400" s="83"/>
      <c r="M400" s="82"/>
      <c r="N400" s="83"/>
      <c r="O400" s="79"/>
      <c r="P400" s="84"/>
      <c r="Q400" s="100"/>
      <c r="R400" s="100"/>
      <c r="S400" s="100"/>
      <c r="T400" s="100"/>
      <c r="U400" s="100"/>
      <c r="V400" s="100"/>
      <c r="W400" s="100"/>
      <c r="X400" s="100"/>
      <c r="Y400" s="101"/>
      <c r="Z400" s="100"/>
      <c r="AA400" s="101"/>
      <c r="AB400" s="85"/>
      <c r="AC400" s="86"/>
      <c r="AD400" s="85" t="s">
        <v>190</v>
      </c>
      <c r="AE400" s="85"/>
      <c r="AF400" s="86"/>
      <c r="AG400" s="86" t="n">
        <v>14</v>
      </c>
      <c r="AH400" s="87" t="n">
        <v>15689</v>
      </c>
      <c r="AI400" s="88" t="n">
        <v>0</v>
      </c>
      <c r="AJ400" s="88" t="n">
        <v>0</v>
      </c>
      <c r="AK400" s="89" t="n">
        <v>15689</v>
      </c>
      <c r="AL400" s="90"/>
      <c r="AM400" s="89"/>
      <c r="AN400" s="90"/>
      <c r="AO400" s="86"/>
      <c r="AP400" s="91"/>
      <c r="AQ400" s="100"/>
      <c r="AR400" s="100"/>
      <c r="AS400" s="100"/>
      <c r="AT400" s="100"/>
      <c r="AU400" s="100"/>
      <c r="AV400" s="100"/>
      <c r="AW400" s="100"/>
      <c r="AX400" s="100"/>
      <c r="AY400" s="100"/>
      <c r="AZ400" s="101"/>
      <c r="BA400" s="12"/>
      <c r="BB400" s="85" t="n">
        <f aca="false">IF(ISERROR(VLOOKUP($B400,$AB:$AX,1,0)),0,(VLOOKUP($B400,$AB:$AX,1,0)))</f>
        <v>0</v>
      </c>
      <c r="BC400" s="86" t="n">
        <f aca="false">IF(ISERROR(VLOOKUP($B400,$AB:$AX,2,0)),0,(VLOOKUP($B400,$AB:$AX,2,0)))</f>
        <v>0</v>
      </c>
      <c r="BD400" s="92" t="n">
        <f aca="false">IF(ISERROR(VLOOKUP($B400,$AB:$AX,3,0)),0,(VLOOKUP($B400,$AB:$AX,3,0)))</f>
        <v>0</v>
      </c>
      <c r="BE400" s="85" t="n">
        <f aca="false">IF(ISERROR(VLOOKUP($B400,$AB:$AX,4,0)),0,(VLOOKUP($B400,$AB:$AX,4,0)))</f>
        <v>0</v>
      </c>
      <c r="BF400" s="86" t="n">
        <f aca="false">IF(ISERROR(VLOOKUP($B400,$AB:$AX,5,0)),0,(VLOOKUP($B400,$AB:$AX,5,0)))</f>
        <v>0</v>
      </c>
      <c r="BG400" s="86" t="n">
        <f aca="false">IF(ISERROR(VLOOKUP($B400,$AB:$AX,6,0)),0,(VLOOKUP($B400,$AB:$AX,6,0)))</f>
        <v>0</v>
      </c>
      <c r="BH400" s="85" t="n">
        <f aca="false">IF(ISERROR(VLOOKUP($B400,$AB:$AX,7,0)),0,(VLOOKUP($B400,$AB:$AX,7,0)))</f>
        <v>0</v>
      </c>
      <c r="BI400" s="88" t="n">
        <f aca="false">IF(ISERROR(VLOOKUP($B400,$AB:$AX,8,0)),0,(VLOOKUP($B400,$AB:$AX,8,0)))</f>
        <v>0</v>
      </c>
      <c r="BJ400" s="88" t="n">
        <f aca="false">IF(ISERROR(VLOOKUP($B400,$AB:$AX,9,0)),0,(VLOOKUP($B400,$AB:$AX,9,0)))</f>
        <v>0</v>
      </c>
      <c r="BK400" s="89" t="n">
        <f aca="false">IF(ISERROR(VLOOKUP($B400,$AB:$AX,10,0)),0,(VLOOKUP($B400,$AB:$AX,10,0)))</f>
        <v>0</v>
      </c>
      <c r="BL400" s="93" t="n">
        <f aca="false">IF(ISERROR(VLOOKUP($B400,$AB:$AX,11,0)),0,(VLOOKUP($B400,$AB:$AX,11,0)))</f>
        <v>0</v>
      </c>
      <c r="BM400" s="89" t="n">
        <f aca="false">IF(ISERROR(VLOOKUP($B400,$AB:$AX,12,0)),0,(VLOOKUP($B400,$AB:$AX,12,0)))</f>
        <v>0</v>
      </c>
      <c r="BN400" s="93" t="n">
        <f aca="false">IF(ISERROR(VLOOKUP($B400,$AB:$AX,13,0)),0,(VLOOKUP($B400,$AB:$AX,13,0)))</f>
        <v>0</v>
      </c>
      <c r="BO400" s="86" t="n">
        <f aca="false">IF(ISERROR(VLOOKUP($B400,$AB:$AX,14,0)),0,(VLOOKUP($B400,$AB:$AX,14,0)))</f>
        <v>0</v>
      </c>
      <c r="BP400" s="91" t="n">
        <f aca="false">IF(ISERROR(VLOOKUP($B400,$AB:$AX,15,0)),0,(VLOOKUP($B400,$AB:$AX,15,0)))</f>
        <v>0</v>
      </c>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row>
    <row r="401" customFormat="false" ht="12.75" hidden="false" customHeight="false" outlineLevel="0" collapsed="false">
      <c r="A401" s="116"/>
      <c r="B401" s="78"/>
      <c r="C401" s="79"/>
      <c r="D401" s="117" t="s">
        <v>191</v>
      </c>
      <c r="E401" s="118"/>
      <c r="F401" s="119"/>
      <c r="G401" s="119" t="n">
        <f aca="false">COUNTIF($C$313:$C$396,RIGHT($D401,5))</f>
        <v>4</v>
      </c>
      <c r="H401" s="120" t="n">
        <f aca="false">SUMIF($C$313:$C$396,RIGHT($D401,5),H$313:H$396)</f>
        <v>4000</v>
      </c>
      <c r="I401" s="120" t="n">
        <f aca="false">SUMIF($C$313:$C$396,RIGHT($D401,5),I$313:I$396)</f>
        <v>0</v>
      </c>
      <c r="J401" s="120" t="n">
        <f aca="false">SUMIF($C$313:$C$396,RIGHT($D401,5),J$313:J$396)</f>
        <v>0</v>
      </c>
      <c r="K401" s="121" t="n">
        <f aca="false">H401-J401</f>
        <v>4000</v>
      </c>
      <c r="L401" s="83"/>
      <c r="M401" s="82"/>
      <c r="N401" s="83"/>
      <c r="O401" s="79"/>
      <c r="P401" s="84"/>
      <c r="Q401" s="100"/>
      <c r="R401" s="100"/>
      <c r="S401" s="100"/>
      <c r="T401" s="100"/>
      <c r="U401" s="100"/>
      <c r="V401" s="100"/>
      <c r="W401" s="100"/>
      <c r="X401" s="100"/>
      <c r="Y401" s="101"/>
      <c r="Z401" s="100"/>
      <c r="AA401" s="101"/>
      <c r="AB401" s="85"/>
      <c r="AC401" s="86"/>
      <c r="AD401" s="85" t="s">
        <v>191</v>
      </c>
      <c r="AE401" s="85"/>
      <c r="AF401" s="86"/>
      <c r="AG401" s="86" t="n">
        <v>1</v>
      </c>
      <c r="AH401" s="87" t="n">
        <v>0</v>
      </c>
      <c r="AI401" s="88" t="n">
        <v>0</v>
      </c>
      <c r="AJ401" s="88" t="n">
        <v>0</v>
      </c>
      <c r="AK401" s="89" t="n">
        <v>0</v>
      </c>
      <c r="AL401" s="90"/>
      <c r="AM401" s="89"/>
      <c r="AN401" s="90"/>
      <c r="AO401" s="86"/>
      <c r="AP401" s="91"/>
      <c r="AQ401" s="100"/>
      <c r="AR401" s="100"/>
      <c r="AS401" s="100"/>
      <c r="AT401" s="100"/>
      <c r="AU401" s="100"/>
      <c r="AV401" s="100"/>
      <c r="AW401" s="100"/>
      <c r="AX401" s="100"/>
      <c r="AY401" s="100"/>
      <c r="AZ401" s="101"/>
      <c r="BA401" s="12"/>
      <c r="BB401" s="85" t="n">
        <f aca="false">IF(ISERROR(VLOOKUP($B401,$AB:$AX,1,0)),0,(VLOOKUP($B401,$AB:$AX,1,0)))</f>
        <v>0</v>
      </c>
      <c r="BC401" s="86" t="n">
        <f aca="false">IF(ISERROR(VLOOKUP($B401,$AB:$AX,2,0)),0,(VLOOKUP($B401,$AB:$AX,2,0)))</f>
        <v>0</v>
      </c>
      <c r="BD401" s="92" t="n">
        <f aca="false">IF(ISERROR(VLOOKUP($B401,$AB:$AX,3,0)),0,(VLOOKUP($B401,$AB:$AX,3,0)))</f>
        <v>0</v>
      </c>
      <c r="BE401" s="85" t="n">
        <f aca="false">IF(ISERROR(VLOOKUP($B401,$AB:$AX,4,0)),0,(VLOOKUP($B401,$AB:$AX,4,0)))</f>
        <v>0</v>
      </c>
      <c r="BF401" s="86" t="n">
        <f aca="false">IF(ISERROR(VLOOKUP($B401,$AB:$AX,5,0)),0,(VLOOKUP($B401,$AB:$AX,5,0)))</f>
        <v>0</v>
      </c>
      <c r="BG401" s="86" t="n">
        <f aca="false">IF(ISERROR(VLOOKUP($B401,$AB:$AX,6,0)),0,(VLOOKUP($B401,$AB:$AX,6,0)))</f>
        <v>0</v>
      </c>
      <c r="BH401" s="85" t="n">
        <f aca="false">IF(ISERROR(VLOOKUP($B401,$AB:$AX,7,0)),0,(VLOOKUP($B401,$AB:$AX,7,0)))</f>
        <v>0</v>
      </c>
      <c r="BI401" s="88" t="n">
        <f aca="false">IF(ISERROR(VLOOKUP($B401,$AB:$AX,8,0)),0,(VLOOKUP($B401,$AB:$AX,8,0)))</f>
        <v>0</v>
      </c>
      <c r="BJ401" s="88" t="n">
        <f aca="false">IF(ISERROR(VLOOKUP($B401,$AB:$AX,9,0)),0,(VLOOKUP($B401,$AB:$AX,9,0)))</f>
        <v>0</v>
      </c>
      <c r="BK401" s="89" t="n">
        <f aca="false">IF(ISERROR(VLOOKUP($B401,$AB:$AX,10,0)),0,(VLOOKUP($B401,$AB:$AX,10,0)))</f>
        <v>0</v>
      </c>
      <c r="BL401" s="93" t="n">
        <f aca="false">IF(ISERROR(VLOOKUP($B401,$AB:$AX,11,0)),0,(VLOOKUP($B401,$AB:$AX,11,0)))</f>
        <v>0</v>
      </c>
      <c r="BM401" s="89" t="n">
        <f aca="false">IF(ISERROR(VLOOKUP($B401,$AB:$AX,12,0)),0,(VLOOKUP($B401,$AB:$AX,12,0)))</f>
        <v>0</v>
      </c>
      <c r="BN401" s="93" t="n">
        <f aca="false">IF(ISERROR(VLOOKUP($B401,$AB:$AX,13,0)),0,(VLOOKUP($B401,$AB:$AX,13,0)))</f>
        <v>0</v>
      </c>
      <c r="BO401" s="86" t="n">
        <f aca="false">IF(ISERROR(VLOOKUP($B401,$AB:$AX,14,0)),0,(VLOOKUP($B401,$AB:$AX,14,0)))</f>
        <v>0</v>
      </c>
      <c r="BP401" s="91" t="n">
        <f aca="false">IF(ISERROR(VLOOKUP($B401,$AB:$AX,15,0)),0,(VLOOKUP($B401,$AB:$AX,15,0)))</f>
        <v>0</v>
      </c>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row>
    <row r="402" customFormat="false" ht="12.75" hidden="false" customHeight="false" outlineLevel="0" collapsed="false">
      <c r="A402" s="116"/>
      <c r="B402" s="78"/>
      <c r="C402" s="79"/>
      <c r="D402" s="117" t="s">
        <v>192</v>
      </c>
      <c r="E402" s="118"/>
      <c r="F402" s="119"/>
      <c r="G402" s="119" t="n">
        <f aca="false">COUNTIF($C$313:$C$396,RIGHT($D402,5))</f>
        <v>0</v>
      </c>
      <c r="H402" s="120" t="n">
        <f aca="false">SUMIF($C$313:$C$396,RIGHT($D402,5),H$313:H$396)</f>
        <v>0</v>
      </c>
      <c r="I402" s="120" t="n">
        <f aca="false">SUMIF($C$313:$C$396,RIGHT($D402,5),I$313:I$396)</f>
        <v>0</v>
      </c>
      <c r="J402" s="120" t="n">
        <f aca="false">SUMIF($C$313:$C$396,RIGHT($D402,5),J$313:J$396)</f>
        <v>0</v>
      </c>
      <c r="K402" s="121" t="n">
        <f aca="false">H402-J402</f>
        <v>0</v>
      </c>
      <c r="L402" s="83"/>
      <c r="M402" s="82"/>
      <c r="N402" s="83"/>
      <c r="O402" s="79"/>
      <c r="P402" s="84"/>
      <c r="Q402" s="100"/>
      <c r="R402" s="100"/>
      <c r="S402" s="100"/>
      <c r="T402" s="100"/>
      <c r="U402" s="100"/>
      <c r="V402" s="100"/>
      <c r="W402" s="100"/>
      <c r="X402" s="100"/>
      <c r="Y402" s="101"/>
      <c r="Z402" s="100"/>
      <c r="AA402" s="101"/>
      <c r="AB402" s="85"/>
      <c r="AC402" s="86"/>
      <c r="AD402" s="85" t="s">
        <v>192</v>
      </c>
      <c r="AE402" s="85"/>
      <c r="AF402" s="86"/>
      <c r="AG402" s="86" t="n">
        <v>0</v>
      </c>
      <c r="AH402" s="87" t="n">
        <v>0</v>
      </c>
      <c r="AI402" s="88" t="n">
        <v>0</v>
      </c>
      <c r="AJ402" s="88" t="n">
        <v>0</v>
      </c>
      <c r="AK402" s="89" t="n">
        <v>0</v>
      </c>
      <c r="AL402" s="90"/>
      <c r="AM402" s="89"/>
      <c r="AN402" s="90"/>
      <c r="AO402" s="86"/>
      <c r="AP402" s="91"/>
      <c r="AQ402" s="100"/>
      <c r="AR402" s="100"/>
      <c r="AS402" s="100"/>
      <c r="AT402" s="100"/>
      <c r="AU402" s="100"/>
      <c r="AV402" s="100"/>
      <c r="AW402" s="100"/>
      <c r="AX402" s="100"/>
      <c r="AY402" s="100"/>
      <c r="AZ402" s="101"/>
      <c r="BA402" s="12"/>
      <c r="BB402" s="85" t="n">
        <f aca="false">IF(ISERROR(VLOOKUP($B402,$AB:$AX,1,0)),0,(VLOOKUP($B402,$AB:$AX,1,0)))</f>
        <v>0</v>
      </c>
      <c r="BC402" s="86" t="n">
        <f aca="false">IF(ISERROR(VLOOKUP($B402,$AB:$AX,2,0)),0,(VLOOKUP($B402,$AB:$AX,2,0)))</f>
        <v>0</v>
      </c>
      <c r="BD402" s="92" t="n">
        <f aca="false">IF(ISERROR(VLOOKUP($B402,$AB:$AX,3,0)),0,(VLOOKUP($B402,$AB:$AX,3,0)))</f>
        <v>0</v>
      </c>
      <c r="BE402" s="85" t="n">
        <f aca="false">IF(ISERROR(VLOOKUP($B402,$AB:$AX,4,0)),0,(VLOOKUP($B402,$AB:$AX,4,0)))</f>
        <v>0</v>
      </c>
      <c r="BF402" s="86" t="n">
        <f aca="false">IF(ISERROR(VLOOKUP($B402,$AB:$AX,5,0)),0,(VLOOKUP($B402,$AB:$AX,5,0)))</f>
        <v>0</v>
      </c>
      <c r="BG402" s="86" t="n">
        <f aca="false">IF(ISERROR(VLOOKUP($B402,$AB:$AX,6,0)),0,(VLOOKUP($B402,$AB:$AX,6,0)))</f>
        <v>0</v>
      </c>
      <c r="BH402" s="85" t="n">
        <f aca="false">IF(ISERROR(VLOOKUP($B402,$AB:$AX,7,0)),0,(VLOOKUP($B402,$AB:$AX,7,0)))</f>
        <v>0</v>
      </c>
      <c r="BI402" s="88" t="n">
        <f aca="false">IF(ISERROR(VLOOKUP($B402,$AB:$AX,8,0)),0,(VLOOKUP($B402,$AB:$AX,8,0)))</f>
        <v>0</v>
      </c>
      <c r="BJ402" s="88" t="n">
        <f aca="false">IF(ISERROR(VLOOKUP($B402,$AB:$AX,9,0)),0,(VLOOKUP($B402,$AB:$AX,9,0)))</f>
        <v>0</v>
      </c>
      <c r="BK402" s="89" t="n">
        <f aca="false">IF(ISERROR(VLOOKUP($B402,$AB:$AX,10,0)),0,(VLOOKUP($B402,$AB:$AX,10,0)))</f>
        <v>0</v>
      </c>
      <c r="BL402" s="93" t="n">
        <f aca="false">IF(ISERROR(VLOOKUP($B402,$AB:$AX,11,0)),0,(VLOOKUP($B402,$AB:$AX,11,0)))</f>
        <v>0</v>
      </c>
      <c r="BM402" s="89" t="n">
        <f aca="false">IF(ISERROR(VLOOKUP($B402,$AB:$AX,12,0)),0,(VLOOKUP($B402,$AB:$AX,12,0)))</f>
        <v>0</v>
      </c>
      <c r="BN402" s="93" t="n">
        <f aca="false">IF(ISERROR(VLOOKUP($B402,$AB:$AX,13,0)),0,(VLOOKUP($B402,$AB:$AX,13,0)))</f>
        <v>0</v>
      </c>
      <c r="BO402" s="86" t="n">
        <f aca="false">IF(ISERROR(VLOOKUP($B402,$AB:$AX,14,0)),0,(VLOOKUP($B402,$AB:$AX,14,0)))</f>
        <v>0</v>
      </c>
      <c r="BP402" s="91" t="n">
        <f aca="false">IF(ISERROR(VLOOKUP($B402,$AB:$AX,15,0)),0,(VLOOKUP($B402,$AB:$AX,15,0)))</f>
        <v>0</v>
      </c>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row>
    <row r="403" customFormat="false" ht="12.75" hidden="false" customHeight="false" outlineLevel="0" collapsed="false">
      <c r="A403" s="122"/>
      <c r="B403" s="78"/>
      <c r="C403" s="79"/>
      <c r="D403" s="124" t="s">
        <v>193</v>
      </c>
      <c r="E403" s="125"/>
      <c r="F403" s="126"/>
      <c r="G403" s="126" t="n">
        <f aca="false">SUM(G398:G402)</f>
        <v>41</v>
      </c>
      <c r="H403" s="127" t="n">
        <f aca="false">SUM(H398:H402)</f>
        <v>31223</v>
      </c>
      <c r="I403" s="127" t="n">
        <f aca="false">SUM(I398:I402)</f>
        <v>0</v>
      </c>
      <c r="J403" s="127" t="n">
        <f aca="false">SUM(J398:J402)</f>
        <v>0</v>
      </c>
      <c r="K403" s="128" t="n">
        <f aca="false">SUM(K399:K402)</f>
        <v>31223</v>
      </c>
      <c r="L403" s="83"/>
      <c r="M403" s="82"/>
      <c r="N403" s="83"/>
      <c r="O403" s="79"/>
      <c r="P403" s="84"/>
      <c r="Q403" s="100"/>
      <c r="R403" s="100"/>
      <c r="S403" s="100"/>
      <c r="T403" s="100"/>
      <c r="U403" s="100"/>
      <c r="V403" s="100"/>
      <c r="W403" s="100"/>
      <c r="X403" s="100"/>
      <c r="Y403" s="101"/>
      <c r="Z403" s="100"/>
      <c r="AA403" s="101"/>
      <c r="AB403" s="85"/>
      <c r="AC403" s="86"/>
      <c r="AD403" s="85" t="s">
        <v>193</v>
      </c>
      <c r="AE403" s="85"/>
      <c r="AF403" s="86"/>
      <c r="AG403" s="86" t="n">
        <v>38</v>
      </c>
      <c r="AH403" s="87" t="n">
        <v>27223</v>
      </c>
      <c r="AI403" s="88" t="n">
        <v>0</v>
      </c>
      <c r="AJ403" s="88" t="n">
        <v>0</v>
      </c>
      <c r="AK403" s="89" t="n">
        <v>27223</v>
      </c>
      <c r="AL403" s="90"/>
      <c r="AM403" s="89"/>
      <c r="AN403" s="90"/>
      <c r="AO403" s="86"/>
      <c r="AP403" s="91"/>
      <c r="AQ403" s="100"/>
      <c r="AR403" s="100"/>
      <c r="AS403" s="100"/>
      <c r="AT403" s="100"/>
      <c r="AU403" s="100"/>
      <c r="AV403" s="100"/>
      <c r="AW403" s="100"/>
      <c r="AX403" s="100"/>
      <c r="AY403" s="100"/>
      <c r="AZ403" s="101"/>
      <c r="BA403" s="12"/>
      <c r="BB403" s="85" t="n">
        <f aca="false">IF(ISERROR(VLOOKUP($B403,$AB:$AX,1,0)),0,(VLOOKUP($B403,$AB:$AX,1,0)))</f>
        <v>0</v>
      </c>
      <c r="BC403" s="86" t="n">
        <f aca="false">IF(ISERROR(VLOOKUP($B403,$AB:$AX,2,0)),0,(VLOOKUP($B403,$AB:$AX,2,0)))</f>
        <v>0</v>
      </c>
      <c r="BD403" s="92" t="n">
        <f aca="false">IF(ISERROR(VLOOKUP($B403,$AB:$AX,3,0)),0,(VLOOKUP($B403,$AB:$AX,3,0)))</f>
        <v>0</v>
      </c>
      <c r="BE403" s="85" t="n">
        <f aca="false">IF(ISERROR(VLOOKUP($B403,$AB:$AX,4,0)),0,(VLOOKUP($B403,$AB:$AX,4,0)))</f>
        <v>0</v>
      </c>
      <c r="BF403" s="86" t="n">
        <f aca="false">IF(ISERROR(VLOOKUP($B403,$AB:$AX,5,0)),0,(VLOOKUP($B403,$AB:$AX,5,0)))</f>
        <v>0</v>
      </c>
      <c r="BG403" s="86" t="n">
        <f aca="false">IF(ISERROR(VLOOKUP($B403,$AB:$AX,6,0)),0,(VLOOKUP($B403,$AB:$AX,6,0)))</f>
        <v>0</v>
      </c>
      <c r="BH403" s="85" t="n">
        <f aca="false">IF(ISERROR(VLOOKUP($B403,$AB:$AX,7,0)),0,(VLOOKUP($B403,$AB:$AX,7,0)))</f>
        <v>0</v>
      </c>
      <c r="BI403" s="88" t="n">
        <f aca="false">IF(ISERROR(VLOOKUP($B403,$AB:$AX,8,0)),0,(VLOOKUP($B403,$AB:$AX,8,0)))</f>
        <v>0</v>
      </c>
      <c r="BJ403" s="88" t="n">
        <f aca="false">IF(ISERROR(VLOOKUP($B403,$AB:$AX,9,0)),0,(VLOOKUP($B403,$AB:$AX,9,0)))</f>
        <v>0</v>
      </c>
      <c r="BK403" s="89" t="n">
        <f aca="false">IF(ISERROR(VLOOKUP($B403,$AB:$AX,10,0)),0,(VLOOKUP($B403,$AB:$AX,10,0)))</f>
        <v>0</v>
      </c>
      <c r="BL403" s="93" t="n">
        <f aca="false">IF(ISERROR(VLOOKUP($B403,$AB:$AX,11,0)),0,(VLOOKUP($B403,$AB:$AX,11,0)))</f>
        <v>0</v>
      </c>
      <c r="BM403" s="89" t="n">
        <f aca="false">IF(ISERROR(VLOOKUP($B403,$AB:$AX,12,0)),0,(VLOOKUP($B403,$AB:$AX,12,0)))</f>
        <v>0</v>
      </c>
      <c r="BN403" s="93" t="n">
        <f aca="false">IF(ISERROR(VLOOKUP($B403,$AB:$AX,13,0)),0,(VLOOKUP($B403,$AB:$AX,13,0)))</f>
        <v>0</v>
      </c>
      <c r="BO403" s="86" t="n">
        <f aca="false">IF(ISERROR(VLOOKUP($B403,$AB:$AX,14,0)),0,(VLOOKUP($B403,$AB:$AX,14,0)))</f>
        <v>0</v>
      </c>
      <c r="BP403" s="91" t="n">
        <f aca="false">IF(ISERROR(VLOOKUP($B403,$AB:$AX,15,0)),0,(VLOOKUP($B403,$AB:$AX,15,0)))</f>
        <v>0</v>
      </c>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row>
    <row r="404" customFormat="false" ht="12.75" hidden="false" customHeight="false" outlineLevel="0" collapsed="false">
      <c r="A404" s="134"/>
      <c r="B404" s="78"/>
      <c r="C404" s="79"/>
      <c r="D404" s="78"/>
      <c r="E404" s="78"/>
      <c r="F404" s="79"/>
      <c r="G404" s="79"/>
      <c r="H404" s="80"/>
      <c r="I404" s="81"/>
      <c r="J404" s="81"/>
      <c r="K404" s="82"/>
      <c r="L404" s="83"/>
      <c r="M404" s="82"/>
      <c r="N404" s="83"/>
      <c r="O404" s="79"/>
      <c r="P404" s="84"/>
      <c r="Q404" s="22"/>
      <c r="R404" s="22"/>
      <c r="S404" s="22"/>
      <c r="T404" s="22"/>
      <c r="U404" s="22"/>
      <c r="V404" s="22"/>
      <c r="W404" s="22"/>
      <c r="X404" s="22"/>
      <c r="Y404" s="12"/>
      <c r="Z404" s="22"/>
      <c r="AA404" s="12"/>
      <c r="AB404" s="85"/>
      <c r="AC404" s="86"/>
      <c r="AD404" s="85"/>
      <c r="AE404" s="85"/>
      <c r="AF404" s="86"/>
      <c r="AG404" s="86"/>
      <c r="AH404" s="87"/>
      <c r="AI404" s="88"/>
      <c r="AJ404" s="88"/>
      <c r="AK404" s="89"/>
      <c r="AL404" s="90"/>
      <c r="AM404" s="89"/>
      <c r="AN404" s="90"/>
      <c r="AO404" s="86"/>
      <c r="AP404" s="91"/>
      <c r="AQ404" s="22"/>
      <c r="AR404" s="22"/>
      <c r="AS404" s="22"/>
      <c r="AT404" s="22"/>
      <c r="AU404" s="22"/>
      <c r="AV404" s="22"/>
      <c r="AW404" s="22"/>
      <c r="AX404" s="22"/>
      <c r="AY404" s="22"/>
      <c r="BA404" s="12"/>
      <c r="BB404" s="85" t="n">
        <f aca="false">IF(ISERROR(VLOOKUP($B404,$AB:$AX,1,0)),0,(VLOOKUP($B404,$AB:$AX,1,0)))</f>
        <v>0</v>
      </c>
      <c r="BC404" s="86" t="n">
        <f aca="false">IF(ISERROR(VLOOKUP($B404,$AB:$AX,2,0)),0,(VLOOKUP($B404,$AB:$AX,2,0)))</f>
        <v>0</v>
      </c>
      <c r="BD404" s="92" t="n">
        <f aca="false">IF(ISERROR(VLOOKUP($B404,$AB:$AX,3,0)),0,(VLOOKUP($B404,$AB:$AX,3,0)))</f>
        <v>0</v>
      </c>
      <c r="BE404" s="85" t="n">
        <f aca="false">IF(ISERROR(VLOOKUP($B404,$AB:$AX,4,0)),0,(VLOOKUP($B404,$AB:$AX,4,0)))</f>
        <v>0</v>
      </c>
      <c r="BF404" s="86" t="n">
        <f aca="false">IF(ISERROR(VLOOKUP($B404,$AB:$AX,5,0)),0,(VLOOKUP($B404,$AB:$AX,5,0)))</f>
        <v>0</v>
      </c>
      <c r="BG404" s="86" t="n">
        <f aca="false">IF(ISERROR(VLOOKUP($B404,$AB:$AX,6,0)),0,(VLOOKUP($B404,$AB:$AX,6,0)))</f>
        <v>0</v>
      </c>
      <c r="BH404" s="85" t="n">
        <f aca="false">IF(ISERROR(VLOOKUP($B404,$AB:$AX,7,0)),0,(VLOOKUP($B404,$AB:$AX,7,0)))</f>
        <v>0</v>
      </c>
      <c r="BI404" s="88" t="n">
        <f aca="false">IF(ISERROR(VLOOKUP($B404,$AB:$AX,8,0)),0,(VLOOKUP($B404,$AB:$AX,8,0)))</f>
        <v>0</v>
      </c>
      <c r="BJ404" s="88" t="n">
        <f aca="false">IF(ISERROR(VLOOKUP($B404,$AB:$AX,9,0)),0,(VLOOKUP($B404,$AB:$AX,9,0)))</f>
        <v>0</v>
      </c>
      <c r="BK404" s="89" t="n">
        <f aca="false">IF(ISERROR(VLOOKUP($B404,$AB:$AX,10,0)),0,(VLOOKUP($B404,$AB:$AX,10,0)))</f>
        <v>0</v>
      </c>
      <c r="BL404" s="93" t="n">
        <f aca="false">IF(ISERROR(VLOOKUP($B404,$AB:$AX,11,0)),0,(VLOOKUP($B404,$AB:$AX,11,0)))</f>
        <v>0</v>
      </c>
      <c r="BM404" s="89" t="n">
        <f aca="false">IF(ISERROR(VLOOKUP($B404,$AB:$AX,12,0)),0,(VLOOKUP($B404,$AB:$AX,12,0)))</f>
        <v>0</v>
      </c>
      <c r="BN404" s="93" t="n">
        <f aca="false">IF(ISERROR(VLOOKUP($B404,$AB:$AX,13,0)),0,(VLOOKUP($B404,$AB:$AX,13,0)))</f>
        <v>0</v>
      </c>
      <c r="BO404" s="86" t="n">
        <f aca="false">IF(ISERROR(VLOOKUP($B404,$AB:$AX,14,0)),0,(VLOOKUP($B404,$AB:$AX,14,0)))</f>
        <v>0</v>
      </c>
      <c r="BP404" s="91" t="n">
        <f aca="false">IF(ISERROR(VLOOKUP($B404,$AB:$AX,15,0)),0,(VLOOKUP($B404,$AB:$AX,15,0)))</f>
        <v>0</v>
      </c>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c r="EK404" s="22"/>
    </row>
    <row r="405" customFormat="false" ht="15.75" hidden="false" customHeight="false" outlineLevel="0" collapsed="false">
      <c r="A405" s="66" t="s">
        <v>784</v>
      </c>
      <c r="B405" s="67" t="s">
        <v>785</v>
      </c>
      <c r="C405" s="79"/>
      <c r="D405" s="78"/>
      <c r="E405" s="78"/>
      <c r="F405" s="79"/>
      <c r="G405" s="79"/>
      <c r="H405" s="80"/>
      <c r="I405" s="81"/>
      <c r="J405" s="81"/>
      <c r="K405" s="82"/>
      <c r="L405" s="83"/>
      <c r="M405" s="82"/>
      <c r="N405" s="83"/>
      <c r="O405" s="79"/>
      <c r="P405" s="84"/>
      <c r="Q405" s="22"/>
      <c r="R405" s="22"/>
      <c r="S405" s="22"/>
      <c r="T405" s="22"/>
      <c r="U405" s="22"/>
      <c r="V405" s="22"/>
      <c r="W405" s="22"/>
      <c r="X405" s="22"/>
      <c r="Y405" s="12"/>
      <c r="Z405" s="22"/>
      <c r="AA405" s="12" t="s">
        <v>784</v>
      </c>
      <c r="AB405" s="85" t="s">
        <v>785</v>
      </c>
      <c r="AC405" s="86"/>
      <c r="AD405" s="85"/>
      <c r="AE405" s="85"/>
      <c r="AF405" s="86"/>
      <c r="AG405" s="86"/>
      <c r="AH405" s="87"/>
      <c r="AI405" s="88"/>
      <c r="AJ405" s="88"/>
      <c r="AK405" s="89"/>
      <c r="AL405" s="90"/>
      <c r="AM405" s="89"/>
      <c r="AN405" s="90"/>
      <c r="AO405" s="86"/>
      <c r="AP405" s="91"/>
      <c r="AQ405" s="22"/>
      <c r="AR405" s="22"/>
      <c r="AS405" s="22"/>
      <c r="AT405" s="22"/>
      <c r="AU405" s="22"/>
      <c r="AV405" s="22"/>
      <c r="AW405" s="22"/>
      <c r="AX405" s="22"/>
      <c r="AY405" s="22"/>
      <c r="BA405" s="12"/>
      <c r="BB405" s="85" t="str">
        <f aca="false">IF(ISERROR(VLOOKUP($B405,$AB:$AX,1,0)),0,(VLOOKUP($B405,$AB:$AX,1,0)))</f>
        <v>METALS</v>
      </c>
      <c r="BC405" s="86" t="n">
        <f aca="false">IF(ISERROR(VLOOKUP($B405,$AB:$AX,2,0)),0,(VLOOKUP($B405,$AB:$AX,2,0)))</f>
        <v>0</v>
      </c>
      <c r="BD405" s="92" t="n">
        <f aca="false">IF(ISERROR(VLOOKUP($B405,$AB:$AX,3,0)),0,(VLOOKUP($B405,$AB:$AX,3,0)))</f>
        <v>0</v>
      </c>
      <c r="BE405" s="85" t="n">
        <f aca="false">IF(ISERROR(VLOOKUP($B405,$AB:$AX,4,0)),0,(VLOOKUP($B405,$AB:$AX,4,0)))</f>
        <v>0</v>
      </c>
      <c r="BF405" s="86" t="n">
        <f aca="false">IF(ISERROR(VLOOKUP($B405,$AB:$AX,5,0)),0,(VLOOKUP($B405,$AB:$AX,5,0)))</f>
        <v>0</v>
      </c>
      <c r="BG405" s="86" t="n">
        <f aca="false">IF(ISERROR(VLOOKUP($B405,$AB:$AX,6,0)),0,(VLOOKUP($B405,$AB:$AX,6,0)))</f>
        <v>0</v>
      </c>
      <c r="BH405" s="85" t="n">
        <f aca="false">IF(ISERROR(VLOOKUP($B405,$AB:$AX,7,0)),0,(VLOOKUP($B405,$AB:$AX,7,0)))</f>
        <v>0</v>
      </c>
      <c r="BI405" s="88" t="n">
        <f aca="false">IF(ISERROR(VLOOKUP($B405,$AB:$AX,8,0)),0,(VLOOKUP($B405,$AB:$AX,8,0)))</f>
        <v>0</v>
      </c>
      <c r="BJ405" s="88" t="n">
        <f aca="false">IF(ISERROR(VLOOKUP($B405,$AB:$AX,9,0)),0,(VLOOKUP($B405,$AB:$AX,9,0)))</f>
        <v>0</v>
      </c>
      <c r="BK405" s="89" t="n">
        <f aca="false">IF(ISERROR(VLOOKUP($B405,$AB:$AX,10,0)),0,(VLOOKUP($B405,$AB:$AX,10,0)))</f>
        <v>0</v>
      </c>
      <c r="BL405" s="93" t="n">
        <f aca="false">IF(ISERROR(VLOOKUP($B405,$AB:$AX,11,0)),0,(VLOOKUP($B405,$AB:$AX,11,0)))</f>
        <v>0</v>
      </c>
      <c r="BM405" s="89" t="n">
        <f aca="false">IF(ISERROR(VLOOKUP($B405,$AB:$AX,12,0)),0,(VLOOKUP($B405,$AB:$AX,12,0)))</f>
        <v>0</v>
      </c>
      <c r="BN405" s="93" t="n">
        <f aca="false">IF(ISERROR(VLOOKUP($B405,$AB:$AX,13,0)),0,(VLOOKUP($B405,$AB:$AX,13,0)))</f>
        <v>0</v>
      </c>
      <c r="BO405" s="86" t="n">
        <f aca="false">IF(ISERROR(VLOOKUP($B405,$AB:$AX,14,0)),0,(VLOOKUP($B405,$AB:$AX,14,0)))</f>
        <v>0</v>
      </c>
      <c r="BP405" s="91" t="n">
        <f aca="false">IF(ISERROR(VLOOKUP($B405,$AB:$AX,15,0)),0,(VLOOKUP($B405,$AB:$AX,15,0)))</f>
        <v>0</v>
      </c>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row>
    <row r="406" customFormat="false" ht="38.25" hidden="false" customHeight="false" outlineLevel="0" collapsed="false">
      <c r="A406" s="75" t="s">
        <v>786</v>
      </c>
      <c r="B406" s="76" t="s">
        <v>787</v>
      </c>
      <c r="C406" s="77" t="s">
        <v>29</v>
      </c>
      <c r="D406" s="78"/>
      <c r="E406" s="78" t="s">
        <v>788</v>
      </c>
      <c r="F406" s="79" t="s">
        <v>104</v>
      </c>
      <c r="G406" s="79" t="s">
        <v>33</v>
      </c>
      <c r="H406" s="80" t="n">
        <v>5000</v>
      </c>
      <c r="I406" s="81" t="n">
        <v>0</v>
      </c>
      <c r="J406" s="81" t="n">
        <v>0</v>
      </c>
      <c r="K406" s="82" t="n">
        <v>60</v>
      </c>
      <c r="L406" s="83" t="n">
        <v>60</v>
      </c>
      <c r="M406" s="82" t="n">
        <v>0</v>
      </c>
      <c r="N406" s="83" t="n">
        <v>0</v>
      </c>
      <c r="O406" s="79" t="s">
        <v>36</v>
      </c>
      <c r="P406" s="84" t="s">
        <v>789</v>
      </c>
      <c r="Q406" s="99"/>
      <c r="R406" s="99"/>
      <c r="S406" s="99"/>
      <c r="T406" s="99"/>
      <c r="U406" s="99"/>
      <c r="V406" s="99"/>
      <c r="W406" s="99"/>
      <c r="X406" s="99"/>
      <c r="Y406" s="132"/>
      <c r="Z406" s="99"/>
      <c r="AA406" s="132" t="s">
        <v>786</v>
      </c>
      <c r="AB406" s="85" t="s">
        <v>787</v>
      </c>
      <c r="AC406" s="86" t="s">
        <v>29</v>
      </c>
      <c r="AD406" s="85"/>
      <c r="AE406" s="85" t="s">
        <v>788</v>
      </c>
      <c r="AF406" s="86" t="s">
        <v>104</v>
      </c>
      <c r="AG406" s="86" t="s">
        <v>33</v>
      </c>
      <c r="AH406" s="87" t="n">
        <v>5000</v>
      </c>
      <c r="AI406" s="88" t="n">
        <v>0</v>
      </c>
      <c r="AJ406" s="88" t="n">
        <v>0</v>
      </c>
      <c r="AK406" s="89" t="n">
        <v>60</v>
      </c>
      <c r="AL406" s="90" t="n">
        <v>60</v>
      </c>
      <c r="AM406" s="89" t="n">
        <v>0</v>
      </c>
      <c r="AN406" s="90" t="n">
        <v>0</v>
      </c>
      <c r="AO406" s="86" t="s">
        <v>36</v>
      </c>
      <c r="AP406" s="91" t="s">
        <v>789</v>
      </c>
      <c r="AQ406" s="99"/>
      <c r="AR406" s="99"/>
      <c r="AS406" s="99"/>
      <c r="AT406" s="99"/>
      <c r="AU406" s="99"/>
      <c r="AV406" s="99"/>
      <c r="AW406" s="99"/>
      <c r="AX406" s="99"/>
      <c r="AY406" s="99"/>
      <c r="AZ406" s="132"/>
      <c r="BA406" s="133"/>
      <c r="BB406" s="85" t="str">
        <f aca="false">IF(ISERROR(VLOOKUP($B406,$AB:$AX,1,0)),0,(VLOOKUP($B406,$AB:$AX,1,0)))</f>
        <v>McCook</v>
      </c>
      <c r="BC406" s="86" t="str">
        <f aca="false">IF(ISERROR(VLOOKUP($B406,$AB:$AX,2,0)),0,(VLOOKUP($B406,$AB:$AX,2,0)))</f>
        <v>Q2 01</v>
      </c>
      <c r="BD406" s="92" t="n">
        <f aca="false">IF(ISERROR(VLOOKUP($B406,$AB:$AX,3,0)),0,(VLOOKUP($B406,$AB:$AX,3,0)))</f>
        <v>0</v>
      </c>
      <c r="BE406" s="85" t="str">
        <f aca="false">IF(ISERROR(VLOOKUP($B406,$AB:$AX,4,0)),0,(VLOOKUP($B406,$AB:$AX,4,0)))</f>
        <v>Chris McKey</v>
      </c>
      <c r="BF406" s="86" t="str">
        <f aca="false">IF(ISERROR(VLOOKUP($B406,$AB:$AX,5,0)),0,(VLOOKUP($B406,$AB:$AX,5,0)))</f>
        <v>Negotiation</v>
      </c>
      <c r="BG406" s="86" t="str">
        <f aca="false">IF(ISERROR(VLOOKUP($B406,$AB:$AX,6,0)),0,(VLOOKUP($B406,$AB:$AX,6,0)))</f>
        <v>P&amp;L</v>
      </c>
      <c r="BH406" s="85" t="n">
        <f aca="false">IF(ISERROR(VLOOKUP($B406,$AB:$AX,7,0)),0,(VLOOKUP($B406,$AB:$AX,7,0)))</f>
        <v>5000</v>
      </c>
      <c r="BI406" s="88" t="n">
        <f aca="false">IF(ISERROR(VLOOKUP($B406,$AB:$AX,8,0)),0,(VLOOKUP($B406,$AB:$AX,8,0)))</f>
        <v>0</v>
      </c>
      <c r="BJ406" s="88" t="n">
        <f aca="false">IF(ISERROR(VLOOKUP($B406,$AB:$AX,9,0)),0,(VLOOKUP($B406,$AB:$AX,9,0)))</f>
        <v>0</v>
      </c>
      <c r="BK406" s="89" t="n">
        <f aca="false">IF(ISERROR(VLOOKUP($B406,$AB:$AX,10,0)),0,(VLOOKUP($B406,$AB:$AX,10,0)))</f>
        <v>60</v>
      </c>
      <c r="BL406" s="93" t="n">
        <f aca="false">IF(ISERROR(VLOOKUP($B406,$AB:$AX,11,0)),0,(VLOOKUP($B406,$AB:$AX,11,0)))</f>
        <v>60</v>
      </c>
      <c r="BM406" s="89" t="n">
        <f aca="false">IF(ISERROR(VLOOKUP($B406,$AB:$AX,12,0)),0,(VLOOKUP($B406,$AB:$AX,12,0)))</f>
        <v>0</v>
      </c>
      <c r="BN406" s="93" t="n">
        <f aca="false">IF(ISERROR(VLOOKUP($B406,$AB:$AX,13,0)),0,(VLOOKUP($B406,$AB:$AX,13,0)))</f>
        <v>0</v>
      </c>
      <c r="BO406" s="86" t="str">
        <f aca="false">IF(ISERROR(VLOOKUP($B406,$AB:$AX,14,0)),0,(VLOOKUP($B406,$AB:$AX,14,0)))</f>
        <v>High</v>
      </c>
      <c r="BP406" s="91" t="str">
        <f aca="false">IF(ISERROR(VLOOKUP($B406,$AB:$AX,15,0)),0,(VLOOKUP($B406,$AB:$AX,15,0)))</f>
        <v>7 year option to re-start an aluminum smelter. Deal is effectively out of the money power puts and aluminum calls. Also known as Michigan Ave Partners</v>
      </c>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row>
    <row r="407" customFormat="false" ht="12.75" hidden="false" customHeight="false" outlineLevel="0" collapsed="false">
      <c r="A407" s="75" t="s">
        <v>790</v>
      </c>
      <c r="B407" s="76" t="s">
        <v>791</v>
      </c>
      <c r="C407" s="77" t="s">
        <v>29</v>
      </c>
      <c r="D407" s="78"/>
      <c r="E407" s="78" t="s">
        <v>788</v>
      </c>
      <c r="F407" s="79" t="s">
        <v>104</v>
      </c>
      <c r="G407" s="79" t="s">
        <v>33</v>
      </c>
      <c r="H407" s="80" t="n">
        <v>10000</v>
      </c>
      <c r="I407" s="81" t="n">
        <v>0</v>
      </c>
      <c r="J407" s="81" t="n">
        <v>0</v>
      </c>
      <c r="K407" s="82" t="n">
        <v>20</v>
      </c>
      <c r="L407" s="83" t="n">
        <v>20</v>
      </c>
      <c r="M407" s="82" t="n">
        <v>0</v>
      </c>
      <c r="N407" s="83" t="n">
        <v>0</v>
      </c>
      <c r="O407" s="79" t="s">
        <v>97</v>
      </c>
      <c r="P407" s="84" t="s">
        <v>792</v>
      </c>
      <c r="Q407" s="78"/>
      <c r="R407" s="78"/>
      <c r="S407" s="78"/>
      <c r="T407" s="78"/>
      <c r="U407" s="78"/>
      <c r="V407" s="78"/>
      <c r="W407" s="78"/>
      <c r="X407" s="78"/>
      <c r="Y407" s="85"/>
      <c r="Z407" s="78"/>
      <c r="AA407" s="85" t="s">
        <v>790</v>
      </c>
      <c r="AB407" s="85" t="s">
        <v>791</v>
      </c>
      <c r="AC407" s="86" t="s">
        <v>29</v>
      </c>
      <c r="AD407" s="85"/>
      <c r="AE407" s="85" t="s">
        <v>788</v>
      </c>
      <c r="AF407" s="86" t="s">
        <v>104</v>
      </c>
      <c r="AG407" s="86" t="s">
        <v>33</v>
      </c>
      <c r="AH407" s="87" t="n">
        <v>10000</v>
      </c>
      <c r="AI407" s="88" t="n">
        <v>0</v>
      </c>
      <c r="AJ407" s="88" t="n">
        <v>0</v>
      </c>
      <c r="AK407" s="89" t="n">
        <v>20</v>
      </c>
      <c r="AL407" s="90" t="n">
        <v>20</v>
      </c>
      <c r="AM407" s="89" t="n">
        <v>0</v>
      </c>
      <c r="AN407" s="90" t="n">
        <v>0</v>
      </c>
      <c r="AO407" s="86" t="s">
        <v>97</v>
      </c>
      <c r="AP407" s="91" t="s">
        <v>792</v>
      </c>
      <c r="AQ407" s="78"/>
      <c r="AR407" s="78"/>
      <c r="AS407" s="78"/>
      <c r="AT407" s="78"/>
      <c r="AU407" s="78"/>
      <c r="AV407" s="78"/>
      <c r="AW407" s="78"/>
      <c r="AX407" s="78"/>
      <c r="AY407" s="78"/>
      <c r="AZ407" s="85"/>
      <c r="BA407" s="12"/>
      <c r="BB407" s="85" t="str">
        <f aca="false">IF(ISERROR(VLOOKUP($B407,$AB:$AX,1,0)),0,(VLOOKUP($B407,$AB:$AX,1,0)))</f>
        <v>Kaiser Prepay</v>
      </c>
      <c r="BC407" s="86" t="str">
        <f aca="false">IF(ISERROR(VLOOKUP($B407,$AB:$AX,2,0)),0,(VLOOKUP($B407,$AB:$AX,2,0)))</f>
        <v>Q2 01</v>
      </c>
      <c r="BD407" s="92" t="n">
        <f aca="false">IF(ISERROR(VLOOKUP($B407,$AB:$AX,3,0)),0,(VLOOKUP($B407,$AB:$AX,3,0)))</f>
        <v>0</v>
      </c>
      <c r="BE407" s="85" t="str">
        <f aca="false">IF(ISERROR(VLOOKUP($B407,$AB:$AX,4,0)),0,(VLOOKUP($B407,$AB:$AX,4,0)))</f>
        <v>Chris McKey</v>
      </c>
      <c r="BF407" s="86" t="str">
        <f aca="false">IF(ISERROR(VLOOKUP($B407,$AB:$AX,5,0)),0,(VLOOKUP($B407,$AB:$AX,5,0)))</f>
        <v>Negotiation</v>
      </c>
      <c r="BG407" s="86" t="str">
        <f aca="false">IF(ISERROR(VLOOKUP($B407,$AB:$AX,6,0)),0,(VLOOKUP($B407,$AB:$AX,6,0)))</f>
        <v>P&amp;L</v>
      </c>
      <c r="BH407" s="85" t="n">
        <f aca="false">IF(ISERROR(VLOOKUP($B407,$AB:$AX,7,0)),0,(VLOOKUP($B407,$AB:$AX,7,0)))</f>
        <v>10000</v>
      </c>
      <c r="BI407" s="88" t="n">
        <f aca="false">IF(ISERROR(VLOOKUP($B407,$AB:$AX,8,0)),0,(VLOOKUP($B407,$AB:$AX,8,0)))</f>
        <v>0</v>
      </c>
      <c r="BJ407" s="88" t="n">
        <f aca="false">IF(ISERROR(VLOOKUP($B407,$AB:$AX,9,0)),0,(VLOOKUP($B407,$AB:$AX,9,0)))</f>
        <v>0</v>
      </c>
      <c r="BK407" s="89" t="n">
        <f aca="false">IF(ISERROR(VLOOKUP($B407,$AB:$AX,10,0)),0,(VLOOKUP($B407,$AB:$AX,10,0)))</f>
        <v>20</v>
      </c>
      <c r="BL407" s="93" t="n">
        <f aca="false">IF(ISERROR(VLOOKUP($B407,$AB:$AX,11,0)),0,(VLOOKUP($B407,$AB:$AX,11,0)))</f>
        <v>20</v>
      </c>
      <c r="BM407" s="89" t="n">
        <f aca="false">IF(ISERROR(VLOOKUP($B407,$AB:$AX,12,0)),0,(VLOOKUP($B407,$AB:$AX,12,0)))</f>
        <v>0</v>
      </c>
      <c r="BN407" s="93" t="n">
        <f aca="false">IF(ISERROR(VLOOKUP($B407,$AB:$AX,13,0)),0,(VLOOKUP($B407,$AB:$AX,13,0)))</f>
        <v>0</v>
      </c>
      <c r="BO407" s="86" t="str">
        <f aca="false">IF(ISERROR(VLOOKUP($B407,$AB:$AX,14,0)),0,(VLOOKUP($B407,$AB:$AX,14,0)))</f>
        <v>Medium</v>
      </c>
      <c r="BP407" s="91" t="str">
        <f aca="false">IF(ISERROR(VLOOKUP($B407,$AB:$AX,15,0)),0,(VLOOKUP($B407,$AB:$AX,15,0)))</f>
        <v>4 year prepay for aluminum.  Size of prepay is approx. $125m.</v>
      </c>
      <c r="BQ407" s="78"/>
      <c r="BR407" s="78"/>
      <c r="BS407" s="78"/>
      <c r="BT407" s="78"/>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94"/>
      <c r="DV407" s="94"/>
      <c r="DW407" s="94"/>
      <c r="DX407" s="94"/>
      <c r="DY407" s="94"/>
      <c r="DZ407" s="94"/>
      <c r="EA407" s="94"/>
      <c r="EB407" s="94"/>
      <c r="EC407" s="94"/>
      <c r="ED407" s="94"/>
      <c r="EE407" s="94"/>
      <c r="EF407" s="94"/>
      <c r="EG407" s="94"/>
      <c r="EH407" s="94"/>
      <c r="EI407" s="94"/>
      <c r="EJ407" s="94"/>
      <c r="EK407" s="94"/>
    </row>
    <row r="408" customFormat="false" ht="12.75" hidden="true" customHeight="false" outlineLevel="0" collapsed="false">
      <c r="A408" s="75" t="s">
        <v>793</v>
      </c>
      <c r="B408" s="76"/>
      <c r="C408" s="77"/>
      <c r="D408" s="78"/>
      <c r="E408" s="78"/>
      <c r="F408" s="79"/>
      <c r="G408" s="79"/>
      <c r="H408" s="80" t="n">
        <v>0</v>
      </c>
      <c r="I408" s="81" t="n">
        <v>0</v>
      </c>
      <c r="J408" s="81" t="n">
        <v>0</v>
      </c>
      <c r="K408" s="82" t="n">
        <v>0</v>
      </c>
      <c r="L408" s="83" t="n">
        <v>0</v>
      </c>
      <c r="M408" s="82" t="n">
        <v>0</v>
      </c>
      <c r="N408" s="83" t="n">
        <v>0</v>
      </c>
      <c r="O408" s="79"/>
      <c r="P408" s="84"/>
      <c r="Q408" s="78"/>
      <c r="R408" s="78"/>
      <c r="S408" s="78"/>
      <c r="T408" s="78"/>
      <c r="U408" s="78"/>
      <c r="V408" s="78"/>
      <c r="W408" s="78"/>
      <c r="X408" s="78"/>
      <c r="Y408" s="85"/>
      <c r="Z408" s="78"/>
      <c r="AA408" s="85" t="s">
        <v>793</v>
      </c>
      <c r="AB408" s="85"/>
      <c r="AC408" s="86"/>
      <c r="AD408" s="85"/>
      <c r="AE408" s="85"/>
      <c r="AF408" s="86"/>
      <c r="AG408" s="86"/>
      <c r="AH408" s="87" t="n">
        <v>0</v>
      </c>
      <c r="AI408" s="88" t="n">
        <v>0</v>
      </c>
      <c r="AJ408" s="88" t="n">
        <v>0</v>
      </c>
      <c r="AK408" s="89" t="n">
        <v>0</v>
      </c>
      <c r="AL408" s="90" t="n">
        <v>0</v>
      </c>
      <c r="AM408" s="89" t="n">
        <v>0</v>
      </c>
      <c r="AN408" s="90" t="n">
        <v>0</v>
      </c>
      <c r="AO408" s="86"/>
      <c r="AP408" s="91"/>
      <c r="AQ408" s="78"/>
      <c r="AR408" s="78"/>
      <c r="AS408" s="78"/>
      <c r="AT408" s="78"/>
      <c r="AU408" s="78"/>
      <c r="AV408" s="78"/>
      <c r="AW408" s="78"/>
      <c r="AX408" s="78"/>
      <c r="AY408" s="78"/>
      <c r="AZ408" s="85"/>
      <c r="BA408" s="12"/>
      <c r="BB408" s="85" t="n">
        <f aca="false">IF(ISERROR(VLOOKUP($B408,$AB:$AX,1,0)),0,(VLOOKUP($B408,$AB:$AX,1,0)))</f>
        <v>0</v>
      </c>
      <c r="BC408" s="86" t="n">
        <f aca="false">IF(ISERROR(VLOOKUP($B408,$AB:$AX,2,0)),0,(VLOOKUP($B408,$AB:$AX,2,0)))</f>
        <v>0</v>
      </c>
      <c r="BD408" s="92" t="n">
        <f aca="false">IF(ISERROR(VLOOKUP($B408,$AB:$AX,3,0)),0,(VLOOKUP($B408,$AB:$AX,3,0)))</f>
        <v>0</v>
      </c>
      <c r="BE408" s="85" t="n">
        <f aca="false">IF(ISERROR(VLOOKUP($B408,$AB:$AX,4,0)),0,(VLOOKUP($B408,$AB:$AX,4,0)))</f>
        <v>0</v>
      </c>
      <c r="BF408" s="86" t="n">
        <f aca="false">IF(ISERROR(VLOOKUP($B408,$AB:$AX,5,0)),0,(VLOOKUP($B408,$AB:$AX,5,0)))</f>
        <v>0</v>
      </c>
      <c r="BG408" s="86" t="n">
        <f aca="false">IF(ISERROR(VLOOKUP($B408,$AB:$AX,6,0)),0,(VLOOKUP($B408,$AB:$AX,6,0)))</f>
        <v>0</v>
      </c>
      <c r="BH408" s="85" t="n">
        <f aca="false">IF(ISERROR(VLOOKUP($B408,$AB:$AX,7,0)),0,(VLOOKUP($B408,$AB:$AX,7,0)))</f>
        <v>0</v>
      </c>
      <c r="BI408" s="88" t="n">
        <f aca="false">IF(ISERROR(VLOOKUP($B408,$AB:$AX,8,0)),0,(VLOOKUP($B408,$AB:$AX,8,0)))</f>
        <v>0</v>
      </c>
      <c r="BJ408" s="88" t="n">
        <f aca="false">IF(ISERROR(VLOOKUP($B408,$AB:$AX,9,0)),0,(VLOOKUP($B408,$AB:$AX,9,0)))</f>
        <v>0</v>
      </c>
      <c r="BK408" s="89" t="n">
        <f aca="false">IF(ISERROR(VLOOKUP($B408,$AB:$AX,10,0)),0,(VLOOKUP($B408,$AB:$AX,10,0)))</f>
        <v>0</v>
      </c>
      <c r="BL408" s="93" t="n">
        <f aca="false">IF(ISERROR(VLOOKUP($B408,$AB:$AX,11,0)),0,(VLOOKUP($B408,$AB:$AX,11,0)))</f>
        <v>0</v>
      </c>
      <c r="BM408" s="89" t="n">
        <f aca="false">IF(ISERROR(VLOOKUP($B408,$AB:$AX,12,0)),0,(VLOOKUP($B408,$AB:$AX,12,0)))</f>
        <v>0</v>
      </c>
      <c r="BN408" s="93" t="n">
        <f aca="false">IF(ISERROR(VLOOKUP($B408,$AB:$AX,13,0)),0,(VLOOKUP($B408,$AB:$AX,13,0)))</f>
        <v>0</v>
      </c>
      <c r="BO408" s="86" t="n">
        <f aca="false">IF(ISERROR(VLOOKUP($B408,$AB:$AX,14,0)),0,(VLOOKUP($B408,$AB:$AX,14,0)))</f>
        <v>0</v>
      </c>
      <c r="BP408" s="91" t="n">
        <f aca="false">IF(ISERROR(VLOOKUP($B408,$AB:$AX,15,0)),0,(VLOOKUP($B408,$AB:$AX,15,0)))</f>
        <v>0</v>
      </c>
      <c r="BQ408" s="78"/>
      <c r="BR408" s="78"/>
      <c r="BS408" s="78"/>
      <c r="BT408" s="78"/>
      <c r="BU408" s="94"/>
      <c r="BV408" s="94"/>
      <c r="BW408" s="94"/>
      <c r="BX408" s="94"/>
      <c r="BY408" s="94"/>
      <c r="BZ408" s="94"/>
      <c r="CA408" s="94"/>
      <c r="CB408" s="94"/>
      <c r="CC408" s="94"/>
      <c r="CD408" s="94"/>
      <c r="CE408" s="94"/>
      <c r="CF408" s="94"/>
      <c r="CG408" s="94"/>
      <c r="CH408" s="94"/>
      <c r="CI408" s="94"/>
      <c r="CJ408" s="94"/>
      <c r="CK408" s="94"/>
      <c r="CL408" s="94"/>
      <c r="CM408" s="94"/>
      <c r="CN408" s="94"/>
      <c r="CO408" s="94"/>
      <c r="CP408" s="94"/>
      <c r="CQ408" s="94"/>
      <c r="CR408" s="94"/>
      <c r="CS408" s="94"/>
      <c r="CT408" s="94"/>
      <c r="CU408" s="94"/>
      <c r="CV408" s="94"/>
      <c r="CW408" s="94"/>
      <c r="CX408" s="94"/>
      <c r="CY408" s="94"/>
      <c r="CZ408" s="94"/>
      <c r="DA408" s="94"/>
      <c r="DB408" s="94"/>
      <c r="DC408" s="94"/>
      <c r="DD408" s="94"/>
      <c r="DE408" s="94"/>
      <c r="DF408" s="94"/>
      <c r="DG408" s="94"/>
      <c r="DH408" s="94"/>
      <c r="DI408" s="94"/>
      <c r="DJ408" s="94"/>
      <c r="DK408" s="94"/>
      <c r="DL408" s="94"/>
      <c r="DM408" s="94"/>
      <c r="DN408" s="94"/>
      <c r="DO408" s="94"/>
      <c r="DP408" s="94"/>
      <c r="DQ408" s="94"/>
      <c r="DR408" s="94"/>
      <c r="DS408" s="94"/>
      <c r="DT408" s="94"/>
      <c r="DU408" s="94"/>
      <c r="DV408" s="94"/>
      <c r="DW408" s="94"/>
      <c r="DX408" s="94"/>
      <c r="DY408" s="94"/>
      <c r="DZ408" s="94"/>
      <c r="EA408" s="94"/>
      <c r="EB408" s="94"/>
      <c r="EC408" s="94"/>
      <c r="ED408" s="94"/>
      <c r="EE408" s="94"/>
      <c r="EF408" s="94"/>
      <c r="EG408" s="94"/>
      <c r="EH408" s="94"/>
      <c r="EI408" s="94"/>
      <c r="EJ408" s="94"/>
      <c r="EK408" s="94"/>
    </row>
    <row r="409" customFormat="false" ht="12.75" hidden="true" customHeight="false" outlineLevel="0" collapsed="false">
      <c r="A409" s="75" t="s">
        <v>794</v>
      </c>
      <c r="B409" s="78"/>
      <c r="C409" s="79"/>
      <c r="D409" s="78"/>
      <c r="E409" s="78"/>
      <c r="F409" s="79"/>
      <c r="G409" s="79"/>
      <c r="H409" s="80" t="n">
        <v>0</v>
      </c>
      <c r="I409" s="81" t="n">
        <v>0</v>
      </c>
      <c r="J409" s="81" t="n">
        <v>0</v>
      </c>
      <c r="K409" s="82" t="n">
        <v>0</v>
      </c>
      <c r="L409" s="83" t="n">
        <v>0</v>
      </c>
      <c r="M409" s="82" t="n">
        <v>0</v>
      </c>
      <c r="N409" s="83" t="n">
        <v>0</v>
      </c>
      <c r="O409" s="79"/>
      <c r="P409" s="84"/>
      <c r="Q409" s="78"/>
      <c r="R409" s="78"/>
      <c r="S409" s="78"/>
      <c r="T409" s="78"/>
      <c r="U409" s="78"/>
      <c r="V409" s="78"/>
      <c r="W409" s="78"/>
      <c r="X409" s="78"/>
      <c r="Y409" s="85"/>
      <c r="Z409" s="78"/>
      <c r="AA409" s="85" t="s">
        <v>794</v>
      </c>
      <c r="AB409" s="85"/>
      <c r="AC409" s="86"/>
      <c r="AD409" s="85"/>
      <c r="AE409" s="85"/>
      <c r="AF409" s="86"/>
      <c r="AG409" s="86"/>
      <c r="AH409" s="87" t="n">
        <v>0</v>
      </c>
      <c r="AI409" s="88" t="n">
        <v>0</v>
      </c>
      <c r="AJ409" s="88" t="n">
        <v>0</v>
      </c>
      <c r="AK409" s="89" t="n">
        <v>0</v>
      </c>
      <c r="AL409" s="90" t="n">
        <v>0</v>
      </c>
      <c r="AM409" s="89" t="n">
        <v>0</v>
      </c>
      <c r="AN409" s="90" t="n">
        <v>0</v>
      </c>
      <c r="AO409" s="86"/>
      <c r="AP409" s="91"/>
      <c r="AQ409" s="78"/>
      <c r="AR409" s="78"/>
      <c r="AS409" s="78"/>
      <c r="AT409" s="78"/>
      <c r="AU409" s="78"/>
      <c r="AV409" s="78"/>
      <c r="AW409" s="78"/>
      <c r="AX409" s="78"/>
      <c r="AY409" s="78"/>
      <c r="AZ409" s="85"/>
      <c r="BA409" s="12"/>
      <c r="BB409" s="85" t="n">
        <f aca="false">IF(ISERROR(VLOOKUP($B409,$AB:$AX,1,0)),0,(VLOOKUP($B409,$AB:$AX,1,0)))</f>
        <v>0</v>
      </c>
      <c r="BC409" s="86" t="n">
        <f aca="false">IF(ISERROR(VLOOKUP($B409,$AB:$AX,2,0)),0,(VLOOKUP($B409,$AB:$AX,2,0)))</f>
        <v>0</v>
      </c>
      <c r="BD409" s="92" t="n">
        <f aca="false">IF(ISERROR(VLOOKUP($B409,$AB:$AX,3,0)),0,(VLOOKUP($B409,$AB:$AX,3,0)))</f>
        <v>0</v>
      </c>
      <c r="BE409" s="85" t="n">
        <f aca="false">IF(ISERROR(VLOOKUP($B409,$AB:$AX,4,0)),0,(VLOOKUP($B409,$AB:$AX,4,0)))</f>
        <v>0</v>
      </c>
      <c r="BF409" s="86" t="n">
        <f aca="false">IF(ISERROR(VLOOKUP($B409,$AB:$AX,5,0)),0,(VLOOKUP($B409,$AB:$AX,5,0)))</f>
        <v>0</v>
      </c>
      <c r="BG409" s="86" t="n">
        <f aca="false">IF(ISERROR(VLOOKUP($B409,$AB:$AX,6,0)),0,(VLOOKUP($B409,$AB:$AX,6,0)))</f>
        <v>0</v>
      </c>
      <c r="BH409" s="85" t="n">
        <f aca="false">IF(ISERROR(VLOOKUP($B409,$AB:$AX,7,0)),0,(VLOOKUP($B409,$AB:$AX,7,0)))</f>
        <v>0</v>
      </c>
      <c r="BI409" s="88" t="n">
        <f aca="false">IF(ISERROR(VLOOKUP($B409,$AB:$AX,8,0)),0,(VLOOKUP($B409,$AB:$AX,8,0)))</f>
        <v>0</v>
      </c>
      <c r="BJ409" s="88" t="n">
        <f aca="false">IF(ISERROR(VLOOKUP($B409,$AB:$AX,9,0)),0,(VLOOKUP($B409,$AB:$AX,9,0)))</f>
        <v>0</v>
      </c>
      <c r="BK409" s="89" t="n">
        <f aca="false">IF(ISERROR(VLOOKUP($B409,$AB:$AX,10,0)),0,(VLOOKUP($B409,$AB:$AX,10,0)))</f>
        <v>0</v>
      </c>
      <c r="BL409" s="93" t="n">
        <f aca="false">IF(ISERROR(VLOOKUP($B409,$AB:$AX,11,0)),0,(VLOOKUP($B409,$AB:$AX,11,0)))</f>
        <v>0</v>
      </c>
      <c r="BM409" s="89" t="n">
        <f aca="false">IF(ISERROR(VLOOKUP($B409,$AB:$AX,12,0)),0,(VLOOKUP($B409,$AB:$AX,12,0)))</f>
        <v>0</v>
      </c>
      <c r="BN409" s="93" t="n">
        <f aca="false">IF(ISERROR(VLOOKUP($B409,$AB:$AX,13,0)),0,(VLOOKUP($B409,$AB:$AX,13,0)))</f>
        <v>0</v>
      </c>
      <c r="BO409" s="86" t="n">
        <f aca="false">IF(ISERROR(VLOOKUP($B409,$AB:$AX,14,0)),0,(VLOOKUP($B409,$AB:$AX,14,0)))</f>
        <v>0</v>
      </c>
      <c r="BP409" s="91" t="n">
        <f aca="false">IF(ISERROR(VLOOKUP($B409,$AB:$AX,15,0)),0,(VLOOKUP($B409,$AB:$AX,15,0)))</f>
        <v>0</v>
      </c>
      <c r="BQ409" s="78"/>
      <c r="BR409" s="78"/>
      <c r="BS409" s="78"/>
      <c r="BT409" s="78"/>
      <c r="BU409" s="94"/>
      <c r="BV409" s="94"/>
      <c r="BW409" s="94"/>
      <c r="BX409" s="94"/>
      <c r="BY409" s="94"/>
      <c r="BZ409" s="94"/>
      <c r="CA409" s="94"/>
      <c r="CB409" s="94"/>
      <c r="CC409" s="94"/>
      <c r="CD409" s="94"/>
      <c r="CE409" s="94"/>
      <c r="CF409" s="94"/>
      <c r="CG409" s="94"/>
      <c r="CH409" s="94"/>
      <c r="CI409" s="94"/>
      <c r="CJ409" s="94"/>
      <c r="CK409" s="94"/>
      <c r="CL409" s="94"/>
      <c r="CM409" s="94"/>
      <c r="CN409" s="94"/>
      <c r="CO409" s="94"/>
      <c r="CP409" s="94"/>
      <c r="CQ409" s="94"/>
      <c r="CR409" s="94"/>
      <c r="CS409" s="94"/>
      <c r="CT409" s="94"/>
      <c r="CU409" s="94"/>
      <c r="CV409" s="94"/>
      <c r="CW409" s="94"/>
      <c r="CX409" s="94"/>
      <c r="CY409" s="94"/>
      <c r="CZ409" s="94"/>
      <c r="DA409" s="94"/>
      <c r="DB409" s="94"/>
      <c r="DC409" s="94"/>
      <c r="DD409" s="94"/>
      <c r="DE409" s="94"/>
      <c r="DF409" s="94"/>
      <c r="DG409" s="94"/>
      <c r="DH409" s="94"/>
      <c r="DI409" s="94"/>
      <c r="DJ409" s="94"/>
      <c r="DK409" s="94"/>
      <c r="DL409" s="94"/>
      <c r="DM409" s="94"/>
      <c r="DN409" s="94"/>
      <c r="DO409" s="94"/>
      <c r="DP409" s="94"/>
      <c r="DQ409" s="94"/>
      <c r="DR409" s="94"/>
      <c r="DS409" s="94"/>
      <c r="DT409" s="94"/>
      <c r="DU409" s="94"/>
      <c r="DV409" s="94"/>
      <c r="DW409" s="94"/>
      <c r="DX409" s="94"/>
      <c r="DY409" s="94"/>
      <c r="DZ409" s="94"/>
      <c r="EA409" s="94"/>
      <c r="EB409" s="94"/>
      <c r="EC409" s="94"/>
      <c r="ED409" s="94"/>
      <c r="EE409" s="94"/>
      <c r="EF409" s="94"/>
      <c r="EG409" s="94"/>
      <c r="EH409" s="94"/>
      <c r="EI409" s="94"/>
      <c r="EJ409" s="94"/>
      <c r="EK409" s="94"/>
    </row>
    <row r="410" customFormat="false" ht="12.75" hidden="true" customHeight="false" outlineLevel="0" collapsed="false">
      <c r="A410" s="75" t="s">
        <v>795</v>
      </c>
      <c r="B410" s="78"/>
      <c r="C410" s="79"/>
      <c r="D410" s="78"/>
      <c r="E410" s="78"/>
      <c r="F410" s="79"/>
      <c r="G410" s="79"/>
      <c r="H410" s="80" t="n">
        <v>0</v>
      </c>
      <c r="I410" s="81" t="n">
        <v>0</v>
      </c>
      <c r="J410" s="81" t="n">
        <v>0</v>
      </c>
      <c r="K410" s="82" t="n">
        <v>0</v>
      </c>
      <c r="L410" s="83" t="n">
        <v>0</v>
      </c>
      <c r="M410" s="82" t="n">
        <v>0</v>
      </c>
      <c r="N410" s="83" t="n">
        <v>0</v>
      </c>
      <c r="O410" s="79"/>
      <c r="P410" s="84"/>
      <c r="Q410" s="78"/>
      <c r="R410" s="78"/>
      <c r="S410" s="78"/>
      <c r="T410" s="78"/>
      <c r="U410" s="78"/>
      <c r="V410" s="78"/>
      <c r="W410" s="78"/>
      <c r="X410" s="78"/>
      <c r="Y410" s="85"/>
      <c r="Z410" s="78"/>
      <c r="AA410" s="85" t="s">
        <v>795</v>
      </c>
      <c r="AB410" s="85"/>
      <c r="AC410" s="86"/>
      <c r="AD410" s="85"/>
      <c r="AE410" s="85"/>
      <c r="AF410" s="86"/>
      <c r="AG410" s="86"/>
      <c r="AH410" s="87" t="n">
        <v>0</v>
      </c>
      <c r="AI410" s="88" t="n">
        <v>0</v>
      </c>
      <c r="AJ410" s="88" t="n">
        <v>0</v>
      </c>
      <c r="AK410" s="89" t="n">
        <v>0</v>
      </c>
      <c r="AL410" s="90" t="n">
        <v>0</v>
      </c>
      <c r="AM410" s="89" t="n">
        <v>0</v>
      </c>
      <c r="AN410" s="90" t="n">
        <v>0</v>
      </c>
      <c r="AO410" s="86"/>
      <c r="AP410" s="91"/>
      <c r="AQ410" s="78"/>
      <c r="AR410" s="78"/>
      <c r="AS410" s="78"/>
      <c r="AT410" s="78"/>
      <c r="AU410" s="78"/>
      <c r="AV410" s="78"/>
      <c r="AW410" s="78"/>
      <c r="AX410" s="78"/>
      <c r="AY410" s="78"/>
      <c r="AZ410" s="85"/>
      <c r="BA410" s="12"/>
      <c r="BB410" s="85" t="n">
        <f aca="false">IF(ISERROR(VLOOKUP($B410,$AB:$AX,1,0)),0,(VLOOKUP($B410,$AB:$AX,1,0)))</f>
        <v>0</v>
      </c>
      <c r="BC410" s="86" t="n">
        <f aca="false">IF(ISERROR(VLOOKUP($B410,$AB:$AX,2,0)),0,(VLOOKUP($B410,$AB:$AX,2,0)))</f>
        <v>0</v>
      </c>
      <c r="BD410" s="92" t="n">
        <f aca="false">IF(ISERROR(VLOOKUP($B410,$AB:$AX,3,0)),0,(VLOOKUP($B410,$AB:$AX,3,0)))</f>
        <v>0</v>
      </c>
      <c r="BE410" s="85" t="n">
        <f aca="false">IF(ISERROR(VLOOKUP($B410,$AB:$AX,4,0)),0,(VLOOKUP($B410,$AB:$AX,4,0)))</f>
        <v>0</v>
      </c>
      <c r="BF410" s="86" t="n">
        <f aca="false">IF(ISERROR(VLOOKUP($B410,$AB:$AX,5,0)),0,(VLOOKUP($B410,$AB:$AX,5,0)))</f>
        <v>0</v>
      </c>
      <c r="BG410" s="86" t="n">
        <f aca="false">IF(ISERROR(VLOOKUP($B410,$AB:$AX,6,0)),0,(VLOOKUP($B410,$AB:$AX,6,0)))</f>
        <v>0</v>
      </c>
      <c r="BH410" s="85" t="n">
        <f aca="false">IF(ISERROR(VLOOKUP($B410,$AB:$AX,7,0)),0,(VLOOKUP($B410,$AB:$AX,7,0)))</f>
        <v>0</v>
      </c>
      <c r="BI410" s="88" t="n">
        <f aca="false">IF(ISERROR(VLOOKUP($B410,$AB:$AX,8,0)),0,(VLOOKUP($B410,$AB:$AX,8,0)))</f>
        <v>0</v>
      </c>
      <c r="BJ410" s="88" t="n">
        <f aca="false">IF(ISERROR(VLOOKUP($B410,$AB:$AX,9,0)),0,(VLOOKUP($B410,$AB:$AX,9,0)))</f>
        <v>0</v>
      </c>
      <c r="BK410" s="89" t="n">
        <f aca="false">IF(ISERROR(VLOOKUP($B410,$AB:$AX,10,0)),0,(VLOOKUP($B410,$AB:$AX,10,0)))</f>
        <v>0</v>
      </c>
      <c r="BL410" s="93" t="n">
        <f aca="false">IF(ISERROR(VLOOKUP($B410,$AB:$AX,11,0)),0,(VLOOKUP($B410,$AB:$AX,11,0)))</f>
        <v>0</v>
      </c>
      <c r="BM410" s="89" t="n">
        <f aca="false">IF(ISERROR(VLOOKUP($B410,$AB:$AX,12,0)),0,(VLOOKUP($B410,$AB:$AX,12,0)))</f>
        <v>0</v>
      </c>
      <c r="BN410" s="93" t="n">
        <f aca="false">IF(ISERROR(VLOOKUP($B410,$AB:$AX,13,0)),0,(VLOOKUP($B410,$AB:$AX,13,0)))</f>
        <v>0</v>
      </c>
      <c r="BO410" s="86" t="n">
        <f aca="false">IF(ISERROR(VLOOKUP($B410,$AB:$AX,14,0)),0,(VLOOKUP($B410,$AB:$AX,14,0)))</f>
        <v>0</v>
      </c>
      <c r="BP410" s="91" t="n">
        <f aca="false">IF(ISERROR(VLOOKUP($B410,$AB:$AX,15,0)),0,(VLOOKUP($B410,$AB:$AX,15,0)))</f>
        <v>0</v>
      </c>
      <c r="BQ410" s="78"/>
      <c r="BR410" s="78"/>
      <c r="BS410" s="78"/>
      <c r="BT410" s="78"/>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94"/>
      <c r="ED410" s="94"/>
      <c r="EE410" s="94"/>
      <c r="EF410" s="94"/>
      <c r="EG410" s="94"/>
      <c r="EH410" s="94"/>
      <c r="EI410" s="94"/>
      <c r="EJ410" s="94"/>
      <c r="EK410" s="94"/>
    </row>
    <row r="411" customFormat="false" ht="12.75" hidden="true" customHeight="false" outlineLevel="0" collapsed="false">
      <c r="A411" s="75" t="s">
        <v>796</v>
      </c>
      <c r="B411" s="78"/>
      <c r="C411" s="79"/>
      <c r="D411" s="78"/>
      <c r="E411" s="78"/>
      <c r="F411" s="79"/>
      <c r="G411" s="79"/>
      <c r="H411" s="80" t="n">
        <v>0</v>
      </c>
      <c r="I411" s="81" t="n">
        <v>0</v>
      </c>
      <c r="J411" s="81" t="n">
        <v>0</v>
      </c>
      <c r="K411" s="82" t="n">
        <v>0</v>
      </c>
      <c r="L411" s="83" t="n">
        <v>0</v>
      </c>
      <c r="M411" s="82" t="n">
        <v>0</v>
      </c>
      <c r="N411" s="83" t="n">
        <v>0</v>
      </c>
      <c r="O411" s="79"/>
      <c r="P411" s="84"/>
      <c r="Q411" s="78"/>
      <c r="R411" s="78"/>
      <c r="S411" s="78"/>
      <c r="T411" s="78"/>
      <c r="U411" s="78"/>
      <c r="V411" s="78"/>
      <c r="W411" s="78"/>
      <c r="X411" s="78"/>
      <c r="Y411" s="85"/>
      <c r="Z411" s="78"/>
      <c r="AA411" s="85" t="s">
        <v>796</v>
      </c>
      <c r="AB411" s="85"/>
      <c r="AC411" s="86"/>
      <c r="AD411" s="85"/>
      <c r="AE411" s="85"/>
      <c r="AF411" s="86"/>
      <c r="AG411" s="86"/>
      <c r="AH411" s="87" t="n">
        <v>0</v>
      </c>
      <c r="AI411" s="88" t="n">
        <v>0</v>
      </c>
      <c r="AJ411" s="88" t="n">
        <v>0</v>
      </c>
      <c r="AK411" s="89" t="n">
        <v>0</v>
      </c>
      <c r="AL411" s="90" t="n">
        <v>0</v>
      </c>
      <c r="AM411" s="89" t="n">
        <v>0</v>
      </c>
      <c r="AN411" s="90" t="n">
        <v>0</v>
      </c>
      <c r="AO411" s="86"/>
      <c r="AP411" s="91"/>
      <c r="AQ411" s="78"/>
      <c r="AR411" s="78"/>
      <c r="AS411" s="78"/>
      <c r="AT411" s="78"/>
      <c r="AU411" s="78"/>
      <c r="AV411" s="78"/>
      <c r="AW411" s="78"/>
      <c r="AX411" s="78"/>
      <c r="AY411" s="78"/>
      <c r="AZ411" s="85"/>
      <c r="BA411" s="12"/>
      <c r="BB411" s="85" t="n">
        <f aca="false">IF(ISERROR(VLOOKUP($B411,$AB:$AX,1,0)),0,(VLOOKUP($B411,$AB:$AX,1,0)))</f>
        <v>0</v>
      </c>
      <c r="BC411" s="86" t="n">
        <f aca="false">IF(ISERROR(VLOOKUP($B411,$AB:$AX,2,0)),0,(VLOOKUP($B411,$AB:$AX,2,0)))</f>
        <v>0</v>
      </c>
      <c r="BD411" s="92" t="n">
        <f aca="false">IF(ISERROR(VLOOKUP($B411,$AB:$AX,3,0)),0,(VLOOKUP($B411,$AB:$AX,3,0)))</f>
        <v>0</v>
      </c>
      <c r="BE411" s="85" t="n">
        <f aca="false">IF(ISERROR(VLOOKUP($B411,$AB:$AX,4,0)),0,(VLOOKUP($B411,$AB:$AX,4,0)))</f>
        <v>0</v>
      </c>
      <c r="BF411" s="86" t="n">
        <f aca="false">IF(ISERROR(VLOOKUP($B411,$AB:$AX,5,0)),0,(VLOOKUP($B411,$AB:$AX,5,0)))</f>
        <v>0</v>
      </c>
      <c r="BG411" s="86" t="n">
        <f aca="false">IF(ISERROR(VLOOKUP($B411,$AB:$AX,6,0)),0,(VLOOKUP($B411,$AB:$AX,6,0)))</f>
        <v>0</v>
      </c>
      <c r="BH411" s="85" t="n">
        <f aca="false">IF(ISERROR(VLOOKUP($B411,$AB:$AX,7,0)),0,(VLOOKUP($B411,$AB:$AX,7,0)))</f>
        <v>0</v>
      </c>
      <c r="BI411" s="88" t="n">
        <f aca="false">IF(ISERROR(VLOOKUP($B411,$AB:$AX,8,0)),0,(VLOOKUP($B411,$AB:$AX,8,0)))</f>
        <v>0</v>
      </c>
      <c r="BJ411" s="88" t="n">
        <f aca="false">IF(ISERROR(VLOOKUP($B411,$AB:$AX,9,0)),0,(VLOOKUP($B411,$AB:$AX,9,0)))</f>
        <v>0</v>
      </c>
      <c r="BK411" s="89" t="n">
        <f aca="false">IF(ISERROR(VLOOKUP($B411,$AB:$AX,10,0)),0,(VLOOKUP($B411,$AB:$AX,10,0)))</f>
        <v>0</v>
      </c>
      <c r="BL411" s="93" t="n">
        <f aca="false">IF(ISERROR(VLOOKUP($B411,$AB:$AX,11,0)),0,(VLOOKUP($B411,$AB:$AX,11,0)))</f>
        <v>0</v>
      </c>
      <c r="BM411" s="89" t="n">
        <f aca="false">IF(ISERROR(VLOOKUP($B411,$AB:$AX,12,0)),0,(VLOOKUP($B411,$AB:$AX,12,0)))</f>
        <v>0</v>
      </c>
      <c r="BN411" s="93" t="n">
        <f aca="false">IF(ISERROR(VLOOKUP($B411,$AB:$AX,13,0)),0,(VLOOKUP($B411,$AB:$AX,13,0)))</f>
        <v>0</v>
      </c>
      <c r="BO411" s="86" t="n">
        <f aca="false">IF(ISERROR(VLOOKUP($B411,$AB:$AX,14,0)),0,(VLOOKUP($B411,$AB:$AX,14,0)))</f>
        <v>0</v>
      </c>
      <c r="BP411" s="91" t="n">
        <f aca="false">IF(ISERROR(VLOOKUP($B411,$AB:$AX,15,0)),0,(VLOOKUP($B411,$AB:$AX,15,0)))</f>
        <v>0</v>
      </c>
      <c r="BQ411" s="78"/>
      <c r="BR411" s="78"/>
      <c r="BS411" s="78"/>
      <c r="BT411" s="78"/>
      <c r="BU411" s="94"/>
      <c r="BV411" s="94"/>
      <c r="BW411" s="94"/>
      <c r="BX411" s="94"/>
      <c r="BY411" s="94"/>
      <c r="BZ411" s="94"/>
      <c r="CA411" s="94"/>
      <c r="CB411" s="94"/>
      <c r="CC411" s="94"/>
      <c r="CD411" s="94"/>
      <c r="CE411" s="94"/>
      <c r="CF411" s="94"/>
      <c r="CG411" s="94"/>
      <c r="CH411" s="94"/>
      <c r="CI411" s="94"/>
      <c r="CJ411" s="94"/>
      <c r="CK411" s="94"/>
      <c r="CL411" s="94"/>
      <c r="CM411" s="94"/>
      <c r="CN411" s="94"/>
      <c r="CO411" s="94"/>
      <c r="CP411" s="94"/>
      <c r="CQ411" s="94"/>
      <c r="CR411" s="94"/>
      <c r="CS411" s="94"/>
      <c r="CT411" s="94"/>
      <c r="CU411" s="94"/>
      <c r="CV411" s="94"/>
      <c r="CW411" s="94"/>
      <c r="CX411" s="94"/>
      <c r="CY411" s="94"/>
      <c r="CZ411" s="94"/>
      <c r="DA411" s="94"/>
      <c r="DB411" s="94"/>
      <c r="DC411" s="94"/>
      <c r="DD411" s="94"/>
      <c r="DE411" s="94"/>
      <c r="DF411" s="94"/>
      <c r="DG411" s="94"/>
      <c r="DH411" s="94"/>
      <c r="DI411" s="94"/>
      <c r="DJ411" s="94"/>
      <c r="DK411" s="94"/>
      <c r="DL411" s="94"/>
      <c r="DM411" s="94"/>
      <c r="DN411" s="94"/>
      <c r="DO411" s="94"/>
      <c r="DP411" s="94"/>
      <c r="DQ411" s="94"/>
      <c r="DR411" s="94"/>
      <c r="DS411" s="94"/>
      <c r="DT411" s="94"/>
      <c r="DU411" s="94"/>
      <c r="DV411" s="94"/>
      <c r="DW411" s="94"/>
      <c r="DX411" s="94"/>
      <c r="DY411" s="94"/>
      <c r="DZ411" s="94"/>
      <c r="EA411" s="94"/>
      <c r="EB411" s="94"/>
      <c r="EC411" s="94"/>
      <c r="ED411" s="94"/>
      <c r="EE411" s="94"/>
      <c r="EF411" s="94"/>
      <c r="EG411" s="94"/>
      <c r="EH411" s="94"/>
      <c r="EI411" s="94"/>
      <c r="EJ411" s="94"/>
      <c r="EK411" s="94"/>
    </row>
    <row r="412" customFormat="false" ht="12.75" hidden="true" customHeight="false" outlineLevel="0" collapsed="false">
      <c r="A412" s="75" t="s">
        <v>797</v>
      </c>
      <c r="B412" s="78"/>
      <c r="C412" s="79"/>
      <c r="D412" s="78"/>
      <c r="E412" s="78"/>
      <c r="F412" s="79"/>
      <c r="G412" s="79"/>
      <c r="H412" s="80" t="n">
        <v>0</v>
      </c>
      <c r="I412" s="81" t="n">
        <v>0</v>
      </c>
      <c r="J412" s="81" t="n">
        <v>0</v>
      </c>
      <c r="K412" s="82" t="n">
        <v>0</v>
      </c>
      <c r="L412" s="83" t="n">
        <v>0</v>
      </c>
      <c r="M412" s="82" t="n">
        <v>0</v>
      </c>
      <c r="N412" s="83" t="n">
        <v>0</v>
      </c>
      <c r="O412" s="79"/>
      <c r="P412" s="84"/>
      <c r="Q412" s="78"/>
      <c r="R412" s="78"/>
      <c r="S412" s="78"/>
      <c r="T412" s="78"/>
      <c r="U412" s="78"/>
      <c r="V412" s="78"/>
      <c r="W412" s="78"/>
      <c r="X412" s="78"/>
      <c r="Y412" s="85"/>
      <c r="Z412" s="78"/>
      <c r="AA412" s="85" t="s">
        <v>797</v>
      </c>
      <c r="AB412" s="85"/>
      <c r="AC412" s="86"/>
      <c r="AD412" s="85"/>
      <c r="AE412" s="85"/>
      <c r="AF412" s="86"/>
      <c r="AG412" s="86"/>
      <c r="AH412" s="87" t="n">
        <v>0</v>
      </c>
      <c r="AI412" s="88" t="n">
        <v>0</v>
      </c>
      <c r="AJ412" s="88" t="n">
        <v>0</v>
      </c>
      <c r="AK412" s="89" t="n">
        <v>0</v>
      </c>
      <c r="AL412" s="90" t="n">
        <v>0</v>
      </c>
      <c r="AM412" s="89" t="n">
        <v>0</v>
      </c>
      <c r="AN412" s="90" t="n">
        <v>0</v>
      </c>
      <c r="AO412" s="86"/>
      <c r="AP412" s="91"/>
      <c r="AQ412" s="78"/>
      <c r="AR412" s="78"/>
      <c r="AS412" s="78"/>
      <c r="AT412" s="78"/>
      <c r="AU412" s="78"/>
      <c r="AV412" s="78"/>
      <c r="AW412" s="78"/>
      <c r="AX412" s="78"/>
      <c r="AY412" s="78"/>
      <c r="AZ412" s="85"/>
      <c r="BA412" s="12"/>
      <c r="BB412" s="85" t="n">
        <f aca="false">IF(ISERROR(VLOOKUP($B412,$AB:$AX,1,0)),0,(VLOOKUP($B412,$AB:$AX,1,0)))</f>
        <v>0</v>
      </c>
      <c r="BC412" s="86" t="n">
        <f aca="false">IF(ISERROR(VLOOKUP($B412,$AB:$AX,2,0)),0,(VLOOKUP($B412,$AB:$AX,2,0)))</f>
        <v>0</v>
      </c>
      <c r="BD412" s="92" t="n">
        <f aca="false">IF(ISERROR(VLOOKUP($B412,$AB:$AX,3,0)),0,(VLOOKUP($B412,$AB:$AX,3,0)))</f>
        <v>0</v>
      </c>
      <c r="BE412" s="85" t="n">
        <f aca="false">IF(ISERROR(VLOOKUP($B412,$AB:$AX,4,0)),0,(VLOOKUP($B412,$AB:$AX,4,0)))</f>
        <v>0</v>
      </c>
      <c r="BF412" s="86" t="n">
        <f aca="false">IF(ISERROR(VLOOKUP($B412,$AB:$AX,5,0)),0,(VLOOKUP($B412,$AB:$AX,5,0)))</f>
        <v>0</v>
      </c>
      <c r="BG412" s="86" t="n">
        <f aca="false">IF(ISERROR(VLOOKUP($B412,$AB:$AX,6,0)),0,(VLOOKUP($B412,$AB:$AX,6,0)))</f>
        <v>0</v>
      </c>
      <c r="BH412" s="85" t="n">
        <f aca="false">IF(ISERROR(VLOOKUP($B412,$AB:$AX,7,0)),0,(VLOOKUP($B412,$AB:$AX,7,0)))</f>
        <v>0</v>
      </c>
      <c r="BI412" s="88" t="n">
        <f aca="false">IF(ISERROR(VLOOKUP($B412,$AB:$AX,8,0)),0,(VLOOKUP($B412,$AB:$AX,8,0)))</f>
        <v>0</v>
      </c>
      <c r="BJ412" s="88" t="n">
        <f aca="false">IF(ISERROR(VLOOKUP($B412,$AB:$AX,9,0)),0,(VLOOKUP($B412,$AB:$AX,9,0)))</f>
        <v>0</v>
      </c>
      <c r="BK412" s="89" t="n">
        <f aca="false">IF(ISERROR(VLOOKUP($B412,$AB:$AX,10,0)),0,(VLOOKUP($B412,$AB:$AX,10,0)))</f>
        <v>0</v>
      </c>
      <c r="BL412" s="93" t="n">
        <f aca="false">IF(ISERROR(VLOOKUP($B412,$AB:$AX,11,0)),0,(VLOOKUP($B412,$AB:$AX,11,0)))</f>
        <v>0</v>
      </c>
      <c r="BM412" s="89" t="n">
        <f aca="false">IF(ISERROR(VLOOKUP($B412,$AB:$AX,12,0)),0,(VLOOKUP($B412,$AB:$AX,12,0)))</f>
        <v>0</v>
      </c>
      <c r="BN412" s="93" t="n">
        <f aca="false">IF(ISERROR(VLOOKUP($B412,$AB:$AX,13,0)),0,(VLOOKUP($B412,$AB:$AX,13,0)))</f>
        <v>0</v>
      </c>
      <c r="BO412" s="86" t="n">
        <f aca="false">IF(ISERROR(VLOOKUP($B412,$AB:$AX,14,0)),0,(VLOOKUP($B412,$AB:$AX,14,0)))</f>
        <v>0</v>
      </c>
      <c r="BP412" s="91" t="n">
        <f aca="false">IF(ISERROR(VLOOKUP($B412,$AB:$AX,15,0)),0,(VLOOKUP($B412,$AB:$AX,15,0)))</f>
        <v>0</v>
      </c>
      <c r="BQ412" s="78"/>
      <c r="BR412" s="78"/>
      <c r="BS412" s="78"/>
      <c r="BT412" s="78"/>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94"/>
      <c r="DV412" s="94"/>
      <c r="DW412" s="94"/>
      <c r="DX412" s="94"/>
      <c r="DY412" s="94"/>
      <c r="DZ412" s="94"/>
      <c r="EA412" s="94"/>
      <c r="EB412" s="94"/>
      <c r="EC412" s="94"/>
      <c r="ED412" s="94"/>
      <c r="EE412" s="94"/>
      <c r="EF412" s="94"/>
      <c r="EG412" s="94"/>
      <c r="EH412" s="94"/>
      <c r="EI412" s="94"/>
      <c r="EJ412" s="94"/>
      <c r="EK412" s="94"/>
    </row>
    <row r="413" customFormat="false" ht="12.75" hidden="true" customHeight="false" outlineLevel="0" collapsed="false">
      <c r="A413" s="75" t="s">
        <v>798</v>
      </c>
      <c r="B413" s="78"/>
      <c r="C413" s="79"/>
      <c r="D413" s="78"/>
      <c r="E413" s="78"/>
      <c r="F413" s="79"/>
      <c r="G413" s="79"/>
      <c r="H413" s="80" t="n">
        <v>0</v>
      </c>
      <c r="I413" s="81" t="n">
        <v>0</v>
      </c>
      <c r="J413" s="81" t="n">
        <v>0</v>
      </c>
      <c r="K413" s="82" t="n">
        <v>0</v>
      </c>
      <c r="L413" s="83" t="n">
        <v>0</v>
      </c>
      <c r="M413" s="82" t="n">
        <v>0</v>
      </c>
      <c r="N413" s="83" t="n">
        <v>0</v>
      </c>
      <c r="O413" s="79"/>
      <c r="P413" s="84"/>
      <c r="Q413" s="78"/>
      <c r="R413" s="78"/>
      <c r="S413" s="78"/>
      <c r="T413" s="78"/>
      <c r="U413" s="78"/>
      <c r="V413" s="78"/>
      <c r="W413" s="78"/>
      <c r="X413" s="78"/>
      <c r="Y413" s="85"/>
      <c r="Z413" s="78"/>
      <c r="AA413" s="85" t="s">
        <v>798</v>
      </c>
      <c r="AB413" s="85"/>
      <c r="AC413" s="86"/>
      <c r="AD413" s="85"/>
      <c r="AE413" s="85"/>
      <c r="AF413" s="86"/>
      <c r="AG413" s="86"/>
      <c r="AH413" s="87" t="n">
        <v>0</v>
      </c>
      <c r="AI413" s="88" t="n">
        <v>0</v>
      </c>
      <c r="AJ413" s="88" t="n">
        <v>0</v>
      </c>
      <c r="AK413" s="89" t="n">
        <v>0</v>
      </c>
      <c r="AL413" s="90" t="n">
        <v>0</v>
      </c>
      <c r="AM413" s="89" t="n">
        <v>0</v>
      </c>
      <c r="AN413" s="90" t="n">
        <v>0</v>
      </c>
      <c r="AO413" s="86"/>
      <c r="AP413" s="91"/>
      <c r="AQ413" s="78"/>
      <c r="AR413" s="78"/>
      <c r="AS413" s="78"/>
      <c r="AT413" s="78"/>
      <c r="AU413" s="78"/>
      <c r="AV413" s="78"/>
      <c r="AW413" s="78"/>
      <c r="AX413" s="78"/>
      <c r="AY413" s="78"/>
      <c r="AZ413" s="85"/>
      <c r="BA413" s="12"/>
      <c r="BB413" s="85" t="n">
        <f aca="false">IF(ISERROR(VLOOKUP($B413,$AB:$AX,1,0)),0,(VLOOKUP($B413,$AB:$AX,1,0)))</f>
        <v>0</v>
      </c>
      <c r="BC413" s="86" t="n">
        <f aca="false">IF(ISERROR(VLOOKUP($B413,$AB:$AX,2,0)),0,(VLOOKUP($B413,$AB:$AX,2,0)))</f>
        <v>0</v>
      </c>
      <c r="BD413" s="92" t="n">
        <f aca="false">IF(ISERROR(VLOOKUP($B413,$AB:$AX,3,0)),0,(VLOOKUP($B413,$AB:$AX,3,0)))</f>
        <v>0</v>
      </c>
      <c r="BE413" s="85" t="n">
        <f aca="false">IF(ISERROR(VLOOKUP($B413,$AB:$AX,4,0)),0,(VLOOKUP($B413,$AB:$AX,4,0)))</f>
        <v>0</v>
      </c>
      <c r="BF413" s="86" t="n">
        <f aca="false">IF(ISERROR(VLOOKUP($B413,$AB:$AX,5,0)),0,(VLOOKUP($B413,$AB:$AX,5,0)))</f>
        <v>0</v>
      </c>
      <c r="BG413" s="86" t="n">
        <f aca="false">IF(ISERROR(VLOOKUP($B413,$AB:$AX,6,0)),0,(VLOOKUP($B413,$AB:$AX,6,0)))</f>
        <v>0</v>
      </c>
      <c r="BH413" s="85" t="n">
        <f aca="false">IF(ISERROR(VLOOKUP($B413,$AB:$AX,7,0)),0,(VLOOKUP($B413,$AB:$AX,7,0)))</f>
        <v>0</v>
      </c>
      <c r="BI413" s="88" t="n">
        <f aca="false">IF(ISERROR(VLOOKUP($B413,$AB:$AX,8,0)),0,(VLOOKUP($B413,$AB:$AX,8,0)))</f>
        <v>0</v>
      </c>
      <c r="BJ413" s="88" t="n">
        <f aca="false">IF(ISERROR(VLOOKUP($B413,$AB:$AX,9,0)),0,(VLOOKUP($B413,$AB:$AX,9,0)))</f>
        <v>0</v>
      </c>
      <c r="BK413" s="89" t="n">
        <f aca="false">IF(ISERROR(VLOOKUP($B413,$AB:$AX,10,0)),0,(VLOOKUP($B413,$AB:$AX,10,0)))</f>
        <v>0</v>
      </c>
      <c r="BL413" s="93" t="n">
        <f aca="false">IF(ISERROR(VLOOKUP($B413,$AB:$AX,11,0)),0,(VLOOKUP($B413,$AB:$AX,11,0)))</f>
        <v>0</v>
      </c>
      <c r="BM413" s="89" t="n">
        <f aca="false">IF(ISERROR(VLOOKUP($B413,$AB:$AX,12,0)),0,(VLOOKUP($B413,$AB:$AX,12,0)))</f>
        <v>0</v>
      </c>
      <c r="BN413" s="93" t="n">
        <f aca="false">IF(ISERROR(VLOOKUP($B413,$AB:$AX,13,0)),0,(VLOOKUP($B413,$AB:$AX,13,0)))</f>
        <v>0</v>
      </c>
      <c r="BO413" s="86" t="n">
        <f aca="false">IF(ISERROR(VLOOKUP($B413,$AB:$AX,14,0)),0,(VLOOKUP($B413,$AB:$AX,14,0)))</f>
        <v>0</v>
      </c>
      <c r="BP413" s="91" t="n">
        <f aca="false">IF(ISERROR(VLOOKUP($B413,$AB:$AX,15,0)),0,(VLOOKUP($B413,$AB:$AX,15,0)))</f>
        <v>0</v>
      </c>
      <c r="BQ413" s="78"/>
      <c r="BR413" s="78"/>
      <c r="BS413" s="78"/>
      <c r="BT413" s="78"/>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94"/>
      <c r="DV413" s="94"/>
      <c r="DW413" s="94"/>
      <c r="DX413" s="94"/>
      <c r="DY413" s="94"/>
      <c r="DZ413" s="94"/>
      <c r="EA413" s="94"/>
      <c r="EB413" s="94"/>
      <c r="EC413" s="94"/>
      <c r="ED413" s="94"/>
      <c r="EE413" s="94"/>
      <c r="EF413" s="94"/>
      <c r="EG413" s="94"/>
      <c r="EH413" s="94"/>
      <c r="EI413" s="94"/>
      <c r="EJ413" s="94"/>
      <c r="EK413" s="94"/>
    </row>
    <row r="414" customFormat="false" ht="12.75" hidden="true" customHeight="false" outlineLevel="0" collapsed="false">
      <c r="A414" s="75" t="s">
        <v>799</v>
      </c>
      <c r="B414" s="78"/>
      <c r="C414" s="79"/>
      <c r="D414" s="78"/>
      <c r="E414" s="78"/>
      <c r="F414" s="79"/>
      <c r="G414" s="79"/>
      <c r="H414" s="80" t="n">
        <v>0</v>
      </c>
      <c r="I414" s="81" t="n">
        <v>0</v>
      </c>
      <c r="J414" s="81" t="n">
        <v>0</v>
      </c>
      <c r="K414" s="82" t="n">
        <v>0</v>
      </c>
      <c r="L414" s="83" t="n">
        <v>0</v>
      </c>
      <c r="M414" s="82" t="n">
        <v>0</v>
      </c>
      <c r="N414" s="83" t="n">
        <v>0</v>
      </c>
      <c r="O414" s="79"/>
      <c r="P414" s="84"/>
      <c r="Q414" s="78"/>
      <c r="R414" s="78"/>
      <c r="S414" s="78"/>
      <c r="T414" s="78"/>
      <c r="U414" s="78"/>
      <c r="V414" s="78"/>
      <c r="W414" s="78"/>
      <c r="X414" s="78"/>
      <c r="Y414" s="85"/>
      <c r="Z414" s="78"/>
      <c r="AA414" s="85" t="s">
        <v>799</v>
      </c>
      <c r="AB414" s="85"/>
      <c r="AC414" s="86"/>
      <c r="AD414" s="85"/>
      <c r="AE414" s="85"/>
      <c r="AF414" s="86"/>
      <c r="AG414" s="86"/>
      <c r="AH414" s="87" t="n">
        <v>0</v>
      </c>
      <c r="AI414" s="88" t="n">
        <v>0</v>
      </c>
      <c r="AJ414" s="88" t="n">
        <v>0</v>
      </c>
      <c r="AK414" s="89" t="n">
        <v>0</v>
      </c>
      <c r="AL414" s="90" t="n">
        <v>0</v>
      </c>
      <c r="AM414" s="89" t="n">
        <v>0</v>
      </c>
      <c r="AN414" s="90" t="n">
        <v>0</v>
      </c>
      <c r="AO414" s="86"/>
      <c r="AP414" s="91"/>
      <c r="AQ414" s="78"/>
      <c r="AR414" s="78"/>
      <c r="AS414" s="78"/>
      <c r="AT414" s="78"/>
      <c r="AU414" s="78"/>
      <c r="AV414" s="78"/>
      <c r="AW414" s="78"/>
      <c r="AX414" s="78"/>
      <c r="AY414" s="78"/>
      <c r="AZ414" s="85"/>
      <c r="BA414" s="12"/>
      <c r="BB414" s="85" t="n">
        <f aca="false">IF(ISERROR(VLOOKUP($B414,$AB:$AX,1,0)),0,(VLOOKUP($B414,$AB:$AX,1,0)))</f>
        <v>0</v>
      </c>
      <c r="BC414" s="86" t="n">
        <f aca="false">IF(ISERROR(VLOOKUP($B414,$AB:$AX,2,0)),0,(VLOOKUP($B414,$AB:$AX,2,0)))</f>
        <v>0</v>
      </c>
      <c r="BD414" s="92" t="n">
        <f aca="false">IF(ISERROR(VLOOKUP($B414,$AB:$AX,3,0)),0,(VLOOKUP($B414,$AB:$AX,3,0)))</f>
        <v>0</v>
      </c>
      <c r="BE414" s="85" t="n">
        <f aca="false">IF(ISERROR(VLOOKUP($B414,$AB:$AX,4,0)),0,(VLOOKUP($B414,$AB:$AX,4,0)))</f>
        <v>0</v>
      </c>
      <c r="BF414" s="86" t="n">
        <f aca="false">IF(ISERROR(VLOOKUP($B414,$AB:$AX,5,0)),0,(VLOOKUP($B414,$AB:$AX,5,0)))</f>
        <v>0</v>
      </c>
      <c r="BG414" s="86" t="n">
        <f aca="false">IF(ISERROR(VLOOKUP($B414,$AB:$AX,6,0)),0,(VLOOKUP($B414,$AB:$AX,6,0)))</f>
        <v>0</v>
      </c>
      <c r="BH414" s="85" t="n">
        <f aca="false">IF(ISERROR(VLOOKUP($B414,$AB:$AX,7,0)),0,(VLOOKUP($B414,$AB:$AX,7,0)))</f>
        <v>0</v>
      </c>
      <c r="BI414" s="88" t="n">
        <f aca="false">IF(ISERROR(VLOOKUP($B414,$AB:$AX,8,0)),0,(VLOOKUP($B414,$AB:$AX,8,0)))</f>
        <v>0</v>
      </c>
      <c r="BJ414" s="88" t="n">
        <f aca="false">IF(ISERROR(VLOOKUP($B414,$AB:$AX,9,0)),0,(VLOOKUP($B414,$AB:$AX,9,0)))</f>
        <v>0</v>
      </c>
      <c r="BK414" s="89" t="n">
        <f aca="false">IF(ISERROR(VLOOKUP($B414,$AB:$AX,10,0)),0,(VLOOKUP($B414,$AB:$AX,10,0)))</f>
        <v>0</v>
      </c>
      <c r="BL414" s="93" t="n">
        <f aca="false">IF(ISERROR(VLOOKUP($B414,$AB:$AX,11,0)),0,(VLOOKUP($B414,$AB:$AX,11,0)))</f>
        <v>0</v>
      </c>
      <c r="BM414" s="89" t="n">
        <f aca="false">IF(ISERROR(VLOOKUP($B414,$AB:$AX,12,0)),0,(VLOOKUP($B414,$AB:$AX,12,0)))</f>
        <v>0</v>
      </c>
      <c r="BN414" s="93" t="n">
        <f aca="false">IF(ISERROR(VLOOKUP($B414,$AB:$AX,13,0)),0,(VLOOKUP($B414,$AB:$AX,13,0)))</f>
        <v>0</v>
      </c>
      <c r="BO414" s="86" t="n">
        <f aca="false">IF(ISERROR(VLOOKUP($B414,$AB:$AX,14,0)),0,(VLOOKUP($B414,$AB:$AX,14,0)))</f>
        <v>0</v>
      </c>
      <c r="BP414" s="91" t="n">
        <f aca="false">IF(ISERROR(VLOOKUP($B414,$AB:$AX,15,0)),0,(VLOOKUP($B414,$AB:$AX,15,0)))</f>
        <v>0</v>
      </c>
      <c r="BQ414" s="78"/>
      <c r="BR414" s="78"/>
      <c r="BS414" s="78"/>
      <c r="BT414" s="78"/>
      <c r="BU414" s="94"/>
      <c r="BV414" s="94"/>
      <c r="BW414" s="94"/>
      <c r="BX414" s="94"/>
      <c r="BY414" s="94"/>
      <c r="BZ414" s="94"/>
      <c r="CA414" s="94"/>
      <c r="CB414" s="94"/>
      <c r="CC414" s="94"/>
      <c r="CD414" s="94"/>
      <c r="CE414" s="94"/>
      <c r="CF414" s="94"/>
      <c r="CG414" s="94"/>
      <c r="CH414" s="94"/>
      <c r="CI414" s="94"/>
      <c r="CJ414" s="94"/>
      <c r="CK414" s="94"/>
      <c r="CL414" s="94"/>
      <c r="CM414" s="94"/>
      <c r="CN414" s="94"/>
      <c r="CO414" s="94"/>
      <c r="CP414" s="94"/>
      <c r="CQ414" s="94"/>
      <c r="CR414" s="94"/>
      <c r="CS414" s="94"/>
      <c r="CT414" s="94"/>
      <c r="CU414" s="94"/>
      <c r="CV414" s="94"/>
      <c r="CW414" s="94"/>
      <c r="CX414" s="94"/>
      <c r="CY414" s="94"/>
      <c r="CZ414" s="94"/>
      <c r="DA414" s="94"/>
      <c r="DB414" s="94"/>
      <c r="DC414" s="94"/>
      <c r="DD414" s="94"/>
      <c r="DE414" s="94"/>
      <c r="DF414" s="94"/>
      <c r="DG414" s="94"/>
      <c r="DH414" s="94"/>
      <c r="DI414" s="94"/>
      <c r="DJ414" s="94"/>
      <c r="DK414" s="94"/>
      <c r="DL414" s="94"/>
      <c r="DM414" s="94"/>
      <c r="DN414" s="94"/>
      <c r="DO414" s="94"/>
      <c r="DP414" s="94"/>
      <c r="DQ414" s="94"/>
      <c r="DR414" s="94"/>
      <c r="DS414" s="94"/>
      <c r="DT414" s="94"/>
      <c r="DU414" s="94"/>
      <c r="DV414" s="94"/>
      <c r="DW414" s="94"/>
      <c r="DX414" s="94"/>
      <c r="DY414" s="94"/>
      <c r="DZ414" s="94"/>
      <c r="EA414" s="94"/>
      <c r="EB414" s="94"/>
      <c r="EC414" s="94"/>
      <c r="ED414" s="94"/>
      <c r="EE414" s="94"/>
      <c r="EF414" s="94"/>
      <c r="EG414" s="94"/>
      <c r="EH414" s="94"/>
      <c r="EI414" s="94"/>
      <c r="EJ414" s="94"/>
      <c r="EK414" s="94"/>
    </row>
    <row r="415" customFormat="false" ht="12.75" hidden="true" customHeight="false" outlineLevel="0" collapsed="false">
      <c r="A415" s="75" t="s">
        <v>800</v>
      </c>
      <c r="B415" s="78"/>
      <c r="C415" s="79"/>
      <c r="D415" s="78"/>
      <c r="E415" s="78"/>
      <c r="F415" s="79"/>
      <c r="G415" s="79"/>
      <c r="H415" s="80" t="n">
        <v>0</v>
      </c>
      <c r="I415" s="81" t="n">
        <v>0</v>
      </c>
      <c r="J415" s="81" t="n">
        <v>0</v>
      </c>
      <c r="K415" s="82" t="n">
        <v>0</v>
      </c>
      <c r="L415" s="83" t="n">
        <v>0</v>
      </c>
      <c r="M415" s="82" t="n">
        <v>0</v>
      </c>
      <c r="N415" s="83" t="n">
        <v>0</v>
      </c>
      <c r="O415" s="79"/>
      <c r="P415" s="84"/>
      <c r="Q415" s="78"/>
      <c r="R415" s="78"/>
      <c r="S415" s="78"/>
      <c r="T415" s="78"/>
      <c r="U415" s="78"/>
      <c r="V415" s="78"/>
      <c r="W415" s="78"/>
      <c r="X415" s="78"/>
      <c r="Y415" s="85"/>
      <c r="Z415" s="78"/>
      <c r="AA415" s="85" t="s">
        <v>800</v>
      </c>
      <c r="AB415" s="85"/>
      <c r="AC415" s="86"/>
      <c r="AD415" s="85"/>
      <c r="AE415" s="85"/>
      <c r="AF415" s="86"/>
      <c r="AG415" s="86"/>
      <c r="AH415" s="87" t="n">
        <v>0</v>
      </c>
      <c r="AI415" s="88" t="n">
        <v>0</v>
      </c>
      <c r="AJ415" s="88" t="n">
        <v>0</v>
      </c>
      <c r="AK415" s="89" t="n">
        <v>0</v>
      </c>
      <c r="AL415" s="90" t="n">
        <v>0</v>
      </c>
      <c r="AM415" s="89" t="n">
        <v>0</v>
      </c>
      <c r="AN415" s="90" t="n">
        <v>0</v>
      </c>
      <c r="AO415" s="86"/>
      <c r="AP415" s="91"/>
      <c r="AQ415" s="78"/>
      <c r="AR415" s="78"/>
      <c r="AS415" s="78"/>
      <c r="AT415" s="78"/>
      <c r="AU415" s="78"/>
      <c r="AV415" s="78"/>
      <c r="AW415" s="78"/>
      <c r="AX415" s="78"/>
      <c r="AY415" s="78"/>
      <c r="AZ415" s="85"/>
      <c r="BA415" s="12"/>
      <c r="BB415" s="85" t="n">
        <f aca="false">IF(ISERROR(VLOOKUP($B415,$AB:$AX,1,0)),0,(VLOOKUP($B415,$AB:$AX,1,0)))</f>
        <v>0</v>
      </c>
      <c r="BC415" s="86" t="n">
        <f aca="false">IF(ISERROR(VLOOKUP($B415,$AB:$AX,2,0)),0,(VLOOKUP($B415,$AB:$AX,2,0)))</f>
        <v>0</v>
      </c>
      <c r="BD415" s="92" t="n">
        <f aca="false">IF(ISERROR(VLOOKUP($B415,$AB:$AX,3,0)),0,(VLOOKUP($B415,$AB:$AX,3,0)))</f>
        <v>0</v>
      </c>
      <c r="BE415" s="85" t="n">
        <f aca="false">IF(ISERROR(VLOOKUP($B415,$AB:$AX,4,0)),0,(VLOOKUP($B415,$AB:$AX,4,0)))</f>
        <v>0</v>
      </c>
      <c r="BF415" s="86" t="n">
        <f aca="false">IF(ISERROR(VLOOKUP($B415,$AB:$AX,5,0)),0,(VLOOKUP($B415,$AB:$AX,5,0)))</f>
        <v>0</v>
      </c>
      <c r="BG415" s="86" t="n">
        <f aca="false">IF(ISERROR(VLOOKUP($B415,$AB:$AX,6,0)),0,(VLOOKUP($B415,$AB:$AX,6,0)))</f>
        <v>0</v>
      </c>
      <c r="BH415" s="85" t="n">
        <f aca="false">IF(ISERROR(VLOOKUP($B415,$AB:$AX,7,0)),0,(VLOOKUP($B415,$AB:$AX,7,0)))</f>
        <v>0</v>
      </c>
      <c r="BI415" s="88" t="n">
        <f aca="false">IF(ISERROR(VLOOKUP($B415,$AB:$AX,8,0)),0,(VLOOKUP($B415,$AB:$AX,8,0)))</f>
        <v>0</v>
      </c>
      <c r="BJ415" s="88" t="n">
        <f aca="false">IF(ISERROR(VLOOKUP($B415,$AB:$AX,9,0)),0,(VLOOKUP($B415,$AB:$AX,9,0)))</f>
        <v>0</v>
      </c>
      <c r="BK415" s="89" t="n">
        <f aca="false">IF(ISERROR(VLOOKUP($B415,$AB:$AX,10,0)),0,(VLOOKUP($B415,$AB:$AX,10,0)))</f>
        <v>0</v>
      </c>
      <c r="BL415" s="93" t="n">
        <f aca="false">IF(ISERROR(VLOOKUP($B415,$AB:$AX,11,0)),0,(VLOOKUP($B415,$AB:$AX,11,0)))</f>
        <v>0</v>
      </c>
      <c r="BM415" s="89" t="n">
        <f aca="false">IF(ISERROR(VLOOKUP($B415,$AB:$AX,12,0)),0,(VLOOKUP($B415,$AB:$AX,12,0)))</f>
        <v>0</v>
      </c>
      <c r="BN415" s="93" t="n">
        <f aca="false">IF(ISERROR(VLOOKUP($B415,$AB:$AX,13,0)),0,(VLOOKUP($B415,$AB:$AX,13,0)))</f>
        <v>0</v>
      </c>
      <c r="BO415" s="86" t="n">
        <f aca="false">IF(ISERROR(VLOOKUP($B415,$AB:$AX,14,0)),0,(VLOOKUP($B415,$AB:$AX,14,0)))</f>
        <v>0</v>
      </c>
      <c r="BP415" s="91" t="n">
        <f aca="false">IF(ISERROR(VLOOKUP($B415,$AB:$AX,15,0)),0,(VLOOKUP($B415,$AB:$AX,15,0)))</f>
        <v>0</v>
      </c>
      <c r="BQ415" s="78"/>
      <c r="BR415" s="78"/>
      <c r="BS415" s="78"/>
      <c r="BT415" s="78"/>
      <c r="BU415" s="94"/>
      <c r="BV415" s="94"/>
      <c r="BW415" s="94"/>
      <c r="BX415" s="94"/>
      <c r="BY415" s="94"/>
      <c r="BZ415" s="94"/>
      <c r="CA415" s="94"/>
      <c r="CB415" s="94"/>
      <c r="CC415" s="94"/>
      <c r="CD415" s="94"/>
      <c r="CE415" s="94"/>
      <c r="CF415" s="94"/>
      <c r="CG415" s="94"/>
      <c r="CH415" s="94"/>
      <c r="CI415" s="94"/>
      <c r="CJ415" s="94"/>
      <c r="CK415" s="94"/>
      <c r="CL415" s="94"/>
      <c r="CM415" s="94"/>
      <c r="CN415" s="94"/>
      <c r="CO415" s="94"/>
      <c r="CP415" s="94"/>
      <c r="CQ415" s="94"/>
      <c r="CR415" s="94"/>
      <c r="CS415" s="94"/>
      <c r="CT415" s="94"/>
      <c r="CU415" s="94"/>
      <c r="CV415" s="94"/>
      <c r="CW415" s="94"/>
      <c r="CX415" s="94"/>
      <c r="CY415" s="94"/>
      <c r="CZ415" s="94"/>
      <c r="DA415" s="94"/>
      <c r="DB415" s="94"/>
      <c r="DC415" s="94"/>
      <c r="DD415" s="94"/>
      <c r="DE415" s="94"/>
      <c r="DF415" s="94"/>
      <c r="DG415" s="94"/>
      <c r="DH415" s="94"/>
      <c r="DI415" s="94"/>
      <c r="DJ415" s="94"/>
      <c r="DK415" s="94"/>
      <c r="DL415" s="94"/>
      <c r="DM415" s="94"/>
      <c r="DN415" s="94"/>
      <c r="DO415" s="94"/>
      <c r="DP415" s="94"/>
      <c r="DQ415" s="94"/>
      <c r="DR415" s="94"/>
      <c r="DS415" s="94"/>
      <c r="DT415" s="94"/>
      <c r="DU415" s="94"/>
      <c r="DV415" s="94"/>
      <c r="DW415" s="94"/>
      <c r="DX415" s="94"/>
      <c r="DY415" s="94"/>
      <c r="DZ415" s="94"/>
      <c r="EA415" s="94"/>
      <c r="EB415" s="94"/>
      <c r="EC415" s="94"/>
      <c r="ED415" s="94"/>
      <c r="EE415" s="94"/>
      <c r="EF415" s="94"/>
      <c r="EG415" s="94"/>
      <c r="EH415" s="94"/>
      <c r="EI415" s="94"/>
      <c r="EJ415" s="94"/>
      <c r="EK415" s="94"/>
    </row>
    <row r="416" customFormat="false" ht="12.75" hidden="true" customHeight="false" outlineLevel="0" collapsed="false">
      <c r="A416" s="75" t="s">
        <v>801</v>
      </c>
      <c r="B416" s="78"/>
      <c r="C416" s="79"/>
      <c r="D416" s="78"/>
      <c r="E416" s="78"/>
      <c r="F416" s="79"/>
      <c r="G416" s="79"/>
      <c r="H416" s="80" t="n">
        <v>0</v>
      </c>
      <c r="I416" s="81" t="n">
        <v>0</v>
      </c>
      <c r="J416" s="81" t="n">
        <v>0</v>
      </c>
      <c r="K416" s="82" t="n">
        <v>0</v>
      </c>
      <c r="L416" s="83" t="n">
        <v>0</v>
      </c>
      <c r="M416" s="82" t="n">
        <v>0</v>
      </c>
      <c r="N416" s="83" t="n">
        <v>0</v>
      </c>
      <c r="O416" s="79"/>
      <c r="P416" s="84"/>
      <c r="Q416" s="78"/>
      <c r="R416" s="78"/>
      <c r="S416" s="78"/>
      <c r="T416" s="78"/>
      <c r="U416" s="78"/>
      <c r="V416" s="78"/>
      <c r="W416" s="78"/>
      <c r="X416" s="78"/>
      <c r="Y416" s="85"/>
      <c r="Z416" s="78"/>
      <c r="AA416" s="85" t="s">
        <v>801</v>
      </c>
      <c r="AB416" s="85"/>
      <c r="AC416" s="86"/>
      <c r="AD416" s="85"/>
      <c r="AE416" s="85"/>
      <c r="AF416" s="86"/>
      <c r="AG416" s="86"/>
      <c r="AH416" s="87" t="n">
        <v>0</v>
      </c>
      <c r="AI416" s="88" t="n">
        <v>0</v>
      </c>
      <c r="AJ416" s="88" t="n">
        <v>0</v>
      </c>
      <c r="AK416" s="89" t="n">
        <v>0</v>
      </c>
      <c r="AL416" s="90" t="n">
        <v>0</v>
      </c>
      <c r="AM416" s="89" t="n">
        <v>0</v>
      </c>
      <c r="AN416" s="90" t="n">
        <v>0</v>
      </c>
      <c r="AO416" s="86"/>
      <c r="AP416" s="91"/>
      <c r="AQ416" s="78"/>
      <c r="AR416" s="78"/>
      <c r="AS416" s="78"/>
      <c r="AT416" s="78"/>
      <c r="AU416" s="78"/>
      <c r="AV416" s="78"/>
      <c r="AW416" s="78"/>
      <c r="AX416" s="78"/>
      <c r="AY416" s="78"/>
      <c r="AZ416" s="85"/>
      <c r="BA416" s="12"/>
      <c r="BB416" s="85" t="n">
        <f aca="false">IF(ISERROR(VLOOKUP($B416,$AB:$AX,1,0)),0,(VLOOKUP($B416,$AB:$AX,1,0)))</f>
        <v>0</v>
      </c>
      <c r="BC416" s="86" t="n">
        <f aca="false">IF(ISERROR(VLOOKUP($B416,$AB:$AX,2,0)),0,(VLOOKUP($B416,$AB:$AX,2,0)))</f>
        <v>0</v>
      </c>
      <c r="BD416" s="92" t="n">
        <f aca="false">IF(ISERROR(VLOOKUP($B416,$AB:$AX,3,0)),0,(VLOOKUP($B416,$AB:$AX,3,0)))</f>
        <v>0</v>
      </c>
      <c r="BE416" s="85" t="n">
        <f aca="false">IF(ISERROR(VLOOKUP($B416,$AB:$AX,4,0)),0,(VLOOKUP($B416,$AB:$AX,4,0)))</f>
        <v>0</v>
      </c>
      <c r="BF416" s="86" t="n">
        <f aca="false">IF(ISERROR(VLOOKUP($B416,$AB:$AX,5,0)),0,(VLOOKUP($B416,$AB:$AX,5,0)))</f>
        <v>0</v>
      </c>
      <c r="BG416" s="86" t="n">
        <f aca="false">IF(ISERROR(VLOOKUP($B416,$AB:$AX,6,0)),0,(VLOOKUP($B416,$AB:$AX,6,0)))</f>
        <v>0</v>
      </c>
      <c r="BH416" s="85" t="n">
        <f aca="false">IF(ISERROR(VLOOKUP($B416,$AB:$AX,7,0)),0,(VLOOKUP($B416,$AB:$AX,7,0)))</f>
        <v>0</v>
      </c>
      <c r="BI416" s="88" t="n">
        <f aca="false">IF(ISERROR(VLOOKUP($B416,$AB:$AX,8,0)),0,(VLOOKUP($B416,$AB:$AX,8,0)))</f>
        <v>0</v>
      </c>
      <c r="BJ416" s="88" t="n">
        <f aca="false">IF(ISERROR(VLOOKUP($B416,$AB:$AX,9,0)),0,(VLOOKUP($B416,$AB:$AX,9,0)))</f>
        <v>0</v>
      </c>
      <c r="BK416" s="89" t="n">
        <f aca="false">IF(ISERROR(VLOOKUP($B416,$AB:$AX,10,0)),0,(VLOOKUP($B416,$AB:$AX,10,0)))</f>
        <v>0</v>
      </c>
      <c r="BL416" s="93" t="n">
        <f aca="false">IF(ISERROR(VLOOKUP($B416,$AB:$AX,11,0)),0,(VLOOKUP($B416,$AB:$AX,11,0)))</f>
        <v>0</v>
      </c>
      <c r="BM416" s="89" t="n">
        <f aca="false">IF(ISERROR(VLOOKUP($B416,$AB:$AX,12,0)),0,(VLOOKUP($B416,$AB:$AX,12,0)))</f>
        <v>0</v>
      </c>
      <c r="BN416" s="93" t="n">
        <f aca="false">IF(ISERROR(VLOOKUP($B416,$AB:$AX,13,0)),0,(VLOOKUP($B416,$AB:$AX,13,0)))</f>
        <v>0</v>
      </c>
      <c r="BO416" s="86" t="n">
        <f aca="false">IF(ISERROR(VLOOKUP($B416,$AB:$AX,14,0)),0,(VLOOKUP($B416,$AB:$AX,14,0)))</f>
        <v>0</v>
      </c>
      <c r="BP416" s="91" t="n">
        <f aca="false">IF(ISERROR(VLOOKUP($B416,$AB:$AX,15,0)),0,(VLOOKUP($B416,$AB:$AX,15,0)))</f>
        <v>0</v>
      </c>
      <c r="BQ416" s="78"/>
      <c r="BR416" s="78"/>
      <c r="BS416" s="78"/>
      <c r="BT416" s="78"/>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94"/>
      <c r="DV416" s="94"/>
      <c r="DW416" s="94"/>
      <c r="DX416" s="94"/>
      <c r="DY416" s="94"/>
      <c r="DZ416" s="94"/>
      <c r="EA416" s="94"/>
      <c r="EB416" s="94"/>
      <c r="EC416" s="94"/>
      <c r="ED416" s="94"/>
      <c r="EE416" s="94"/>
      <c r="EF416" s="94"/>
      <c r="EG416" s="94"/>
      <c r="EH416" s="94"/>
      <c r="EI416" s="94"/>
      <c r="EJ416" s="94"/>
      <c r="EK416" s="94"/>
    </row>
    <row r="417" customFormat="false" ht="12.75" hidden="true" customHeight="false" outlineLevel="0" collapsed="false">
      <c r="A417" s="75" t="s">
        <v>802</v>
      </c>
      <c r="B417" s="78"/>
      <c r="C417" s="79"/>
      <c r="D417" s="78"/>
      <c r="E417" s="78"/>
      <c r="F417" s="79"/>
      <c r="G417" s="79"/>
      <c r="H417" s="80" t="n">
        <v>0</v>
      </c>
      <c r="I417" s="81" t="n">
        <v>0</v>
      </c>
      <c r="J417" s="81" t="n">
        <v>0</v>
      </c>
      <c r="K417" s="82" t="n">
        <v>0</v>
      </c>
      <c r="L417" s="83" t="n">
        <v>0</v>
      </c>
      <c r="M417" s="82" t="n">
        <v>0</v>
      </c>
      <c r="N417" s="83" t="n">
        <v>0</v>
      </c>
      <c r="O417" s="79"/>
      <c r="P417" s="84"/>
      <c r="Q417" s="78"/>
      <c r="R417" s="78"/>
      <c r="S417" s="78"/>
      <c r="T417" s="78"/>
      <c r="U417" s="78"/>
      <c r="V417" s="78"/>
      <c r="W417" s="78"/>
      <c r="X417" s="78"/>
      <c r="Y417" s="85"/>
      <c r="Z417" s="78"/>
      <c r="AA417" s="85" t="s">
        <v>802</v>
      </c>
      <c r="AB417" s="85"/>
      <c r="AC417" s="86"/>
      <c r="AD417" s="85"/>
      <c r="AE417" s="85"/>
      <c r="AF417" s="86"/>
      <c r="AG417" s="86"/>
      <c r="AH417" s="87" t="n">
        <v>0</v>
      </c>
      <c r="AI417" s="88" t="n">
        <v>0</v>
      </c>
      <c r="AJ417" s="88" t="n">
        <v>0</v>
      </c>
      <c r="AK417" s="89" t="n">
        <v>0</v>
      </c>
      <c r="AL417" s="90" t="n">
        <v>0</v>
      </c>
      <c r="AM417" s="89" t="n">
        <v>0</v>
      </c>
      <c r="AN417" s="90" t="n">
        <v>0</v>
      </c>
      <c r="AO417" s="86"/>
      <c r="AP417" s="91"/>
      <c r="AQ417" s="78"/>
      <c r="AR417" s="78"/>
      <c r="AS417" s="78"/>
      <c r="AT417" s="78"/>
      <c r="AU417" s="78"/>
      <c r="AV417" s="78"/>
      <c r="AW417" s="78"/>
      <c r="AX417" s="78"/>
      <c r="AY417" s="78"/>
      <c r="AZ417" s="85"/>
      <c r="BA417" s="12"/>
      <c r="BB417" s="85" t="n">
        <f aca="false">IF(ISERROR(VLOOKUP($B417,$AB:$AX,1,0)),0,(VLOOKUP($B417,$AB:$AX,1,0)))</f>
        <v>0</v>
      </c>
      <c r="BC417" s="86" t="n">
        <f aca="false">IF(ISERROR(VLOOKUP($B417,$AB:$AX,2,0)),0,(VLOOKUP($B417,$AB:$AX,2,0)))</f>
        <v>0</v>
      </c>
      <c r="BD417" s="92" t="n">
        <f aca="false">IF(ISERROR(VLOOKUP($B417,$AB:$AX,3,0)),0,(VLOOKUP($B417,$AB:$AX,3,0)))</f>
        <v>0</v>
      </c>
      <c r="BE417" s="85" t="n">
        <f aca="false">IF(ISERROR(VLOOKUP($B417,$AB:$AX,4,0)),0,(VLOOKUP($B417,$AB:$AX,4,0)))</f>
        <v>0</v>
      </c>
      <c r="BF417" s="86" t="n">
        <f aca="false">IF(ISERROR(VLOOKUP($B417,$AB:$AX,5,0)),0,(VLOOKUP($B417,$AB:$AX,5,0)))</f>
        <v>0</v>
      </c>
      <c r="BG417" s="86" t="n">
        <f aca="false">IF(ISERROR(VLOOKUP($B417,$AB:$AX,6,0)),0,(VLOOKUP($B417,$AB:$AX,6,0)))</f>
        <v>0</v>
      </c>
      <c r="BH417" s="85" t="n">
        <f aca="false">IF(ISERROR(VLOOKUP($B417,$AB:$AX,7,0)),0,(VLOOKUP($B417,$AB:$AX,7,0)))</f>
        <v>0</v>
      </c>
      <c r="BI417" s="88" t="n">
        <f aca="false">IF(ISERROR(VLOOKUP($B417,$AB:$AX,8,0)),0,(VLOOKUP($B417,$AB:$AX,8,0)))</f>
        <v>0</v>
      </c>
      <c r="BJ417" s="88" t="n">
        <f aca="false">IF(ISERROR(VLOOKUP($B417,$AB:$AX,9,0)),0,(VLOOKUP($B417,$AB:$AX,9,0)))</f>
        <v>0</v>
      </c>
      <c r="BK417" s="89" t="n">
        <f aca="false">IF(ISERROR(VLOOKUP($B417,$AB:$AX,10,0)),0,(VLOOKUP($B417,$AB:$AX,10,0)))</f>
        <v>0</v>
      </c>
      <c r="BL417" s="93" t="n">
        <f aca="false">IF(ISERROR(VLOOKUP($B417,$AB:$AX,11,0)),0,(VLOOKUP($B417,$AB:$AX,11,0)))</f>
        <v>0</v>
      </c>
      <c r="BM417" s="89" t="n">
        <f aca="false">IF(ISERROR(VLOOKUP($B417,$AB:$AX,12,0)),0,(VLOOKUP($B417,$AB:$AX,12,0)))</f>
        <v>0</v>
      </c>
      <c r="BN417" s="93" t="n">
        <f aca="false">IF(ISERROR(VLOOKUP($B417,$AB:$AX,13,0)),0,(VLOOKUP($B417,$AB:$AX,13,0)))</f>
        <v>0</v>
      </c>
      <c r="BO417" s="86" t="n">
        <f aca="false">IF(ISERROR(VLOOKUP($B417,$AB:$AX,14,0)),0,(VLOOKUP($B417,$AB:$AX,14,0)))</f>
        <v>0</v>
      </c>
      <c r="BP417" s="91" t="n">
        <f aca="false">IF(ISERROR(VLOOKUP($B417,$AB:$AX,15,0)),0,(VLOOKUP($B417,$AB:$AX,15,0)))</f>
        <v>0</v>
      </c>
      <c r="BQ417" s="78"/>
      <c r="BR417" s="78"/>
      <c r="BS417" s="78"/>
      <c r="BT417" s="78"/>
      <c r="BU417" s="94"/>
      <c r="BV417" s="94"/>
      <c r="BW417" s="94"/>
      <c r="BX417" s="94"/>
      <c r="BY417" s="94"/>
      <c r="BZ417" s="94"/>
      <c r="CA417" s="94"/>
      <c r="CB417" s="94"/>
      <c r="CC417" s="94"/>
      <c r="CD417" s="94"/>
      <c r="CE417" s="94"/>
      <c r="CF417" s="94"/>
      <c r="CG417" s="94"/>
      <c r="CH417" s="94"/>
      <c r="CI417" s="94"/>
      <c r="CJ417" s="94"/>
      <c r="CK417" s="94"/>
      <c r="CL417" s="94"/>
      <c r="CM417" s="94"/>
      <c r="CN417" s="94"/>
      <c r="CO417" s="94"/>
      <c r="CP417" s="94"/>
      <c r="CQ417" s="94"/>
      <c r="CR417" s="94"/>
      <c r="CS417" s="94"/>
      <c r="CT417" s="94"/>
      <c r="CU417" s="94"/>
      <c r="CV417" s="94"/>
      <c r="CW417" s="94"/>
      <c r="CX417" s="94"/>
      <c r="CY417" s="94"/>
      <c r="CZ417" s="94"/>
      <c r="DA417" s="94"/>
      <c r="DB417" s="94"/>
      <c r="DC417" s="94"/>
      <c r="DD417" s="94"/>
      <c r="DE417" s="94"/>
      <c r="DF417" s="94"/>
      <c r="DG417" s="94"/>
      <c r="DH417" s="94"/>
      <c r="DI417" s="94"/>
      <c r="DJ417" s="94"/>
      <c r="DK417" s="94"/>
      <c r="DL417" s="94"/>
      <c r="DM417" s="94"/>
      <c r="DN417" s="94"/>
      <c r="DO417" s="94"/>
      <c r="DP417" s="94"/>
      <c r="DQ417" s="94"/>
      <c r="DR417" s="94"/>
      <c r="DS417" s="94"/>
      <c r="DT417" s="94"/>
      <c r="DU417" s="94"/>
      <c r="DV417" s="94"/>
      <c r="DW417" s="94"/>
      <c r="DX417" s="94"/>
      <c r="DY417" s="94"/>
      <c r="DZ417" s="94"/>
      <c r="EA417" s="94"/>
      <c r="EB417" s="94"/>
      <c r="EC417" s="94"/>
      <c r="ED417" s="94"/>
      <c r="EE417" s="94"/>
      <c r="EF417" s="94"/>
      <c r="EG417" s="94"/>
      <c r="EH417" s="94"/>
      <c r="EI417" s="94"/>
      <c r="EJ417" s="94"/>
      <c r="EK417" s="94"/>
    </row>
    <row r="418" customFormat="false" ht="12.75" hidden="true" customHeight="false" outlineLevel="0" collapsed="false">
      <c r="A418" s="75" t="s">
        <v>803</v>
      </c>
      <c r="B418" s="78"/>
      <c r="C418" s="79"/>
      <c r="D418" s="78"/>
      <c r="E418" s="78"/>
      <c r="F418" s="79"/>
      <c r="G418" s="79"/>
      <c r="H418" s="80" t="n">
        <v>0</v>
      </c>
      <c r="I418" s="81" t="n">
        <v>0</v>
      </c>
      <c r="J418" s="81" t="n">
        <v>0</v>
      </c>
      <c r="K418" s="82" t="n">
        <v>0</v>
      </c>
      <c r="L418" s="83" t="n">
        <v>0</v>
      </c>
      <c r="M418" s="82" t="n">
        <v>0</v>
      </c>
      <c r="N418" s="83" t="n">
        <v>0</v>
      </c>
      <c r="O418" s="79"/>
      <c r="P418" s="84"/>
      <c r="Q418" s="78"/>
      <c r="R418" s="78"/>
      <c r="S418" s="78"/>
      <c r="T418" s="78"/>
      <c r="U418" s="78"/>
      <c r="V418" s="78"/>
      <c r="W418" s="78"/>
      <c r="X418" s="78"/>
      <c r="Y418" s="85"/>
      <c r="Z418" s="78"/>
      <c r="AA418" s="85" t="s">
        <v>803</v>
      </c>
      <c r="AB418" s="85"/>
      <c r="AC418" s="86"/>
      <c r="AD418" s="85"/>
      <c r="AE418" s="85"/>
      <c r="AF418" s="86"/>
      <c r="AG418" s="86"/>
      <c r="AH418" s="87" t="n">
        <v>0</v>
      </c>
      <c r="AI418" s="88" t="n">
        <v>0</v>
      </c>
      <c r="AJ418" s="88" t="n">
        <v>0</v>
      </c>
      <c r="AK418" s="89" t="n">
        <v>0</v>
      </c>
      <c r="AL418" s="90" t="n">
        <v>0</v>
      </c>
      <c r="AM418" s="89" t="n">
        <v>0</v>
      </c>
      <c r="AN418" s="90" t="n">
        <v>0</v>
      </c>
      <c r="AO418" s="86"/>
      <c r="AP418" s="91"/>
      <c r="AQ418" s="78"/>
      <c r="AR418" s="78"/>
      <c r="AS418" s="78"/>
      <c r="AT418" s="78"/>
      <c r="AU418" s="78"/>
      <c r="AV418" s="78"/>
      <c r="AW418" s="78"/>
      <c r="AX418" s="78"/>
      <c r="AY418" s="78"/>
      <c r="AZ418" s="85"/>
      <c r="BA418" s="12"/>
      <c r="BB418" s="85" t="n">
        <f aca="false">IF(ISERROR(VLOOKUP($B418,$AB:$AX,1,0)),0,(VLOOKUP($B418,$AB:$AX,1,0)))</f>
        <v>0</v>
      </c>
      <c r="BC418" s="86" t="n">
        <f aca="false">IF(ISERROR(VLOOKUP($B418,$AB:$AX,2,0)),0,(VLOOKUP($B418,$AB:$AX,2,0)))</f>
        <v>0</v>
      </c>
      <c r="BD418" s="92" t="n">
        <f aca="false">IF(ISERROR(VLOOKUP($B418,$AB:$AX,3,0)),0,(VLOOKUP($B418,$AB:$AX,3,0)))</f>
        <v>0</v>
      </c>
      <c r="BE418" s="85" t="n">
        <f aca="false">IF(ISERROR(VLOOKUP($B418,$AB:$AX,4,0)),0,(VLOOKUP($B418,$AB:$AX,4,0)))</f>
        <v>0</v>
      </c>
      <c r="BF418" s="86" t="n">
        <f aca="false">IF(ISERROR(VLOOKUP($B418,$AB:$AX,5,0)),0,(VLOOKUP($B418,$AB:$AX,5,0)))</f>
        <v>0</v>
      </c>
      <c r="BG418" s="86" t="n">
        <f aca="false">IF(ISERROR(VLOOKUP($B418,$AB:$AX,6,0)),0,(VLOOKUP($B418,$AB:$AX,6,0)))</f>
        <v>0</v>
      </c>
      <c r="BH418" s="85" t="n">
        <f aca="false">IF(ISERROR(VLOOKUP($B418,$AB:$AX,7,0)),0,(VLOOKUP($B418,$AB:$AX,7,0)))</f>
        <v>0</v>
      </c>
      <c r="BI418" s="88" t="n">
        <f aca="false">IF(ISERROR(VLOOKUP($B418,$AB:$AX,8,0)),0,(VLOOKUP($B418,$AB:$AX,8,0)))</f>
        <v>0</v>
      </c>
      <c r="BJ418" s="88" t="n">
        <f aca="false">IF(ISERROR(VLOOKUP($B418,$AB:$AX,9,0)),0,(VLOOKUP($B418,$AB:$AX,9,0)))</f>
        <v>0</v>
      </c>
      <c r="BK418" s="89" t="n">
        <f aca="false">IF(ISERROR(VLOOKUP($B418,$AB:$AX,10,0)),0,(VLOOKUP($B418,$AB:$AX,10,0)))</f>
        <v>0</v>
      </c>
      <c r="BL418" s="93" t="n">
        <f aca="false">IF(ISERROR(VLOOKUP($B418,$AB:$AX,11,0)),0,(VLOOKUP($B418,$AB:$AX,11,0)))</f>
        <v>0</v>
      </c>
      <c r="BM418" s="89" t="n">
        <f aca="false">IF(ISERROR(VLOOKUP($B418,$AB:$AX,12,0)),0,(VLOOKUP($B418,$AB:$AX,12,0)))</f>
        <v>0</v>
      </c>
      <c r="BN418" s="93" t="n">
        <f aca="false">IF(ISERROR(VLOOKUP($B418,$AB:$AX,13,0)),0,(VLOOKUP($B418,$AB:$AX,13,0)))</f>
        <v>0</v>
      </c>
      <c r="BO418" s="86" t="n">
        <f aca="false">IF(ISERROR(VLOOKUP($B418,$AB:$AX,14,0)),0,(VLOOKUP($B418,$AB:$AX,14,0)))</f>
        <v>0</v>
      </c>
      <c r="BP418" s="91" t="n">
        <f aca="false">IF(ISERROR(VLOOKUP($B418,$AB:$AX,15,0)),0,(VLOOKUP($B418,$AB:$AX,15,0)))</f>
        <v>0</v>
      </c>
      <c r="BQ418" s="78"/>
      <c r="BR418" s="78"/>
      <c r="BS418" s="78"/>
      <c r="BT418" s="78"/>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94"/>
      <c r="DV418" s="94"/>
      <c r="DW418" s="94"/>
      <c r="DX418" s="94"/>
      <c r="DY418" s="94"/>
      <c r="DZ418" s="94"/>
      <c r="EA418" s="94"/>
      <c r="EB418" s="94"/>
      <c r="EC418" s="94"/>
      <c r="ED418" s="94"/>
      <c r="EE418" s="94"/>
      <c r="EF418" s="94"/>
      <c r="EG418" s="94"/>
      <c r="EH418" s="94"/>
      <c r="EI418" s="94"/>
      <c r="EJ418" s="94"/>
      <c r="EK418" s="94"/>
    </row>
    <row r="419" customFormat="false" ht="12.75" hidden="true" customHeight="false" outlineLevel="0" collapsed="false">
      <c r="A419" s="75" t="s">
        <v>804</v>
      </c>
      <c r="B419" s="78"/>
      <c r="C419" s="79"/>
      <c r="D419" s="78"/>
      <c r="E419" s="78"/>
      <c r="F419" s="79"/>
      <c r="G419" s="79"/>
      <c r="H419" s="80" t="n">
        <v>0</v>
      </c>
      <c r="I419" s="81" t="n">
        <v>0</v>
      </c>
      <c r="J419" s="81" t="n">
        <v>0</v>
      </c>
      <c r="K419" s="82" t="n">
        <v>0</v>
      </c>
      <c r="L419" s="83" t="n">
        <v>0</v>
      </c>
      <c r="M419" s="82" t="n">
        <v>0</v>
      </c>
      <c r="N419" s="83" t="n">
        <v>0</v>
      </c>
      <c r="O419" s="79"/>
      <c r="P419" s="84"/>
      <c r="Q419" s="78"/>
      <c r="R419" s="78"/>
      <c r="S419" s="78"/>
      <c r="T419" s="78"/>
      <c r="U419" s="78"/>
      <c r="V419" s="78"/>
      <c r="W419" s="78"/>
      <c r="X419" s="78"/>
      <c r="Y419" s="85"/>
      <c r="Z419" s="78"/>
      <c r="AA419" s="85" t="s">
        <v>804</v>
      </c>
      <c r="AB419" s="85"/>
      <c r="AC419" s="86"/>
      <c r="AD419" s="85"/>
      <c r="AE419" s="85"/>
      <c r="AF419" s="86"/>
      <c r="AG419" s="86"/>
      <c r="AH419" s="87" t="n">
        <v>0</v>
      </c>
      <c r="AI419" s="88" t="n">
        <v>0</v>
      </c>
      <c r="AJ419" s="88" t="n">
        <v>0</v>
      </c>
      <c r="AK419" s="89" t="n">
        <v>0</v>
      </c>
      <c r="AL419" s="90" t="n">
        <v>0</v>
      </c>
      <c r="AM419" s="89" t="n">
        <v>0</v>
      </c>
      <c r="AN419" s="90" t="n">
        <v>0</v>
      </c>
      <c r="AO419" s="86"/>
      <c r="AP419" s="91"/>
      <c r="AQ419" s="78"/>
      <c r="AR419" s="78"/>
      <c r="AS419" s="78"/>
      <c r="AT419" s="78"/>
      <c r="AU419" s="78"/>
      <c r="AV419" s="78"/>
      <c r="AW419" s="78"/>
      <c r="AX419" s="78"/>
      <c r="AY419" s="78"/>
      <c r="AZ419" s="85"/>
      <c r="BA419" s="12"/>
      <c r="BB419" s="85" t="n">
        <f aca="false">IF(ISERROR(VLOOKUP($B419,$AB:$AX,1,0)),0,(VLOOKUP($B419,$AB:$AX,1,0)))</f>
        <v>0</v>
      </c>
      <c r="BC419" s="86" t="n">
        <f aca="false">IF(ISERROR(VLOOKUP($B419,$AB:$AX,2,0)),0,(VLOOKUP($B419,$AB:$AX,2,0)))</f>
        <v>0</v>
      </c>
      <c r="BD419" s="92" t="n">
        <f aca="false">IF(ISERROR(VLOOKUP($B419,$AB:$AX,3,0)),0,(VLOOKUP($B419,$AB:$AX,3,0)))</f>
        <v>0</v>
      </c>
      <c r="BE419" s="85" t="n">
        <f aca="false">IF(ISERROR(VLOOKUP($B419,$AB:$AX,4,0)),0,(VLOOKUP($B419,$AB:$AX,4,0)))</f>
        <v>0</v>
      </c>
      <c r="BF419" s="86" t="n">
        <f aca="false">IF(ISERROR(VLOOKUP($B419,$AB:$AX,5,0)),0,(VLOOKUP($B419,$AB:$AX,5,0)))</f>
        <v>0</v>
      </c>
      <c r="BG419" s="86" t="n">
        <f aca="false">IF(ISERROR(VLOOKUP($B419,$AB:$AX,6,0)),0,(VLOOKUP($B419,$AB:$AX,6,0)))</f>
        <v>0</v>
      </c>
      <c r="BH419" s="85" t="n">
        <f aca="false">IF(ISERROR(VLOOKUP($B419,$AB:$AX,7,0)),0,(VLOOKUP($B419,$AB:$AX,7,0)))</f>
        <v>0</v>
      </c>
      <c r="BI419" s="88" t="n">
        <f aca="false">IF(ISERROR(VLOOKUP($B419,$AB:$AX,8,0)),0,(VLOOKUP($B419,$AB:$AX,8,0)))</f>
        <v>0</v>
      </c>
      <c r="BJ419" s="88" t="n">
        <f aca="false">IF(ISERROR(VLOOKUP($B419,$AB:$AX,9,0)),0,(VLOOKUP($B419,$AB:$AX,9,0)))</f>
        <v>0</v>
      </c>
      <c r="BK419" s="89" t="n">
        <f aca="false">IF(ISERROR(VLOOKUP($B419,$AB:$AX,10,0)),0,(VLOOKUP($B419,$AB:$AX,10,0)))</f>
        <v>0</v>
      </c>
      <c r="BL419" s="93" t="n">
        <f aca="false">IF(ISERROR(VLOOKUP($B419,$AB:$AX,11,0)),0,(VLOOKUP($B419,$AB:$AX,11,0)))</f>
        <v>0</v>
      </c>
      <c r="BM419" s="89" t="n">
        <f aca="false">IF(ISERROR(VLOOKUP($B419,$AB:$AX,12,0)),0,(VLOOKUP($B419,$AB:$AX,12,0)))</f>
        <v>0</v>
      </c>
      <c r="BN419" s="93" t="n">
        <f aca="false">IF(ISERROR(VLOOKUP($B419,$AB:$AX,13,0)),0,(VLOOKUP($B419,$AB:$AX,13,0)))</f>
        <v>0</v>
      </c>
      <c r="BO419" s="86" t="n">
        <f aca="false">IF(ISERROR(VLOOKUP($B419,$AB:$AX,14,0)),0,(VLOOKUP($B419,$AB:$AX,14,0)))</f>
        <v>0</v>
      </c>
      <c r="BP419" s="91" t="n">
        <f aca="false">IF(ISERROR(VLOOKUP($B419,$AB:$AX,15,0)),0,(VLOOKUP($B419,$AB:$AX,15,0)))</f>
        <v>0</v>
      </c>
      <c r="BQ419" s="78"/>
      <c r="BR419" s="78"/>
      <c r="BS419" s="78"/>
      <c r="BT419" s="78"/>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row>
    <row r="420" customFormat="false" ht="12.75" hidden="true" customHeight="false" outlineLevel="0" collapsed="false">
      <c r="A420" s="75" t="s">
        <v>805</v>
      </c>
      <c r="B420" s="78"/>
      <c r="C420" s="79"/>
      <c r="D420" s="78"/>
      <c r="E420" s="78"/>
      <c r="F420" s="79"/>
      <c r="G420" s="79"/>
      <c r="H420" s="80" t="n">
        <v>0</v>
      </c>
      <c r="I420" s="81" t="n">
        <v>0</v>
      </c>
      <c r="J420" s="81" t="n">
        <v>0</v>
      </c>
      <c r="K420" s="82" t="n">
        <v>0</v>
      </c>
      <c r="L420" s="83" t="n">
        <v>0</v>
      </c>
      <c r="M420" s="82" t="n">
        <v>0</v>
      </c>
      <c r="N420" s="83" t="n">
        <v>0</v>
      </c>
      <c r="O420" s="79"/>
      <c r="P420" s="84"/>
      <c r="Q420" s="78"/>
      <c r="R420" s="78"/>
      <c r="S420" s="78"/>
      <c r="T420" s="78"/>
      <c r="U420" s="78"/>
      <c r="V420" s="78"/>
      <c r="W420" s="78"/>
      <c r="X420" s="78"/>
      <c r="Y420" s="85"/>
      <c r="Z420" s="78"/>
      <c r="AA420" s="85" t="s">
        <v>805</v>
      </c>
      <c r="AB420" s="85"/>
      <c r="AC420" s="86"/>
      <c r="AD420" s="85"/>
      <c r="AE420" s="85"/>
      <c r="AF420" s="86"/>
      <c r="AG420" s="86"/>
      <c r="AH420" s="87" t="n">
        <v>0</v>
      </c>
      <c r="AI420" s="88" t="n">
        <v>0</v>
      </c>
      <c r="AJ420" s="88" t="n">
        <v>0</v>
      </c>
      <c r="AK420" s="89" t="n">
        <v>0</v>
      </c>
      <c r="AL420" s="90" t="n">
        <v>0</v>
      </c>
      <c r="AM420" s="89" t="n">
        <v>0</v>
      </c>
      <c r="AN420" s="90" t="n">
        <v>0</v>
      </c>
      <c r="AO420" s="86"/>
      <c r="AP420" s="91"/>
      <c r="AQ420" s="78"/>
      <c r="AR420" s="78"/>
      <c r="AS420" s="78"/>
      <c r="AT420" s="78"/>
      <c r="AU420" s="78"/>
      <c r="AV420" s="78"/>
      <c r="AW420" s="78"/>
      <c r="AX420" s="78"/>
      <c r="AY420" s="78"/>
      <c r="AZ420" s="85"/>
      <c r="BA420" s="12"/>
      <c r="BB420" s="85" t="n">
        <f aca="false">IF(ISERROR(VLOOKUP($B420,$AB:$AX,1,0)),0,(VLOOKUP($B420,$AB:$AX,1,0)))</f>
        <v>0</v>
      </c>
      <c r="BC420" s="86" t="n">
        <f aca="false">IF(ISERROR(VLOOKUP($B420,$AB:$AX,2,0)),0,(VLOOKUP($B420,$AB:$AX,2,0)))</f>
        <v>0</v>
      </c>
      <c r="BD420" s="92" t="n">
        <f aca="false">IF(ISERROR(VLOOKUP($B420,$AB:$AX,3,0)),0,(VLOOKUP($B420,$AB:$AX,3,0)))</f>
        <v>0</v>
      </c>
      <c r="BE420" s="85" t="n">
        <f aca="false">IF(ISERROR(VLOOKUP($B420,$AB:$AX,4,0)),0,(VLOOKUP($B420,$AB:$AX,4,0)))</f>
        <v>0</v>
      </c>
      <c r="BF420" s="86" t="n">
        <f aca="false">IF(ISERROR(VLOOKUP($B420,$AB:$AX,5,0)),0,(VLOOKUP($B420,$AB:$AX,5,0)))</f>
        <v>0</v>
      </c>
      <c r="BG420" s="86" t="n">
        <f aca="false">IF(ISERROR(VLOOKUP($B420,$AB:$AX,6,0)),0,(VLOOKUP($B420,$AB:$AX,6,0)))</f>
        <v>0</v>
      </c>
      <c r="BH420" s="85" t="n">
        <f aca="false">IF(ISERROR(VLOOKUP($B420,$AB:$AX,7,0)),0,(VLOOKUP($B420,$AB:$AX,7,0)))</f>
        <v>0</v>
      </c>
      <c r="BI420" s="88" t="n">
        <f aca="false">IF(ISERROR(VLOOKUP($B420,$AB:$AX,8,0)),0,(VLOOKUP($B420,$AB:$AX,8,0)))</f>
        <v>0</v>
      </c>
      <c r="BJ420" s="88" t="n">
        <f aca="false">IF(ISERROR(VLOOKUP($B420,$AB:$AX,9,0)),0,(VLOOKUP($B420,$AB:$AX,9,0)))</f>
        <v>0</v>
      </c>
      <c r="BK420" s="89" t="n">
        <f aca="false">IF(ISERROR(VLOOKUP($B420,$AB:$AX,10,0)),0,(VLOOKUP($B420,$AB:$AX,10,0)))</f>
        <v>0</v>
      </c>
      <c r="BL420" s="93" t="n">
        <f aca="false">IF(ISERROR(VLOOKUP($B420,$AB:$AX,11,0)),0,(VLOOKUP($B420,$AB:$AX,11,0)))</f>
        <v>0</v>
      </c>
      <c r="BM420" s="89" t="n">
        <f aca="false">IF(ISERROR(VLOOKUP($B420,$AB:$AX,12,0)),0,(VLOOKUP($B420,$AB:$AX,12,0)))</f>
        <v>0</v>
      </c>
      <c r="BN420" s="93" t="n">
        <f aca="false">IF(ISERROR(VLOOKUP($B420,$AB:$AX,13,0)),0,(VLOOKUP($B420,$AB:$AX,13,0)))</f>
        <v>0</v>
      </c>
      <c r="BO420" s="86" t="n">
        <f aca="false">IF(ISERROR(VLOOKUP($B420,$AB:$AX,14,0)),0,(VLOOKUP($B420,$AB:$AX,14,0)))</f>
        <v>0</v>
      </c>
      <c r="BP420" s="91" t="n">
        <f aca="false">IF(ISERROR(VLOOKUP($B420,$AB:$AX,15,0)),0,(VLOOKUP($B420,$AB:$AX,15,0)))</f>
        <v>0</v>
      </c>
      <c r="BQ420" s="78"/>
      <c r="BR420" s="78"/>
      <c r="BS420" s="78"/>
      <c r="BT420" s="78"/>
      <c r="BU420" s="94"/>
      <c r="BV420" s="94"/>
      <c r="BW420" s="94"/>
      <c r="BX420" s="94"/>
      <c r="BY420" s="94"/>
      <c r="BZ420" s="94"/>
      <c r="CA420" s="94"/>
      <c r="CB420" s="94"/>
      <c r="CC420" s="94"/>
      <c r="CD420" s="94"/>
      <c r="CE420" s="94"/>
      <c r="CF420" s="94"/>
      <c r="CG420" s="94"/>
      <c r="CH420" s="94"/>
      <c r="CI420" s="94"/>
      <c r="CJ420" s="94"/>
      <c r="CK420" s="94"/>
      <c r="CL420" s="94"/>
      <c r="CM420" s="94"/>
      <c r="CN420" s="94"/>
      <c r="CO420" s="94"/>
      <c r="CP420" s="94"/>
      <c r="CQ420" s="94"/>
      <c r="CR420" s="94"/>
      <c r="CS420" s="94"/>
      <c r="CT420" s="94"/>
      <c r="CU420" s="94"/>
      <c r="CV420" s="94"/>
      <c r="CW420" s="94"/>
      <c r="CX420" s="94"/>
      <c r="CY420" s="94"/>
      <c r="CZ420" s="94"/>
      <c r="DA420" s="94"/>
      <c r="DB420" s="94"/>
      <c r="DC420" s="94"/>
      <c r="DD420" s="94"/>
      <c r="DE420" s="94"/>
      <c r="DF420" s="94"/>
      <c r="DG420" s="94"/>
      <c r="DH420" s="94"/>
      <c r="DI420" s="94"/>
      <c r="DJ420" s="94"/>
      <c r="DK420" s="94"/>
      <c r="DL420" s="94"/>
      <c r="DM420" s="94"/>
      <c r="DN420" s="94"/>
      <c r="DO420" s="94"/>
      <c r="DP420" s="94"/>
      <c r="DQ420" s="94"/>
      <c r="DR420" s="94"/>
      <c r="DS420" s="94"/>
      <c r="DT420" s="94"/>
      <c r="DU420" s="94"/>
      <c r="DV420" s="94"/>
      <c r="DW420" s="94"/>
      <c r="DX420" s="94"/>
      <c r="DY420" s="94"/>
      <c r="DZ420" s="94"/>
      <c r="EA420" s="94"/>
      <c r="EB420" s="94"/>
      <c r="EC420" s="94"/>
      <c r="ED420" s="94"/>
      <c r="EE420" s="94"/>
      <c r="EF420" s="94"/>
      <c r="EG420" s="94"/>
      <c r="EH420" s="94"/>
      <c r="EI420" s="94"/>
      <c r="EJ420" s="94"/>
      <c r="EK420" s="94"/>
    </row>
    <row r="421" customFormat="false" ht="12.75" hidden="true" customHeight="false" outlineLevel="0" collapsed="false">
      <c r="A421" s="75" t="s">
        <v>806</v>
      </c>
      <c r="B421" s="78"/>
      <c r="C421" s="79"/>
      <c r="D421" s="78"/>
      <c r="E421" s="78"/>
      <c r="F421" s="79"/>
      <c r="G421" s="79"/>
      <c r="H421" s="80" t="n">
        <v>0</v>
      </c>
      <c r="I421" s="81" t="n">
        <v>0</v>
      </c>
      <c r="J421" s="81" t="n">
        <v>0</v>
      </c>
      <c r="K421" s="82" t="n">
        <v>0</v>
      </c>
      <c r="L421" s="83" t="n">
        <v>0</v>
      </c>
      <c r="M421" s="82" t="n">
        <v>0</v>
      </c>
      <c r="N421" s="83" t="n">
        <v>0</v>
      </c>
      <c r="O421" s="79"/>
      <c r="P421" s="84"/>
      <c r="Q421" s="78"/>
      <c r="R421" s="78"/>
      <c r="S421" s="78"/>
      <c r="T421" s="78"/>
      <c r="U421" s="78"/>
      <c r="V421" s="78"/>
      <c r="W421" s="78"/>
      <c r="X421" s="78"/>
      <c r="Y421" s="85"/>
      <c r="Z421" s="78"/>
      <c r="AA421" s="85" t="s">
        <v>806</v>
      </c>
      <c r="AB421" s="85"/>
      <c r="AC421" s="86"/>
      <c r="AD421" s="85"/>
      <c r="AE421" s="85"/>
      <c r="AF421" s="86"/>
      <c r="AG421" s="86"/>
      <c r="AH421" s="87" t="n">
        <v>0</v>
      </c>
      <c r="AI421" s="88" t="n">
        <v>0</v>
      </c>
      <c r="AJ421" s="88" t="n">
        <v>0</v>
      </c>
      <c r="AK421" s="89" t="n">
        <v>0</v>
      </c>
      <c r="AL421" s="90" t="n">
        <v>0</v>
      </c>
      <c r="AM421" s="89" t="n">
        <v>0</v>
      </c>
      <c r="AN421" s="90" t="n">
        <v>0</v>
      </c>
      <c r="AO421" s="86"/>
      <c r="AP421" s="91"/>
      <c r="AQ421" s="78"/>
      <c r="AR421" s="78"/>
      <c r="AS421" s="78"/>
      <c r="AT421" s="78"/>
      <c r="AU421" s="78"/>
      <c r="AV421" s="78"/>
      <c r="AW421" s="78"/>
      <c r="AX421" s="78"/>
      <c r="AY421" s="78"/>
      <c r="AZ421" s="85"/>
      <c r="BA421" s="12"/>
      <c r="BB421" s="85" t="n">
        <f aca="false">IF(ISERROR(VLOOKUP($B421,$AB:$AX,1,0)),0,(VLOOKUP($B421,$AB:$AX,1,0)))</f>
        <v>0</v>
      </c>
      <c r="BC421" s="86" t="n">
        <f aca="false">IF(ISERROR(VLOOKUP($B421,$AB:$AX,2,0)),0,(VLOOKUP($B421,$AB:$AX,2,0)))</f>
        <v>0</v>
      </c>
      <c r="BD421" s="92" t="n">
        <f aca="false">IF(ISERROR(VLOOKUP($B421,$AB:$AX,3,0)),0,(VLOOKUP($B421,$AB:$AX,3,0)))</f>
        <v>0</v>
      </c>
      <c r="BE421" s="85" t="n">
        <f aca="false">IF(ISERROR(VLOOKUP($B421,$AB:$AX,4,0)),0,(VLOOKUP($B421,$AB:$AX,4,0)))</f>
        <v>0</v>
      </c>
      <c r="BF421" s="86" t="n">
        <f aca="false">IF(ISERROR(VLOOKUP($B421,$AB:$AX,5,0)),0,(VLOOKUP($B421,$AB:$AX,5,0)))</f>
        <v>0</v>
      </c>
      <c r="BG421" s="86" t="n">
        <f aca="false">IF(ISERROR(VLOOKUP($B421,$AB:$AX,6,0)),0,(VLOOKUP($B421,$AB:$AX,6,0)))</f>
        <v>0</v>
      </c>
      <c r="BH421" s="85" t="n">
        <f aca="false">IF(ISERROR(VLOOKUP($B421,$AB:$AX,7,0)),0,(VLOOKUP($B421,$AB:$AX,7,0)))</f>
        <v>0</v>
      </c>
      <c r="BI421" s="88" t="n">
        <f aca="false">IF(ISERROR(VLOOKUP($B421,$AB:$AX,8,0)),0,(VLOOKUP($B421,$AB:$AX,8,0)))</f>
        <v>0</v>
      </c>
      <c r="BJ421" s="88" t="n">
        <f aca="false">IF(ISERROR(VLOOKUP($B421,$AB:$AX,9,0)),0,(VLOOKUP($B421,$AB:$AX,9,0)))</f>
        <v>0</v>
      </c>
      <c r="BK421" s="89" t="n">
        <f aca="false">IF(ISERROR(VLOOKUP($B421,$AB:$AX,10,0)),0,(VLOOKUP($B421,$AB:$AX,10,0)))</f>
        <v>0</v>
      </c>
      <c r="BL421" s="93" t="n">
        <f aca="false">IF(ISERROR(VLOOKUP($B421,$AB:$AX,11,0)),0,(VLOOKUP($B421,$AB:$AX,11,0)))</f>
        <v>0</v>
      </c>
      <c r="BM421" s="89" t="n">
        <f aca="false">IF(ISERROR(VLOOKUP($B421,$AB:$AX,12,0)),0,(VLOOKUP($B421,$AB:$AX,12,0)))</f>
        <v>0</v>
      </c>
      <c r="BN421" s="93" t="n">
        <f aca="false">IF(ISERROR(VLOOKUP($B421,$AB:$AX,13,0)),0,(VLOOKUP($B421,$AB:$AX,13,0)))</f>
        <v>0</v>
      </c>
      <c r="BO421" s="86" t="n">
        <f aca="false">IF(ISERROR(VLOOKUP($B421,$AB:$AX,14,0)),0,(VLOOKUP($B421,$AB:$AX,14,0)))</f>
        <v>0</v>
      </c>
      <c r="BP421" s="91" t="n">
        <f aca="false">IF(ISERROR(VLOOKUP($B421,$AB:$AX,15,0)),0,(VLOOKUP($B421,$AB:$AX,15,0)))</f>
        <v>0</v>
      </c>
      <c r="BQ421" s="78"/>
      <c r="BR421" s="78"/>
      <c r="BS421" s="78"/>
      <c r="BT421" s="78"/>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row>
    <row r="422" customFormat="false" ht="12.75" hidden="true" customHeight="false" outlineLevel="0" collapsed="false">
      <c r="A422" s="75" t="s">
        <v>807</v>
      </c>
      <c r="B422" s="78"/>
      <c r="C422" s="79"/>
      <c r="D422" s="78"/>
      <c r="E422" s="78"/>
      <c r="F422" s="79"/>
      <c r="G422" s="79"/>
      <c r="H422" s="80" t="n">
        <v>0</v>
      </c>
      <c r="I422" s="81" t="n">
        <v>0</v>
      </c>
      <c r="J422" s="81" t="n">
        <v>0</v>
      </c>
      <c r="K422" s="82" t="n">
        <v>0</v>
      </c>
      <c r="L422" s="83" t="n">
        <v>0</v>
      </c>
      <c r="M422" s="82" t="n">
        <v>0</v>
      </c>
      <c r="N422" s="83" t="n">
        <v>0</v>
      </c>
      <c r="O422" s="79"/>
      <c r="P422" s="84"/>
      <c r="Q422" s="78"/>
      <c r="R422" s="78"/>
      <c r="S422" s="78"/>
      <c r="T422" s="78"/>
      <c r="U422" s="78"/>
      <c r="V422" s="78"/>
      <c r="W422" s="78"/>
      <c r="X422" s="78"/>
      <c r="Y422" s="85"/>
      <c r="Z422" s="78"/>
      <c r="AA422" s="85" t="s">
        <v>807</v>
      </c>
      <c r="AB422" s="85"/>
      <c r="AC422" s="86"/>
      <c r="AD422" s="85"/>
      <c r="AE422" s="85"/>
      <c r="AF422" s="86"/>
      <c r="AG422" s="86"/>
      <c r="AH422" s="87" t="n">
        <v>0</v>
      </c>
      <c r="AI422" s="88" t="n">
        <v>0</v>
      </c>
      <c r="AJ422" s="88" t="n">
        <v>0</v>
      </c>
      <c r="AK422" s="89" t="n">
        <v>0</v>
      </c>
      <c r="AL422" s="90" t="n">
        <v>0</v>
      </c>
      <c r="AM422" s="89" t="n">
        <v>0</v>
      </c>
      <c r="AN422" s="90" t="n">
        <v>0</v>
      </c>
      <c r="AO422" s="86"/>
      <c r="AP422" s="91"/>
      <c r="AQ422" s="78"/>
      <c r="AR422" s="78"/>
      <c r="AS422" s="78"/>
      <c r="AT422" s="78"/>
      <c r="AU422" s="78"/>
      <c r="AV422" s="78"/>
      <c r="AW422" s="78"/>
      <c r="AX422" s="78"/>
      <c r="AY422" s="78"/>
      <c r="AZ422" s="85"/>
      <c r="BA422" s="12"/>
      <c r="BB422" s="85" t="n">
        <f aca="false">IF(ISERROR(VLOOKUP($B422,$AB:$AX,1,0)),0,(VLOOKUP($B422,$AB:$AX,1,0)))</f>
        <v>0</v>
      </c>
      <c r="BC422" s="86" t="n">
        <f aca="false">IF(ISERROR(VLOOKUP($B422,$AB:$AX,2,0)),0,(VLOOKUP($B422,$AB:$AX,2,0)))</f>
        <v>0</v>
      </c>
      <c r="BD422" s="92" t="n">
        <f aca="false">IF(ISERROR(VLOOKUP($B422,$AB:$AX,3,0)),0,(VLOOKUP($B422,$AB:$AX,3,0)))</f>
        <v>0</v>
      </c>
      <c r="BE422" s="85" t="n">
        <f aca="false">IF(ISERROR(VLOOKUP($B422,$AB:$AX,4,0)),0,(VLOOKUP($B422,$AB:$AX,4,0)))</f>
        <v>0</v>
      </c>
      <c r="BF422" s="86" t="n">
        <f aca="false">IF(ISERROR(VLOOKUP($B422,$AB:$AX,5,0)),0,(VLOOKUP($B422,$AB:$AX,5,0)))</f>
        <v>0</v>
      </c>
      <c r="BG422" s="86" t="n">
        <f aca="false">IF(ISERROR(VLOOKUP($B422,$AB:$AX,6,0)),0,(VLOOKUP($B422,$AB:$AX,6,0)))</f>
        <v>0</v>
      </c>
      <c r="BH422" s="85" t="n">
        <f aca="false">IF(ISERROR(VLOOKUP($B422,$AB:$AX,7,0)),0,(VLOOKUP($B422,$AB:$AX,7,0)))</f>
        <v>0</v>
      </c>
      <c r="BI422" s="88" t="n">
        <f aca="false">IF(ISERROR(VLOOKUP($B422,$AB:$AX,8,0)),0,(VLOOKUP($B422,$AB:$AX,8,0)))</f>
        <v>0</v>
      </c>
      <c r="BJ422" s="88" t="n">
        <f aca="false">IF(ISERROR(VLOOKUP($B422,$AB:$AX,9,0)),0,(VLOOKUP($B422,$AB:$AX,9,0)))</f>
        <v>0</v>
      </c>
      <c r="BK422" s="89" t="n">
        <f aca="false">IF(ISERROR(VLOOKUP($B422,$AB:$AX,10,0)),0,(VLOOKUP($B422,$AB:$AX,10,0)))</f>
        <v>0</v>
      </c>
      <c r="BL422" s="93" t="n">
        <f aca="false">IF(ISERROR(VLOOKUP($B422,$AB:$AX,11,0)),0,(VLOOKUP($B422,$AB:$AX,11,0)))</f>
        <v>0</v>
      </c>
      <c r="BM422" s="89" t="n">
        <f aca="false">IF(ISERROR(VLOOKUP($B422,$AB:$AX,12,0)),0,(VLOOKUP($B422,$AB:$AX,12,0)))</f>
        <v>0</v>
      </c>
      <c r="BN422" s="93" t="n">
        <f aca="false">IF(ISERROR(VLOOKUP($B422,$AB:$AX,13,0)),0,(VLOOKUP($B422,$AB:$AX,13,0)))</f>
        <v>0</v>
      </c>
      <c r="BO422" s="86" t="n">
        <f aca="false">IF(ISERROR(VLOOKUP($B422,$AB:$AX,14,0)),0,(VLOOKUP($B422,$AB:$AX,14,0)))</f>
        <v>0</v>
      </c>
      <c r="BP422" s="91" t="n">
        <f aca="false">IF(ISERROR(VLOOKUP($B422,$AB:$AX,15,0)),0,(VLOOKUP($B422,$AB:$AX,15,0)))</f>
        <v>0</v>
      </c>
      <c r="BQ422" s="78"/>
      <c r="BR422" s="78"/>
      <c r="BS422" s="78"/>
      <c r="BT422" s="78"/>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row>
    <row r="423" customFormat="false" ht="12.75" hidden="true" customHeight="false" outlineLevel="0" collapsed="false">
      <c r="A423" s="75" t="s">
        <v>808</v>
      </c>
      <c r="B423" s="78"/>
      <c r="C423" s="79"/>
      <c r="D423" s="78"/>
      <c r="E423" s="78"/>
      <c r="F423" s="79"/>
      <c r="G423" s="79"/>
      <c r="H423" s="80" t="n">
        <v>0</v>
      </c>
      <c r="I423" s="81" t="n">
        <v>0</v>
      </c>
      <c r="J423" s="81" t="n">
        <v>0</v>
      </c>
      <c r="K423" s="82" t="n">
        <v>0</v>
      </c>
      <c r="L423" s="83" t="n">
        <v>0</v>
      </c>
      <c r="M423" s="82" t="n">
        <v>0</v>
      </c>
      <c r="N423" s="83" t="n">
        <v>0</v>
      </c>
      <c r="O423" s="79"/>
      <c r="P423" s="84"/>
      <c r="Q423" s="78"/>
      <c r="R423" s="78"/>
      <c r="S423" s="78"/>
      <c r="T423" s="78"/>
      <c r="U423" s="78"/>
      <c r="V423" s="78"/>
      <c r="W423" s="78"/>
      <c r="X423" s="78"/>
      <c r="Y423" s="85"/>
      <c r="Z423" s="78"/>
      <c r="AA423" s="85" t="s">
        <v>808</v>
      </c>
      <c r="AB423" s="85"/>
      <c r="AC423" s="86"/>
      <c r="AD423" s="85"/>
      <c r="AE423" s="85"/>
      <c r="AF423" s="86"/>
      <c r="AG423" s="86"/>
      <c r="AH423" s="87" t="n">
        <v>0</v>
      </c>
      <c r="AI423" s="88" t="n">
        <v>0</v>
      </c>
      <c r="AJ423" s="88" t="n">
        <v>0</v>
      </c>
      <c r="AK423" s="89" t="n">
        <v>0</v>
      </c>
      <c r="AL423" s="90" t="n">
        <v>0</v>
      </c>
      <c r="AM423" s="89" t="n">
        <v>0</v>
      </c>
      <c r="AN423" s="90" t="n">
        <v>0</v>
      </c>
      <c r="AO423" s="86"/>
      <c r="AP423" s="91"/>
      <c r="AQ423" s="78"/>
      <c r="AR423" s="78"/>
      <c r="AS423" s="78"/>
      <c r="AT423" s="78"/>
      <c r="AU423" s="78"/>
      <c r="AV423" s="78"/>
      <c r="AW423" s="78"/>
      <c r="AX423" s="78"/>
      <c r="AY423" s="78"/>
      <c r="AZ423" s="85"/>
      <c r="BA423" s="12"/>
      <c r="BB423" s="85" t="n">
        <f aca="false">IF(ISERROR(VLOOKUP($B423,$AB:$AX,1,0)),0,(VLOOKUP($B423,$AB:$AX,1,0)))</f>
        <v>0</v>
      </c>
      <c r="BC423" s="86" t="n">
        <f aca="false">IF(ISERROR(VLOOKUP($B423,$AB:$AX,2,0)),0,(VLOOKUP($B423,$AB:$AX,2,0)))</f>
        <v>0</v>
      </c>
      <c r="BD423" s="92" t="n">
        <f aca="false">IF(ISERROR(VLOOKUP($B423,$AB:$AX,3,0)),0,(VLOOKUP($B423,$AB:$AX,3,0)))</f>
        <v>0</v>
      </c>
      <c r="BE423" s="85" t="n">
        <f aca="false">IF(ISERROR(VLOOKUP($B423,$AB:$AX,4,0)),0,(VLOOKUP($B423,$AB:$AX,4,0)))</f>
        <v>0</v>
      </c>
      <c r="BF423" s="86" t="n">
        <f aca="false">IF(ISERROR(VLOOKUP($B423,$AB:$AX,5,0)),0,(VLOOKUP($B423,$AB:$AX,5,0)))</f>
        <v>0</v>
      </c>
      <c r="BG423" s="86" t="n">
        <f aca="false">IF(ISERROR(VLOOKUP($B423,$AB:$AX,6,0)),0,(VLOOKUP($B423,$AB:$AX,6,0)))</f>
        <v>0</v>
      </c>
      <c r="BH423" s="85" t="n">
        <f aca="false">IF(ISERROR(VLOOKUP($B423,$AB:$AX,7,0)),0,(VLOOKUP($B423,$AB:$AX,7,0)))</f>
        <v>0</v>
      </c>
      <c r="BI423" s="88" t="n">
        <f aca="false">IF(ISERROR(VLOOKUP($B423,$AB:$AX,8,0)),0,(VLOOKUP($B423,$AB:$AX,8,0)))</f>
        <v>0</v>
      </c>
      <c r="BJ423" s="88" t="n">
        <f aca="false">IF(ISERROR(VLOOKUP($B423,$AB:$AX,9,0)),0,(VLOOKUP($B423,$AB:$AX,9,0)))</f>
        <v>0</v>
      </c>
      <c r="BK423" s="89" t="n">
        <f aca="false">IF(ISERROR(VLOOKUP($B423,$AB:$AX,10,0)),0,(VLOOKUP($B423,$AB:$AX,10,0)))</f>
        <v>0</v>
      </c>
      <c r="BL423" s="93" t="n">
        <f aca="false">IF(ISERROR(VLOOKUP($B423,$AB:$AX,11,0)),0,(VLOOKUP($B423,$AB:$AX,11,0)))</f>
        <v>0</v>
      </c>
      <c r="BM423" s="89" t="n">
        <f aca="false">IF(ISERROR(VLOOKUP($B423,$AB:$AX,12,0)),0,(VLOOKUP($B423,$AB:$AX,12,0)))</f>
        <v>0</v>
      </c>
      <c r="BN423" s="93" t="n">
        <f aca="false">IF(ISERROR(VLOOKUP($B423,$AB:$AX,13,0)),0,(VLOOKUP($B423,$AB:$AX,13,0)))</f>
        <v>0</v>
      </c>
      <c r="BO423" s="86" t="n">
        <f aca="false">IF(ISERROR(VLOOKUP($B423,$AB:$AX,14,0)),0,(VLOOKUP($B423,$AB:$AX,14,0)))</f>
        <v>0</v>
      </c>
      <c r="BP423" s="91" t="n">
        <f aca="false">IF(ISERROR(VLOOKUP($B423,$AB:$AX,15,0)),0,(VLOOKUP($B423,$AB:$AX,15,0)))</f>
        <v>0</v>
      </c>
      <c r="BQ423" s="78"/>
      <c r="BR423" s="78"/>
      <c r="BS423" s="78"/>
      <c r="BT423" s="78"/>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94"/>
      <c r="DV423" s="94"/>
      <c r="DW423" s="94"/>
      <c r="DX423" s="94"/>
      <c r="DY423" s="94"/>
      <c r="DZ423" s="94"/>
      <c r="EA423" s="94"/>
      <c r="EB423" s="94"/>
      <c r="EC423" s="94"/>
      <c r="ED423" s="94"/>
      <c r="EE423" s="94"/>
      <c r="EF423" s="94"/>
      <c r="EG423" s="94"/>
      <c r="EH423" s="94"/>
      <c r="EI423" s="94"/>
      <c r="EJ423" s="94"/>
      <c r="EK423" s="94"/>
    </row>
    <row r="424" customFormat="false" ht="12.75" hidden="true" customHeight="false" outlineLevel="0" collapsed="false">
      <c r="A424" s="75" t="s">
        <v>809</v>
      </c>
      <c r="B424" s="78"/>
      <c r="C424" s="79"/>
      <c r="D424" s="78"/>
      <c r="E424" s="78"/>
      <c r="F424" s="79"/>
      <c r="G424" s="79"/>
      <c r="H424" s="80" t="n">
        <v>0</v>
      </c>
      <c r="I424" s="81" t="n">
        <v>0</v>
      </c>
      <c r="J424" s="81" t="n">
        <v>0</v>
      </c>
      <c r="K424" s="82" t="n">
        <v>0</v>
      </c>
      <c r="L424" s="83" t="n">
        <v>0</v>
      </c>
      <c r="M424" s="82" t="n">
        <v>0</v>
      </c>
      <c r="N424" s="83" t="n">
        <v>0</v>
      </c>
      <c r="O424" s="79"/>
      <c r="P424" s="84"/>
      <c r="Q424" s="78"/>
      <c r="R424" s="78"/>
      <c r="S424" s="78"/>
      <c r="T424" s="78"/>
      <c r="U424" s="78"/>
      <c r="V424" s="78"/>
      <c r="W424" s="78"/>
      <c r="X424" s="78"/>
      <c r="Y424" s="85"/>
      <c r="Z424" s="78"/>
      <c r="AA424" s="85" t="s">
        <v>809</v>
      </c>
      <c r="AB424" s="85"/>
      <c r="AC424" s="86"/>
      <c r="AD424" s="85"/>
      <c r="AE424" s="85"/>
      <c r="AF424" s="86"/>
      <c r="AG424" s="86"/>
      <c r="AH424" s="87" t="n">
        <v>0</v>
      </c>
      <c r="AI424" s="88" t="n">
        <v>0</v>
      </c>
      <c r="AJ424" s="88" t="n">
        <v>0</v>
      </c>
      <c r="AK424" s="89" t="n">
        <v>0</v>
      </c>
      <c r="AL424" s="90" t="n">
        <v>0</v>
      </c>
      <c r="AM424" s="89" t="n">
        <v>0</v>
      </c>
      <c r="AN424" s="90" t="n">
        <v>0</v>
      </c>
      <c r="AO424" s="86"/>
      <c r="AP424" s="91"/>
      <c r="AQ424" s="78"/>
      <c r="AR424" s="78"/>
      <c r="AS424" s="78"/>
      <c r="AT424" s="78"/>
      <c r="AU424" s="78"/>
      <c r="AV424" s="78"/>
      <c r="AW424" s="78"/>
      <c r="AX424" s="78"/>
      <c r="AY424" s="78"/>
      <c r="AZ424" s="85"/>
      <c r="BA424" s="12"/>
      <c r="BB424" s="85" t="n">
        <f aca="false">IF(ISERROR(VLOOKUP($B424,$AB:$AX,1,0)),0,(VLOOKUP($B424,$AB:$AX,1,0)))</f>
        <v>0</v>
      </c>
      <c r="BC424" s="86" t="n">
        <f aca="false">IF(ISERROR(VLOOKUP($B424,$AB:$AX,2,0)),0,(VLOOKUP($B424,$AB:$AX,2,0)))</f>
        <v>0</v>
      </c>
      <c r="BD424" s="92" t="n">
        <f aca="false">IF(ISERROR(VLOOKUP($B424,$AB:$AX,3,0)),0,(VLOOKUP($B424,$AB:$AX,3,0)))</f>
        <v>0</v>
      </c>
      <c r="BE424" s="85" t="n">
        <f aca="false">IF(ISERROR(VLOOKUP($B424,$AB:$AX,4,0)),0,(VLOOKUP($B424,$AB:$AX,4,0)))</f>
        <v>0</v>
      </c>
      <c r="BF424" s="86" t="n">
        <f aca="false">IF(ISERROR(VLOOKUP($B424,$AB:$AX,5,0)),0,(VLOOKUP($B424,$AB:$AX,5,0)))</f>
        <v>0</v>
      </c>
      <c r="BG424" s="86" t="n">
        <f aca="false">IF(ISERROR(VLOOKUP($B424,$AB:$AX,6,0)),0,(VLOOKUP($B424,$AB:$AX,6,0)))</f>
        <v>0</v>
      </c>
      <c r="BH424" s="85" t="n">
        <f aca="false">IF(ISERROR(VLOOKUP($B424,$AB:$AX,7,0)),0,(VLOOKUP($B424,$AB:$AX,7,0)))</f>
        <v>0</v>
      </c>
      <c r="BI424" s="88" t="n">
        <f aca="false">IF(ISERROR(VLOOKUP($B424,$AB:$AX,8,0)),0,(VLOOKUP($B424,$AB:$AX,8,0)))</f>
        <v>0</v>
      </c>
      <c r="BJ424" s="88" t="n">
        <f aca="false">IF(ISERROR(VLOOKUP($B424,$AB:$AX,9,0)),0,(VLOOKUP($B424,$AB:$AX,9,0)))</f>
        <v>0</v>
      </c>
      <c r="BK424" s="89" t="n">
        <f aca="false">IF(ISERROR(VLOOKUP($B424,$AB:$AX,10,0)),0,(VLOOKUP($B424,$AB:$AX,10,0)))</f>
        <v>0</v>
      </c>
      <c r="BL424" s="93" t="n">
        <f aca="false">IF(ISERROR(VLOOKUP($B424,$AB:$AX,11,0)),0,(VLOOKUP($B424,$AB:$AX,11,0)))</f>
        <v>0</v>
      </c>
      <c r="BM424" s="89" t="n">
        <f aca="false">IF(ISERROR(VLOOKUP($B424,$AB:$AX,12,0)),0,(VLOOKUP($B424,$AB:$AX,12,0)))</f>
        <v>0</v>
      </c>
      <c r="BN424" s="93" t="n">
        <f aca="false">IF(ISERROR(VLOOKUP($B424,$AB:$AX,13,0)),0,(VLOOKUP($B424,$AB:$AX,13,0)))</f>
        <v>0</v>
      </c>
      <c r="BO424" s="86" t="n">
        <f aca="false">IF(ISERROR(VLOOKUP($B424,$AB:$AX,14,0)),0,(VLOOKUP($B424,$AB:$AX,14,0)))</f>
        <v>0</v>
      </c>
      <c r="BP424" s="91" t="n">
        <f aca="false">IF(ISERROR(VLOOKUP($B424,$AB:$AX,15,0)),0,(VLOOKUP($B424,$AB:$AX,15,0)))</f>
        <v>0</v>
      </c>
      <c r="BQ424" s="78"/>
      <c r="BR424" s="78"/>
      <c r="BS424" s="78"/>
      <c r="BT424" s="78"/>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94"/>
      <c r="DV424" s="94"/>
      <c r="DW424" s="94"/>
      <c r="DX424" s="94"/>
      <c r="DY424" s="94"/>
      <c r="DZ424" s="94"/>
      <c r="EA424" s="94"/>
      <c r="EB424" s="94"/>
      <c r="EC424" s="94"/>
      <c r="ED424" s="94"/>
      <c r="EE424" s="94"/>
      <c r="EF424" s="94"/>
      <c r="EG424" s="94"/>
      <c r="EH424" s="94"/>
      <c r="EI424" s="94"/>
      <c r="EJ424" s="94"/>
      <c r="EK424" s="94"/>
    </row>
    <row r="425" customFormat="false" ht="12.75" hidden="true" customHeight="false" outlineLevel="0" collapsed="false">
      <c r="A425" s="75" t="s">
        <v>810</v>
      </c>
      <c r="B425" s="78"/>
      <c r="C425" s="79"/>
      <c r="D425" s="78"/>
      <c r="E425" s="78"/>
      <c r="F425" s="79"/>
      <c r="G425" s="79"/>
      <c r="H425" s="80" t="n">
        <v>0</v>
      </c>
      <c r="I425" s="81" t="n">
        <v>0</v>
      </c>
      <c r="J425" s="81" t="n">
        <v>0</v>
      </c>
      <c r="K425" s="82" t="n">
        <v>0</v>
      </c>
      <c r="L425" s="83" t="n">
        <v>0</v>
      </c>
      <c r="M425" s="82" t="n">
        <v>0</v>
      </c>
      <c r="N425" s="83" t="n">
        <v>0</v>
      </c>
      <c r="O425" s="79"/>
      <c r="P425" s="84"/>
      <c r="Q425" s="78"/>
      <c r="R425" s="78"/>
      <c r="S425" s="78"/>
      <c r="T425" s="78"/>
      <c r="U425" s="78"/>
      <c r="V425" s="78"/>
      <c r="W425" s="78"/>
      <c r="X425" s="78"/>
      <c r="Y425" s="85"/>
      <c r="Z425" s="78"/>
      <c r="AA425" s="85" t="s">
        <v>810</v>
      </c>
      <c r="AB425" s="85"/>
      <c r="AC425" s="86"/>
      <c r="AD425" s="85"/>
      <c r="AE425" s="85"/>
      <c r="AF425" s="86"/>
      <c r="AG425" s="86"/>
      <c r="AH425" s="87" t="n">
        <v>0</v>
      </c>
      <c r="AI425" s="88" t="n">
        <v>0</v>
      </c>
      <c r="AJ425" s="88" t="n">
        <v>0</v>
      </c>
      <c r="AK425" s="89" t="n">
        <v>0</v>
      </c>
      <c r="AL425" s="90" t="n">
        <v>0</v>
      </c>
      <c r="AM425" s="89" t="n">
        <v>0</v>
      </c>
      <c r="AN425" s="90" t="n">
        <v>0</v>
      </c>
      <c r="AO425" s="86"/>
      <c r="AP425" s="91"/>
      <c r="AQ425" s="78"/>
      <c r="AR425" s="78"/>
      <c r="AS425" s="78"/>
      <c r="AT425" s="78"/>
      <c r="AU425" s="78"/>
      <c r="AV425" s="78"/>
      <c r="AW425" s="78"/>
      <c r="AX425" s="78"/>
      <c r="AY425" s="78"/>
      <c r="AZ425" s="85"/>
      <c r="BA425" s="12"/>
      <c r="BB425" s="85" t="n">
        <f aca="false">IF(ISERROR(VLOOKUP($B425,$AB:$AX,1,0)),0,(VLOOKUP($B425,$AB:$AX,1,0)))</f>
        <v>0</v>
      </c>
      <c r="BC425" s="86" t="n">
        <f aca="false">IF(ISERROR(VLOOKUP($B425,$AB:$AX,2,0)),0,(VLOOKUP($B425,$AB:$AX,2,0)))</f>
        <v>0</v>
      </c>
      <c r="BD425" s="92" t="n">
        <f aca="false">IF(ISERROR(VLOOKUP($B425,$AB:$AX,3,0)),0,(VLOOKUP($B425,$AB:$AX,3,0)))</f>
        <v>0</v>
      </c>
      <c r="BE425" s="85" t="n">
        <f aca="false">IF(ISERROR(VLOOKUP($B425,$AB:$AX,4,0)),0,(VLOOKUP($B425,$AB:$AX,4,0)))</f>
        <v>0</v>
      </c>
      <c r="BF425" s="86" t="n">
        <f aca="false">IF(ISERROR(VLOOKUP($B425,$AB:$AX,5,0)),0,(VLOOKUP($B425,$AB:$AX,5,0)))</f>
        <v>0</v>
      </c>
      <c r="BG425" s="86" t="n">
        <f aca="false">IF(ISERROR(VLOOKUP($B425,$AB:$AX,6,0)),0,(VLOOKUP($B425,$AB:$AX,6,0)))</f>
        <v>0</v>
      </c>
      <c r="BH425" s="85" t="n">
        <f aca="false">IF(ISERROR(VLOOKUP($B425,$AB:$AX,7,0)),0,(VLOOKUP($B425,$AB:$AX,7,0)))</f>
        <v>0</v>
      </c>
      <c r="BI425" s="88" t="n">
        <f aca="false">IF(ISERROR(VLOOKUP($B425,$AB:$AX,8,0)),0,(VLOOKUP($B425,$AB:$AX,8,0)))</f>
        <v>0</v>
      </c>
      <c r="BJ425" s="88" t="n">
        <f aca="false">IF(ISERROR(VLOOKUP($B425,$AB:$AX,9,0)),0,(VLOOKUP($B425,$AB:$AX,9,0)))</f>
        <v>0</v>
      </c>
      <c r="BK425" s="89" t="n">
        <f aca="false">IF(ISERROR(VLOOKUP($B425,$AB:$AX,10,0)),0,(VLOOKUP($B425,$AB:$AX,10,0)))</f>
        <v>0</v>
      </c>
      <c r="BL425" s="93" t="n">
        <f aca="false">IF(ISERROR(VLOOKUP($B425,$AB:$AX,11,0)),0,(VLOOKUP($B425,$AB:$AX,11,0)))</f>
        <v>0</v>
      </c>
      <c r="BM425" s="89" t="n">
        <f aca="false">IF(ISERROR(VLOOKUP($B425,$AB:$AX,12,0)),0,(VLOOKUP($B425,$AB:$AX,12,0)))</f>
        <v>0</v>
      </c>
      <c r="BN425" s="93" t="n">
        <f aca="false">IF(ISERROR(VLOOKUP($B425,$AB:$AX,13,0)),0,(VLOOKUP($B425,$AB:$AX,13,0)))</f>
        <v>0</v>
      </c>
      <c r="BO425" s="86" t="n">
        <f aca="false">IF(ISERROR(VLOOKUP($B425,$AB:$AX,14,0)),0,(VLOOKUP($B425,$AB:$AX,14,0)))</f>
        <v>0</v>
      </c>
      <c r="BP425" s="91" t="n">
        <f aca="false">IF(ISERROR(VLOOKUP($B425,$AB:$AX,15,0)),0,(VLOOKUP($B425,$AB:$AX,15,0)))</f>
        <v>0</v>
      </c>
      <c r="BQ425" s="78"/>
      <c r="BR425" s="78"/>
      <c r="BS425" s="78"/>
      <c r="BT425" s="78"/>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94"/>
      <c r="DV425" s="94"/>
      <c r="DW425" s="94"/>
      <c r="DX425" s="94"/>
      <c r="DY425" s="94"/>
      <c r="DZ425" s="94"/>
      <c r="EA425" s="94"/>
      <c r="EB425" s="94"/>
      <c r="EC425" s="94"/>
      <c r="ED425" s="94"/>
      <c r="EE425" s="94"/>
      <c r="EF425" s="94"/>
      <c r="EG425" s="94"/>
      <c r="EH425" s="94"/>
      <c r="EI425" s="94"/>
      <c r="EJ425" s="94"/>
      <c r="EK425" s="94"/>
    </row>
    <row r="426" customFormat="false" ht="12.75" hidden="true" customHeight="false" outlineLevel="0" collapsed="false">
      <c r="A426" s="75" t="s">
        <v>811</v>
      </c>
      <c r="B426" s="78"/>
      <c r="C426" s="79"/>
      <c r="D426" s="78"/>
      <c r="E426" s="78"/>
      <c r="F426" s="79"/>
      <c r="G426" s="79"/>
      <c r="H426" s="80" t="n">
        <v>0</v>
      </c>
      <c r="I426" s="81" t="n">
        <v>0</v>
      </c>
      <c r="J426" s="81" t="n">
        <v>0</v>
      </c>
      <c r="K426" s="82" t="n">
        <v>0</v>
      </c>
      <c r="L426" s="83" t="n">
        <v>0</v>
      </c>
      <c r="M426" s="82" t="n">
        <v>0</v>
      </c>
      <c r="N426" s="83" t="n">
        <v>0</v>
      </c>
      <c r="O426" s="79"/>
      <c r="P426" s="84"/>
      <c r="Q426" s="78"/>
      <c r="R426" s="78"/>
      <c r="S426" s="78"/>
      <c r="T426" s="78"/>
      <c r="U426" s="78"/>
      <c r="V426" s="78"/>
      <c r="W426" s="78"/>
      <c r="X426" s="78"/>
      <c r="Y426" s="85"/>
      <c r="Z426" s="78"/>
      <c r="AA426" s="85" t="s">
        <v>811</v>
      </c>
      <c r="AB426" s="85"/>
      <c r="AC426" s="86"/>
      <c r="AD426" s="85"/>
      <c r="AE426" s="85"/>
      <c r="AF426" s="86"/>
      <c r="AG426" s="86"/>
      <c r="AH426" s="87" t="n">
        <v>0</v>
      </c>
      <c r="AI426" s="88" t="n">
        <v>0</v>
      </c>
      <c r="AJ426" s="88" t="n">
        <v>0</v>
      </c>
      <c r="AK426" s="89" t="n">
        <v>0</v>
      </c>
      <c r="AL426" s="90" t="n">
        <v>0</v>
      </c>
      <c r="AM426" s="89" t="n">
        <v>0</v>
      </c>
      <c r="AN426" s="90" t="n">
        <v>0</v>
      </c>
      <c r="AO426" s="86"/>
      <c r="AP426" s="91"/>
      <c r="AQ426" s="78"/>
      <c r="AR426" s="78"/>
      <c r="AS426" s="78"/>
      <c r="AT426" s="78"/>
      <c r="AU426" s="78"/>
      <c r="AV426" s="78"/>
      <c r="AW426" s="78"/>
      <c r="AX426" s="78"/>
      <c r="AY426" s="78"/>
      <c r="AZ426" s="85"/>
      <c r="BA426" s="12"/>
      <c r="BB426" s="85" t="n">
        <f aca="false">IF(ISERROR(VLOOKUP($B426,$AB:$AX,1,0)),0,(VLOOKUP($B426,$AB:$AX,1,0)))</f>
        <v>0</v>
      </c>
      <c r="BC426" s="86" t="n">
        <f aca="false">IF(ISERROR(VLOOKUP($B426,$AB:$AX,2,0)),0,(VLOOKUP($B426,$AB:$AX,2,0)))</f>
        <v>0</v>
      </c>
      <c r="BD426" s="92" t="n">
        <f aca="false">IF(ISERROR(VLOOKUP($B426,$AB:$AX,3,0)),0,(VLOOKUP($B426,$AB:$AX,3,0)))</f>
        <v>0</v>
      </c>
      <c r="BE426" s="85" t="n">
        <f aca="false">IF(ISERROR(VLOOKUP($B426,$AB:$AX,4,0)),0,(VLOOKUP($B426,$AB:$AX,4,0)))</f>
        <v>0</v>
      </c>
      <c r="BF426" s="86" t="n">
        <f aca="false">IF(ISERROR(VLOOKUP($B426,$AB:$AX,5,0)),0,(VLOOKUP($B426,$AB:$AX,5,0)))</f>
        <v>0</v>
      </c>
      <c r="BG426" s="86" t="n">
        <f aca="false">IF(ISERROR(VLOOKUP($B426,$AB:$AX,6,0)),0,(VLOOKUP($B426,$AB:$AX,6,0)))</f>
        <v>0</v>
      </c>
      <c r="BH426" s="85" t="n">
        <f aca="false">IF(ISERROR(VLOOKUP($B426,$AB:$AX,7,0)),0,(VLOOKUP($B426,$AB:$AX,7,0)))</f>
        <v>0</v>
      </c>
      <c r="BI426" s="88" t="n">
        <f aca="false">IF(ISERROR(VLOOKUP($B426,$AB:$AX,8,0)),0,(VLOOKUP($B426,$AB:$AX,8,0)))</f>
        <v>0</v>
      </c>
      <c r="BJ426" s="88" t="n">
        <f aca="false">IF(ISERROR(VLOOKUP($B426,$AB:$AX,9,0)),0,(VLOOKUP($B426,$AB:$AX,9,0)))</f>
        <v>0</v>
      </c>
      <c r="BK426" s="89" t="n">
        <f aca="false">IF(ISERROR(VLOOKUP($B426,$AB:$AX,10,0)),0,(VLOOKUP($B426,$AB:$AX,10,0)))</f>
        <v>0</v>
      </c>
      <c r="BL426" s="93" t="n">
        <f aca="false">IF(ISERROR(VLOOKUP($B426,$AB:$AX,11,0)),0,(VLOOKUP($B426,$AB:$AX,11,0)))</f>
        <v>0</v>
      </c>
      <c r="BM426" s="89" t="n">
        <f aca="false">IF(ISERROR(VLOOKUP($B426,$AB:$AX,12,0)),0,(VLOOKUP($B426,$AB:$AX,12,0)))</f>
        <v>0</v>
      </c>
      <c r="BN426" s="93" t="n">
        <f aca="false">IF(ISERROR(VLOOKUP($B426,$AB:$AX,13,0)),0,(VLOOKUP($B426,$AB:$AX,13,0)))</f>
        <v>0</v>
      </c>
      <c r="BO426" s="86" t="n">
        <f aca="false">IF(ISERROR(VLOOKUP($B426,$AB:$AX,14,0)),0,(VLOOKUP($B426,$AB:$AX,14,0)))</f>
        <v>0</v>
      </c>
      <c r="BP426" s="91" t="n">
        <f aca="false">IF(ISERROR(VLOOKUP($B426,$AB:$AX,15,0)),0,(VLOOKUP($B426,$AB:$AX,15,0)))</f>
        <v>0</v>
      </c>
      <c r="BQ426" s="78"/>
      <c r="BR426" s="78"/>
      <c r="BS426" s="78"/>
      <c r="BT426" s="78"/>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c r="DA426" s="94"/>
      <c r="DB426" s="94"/>
      <c r="DC426" s="94"/>
      <c r="DD426" s="94"/>
      <c r="DE426" s="94"/>
      <c r="DF426" s="94"/>
      <c r="DG426" s="94"/>
      <c r="DH426" s="94"/>
      <c r="DI426" s="94"/>
      <c r="DJ426" s="94"/>
      <c r="DK426" s="94"/>
      <c r="DL426" s="94"/>
      <c r="DM426" s="94"/>
      <c r="DN426" s="94"/>
      <c r="DO426" s="94"/>
      <c r="DP426" s="94"/>
      <c r="DQ426" s="94"/>
      <c r="DR426" s="94"/>
      <c r="DS426" s="94"/>
      <c r="DT426" s="94"/>
      <c r="DU426" s="94"/>
      <c r="DV426" s="94"/>
      <c r="DW426" s="94"/>
      <c r="DX426" s="94"/>
      <c r="DY426" s="94"/>
      <c r="DZ426" s="94"/>
      <c r="EA426" s="94"/>
      <c r="EB426" s="94"/>
      <c r="EC426" s="94"/>
      <c r="ED426" s="94"/>
      <c r="EE426" s="94"/>
      <c r="EF426" s="94"/>
      <c r="EG426" s="94"/>
      <c r="EH426" s="94"/>
      <c r="EI426" s="94"/>
      <c r="EJ426" s="94"/>
      <c r="EK426" s="94"/>
    </row>
    <row r="427" customFormat="false" ht="12.75" hidden="true" customHeight="false" outlineLevel="0" collapsed="false">
      <c r="A427" s="75" t="s">
        <v>812</v>
      </c>
      <c r="B427" s="78"/>
      <c r="C427" s="79"/>
      <c r="D427" s="78"/>
      <c r="E427" s="78"/>
      <c r="F427" s="79"/>
      <c r="G427" s="79"/>
      <c r="H427" s="80" t="n">
        <v>0</v>
      </c>
      <c r="I427" s="81" t="n">
        <v>0</v>
      </c>
      <c r="J427" s="81" t="n">
        <v>0</v>
      </c>
      <c r="K427" s="82" t="n">
        <v>0</v>
      </c>
      <c r="L427" s="83" t="n">
        <v>0</v>
      </c>
      <c r="M427" s="82" t="n">
        <v>0</v>
      </c>
      <c r="N427" s="83" t="n">
        <v>0</v>
      </c>
      <c r="O427" s="79"/>
      <c r="P427" s="84"/>
      <c r="Q427" s="78"/>
      <c r="R427" s="78"/>
      <c r="S427" s="78"/>
      <c r="T427" s="78"/>
      <c r="U427" s="78"/>
      <c r="V427" s="78"/>
      <c r="W427" s="78"/>
      <c r="X427" s="78"/>
      <c r="Y427" s="85"/>
      <c r="Z427" s="78"/>
      <c r="AA427" s="85" t="s">
        <v>812</v>
      </c>
      <c r="AB427" s="85"/>
      <c r="AC427" s="86"/>
      <c r="AD427" s="85"/>
      <c r="AE427" s="85"/>
      <c r="AF427" s="86"/>
      <c r="AG427" s="86"/>
      <c r="AH427" s="87" t="n">
        <v>0</v>
      </c>
      <c r="AI427" s="88" t="n">
        <v>0</v>
      </c>
      <c r="AJ427" s="88" t="n">
        <v>0</v>
      </c>
      <c r="AK427" s="89" t="n">
        <v>0</v>
      </c>
      <c r="AL427" s="90" t="n">
        <v>0</v>
      </c>
      <c r="AM427" s="89" t="n">
        <v>0</v>
      </c>
      <c r="AN427" s="90" t="n">
        <v>0</v>
      </c>
      <c r="AO427" s="86"/>
      <c r="AP427" s="91"/>
      <c r="AQ427" s="78"/>
      <c r="AR427" s="78"/>
      <c r="AS427" s="78"/>
      <c r="AT427" s="78"/>
      <c r="AU427" s="78"/>
      <c r="AV427" s="78"/>
      <c r="AW427" s="78"/>
      <c r="AX427" s="78"/>
      <c r="AY427" s="78"/>
      <c r="AZ427" s="85"/>
      <c r="BA427" s="12"/>
      <c r="BB427" s="85" t="n">
        <f aca="false">IF(ISERROR(VLOOKUP($B427,$AB:$AX,1,0)),0,(VLOOKUP($B427,$AB:$AX,1,0)))</f>
        <v>0</v>
      </c>
      <c r="BC427" s="86" t="n">
        <f aca="false">IF(ISERROR(VLOOKUP($B427,$AB:$AX,2,0)),0,(VLOOKUP($B427,$AB:$AX,2,0)))</f>
        <v>0</v>
      </c>
      <c r="BD427" s="92" t="n">
        <f aca="false">IF(ISERROR(VLOOKUP($B427,$AB:$AX,3,0)),0,(VLOOKUP($B427,$AB:$AX,3,0)))</f>
        <v>0</v>
      </c>
      <c r="BE427" s="85" t="n">
        <f aca="false">IF(ISERROR(VLOOKUP($B427,$AB:$AX,4,0)),0,(VLOOKUP($B427,$AB:$AX,4,0)))</f>
        <v>0</v>
      </c>
      <c r="BF427" s="86" t="n">
        <f aca="false">IF(ISERROR(VLOOKUP($B427,$AB:$AX,5,0)),0,(VLOOKUP($B427,$AB:$AX,5,0)))</f>
        <v>0</v>
      </c>
      <c r="BG427" s="86" t="n">
        <f aca="false">IF(ISERROR(VLOOKUP($B427,$AB:$AX,6,0)),0,(VLOOKUP($B427,$AB:$AX,6,0)))</f>
        <v>0</v>
      </c>
      <c r="BH427" s="85" t="n">
        <f aca="false">IF(ISERROR(VLOOKUP($B427,$AB:$AX,7,0)),0,(VLOOKUP($B427,$AB:$AX,7,0)))</f>
        <v>0</v>
      </c>
      <c r="BI427" s="88" t="n">
        <f aca="false">IF(ISERROR(VLOOKUP($B427,$AB:$AX,8,0)),0,(VLOOKUP($B427,$AB:$AX,8,0)))</f>
        <v>0</v>
      </c>
      <c r="BJ427" s="88" t="n">
        <f aca="false">IF(ISERROR(VLOOKUP($B427,$AB:$AX,9,0)),0,(VLOOKUP($B427,$AB:$AX,9,0)))</f>
        <v>0</v>
      </c>
      <c r="BK427" s="89" t="n">
        <f aca="false">IF(ISERROR(VLOOKUP($B427,$AB:$AX,10,0)),0,(VLOOKUP($B427,$AB:$AX,10,0)))</f>
        <v>0</v>
      </c>
      <c r="BL427" s="93" t="n">
        <f aca="false">IF(ISERROR(VLOOKUP($B427,$AB:$AX,11,0)),0,(VLOOKUP($B427,$AB:$AX,11,0)))</f>
        <v>0</v>
      </c>
      <c r="BM427" s="89" t="n">
        <f aca="false">IF(ISERROR(VLOOKUP($B427,$AB:$AX,12,0)),0,(VLOOKUP($B427,$AB:$AX,12,0)))</f>
        <v>0</v>
      </c>
      <c r="BN427" s="93" t="n">
        <f aca="false">IF(ISERROR(VLOOKUP($B427,$AB:$AX,13,0)),0,(VLOOKUP($B427,$AB:$AX,13,0)))</f>
        <v>0</v>
      </c>
      <c r="BO427" s="86" t="n">
        <f aca="false">IF(ISERROR(VLOOKUP($B427,$AB:$AX,14,0)),0,(VLOOKUP($B427,$AB:$AX,14,0)))</f>
        <v>0</v>
      </c>
      <c r="BP427" s="91" t="n">
        <f aca="false">IF(ISERROR(VLOOKUP($B427,$AB:$AX,15,0)),0,(VLOOKUP($B427,$AB:$AX,15,0)))</f>
        <v>0</v>
      </c>
      <c r="BQ427" s="78"/>
      <c r="BR427" s="78"/>
      <c r="BS427" s="78"/>
      <c r="BT427" s="78"/>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c r="DA427" s="94"/>
      <c r="DB427" s="94"/>
      <c r="DC427" s="94"/>
      <c r="DD427" s="94"/>
      <c r="DE427" s="94"/>
      <c r="DF427" s="94"/>
      <c r="DG427" s="94"/>
      <c r="DH427" s="94"/>
      <c r="DI427" s="94"/>
      <c r="DJ427" s="94"/>
      <c r="DK427" s="94"/>
      <c r="DL427" s="94"/>
      <c r="DM427" s="94"/>
      <c r="DN427" s="94"/>
      <c r="DO427" s="94"/>
      <c r="DP427" s="94"/>
      <c r="DQ427" s="94"/>
      <c r="DR427" s="94"/>
      <c r="DS427" s="94"/>
      <c r="DT427" s="94"/>
      <c r="DU427" s="94"/>
      <c r="DV427" s="94"/>
      <c r="DW427" s="94"/>
      <c r="DX427" s="94"/>
      <c r="DY427" s="94"/>
      <c r="DZ427" s="94"/>
      <c r="EA427" s="94"/>
      <c r="EB427" s="94"/>
      <c r="EC427" s="94"/>
      <c r="ED427" s="94"/>
      <c r="EE427" s="94"/>
      <c r="EF427" s="94"/>
      <c r="EG427" s="94"/>
      <c r="EH427" s="94"/>
      <c r="EI427" s="94"/>
      <c r="EJ427" s="94"/>
      <c r="EK427" s="94"/>
    </row>
    <row r="428" customFormat="false" ht="12.75" hidden="true" customHeight="false" outlineLevel="0" collapsed="false">
      <c r="A428" s="75" t="s">
        <v>813</v>
      </c>
      <c r="B428" s="78"/>
      <c r="C428" s="79"/>
      <c r="D428" s="78"/>
      <c r="E428" s="78"/>
      <c r="F428" s="79"/>
      <c r="G428" s="79"/>
      <c r="H428" s="80" t="n">
        <v>0</v>
      </c>
      <c r="I428" s="81" t="n">
        <v>0</v>
      </c>
      <c r="J428" s="81" t="n">
        <v>0</v>
      </c>
      <c r="K428" s="82" t="n">
        <v>0</v>
      </c>
      <c r="L428" s="83" t="n">
        <v>0</v>
      </c>
      <c r="M428" s="82" t="n">
        <v>0</v>
      </c>
      <c r="N428" s="83" t="n">
        <v>0</v>
      </c>
      <c r="O428" s="79"/>
      <c r="P428" s="84"/>
      <c r="Q428" s="78"/>
      <c r="R428" s="78"/>
      <c r="S428" s="78"/>
      <c r="T428" s="78"/>
      <c r="U428" s="78"/>
      <c r="V428" s="78"/>
      <c r="W428" s="78"/>
      <c r="X428" s="78"/>
      <c r="Y428" s="85"/>
      <c r="Z428" s="78"/>
      <c r="AA428" s="85" t="s">
        <v>813</v>
      </c>
      <c r="AB428" s="85"/>
      <c r="AC428" s="86"/>
      <c r="AD428" s="85"/>
      <c r="AE428" s="85"/>
      <c r="AF428" s="86"/>
      <c r="AG428" s="86"/>
      <c r="AH428" s="87" t="n">
        <v>0</v>
      </c>
      <c r="AI428" s="88" t="n">
        <v>0</v>
      </c>
      <c r="AJ428" s="88" t="n">
        <v>0</v>
      </c>
      <c r="AK428" s="89" t="n">
        <v>0</v>
      </c>
      <c r="AL428" s="90" t="n">
        <v>0</v>
      </c>
      <c r="AM428" s="89" t="n">
        <v>0</v>
      </c>
      <c r="AN428" s="90" t="n">
        <v>0</v>
      </c>
      <c r="AO428" s="86"/>
      <c r="AP428" s="91"/>
      <c r="AQ428" s="78"/>
      <c r="AR428" s="78"/>
      <c r="AS428" s="78"/>
      <c r="AT428" s="78"/>
      <c r="AU428" s="78"/>
      <c r="AV428" s="78"/>
      <c r="AW428" s="78"/>
      <c r="AX428" s="78"/>
      <c r="AY428" s="78"/>
      <c r="AZ428" s="85"/>
      <c r="BA428" s="12"/>
      <c r="BB428" s="85" t="n">
        <f aca="false">IF(ISERROR(VLOOKUP($B428,$AB:$AX,1,0)),0,(VLOOKUP($B428,$AB:$AX,1,0)))</f>
        <v>0</v>
      </c>
      <c r="BC428" s="86" t="n">
        <f aca="false">IF(ISERROR(VLOOKUP($B428,$AB:$AX,2,0)),0,(VLOOKUP($B428,$AB:$AX,2,0)))</f>
        <v>0</v>
      </c>
      <c r="BD428" s="92" t="n">
        <f aca="false">IF(ISERROR(VLOOKUP($B428,$AB:$AX,3,0)),0,(VLOOKUP($B428,$AB:$AX,3,0)))</f>
        <v>0</v>
      </c>
      <c r="BE428" s="85" t="n">
        <f aca="false">IF(ISERROR(VLOOKUP($B428,$AB:$AX,4,0)),0,(VLOOKUP($B428,$AB:$AX,4,0)))</f>
        <v>0</v>
      </c>
      <c r="BF428" s="86" t="n">
        <f aca="false">IF(ISERROR(VLOOKUP($B428,$AB:$AX,5,0)),0,(VLOOKUP($B428,$AB:$AX,5,0)))</f>
        <v>0</v>
      </c>
      <c r="BG428" s="86" t="n">
        <f aca="false">IF(ISERROR(VLOOKUP($B428,$AB:$AX,6,0)),0,(VLOOKUP($B428,$AB:$AX,6,0)))</f>
        <v>0</v>
      </c>
      <c r="BH428" s="85" t="n">
        <f aca="false">IF(ISERROR(VLOOKUP($B428,$AB:$AX,7,0)),0,(VLOOKUP($B428,$AB:$AX,7,0)))</f>
        <v>0</v>
      </c>
      <c r="BI428" s="88" t="n">
        <f aca="false">IF(ISERROR(VLOOKUP($B428,$AB:$AX,8,0)),0,(VLOOKUP($B428,$AB:$AX,8,0)))</f>
        <v>0</v>
      </c>
      <c r="BJ428" s="88" t="n">
        <f aca="false">IF(ISERROR(VLOOKUP($B428,$AB:$AX,9,0)),0,(VLOOKUP($B428,$AB:$AX,9,0)))</f>
        <v>0</v>
      </c>
      <c r="BK428" s="89" t="n">
        <f aca="false">IF(ISERROR(VLOOKUP($B428,$AB:$AX,10,0)),0,(VLOOKUP($B428,$AB:$AX,10,0)))</f>
        <v>0</v>
      </c>
      <c r="BL428" s="93" t="n">
        <f aca="false">IF(ISERROR(VLOOKUP($B428,$AB:$AX,11,0)),0,(VLOOKUP($B428,$AB:$AX,11,0)))</f>
        <v>0</v>
      </c>
      <c r="BM428" s="89" t="n">
        <f aca="false">IF(ISERROR(VLOOKUP($B428,$AB:$AX,12,0)),0,(VLOOKUP($B428,$AB:$AX,12,0)))</f>
        <v>0</v>
      </c>
      <c r="BN428" s="93" t="n">
        <f aca="false">IF(ISERROR(VLOOKUP($B428,$AB:$AX,13,0)),0,(VLOOKUP($B428,$AB:$AX,13,0)))</f>
        <v>0</v>
      </c>
      <c r="BO428" s="86" t="n">
        <f aca="false">IF(ISERROR(VLOOKUP($B428,$AB:$AX,14,0)),0,(VLOOKUP($B428,$AB:$AX,14,0)))</f>
        <v>0</v>
      </c>
      <c r="BP428" s="91" t="n">
        <f aca="false">IF(ISERROR(VLOOKUP($B428,$AB:$AX,15,0)),0,(VLOOKUP($B428,$AB:$AX,15,0)))</f>
        <v>0</v>
      </c>
      <c r="BQ428" s="78"/>
      <c r="BR428" s="78"/>
      <c r="BS428" s="78"/>
      <c r="BT428" s="78"/>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c r="DA428" s="94"/>
      <c r="DB428" s="94"/>
      <c r="DC428" s="94"/>
      <c r="DD428" s="94"/>
      <c r="DE428" s="94"/>
      <c r="DF428" s="94"/>
      <c r="DG428" s="94"/>
      <c r="DH428" s="94"/>
      <c r="DI428" s="94"/>
      <c r="DJ428" s="94"/>
      <c r="DK428" s="94"/>
      <c r="DL428" s="94"/>
      <c r="DM428" s="94"/>
      <c r="DN428" s="94"/>
      <c r="DO428" s="94"/>
      <c r="DP428" s="94"/>
      <c r="DQ428" s="94"/>
      <c r="DR428" s="94"/>
      <c r="DS428" s="94"/>
      <c r="DT428" s="94"/>
      <c r="DU428" s="94"/>
      <c r="DV428" s="94"/>
      <c r="DW428" s="94"/>
      <c r="DX428" s="94"/>
      <c r="DY428" s="94"/>
      <c r="DZ428" s="94"/>
      <c r="EA428" s="94"/>
      <c r="EB428" s="94"/>
      <c r="EC428" s="94"/>
      <c r="ED428" s="94"/>
      <c r="EE428" s="94"/>
      <c r="EF428" s="94"/>
      <c r="EG428" s="94"/>
      <c r="EH428" s="94"/>
      <c r="EI428" s="94"/>
      <c r="EJ428" s="94"/>
      <c r="EK428" s="94"/>
    </row>
    <row r="429" customFormat="false" ht="12.75" hidden="true" customHeight="false" outlineLevel="0" collapsed="false">
      <c r="A429" s="75" t="s">
        <v>814</v>
      </c>
      <c r="B429" s="78"/>
      <c r="C429" s="79"/>
      <c r="D429" s="78"/>
      <c r="E429" s="78"/>
      <c r="F429" s="79"/>
      <c r="G429" s="79"/>
      <c r="H429" s="80" t="n">
        <v>0</v>
      </c>
      <c r="I429" s="81" t="n">
        <v>0</v>
      </c>
      <c r="J429" s="81" t="n">
        <v>0</v>
      </c>
      <c r="K429" s="82" t="n">
        <v>0</v>
      </c>
      <c r="L429" s="83" t="n">
        <v>0</v>
      </c>
      <c r="M429" s="82" t="n">
        <v>0</v>
      </c>
      <c r="N429" s="83" t="n">
        <v>0</v>
      </c>
      <c r="O429" s="79"/>
      <c r="P429" s="84"/>
      <c r="Q429" s="78"/>
      <c r="R429" s="78"/>
      <c r="S429" s="78"/>
      <c r="T429" s="78"/>
      <c r="U429" s="78"/>
      <c r="V429" s="78"/>
      <c r="W429" s="78"/>
      <c r="X429" s="78"/>
      <c r="Y429" s="85"/>
      <c r="Z429" s="78"/>
      <c r="AA429" s="85" t="s">
        <v>814</v>
      </c>
      <c r="AB429" s="85"/>
      <c r="AC429" s="86"/>
      <c r="AD429" s="85"/>
      <c r="AE429" s="85"/>
      <c r="AF429" s="86"/>
      <c r="AG429" s="86"/>
      <c r="AH429" s="87" t="n">
        <v>0</v>
      </c>
      <c r="AI429" s="88" t="n">
        <v>0</v>
      </c>
      <c r="AJ429" s="88" t="n">
        <v>0</v>
      </c>
      <c r="AK429" s="89" t="n">
        <v>0</v>
      </c>
      <c r="AL429" s="90" t="n">
        <v>0</v>
      </c>
      <c r="AM429" s="89" t="n">
        <v>0</v>
      </c>
      <c r="AN429" s="90" t="n">
        <v>0</v>
      </c>
      <c r="AO429" s="86"/>
      <c r="AP429" s="91"/>
      <c r="AQ429" s="78"/>
      <c r="AR429" s="78"/>
      <c r="AS429" s="78"/>
      <c r="AT429" s="78"/>
      <c r="AU429" s="78"/>
      <c r="AV429" s="78"/>
      <c r="AW429" s="78"/>
      <c r="AX429" s="78"/>
      <c r="AY429" s="78"/>
      <c r="AZ429" s="85"/>
      <c r="BA429" s="12"/>
      <c r="BB429" s="85" t="n">
        <f aca="false">IF(ISERROR(VLOOKUP($B429,$AB:$AX,1,0)),0,(VLOOKUP($B429,$AB:$AX,1,0)))</f>
        <v>0</v>
      </c>
      <c r="BC429" s="86" t="n">
        <f aca="false">IF(ISERROR(VLOOKUP($B429,$AB:$AX,2,0)),0,(VLOOKUP($B429,$AB:$AX,2,0)))</f>
        <v>0</v>
      </c>
      <c r="BD429" s="92" t="n">
        <f aca="false">IF(ISERROR(VLOOKUP($B429,$AB:$AX,3,0)),0,(VLOOKUP($B429,$AB:$AX,3,0)))</f>
        <v>0</v>
      </c>
      <c r="BE429" s="85" t="n">
        <f aca="false">IF(ISERROR(VLOOKUP($B429,$AB:$AX,4,0)),0,(VLOOKUP($B429,$AB:$AX,4,0)))</f>
        <v>0</v>
      </c>
      <c r="BF429" s="86" t="n">
        <f aca="false">IF(ISERROR(VLOOKUP($B429,$AB:$AX,5,0)),0,(VLOOKUP($B429,$AB:$AX,5,0)))</f>
        <v>0</v>
      </c>
      <c r="BG429" s="86" t="n">
        <f aca="false">IF(ISERROR(VLOOKUP($B429,$AB:$AX,6,0)),0,(VLOOKUP($B429,$AB:$AX,6,0)))</f>
        <v>0</v>
      </c>
      <c r="BH429" s="85" t="n">
        <f aca="false">IF(ISERROR(VLOOKUP($B429,$AB:$AX,7,0)),0,(VLOOKUP($B429,$AB:$AX,7,0)))</f>
        <v>0</v>
      </c>
      <c r="BI429" s="88" t="n">
        <f aca="false">IF(ISERROR(VLOOKUP($B429,$AB:$AX,8,0)),0,(VLOOKUP($B429,$AB:$AX,8,0)))</f>
        <v>0</v>
      </c>
      <c r="BJ429" s="88" t="n">
        <f aca="false">IF(ISERROR(VLOOKUP($B429,$AB:$AX,9,0)),0,(VLOOKUP($B429,$AB:$AX,9,0)))</f>
        <v>0</v>
      </c>
      <c r="BK429" s="89" t="n">
        <f aca="false">IF(ISERROR(VLOOKUP($B429,$AB:$AX,10,0)),0,(VLOOKUP($B429,$AB:$AX,10,0)))</f>
        <v>0</v>
      </c>
      <c r="BL429" s="93" t="n">
        <f aca="false">IF(ISERROR(VLOOKUP($B429,$AB:$AX,11,0)),0,(VLOOKUP($B429,$AB:$AX,11,0)))</f>
        <v>0</v>
      </c>
      <c r="BM429" s="89" t="n">
        <f aca="false">IF(ISERROR(VLOOKUP($B429,$AB:$AX,12,0)),0,(VLOOKUP($B429,$AB:$AX,12,0)))</f>
        <v>0</v>
      </c>
      <c r="BN429" s="93" t="n">
        <f aca="false">IF(ISERROR(VLOOKUP($B429,$AB:$AX,13,0)),0,(VLOOKUP($B429,$AB:$AX,13,0)))</f>
        <v>0</v>
      </c>
      <c r="BO429" s="86" t="n">
        <f aca="false">IF(ISERROR(VLOOKUP($B429,$AB:$AX,14,0)),0,(VLOOKUP($B429,$AB:$AX,14,0)))</f>
        <v>0</v>
      </c>
      <c r="BP429" s="91" t="n">
        <f aca="false">IF(ISERROR(VLOOKUP($B429,$AB:$AX,15,0)),0,(VLOOKUP($B429,$AB:$AX,15,0)))</f>
        <v>0</v>
      </c>
      <c r="BQ429" s="78"/>
      <c r="BR429" s="78"/>
      <c r="BS429" s="78"/>
      <c r="BT429" s="78"/>
      <c r="BU429" s="94"/>
      <c r="BV429" s="94"/>
      <c r="BW429" s="94"/>
      <c r="BX429" s="94"/>
      <c r="BY429" s="94"/>
      <c r="BZ429" s="94"/>
      <c r="CA429" s="94"/>
      <c r="CB429" s="94"/>
      <c r="CC429" s="94"/>
      <c r="CD429" s="94"/>
      <c r="CE429" s="94"/>
      <c r="CF429" s="94"/>
      <c r="CG429" s="94"/>
      <c r="CH429" s="94"/>
      <c r="CI429" s="94"/>
      <c r="CJ429" s="94"/>
      <c r="CK429" s="94"/>
      <c r="CL429" s="94"/>
      <c r="CM429" s="94"/>
      <c r="CN429" s="94"/>
      <c r="CO429" s="94"/>
      <c r="CP429" s="94"/>
      <c r="CQ429" s="94"/>
      <c r="CR429" s="94"/>
      <c r="CS429" s="94"/>
      <c r="CT429" s="94"/>
      <c r="CU429" s="94"/>
      <c r="CV429" s="94"/>
      <c r="CW429" s="94"/>
      <c r="CX429" s="94"/>
      <c r="CY429" s="94"/>
      <c r="CZ429" s="94"/>
      <c r="DA429" s="94"/>
      <c r="DB429" s="94"/>
      <c r="DC429" s="94"/>
      <c r="DD429" s="94"/>
      <c r="DE429" s="94"/>
      <c r="DF429" s="94"/>
      <c r="DG429" s="94"/>
      <c r="DH429" s="94"/>
      <c r="DI429" s="94"/>
      <c r="DJ429" s="94"/>
      <c r="DK429" s="94"/>
      <c r="DL429" s="94"/>
      <c r="DM429" s="94"/>
      <c r="DN429" s="94"/>
      <c r="DO429" s="94"/>
      <c r="DP429" s="94"/>
      <c r="DQ429" s="94"/>
      <c r="DR429" s="94"/>
      <c r="DS429" s="94"/>
      <c r="DT429" s="94"/>
      <c r="DU429" s="94"/>
      <c r="DV429" s="94"/>
      <c r="DW429" s="94"/>
      <c r="DX429" s="94"/>
      <c r="DY429" s="94"/>
      <c r="DZ429" s="94"/>
      <c r="EA429" s="94"/>
      <c r="EB429" s="94"/>
      <c r="EC429" s="94"/>
      <c r="ED429" s="94"/>
      <c r="EE429" s="94"/>
      <c r="EF429" s="94"/>
      <c r="EG429" s="94"/>
      <c r="EH429" s="94"/>
      <c r="EI429" s="94"/>
      <c r="EJ429" s="94"/>
      <c r="EK429" s="94"/>
    </row>
    <row r="430" customFormat="false" ht="12.75" hidden="true" customHeight="false" outlineLevel="0" collapsed="false">
      <c r="A430" s="75" t="s">
        <v>815</v>
      </c>
      <c r="B430" s="78"/>
      <c r="C430" s="79"/>
      <c r="D430" s="78"/>
      <c r="E430" s="78"/>
      <c r="F430" s="79"/>
      <c r="G430" s="79"/>
      <c r="H430" s="80" t="n">
        <v>0</v>
      </c>
      <c r="I430" s="81" t="n">
        <v>0</v>
      </c>
      <c r="J430" s="81" t="n">
        <v>0</v>
      </c>
      <c r="K430" s="82" t="n">
        <v>0</v>
      </c>
      <c r="L430" s="83" t="n">
        <v>0</v>
      </c>
      <c r="M430" s="82" t="n">
        <v>0</v>
      </c>
      <c r="N430" s="83" t="n">
        <v>0</v>
      </c>
      <c r="O430" s="79"/>
      <c r="P430" s="84"/>
      <c r="Q430" s="78"/>
      <c r="R430" s="78"/>
      <c r="S430" s="78"/>
      <c r="T430" s="78"/>
      <c r="U430" s="78"/>
      <c r="V430" s="78"/>
      <c r="W430" s="78"/>
      <c r="X430" s="78"/>
      <c r="Y430" s="85"/>
      <c r="Z430" s="78"/>
      <c r="AA430" s="85" t="s">
        <v>815</v>
      </c>
      <c r="AB430" s="85"/>
      <c r="AC430" s="86"/>
      <c r="AD430" s="85"/>
      <c r="AE430" s="85"/>
      <c r="AF430" s="86"/>
      <c r="AG430" s="86"/>
      <c r="AH430" s="87" t="n">
        <v>0</v>
      </c>
      <c r="AI430" s="88" t="n">
        <v>0</v>
      </c>
      <c r="AJ430" s="88" t="n">
        <v>0</v>
      </c>
      <c r="AK430" s="89" t="n">
        <v>0</v>
      </c>
      <c r="AL430" s="90" t="n">
        <v>0</v>
      </c>
      <c r="AM430" s="89" t="n">
        <v>0</v>
      </c>
      <c r="AN430" s="90" t="n">
        <v>0</v>
      </c>
      <c r="AO430" s="86"/>
      <c r="AP430" s="91"/>
      <c r="AQ430" s="78"/>
      <c r="AR430" s="78"/>
      <c r="AS430" s="78"/>
      <c r="AT430" s="78"/>
      <c r="AU430" s="78"/>
      <c r="AV430" s="78"/>
      <c r="AW430" s="78"/>
      <c r="AX430" s="78"/>
      <c r="AY430" s="78"/>
      <c r="AZ430" s="85"/>
      <c r="BA430" s="12"/>
      <c r="BB430" s="85" t="n">
        <f aca="false">IF(ISERROR(VLOOKUP($B430,$AB:$AX,1,0)),0,(VLOOKUP($B430,$AB:$AX,1,0)))</f>
        <v>0</v>
      </c>
      <c r="BC430" s="86" t="n">
        <f aca="false">IF(ISERROR(VLOOKUP($B430,$AB:$AX,2,0)),0,(VLOOKUP($B430,$AB:$AX,2,0)))</f>
        <v>0</v>
      </c>
      <c r="BD430" s="92" t="n">
        <f aca="false">IF(ISERROR(VLOOKUP($B430,$AB:$AX,3,0)),0,(VLOOKUP($B430,$AB:$AX,3,0)))</f>
        <v>0</v>
      </c>
      <c r="BE430" s="85" t="n">
        <f aca="false">IF(ISERROR(VLOOKUP($B430,$AB:$AX,4,0)),0,(VLOOKUP($B430,$AB:$AX,4,0)))</f>
        <v>0</v>
      </c>
      <c r="BF430" s="86" t="n">
        <f aca="false">IF(ISERROR(VLOOKUP($B430,$AB:$AX,5,0)),0,(VLOOKUP($B430,$AB:$AX,5,0)))</f>
        <v>0</v>
      </c>
      <c r="BG430" s="86" t="n">
        <f aca="false">IF(ISERROR(VLOOKUP($B430,$AB:$AX,6,0)),0,(VLOOKUP($B430,$AB:$AX,6,0)))</f>
        <v>0</v>
      </c>
      <c r="BH430" s="85" t="n">
        <f aca="false">IF(ISERROR(VLOOKUP($B430,$AB:$AX,7,0)),0,(VLOOKUP($B430,$AB:$AX,7,0)))</f>
        <v>0</v>
      </c>
      <c r="BI430" s="88" t="n">
        <f aca="false">IF(ISERROR(VLOOKUP($B430,$AB:$AX,8,0)),0,(VLOOKUP($B430,$AB:$AX,8,0)))</f>
        <v>0</v>
      </c>
      <c r="BJ430" s="88" t="n">
        <f aca="false">IF(ISERROR(VLOOKUP($B430,$AB:$AX,9,0)),0,(VLOOKUP($B430,$AB:$AX,9,0)))</f>
        <v>0</v>
      </c>
      <c r="BK430" s="89" t="n">
        <f aca="false">IF(ISERROR(VLOOKUP($B430,$AB:$AX,10,0)),0,(VLOOKUP($B430,$AB:$AX,10,0)))</f>
        <v>0</v>
      </c>
      <c r="BL430" s="93" t="n">
        <f aca="false">IF(ISERROR(VLOOKUP($B430,$AB:$AX,11,0)),0,(VLOOKUP($B430,$AB:$AX,11,0)))</f>
        <v>0</v>
      </c>
      <c r="BM430" s="89" t="n">
        <f aca="false">IF(ISERROR(VLOOKUP($B430,$AB:$AX,12,0)),0,(VLOOKUP($B430,$AB:$AX,12,0)))</f>
        <v>0</v>
      </c>
      <c r="BN430" s="93" t="n">
        <f aca="false">IF(ISERROR(VLOOKUP($B430,$AB:$AX,13,0)),0,(VLOOKUP($B430,$AB:$AX,13,0)))</f>
        <v>0</v>
      </c>
      <c r="BO430" s="86" t="n">
        <f aca="false">IF(ISERROR(VLOOKUP($B430,$AB:$AX,14,0)),0,(VLOOKUP($B430,$AB:$AX,14,0)))</f>
        <v>0</v>
      </c>
      <c r="BP430" s="91" t="n">
        <f aca="false">IF(ISERROR(VLOOKUP($B430,$AB:$AX,15,0)),0,(VLOOKUP($B430,$AB:$AX,15,0)))</f>
        <v>0</v>
      </c>
      <c r="BQ430" s="78"/>
      <c r="BR430" s="78"/>
      <c r="BS430" s="78"/>
      <c r="BT430" s="78"/>
      <c r="BU430" s="94"/>
      <c r="BV430" s="94"/>
      <c r="BW430" s="94"/>
      <c r="BX430" s="94"/>
      <c r="BY430" s="94"/>
      <c r="BZ430" s="94"/>
      <c r="CA430" s="94"/>
      <c r="CB430" s="94"/>
      <c r="CC430" s="94"/>
      <c r="CD430" s="94"/>
      <c r="CE430" s="94"/>
      <c r="CF430" s="94"/>
      <c r="CG430" s="94"/>
      <c r="CH430" s="94"/>
      <c r="CI430" s="94"/>
      <c r="CJ430" s="94"/>
      <c r="CK430" s="94"/>
      <c r="CL430" s="94"/>
      <c r="CM430" s="94"/>
      <c r="CN430" s="94"/>
      <c r="CO430" s="94"/>
      <c r="CP430" s="94"/>
      <c r="CQ430" s="94"/>
      <c r="CR430" s="94"/>
      <c r="CS430" s="94"/>
      <c r="CT430" s="94"/>
      <c r="CU430" s="94"/>
      <c r="CV430" s="94"/>
      <c r="CW430" s="94"/>
      <c r="CX430" s="94"/>
      <c r="CY430" s="94"/>
      <c r="CZ430" s="94"/>
      <c r="DA430" s="94"/>
      <c r="DB430" s="94"/>
      <c r="DC430" s="94"/>
      <c r="DD430" s="94"/>
      <c r="DE430" s="94"/>
      <c r="DF430" s="94"/>
      <c r="DG430" s="94"/>
      <c r="DH430" s="94"/>
      <c r="DI430" s="94"/>
      <c r="DJ430" s="94"/>
      <c r="DK430" s="94"/>
      <c r="DL430" s="94"/>
      <c r="DM430" s="94"/>
      <c r="DN430" s="94"/>
      <c r="DO430" s="94"/>
      <c r="DP430" s="94"/>
      <c r="DQ430" s="94"/>
      <c r="DR430" s="94"/>
      <c r="DS430" s="94"/>
      <c r="DT430" s="94"/>
      <c r="DU430" s="94"/>
      <c r="DV430" s="94"/>
      <c r="DW430" s="94"/>
      <c r="DX430" s="94"/>
      <c r="DY430" s="94"/>
      <c r="DZ430" s="94"/>
      <c r="EA430" s="94"/>
      <c r="EB430" s="94"/>
      <c r="EC430" s="94"/>
      <c r="ED430" s="94"/>
      <c r="EE430" s="94"/>
      <c r="EF430" s="94"/>
      <c r="EG430" s="94"/>
      <c r="EH430" s="94"/>
      <c r="EI430" s="94"/>
      <c r="EJ430" s="94"/>
      <c r="EK430" s="94"/>
    </row>
    <row r="431" customFormat="false" ht="12.75" hidden="true" customHeight="false" outlineLevel="0" collapsed="false">
      <c r="A431" s="75" t="s">
        <v>816</v>
      </c>
      <c r="B431" s="78"/>
      <c r="C431" s="79"/>
      <c r="D431" s="78"/>
      <c r="E431" s="78"/>
      <c r="F431" s="79"/>
      <c r="G431" s="79"/>
      <c r="H431" s="80" t="n">
        <v>0</v>
      </c>
      <c r="I431" s="81" t="n">
        <v>0</v>
      </c>
      <c r="J431" s="81" t="n">
        <v>0</v>
      </c>
      <c r="K431" s="82" t="n">
        <v>0</v>
      </c>
      <c r="L431" s="83" t="n">
        <v>0</v>
      </c>
      <c r="M431" s="82" t="n">
        <v>0</v>
      </c>
      <c r="N431" s="83" t="n">
        <v>0</v>
      </c>
      <c r="O431" s="79"/>
      <c r="P431" s="84"/>
      <c r="Q431" s="78"/>
      <c r="R431" s="78"/>
      <c r="S431" s="78"/>
      <c r="T431" s="78"/>
      <c r="U431" s="78"/>
      <c r="V431" s="78"/>
      <c r="W431" s="78"/>
      <c r="X431" s="78"/>
      <c r="Y431" s="85"/>
      <c r="Z431" s="78"/>
      <c r="AA431" s="85" t="s">
        <v>816</v>
      </c>
      <c r="AB431" s="85"/>
      <c r="AC431" s="86"/>
      <c r="AD431" s="85"/>
      <c r="AE431" s="85"/>
      <c r="AF431" s="86"/>
      <c r="AG431" s="86"/>
      <c r="AH431" s="87" t="n">
        <v>0</v>
      </c>
      <c r="AI431" s="88" t="n">
        <v>0</v>
      </c>
      <c r="AJ431" s="88" t="n">
        <v>0</v>
      </c>
      <c r="AK431" s="89" t="n">
        <v>0</v>
      </c>
      <c r="AL431" s="90" t="n">
        <v>0</v>
      </c>
      <c r="AM431" s="89" t="n">
        <v>0</v>
      </c>
      <c r="AN431" s="90" t="n">
        <v>0</v>
      </c>
      <c r="AO431" s="86"/>
      <c r="AP431" s="91"/>
      <c r="AQ431" s="78"/>
      <c r="AR431" s="78"/>
      <c r="AS431" s="78"/>
      <c r="AT431" s="78"/>
      <c r="AU431" s="78"/>
      <c r="AV431" s="78"/>
      <c r="AW431" s="78"/>
      <c r="AX431" s="78"/>
      <c r="AY431" s="78"/>
      <c r="AZ431" s="85"/>
      <c r="BA431" s="12"/>
      <c r="BB431" s="85" t="n">
        <f aca="false">IF(ISERROR(VLOOKUP($B431,$AB:$AX,1,0)),0,(VLOOKUP($B431,$AB:$AX,1,0)))</f>
        <v>0</v>
      </c>
      <c r="BC431" s="86" t="n">
        <f aca="false">IF(ISERROR(VLOOKUP($B431,$AB:$AX,2,0)),0,(VLOOKUP($B431,$AB:$AX,2,0)))</f>
        <v>0</v>
      </c>
      <c r="BD431" s="92" t="n">
        <f aca="false">IF(ISERROR(VLOOKUP($B431,$AB:$AX,3,0)),0,(VLOOKUP($B431,$AB:$AX,3,0)))</f>
        <v>0</v>
      </c>
      <c r="BE431" s="85" t="n">
        <f aca="false">IF(ISERROR(VLOOKUP($B431,$AB:$AX,4,0)),0,(VLOOKUP($B431,$AB:$AX,4,0)))</f>
        <v>0</v>
      </c>
      <c r="BF431" s="86" t="n">
        <f aca="false">IF(ISERROR(VLOOKUP($B431,$AB:$AX,5,0)),0,(VLOOKUP($B431,$AB:$AX,5,0)))</f>
        <v>0</v>
      </c>
      <c r="BG431" s="86" t="n">
        <f aca="false">IF(ISERROR(VLOOKUP($B431,$AB:$AX,6,0)),0,(VLOOKUP($B431,$AB:$AX,6,0)))</f>
        <v>0</v>
      </c>
      <c r="BH431" s="85" t="n">
        <f aca="false">IF(ISERROR(VLOOKUP($B431,$AB:$AX,7,0)),0,(VLOOKUP($B431,$AB:$AX,7,0)))</f>
        <v>0</v>
      </c>
      <c r="BI431" s="88" t="n">
        <f aca="false">IF(ISERROR(VLOOKUP($B431,$AB:$AX,8,0)),0,(VLOOKUP($B431,$AB:$AX,8,0)))</f>
        <v>0</v>
      </c>
      <c r="BJ431" s="88" t="n">
        <f aca="false">IF(ISERROR(VLOOKUP($B431,$AB:$AX,9,0)),0,(VLOOKUP($B431,$AB:$AX,9,0)))</f>
        <v>0</v>
      </c>
      <c r="BK431" s="89" t="n">
        <f aca="false">IF(ISERROR(VLOOKUP($B431,$AB:$AX,10,0)),0,(VLOOKUP($B431,$AB:$AX,10,0)))</f>
        <v>0</v>
      </c>
      <c r="BL431" s="93" t="n">
        <f aca="false">IF(ISERROR(VLOOKUP($B431,$AB:$AX,11,0)),0,(VLOOKUP($B431,$AB:$AX,11,0)))</f>
        <v>0</v>
      </c>
      <c r="BM431" s="89" t="n">
        <f aca="false">IF(ISERROR(VLOOKUP($B431,$AB:$AX,12,0)),0,(VLOOKUP($B431,$AB:$AX,12,0)))</f>
        <v>0</v>
      </c>
      <c r="BN431" s="93" t="n">
        <f aca="false">IF(ISERROR(VLOOKUP($B431,$AB:$AX,13,0)),0,(VLOOKUP($B431,$AB:$AX,13,0)))</f>
        <v>0</v>
      </c>
      <c r="BO431" s="86" t="n">
        <f aca="false">IF(ISERROR(VLOOKUP($B431,$AB:$AX,14,0)),0,(VLOOKUP($B431,$AB:$AX,14,0)))</f>
        <v>0</v>
      </c>
      <c r="BP431" s="91" t="n">
        <f aca="false">IF(ISERROR(VLOOKUP($B431,$AB:$AX,15,0)),0,(VLOOKUP($B431,$AB:$AX,15,0)))</f>
        <v>0</v>
      </c>
      <c r="BQ431" s="78"/>
      <c r="BR431" s="78"/>
      <c r="BS431" s="78"/>
      <c r="BT431" s="78"/>
      <c r="BU431" s="94"/>
      <c r="BV431" s="94"/>
      <c r="BW431" s="94"/>
      <c r="BX431" s="94"/>
      <c r="BY431" s="94"/>
      <c r="BZ431" s="94"/>
      <c r="CA431" s="94"/>
      <c r="CB431" s="94"/>
      <c r="CC431" s="94"/>
      <c r="CD431" s="94"/>
      <c r="CE431" s="94"/>
      <c r="CF431" s="94"/>
      <c r="CG431" s="94"/>
      <c r="CH431" s="94"/>
      <c r="CI431" s="94"/>
      <c r="CJ431" s="94"/>
      <c r="CK431" s="94"/>
      <c r="CL431" s="94"/>
      <c r="CM431" s="94"/>
      <c r="CN431" s="94"/>
      <c r="CO431" s="94"/>
      <c r="CP431" s="94"/>
      <c r="CQ431" s="94"/>
      <c r="CR431" s="94"/>
      <c r="CS431" s="94"/>
      <c r="CT431" s="94"/>
      <c r="CU431" s="94"/>
      <c r="CV431" s="94"/>
      <c r="CW431" s="94"/>
      <c r="CX431" s="94"/>
      <c r="CY431" s="94"/>
      <c r="CZ431" s="94"/>
      <c r="DA431" s="94"/>
      <c r="DB431" s="94"/>
      <c r="DC431" s="94"/>
      <c r="DD431" s="94"/>
      <c r="DE431" s="94"/>
      <c r="DF431" s="94"/>
      <c r="DG431" s="94"/>
      <c r="DH431" s="94"/>
      <c r="DI431" s="94"/>
      <c r="DJ431" s="94"/>
      <c r="DK431" s="94"/>
      <c r="DL431" s="94"/>
      <c r="DM431" s="94"/>
      <c r="DN431" s="94"/>
      <c r="DO431" s="94"/>
      <c r="DP431" s="94"/>
      <c r="DQ431" s="94"/>
      <c r="DR431" s="94"/>
      <c r="DS431" s="94"/>
      <c r="DT431" s="94"/>
      <c r="DU431" s="94"/>
      <c r="DV431" s="94"/>
      <c r="DW431" s="94"/>
      <c r="DX431" s="94"/>
      <c r="DY431" s="94"/>
      <c r="DZ431" s="94"/>
      <c r="EA431" s="94"/>
      <c r="EB431" s="94"/>
      <c r="EC431" s="94"/>
      <c r="ED431" s="94"/>
      <c r="EE431" s="94"/>
      <c r="EF431" s="94"/>
      <c r="EG431" s="94"/>
      <c r="EH431" s="94"/>
      <c r="EI431" s="94"/>
      <c r="EJ431" s="94"/>
      <c r="EK431" s="94"/>
    </row>
    <row r="432" customFormat="false" ht="12.75" hidden="true" customHeight="false" outlineLevel="0" collapsed="false">
      <c r="A432" s="75" t="s">
        <v>817</v>
      </c>
      <c r="B432" s="78"/>
      <c r="C432" s="79"/>
      <c r="D432" s="78"/>
      <c r="E432" s="78"/>
      <c r="F432" s="79"/>
      <c r="G432" s="79"/>
      <c r="H432" s="80" t="n">
        <v>0</v>
      </c>
      <c r="I432" s="81" t="n">
        <v>0</v>
      </c>
      <c r="J432" s="81" t="n">
        <v>0</v>
      </c>
      <c r="K432" s="82" t="n">
        <v>0</v>
      </c>
      <c r="L432" s="83" t="n">
        <v>0</v>
      </c>
      <c r="M432" s="82" t="n">
        <v>0</v>
      </c>
      <c r="N432" s="83" t="n">
        <v>0</v>
      </c>
      <c r="O432" s="79"/>
      <c r="P432" s="84"/>
      <c r="Q432" s="78"/>
      <c r="R432" s="78"/>
      <c r="S432" s="78"/>
      <c r="T432" s="78"/>
      <c r="U432" s="78"/>
      <c r="V432" s="78"/>
      <c r="W432" s="78"/>
      <c r="X432" s="78"/>
      <c r="Y432" s="85"/>
      <c r="Z432" s="78"/>
      <c r="AA432" s="85" t="s">
        <v>817</v>
      </c>
      <c r="AB432" s="85"/>
      <c r="AC432" s="86"/>
      <c r="AD432" s="85"/>
      <c r="AE432" s="85"/>
      <c r="AF432" s="86"/>
      <c r="AG432" s="86"/>
      <c r="AH432" s="87" t="n">
        <v>0</v>
      </c>
      <c r="AI432" s="88" t="n">
        <v>0</v>
      </c>
      <c r="AJ432" s="88" t="n">
        <v>0</v>
      </c>
      <c r="AK432" s="89" t="n">
        <v>0</v>
      </c>
      <c r="AL432" s="90" t="n">
        <v>0</v>
      </c>
      <c r="AM432" s="89" t="n">
        <v>0</v>
      </c>
      <c r="AN432" s="90" t="n">
        <v>0</v>
      </c>
      <c r="AO432" s="86"/>
      <c r="AP432" s="91"/>
      <c r="AQ432" s="78"/>
      <c r="AR432" s="78"/>
      <c r="AS432" s="78"/>
      <c r="AT432" s="78"/>
      <c r="AU432" s="78"/>
      <c r="AV432" s="78"/>
      <c r="AW432" s="78"/>
      <c r="AX432" s="78"/>
      <c r="AY432" s="78"/>
      <c r="AZ432" s="85"/>
      <c r="BA432" s="12"/>
      <c r="BB432" s="85" t="n">
        <f aca="false">IF(ISERROR(VLOOKUP($B432,$AB:$AX,1,0)),0,(VLOOKUP($B432,$AB:$AX,1,0)))</f>
        <v>0</v>
      </c>
      <c r="BC432" s="86" t="n">
        <f aca="false">IF(ISERROR(VLOOKUP($B432,$AB:$AX,2,0)),0,(VLOOKUP($B432,$AB:$AX,2,0)))</f>
        <v>0</v>
      </c>
      <c r="BD432" s="92" t="n">
        <f aca="false">IF(ISERROR(VLOOKUP($B432,$AB:$AX,3,0)),0,(VLOOKUP($B432,$AB:$AX,3,0)))</f>
        <v>0</v>
      </c>
      <c r="BE432" s="85" t="n">
        <f aca="false">IF(ISERROR(VLOOKUP($B432,$AB:$AX,4,0)),0,(VLOOKUP($B432,$AB:$AX,4,0)))</f>
        <v>0</v>
      </c>
      <c r="BF432" s="86" t="n">
        <f aca="false">IF(ISERROR(VLOOKUP($B432,$AB:$AX,5,0)),0,(VLOOKUP($B432,$AB:$AX,5,0)))</f>
        <v>0</v>
      </c>
      <c r="BG432" s="86" t="n">
        <f aca="false">IF(ISERROR(VLOOKUP($B432,$AB:$AX,6,0)),0,(VLOOKUP($B432,$AB:$AX,6,0)))</f>
        <v>0</v>
      </c>
      <c r="BH432" s="85" t="n">
        <f aca="false">IF(ISERROR(VLOOKUP($B432,$AB:$AX,7,0)),0,(VLOOKUP($B432,$AB:$AX,7,0)))</f>
        <v>0</v>
      </c>
      <c r="BI432" s="88" t="n">
        <f aca="false">IF(ISERROR(VLOOKUP($B432,$AB:$AX,8,0)),0,(VLOOKUP($B432,$AB:$AX,8,0)))</f>
        <v>0</v>
      </c>
      <c r="BJ432" s="88" t="n">
        <f aca="false">IF(ISERROR(VLOOKUP($B432,$AB:$AX,9,0)),0,(VLOOKUP($B432,$AB:$AX,9,0)))</f>
        <v>0</v>
      </c>
      <c r="BK432" s="89" t="n">
        <f aca="false">IF(ISERROR(VLOOKUP($B432,$AB:$AX,10,0)),0,(VLOOKUP($B432,$AB:$AX,10,0)))</f>
        <v>0</v>
      </c>
      <c r="BL432" s="93" t="n">
        <f aca="false">IF(ISERROR(VLOOKUP($B432,$AB:$AX,11,0)),0,(VLOOKUP($B432,$AB:$AX,11,0)))</f>
        <v>0</v>
      </c>
      <c r="BM432" s="89" t="n">
        <f aca="false">IF(ISERROR(VLOOKUP($B432,$AB:$AX,12,0)),0,(VLOOKUP($B432,$AB:$AX,12,0)))</f>
        <v>0</v>
      </c>
      <c r="BN432" s="93" t="n">
        <f aca="false">IF(ISERROR(VLOOKUP($B432,$AB:$AX,13,0)),0,(VLOOKUP($B432,$AB:$AX,13,0)))</f>
        <v>0</v>
      </c>
      <c r="BO432" s="86" t="n">
        <f aca="false">IF(ISERROR(VLOOKUP($B432,$AB:$AX,14,0)),0,(VLOOKUP($B432,$AB:$AX,14,0)))</f>
        <v>0</v>
      </c>
      <c r="BP432" s="91" t="n">
        <f aca="false">IF(ISERROR(VLOOKUP($B432,$AB:$AX,15,0)),0,(VLOOKUP($B432,$AB:$AX,15,0)))</f>
        <v>0</v>
      </c>
      <c r="BQ432" s="78"/>
      <c r="BR432" s="78"/>
      <c r="BS432" s="78"/>
      <c r="BT432" s="78"/>
      <c r="BU432" s="94"/>
      <c r="BV432" s="94"/>
      <c r="BW432" s="94"/>
      <c r="BX432" s="94"/>
      <c r="BY432" s="94"/>
      <c r="BZ432" s="94"/>
      <c r="CA432" s="94"/>
      <c r="CB432" s="94"/>
      <c r="CC432" s="94"/>
      <c r="CD432" s="94"/>
      <c r="CE432" s="94"/>
      <c r="CF432" s="94"/>
      <c r="CG432" s="94"/>
      <c r="CH432" s="94"/>
      <c r="CI432" s="94"/>
      <c r="CJ432" s="94"/>
      <c r="CK432" s="94"/>
      <c r="CL432" s="94"/>
      <c r="CM432" s="94"/>
      <c r="CN432" s="94"/>
      <c r="CO432" s="94"/>
      <c r="CP432" s="94"/>
      <c r="CQ432" s="94"/>
      <c r="CR432" s="94"/>
      <c r="CS432" s="94"/>
      <c r="CT432" s="94"/>
      <c r="CU432" s="94"/>
      <c r="CV432" s="94"/>
      <c r="CW432" s="94"/>
      <c r="CX432" s="94"/>
      <c r="CY432" s="94"/>
      <c r="CZ432" s="94"/>
      <c r="DA432" s="94"/>
      <c r="DB432" s="94"/>
      <c r="DC432" s="94"/>
      <c r="DD432" s="94"/>
      <c r="DE432" s="94"/>
      <c r="DF432" s="94"/>
      <c r="DG432" s="94"/>
      <c r="DH432" s="94"/>
      <c r="DI432" s="94"/>
      <c r="DJ432" s="94"/>
      <c r="DK432" s="94"/>
      <c r="DL432" s="94"/>
      <c r="DM432" s="94"/>
      <c r="DN432" s="94"/>
      <c r="DO432" s="94"/>
      <c r="DP432" s="94"/>
      <c r="DQ432" s="94"/>
      <c r="DR432" s="94"/>
      <c r="DS432" s="94"/>
      <c r="DT432" s="94"/>
      <c r="DU432" s="94"/>
      <c r="DV432" s="94"/>
      <c r="DW432" s="94"/>
      <c r="DX432" s="94"/>
      <c r="DY432" s="94"/>
      <c r="DZ432" s="94"/>
      <c r="EA432" s="94"/>
      <c r="EB432" s="94"/>
      <c r="EC432" s="94"/>
      <c r="ED432" s="94"/>
      <c r="EE432" s="94"/>
      <c r="EF432" s="94"/>
      <c r="EG432" s="94"/>
      <c r="EH432" s="94"/>
      <c r="EI432" s="94"/>
      <c r="EJ432" s="94"/>
      <c r="EK432" s="94"/>
    </row>
    <row r="433" customFormat="false" ht="12.75" hidden="true" customHeight="false" outlineLevel="0" collapsed="false">
      <c r="A433" s="75" t="s">
        <v>818</v>
      </c>
      <c r="B433" s="78"/>
      <c r="C433" s="79"/>
      <c r="D433" s="78"/>
      <c r="E433" s="78"/>
      <c r="F433" s="79"/>
      <c r="G433" s="79"/>
      <c r="H433" s="80" t="n">
        <v>0</v>
      </c>
      <c r="I433" s="81" t="n">
        <v>0</v>
      </c>
      <c r="J433" s="81" t="n">
        <v>0</v>
      </c>
      <c r="K433" s="82" t="n">
        <v>0</v>
      </c>
      <c r="L433" s="83" t="n">
        <v>0</v>
      </c>
      <c r="M433" s="82" t="n">
        <v>0</v>
      </c>
      <c r="N433" s="83" t="n">
        <v>0</v>
      </c>
      <c r="O433" s="79"/>
      <c r="P433" s="84"/>
      <c r="Q433" s="78"/>
      <c r="R433" s="78"/>
      <c r="S433" s="78"/>
      <c r="T433" s="78"/>
      <c r="U433" s="78"/>
      <c r="V433" s="78"/>
      <c r="W433" s="78"/>
      <c r="X433" s="78"/>
      <c r="Y433" s="85"/>
      <c r="Z433" s="78"/>
      <c r="AA433" s="85" t="s">
        <v>818</v>
      </c>
      <c r="AB433" s="85"/>
      <c r="AC433" s="86"/>
      <c r="AD433" s="85"/>
      <c r="AE433" s="85"/>
      <c r="AF433" s="86"/>
      <c r="AG433" s="86"/>
      <c r="AH433" s="87" t="n">
        <v>0</v>
      </c>
      <c r="AI433" s="88" t="n">
        <v>0</v>
      </c>
      <c r="AJ433" s="88" t="n">
        <v>0</v>
      </c>
      <c r="AK433" s="89" t="n">
        <v>0</v>
      </c>
      <c r="AL433" s="90" t="n">
        <v>0</v>
      </c>
      <c r="AM433" s="89" t="n">
        <v>0</v>
      </c>
      <c r="AN433" s="90" t="n">
        <v>0</v>
      </c>
      <c r="AO433" s="86"/>
      <c r="AP433" s="91"/>
      <c r="AQ433" s="78"/>
      <c r="AR433" s="78"/>
      <c r="AS433" s="78"/>
      <c r="AT433" s="78"/>
      <c r="AU433" s="78"/>
      <c r="AV433" s="78"/>
      <c r="AW433" s="78"/>
      <c r="AX433" s="78"/>
      <c r="AY433" s="78"/>
      <c r="AZ433" s="85"/>
      <c r="BA433" s="12"/>
      <c r="BB433" s="85" t="n">
        <f aca="false">IF(ISERROR(VLOOKUP($B433,$AB:$AX,1,0)),0,(VLOOKUP($B433,$AB:$AX,1,0)))</f>
        <v>0</v>
      </c>
      <c r="BC433" s="86" t="n">
        <f aca="false">IF(ISERROR(VLOOKUP($B433,$AB:$AX,2,0)),0,(VLOOKUP($B433,$AB:$AX,2,0)))</f>
        <v>0</v>
      </c>
      <c r="BD433" s="92" t="n">
        <f aca="false">IF(ISERROR(VLOOKUP($B433,$AB:$AX,3,0)),0,(VLOOKUP($B433,$AB:$AX,3,0)))</f>
        <v>0</v>
      </c>
      <c r="BE433" s="85" t="n">
        <f aca="false">IF(ISERROR(VLOOKUP($B433,$AB:$AX,4,0)),0,(VLOOKUP($B433,$AB:$AX,4,0)))</f>
        <v>0</v>
      </c>
      <c r="BF433" s="86" t="n">
        <f aca="false">IF(ISERROR(VLOOKUP($B433,$AB:$AX,5,0)),0,(VLOOKUP($B433,$AB:$AX,5,0)))</f>
        <v>0</v>
      </c>
      <c r="BG433" s="86" t="n">
        <f aca="false">IF(ISERROR(VLOOKUP($B433,$AB:$AX,6,0)),0,(VLOOKUP($B433,$AB:$AX,6,0)))</f>
        <v>0</v>
      </c>
      <c r="BH433" s="85" t="n">
        <f aca="false">IF(ISERROR(VLOOKUP($B433,$AB:$AX,7,0)),0,(VLOOKUP($B433,$AB:$AX,7,0)))</f>
        <v>0</v>
      </c>
      <c r="BI433" s="88" t="n">
        <f aca="false">IF(ISERROR(VLOOKUP($B433,$AB:$AX,8,0)),0,(VLOOKUP($B433,$AB:$AX,8,0)))</f>
        <v>0</v>
      </c>
      <c r="BJ433" s="88" t="n">
        <f aca="false">IF(ISERROR(VLOOKUP($B433,$AB:$AX,9,0)),0,(VLOOKUP($B433,$AB:$AX,9,0)))</f>
        <v>0</v>
      </c>
      <c r="BK433" s="89" t="n">
        <f aca="false">IF(ISERROR(VLOOKUP($B433,$AB:$AX,10,0)),0,(VLOOKUP($B433,$AB:$AX,10,0)))</f>
        <v>0</v>
      </c>
      <c r="BL433" s="93" t="n">
        <f aca="false">IF(ISERROR(VLOOKUP($B433,$AB:$AX,11,0)),0,(VLOOKUP($B433,$AB:$AX,11,0)))</f>
        <v>0</v>
      </c>
      <c r="BM433" s="89" t="n">
        <f aca="false">IF(ISERROR(VLOOKUP($B433,$AB:$AX,12,0)),0,(VLOOKUP($B433,$AB:$AX,12,0)))</f>
        <v>0</v>
      </c>
      <c r="BN433" s="93" t="n">
        <f aca="false">IF(ISERROR(VLOOKUP($B433,$AB:$AX,13,0)),0,(VLOOKUP($B433,$AB:$AX,13,0)))</f>
        <v>0</v>
      </c>
      <c r="BO433" s="86" t="n">
        <f aca="false">IF(ISERROR(VLOOKUP($B433,$AB:$AX,14,0)),0,(VLOOKUP($B433,$AB:$AX,14,0)))</f>
        <v>0</v>
      </c>
      <c r="BP433" s="91" t="n">
        <f aca="false">IF(ISERROR(VLOOKUP($B433,$AB:$AX,15,0)),0,(VLOOKUP($B433,$AB:$AX,15,0)))</f>
        <v>0</v>
      </c>
      <c r="BQ433" s="78"/>
      <c r="BR433" s="78"/>
      <c r="BS433" s="78"/>
      <c r="BT433" s="78"/>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row>
    <row r="434" customFormat="false" ht="12.75" hidden="true" customHeight="false" outlineLevel="0" collapsed="false">
      <c r="A434" s="75" t="s">
        <v>819</v>
      </c>
      <c r="B434" s="78"/>
      <c r="C434" s="79"/>
      <c r="D434" s="78"/>
      <c r="E434" s="78"/>
      <c r="F434" s="79"/>
      <c r="G434" s="79"/>
      <c r="H434" s="80" t="n">
        <v>0</v>
      </c>
      <c r="I434" s="81" t="n">
        <v>0</v>
      </c>
      <c r="J434" s="81" t="n">
        <v>0</v>
      </c>
      <c r="K434" s="82" t="n">
        <v>0</v>
      </c>
      <c r="L434" s="83" t="n">
        <v>0</v>
      </c>
      <c r="M434" s="82" t="n">
        <v>0</v>
      </c>
      <c r="N434" s="83" t="n">
        <v>0</v>
      </c>
      <c r="O434" s="79"/>
      <c r="P434" s="84"/>
      <c r="Q434" s="78"/>
      <c r="R434" s="78"/>
      <c r="S434" s="78"/>
      <c r="T434" s="78"/>
      <c r="U434" s="78"/>
      <c r="V434" s="78"/>
      <c r="W434" s="78"/>
      <c r="X434" s="78"/>
      <c r="Y434" s="85"/>
      <c r="Z434" s="78"/>
      <c r="AA434" s="85" t="s">
        <v>819</v>
      </c>
      <c r="AB434" s="85"/>
      <c r="AC434" s="86"/>
      <c r="AD434" s="85"/>
      <c r="AE434" s="85"/>
      <c r="AF434" s="86"/>
      <c r="AG434" s="86"/>
      <c r="AH434" s="87" t="n">
        <v>0</v>
      </c>
      <c r="AI434" s="88" t="n">
        <v>0</v>
      </c>
      <c r="AJ434" s="88" t="n">
        <v>0</v>
      </c>
      <c r="AK434" s="89" t="n">
        <v>0</v>
      </c>
      <c r="AL434" s="90" t="n">
        <v>0</v>
      </c>
      <c r="AM434" s="89" t="n">
        <v>0</v>
      </c>
      <c r="AN434" s="90" t="n">
        <v>0</v>
      </c>
      <c r="AO434" s="86"/>
      <c r="AP434" s="91"/>
      <c r="AQ434" s="78"/>
      <c r="AR434" s="78"/>
      <c r="AS434" s="78"/>
      <c r="AT434" s="78"/>
      <c r="AU434" s="78"/>
      <c r="AV434" s="78"/>
      <c r="AW434" s="78"/>
      <c r="AX434" s="78"/>
      <c r="AY434" s="78"/>
      <c r="AZ434" s="85"/>
      <c r="BA434" s="12"/>
      <c r="BB434" s="85" t="n">
        <f aca="false">IF(ISERROR(VLOOKUP($B434,$AB:$AX,1,0)),0,(VLOOKUP($B434,$AB:$AX,1,0)))</f>
        <v>0</v>
      </c>
      <c r="BC434" s="86" t="n">
        <f aca="false">IF(ISERROR(VLOOKUP($B434,$AB:$AX,2,0)),0,(VLOOKUP($B434,$AB:$AX,2,0)))</f>
        <v>0</v>
      </c>
      <c r="BD434" s="92" t="n">
        <f aca="false">IF(ISERROR(VLOOKUP($B434,$AB:$AX,3,0)),0,(VLOOKUP($B434,$AB:$AX,3,0)))</f>
        <v>0</v>
      </c>
      <c r="BE434" s="85" t="n">
        <f aca="false">IF(ISERROR(VLOOKUP($B434,$AB:$AX,4,0)),0,(VLOOKUP($B434,$AB:$AX,4,0)))</f>
        <v>0</v>
      </c>
      <c r="BF434" s="86" t="n">
        <f aca="false">IF(ISERROR(VLOOKUP($B434,$AB:$AX,5,0)),0,(VLOOKUP($B434,$AB:$AX,5,0)))</f>
        <v>0</v>
      </c>
      <c r="BG434" s="86" t="n">
        <f aca="false">IF(ISERROR(VLOOKUP($B434,$AB:$AX,6,0)),0,(VLOOKUP($B434,$AB:$AX,6,0)))</f>
        <v>0</v>
      </c>
      <c r="BH434" s="85" t="n">
        <f aca="false">IF(ISERROR(VLOOKUP($B434,$AB:$AX,7,0)),0,(VLOOKUP($B434,$AB:$AX,7,0)))</f>
        <v>0</v>
      </c>
      <c r="BI434" s="88" t="n">
        <f aca="false">IF(ISERROR(VLOOKUP($B434,$AB:$AX,8,0)),0,(VLOOKUP($B434,$AB:$AX,8,0)))</f>
        <v>0</v>
      </c>
      <c r="BJ434" s="88" t="n">
        <f aca="false">IF(ISERROR(VLOOKUP($B434,$AB:$AX,9,0)),0,(VLOOKUP($B434,$AB:$AX,9,0)))</f>
        <v>0</v>
      </c>
      <c r="BK434" s="89" t="n">
        <f aca="false">IF(ISERROR(VLOOKUP($B434,$AB:$AX,10,0)),0,(VLOOKUP($B434,$AB:$AX,10,0)))</f>
        <v>0</v>
      </c>
      <c r="BL434" s="93" t="n">
        <f aca="false">IF(ISERROR(VLOOKUP($B434,$AB:$AX,11,0)),0,(VLOOKUP($B434,$AB:$AX,11,0)))</f>
        <v>0</v>
      </c>
      <c r="BM434" s="89" t="n">
        <f aca="false">IF(ISERROR(VLOOKUP($B434,$AB:$AX,12,0)),0,(VLOOKUP($B434,$AB:$AX,12,0)))</f>
        <v>0</v>
      </c>
      <c r="BN434" s="93" t="n">
        <f aca="false">IF(ISERROR(VLOOKUP($B434,$AB:$AX,13,0)),0,(VLOOKUP($B434,$AB:$AX,13,0)))</f>
        <v>0</v>
      </c>
      <c r="BO434" s="86" t="n">
        <f aca="false">IF(ISERROR(VLOOKUP($B434,$AB:$AX,14,0)),0,(VLOOKUP($B434,$AB:$AX,14,0)))</f>
        <v>0</v>
      </c>
      <c r="BP434" s="91" t="n">
        <f aca="false">IF(ISERROR(VLOOKUP($B434,$AB:$AX,15,0)),0,(VLOOKUP($B434,$AB:$AX,15,0)))</f>
        <v>0</v>
      </c>
      <c r="BQ434" s="78"/>
      <c r="BR434" s="78"/>
      <c r="BS434" s="78"/>
      <c r="BT434" s="78"/>
      <c r="BU434" s="94"/>
      <c r="BV434" s="94"/>
      <c r="BW434" s="94"/>
      <c r="BX434" s="94"/>
      <c r="BY434" s="94"/>
      <c r="BZ434" s="94"/>
      <c r="CA434" s="94"/>
      <c r="CB434" s="94"/>
      <c r="CC434" s="94"/>
      <c r="CD434" s="94"/>
      <c r="CE434" s="94"/>
      <c r="CF434" s="94"/>
      <c r="CG434" s="94"/>
      <c r="CH434" s="94"/>
      <c r="CI434" s="94"/>
      <c r="CJ434" s="94"/>
      <c r="CK434" s="94"/>
      <c r="CL434" s="94"/>
      <c r="CM434" s="94"/>
      <c r="CN434" s="94"/>
      <c r="CO434" s="94"/>
      <c r="CP434" s="94"/>
      <c r="CQ434" s="94"/>
      <c r="CR434" s="94"/>
      <c r="CS434" s="94"/>
      <c r="CT434" s="94"/>
      <c r="CU434" s="94"/>
      <c r="CV434" s="94"/>
      <c r="CW434" s="94"/>
      <c r="CX434" s="94"/>
      <c r="CY434" s="94"/>
      <c r="CZ434" s="94"/>
      <c r="DA434" s="94"/>
      <c r="DB434" s="94"/>
      <c r="DC434" s="94"/>
      <c r="DD434" s="94"/>
      <c r="DE434" s="94"/>
      <c r="DF434" s="94"/>
      <c r="DG434" s="94"/>
      <c r="DH434" s="94"/>
      <c r="DI434" s="94"/>
      <c r="DJ434" s="94"/>
      <c r="DK434" s="94"/>
      <c r="DL434" s="94"/>
      <c r="DM434" s="94"/>
      <c r="DN434" s="94"/>
      <c r="DO434" s="94"/>
      <c r="DP434" s="94"/>
      <c r="DQ434" s="94"/>
      <c r="DR434" s="94"/>
      <c r="DS434" s="94"/>
      <c r="DT434" s="94"/>
      <c r="DU434" s="94"/>
      <c r="DV434" s="94"/>
      <c r="DW434" s="94"/>
      <c r="DX434" s="94"/>
      <c r="DY434" s="94"/>
      <c r="DZ434" s="94"/>
      <c r="EA434" s="94"/>
      <c r="EB434" s="94"/>
      <c r="EC434" s="94"/>
      <c r="ED434" s="94"/>
      <c r="EE434" s="94"/>
      <c r="EF434" s="94"/>
      <c r="EG434" s="94"/>
      <c r="EH434" s="94"/>
      <c r="EI434" s="94"/>
      <c r="EJ434" s="94"/>
      <c r="EK434" s="94"/>
    </row>
    <row r="435" customFormat="false" ht="12.75" hidden="true" customHeight="false" outlineLevel="0" collapsed="false">
      <c r="A435" s="75" t="s">
        <v>820</v>
      </c>
      <c r="B435" s="78"/>
      <c r="C435" s="79"/>
      <c r="D435" s="78"/>
      <c r="E435" s="78"/>
      <c r="F435" s="79"/>
      <c r="G435" s="79"/>
      <c r="H435" s="80" t="n">
        <v>0</v>
      </c>
      <c r="I435" s="81" t="n">
        <v>0</v>
      </c>
      <c r="J435" s="81" t="n">
        <v>0</v>
      </c>
      <c r="K435" s="82" t="n">
        <v>0</v>
      </c>
      <c r="L435" s="83" t="n">
        <v>0</v>
      </c>
      <c r="M435" s="82" t="n">
        <v>0</v>
      </c>
      <c r="N435" s="83" t="n">
        <v>0</v>
      </c>
      <c r="O435" s="79"/>
      <c r="P435" s="84"/>
      <c r="Q435" s="78"/>
      <c r="R435" s="78"/>
      <c r="S435" s="78"/>
      <c r="T435" s="78"/>
      <c r="U435" s="78"/>
      <c r="V435" s="78"/>
      <c r="W435" s="78"/>
      <c r="X435" s="78"/>
      <c r="Y435" s="85"/>
      <c r="Z435" s="78"/>
      <c r="AA435" s="85" t="s">
        <v>820</v>
      </c>
      <c r="AB435" s="85"/>
      <c r="AC435" s="86"/>
      <c r="AD435" s="85"/>
      <c r="AE435" s="85"/>
      <c r="AF435" s="86"/>
      <c r="AG435" s="86"/>
      <c r="AH435" s="87" t="n">
        <v>0</v>
      </c>
      <c r="AI435" s="88" t="n">
        <v>0</v>
      </c>
      <c r="AJ435" s="88" t="n">
        <v>0</v>
      </c>
      <c r="AK435" s="89" t="n">
        <v>0</v>
      </c>
      <c r="AL435" s="90" t="n">
        <v>0</v>
      </c>
      <c r="AM435" s="89" t="n">
        <v>0</v>
      </c>
      <c r="AN435" s="90" t="n">
        <v>0</v>
      </c>
      <c r="AO435" s="86"/>
      <c r="AP435" s="91"/>
      <c r="AQ435" s="78"/>
      <c r="AR435" s="78"/>
      <c r="AS435" s="78"/>
      <c r="AT435" s="78"/>
      <c r="AU435" s="78"/>
      <c r="AV435" s="78"/>
      <c r="AW435" s="78"/>
      <c r="AX435" s="78"/>
      <c r="AY435" s="78"/>
      <c r="AZ435" s="85"/>
      <c r="BA435" s="12"/>
      <c r="BB435" s="85" t="n">
        <f aca="false">IF(ISERROR(VLOOKUP($B435,$AB:$AX,1,0)),0,(VLOOKUP($B435,$AB:$AX,1,0)))</f>
        <v>0</v>
      </c>
      <c r="BC435" s="86" t="n">
        <f aca="false">IF(ISERROR(VLOOKUP($B435,$AB:$AX,2,0)),0,(VLOOKUP($B435,$AB:$AX,2,0)))</f>
        <v>0</v>
      </c>
      <c r="BD435" s="92" t="n">
        <f aca="false">IF(ISERROR(VLOOKUP($B435,$AB:$AX,3,0)),0,(VLOOKUP($B435,$AB:$AX,3,0)))</f>
        <v>0</v>
      </c>
      <c r="BE435" s="85" t="n">
        <f aca="false">IF(ISERROR(VLOOKUP($B435,$AB:$AX,4,0)),0,(VLOOKUP($B435,$AB:$AX,4,0)))</f>
        <v>0</v>
      </c>
      <c r="BF435" s="86" t="n">
        <f aca="false">IF(ISERROR(VLOOKUP($B435,$AB:$AX,5,0)),0,(VLOOKUP($B435,$AB:$AX,5,0)))</f>
        <v>0</v>
      </c>
      <c r="BG435" s="86" t="n">
        <f aca="false">IF(ISERROR(VLOOKUP($B435,$AB:$AX,6,0)),0,(VLOOKUP($B435,$AB:$AX,6,0)))</f>
        <v>0</v>
      </c>
      <c r="BH435" s="85" t="n">
        <f aca="false">IF(ISERROR(VLOOKUP($B435,$AB:$AX,7,0)),0,(VLOOKUP($B435,$AB:$AX,7,0)))</f>
        <v>0</v>
      </c>
      <c r="BI435" s="88" t="n">
        <f aca="false">IF(ISERROR(VLOOKUP($B435,$AB:$AX,8,0)),0,(VLOOKUP($B435,$AB:$AX,8,0)))</f>
        <v>0</v>
      </c>
      <c r="BJ435" s="88" t="n">
        <f aca="false">IF(ISERROR(VLOOKUP($B435,$AB:$AX,9,0)),0,(VLOOKUP($B435,$AB:$AX,9,0)))</f>
        <v>0</v>
      </c>
      <c r="BK435" s="89" t="n">
        <f aca="false">IF(ISERROR(VLOOKUP($B435,$AB:$AX,10,0)),0,(VLOOKUP($B435,$AB:$AX,10,0)))</f>
        <v>0</v>
      </c>
      <c r="BL435" s="93" t="n">
        <f aca="false">IF(ISERROR(VLOOKUP($B435,$AB:$AX,11,0)),0,(VLOOKUP($B435,$AB:$AX,11,0)))</f>
        <v>0</v>
      </c>
      <c r="BM435" s="89" t="n">
        <f aca="false">IF(ISERROR(VLOOKUP($B435,$AB:$AX,12,0)),0,(VLOOKUP($B435,$AB:$AX,12,0)))</f>
        <v>0</v>
      </c>
      <c r="BN435" s="93" t="n">
        <f aca="false">IF(ISERROR(VLOOKUP($B435,$AB:$AX,13,0)),0,(VLOOKUP($B435,$AB:$AX,13,0)))</f>
        <v>0</v>
      </c>
      <c r="BO435" s="86" t="n">
        <f aca="false">IF(ISERROR(VLOOKUP($B435,$AB:$AX,14,0)),0,(VLOOKUP($B435,$AB:$AX,14,0)))</f>
        <v>0</v>
      </c>
      <c r="BP435" s="91" t="n">
        <f aca="false">IF(ISERROR(VLOOKUP($B435,$AB:$AX,15,0)),0,(VLOOKUP($B435,$AB:$AX,15,0)))</f>
        <v>0</v>
      </c>
      <c r="BQ435" s="78"/>
      <c r="BR435" s="78"/>
      <c r="BS435" s="78"/>
      <c r="BT435" s="78"/>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row>
    <row r="436" customFormat="false" ht="12.75" hidden="true" customHeight="false" outlineLevel="0" collapsed="false">
      <c r="A436" s="75" t="s">
        <v>821</v>
      </c>
      <c r="B436" s="78"/>
      <c r="C436" s="79"/>
      <c r="D436" s="78"/>
      <c r="E436" s="78"/>
      <c r="F436" s="79"/>
      <c r="G436" s="79"/>
      <c r="H436" s="80" t="n">
        <v>0</v>
      </c>
      <c r="I436" s="81" t="n">
        <v>0</v>
      </c>
      <c r="J436" s="81" t="n">
        <v>0</v>
      </c>
      <c r="K436" s="82" t="n">
        <v>0</v>
      </c>
      <c r="L436" s="83" t="n">
        <v>0</v>
      </c>
      <c r="M436" s="82" t="n">
        <v>0</v>
      </c>
      <c r="N436" s="83" t="n">
        <v>0</v>
      </c>
      <c r="O436" s="79"/>
      <c r="P436" s="84"/>
      <c r="Q436" s="78"/>
      <c r="R436" s="78"/>
      <c r="S436" s="78"/>
      <c r="T436" s="78"/>
      <c r="U436" s="78"/>
      <c r="V436" s="78"/>
      <c r="W436" s="78"/>
      <c r="X436" s="78"/>
      <c r="Y436" s="85"/>
      <c r="Z436" s="78"/>
      <c r="AA436" s="85" t="s">
        <v>821</v>
      </c>
      <c r="AB436" s="85"/>
      <c r="AC436" s="86"/>
      <c r="AD436" s="85"/>
      <c r="AE436" s="85"/>
      <c r="AF436" s="86"/>
      <c r="AG436" s="86"/>
      <c r="AH436" s="87" t="n">
        <v>0</v>
      </c>
      <c r="AI436" s="88" t="n">
        <v>0</v>
      </c>
      <c r="AJ436" s="88" t="n">
        <v>0</v>
      </c>
      <c r="AK436" s="89" t="n">
        <v>0</v>
      </c>
      <c r="AL436" s="90" t="n">
        <v>0</v>
      </c>
      <c r="AM436" s="89" t="n">
        <v>0</v>
      </c>
      <c r="AN436" s="90" t="n">
        <v>0</v>
      </c>
      <c r="AO436" s="86"/>
      <c r="AP436" s="91"/>
      <c r="AQ436" s="78"/>
      <c r="AR436" s="78"/>
      <c r="AS436" s="78"/>
      <c r="AT436" s="78"/>
      <c r="AU436" s="78"/>
      <c r="AV436" s="78"/>
      <c r="AW436" s="78"/>
      <c r="AX436" s="78"/>
      <c r="AY436" s="78"/>
      <c r="AZ436" s="85"/>
      <c r="BA436" s="12"/>
      <c r="BB436" s="85" t="n">
        <f aca="false">IF(ISERROR(VLOOKUP($B436,$AB:$AX,1,0)),0,(VLOOKUP($B436,$AB:$AX,1,0)))</f>
        <v>0</v>
      </c>
      <c r="BC436" s="86" t="n">
        <f aca="false">IF(ISERROR(VLOOKUP($B436,$AB:$AX,2,0)),0,(VLOOKUP($B436,$AB:$AX,2,0)))</f>
        <v>0</v>
      </c>
      <c r="BD436" s="92" t="n">
        <f aca="false">IF(ISERROR(VLOOKUP($B436,$AB:$AX,3,0)),0,(VLOOKUP($B436,$AB:$AX,3,0)))</f>
        <v>0</v>
      </c>
      <c r="BE436" s="85" t="n">
        <f aca="false">IF(ISERROR(VLOOKUP($B436,$AB:$AX,4,0)),0,(VLOOKUP($B436,$AB:$AX,4,0)))</f>
        <v>0</v>
      </c>
      <c r="BF436" s="86" t="n">
        <f aca="false">IF(ISERROR(VLOOKUP($B436,$AB:$AX,5,0)),0,(VLOOKUP($B436,$AB:$AX,5,0)))</f>
        <v>0</v>
      </c>
      <c r="BG436" s="86" t="n">
        <f aca="false">IF(ISERROR(VLOOKUP($B436,$AB:$AX,6,0)),0,(VLOOKUP($B436,$AB:$AX,6,0)))</f>
        <v>0</v>
      </c>
      <c r="BH436" s="85" t="n">
        <f aca="false">IF(ISERROR(VLOOKUP($B436,$AB:$AX,7,0)),0,(VLOOKUP($B436,$AB:$AX,7,0)))</f>
        <v>0</v>
      </c>
      <c r="BI436" s="88" t="n">
        <f aca="false">IF(ISERROR(VLOOKUP($B436,$AB:$AX,8,0)),0,(VLOOKUP($B436,$AB:$AX,8,0)))</f>
        <v>0</v>
      </c>
      <c r="BJ436" s="88" t="n">
        <f aca="false">IF(ISERROR(VLOOKUP($B436,$AB:$AX,9,0)),0,(VLOOKUP($B436,$AB:$AX,9,0)))</f>
        <v>0</v>
      </c>
      <c r="BK436" s="89" t="n">
        <f aca="false">IF(ISERROR(VLOOKUP($B436,$AB:$AX,10,0)),0,(VLOOKUP($B436,$AB:$AX,10,0)))</f>
        <v>0</v>
      </c>
      <c r="BL436" s="93" t="n">
        <f aca="false">IF(ISERROR(VLOOKUP($B436,$AB:$AX,11,0)),0,(VLOOKUP($B436,$AB:$AX,11,0)))</f>
        <v>0</v>
      </c>
      <c r="BM436" s="89" t="n">
        <f aca="false">IF(ISERROR(VLOOKUP($B436,$AB:$AX,12,0)),0,(VLOOKUP($B436,$AB:$AX,12,0)))</f>
        <v>0</v>
      </c>
      <c r="BN436" s="93" t="n">
        <f aca="false">IF(ISERROR(VLOOKUP($B436,$AB:$AX,13,0)),0,(VLOOKUP($B436,$AB:$AX,13,0)))</f>
        <v>0</v>
      </c>
      <c r="BO436" s="86" t="n">
        <f aca="false">IF(ISERROR(VLOOKUP($B436,$AB:$AX,14,0)),0,(VLOOKUP($B436,$AB:$AX,14,0)))</f>
        <v>0</v>
      </c>
      <c r="BP436" s="91" t="n">
        <f aca="false">IF(ISERROR(VLOOKUP($B436,$AB:$AX,15,0)),0,(VLOOKUP($B436,$AB:$AX,15,0)))</f>
        <v>0</v>
      </c>
      <c r="BQ436" s="78"/>
      <c r="BR436" s="78"/>
      <c r="BS436" s="78"/>
      <c r="BT436" s="78"/>
      <c r="BU436" s="94"/>
      <c r="BV436" s="94"/>
      <c r="BW436" s="94"/>
      <c r="BX436" s="94"/>
      <c r="BY436" s="94"/>
      <c r="BZ436" s="94"/>
      <c r="CA436" s="94"/>
      <c r="CB436" s="94"/>
      <c r="CC436" s="94"/>
      <c r="CD436" s="94"/>
      <c r="CE436" s="94"/>
      <c r="CF436" s="94"/>
      <c r="CG436" s="94"/>
      <c r="CH436" s="94"/>
      <c r="CI436" s="94"/>
      <c r="CJ436" s="94"/>
      <c r="CK436" s="94"/>
      <c r="CL436" s="94"/>
      <c r="CM436" s="94"/>
      <c r="CN436" s="94"/>
      <c r="CO436" s="94"/>
      <c r="CP436" s="94"/>
      <c r="CQ436" s="94"/>
      <c r="CR436" s="94"/>
      <c r="CS436" s="94"/>
      <c r="CT436" s="94"/>
      <c r="CU436" s="94"/>
      <c r="CV436" s="94"/>
      <c r="CW436" s="94"/>
      <c r="CX436" s="94"/>
      <c r="CY436" s="94"/>
      <c r="CZ436" s="94"/>
      <c r="DA436" s="94"/>
      <c r="DB436" s="94"/>
      <c r="DC436" s="94"/>
      <c r="DD436" s="94"/>
      <c r="DE436" s="94"/>
      <c r="DF436" s="94"/>
      <c r="DG436" s="94"/>
      <c r="DH436" s="94"/>
      <c r="DI436" s="94"/>
      <c r="DJ436" s="94"/>
      <c r="DK436" s="94"/>
      <c r="DL436" s="94"/>
      <c r="DM436" s="94"/>
      <c r="DN436" s="94"/>
      <c r="DO436" s="94"/>
      <c r="DP436" s="94"/>
      <c r="DQ436" s="94"/>
      <c r="DR436" s="94"/>
      <c r="DS436" s="94"/>
      <c r="DT436" s="94"/>
      <c r="DU436" s="94"/>
      <c r="DV436" s="94"/>
      <c r="DW436" s="94"/>
      <c r="DX436" s="94"/>
      <c r="DY436" s="94"/>
      <c r="DZ436" s="94"/>
      <c r="EA436" s="94"/>
      <c r="EB436" s="94"/>
      <c r="EC436" s="94"/>
      <c r="ED436" s="94"/>
      <c r="EE436" s="94"/>
      <c r="EF436" s="94"/>
      <c r="EG436" s="94"/>
      <c r="EH436" s="94"/>
      <c r="EI436" s="94"/>
      <c r="EJ436" s="94"/>
      <c r="EK436" s="94"/>
    </row>
    <row r="437" customFormat="false" ht="12.75" hidden="true" customHeight="false" outlineLevel="0" collapsed="false">
      <c r="A437" s="75" t="s">
        <v>822</v>
      </c>
      <c r="B437" s="78"/>
      <c r="C437" s="79"/>
      <c r="D437" s="78"/>
      <c r="E437" s="78"/>
      <c r="F437" s="79"/>
      <c r="G437" s="79"/>
      <c r="H437" s="80" t="n">
        <v>0</v>
      </c>
      <c r="I437" s="81" t="n">
        <v>0</v>
      </c>
      <c r="J437" s="81" t="n">
        <v>0</v>
      </c>
      <c r="K437" s="82" t="n">
        <v>0</v>
      </c>
      <c r="L437" s="83" t="n">
        <v>0</v>
      </c>
      <c r="M437" s="82" t="n">
        <v>0</v>
      </c>
      <c r="N437" s="83" t="n">
        <v>0</v>
      </c>
      <c r="O437" s="79"/>
      <c r="P437" s="84"/>
      <c r="Q437" s="78"/>
      <c r="R437" s="78"/>
      <c r="S437" s="78"/>
      <c r="T437" s="78"/>
      <c r="U437" s="78"/>
      <c r="V437" s="78"/>
      <c r="W437" s="78"/>
      <c r="X437" s="78"/>
      <c r="Y437" s="85"/>
      <c r="Z437" s="78"/>
      <c r="AA437" s="85" t="s">
        <v>822</v>
      </c>
      <c r="AB437" s="85"/>
      <c r="AC437" s="86"/>
      <c r="AD437" s="85"/>
      <c r="AE437" s="85"/>
      <c r="AF437" s="86"/>
      <c r="AG437" s="86"/>
      <c r="AH437" s="87" t="n">
        <v>0</v>
      </c>
      <c r="AI437" s="88" t="n">
        <v>0</v>
      </c>
      <c r="AJ437" s="88" t="n">
        <v>0</v>
      </c>
      <c r="AK437" s="89" t="n">
        <v>0</v>
      </c>
      <c r="AL437" s="90" t="n">
        <v>0</v>
      </c>
      <c r="AM437" s="89" t="n">
        <v>0</v>
      </c>
      <c r="AN437" s="90" t="n">
        <v>0</v>
      </c>
      <c r="AO437" s="86"/>
      <c r="AP437" s="91"/>
      <c r="AQ437" s="78"/>
      <c r="AR437" s="78"/>
      <c r="AS437" s="78"/>
      <c r="AT437" s="78"/>
      <c r="AU437" s="78"/>
      <c r="AV437" s="78"/>
      <c r="AW437" s="78"/>
      <c r="AX437" s="78"/>
      <c r="AY437" s="78"/>
      <c r="AZ437" s="85"/>
      <c r="BA437" s="12"/>
      <c r="BB437" s="85" t="n">
        <f aca="false">IF(ISERROR(VLOOKUP($B437,$AB:$AX,1,0)),0,(VLOOKUP($B437,$AB:$AX,1,0)))</f>
        <v>0</v>
      </c>
      <c r="BC437" s="86" t="n">
        <f aca="false">IF(ISERROR(VLOOKUP($B437,$AB:$AX,2,0)),0,(VLOOKUP($B437,$AB:$AX,2,0)))</f>
        <v>0</v>
      </c>
      <c r="BD437" s="92" t="n">
        <f aca="false">IF(ISERROR(VLOOKUP($B437,$AB:$AX,3,0)),0,(VLOOKUP($B437,$AB:$AX,3,0)))</f>
        <v>0</v>
      </c>
      <c r="BE437" s="85" t="n">
        <f aca="false">IF(ISERROR(VLOOKUP($B437,$AB:$AX,4,0)),0,(VLOOKUP($B437,$AB:$AX,4,0)))</f>
        <v>0</v>
      </c>
      <c r="BF437" s="86" t="n">
        <f aca="false">IF(ISERROR(VLOOKUP($B437,$AB:$AX,5,0)),0,(VLOOKUP($B437,$AB:$AX,5,0)))</f>
        <v>0</v>
      </c>
      <c r="BG437" s="86" t="n">
        <f aca="false">IF(ISERROR(VLOOKUP($B437,$AB:$AX,6,0)),0,(VLOOKUP($B437,$AB:$AX,6,0)))</f>
        <v>0</v>
      </c>
      <c r="BH437" s="85" t="n">
        <f aca="false">IF(ISERROR(VLOOKUP($B437,$AB:$AX,7,0)),0,(VLOOKUP($B437,$AB:$AX,7,0)))</f>
        <v>0</v>
      </c>
      <c r="BI437" s="88" t="n">
        <f aca="false">IF(ISERROR(VLOOKUP($B437,$AB:$AX,8,0)),0,(VLOOKUP($B437,$AB:$AX,8,0)))</f>
        <v>0</v>
      </c>
      <c r="BJ437" s="88" t="n">
        <f aca="false">IF(ISERROR(VLOOKUP($B437,$AB:$AX,9,0)),0,(VLOOKUP($B437,$AB:$AX,9,0)))</f>
        <v>0</v>
      </c>
      <c r="BK437" s="89" t="n">
        <f aca="false">IF(ISERROR(VLOOKUP($B437,$AB:$AX,10,0)),0,(VLOOKUP($B437,$AB:$AX,10,0)))</f>
        <v>0</v>
      </c>
      <c r="BL437" s="93" t="n">
        <f aca="false">IF(ISERROR(VLOOKUP($B437,$AB:$AX,11,0)),0,(VLOOKUP($B437,$AB:$AX,11,0)))</f>
        <v>0</v>
      </c>
      <c r="BM437" s="89" t="n">
        <f aca="false">IF(ISERROR(VLOOKUP($B437,$AB:$AX,12,0)),0,(VLOOKUP($B437,$AB:$AX,12,0)))</f>
        <v>0</v>
      </c>
      <c r="BN437" s="93" t="n">
        <f aca="false">IF(ISERROR(VLOOKUP($B437,$AB:$AX,13,0)),0,(VLOOKUP($B437,$AB:$AX,13,0)))</f>
        <v>0</v>
      </c>
      <c r="BO437" s="86" t="n">
        <f aca="false">IF(ISERROR(VLOOKUP($B437,$AB:$AX,14,0)),0,(VLOOKUP($B437,$AB:$AX,14,0)))</f>
        <v>0</v>
      </c>
      <c r="BP437" s="91" t="n">
        <f aca="false">IF(ISERROR(VLOOKUP($B437,$AB:$AX,15,0)),0,(VLOOKUP($B437,$AB:$AX,15,0)))</f>
        <v>0</v>
      </c>
      <c r="BQ437" s="78"/>
      <c r="BR437" s="78"/>
      <c r="BS437" s="78"/>
      <c r="BT437" s="78"/>
      <c r="BU437" s="94"/>
      <c r="BV437" s="94"/>
      <c r="BW437" s="94"/>
      <c r="BX437" s="94"/>
      <c r="BY437" s="94"/>
      <c r="BZ437" s="94"/>
      <c r="CA437" s="94"/>
      <c r="CB437" s="94"/>
      <c r="CC437" s="94"/>
      <c r="CD437" s="94"/>
      <c r="CE437" s="94"/>
      <c r="CF437" s="94"/>
      <c r="CG437" s="94"/>
      <c r="CH437" s="94"/>
      <c r="CI437" s="94"/>
      <c r="CJ437" s="94"/>
      <c r="CK437" s="94"/>
      <c r="CL437" s="94"/>
      <c r="CM437" s="94"/>
      <c r="CN437" s="94"/>
      <c r="CO437" s="94"/>
      <c r="CP437" s="94"/>
      <c r="CQ437" s="94"/>
      <c r="CR437" s="94"/>
      <c r="CS437" s="94"/>
      <c r="CT437" s="94"/>
      <c r="CU437" s="94"/>
      <c r="CV437" s="94"/>
      <c r="CW437" s="94"/>
      <c r="CX437" s="94"/>
      <c r="CY437" s="94"/>
      <c r="CZ437" s="94"/>
      <c r="DA437" s="94"/>
      <c r="DB437" s="94"/>
      <c r="DC437" s="94"/>
      <c r="DD437" s="94"/>
      <c r="DE437" s="94"/>
      <c r="DF437" s="94"/>
      <c r="DG437" s="94"/>
      <c r="DH437" s="94"/>
      <c r="DI437" s="94"/>
      <c r="DJ437" s="94"/>
      <c r="DK437" s="94"/>
      <c r="DL437" s="94"/>
      <c r="DM437" s="94"/>
      <c r="DN437" s="94"/>
      <c r="DO437" s="94"/>
      <c r="DP437" s="94"/>
      <c r="DQ437" s="94"/>
      <c r="DR437" s="94"/>
      <c r="DS437" s="94"/>
      <c r="DT437" s="94"/>
      <c r="DU437" s="94"/>
      <c r="DV437" s="94"/>
      <c r="DW437" s="94"/>
      <c r="DX437" s="94"/>
      <c r="DY437" s="94"/>
      <c r="DZ437" s="94"/>
      <c r="EA437" s="94"/>
      <c r="EB437" s="94"/>
      <c r="EC437" s="94"/>
      <c r="ED437" s="94"/>
      <c r="EE437" s="94"/>
      <c r="EF437" s="94"/>
      <c r="EG437" s="94"/>
      <c r="EH437" s="94"/>
      <c r="EI437" s="94"/>
      <c r="EJ437" s="94"/>
      <c r="EK437" s="94"/>
    </row>
    <row r="438" customFormat="false" ht="12.75" hidden="true" customHeight="false" outlineLevel="0" collapsed="false">
      <c r="A438" s="75" t="s">
        <v>823</v>
      </c>
      <c r="B438" s="78"/>
      <c r="C438" s="79"/>
      <c r="D438" s="78"/>
      <c r="E438" s="78"/>
      <c r="F438" s="79"/>
      <c r="G438" s="79"/>
      <c r="H438" s="80" t="n">
        <v>0</v>
      </c>
      <c r="I438" s="81" t="n">
        <v>0</v>
      </c>
      <c r="J438" s="81" t="n">
        <v>0</v>
      </c>
      <c r="K438" s="82" t="n">
        <v>0</v>
      </c>
      <c r="L438" s="83" t="n">
        <v>0</v>
      </c>
      <c r="M438" s="82" t="n">
        <v>0</v>
      </c>
      <c r="N438" s="83" t="n">
        <v>0</v>
      </c>
      <c r="O438" s="79"/>
      <c r="P438" s="84"/>
      <c r="Q438" s="78"/>
      <c r="R438" s="78"/>
      <c r="S438" s="78"/>
      <c r="T438" s="78"/>
      <c r="U438" s="78"/>
      <c r="V438" s="78"/>
      <c r="W438" s="78"/>
      <c r="X438" s="78"/>
      <c r="Y438" s="85"/>
      <c r="Z438" s="78"/>
      <c r="AA438" s="85" t="s">
        <v>823</v>
      </c>
      <c r="AB438" s="85"/>
      <c r="AC438" s="86"/>
      <c r="AD438" s="85"/>
      <c r="AE438" s="85"/>
      <c r="AF438" s="86"/>
      <c r="AG438" s="86"/>
      <c r="AH438" s="87" t="n">
        <v>0</v>
      </c>
      <c r="AI438" s="88" t="n">
        <v>0</v>
      </c>
      <c r="AJ438" s="88" t="n">
        <v>0</v>
      </c>
      <c r="AK438" s="89" t="n">
        <v>0</v>
      </c>
      <c r="AL438" s="90" t="n">
        <v>0</v>
      </c>
      <c r="AM438" s="89" t="n">
        <v>0</v>
      </c>
      <c r="AN438" s="90" t="n">
        <v>0</v>
      </c>
      <c r="AO438" s="86"/>
      <c r="AP438" s="91"/>
      <c r="AQ438" s="78"/>
      <c r="AR438" s="78"/>
      <c r="AS438" s="78"/>
      <c r="AT438" s="78"/>
      <c r="AU438" s="78"/>
      <c r="AV438" s="78"/>
      <c r="AW438" s="78"/>
      <c r="AX438" s="78"/>
      <c r="AY438" s="78"/>
      <c r="AZ438" s="85"/>
      <c r="BA438" s="12"/>
      <c r="BB438" s="85" t="n">
        <f aca="false">IF(ISERROR(VLOOKUP($B438,$AB:$AX,1,0)),0,(VLOOKUP($B438,$AB:$AX,1,0)))</f>
        <v>0</v>
      </c>
      <c r="BC438" s="86" t="n">
        <f aca="false">IF(ISERROR(VLOOKUP($B438,$AB:$AX,2,0)),0,(VLOOKUP($B438,$AB:$AX,2,0)))</f>
        <v>0</v>
      </c>
      <c r="BD438" s="92" t="n">
        <f aca="false">IF(ISERROR(VLOOKUP($B438,$AB:$AX,3,0)),0,(VLOOKUP($B438,$AB:$AX,3,0)))</f>
        <v>0</v>
      </c>
      <c r="BE438" s="85" t="n">
        <f aca="false">IF(ISERROR(VLOOKUP($B438,$AB:$AX,4,0)),0,(VLOOKUP($B438,$AB:$AX,4,0)))</f>
        <v>0</v>
      </c>
      <c r="BF438" s="86" t="n">
        <f aca="false">IF(ISERROR(VLOOKUP($B438,$AB:$AX,5,0)),0,(VLOOKUP($B438,$AB:$AX,5,0)))</f>
        <v>0</v>
      </c>
      <c r="BG438" s="86" t="n">
        <f aca="false">IF(ISERROR(VLOOKUP($B438,$AB:$AX,6,0)),0,(VLOOKUP($B438,$AB:$AX,6,0)))</f>
        <v>0</v>
      </c>
      <c r="BH438" s="85" t="n">
        <f aca="false">IF(ISERROR(VLOOKUP($B438,$AB:$AX,7,0)),0,(VLOOKUP($B438,$AB:$AX,7,0)))</f>
        <v>0</v>
      </c>
      <c r="BI438" s="88" t="n">
        <f aca="false">IF(ISERROR(VLOOKUP($B438,$AB:$AX,8,0)),0,(VLOOKUP($B438,$AB:$AX,8,0)))</f>
        <v>0</v>
      </c>
      <c r="BJ438" s="88" t="n">
        <f aca="false">IF(ISERROR(VLOOKUP($B438,$AB:$AX,9,0)),0,(VLOOKUP($B438,$AB:$AX,9,0)))</f>
        <v>0</v>
      </c>
      <c r="BK438" s="89" t="n">
        <f aca="false">IF(ISERROR(VLOOKUP($B438,$AB:$AX,10,0)),0,(VLOOKUP($B438,$AB:$AX,10,0)))</f>
        <v>0</v>
      </c>
      <c r="BL438" s="93" t="n">
        <f aca="false">IF(ISERROR(VLOOKUP($B438,$AB:$AX,11,0)),0,(VLOOKUP($B438,$AB:$AX,11,0)))</f>
        <v>0</v>
      </c>
      <c r="BM438" s="89" t="n">
        <f aca="false">IF(ISERROR(VLOOKUP($B438,$AB:$AX,12,0)),0,(VLOOKUP($B438,$AB:$AX,12,0)))</f>
        <v>0</v>
      </c>
      <c r="BN438" s="93" t="n">
        <f aca="false">IF(ISERROR(VLOOKUP($B438,$AB:$AX,13,0)),0,(VLOOKUP($B438,$AB:$AX,13,0)))</f>
        <v>0</v>
      </c>
      <c r="BO438" s="86" t="n">
        <f aca="false">IF(ISERROR(VLOOKUP($B438,$AB:$AX,14,0)),0,(VLOOKUP($B438,$AB:$AX,14,0)))</f>
        <v>0</v>
      </c>
      <c r="BP438" s="91" t="n">
        <f aca="false">IF(ISERROR(VLOOKUP($B438,$AB:$AX,15,0)),0,(VLOOKUP($B438,$AB:$AX,15,0)))</f>
        <v>0</v>
      </c>
      <c r="BQ438" s="78"/>
      <c r="BR438" s="78"/>
      <c r="BS438" s="78"/>
      <c r="BT438" s="78"/>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94"/>
      <c r="DV438" s="94"/>
      <c r="DW438" s="94"/>
      <c r="DX438" s="94"/>
      <c r="DY438" s="94"/>
      <c r="DZ438" s="94"/>
      <c r="EA438" s="94"/>
      <c r="EB438" s="94"/>
      <c r="EC438" s="94"/>
      <c r="ED438" s="94"/>
      <c r="EE438" s="94"/>
      <c r="EF438" s="94"/>
      <c r="EG438" s="94"/>
      <c r="EH438" s="94"/>
      <c r="EI438" s="94"/>
      <c r="EJ438" s="94"/>
      <c r="EK438" s="94"/>
    </row>
    <row r="439" customFormat="false" ht="12.75" hidden="true" customHeight="false" outlineLevel="0" collapsed="false">
      <c r="A439" s="75" t="s">
        <v>824</v>
      </c>
      <c r="B439" s="78"/>
      <c r="C439" s="79"/>
      <c r="D439" s="78"/>
      <c r="E439" s="78"/>
      <c r="F439" s="79"/>
      <c r="G439" s="79"/>
      <c r="H439" s="80" t="n">
        <v>0</v>
      </c>
      <c r="I439" s="81" t="n">
        <v>0</v>
      </c>
      <c r="J439" s="81" t="n">
        <v>0</v>
      </c>
      <c r="K439" s="82" t="n">
        <v>0</v>
      </c>
      <c r="L439" s="83" t="n">
        <v>0</v>
      </c>
      <c r="M439" s="82" t="n">
        <v>0</v>
      </c>
      <c r="N439" s="83" t="n">
        <v>0</v>
      </c>
      <c r="O439" s="79"/>
      <c r="P439" s="84"/>
      <c r="Q439" s="78"/>
      <c r="R439" s="78"/>
      <c r="S439" s="78"/>
      <c r="T439" s="78"/>
      <c r="U439" s="78"/>
      <c r="V439" s="78"/>
      <c r="W439" s="78"/>
      <c r="X439" s="78"/>
      <c r="Y439" s="85"/>
      <c r="Z439" s="78"/>
      <c r="AA439" s="85" t="s">
        <v>824</v>
      </c>
      <c r="AB439" s="85"/>
      <c r="AC439" s="86"/>
      <c r="AD439" s="85"/>
      <c r="AE439" s="85"/>
      <c r="AF439" s="86"/>
      <c r="AG439" s="86"/>
      <c r="AH439" s="87" t="n">
        <v>0</v>
      </c>
      <c r="AI439" s="88" t="n">
        <v>0</v>
      </c>
      <c r="AJ439" s="88" t="n">
        <v>0</v>
      </c>
      <c r="AK439" s="89" t="n">
        <v>0</v>
      </c>
      <c r="AL439" s="90" t="n">
        <v>0</v>
      </c>
      <c r="AM439" s="89" t="n">
        <v>0</v>
      </c>
      <c r="AN439" s="90" t="n">
        <v>0</v>
      </c>
      <c r="AO439" s="86"/>
      <c r="AP439" s="91"/>
      <c r="AQ439" s="78"/>
      <c r="AR439" s="78"/>
      <c r="AS439" s="78"/>
      <c r="AT439" s="78"/>
      <c r="AU439" s="78"/>
      <c r="AV439" s="78"/>
      <c r="AW439" s="78"/>
      <c r="AX439" s="78"/>
      <c r="AY439" s="78"/>
      <c r="AZ439" s="85"/>
      <c r="BA439" s="12"/>
      <c r="BB439" s="85" t="n">
        <f aca="false">IF(ISERROR(VLOOKUP($B439,$AB:$AX,1,0)),0,(VLOOKUP($B439,$AB:$AX,1,0)))</f>
        <v>0</v>
      </c>
      <c r="BC439" s="86" t="n">
        <f aca="false">IF(ISERROR(VLOOKUP($B439,$AB:$AX,2,0)),0,(VLOOKUP($B439,$AB:$AX,2,0)))</f>
        <v>0</v>
      </c>
      <c r="BD439" s="92" t="n">
        <f aca="false">IF(ISERROR(VLOOKUP($B439,$AB:$AX,3,0)),0,(VLOOKUP($B439,$AB:$AX,3,0)))</f>
        <v>0</v>
      </c>
      <c r="BE439" s="85" t="n">
        <f aca="false">IF(ISERROR(VLOOKUP($B439,$AB:$AX,4,0)),0,(VLOOKUP($B439,$AB:$AX,4,0)))</f>
        <v>0</v>
      </c>
      <c r="BF439" s="86" t="n">
        <f aca="false">IF(ISERROR(VLOOKUP($B439,$AB:$AX,5,0)),0,(VLOOKUP($B439,$AB:$AX,5,0)))</f>
        <v>0</v>
      </c>
      <c r="BG439" s="86" t="n">
        <f aca="false">IF(ISERROR(VLOOKUP($B439,$AB:$AX,6,0)),0,(VLOOKUP($B439,$AB:$AX,6,0)))</f>
        <v>0</v>
      </c>
      <c r="BH439" s="85" t="n">
        <f aca="false">IF(ISERROR(VLOOKUP($B439,$AB:$AX,7,0)),0,(VLOOKUP($B439,$AB:$AX,7,0)))</f>
        <v>0</v>
      </c>
      <c r="BI439" s="88" t="n">
        <f aca="false">IF(ISERROR(VLOOKUP($B439,$AB:$AX,8,0)),0,(VLOOKUP($B439,$AB:$AX,8,0)))</f>
        <v>0</v>
      </c>
      <c r="BJ439" s="88" t="n">
        <f aca="false">IF(ISERROR(VLOOKUP($B439,$AB:$AX,9,0)),0,(VLOOKUP($B439,$AB:$AX,9,0)))</f>
        <v>0</v>
      </c>
      <c r="BK439" s="89" t="n">
        <f aca="false">IF(ISERROR(VLOOKUP($B439,$AB:$AX,10,0)),0,(VLOOKUP($B439,$AB:$AX,10,0)))</f>
        <v>0</v>
      </c>
      <c r="BL439" s="93" t="n">
        <f aca="false">IF(ISERROR(VLOOKUP($B439,$AB:$AX,11,0)),0,(VLOOKUP($B439,$AB:$AX,11,0)))</f>
        <v>0</v>
      </c>
      <c r="BM439" s="89" t="n">
        <f aca="false">IF(ISERROR(VLOOKUP($B439,$AB:$AX,12,0)),0,(VLOOKUP($B439,$AB:$AX,12,0)))</f>
        <v>0</v>
      </c>
      <c r="BN439" s="93" t="n">
        <f aca="false">IF(ISERROR(VLOOKUP($B439,$AB:$AX,13,0)),0,(VLOOKUP($B439,$AB:$AX,13,0)))</f>
        <v>0</v>
      </c>
      <c r="BO439" s="86" t="n">
        <f aca="false">IF(ISERROR(VLOOKUP($B439,$AB:$AX,14,0)),0,(VLOOKUP($B439,$AB:$AX,14,0)))</f>
        <v>0</v>
      </c>
      <c r="BP439" s="91" t="n">
        <f aca="false">IF(ISERROR(VLOOKUP($B439,$AB:$AX,15,0)),0,(VLOOKUP($B439,$AB:$AX,15,0)))</f>
        <v>0</v>
      </c>
      <c r="BQ439" s="78"/>
      <c r="BR439" s="78"/>
      <c r="BS439" s="78"/>
      <c r="BT439" s="78"/>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94"/>
      <c r="DV439" s="94"/>
      <c r="DW439" s="94"/>
      <c r="DX439" s="94"/>
      <c r="DY439" s="94"/>
      <c r="DZ439" s="94"/>
      <c r="EA439" s="94"/>
      <c r="EB439" s="94"/>
      <c r="EC439" s="94"/>
      <c r="ED439" s="94"/>
      <c r="EE439" s="94"/>
      <c r="EF439" s="94"/>
      <c r="EG439" s="94"/>
      <c r="EH439" s="94"/>
      <c r="EI439" s="94"/>
      <c r="EJ439" s="94"/>
      <c r="EK439" s="94"/>
    </row>
    <row r="440" customFormat="false" ht="12.75" hidden="true" customHeight="false" outlineLevel="0" collapsed="false">
      <c r="A440" s="75" t="s">
        <v>825</v>
      </c>
      <c r="B440" s="78"/>
      <c r="C440" s="79"/>
      <c r="D440" s="78"/>
      <c r="E440" s="78"/>
      <c r="F440" s="79"/>
      <c r="G440" s="79"/>
      <c r="H440" s="80" t="n">
        <v>0</v>
      </c>
      <c r="I440" s="81" t="n">
        <v>0</v>
      </c>
      <c r="J440" s="81" t="n">
        <v>0</v>
      </c>
      <c r="K440" s="82" t="n">
        <v>0</v>
      </c>
      <c r="L440" s="83" t="n">
        <v>0</v>
      </c>
      <c r="M440" s="82" t="n">
        <v>0</v>
      </c>
      <c r="N440" s="83" t="n">
        <v>0</v>
      </c>
      <c r="O440" s="79"/>
      <c r="P440" s="84"/>
      <c r="Q440" s="78"/>
      <c r="R440" s="78"/>
      <c r="S440" s="78"/>
      <c r="T440" s="78"/>
      <c r="U440" s="78"/>
      <c r="V440" s="78"/>
      <c r="W440" s="78"/>
      <c r="X440" s="78"/>
      <c r="Y440" s="85"/>
      <c r="Z440" s="78"/>
      <c r="AA440" s="85" t="s">
        <v>825</v>
      </c>
      <c r="AB440" s="85"/>
      <c r="AC440" s="86"/>
      <c r="AD440" s="85"/>
      <c r="AE440" s="85"/>
      <c r="AF440" s="86"/>
      <c r="AG440" s="86"/>
      <c r="AH440" s="87" t="n">
        <v>0</v>
      </c>
      <c r="AI440" s="88" t="n">
        <v>0</v>
      </c>
      <c r="AJ440" s="88" t="n">
        <v>0</v>
      </c>
      <c r="AK440" s="89" t="n">
        <v>0</v>
      </c>
      <c r="AL440" s="90" t="n">
        <v>0</v>
      </c>
      <c r="AM440" s="89" t="n">
        <v>0</v>
      </c>
      <c r="AN440" s="90" t="n">
        <v>0</v>
      </c>
      <c r="AO440" s="86"/>
      <c r="AP440" s="91"/>
      <c r="AQ440" s="78"/>
      <c r="AR440" s="78"/>
      <c r="AS440" s="78"/>
      <c r="AT440" s="78"/>
      <c r="AU440" s="78"/>
      <c r="AV440" s="78"/>
      <c r="AW440" s="78"/>
      <c r="AX440" s="78"/>
      <c r="AY440" s="78"/>
      <c r="AZ440" s="85"/>
      <c r="BA440" s="12"/>
      <c r="BB440" s="85" t="n">
        <f aca="false">IF(ISERROR(VLOOKUP($B440,$AB:$AX,1,0)),0,(VLOOKUP($B440,$AB:$AX,1,0)))</f>
        <v>0</v>
      </c>
      <c r="BC440" s="86" t="n">
        <f aca="false">IF(ISERROR(VLOOKUP($B440,$AB:$AX,2,0)),0,(VLOOKUP($B440,$AB:$AX,2,0)))</f>
        <v>0</v>
      </c>
      <c r="BD440" s="92" t="n">
        <f aca="false">IF(ISERROR(VLOOKUP($B440,$AB:$AX,3,0)),0,(VLOOKUP($B440,$AB:$AX,3,0)))</f>
        <v>0</v>
      </c>
      <c r="BE440" s="85" t="n">
        <f aca="false">IF(ISERROR(VLOOKUP($B440,$AB:$AX,4,0)),0,(VLOOKUP($B440,$AB:$AX,4,0)))</f>
        <v>0</v>
      </c>
      <c r="BF440" s="86" t="n">
        <f aca="false">IF(ISERROR(VLOOKUP($B440,$AB:$AX,5,0)),0,(VLOOKUP($B440,$AB:$AX,5,0)))</f>
        <v>0</v>
      </c>
      <c r="BG440" s="86" t="n">
        <f aca="false">IF(ISERROR(VLOOKUP($B440,$AB:$AX,6,0)),0,(VLOOKUP($B440,$AB:$AX,6,0)))</f>
        <v>0</v>
      </c>
      <c r="BH440" s="85" t="n">
        <f aca="false">IF(ISERROR(VLOOKUP($B440,$AB:$AX,7,0)),0,(VLOOKUP($B440,$AB:$AX,7,0)))</f>
        <v>0</v>
      </c>
      <c r="BI440" s="88" t="n">
        <f aca="false">IF(ISERROR(VLOOKUP($B440,$AB:$AX,8,0)),0,(VLOOKUP($B440,$AB:$AX,8,0)))</f>
        <v>0</v>
      </c>
      <c r="BJ440" s="88" t="n">
        <f aca="false">IF(ISERROR(VLOOKUP($B440,$AB:$AX,9,0)),0,(VLOOKUP($B440,$AB:$AX,9,0)))</f>
        <v>0</v>
      </c>
      <c r="BK440" s="89" t="n">
        <f aca="false">IF(ISERROR(VLOOKUP($B440,$AB:$AX,10,0)),0,(VLOOKUP($B440,$AB:$AX,10,0)))</f>
        <v>0</v>
      </c>
      <c r="BL440" s="93" t="n">
        <f aca="false">IF(ISERROR(VLOOKUP($B440,$AB:$AX,11,0)),0,(VLOOKUP($B440,$AB:$AX,11,0)))</f>
        <v>0</v>
      </c>
      <c r="BM440" s="89" t="n">
        <f aca="false">IF(ISERROR(VLOOKUP($B440,$AB:$AX,12,0)),0,(VLOOKUP($B440,$AB:$AX,12,0)))</f>
        <v>0</v>
      </c>
      <c r="BN440" s="93" t="n">
        <f aca="false">IF(ISERROR(VLOOKUP($B440,$AB:$AX,13,0)),0,(VLOOKUP($B440,$AB:$AX,13,0)))</f>
        <v>0</v>
      </c>
      <c r="BO440" s="86" t="n">
        <f aca="false">IF(ISERROR(VLOOKUP($B440,$AB:$AX,14,0)),0,(VLOOKUP($B440,$AB:$AX,14,0)))</f>
        <v>0</v>
      </c>
      <c r="BP440" s="91" t="n">
        <f aca="false">IF(ISERROR(VLOOKUP($B440,$AB:$AX,15,0)),0,(VLOOKUP($B440,$AB:$AX,15,0)))</f>
        <v>0</v>
      </c>
      <c r="BQ440" s="78"/>
      <c r="BR440" s="78"/>
      <c r="BS440" s="78"/>
      <c r="BT440" s="78"/>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94"/>
      <c r="DV440" s="94"/>
      <c r="DW440" s="94"/>
      <c r="DX440" s="94"/>
      <c r="DY440" s="94"/>
      <c r="DZ440" s="94"/>
      <c r="EA440" s="94"/>
      <c r="EB440" s="94"/>
      <c r="EC440" s="94"/>
      <c r="ED440" s="94"/>
      <c r="EE440" s="94"/>
      <c r="EF440" s="94"/>
      <c r="EG440" s="94"/>
      <c r="EH440" s="94"/>
      <c r="EI440" s="94"/>
      <c r="EJ440" s="94"/>
      <c r="EK440" s="94"/>
    </row>
    <row r="441" customFormat="false" ht="12.75" hidden="true" customHeight="false" outlineLevel="0" collapsed="false">
      <c r="A441" s="75" t="s">
        <v>826</v>
      </c>
      <c r="B441" s="78"/>
      <c r="C441" s="79"/>
      <c r="D441" s="78"/>
      <c r="E441" s="78"/>
      <c r="F441" s="79"/>
      <c r="G441" s="79"/>
      <c r="H441" s="80" t="n">
        <v>0</v>
      </c>
      <c r="I441" s="81" t="n">
        <v>0</v>
      </c>
      <c r="J441" s="81" t="n">
        <v>0</v>
      </c>
      <c r="K441" s="82" t="n">
        <v>0</v>
      </c>
      <c r="L441" s="83" t="n">
        <v>0</v>
      </c>
      <c r="M441" s="82" t="n">
        <v>0</v>
      </c>
      <c r="N441" s="83" t="n">
        <v>0</v>
      </c>
      <c r="O441" s="79"/>
      <c r="P441" s="84"/>
      <c r="Q441" s="78"/>
      <c r="R441" s="78"/>
      <c r="S441" s="78"/>
      <c r="T441" s="78"/>
      <c r="U441" s="78"/>
      <c r="V441" s="78"/>
      <c r="W441" s="78"/>
      <c r="X441" s="78"/>
      <c r="Y441" s="85"/>
      <c r="Z441" s="78"/>
      <c r="AA441" s="85" t="s">
        <v>826</v>
      </c>
      <c r="AB441" s="85"/>
      <c r="AC441" s="86"/>
      <c r="AD441" s="85"/>
      <c r="AE441" s="85"/>
      <c r="AF441" s="86"/>
      <c r="AG441" s="86"/>
      <c r="AH441" s="87" t="n">
        <v>0</v>
      </c>
      <c r="AI441" s="88" t="n">
        <v>0</v>
      </c>
      <c r="AJ441" s="88" t="n">
        <v>0</v>
      </c>
      <c r="AK441" s="89" t="n">
        <v>0</v>
      </c>
      <c r="AL441" s="90" t="n">
        <v>0</v>
      </c>
      <c r="AM441" s="89" t="n">
        <v>0</v>
      </c>
      <c r="AN441" s="90" t="n">
        <v>0</v>
      </c>
      <c r="AO441" s="86"/>
      <c r="AP441" s="91"/>
      <c r="AQ441" s="78"/>
      <c r="AR441" s="78"/>
      <c r="AS441" s="78"/>
      <c r="AT441" s="78"/>
      <c r="AU441" s="78"/>
      <c r="AV441" s="78"/>
      <c r="AW441" s="78"/>
      <c r="AX441" s="78"/>
      <c r="AY441" s="78"/>
      <c r="AZ441" s="85"/>
      <c r="BA441" s="12"/>
      <c r="BB441" s="85" t="n">
        <f aca="false">IF(ISERROR(VLOOKUP($B441,$AB:$AX,1,0)),0,(VLOOKUP($B441,$AB:$AX,1,0)))</f>
        <v>0</v>
      </c>
      <c r="BC441" s="86" t="n">
        <f aca="false">IF(ISERROR(VLOOKUP($B441,$AB:$AX,2,0)),0,(VLOOKUP($B441,$AB:$AX,2,0)))</f>
        <v>0</v>
      </c>
      <c r="BD441" s="92" t="n">
        <f aca="false">IF(ISERROR(VLOOKUP($B441,$AB:$AX,3,0)),0,(VLOOKUP($B441,$AB:$AX,3,0)))</f>
        <v>0</v>
      </c>
      <c r="BE441" s="85" t="n">
        <f aca="false">IF(ISERROR(VLOOKUP($B441,$AB:$AX,4,0)),0,(VLOOKUP($B441,$AB:$AX,4,0)))</f>
        <v>0</v>
      </c>
      <c r="BF441" s="86" t="n">
        <f aca="false">IF(ISERROR(VLOOKUP($B441,$AB:$AX,5,0)),0,(VLOOKUP($B441,$AB:$AX,5,0)))</f>
        <v>0</v>
      </c>
      <c r="BG441" s="86" t="n">
        <f aca="false">IF(ISERROR(VLOOKUP($B441,$AB:$AX,6,0)),0,(VLOOKUP($B441,$AB:$AX,6,0)))</f>
        <v>0</v>
      </c>
      <c r="BH441" s="85" t="n">
        <f aca="false">IF(ISERROR(VLOOKUP($B441,$AB:$AX,7,0)),0,(VLOOKUP($B441,$AB:$AX,7,0)))</f>
        <v>0</v>
      </c>
      <c r="BI441" s="88" t="n">
        <f aca="false">IF(ISERROR(VLOOKUP($B441,$AB:$AX,8,0)),0,(VLOOKUP($B441,$AB:$AX,8,0)))</f>
        <v>0</v>
      </c>
      <c r="BJ441" s="88" t="n">
        <f aca="false">IF(ISERROR(VLOOKUP($B441,$AB:$AX,9,0)),0,(VLOOKUP($B441,$AB:$AX,9,0)))</f>
        <v>0</v>
      </c>
      <c r="BK441" s="89" t="n">
        <f aca="false">IF(ISERROR(VLOOKUP($B441,$AB:$AX,10,0)),0,(VLOOKUP($B441,$AB:$AX,10,0)))</f>
        <v>0</v>
      </c>
      <c r="BL441" s="93" t="n">
        <f aca="false">IF(ISERROR(VLOOKUP($B441,$AB:$AX,11,0)),0,(VLOOKUP($B441,$AB:$AX,11,0)))</f>
        <v>0</v>
      </c>
      <c r="BM441" s="89" t="n">
        <f aca="false">IF(ISERROR(VLOOKUP($B441,$AB:$AX,12,0)),0,(VLOOKUP($B441,$AB:$AX,12,0)))</f>
        <v>0</v>
      </c>
      <c r="BN441" s="93" t="n">
        <f aca="false">IF(ISERROR(VLOOKUP($B441,$AB:$AX,13,0)),0,(VLOOKUP($B441,$AB:$AX,13,0)))</f>
        <v>0</v>
      </c>
      <c r="BO441" s="86" t="n">
        <f aca="false">IF(ISERROR(VLOOKUP($B441,$AB:$AX,14,0)),0,(VLOOKUP($B441,$AB:$AX,14,0)))</f>
        <v>0</v>
      </c>
      <c r="BP441" s="91" t="n">
        <f aca="false">IF(ISERROR(VLOOKUP($B441,$AB:$AX,15,0)),0,(VLOOKUP($B441,$AB:$AX,15,0)))</f>
        <v>0</v>
      </c>
      <c r="BQ441" s="78"/>
      <c r="BR441" s="78"/>
      <c r="BS441" s="78"/>
      <c r="BT441" s="78"/>
      <c r="BU441" s="94"/>
      <c r="BV441" s="94"/>
      <c r="BW441" s="94"/>
      <c r="BX441" s="94"/>
      <c r="BY441" s="94"/>
      <c r="BZ441" s="94"/>
      <c r="CA441" s="94"/>
      <c r="CB441" s="94"/>
      <c r="CC441" s="94"/>
      <c r="CD441" s="94"/>
      <c r="CE441" s="94"/>
      <c r="CF441" s="94"/>
      <c r="CG441" s="94"/>
      <c r="CH441" s="94"/>
      <c r="CI441" s="94"/>
      <c r="CJ441" s="94"/>
      <c r="CK441" s="94"/>
      <c r="CL441" s="94"/>
      <c r="CM441" s="94"/>
      <c r="CN441" s="94"/>
      <c r="CO441" s="94"/>
      <c r="CP441" s="94"/>
      <c r="CQ441" s="94"/>
      <c r="CR441" s="94"/>
      <c r="CS441" s="94"/>
      <c r="CT441" s="94"/>
      <c r="CU441" s="94"/>
      <c r="CV441" s="94"/>
      <c r="CW441" s="94"/>
      <c r="CX441" s="94"/>
      <c r="CY441" s="94"/>
      <c r="CZ441" s="94"/>
      <c r="DA441" s="94"/>
      <c r="DB441" s="94"/>
      <c r="DC441" s="94"/>
      <c r="DD441" s="94"/>
      <c r="DE441" s="94"/>
      <c r="DF441" s="94"/>
      <c r="DG441" s="94"/>
      <c r="DH441" s="94"/>
      <c r="DI441" s="94"/>
      <c r="DJ441" s="94"/>
      <c r="DK441" s="94"/>
      <c r="DL441" s="94"/>
      <c r="DM441" s="94"/>
      <c r="DN441" s="94"/>
      <c r="DO441" s="94"/>
      <c r="DP441" s="94"/>
      <c r="DQ441" s="94"/>
      <c r="DR441" s="94"/>
      <c r="DS441" s="94"/>
      <c r="DT441" s="94"/>
      <c r="DU441" s="94"/>
      <c r="DV441" s="94"/>
      <c r="DW441" s="94"/>
      <c r="DX441" s="94"/>
      <c r="DY441" s="94"/>
      <c r="DZ441" s="94"/>
      <c r="EA441" s="94"/>
      <c r="EB441" s="94"/>
      <c r="EC441" s="94"/>
      <c r="ED441" s="94"/>
      <c r="EE441" s="94"/>
      <c r="EF441" s="94"/>
      <c r="EG441" s="94"/>
      <c r="EH441" s="94"/>
      <c r="EI441" s="94"/>
      <c r="EJ441" s="94"/>
      <c r="EK441" s="94"/>
    </row>
    <row r="442" customFormat="false" ht="12.75" hidden="true" customHeight="false" outlineLevel="0" collapsed="false">
      <c r="A442" s="75" t="s">
        <v>827</v>
      </c>
      <c r="B442" s="78"/>
      <c r="C442" s="79"/>
      <c r="D442" s="78"/>
      <c r="E442" s="78"/>
      <c r="F442" s="79"/>
      <c r="G442" s="79"/>
      <c r="H442" s="80" t="n">
        <v>0</v>
      </c>
      <c r="I442" s="81" t="n">
        <v>0</v>
      </c>
      <c r="J442" s="81" t="n">
        <v>0</v>
      </c>
      <c r="K442" s="82" t="n">
        <v>0</v>
      </c>
      <c r="L442" s="83" t="n">
        <v>0</v>
      </c>
      <c r="M442" s="82" t="n">
        <v>0</v>
      </c>
      <c r="N442" s="83" t="n">
        <v>0</v>
      </c>
      <c r="O442" s="79"/>
      <c r="P442" s="84"/>
      <c r="Q442" s="78"/>
      <c r="R442" s="78"/>
      <c r="S442" s="78"/>
      <c r="T442" s="78"/>
      <c r="U442" s="78"/>
      <c r="V442" s="78"/>
      <c r="W442" s="78"/>
      <c r="X442" s="78"/>
      <c r="Y442" s="85"/>
      <c r="Z442" s="78"/>
      <c r="AA442" s="85" t="s">
        <v>827</v>
      </c>
      <c r="AB442" s="85"/>
      <c r="AC442" s="86"/>
      <c r="AD442" s="85"/>
      <c r="AE442" s="85"/>
      <c r="AF442" s="86"/>
      <c r="AG442" s="86"/>
      <c r="AH442" s="87" t="n">
        <v>0</v>
      </c>
      <c r="AI442" s="88" t="n">
        <v>0</v>
      </c>
      <c r="AJ442" s="88" t="n">
        <v>0</v>
      </c>
      <c r="AK442" s="89" t="n">
        <v>0</v>
      </c>
      <c r="AL442" s="90" t="n">
        <v>0</v>
      </c>
      <c r="AM442" s="89" t="n">
        <v>0</v>
      </c>
      <c r="AN442" s="90" t="n">
        <v>0</v>
      </c>
      <c r="AO442" s="86"/>
      <c r="AP442" s="91"/>
      <c r="AQ442" s="78"/>
      <c r="AR442" s="78"/>
      <c r="AS442" s="78"/>
      <c r="AT442" s="78"/>
      <c r="AU442" s="78"/>
      <c r="AV442" s="78"/>
      <c r="AW442" s="78"/>
      <c r="AX442" s="78"/>
      <c r="AY442" s="78"/>
      <c r="AZ442" s="85"/>
      <c r="BA442" s="12"/>
      <c r="BB442" s="85" t="n">
        <f aca="false">IF(ISERROR(VLOOKUP($B442,$AB:$AX,1,0)),0,(VLOOKUP($B442,$AB:$AX,1,0)))</f>
        <v>0</v>
      </c>
      <c r="BC442" s="86" t="n">
        <f aca="false">IF(ISERROR(VLOOKUP($B442,$AB:$AX,2,0)),0,(VLOOKUP($B442,$AB:$AX,2,0)))</f>
        <v>0</v>
      </c>
      <c r="BD442" s="92" t="n">
        <f aca="false">IF(ISERROR(VLOOKUP($B442,$AB:$AX,3,0)),0,(VLOOKUP($B442,$AB:$AX,3,0)))</f>
        <v>0</v>
      </c>
      <c r="BE442" s="85" t="n">
        <f aca="false">IF(ISERROR(VLOOKUP($B442,$AB:$AX,4,0)),0,(VLOOKUP($B442,$AB:$AX,4,0)))</f>
        <v>0</v>
      </c>
      <c r="BF442" s="86" t="n">
        <f aca="false">IF(ISERROR(VLOOKUP($B442,$AB:$AX,5,0)),0,(VLOOKUP($B442,$AB:$AX,5,0)))</f>
        <v>0</v>
      </c>
      <c r="BG442" s="86" t="n">
        <f aca="false">IF(ISERROR(VLOOKUP($B442,$AB:$AX,6,0)),0,(VLOOKUP($B442,$AB:$AX,6,0)))</f>
        <v>0</v>
      </c>
      <c r="BH442" s="85" t="n">
        <f aca="false">IF(ISERROR(VLOOKUP($B442,$AB:$AX,7,0)),0,(VLOOKUP($B442,$AB:$AX,7,0)))</f>
        <v>0</v>
      </c>
      <c r="BI442" s="88" t="n">
        <f aca="false">IF(ISERROR(VLOOKUP($B442,$AB:$AX,8,0)),0,(VLOOKUP($B442,$AB:$AX,8,0)))</f>
        <v>0</v>
      </c>
      <c r="BJ442" s="88" t="n">
        <f aca="false">IF(ISERROR(VLOOKUP($B442,$AB:$AX,9,0)),0,(VLOOKUP($B442,$AB:$AX,9,0)))</f>
        <v>0</v>
      </c>
      <c r="BK442" s="89" t="n">
        <f aca="false">IF(ISERROR(VLOOKUP($B442,$AB:$AX,10,0)),0,(VLOOKUP($B442,$AB:$AX,10,0)))</f>
        <v>0</v>
      </c>
      <c r="BL442" s="93" t="n">
        <f aca="false">IF(ISERROR(VLOOKUP($B442,$AB:$AX,11,0)),0,(VLOOKUP($B442,$AB:$AX,11,0)))</f>
        <v>0</v>
      </c>
      <c r="BM442" s="89" t="n">
        <f aca="false">IF(ISERROR(VLOOKUP($B442,$AB:$AX,12,0)),0,(VLOOKUP($B442,$AB:$AX,12,0)))</f>
        <v>0</v>
      </c>
      <c r="BN442" s="93" t="n">
        <f aca="false">IF(ISERROR(VLOOKUP($B442,$AB:$AX,13,0)),0,(VLOOKUP($B442,$AB:$AX,13,0)))</f>
        <v>0</v>
      </c>
      <c r="BO442" s="86" t="n">
        <f aca="false">IF(ISERROR(VLOOKUP($B442,$AB:$AX,14,0)),0,(VLOOKUP($B442,$AB:$AX,14,0)))</f>
        <v>0</v>
      </c>
      <c r="BP442" s="91" t="n">
        <f aca="false">IF(ISERROR(VLOOKUP($B442,$AB:$AX,15,0)),0,(VLOOKUP($B442,$AB:$AX,15,0)))</f>
        <v>0</v>
      </c>
      <c r="BQ442" s="78"/>
      <c r="BR442" s="78"/>
      <c r="BS442" s="78"/>
      <c r="BT442" s="78"/>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c r="DA442" s="94"/>
      <c r="DB442" s="94"/>
      <c r="DC442" s="94"/>
      <c r="DD442" s="94"/>
      <c r="DE442" s="94"/>
      <c r="DF442" s="94"/>
      <c r="DG442" s="94"/>
      <c r="DH442" s="94"/>
      <c r="DI442" s="94"/>
      <c r="DJ442" s="94"/>
      <c r="DK442" s="94"/>
      <c r="DL442" s="94"/>
      <c r="DM442" s="94"/>
      <c r="DN442" s="94"/>
      <c r="DO442" s="94"/>
      <c r="DP442" s="94"/>
      <c r="DQ442" s="94"/>
      <c r="DR442" s="94"/>
      <c r="DS442" s="94"/>
      <c r="DT442" s="94"/>
      <c r="DU442" s="94"/>
      <c r="DV442" s="94"/>
      <c r="DW442" s="94"/>
      <c r="DX442" s="94"/>
      <c r="DY442" s="94"/>
      <c r="DZ442" s="94"/>
      <c r="EA442" s="94"/>
      <c r="EB442" s="94"/>
      <c r="EC442" s="94"/>
      <c r="ED442" s="94"/>
      <c r="EE442" s="94"/>
      <c r="EF442" s="94"/>
      <c r="EG442" s="94"/>
      <c r="EH442" s="94"/>
      <c r="EI442" s="94"/>
      <c r="EJ442" s="94"/>
      <c r="EK442" s="94"/>
    </row>
    <row r="443" customFormat="false" ht="12.75" hidden="true" customHeight="false" outlineLevel="0" collapsed="false">
      <c r="A443" s="75" t="s">
        <v>828</v>
      </c>
      <c r="B443" s="78"/>
      <c r="C443" s="79"/>
      <c r="D443" s="78"/>
      <c r="E443" s="78"/>
      <c r="F443" s="79"/>
      <c r="G443" s="79"/>
      <c r="H443" s="80" t="n">
        <v>0</v>
      </c>
      <c r="I443" s="81" t="n">
        <v>0</v>
      </c>
      <c r="J443" s="81" t="n">
        <v>0</v>
      </c>
      <c r="K443" s="82" t="n">
        <v>0</v>
      </c>
      <c r="L443" s="83" t="n">
        <v>0</v>
      </c>
      <c r="M443" s="82" t="n">
        <v>0</v>
      </c>
      <c r="N443" s="83" t="n">
        <v>0</v>
      </c>
      <c r="O443" s="79"/>
      <c r="P443" s="84"/>
      <c r="Q443" s="78"/>
      <c r="R443" s="78"/>
      <c r="S443" s="78"/>
      <c r="T443" s="78"/>
      <c r="U443" s="78"/>
      <c r="V443" s="78"/>
      <c r="W443" s="78"/>
      <c r="X443" s="78"/>
      <c r="Y443" s="85"/>
      <c r="Z443" s="78"/>
      <c r="AA443" s="85" t="s">
        <v>828</v>
      </c>
      <c r="AB443" s="85"/>
      <c r="AC443" s="86"/>
      <c r="AD443" s="85"/>
      <c r="AE443" s="85"/>
      <c r="AF443" s="86"/>
      <c r="AG443" s="86"/>
      <c r="AH443" s="87" t="n">
        <v>0</v>
      </c>
      <c r="AI443" s="88" t="n">
        <v>0</v>
      </c>
      <c r="AJ443" s="88" t="n">
        <v>0</v>
      </c>
      <c r="AK443" s="89" t="n">
        <v>0</v>
      </c>
      <c r="AL443" s="90" t="n">
        <v>0</v>
      </c>
      <c r="AM443" s="89" t="n">
        <v>0</v>
      </c>
      <c r="AN443" s="90" t="n">
        <v>0</v>
      </c>
      <c r="AO443" s="86"/>
      <c r="AP443" s="91"/>
      <c r="AQ443" s="78"/>
      <c r="AR443" s="78"/>
      <c r="AS443" s="78"/>
      <c r="AT443" s="78"/>
      <c r="AU443" s="78"/>
      <c r="AV443" s="78"/>
      <c r="AW443" s="78"/>
      <c r="AX443" s="78"/>
      <c r="AY443" s="78"/>
      <c r="AZ443" s="85"/>
      <c r="BA443" s="12"/>
      <c r="BB443" s="85" t="n">
        <f aca="false">IF(ISERROR(VLOOKUP($B443,$AB:$AX,1,0)),0,(VLOOKUP($B443,$AB:$AX,1,0)))</f>
        <v>0</v>
      </c>
      <c r="BC443" s="86" t="n">
        <f aca="false">IF(ISERROR(VLOOKUP($B443,$AB:$AX,2,0)),0,(VLOOKUP($B443,$AB:$AX,2,0)))</f>
        <v>0</v>
      </c>
      <c r="BD443" s="92" t="n">
        <f aca="false">IF(ISERROR(VLOOKUP($B443,$AB:$AX,3,0)),0,(VLOOKUP($B443,$AB:$AX,3,0)))</f>
        <v>0</v>
      </c>
      <c r="BE443" s="85" t="n">
        <f aca="false">IF(ISERROR(VLOOKUP($B443,$AB:$AX,4,0)),0,(VLOOKUP($B443,$AB:$AX,4,0)))</f>
        <v>0</v>
      </c>
      <c r="BF443" s="86" t="n">
        <f aca="false">IF(ISERROR(VLOOKUP($B443,$AB:$AX,5,0)),0,(VLOOKUP($B443,$AB:$AX,5,0)))</f>
        <v>0</v>
      </c>
      <c r="BG443" s="86" t="n">
        <f aca="false">IF(ISERROR(VLOOKUP($B443,$AB:$AX,6,0)),0,(VLOOKUP($B443,$AB:$AX,6,0)))</f>
        <v>0</v>
      </c>
      <c r="BH443" s="85" t="n">
        <f aca="false">IF(ISERROR(VLOOKUP($B443,$AB:$AX,7,0)),0,(VLOOKUP($B443,$AB:$AX,7,0)))</f>
        <v>0</v>
      </c>
      <c r="BI443" s="88" t="n">
        <f aca="false">IF(ISERROR(VLOOKUP($B443,$AB:$AX,8,0)),0,(VLOOKUP($B443,$AB:$AX,8,0)))</f>
        <v>0</v>
      </c>
      <c r="BJ443" s="88" t="n">
        <f aca="false">IF(ISERROR(VLOOKUP($B443,$AB:$AX,9,0)),0,(VLOOKUP($B443,$AB:$AX,9,0)))</f>
        <v>0</v>
      </c>
      <c r="BK443" s="89" t="n">
        <f aca="false">IF(ISERROR(VLOOKUP($B443,$AB:$AX,10,0)),0,(VLOOKUP($B443,$AB:$AX,10,0)))</f>
        <v>0</v>
      </c>
      <c r="BL443" s="93" t="n">
        <f aca="false">IF(ISERROR(VLOOKUP($B443,$AB:$AX,11,0)),0,(VLOOKUP($B443,$AB:$AX,11,0)))</f>
        <v>0</v>
      </c>
      <c r="BM443" s="89" t="n">
        <f aca="false">IF(ISERROR(VLOOKUP($B443,$AB:$AX,12,0)),0,(VLOOKUP($B443,$AB:$AX,12,0)))</f>
        <v>0</v>
      </c>
      <c r="BN443" s="93" t="n">
        <f aca="false">IF(ISERROR(VLOOKUP($B443,$AB:$AX,13,0)),0,(VLOOKUP($B443,$AB:$AX,13,0)))</f>
        <v>0</v>
      </c>
      <c r="BO443" s="86" t="n">
        <f aca="false">IF(ISERROR(VLOOKUP($B443,$AB:$AX,14,0)),0,(VLOOKUP($B443,$AB:$AX,14,0)))</f>
        <v>0</v>
      </c>
      <c r="BP443" s="91" t="n">
        <f aca="false">IF(ISERROR(VLOOKUP($B443,$AB:$AX,15,0)),0,(VLOOKUP($B443,$AB:$AX,15,0)))</f>
        <v>0</v>
      </c>
      <c r="BQ443" s="78"/>
      <c r="BR443" s="78"/>
      <c r="BS443" s="78"/>
      <c r="BT443" s="78"/>
      <c r="BU443" s="94"/>
      <c r="BV443" s="94"/>
      <c r="BW443" s="94"/>
      <c r="BX443" s="94"/>
      <c r="BY443" s="94"/>
      <c r="BZ443" s="94"/>
      <c r="CA443" s="94"/>
      <c r="CB443" s="94"/>
      <c r="CC443" s="94"/>
      <c r="CD443" s="94"/>
      <c r="CE443" s="94"/>
      <c r="CF443" s="94"/>
      <c r="CG443" s="94"/>
      <c r="CH443" s="94"/>
      <c r="CI443" s="94"/>
      <c r="CJ443" s="94"/>
      <c r="CK443" s="94"/>
      <c r="CL443" s="94"/>
      <c r="CM443" s="94"/>
      <c r="CN443" s="94"/>
      <c r="CO443" s="94"/>
      <c r="CP443" s="94"/>
      <c r="CQ443" s="94"/>
      <c r="CR443" s="94"/>
      <c r="CS443" s="94"/>
      <c r="CT443" s="94"/>
      <c r="CU443" s="94"/>
      <c r="CV443" s="94"/>
      <c r="CW443" s="94"/>
      <c r="CX443" s="94"/>
      <c r="CY443" s="94"/>
      <c r="CZ443" s="94"/>
      <c r="DA443" s="94"/>
      <c r="DB443" s="94"/>
      <c r="DC443" s="94"/>
      <c r="DD443" s="94"/>
      <c r="DE443" s="94"/>
      <c r="DF443" s="94"/>
      <c r="DG443" s="94"/>
      <c r="DH443" s="94"/>
      <c r="DI443" s="94"/>
      <c r="DJ443" s="94"/>
      <c r="DK443" s="94"/>
      <c r="DL443" s="94"/>
      <c r="DM443" s="94"/>
      <c r="DN443" s="94"/>
      <c r="DO443" s="94"/>
      <c r="DP443" s="94"/>
      <c r="DQ443" s="94"/>
      <c r="DR443" s="94"/>
      <c r="DS443" s="94"/>
      <c r="DT443" s="94"/>
      <c r="DU443" s="94"/>
      <c r="DV443" s="94"/>
      <c r="DW443" s="94"/>
      <c r="DX443" s="94"/>
      <c r="DY443" s="94"/>
      <c r="DZ443" s="94"/>
      <c r="EA443" s="94"/>
      <c r="EB443" s="94"/>
      <c r="EC443" s="94"/>
      <c r="ED443" s="94"/>
      <c r="EE443" s="94"/>
      <c r="EF443" s="94"/>
      <c r="EG443" s="94"/>
      <c r="EH443" s="94"/>
      <c r="EI443" s="94"/>
      <c r="EJ443" s="94"/>
      <c r="EK443" s="94"/>
    </row>
    <row r="444" customFormat="false" ht="12.75" hidden="true" customHeight="false" outlineLevel="0" collapsed="false">
      <c r="A444" s="75" t="s">
        <v>829</v>
      </c>
      <c r="B444" s="78"/>
      <c r="C444" s="79"/>
      <c r="D444" s="78"/>
      <c r="E444" s="78"/>
      <c r="F444" s="79"/>
      <c r="G444" s="79"/>
      <c r="H444" s="80" t="n">
        <v>0</v>
      </c>
      <c r="I444" s="81" t="n">
        <v>0</v>
      </c>
      <c r="J444" s="81" t="n">
        <v>0</v>
      </c>
      <c r="K444" s="82" t="n">
        <v>0</v>
      </c>
      <c r="L444" s="83" t="n">
        <v>0</v>
      </c>
      <c r="M444" s="82" t="n">
        <v>0</v>
      </c>
      <c r="N444" s="83" t="n">
        <v>0</v>
      </c>
      <c r="O444" s="79"/>
      <c r="P444" s="84"/>
      <c r="Q444" s="78"/>
      <c r="R444" s="78"/>
      <c r="S444" s="78"/>
      <c r="T444" s="78"/>
      <c r="U444" s="78"/>
      <c r="V444" s="78"/>
      <c r="W444" s="78"/>
      <c r="X444" s="78"/>
      <c r="Y444" s="85"/>
      <c r="Z444" s="78"/>
      <c r="AA444" s="85" t="s">
        <v>829</v>
      </c>
      <c r="AB444" s="85"/>
      <c r="AC444" s="86"/>
      <c r="AD444" s="85"/>
      <c r="AE444" s="85"/>
      <c r="AF444" s="86"/>
      <c r="AG444" s="86"/>
      <c r="AH444" s="87" t="n">
        <v>0</v>
      </c>
      <c r="AI444" s="88" t="n">
        <v>0</v>
      </c>
      <c r="AJ444" s="88" t="n">
        <v>0</v>
      </c>
      <c r="AK444" s="89" t="n">
        <v>0</v>
      </c>
      <c r="AL444" s="90" t="n">
        <v>0</v>
      </c>
      <c r="AM444" s="89" t="n">
        <v>0</v>
      </c>
      <c r="AN444" s="90" t="n">
        <v>0</v>
      </c>
      <c r="AO444" s="86"/>
      <c r="AP444" s="91"/>
      <c r="AQ444" s="78"/>
      <c r="AR444" s="78"/>
      <c r="AS444" s="78"/>
      <c r="AT444" s="78"/>
      <c r="AU444" s="78"/>
      <c r="AV444" s="78"/>
      <c r="AW444" s="78"/>
      <c r="AX444" s="78"/>
      <c r="AY444" s="78"/>
      <c r="AZ444" s="85"/>
      <c r="BA444" s="12"/>
      <c r="BB444" s="85" t="n">
        <f aca="false">IF(ISERROR(VLOOKUP($B444,$AB:$AX,1,0)),0,(VLOOKUP($B444,$AB:$AX,1,0)))</f>
        <v>0</v>
      </c>
      <c r="BC444" s="86" t="n">
        <f aca="false">IF(ISERROR(VLOOKUP($B444,$AB:$AX,2,0)),0,(VLOOKUP($B444,$AB:$AX,2,0)))</f>
        <v>0</v>
      </c>
      <c r="BD444" s="92" t="n">
        <f aca="false">IF(ISERROR(VLOOKUP($B444,$AB:$AX,3,0)),0,(VLOOKUP($B444,$AB:$AX,3,0)))</f>
        <v>0</v>
      </c>
      <c r="BE444" s="85" t="n">
        <f aca="false">IF(ISERROR(VLOOKUP($B444,$AB:$AX,4,0)),0,(VLOOKUP($B444,$AB:$AX,4,0)))</f>
        <v>0</v>
      </c>
      <c r="BF444" s="86" t="n">
        <f aca="false">IF(ISERROR(VLOOKUP($B444,$AB:$AX,5,0)),0,(VLOOKUP($B444,$AB:$AX,5,0)))</f>
        <v>0</v>
      </c>
      <c r="BG444" s="86" t="n">
        <f aca="false">IF(ISERROR(VLOOKUP($B444,$AB:$AX,6,0)),0,(VLOOKUP($B444,$AB:$AX,6,0)))</f>
        <v>0</v>
      </c>
      <c r="BH444" s="85" t="n">
        <f aca="false">IF(ISERROR(VLOOKUP($B444,$AB:$AX,7,0)),0,(VLOOKUP($B444,$AB:$AX,7,0)))</f>
        <v>0</v>
      </c>
      <c r="BI444" s="88" t="n">
        <f aca="false">IF(ISERROR(VLOOKUP($B444,$AB:$AX,8,0)),0,(VLOOKUP($B444,$AB:$AX,8,0)))</f>
        <v>0</v>
      </c>
      <c r="BJ444" s="88" t="n">
        <f aca="false">IF(ISERROR(VLOOKUP($B444,$AB:$AX,9,0)),0,(VLOOKUP($B444,$AB:$AX,9,0)))</f>
        <v>0</v>
      </c>
      <c r="BK444" s="89" t="n">
        <f aca="false">IF(ISERROR(VLOOKUP($B444,$AB:$AX,10,0)),0,(VLOOKUP($B444,$AB:$AX,10,0)))</f>
        <v>0</v>
      </c>
      <c r="BL444" s="93" t="n">
        <f aca="false">IF(ISERROR(VLOOKUP($B444,$AB:$AX,11,0)),0,(VLOOKUP($B444,$AB:$AX,11,0)))</f>
        <v>0</v>
      </c>
      <c r="BM444" s="89" t="n">
        <f aca="false">IF(ISERROR(VLOOKUP($B444,$AB:$AX,12,0)),0,(VLOOKUP($B444,$AB:$AX,12,0)))</f>
        <v>0</v>
      </c>
      <c r="BN444" s="93" t="n">
        <f aca="false">IF(ISERROR(VLOOKUP($B444,$AB:$AX,13,0)),0,(VLOOKUP($B444,$AB:$AX,13,0)))</f>
        <v>0</v>
      </c>
      <c r="BO444" s="86" t="n">
        <f aca="false">IF(ISERROR(VLOOKUP($B444,$AB:$AX,14,0)),0,(VLOOKUP($B444,$AB:$AX,14,0)))</f>
        <v>0</v>
      </c>
      <c r="BP444" s="91" t="n">
        <f aca="false">IF(ISERROR(VLOOKUP($B444,$AB:$AX,15,0)),0,(VLOOKUP($B444,$AB:$AX,15,0)))</f>
        <v>0</v>
      </c>
      <c r="BQ444" s="78"/>
      <c r="BR444" s="78"/>
      <c r="BS444" s="78"/>
      <c r="BT444" s="78"/>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c r="DA444" s="94"/>
      <c r="DB444" s="94"/>
      <c r="DC444" s="94"/>
      <c r="DD444" s="94"/>
      <c r="DE444" s="94"/>
      <c r="DF444" s="94"/>
      <c r="DG444" s="94"/>
      <c r="DH444" s="94"/>
      <c r="DI444" s="94"/>
      <c r="DJ444" s="94"/>
      <c r="DK444" s="94"/>
      <c r="DL444" s="94"/>
      <c r="DM444" s="94"/>
      <c r="DN444" s="94"/>
      <c r="DO444" s="94"/>
      <c r="DP444" s="94"/>
      <c r="DQ444" s="94"/>
      <c r="DR444" s="94"/>
      <c r="DS444" s="94"/>
      <c r="DT444" s="94"/>
      <c r="DU444" s="94"/>
      <c r="DV444" s="94"/>
      <c r="DW444" s="94"/>
      <c r="DX444" s="94"/>
      <c r="DY444" s="94"/>
      <c r="DZ444" s="94"/>
      <c r="EA444" s="94"/>
      <c r="EB444" s="94"/>
      <c r="EC444" s="94"/>
      <c r="ED444" s="94"/>
      <c r="EE444" s="94"/>
      <c r="EF444" s="94"/>
      <c r="EG444" s="94"/>
      <c r="EH444" s="94"/>
      <c r="EI444" s="94"/>
      <c r="EJ444" s="94"/>
      <c r="EK444" s="94"/>
    </row>
    <row r="445" customFormat="false" ht="12.75" hidden="true" customHeight="false" outlineLevel="0" collapsed="false">
      <c r="A445" s="75" t="s">
        <v>830</v>
      </c>
      <c r="B445" s="78"/>
      <c r="C445" s="79"/>
      <c r="D445" s="78"/>
      <c r="E445" s="78"/>
      <c r="F445" s="79"/>
      <c r="G445" s="79"/>
      <c r="H445" s="80" t="n">
        <v>0</v>
      </c>
      <c r="I445" s="81" t="n">
        <v>0</v>
      </c>
      <c r="J445" s="81" t="n">
        <v>0</v>
      </c>
      <c r="K445" s="82" t="n">
        <v>0</v>
      </c>
      <c r="L445" s="83" t="n">
        <v>0</v>
      </c>
      <c r="M445" s="82" t="n">
        <v>0</v>
      </c>
      <c r="N445" s="83" t="n">
        <v>0</v>
      </c>
      <c r="O445" s="79"/>
      <c r="P445" s="84"/>
      <c r="Q445" s="78"/>
      <c r="R445" s="78"/>
      <c r="S445" s="78"/>
      <c r="T445" s="78"/>
      <c r="U445" s="78"/>
      <c r="V445" s="78"/>
      <c r="W445" s="78"/>
      <c r="X445" s="78"/>
      <c r="Y445" s="85"/>
      <c r="Z445" s="78"/>
      <c r="AA445" s="85" t="s">
        <v>830</v>
      </c>
      <c r="AB445" s="85"/>
      <c r="AC445" s="86"/>
      <c r="AD445" s="85"/>
      <c r="AE445" s="85"/>
      <c r="AF445" s="86"/>
      <c r="AG445" s="86"/>
      <c r="AH445" s="87" t="n">
        <v>0</v>
      </c>
      <c r="AI445" s="88" t="n">
        <v>0</v>
      </c>
      <c r="AJ445" s="88" t="n">
        <v>0</v>
      </c>
      <c r="AK445" s="89" t="n">
        <v>0</v>
      </c>
      <c r="AL445" s="90" t="n">
        <v>0</v>
      </c>
      <c r="AM445" s="89" t="n">
        <v>0</v>
      </c>
      <c r="AN445" s="90" t="n">
        <v>0</v>
      </c>
      <c r="AO445" s="86"/>
      <c r="AP445" s="91"/>
      <c r="AQ445" s="78"/>
      <c r="AR445" s="78"/>
      <c r="AS445" s="78"/>
      <c r="AT445" s="78"/>
      <c r="AU445" s="78"/>
      <c r="AV445" s="78"/>
      <c r="AW445" s="78"/>
      <c r="AX445" s="78"/>
      <c r="AY445" s="78"/>
      <c r="AZ445" s="85"/>
      <c r="BA445" s="12"/>
      <c r="BB445" s="85" t="n">
        <f aca="false">IF(ISERROR(VLOOKUP($B445,$AB:$AX,1,0)),0,(VLOOKUP($B445,$AB:$AX,1,0)))</f>
        <v>0</v>
      </c>
      <c r="BC445" s="86" t="n">
        <f aca="false">IF(ISERROR(VLOOKUP($B445,$AB:$AX,2,0)),0,(VLOOKUP($B445,$AB:$AX,2,0)))</f>
        <v>0</v>
      </c>
      <c r="BD445" s="92" t="n">
        <f aca="false">IF(ISERROR(VLOOKUP($B445,$AB:$AX,3,0)),0,(VLOOKUP($B445,$AB:$AX,3,0)))</f>
        <v>0</v>
      </c>
      <c r="BE445" s="85" t="n">
        <f aca="false">IF(ISERROR(VLOOKUP($B445,$AB:$AX,4,0)),0,(VLOOKUP($B445,$AB:$AX,4,0)))</f>
        <v>0</v>
      </c>
      <c r="BF445" s="86" t="n">
        <f aca="false">IF(ISERROR(VLOOKUP($B445,$AB:$AX,5,0)),0,(VLOOKUP($B445,$AB:$AX,5,0)))</f>
        <v>0</v>
      </c>
      <c r="BG445" s="86" t="n">
        <f aca="false">IF(ISERROR(VLOOKUP($B445,$AB:$AX,6,0)),0,(VLOOKUP($B445,$AB:$AX,6,0)))</f>
        <v>0</v>
      </c>
      <c r="BH445" s="85" t="n">
        <f aca="false">IF(ISERROR(VLOOKUP($B445,$AB:$AX,7,0)),0,(VLOOKUP($B445,$AB:$AX,7,0)))</f>
        <v>0</v>
      </c>
      <c r="BI445" s="88" t="n">
        <f aca="false">IF(ISERROR(VLOOKUP($B445,$AB:$AX,8,0)),0,(VLOOKUP($B445,$AB:$AX,8,0)))</f>
        <v>0</v>
      </c>
      <c r="BJ445" s="88" t="n">
        <f aca="false">IF(ISERROR(VLOOKUP($B445,$AB:$AX,9,0)),0,(VLOOKUP($B445,$AB:$AX,9,0)))</f>
        <v>0</v>
      </c>
      <c r="BK445" s="89" t="n">
        <f aca="false">IF(ISERROR(VLOOKUP($B445,$AB:$AX,10,0)),0,(VLOOKUP($B445,$AB:$AX,10,0)))</f>
        <v>0</v>
      </c>
      <c r="BL445" s="93" t="n">
        <f aca="false">IF(ISERROR(VLOOKUP($B445,$AB:$AX,11,0)),0,(VLOOKUP($B445,$AB:$AX,11,0)))</f>
        <v>0</v>
      </c>
      <c r="BM445" s="89" t="n">
        <f aca="false">IF(ISERROR(VLOOKUP($B445,$AB:$AX,12,0)),0,(VLOOKUP($B445,$AB:$AX,12,0)))</f>
        <v>0</v>
      </c>
      <c r="BN445" s="93" t="n">
        <f aca="false">IF(ISERROR(VLOOKUP($B445,$AB:$AX,13,0)),0,(VLOOKUP($B445,$AB:$AX,13,0)))</f>
        <v>0</v>
      </c>
      <c r="BO445" s="86" t="n">
        <f aca="false">IF(ISERROR(VLOOKUP($B445,$AB:$AX,14,0)),0,(VLOOKUP($B445,$AB:$AX,14,0)))</f>
        <v>0</v>
      </c>
      <c r="BP445" s="91" t="n">
        <f aca="false">IF(ISERROR(VLOOKUP($B445,$AB:$AX,15,0)),0,(VLOOKUP($B445,$AB:$AX,15,0)))</f>
        <v>0</v>
      </c>
      <c r="BQ445" s="78"/>
      <c r="BR445" s="78"/>
      <c r="BS445" s="78"/>
      <c r="BT445" s="78"/>
      <c r="BU445" s="94"/>
      <c r="BV445" s="94"/>
      <c r="BW445" s="94"/>
      <c r="BX445" s="94"/>
      <c r="BY445" s="94"/>
      <c r="BZ445" s="94"/>
      <c r="CA445" s="94"/>
      <c r="CB445" s="94"/>
      <c r="CC445" s="94"/>
      <c r="CD445" s="94"/>
      <c r="CE445" s="94"/>
      <c r="CF445" s="94"/>
      <c r="CG445" s="94"/>
      <c r="CH445" s="94"/>
      <c r="CI445" s="94"/>
      <c r="CJ445" s="94"/>
      <c r="CK445" s="94"/>
      <c r="CL445" s="94"/>
      <c r="CM445" s="94"/>
      <c r="CN445" s="94"/>
      <c r="CO445" s="94"/>
      <c r="CP445" s="94"/>
      <c r="CQ445" s="94"/>
      <c r="CR445" s="94"/>
      <c r="CS445" s="94"/>
      <c r="CT445" s="94"/>
      <c r="CU445" s="94"/>
      <c r="CV445" s="94"/>
      <c r="CW445" s="94"/>
      <c r="CX445" s="94"/>
      <c r="CY445" s="94"/>
      <c r="CZ445" s="94"/>
      <c r="DA445" s="94"/>
      <c r="DB445" s="94"/>
      <c r="DC445" s="94"/>
      <c r="DD445" s="94"/>
      <c r="DE445" s="94"/>
      <c r="DF445" s="94"/>
      <c r="DG445" s="94"/>
      <c r="DH445" s="94"/>
      <c r="DI445" s="94"/>
      <c r="DJ445" s="94"/>
      <c r="DK445" s="94"/>
      <c r="DL445" s="94"/>
      <c r="DM445" s="94"/>
      <c r="DN445" s="94"/>
      <c r="DO445" s="94"/>
      <c r="DP445" s="94"/>
      <c r="DQ445" s="94"/>
      <c r="DR445" s="94"/>
      <c r="DS445" s="94"/>
      <c r="DT445" s="94"/>
      <c r="DU445" s="94"/>
      <c r="DV445" s="94"/>
      <c r="DW445" s="94"/>
      <c r="DX445" s="94"/>
      <c r="DY445" s="94"/>
      <c r="DZ445" s="94"/>
      <c r="EA445" s="94"/>
      <c r="EB445" s="94"/>
      <c r="EC445" s="94"/>
      <c r="ED445" s="94"/>
      <c r="EE445" s="94"/>
      <c r="EF445" s="94"/>
      <c r="EG445" s="94"/>
      <c r="EH445" s="94"/>
      <c r="EI445" s="94"/>
      <c r="EJ445" s="94"/>
      <c r="EK445" s="94"/>
    </row>
    <row r="446" customFormat="false" ht="12.75" hidden="false" customHeight="false" outlineLevel="0" collapsed="false">
      <c r="A446" s="140" t="s">
        <v>831</v>
      </c>
      <c r="B446" s="99" t="s">
        <v>161</v>
      </c>
      <c r="C446" s="123"/>
      <c r="D446" s="99"/>
      <c r="E446" s="99"/>
      <c r="F446" s="123"/>
      <c r="G446" s="123"/>
      <c r="H446" s="136"/>
      <c r="I446" s="137"/>
      <c r="J446" s="137"/>
      <c r="K446" s="130"/>
      <c r="L446" s="129"/>
      <c r="M446" s="130"/>
      <c r="N446" s="129"/>
      <c r="O446" s="123"/>
      <c r="P446" s="131"/>
      <c r="Q446" s="78"/>
      <c r="R446" s="78"/>
      <c r="S446" s="78"/>
      <c r="T446" s="78"/>
      <c r="U446" s="78"/>
      <c r="V446" s="78"/>
      <c r="W446" s="78"/>
      <c r="X446" s="78"/>
      <c r="Y446" s="85"/>
      <c r="Z446" s="78"/>
      <c r="AA446" s="85" t="s">
        <v>831</v>
      </c>
      <c r="AB446" s="85" t="s">
        <v>161</v>
      </c>
      <c r="AC446" s="86"/>
      <c r="AD446" s="85"/>
      <c r="AE446" s="85"/>
      <c r="AF446" s="86"/>
      <c r="AG446" s="86"/>
      <c r="AH446" s="87"/>
      <c r="AI446" s="88"/>
      <c r="AJ446" s="88"/>
      <c r="AK446" s="89"/>
      <c r="AL446" s="90"/>
      <c r="AM446" s="89"/>
      <c r="AN446" s="90"/>
      <c r="AO446" s="86"/>
      <c r="AP446" s="91"/>
      <c r="AQ446" s="78"/>
      <c r="AR446" s="78"/>
      <c r="AS446" s="78"/>
      <c r="AT446" s="78"/>
      <c r="AU446" s="78"/>
      <c r="AV446" s="78"/>
      <c r="AW446" s="78"/>
      <c r="AX446" s="78"/>
      <c r="AY446" s="78"/>
      <c r="AZ446" s="85"/>
      <c r="BA446" s="12"/>
      <c r="BB446" s="85" t="str">
        <f aca="false">IF(ISERROR(VLOOKUP($B446,$AB:$AX,1,0)),0,(VLOOKUP($B446,$AB:$AX,1,0)))</f>
        <v>DEALS REMOVED</v>
      </c>
      <c r="BC446" s="86" t="n">
        <f aca="false">IF(ISERROR(VLOOKUP($B446,$AB:$AX,2,0)),0,(VLOOKUP($B446,$AB:$AX,2,0)))</f>
        <v>0</v>
      </c>
      <c r="BD446" s="92" t="n">
        <f aca="false">IF(ISERROR(VLOOKUP($B446,$AB:$AX,3,0)),0,(VLOOKUP($B446,$AB:$AX,3,0)))</f>
        <v>0</v>
      </c>
      <c r="BE446" s="85" t="n">
        <f aca="false">IF(ISERROR(VLOOKUP($B446,$AB:$AX,4,0)),0,(VLOOKUP($B446,$AB:$AX,4,0)))</f>
        <v>0</v>
      </c>
      <c r="BF446" s="86" t="n">
        <f aca="false">IF(ISERROR(VLOOKUP($B446,$AB:$AX,5,0)),0,(VLOOKUP($B446,$AB:$AX,5,0)))</f>
        <v>0</v>
      </c>
      <c r="BG446" s="86" t="n">
        <f aca="false">IF(ISERROR(VLOOKUP($B446,$AB:$AX,6,0)),0,(VLOOKUP($B446,$AB:$AX,6,0)))</f>
        <v>0</v>
      </c>
      <c r="BH446" s="85" t="n">
        <f aca="false">IF(ISERROR(VLOOKUP($B446,$AB:$AX,7,0)),0,(VLOOKUP($B446,$AB:$AX,7,0)))</f>
        <v>0</v>
      </c>
      <c r="BI446" s="88" t="n">
        <f aca="false">IF(ISERROR(VLOOKUP($B446,$AB:$AX,8,0)),0,(VLOOKUP($B446,$AB:$AX,8,0)))</f>
        <v>0</v>
      </c>
      <c r="BJ446" s="88" t="n">
        <f aca="false">IF(ISERROR(VLOOKUP($B446,$AB:$AX,9,0)),0,(VLOOKUP($B446,$AB:$AX,9,0)))</f>
        <v>0</v>
      </c>
      <c r="BK446" s="89" t="n">
        <f aca="false">IF(ISERROR(VLOOKUP($B446,$AB:$AX,10,0)),0,(VLOOKUP($B446,$AB:$AX,10,0)))</f>
        <v>0</v>
      </c>
      <c r="BL446" s="93" t="n">
        <f aca="false">IF(ISERROR(VLOOKUP($B446,$AB:$AX,11,0)),0,(VLOOKUP($B446,$AB:$AX,11,0)))</f>
        <v>0</v>
      </c>
      <c r="BM446" s="89" t="n">
        <f aca="false">IF(ISERROR(VLOOKUP($B446,$AB:$AX,12,0)),0,(VLOOKUP($B446,$AB:$AX,12,0)))</f>
        <v>0</v>
      </c>
      <c r="BN446" s="93" t="n">
        <f aca="false">IF(ISERROR(VLOOKUP($B446,$AB:$AX,13,0)),0,(VLOOKUP($B446,$AB:$AX,13,0)))</f>
        <v>0</v>
      </c>
      <c r="BO446" s="86" t="n">
        <f aca="false">IF(ISERROR(VLOOKUP($B446,$AB:$AX,14,0)),0,(VLOOKUP($B446,$AB:$AX,14,0)))</f>
        <v>0</v>
      </c>
      <c r="BP446" s="91" t="n">
        <f aca="false">IF(ISERROR(VLOOKUP($B446,$AB:$AX,15,0)),0,(VLOOKUP($B446,$AB:$AX,15,0)))</f>
        <v>0</v>
      </c>
      <c r="BQ446" s="78"/>
      <c r="BR446" s="78"/>
      <c r="BS446" s="78"/>
      <c r="BT446" s="78"/>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row>
    <row r="447" customFormat="false" ht="12.75" hidden="true" customHeight="false" outlineLevel="0" collapsed="false">
      <c r="A447" s="75" t="s">
        <v>832</v>
      </c>
      <c r="B447" s="78"/>
      <c r="C447" s="79"/>
      <c r="D447" s="78"/>
      <c r="E447" s="78"/>
      <c r="F447" s="79"/>
      <c r="G447" s="79"/>
      <c r="H447" s="80" t="n">
        <v>0</v>
      </c>
      <c r="I447" s="81" t="n">
        <v>0</v>
      </c>
      <c r="J447" s="81" t="n">
        <v>0</v>
      </c>
      <c r="K447" s="82" t="n">
        <v>0</v>
      </c>
      <c r="L447" s="83" t="n">
        <v>0</v>
      </c>
      <c r="M447" s="82" t="n">
        <v>0</v>
      </c>
      <c r="N447" s="83" t="n">
        <v>0</v>
      </c>
      <c r="O447" s="79"/>
      <c r="P447" s="84"/>
      <c r="Q447" s="22"/>
      <c r="R447" s="22"/>
      <c r="S447" s="22"/>
      <c r="T447" s="22"/>
      <c r="U447" s="22"/>
      <c r="V447" s="22"/>
      <c r="W447" s="22"/>
      <c r="X447" s="22"/>
      <c r="Y447" s="12"/>
      <c r="Z447" s="22"/>
      <c r="AA447" s="12" t="s">
        <v>832</v>
      </c>
      <c r="AB447" s="85"/>
      <c r="AC447" s="86"/>
      <c r="AD447" s="85"/>
      <c r="AE447" s="85"/>
      <c r="AF447" s="86"/>
      <c r="AG447" s="86"/>
      <c r="AH447" s="87" t="n">
        <v>0</v>
      </c>
      <c r="AI447" s="88" t="n">
        <v>0</v>
      </c>
      <c r="AJ447" s="88" t="n">
        <v>0</v>
      </c>
      <c r="AK447" s="89" t="n">
        <v>0</v>
      </c>
      <c r="AL447" s="90" t="n">
        <v>0</v>
      </c>
      <c r="AM447" s="89" t="n">
        <v>0</v>
      </c>
      <c r="AN447" s="90" t="n">
        <v>0</v>
      </c>
      <c r="AO447" s="86"/>
      <c r="AP447" s="91"/>
      <c r="AQ447" s="22"/>
      <c r="AR447" s="22"/>
      <c r="AS447" s="22"/>
      <c r="AT447" s="22"/>
      <c r="AU447" s="22"/>
      <c r="AV447" s="22"/>
      <c r="AW447" s="22"/>
      <c r="AX447" s="22"/>
      <c r="AY447" s="22"/>
      <c r="BA447" s="12"/>
      <c r="BB447" s="85" t="n">
        <f aca="false">IF(ISERROR(VLOOKUP($B447,$AB:$AX,1,0)),0,(VLOOKUP($B447,$AB:$AX,1,0)))</f>
        <v>0</v>
      </c>
      <c r="BC447" s="86" t="n">
        <f aca="false">IF(ISERROR(VLOOKUP($B447,$AB:$AX,2,0)),0,(VLOOKUP($B447,$AB:$AX,2,0)))</f>
        <v>0</v>
      </c>
      <c r="BD447" s="92" t="n">
        <f aca="false">IF(ISERROR(VLOOKUP($B447,$AB:$AX,3,0)),0,(VLOOKUP($B447,$AB:$AX,3,0)))</f>
        <v>0</v>
      </c>
      <c r="BE447" s="85" t="n">
        <f aca="false">IF(ISERROR(VLOOKUP($B447,$AB:$AX,4,0)),0,(VLOOKUP($B447,$AB:$AX,4,0)))</f>
        <v>0</v>
      </c>
      <c r="BF447" s="86" t="n">
        <f aca="false">IF(ISERROR(VLOOKUP($B447,$AB:$AX,5,0)),0,(VLOOKUP($B447,$AB:$AX,5,0)))</f>
        <v>0</v>
      </c>
      <c r="BG447" s="86" t="n">
        <f aca="false">IF(ISERROR(VLOOKUP($B447,$AB:$AX,6,0)),0,(VLOOKUP($B447,$AB:$AX,6,0)))</f>
        <v>0</v>
      </c>
      <c r="BH447" s="85" t="n">
        <f aca="false">IF(ISERROR(VLOOKUP($B447,$AB:$AX,7,0)),0,(VLOOKUP($B447,$AB:$AX,7,0)))</f>
        <v>0</v>
      </c>
      <c r="BI447" s="88" t="n">
        <f aca="false">IF(ISERROR(VLOOKUP($B447,$AB:$AX,8,0)),0,(VLOOKUP($B447,$AB:$AX,8,0)))</f>
        <v>0</v>
      </c>
      <c r="BJ447" s="88" t="n">
        <f aca="false">IF(ISERROR(VLOOKUP($B447,$AB:$AX,9,0)),0,(VLOOKUP($B447,$AB:$AX,9,0)))</f>
        <v>0</v>
      </c>
      <c r="BK447" s="89" t="n">
        <f aca="false">IF(ISERROR(VLOOKUP($B447,$AB:$AX,10,0)),0,(VLOOKUP($B447,$AB:$AX,10,0)))</f>
        <v>0</v>
      </c>
      <c r="BL447" s="93" t="n">
        <f aca="false">IF(ISERROR(VLOOKUP($B447,$AB:$AX,11,0)),0,(VLOOKUP($B447,$AB:$AX,11,0)))</f>
        <v>0</v>
      </c>
      <c r="BM447" s="89" t="n">
        <f aca="false">IF(ISERROR(VLOOKUP($B447,$AB:$AX,12,0)),0,(VLOOKUP($B447,$AB:$AX,12,0)))</f>
        <v>0</v>
      </c>
      <c r="BN447" s="93" t="n">
        <f aca="false">IF(ISERROR(VLOOKUP($B447,$AB:$AX,13,0)),0,(VLOOKUP($B447,$AB:$AX,13,0)))</f>
        <v>0</v>
      </c>
      <c r="BO447" s="86" t="n">
        <f aca="false">IF(ISERROR(VLOOKUP($B447,$AB:$AX,14,0)),0,(VLOOKUP($B447,$AB:$AX,14,0)))</f>
        <v>0</v>
      </c>
      <c r="BP447" s="91" t="n">
        <f aca="false">IF(ISERROR(VLOOKUP($B447,$AB:$AX,15,0)),0,(VLOOKUP($B447,$AB:$AX,15,0)))</f>
        <v>0</v>
      </c>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c r="EJ447" s="22"/>
      <c r="EK447" s="22"/>
    </row>
    <row r="448" customFormat="false" ht="12.75" hidden="true" customHeight="false" outlineLevel="0" collapsed="false">
      <c r="A448" s="75" t="s">
        <v>833</v>
      </c>
      <c r="B448" s="78"/>
      <c r="C448" s="79"/>
      <c r="D448" s="78"/>
      <c r="E448" s="78"/>
      <c r="F448" s="79"/>
      <c r="G448" s="79"/>
      <c r="H448" s="80" t="n">
        <v>0</v>
      </c>
      <c r="I448" s="81" t="n">
        <v>0</v>
      </c>
      <c r="J448" s="81" t="n">
        <v>0</v>
      </c>
      <c r="K448" s="82" t="n">
        <v>0</v>
      </c>
      <c r="L448" s="83" t="n">
        <v>0</v>
      </c>
      <c r="M448" s="82" t="n">
        <v>0</v>
      </c>
      <c r="N448" s="83" t="n">
        <v>0</v>
      </c>
      <c r="O448" s="79"/>
      <c r="P448" s="84"/>
      <c r="Q448" s="6"/>
      <c r="R448" s="6"/>
      <c r="S448" s="6"/>
      <c r="T448" s="6"/>
      <c r="U448" s="6"/>
      <c r="V448" s="6"/>
      <c r="W448" s="6"/>
      <c r="X448" s="6"/>
      <c r="AA448" s="5" t="s">
        <v>833</v>
      </c>
      <c r="AB448" s="85"/>
      <c r="AC448" s="86"/>
      <c r="AD448" s="85"/>
      <c r="AE448" s="85"/>
      <c r="AF448" s="86"/>
      <c r="AG448" s="86"/>
      <c r="AH448" s="87" t="n">
        <v>0</v>
      </c>
      <c r="AI448" s="88" t="n">
        <v>0</v>
      </c>
      <c r="AJ448" s="88" t="n">
        <v>0</v>
      </c>
      <c r="AK448" s="89" t="n">
        <v>0</v>
      </c>
      <c r="AL448" s="90" t="n">
        <v>0</v>
      </c>
      <c r="AM448" s="89" t="n">
        <v>0</v>
      </c>
      <c r="AN448" s="90" t="n">
        <v>0</v>
      </c>
      <c r="AO448" s="86"/>
      <c r="AP448" s="91"/>
      <c r="AQ448" s="6"/>
      <c r="AR448" s="6"/>
      <c r="AS448" s="6"/>
      <c r="AT448" s="6"/>
      <c r="AU448" s="6"/>
      <c r="AV448" s="6"/>
      <c r="AW448" s="6"/>
      <c r="AX448" s="6"/>
      <c r="AY448" s="6"/>
      <c r="AZ448" s="5"/>
      <c r="BA448" s="12"/>
      <c r="BB448" s="85" t="n">
        <f aca="false">IF(ISERROR(VLOOKUP($B448,$AB:$AX,1,0)),0,(VLOOKUP($B448,$AB:$AX,1,0)))</f>
        <v>0</v>
      </c>
      <c r="BC448" s="86" t="n">
        <f aca="false">IF(ISERROR(VLOOKUP($B448,$AB:$AX,2,0)),0,(VLOOKUP($B448,$AB:$AX,2,0)))</f>
        <v>0</v>
      </c>
      <c r="BD448" s="92" t="n">
        <f aca="false">IF(ISERROR(VLOOKUP($B448,$AB:$AX,3,0)),0,(VLOOKUP($B448,$AB:$AX,3,0)))</f>
        <v>0</v>
      </c>
      <c r="BE448" s="85" t="n">
        <f aca="false">IF(ISERROR(VLOOKUP($B448,$AB:$AX,4,0)),0,(VLOOKUP($B448,$AB:$AX,4,0)))</f>
        <v>0</v>
      </c>
      <c r="BF448" s="86" t="n">
        <f aca="false">IF(ISERROR(VLOOKUP($B448,$AB:$AX,5,0)),0,(VLOOKUP($B448,$AB:$AX,5,0)))</f>
        <v>0</v>
      </c>
      <c r="BG448" s="86" t="n">
        <f aca="false">IF(ISERROR(VLOOKUP($B448,$AB:$AX,6,0)),0,(VLOOKUP($B448,$AB:$AX,6,0)))</f>
        <v>0</v>
      </c>
      <c r="BH448" s="85" t="n">
        <f aca="false">IF(ISERROR(VLOOKUP($B448,$AB:$AX,7,0)),0,(VLOOKUP($B448,$AB:$AX,7,0)))</f>
        <v>0</v>
      </c>
      <c r="BI448" s="88" t="n">
        <f aca="false">IF(ISERROR(VLOOKUP($B448,$AB:$AX,8,0)),0,(VLOOKUP($B448,$AB:$AX,8,0)))</f>
        <v>0</v>
      </c>
      <c r="BJ448" s="88" t="n">
        <f aca="false">IF(ISERROR(VLOOKUP($B448,$AB:$AX,9,0)),0,(VLOOKUP($B448,$AB:$AX,9,0)))</f>
        <v>0</v>
      </c>
      <c r="BK448" s="89" t="n">
        <f aca="false">IF(ISERROR(VLOOKUP($B448,$AB:$AX,10,0)),0,(VLOOKUP($B448,$AB:$AX,10,0)))</f>
        <v>0</v>
      </c>
      <c r="BL448" s="93" t="n">
        <f aca="false">IF(ISERROR(VLOOKUP($B448,$AB:$AX,11,0)),0,(VLOOKUP($B448,$AB:$AX,11,0)))</f>
        <v>0</v>
      </c>
      <c r="BM448" s="89" t="n">
        <f aca="false">IF(ISERROR(VLOOKUP($B448,$AB:$AX,12,0)),0,(VLOOKUP($B448,$AB:$AX,12,0)))</f>
        <v>0</v>
      </c>
      <c r="BN448" s="93" t="n">
        <f aca="false">IF(ISERROR(VLOOKUP($B448,$AB:$AX,13,0)),0,(VLOOKUP($B448,$AB:$AX,13,0)))</f>
        <v>0</v>
      </c>
      <c r="BO448" s="86" t="n">
        <f aca="false">IF(ISERROR(VLOOKUP($B448,$AB:$AX,14,0)),0,(VLOOKUP($B448,$AB:$AX,14,0)))</f>
        <v>0</v>
      </c>
      <c r="BP448" s="91" t="n">
        <f aca="false">IF(ISERROR(VLOOKUP($B448,$AB:$AX,15,0)),0,(VLOOKUP($B448,$AB:$AX,15,0)))</f>
        <v>0</v>
      </c>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row>
    <row r="449" customFormat="false" ht="12.75" hidden="true" customHeight="false" outlineLevel="0" collapsed="false">
      <c r="A449" s="75" t="s">
        <v>834</v>
      </c>
      <c r="B449" s="78"/>
      <c r="C449" s="79"/>
      <c r="D449" s="78"/>
      <c r="E449" s="78"/>
      <c r="F449" s="79"/>
      <c r="G449" s="79"/>
      <c r="H449" s="80" t="n">
        <v>0</v>
      </c>
      <c r="I449" s="81" t="n">
        <v>0</v>
      </c>
      <c r="J449" s="81" t="n">
        <v>0</v>
      </c>
      <c r="K449" s="82" t="n">
        <v>0</v>
      </c>
      <c r="L449" s="83" t="n">
        <v>0</v>
      </c>
      <c r="M449" s="82" t="n">
        <v>0</v>
      </c>
      <c r="N449" s="83" t="n">
        <v>0</v>
      </c>
      <c r="O449" s="79"/>
      <c r="P449" s="84"/>
      <c r="Q449" s="100"/>
      <c r="R449" s="100"/>
      <c r="S449" s="100"/>
      <c r="T449" s="100"/>
      <c r="U449" s="100"/>
      <c r="V449" s="100"/>
      <c r="W449" s="100"/>
      <c r="X449" s="100"/>
      <c r="Y449" s="101"/>
      <c r="Z449" s="100"/>
      <c r="AA449" s="101" t="s">
        <v>834</v>
      </c>
      <c r="AB449" s="85"/>
      <c r="AC449" s="86"/>
      <c r="AD449" s="85"/>
      <c r="AE449" s="85"/>
      <c r="AF449" s="86"/>
      <c r="AG449" s="86"/>
      <c r="AH449" s="87" t="n">
        <v>0</v>
      </c>
      <c r="AI449" s="88" t="n">
        <v>0</v>
      </c>
      <c r="AJ449" s="88" t="n">
        <v>0</v>
      </c>
      <c r="AK449" s="89" t="n">
        <v>0</v>
      </c>
      <c r="AL449" s="90" t="n">
        <v>0</v>
      </c>
      <c r="AM449" s="89" t="n">
        <v>0</v>
      </c>
      <c r="AN449" s="90" t="n">
        <v>0</v>
      </c>
      <c r="AO449" s="86"/>
      <c r="AP449" s="91"/>
      <c r="AQ449" s="100"/>
      <c r="AR449" s="100"/>
      <c r="AS449" s="100"/>
      <c r="AT449" s="100"/>
      <c r="AU449" s="100"/>
      <c r="AV449" s="100"/>
      <c r="AW449" s="100"/>
      <c r="AX449" s="100"/>
      <c r="AY449" s="100"/>
      <c r="AZ449" s="101"/>
      <c r="BA449" s="12"/>
      <c r="BB449" s="85" t="n">
        <f aca="false">IF(ISERROR(VLOOKUP($B449,$AB:$AX,1,0)),0,(VLOOKUP($B449,$AB:$AX,1,0)))</f>
        <v>0</v>
      </c>
      <c r="BC449" s="86" t="n">
        <f aca="false">IF(ISERROR(VLOOKUP($B449,$AB:$AX,2,0)),0,(VLOOKUP($B449,$AB:$AX,2,0)))</f>
        <v>0</v>
      </c>
      <c r="BD449" s="92" t="n">
        <f aca="false">IF(ISERROR(VLOOKUP($B449,$AB:$AX,3,0)),0,(VLOOKUP($B449,$AB:$AX,3,0)))</f>
        <v>0</v>
      </c>
      <c r="BE449" s="85" t="n">
        <f aca="false">IF(ISERROR(VLOOKUP($B449,$AB:$AX,4,0)),0,(VLOOKUP($B449,$AB:$AX,4,0)))</f>
        <v>0</v>
      </c>
      <c r="BF449" s="86" t="n">
        <f aca="false">IF(ISERROR(VLOOKUP($B449,$AB:$AX,5,0)),0,(VLOOKUP($B449,$AB:$AX,5,0)))</f>
        <v>0</v>
      </c>
      <c r="BG449" s="86" t="n">
        <f aca="false">IF(ISERROR(VLOOKUP($B449,$AB:$AX,6,0)),0,(VLOOKUP($B449,$AB:$AX,6,0)))</f>
        <v>0</v>
      </c>
      <c r="BH449" s="85" t="n">
        <f aca="false">IF(ISERROR(VLOOKUP($B449,$AB:$AX,7,0)),0,(VLOOKUP($B449,$AB:$AX,7,0)))</f>
        <v>0</v>
      </c>
      <c r="BI449" s="88" t="n">
        <f aca="false">IF(ISERROR(VLOOKUP($B449,$AB:$AX,8,0)),0,(VLOOKUP($B449,$AB:$AX,8,0)))</f>
        <v>0</v>
      </c>
      <c r="BJ449" s="88" t="n">
        <f aca="false">IF(ISERROR(VLOOKUP($B449,$AB:$AX,9,0)),0,(VLOOKUP($B449,$AB:$AX,9,0)))</f>
        <v>0</v>
      </c>
      <c r="BK449" s="89" t="n">
        <f aca="false">IF(ISERROR(VLOOKUP($B449,$AB:$AX,10,0)),0,(VLOOKUP($B449,$AB:$AX,10,0)))</f>
        <v>0</v>
      </c>
      <c r="BL449" s="93" t="n">
        <f aca="false">IF(ISERROR(VLOOKUP($B449,$AB:$AX,11,0)),0,(VLOOKUP($B449,$AB:$AX,11,0)))</f>
        <v>0</v>
      </c>
      <c r="BM449" s="89" t="n">
        <f aca="false">IF(ISERROR(VLOOKUP($B449,$AB:$AX,12,0)),0,(VLOOKUP($B449,$AB:$AX,12,0)))</f>
        <v>0</v>
      </c>
      <c r="BN449" s="93" t="n">
        <f aca="false">IF(ISERROR(VLOOKUP($B449,$AB:$AX,13,0)),0,(VLOOKUP($B449,$AB:$AX,13,0)))</f>
        <v>0</v>
      </c>
      <c r="BO449" s="86" t="n">
        <f aca="false">IF(ISERROR(VLOOKUP($B449,$AB:$AX,14,0)),0,(VLOOKUP($B449,$AB:$AX,14,0)))</f>
        <v>0</v>
      </c>
      <c r="BP449" s="91" t="n">
        <f aca="false">IF(ISERROR(VLOOKUP($B449,$AB:$AX,15,0)),0,(VLOOKUP($B449,$AB:$AX,15,0)))</f>
        <v>0</v>
      </c>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c r="DO449" s="100"/>
      <c r="DP449" s="100"/>
      <c r="DQ449" s="100"/>
      <c r="DR449" s="100"/>
      <c r="DS449" s="100"/>
      <c r="DT449" s="100"/>
      <c r="DU449" s="100"/>
      <c r="DV449" s="100"/>
      <c r="DW449" s="100"/>
      <c r="DX449" s="100"/>
      <c r="DY449" s="100"/>
      <c r="DZ449" s="100"/>
      <c r="EA449" s="100"/>
      <c r="EB449" s="100"/>
      <c r="EC449" s="100"/>
      <c r="ED449" s="100"/>
      <c r="EE449" s="100"/>
      <c r="EF449" s="100"/>
      <c r="EG449" s="100"/>
      <c r="EH449" s="100"/>
      <c r="EI449" s="100"/>
      <c r="EJ449" s="100"/>
      <c r="EK449" s="100"/>
    </row>
    <row r="450" customFormat="false" ht="12.75" hidden="true" customHeight="false" outlineLevel="0" collapsed="false">
      <c r="A450" s="75" t="s">
        <v>835</v>
      </c>
      <c r="B450" s="78"/>
      <c r="C450" s="79"/>
      <c r="D450" s="78"/>
      <c r="E450" s="78"/>
      <c r="F450" s="79"/>
      <c r="G450" s="79"/>
      <c r="H450" s="80" t="n">
        <v>0</v>
      </c>
      <c r="I450" s="81" t="n">
        <v>0</v>
      </c>
      <c r="J450" s="81" t="n">
        <v>0</v>
      </c>
      <c r="K450" s="82" t="n">
        <v>0</v>
      </c>
      <c r="L450" s="83" t="n">
        <v>0</v>
      </c>
      <c r="M450" s="82" t="n">
        <v>0</v>
      </c>
      <c r="N450" s="83" t="n">
        <v>0</v>
      </c>
      <c r="O450" s="79"/>
      <c r="P450" s="84"/>
      <c r="Q450" s="100"/>
      <c r="R450" s="100"/>
      <c r="S450" s="100"/>
      <c r="T450" s="100"/>
      <c r="U450" s="100"/>
      <c r="V450" s="100"/>
      <c r="W450" s="100"/>
      <c r="X450" s="100"/>
      <c r="Y450" s="101"/>
      <c r="Z450" s="100"/>
      <c r="AA450" s="101" t="s">
        <v>835</v>
      </c>
      <c r="AB450" s="85"/>
      <c r="AC450" s="86"/>
      <c r="AD450" s="85"/>
      <c r="AE450" s="85"/>
      <c r="AF450" s="86"/>
      <c r="AG450" s="86"/>
      <c r="AH450" s="87" t="n">
        <v>0</v>
      </c>
      <c r="AI450" s="88" t="n">
        <v>0</v>
      </c>
      <c r="AJ450" s="88" t="n">
        <v>0</v>
      </c>
      <c r="AK450" s="89" t="n">
        <v>0</v>
      </c>
      <c r="AL450" s="90" t="n">
        <v>0</v>
      </c>
      <c r="AM450" s="89" t="n">
        <v>0</v>
      </c>
      <c r="AN450" s="90" t="n">
        <v>0</v>
      </c>
      <c r="AO450" s="86"/>
      <c r="AP450" s="91"/>
      <c r="AQ450" s="100"/>
      <c r="AR450" s="100"/>
      <c r="AS450" s="100"/>
      <c r="AT450" s="100"/>
      <c r="AU450" s="100"/>
      <c r="AV450" s="100"/>
      <c r="AW450" s="100"/>
      <c r="AX450" s="100"/>
      <c r="AY450" s="100"/>
      <c r="AZ450" s="101"/>
      <c r="BA450" s="12"/>
      <c r="BB450" s="85" t="n">
        <f aca="false">IF(ISERROR(VLOOKUP($B450,$AB:$AX,1,0)),0,(VLOOKUP($B450,$AB:$AX,1,0)))</f>
        <v>0</v>
      </c>
      <c r="BC450" s="86" t="n">
        <f aca="false">IF(ISERROR(VLOOKUP($B450,$AB:$AX,2,0)),0,(VLOOKUP($B450,$AB:$AX,2,0)))</f>
        <v>0</v>
      </c>
      <c r="BD450" s="92" t="n">
        <f aca="false">IF(ISERROR(VLOOKUP($B450,$AB:$AX,3,0)),0,(VLOOKUP($B450,$AB:$AX,3,0)))</f>
        <v>0</v>
      </c>
      <c r="BE450" s="85" t="n">
        <f aca="false">IF(ISERROR(VLOOKUP($B450,$AB:$AX,4,0)),0,(VLOOKUP($B450,$AB:$AX,4,0)))</f>
        <v>0</v>
      </c>
      <c r="BF450" s="86" t="n">
        <f aca="false">IF(ISERROR(VLOOKUP($B450,$AB:$AX,5,0)),0,(VLOOKUP($B450,$AB:$AX,5,0)))</f>
        <v>0</v>
      </c>
      <c r="BG450" s="86" t="n">
        <f aca="false">IF(ISERROR(VLOOKUP($B450,$AB:$AX,6,0)),0,(VLOOKUP($B450,$AB:$AX,6,0)))</f>
        <v>0</v>
      </c>
      <c r="BH450" s="85" t="n">
        <f aca="false">IF(ISERROR(VLOOKUP($B450,$AB:$AX,7,0)),0,(VLOOKUP($B450,$AB:$AX,7,0)))</f>
        <v>0</v>
      </c>
      <c r="BI450" s="88" t="n">
        <f aca="false">IF(ISERROR(VLOOKUP($B450,$AB:$AX,8,0)),0,(VLOOKUP($B450,$AB:$AX,8,0)))</f>
        <v>0</v>
      </c>
      <c r="BJ450" s="88" t="n">
        <f aca="false">IF(ISERROR(VLOOKUP($B450,$AB:$AX,9,0)),0,(VLOOKUP($B450,$AB:$AX,9,0)))</f>
        <v>0</v>
      </c>
      <c r="BK450" s="89" t="n">
        <f aca="false">IF(ISERROR(VLOOKUP($B450,$AB:$AX,10,0)),0,(VLOOKUP($B450,$AB:$AX,10,0)))</f>
        <v>0</v>
      </c>
      <c r="BL450" s="93" t="n">
        <f aca="false">IF(ISERROR(VLOOKUP($B450,$AB:$AX,11,0)),0,(VLOOKUP($B450,$AB:$AX,11,0)))</f>
        <v>0</v>
      </c>
      <c r="BM450" s="89" t="n">
        <f aca="false">IF(ISERROR(VLOOKUP($B450,$AB:$AX,12,0)),0,(VLOOKUP($B450,$AB:$AX,12,0)))</f>
        <v>0</v>
      </c>
      <c r="BN450" s="93" t="n">
        <f aca="false">IF(ISERROR(VLOOKUP($B450,$AB:$AX,13,0)),0,(VLOOKUP($B450,$AB:$AX,13,0)))</f>
        <v>0</v>
      </c>
      <c r="BO450" s="86" t="n">
        <f aca="false">IF(ISERROR(VLOOKUP($B450,$AB:$AX,14,0)),0,(VLOOKUP($B450,$AB:$AX,14,0)))</f>
        <v>0</v>
      </c>
      <c r="BP450" s="91" t="n">
        <f aca="false">IF(ISERROR(VLOOKUP($B450,$AB:$AX,15,0)),0,(VLOOKUP($B450,$AB:$AX,15,0)))</f>
        <v>0</v>
      </c>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c r="DO450" s="100"/>
      <c r="DP450" s="100"/>
      <c r="DQ450" s="100"/>
      <c r="DR450" s="100"/>
      <c r="DS450" s="100"/>
      <c r="DT450" s="100"/>
      <c r="DU450" s="100"/>
      <c r="DV450" s="100"/>
      <c r="DW450" s="100"/>
      <c r="DX450" s="100"/>
      <c r="DY450" s="100"/>
      <c r="DZ450" s="100"/>
      <c r="EA450" s="100"/>
      <c r="EB450" s="100"/>
      <c r="EC450" s="100"/>
      <c r="ED450" s="100"/>
      <c r="EE450" s="100"/>
      <c r="EF450" s="100"/>
      <c r="EG450" s="100"/>
      <c r="EH450" s="100"/>
      <c r="EI450" s="100"/>
      <c r="EJ450" s="100"/>
      <c r="EK450" s="100"/>
    </row>
    <row r="451" customFormat="false" ht="12.75" hidden="true" customHeight="false" outlineLevel="0" collapsed="false">
      <c r="A451" s="75" t="s">
        <v>836</v>
      </c>
      <c r="B451" s="78"/>
      <c r="C451" s="79"/>
      <c r="D451" s="78"/>
      <c r="E451" s="78"/>
      <c r="F451" s="79"/>
      <c r="G451" s="79"/>
      <c r="H451" s="80" t="n">
        <v>0</v>
      </c>
      <c r="I451" s="81" t="n">
        <v>0</v>
      </c>
      <c r="J451" s="81" t="n">
        <v>0</v>
      </c>
      <c r="K451" s="82" t="n">
        <v>0</v>
      </c>
      <c r="L451" s="83" t="n">
        <v>0</v>
      </c>
      <c r="M451" s="82" t="n">
        <v>0</v>
      </c>
      <c r="N451" s="83" t="n">
        <v>0</v>
      </c>
      <c r="O451" s="79"/>
      <c r="P451" s="84"/>
      <c r="Q451" s="100"/>
      <c r="R451" s="100"/>
      <c r="S451" s="100"/>
      <c r="T451" s="100"/>
      <c r="U451" s="100"/>
      <c r="V451" s="100"/>
      <c r="W451" s="100"/>
      <c r="X451" s="100"/>
      <c r="Y451" s="101"/>
      <c r="Z451" s="100"/>
      <c r="AA451" s="101" t="s">
        <v>836</v>
      </c>
      <c r="AB451" s="85"/>
      <c r="AC451" s="86"/>
      <c r="AD451" s="85"/>
      <c r="AE451" s="85"/>
      <c r="AF451" s="86"/>
      <c r="AG451" s="86"/>
      <c r="AH451" s="87" t="n">
        <v>0</v>
      </c>
      <c r="AI451" s="88" t="n">
        <v>0</v>
      </c>
      <c r="AJ451" s="88" t="n">
        <v>0</v>
      </c>
      <c r="AK451" s="89" t="n">
        <v>0</v>
      </c>
      <c r="AL451" s="90" t="n">
        <v>0</v>
      </c>
      <c r="AM451" s="89" t="n">
        <v>0</v>
      </c>
      <c r="AN451" s="90" t="n">
        <v>0</v>
      </c>
      <c r="AO451" s="86"/>
      <c r="AP451" s="91"/>
      <c r="AQ451" s="100"/>
      <c r="AR451" s="100"/>
      <c r="AS451" s="100"/>
      <c r="AT451" s="100"/>
      <c r="AU451" s="100"/>
      <c r="AV451" s="100"/>
      <c r="AW451" s="100"/>
      <c r="AX451" s="100"/>
      <c r="AY451" s="100"/>
      <c r="AZ451" s="101"/>
      <c r="BA451" s="12"/>
      <c r="BB451" s="85" t="n">
        <f aca="false">IF(ISERROR(VLOOKUP($B451,$AB:$AX,1,0)),0,(VLOOKUP($B451,$AB:$AX,1,0)))</f>
        <v>0</v>
      </c>
      <c r="BC451" s="86" t="n">
        <f aca="false">IF(ISERROR(VLOOKUP($B451,$AB:$AX,2,0)),0,(VLOOKUP($B451,$AB:$AX,2,0)))</f>
        <v>0</v>
      </c>
      <c r="BD451" s="92" t="n">
        <f aca="false">IF(ISERROR(VLOOKUP($B451,$AB:$AX,3,0)),0,(VLOOKUP($B451,$AB:$AX,3,0)))</f>
        <v>0</v>
      </c>
      <c r="BE451" s="85" t="n">
        <f aca="false">IF(ISERROR(VLOOKUP($B451,$AB:$AX,4,0)),0,(VLOOKUP($B451,$AB:$AX,4,0)))</f>
        <v>0</v>
      </c>
      <c r="BF451" s="86" t="n">
        <f aca="false">IF(ISERROR(VLOOKUP($B451,$AB:$AX,5,0)),0,(VLOOKUP($B451,$AB:$AX,5,0)))</f>
        <v>0</v>
      </c>
      <c r="BG451" s="86" t="n">
        <f aca="false">IF(ISERROR(VLOOKUP($B451,$AB:$AX,6,0)),0,(VLOOKUP($B451,$AB:$AX,6,0)))</f>
        <v>0</v>
      </c>
      <c r="BH451" s="85" t="n">
        <f aca="false">IF(ISERROR(VLOOKUP($B451,$AB:$AX,7,0)),0,(VLOOKUP($B451,$AB:$AX,7,0)))</f>
        <v>0</v>
      </c>
      <c r="BI451" s="88" t="n">
        <f aca="false">IF(ISERROR(VLOOKUP($B451,$AB:$AX,8,0)),0,(VLOOKUP($B451,$AB:$AX,8,0)))</f>
        <v>0</v>
      </c>
      <c r="BJ451" s="88" t="n">
        <f aca="false">IF(ISERROR(VLOOKUP($B451,$AB:$AX,9,0)),0,(VLOOKUP($B451,$AB:$AX,9,0)))</f>
        <v>0</v>
      </c>
      <c r="BK451" s="89" t="n">
        <f aca="false">IF(ISERROR(VLOOKUP($B451,$AB:$AX,10,0)),0,(VLOOKUP($B451,$AB:$AX,10,0)))</f>
        <v>0</v>
      </c>
      <c r="BL451" s="93" t="n">
        <f aca="false">IF(ISERROR(VLOOKUP($B451,$AB:$AX,11,0)),0,(VLOOKUP($B451,$AB:$AX,11,0)))</f>
        <v>0</v>
      </c>
      <c r="BM451" s="89" t="n">
        <f aca="false">IF(ISERROR(VLOOKUP($B451,$AB:$AX,12,0)),0,(VLOOKUP($B451,$AB:$AX,12,0)))</f>
        <v>0</v>
      </c>
      <c r="BN451" s="93" t="n">
        <f aca="false">IF(ISERROR(VLOOKUP($B451,$AB:$AX,13,0)),0,(VLOOKUP($B451,$AB:$AX,13,0)))</f>
        <v>0</v>
      </c>
      <c r="BO451" s="86" t="n">
        <f aca="false">IF(ISERROR(VLOOKUP($B451,$AB:$AX,14,0)),0,(VLOOKUP($B451,$AB:$AX,14,0)))</f>
        <v>0</v>
      </c>
      <c r="BP451" s="91" t="n">
        <f aca="false">IF(ISERROR(VLOOKUP($B451,$AB:$AX,15,0)),0,(VLOOKUP($B451,$AB:$AX,15,0)))</f>
        <v>0</v>
      </c>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c r="DO451" s="100"/>
      <c r="DP451" s="100"/>
      <c r="DQ451" s="100"/>
      <c r="DR451" s="100"/>
      <c r="DS451" s="100"/>
      <c r="DT451" s="100"/>
      <c r="DU451" s="100"/>
      <c r="DV451" s="100"/>
      <c r="DW451" s="100"/>
      <c r="DX451" s="100"/>
      <c r="DY451" s="100"/>
      <c r="DZ451" s="100"/>
      <c r="EA451" s="100"/>
      <c r="EB451" s="100"/>
      <c r="EC451" s="100"/>
      <c r="ED451" s="100"/>
      <c r="EE451" s="100"/>
      <c r="EF451" s="100"/>
      <c r="EG451" s="100"/>
      <c r="EH451" s="100"/>
      <c r="EI451" s="100"/>
      <c r="EJ451" s="100"/>
      <c r="EK451" s="100"/>
    </row>
    <row r="452" customFormat="false" ht="12.75" hidden="true" customHeight="false" outlineLevel="0" collapsed="false">
      <c r="A452" s="75" t="s">
        <v>837</v>
      </c>
      <c r="B452" s="78"/>
      <c r="C452" s="79"/>
      <c r="D452" s="78"/>
      <c r="E452" s="78"/>
      <c r="F452" s="79"/>
      <c r="G452" s="79"/>
      <c r="H452" s="80" t="n">
        <v>0</v>
      </c>
      <c r="I452" s="81" t="n">
        <v>0</v>
      </c>
      <c r="J452" s="81" t="n">
        <v>0</v>
      </c>
      <c r="K452" s="82" t="n">
        <v>0</v>
      </c>
      <c r="L452" s="83" t="n">
        <v>0</v>
      </c>
      <c r="M452" s="82" t="n">
        <v>0</v>
      </c>
      <c r="N452" s="83" t="n">
        <v>0</v>
      </c>
      <c r="O452" s="79"/>
      <c r="P452" s="84"/>
      <c r="Q452" s="100"/>
      <c r="R452" s="100"/>
      <c r="S452" s="100"/>
      <c r="T452" s="100"/>
      <c r="U452" s="100"/>
      <c r="V452" s="100"/>
      <c r="W452" s="100"/>
      <c r="X452" s="100"/>
      <c r="Y452" s="101"/>
      <c r="Z452" s="100"/>
      <c r="AA452" s="101" t="s">
        <v>837</v>
      </c>
      <c r="AB452" s="85"/>
      <c r="AC452" s="86"/>
      <c r="AD452" s="85"/>
      <c r="AE452" s="85"/>
      <c r="AF452" s="86"/>
      <c r="AG452" s="86"/>
      <c r="AH452" s="87" t="n">
        <v>0</v>
      </c>
      <c r="AI452" s="88" t="n">
        <v>0</v>
      </c>
      <c r="AJ452" s="88" t="n">
        <v>0</v>
      </c>
      <c r="AK452" s="89" t="n">
        <v>0</v>
      </c>
      <c r="AL452" s="90" t="n">
        <v>0</v>
      </c>
      <c r="AM452" s="89" t="n">
        <v>0</v>
      </c>
      <c r="AN452" s="90" t="n">
        <v>0</v>
      </c>
      <c r="AO452" s="86"/>
      <c r="AP452" s="91"/>
      <c r="AQ452" s="100"/>
      <c r="AR452" s="100"/>
      <c r="AS452" s="100"/>
      <c r="AT452" s="100"/>
      <c r="AU452" s="100"/>
      <c r="AV452" s="100"/>
      <c r="AW452" s="100"/>
      <c r="AX452" s="100"/>
      <c r="AY452" s="100"/>
      <c r="AZ452" s="101"/>
      <c r="BA452" s="12"/>
      <c r="BB452" s="85" t="n">
        <f aca="false">IF(ISERROR(VLOOKUP($B452,$AB:$AX,1,0)),0,(VLOOKUP($B452,$AB:$AX,1,0)))</f>
        <v>0</v>
      </c>
      <c r="BC452" s="86" t="n">
        <f aca="false">IF(ISERROR(VLOOKUP($B452,$AB:$AX,2,0)),0,(VLOOKUP($B452,$AB:$AX,2,0)))</f>
        <v>0</v>
      </c>
      <c r="BD452" s="92" t="n">
        <f aca="false">IF(ISERROR(VLOOKUP($B452,$AB:$AX,3,0)),0,(VLOOKUP($B452,$AB:$AX,3,0)))</f>
        <v>0</v>
      </c>
      <c r="BE452" s="85" t="n">
        <f aca="false">IF(ISERROR(VLOOKUP($B452,$AB:$AX,4,0)),0,(VLOOKUP($B452,$AB:$AX,4,0)))</f>
        <v>0</v>
      </c>
      <c r="BF452" s="86" t="n">
        <f aca="false">IF(ISERROR(VLOOKUP($B452,$AB:$AX,5,0)),0,(VLOOKUP($B452,$AB:$AX,5,0)))</f>
        <v>0</v>
      </c>
      <c r="BG452" s="86" t="n">
        <f aca="false">IF(ISERROR(VLOOKUP($B452,$AB:$AX,6,0)),0,(VLOOKUP($B452,$AB:$AX,6,0)))</f>
        <v>0</v>
      </c>
      <c r="BH452" s="85" t="n">
        <f aca="false">IF(ISERROR(VLOOKUP($B452,$AB:$AX,7,0)),0,(VLOOKUP($B452,$AB:$AX,7,0)))</f>
        <v>0</v>
      </c>
      <c r="BI452" s="88" t="n">
        <f aca="false">IF(ISERROR(VLOOKUP($B452,$AB:$AX,8,0)),0,(VLOOKUP($B452,$AB:$AX,8,0)))</f>
        <v>0</v>
      </c>
      <c r="BJ452" s="88" t="n">
        <f aca="false">IF(ISERROR(VLOOKUP($B452,$AB:$AX,9,0)),0,(VLOOKUP($B452,$AB:$AX,9,0)))</f>
        <v>0</v>
      </c>
      <c r="BK452" s="89" t="n">
        <f aca="false">IF(ISERROR(VLOOKUP($B452,$AB:$AX,10,0)),0,(VLOOKUP($B452,$AB:$AX,10,0)))</f>
        <v>0</v>
      </c>
      <c r="BL452" s="93" t="n">
        <f aca="false">IF(ISERROR(VLOOKUP($B452,$AB:$AX,11,0)),0,(VLOOKUP($B452,$AB:$AX,11,0)))</f>
        <v>0</v>
      </c>
      <c r="BM452" s="89" t="n">
        <f aca="false">IF(ISERROR(VLOOKUP($B452,$AB:$AX,12,0)),0,(VLOOKUP($B452,$AB:$AX,12,0)))</f>
        <v>0</v>
      </c>
      <c r="BN452" s="93" t="n">
        <f aca="false">IF(ISERROR(VLOOKUP($B452,$AB:$AX,13,0)),0,(VLOOKUP($B452,$AB:$AX,13,0)))</f>
        <v>0</v>
      </c>
      <c r="BO452" s="86" t="n">
        <f aca="false">IF(ISERROR(VLOOKUP($B452,$AB:$AX,14,0)),0,(VLOOKUP($B452,$AB:$AX,14,0)))</f>
        <v>0</v>
      </c>
      <c r="BP452" s="91" t="n">
        <f aca="false">IF(ISERROR(VLOOKUP($B452,$AB:$AX,15,0)),0,(VLOOKUP($B452,$AB:$AX,15,0)))</f>
        <v>0</v>
      </c>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c r="DO452" s="100"/>
      <c r="DP452" s="100"/>
      <c r="DQ452" s="100"/>
      <c r="DR452" s="100"/>
      <c r="DS452" s="100"/>
      <c r="DT452" s="100"/>
      <c r="DU452" s="100"/>
      <c r="DV452" s="100"/>
      <c r="DW452" s="100"/>
      <c r="DX452" s="100"/>
      <c r="DY452" s="100"/>
      <c r="DZ452" s="100"/>
      <c r="EA452" s="100"/>
      <c r="EB452" s="100"/>
      <c r="EC452" s="100"/>
      <c r="ED452" s="100"/>
      <c r="EE452" s="100"/>
      <c r="EF452" s="100"/>
      <c r="EG452" s="100"/>
      <c r="EH452" s="100"/>
      <c r="EI452" s="100"/>
      <c r="EJ452" s="100"/>
      <c r="EK452" s="100"/>
    </row>
    <row r="453" customFormat="false" ht="12.75" hidden="true" customHeight="false" outlineLevel="0" collapsed="false">
      <c r="A453" s="75" t="s">
        <v>838</v>
      </c>
      <c r="B453" s="78"/>
      <c r="C453" s="79"/>
      <c r="D453" s="78"/>
      <c r="E453" s="78"/>
      <c r="F453" s="79"/>
      <c r="G453" s="79"/>
      <c r="H453" s="80" t="n">
        <v>0</v>
      </c>
      <c r="I453" s="81" t="n">
        <v>0</v>
      </c>
      <c r="J453" s="81" t="n">
        <v>0</v>
      </c>
      <c r="K453" s="82" t="n">
        <v>0</v>
      </c>
      <c r="L453" s="83" t="n">
        <v>0</v>
      </c>
      <c r="M453" s="82" t="n">
        <v>0</v>
      </c>
      <c r="N453" s="83" t="n">
        <v>0</v>
      </c>
      <c r="O453" s="79"/>
      <c r="P453" s="84"/>
      <c r="Q453" s="100"/>
      <c r="R453" s="100"/>
      <c r="S453" s="100"/>
      <c r="T453" s="100"/>
      <c r="U453" s="100"/>
      <c r="V453" s="100"/>
      <c r="W453" s="100"/>
      <c r="X453" s="100"/>
      <c r="Y453" s="101"/>
      <c r="Z453" s="100"/>
      <c r="AA453" s="101" t="s">
        <v>838</v>
      </c>
      <c r="AB453" s="85"/>
      <c r="AC453" s="86"/>
      <c r="AD453" s="85"/>
      <c r="AE453" s="85"/>
      <c r="AF453" s="86"/>
      <c r="AG453" s="86"/>
      <c r="AH453" s="87" t="n">
        <v>0</v>
      </c>
      <c r="AI453" s="88" t="n">
        <v>0</v>
      </c>
      <c r="AJ453" s="88" t="n">
        <v>0</v>
      </c>
      <c r="AK453" s="89" t="n">
        <v>0</v>
      </c>
      <c r="AL453" s="90" t="n">
        <v>0</v>
      </c>
      <c r="AM453" s="89" t="n">
        <v>0</v>
      </c>
      <c r="AN453" s="90" t="n">
        <v>0</v>
      </c>
      <c r="AO453" s="86"/>
      <c r="AP453" s="91"/>
      <c r="AQ453" s="100"/>
      <c r="AR453" s="100"/>
      <c r="AS453" s="100"/>
      <c r="AT453" s="100"/>
      <c r="AU453" s="100"/>
      <c r="AV453" s="100"/>
      <c r="AW453" s="100"/>
      <c r="AX453" s="100"/>
      <c r="AY453" s="100"/>
      <c r="AZ453" s="101"/>
      <c r="BA453" s="12"/>
      <c r="BB453" s="85" t="n">
        <f aca="false">IF(ISERROR(VLOOKUP($B453,$AB:$AX,1,0)),0,(VLOOKUP($B453,$AB:$AX,1,0)))</f>
        <v>0</v>
      </c>
      <c r="BC453" s="86" t="n">
        <f aca="false">IF(ISERROR(VLOOKUP($B453,$AB:$AX,2,0)),0,(VLOOKUP($B453,$AB:$AX,2,0)))</f>
        <v>0</v>
      </c>
      <c r="BD453" s="92" t="n">
        <f aca="false">IF(ISERROR(VLOOKUP($B453,$AB:$AX,3,0)),0,(VLOOKUP($B453,$AB:$AX,3,0)))</f>
        <v>0</v>
      </c>
      <c r="BE453" s="85" t="n">
        <f aca="false">IF(ISERROR(VLOOKUP($B453,$AB:$AX,4,0)),0,(VLOOKUP($B453,$AB:$AX,4,0)))</f>
        <v>0</v>
      </c>
      <c r="BF453" s="86" t="n">
        <f aca="false">IF(ISERROR(VLOOKUP($B453,$AB:$AX,5,0)),0,(VLOOKUP($B453,$AB:$AX,5,0)))</f>
        <v>0</v>
      </c>
      <c r="BG453" s="86" t="n">
        <f aca="false">IF(ISERROR(VLOOKUP($B453,$AB:$AX,6,0)),0,(VLOOKUP($B453,$AB:$AX,6,0)))</f>
        <v>0</v>
      </c>
      <c r="BH453" s="85" t="n">
        <f aca="false">IF(ISERROR(VLOOKUP($B453,$AB:$AX,7,0)),0,(VLOOKUP($B453,$AB:$AX,7,0)))</f>
        <v>0</v>
      </c>
      <c r="BI453" s="88" t="n">
        <f aca="false">IF(ISERROR(VLOOKUP($B453,$AB:$AX,8,0)),0,(VLOOKUP($B453,$AB:$AX,8,0)))</f>
        <v>0</v>
      </c>
      <c r="BJ453" s="88" t="n">
        <f aca="false">IF(ISERROR(VLOOKUP($B453,$AB:$AX,9,0)),0,(VLOOKUP($B453,$AB:$AX,9,0)))</f>
        <v>0</v>
      </c>
      <c r="BK453" s="89" t="n">
        <f aca="false">IF(ISERROR(VLOOKUP($B453,$AB:$AX,10,0)),0,(VLOOKUP($B453,$AB:$AX,10,0)))</f>
        <v>0</v>
      </c>
      <c r="BL453" s="93" t="n">
        <f aca="false">IF(ISERROR(VLOOKUP($B453,$AB:$AX,11,0)),0,(VLOOKUP($B453,$AB:$AX,11,0)))</f>
        <v>0</v>
      </c>
      <c r="BM453" s="89" t="n">
        <f aca="false">IF(ISERROR(VLOOKUP($B453,$AB:$AX,12,0)),0,(VLOOKUP($B453,$AB:$AX,12,0)))</f>
        <v>0</v>
      </c>
      <c r="BN453" s="93" t="n">
        <f aca="false">IF(ISERROR(VLOOKUP($B453,$AB:$AX,13,0)),0,(VLOOKUP($B453,$AB:$AX,13,0)))</f>
        <v>0</v>
      </c>
      <c r="BO453" s="86" t="n">
        <f aca="false">IF(ISERROR(VLOOKUP($B453,$AB:$AX,14,0)),0,(VLOOKUP($B453,$AB:$AX,14,0)))</f>
        <v>0</v>
      </c>
      <c r="BP453" s="91" t="n">
        <f aca="false">IF(ISERROR(VLOOKUP($B453,$AB:$AX,15,0)),0,(VLOOKUP($B453,$AB:$AX,15,0)))</f>
        <v>0</v>
      </c>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c r="DO453" s="100"/>
      <c r="DP453" s="100"/>
      <c r="DQ453" s="100"/>
      <c r="DR453" s="100"/>
      <c r="DS453" s="100"/>
      <c r="DT453" s="100"/>
      <c r="DU453" s="100"/>
      <c r="DV453" s="100"/>
      <c r="DW453" s="100"/>
      <c r="DX453" s="100"/>
      <c r="DY453" s="100"/>
      <c r="DZ453" s="100"/>
      <c r="EA453" s="100"/>
      <c r="EB453" s="100"/>
      <c r="EC453" s="100"/>
      <c r="ED453" s="100"/>
      <c r="EE453" s="100"/>
      <c r="EF453" s="100"/>
      <c r="EG453" s="100"/>
      <c r="EH453" s="100"/>
      <c r="EI453" s="100"/>
      <c r="EJ453" s="100"/>
      <c r="EK453" s="100"/>
    </row>
    <row r="454" customFormat="false" ht="12.75" hidden="true" customHeight="false" outlineLevel="0" collapsed="false">
      <c r="A454" s="75" t="s">
        <v>839</v>
      </c>
      <c r="B454" s="78"/>
      <c r="C454" s="79"/>
      <c r="D454" s="78"/>
      <c r="E454" s="78"/>
      <c r="F454" s="79"/>
      <c r="G454" s="79"/>
      <c r="H454" s="80" t="n">
        <v>0</v>
      </c>
      <c r="I454" s="81" t="n">
        <v>0</v>
      </c>
      <c r="J454" s="81" t="n">
        <v>0</v>
      </c>
      <c r="K454" s="82" t="n">
        <v>0</v>
      </c>
      <c r="L454" s="83" t="n">
        <v>0</v>
      </c>
      <c r="M454" s="82" t="n">
        <v>0</v>
      </c>
      <c r="N454" s="83" t="n">
        <v>0</v>
      </c>
      <c r="O454" s="79"/>
      <c r="P454" s="84"/>
      <c r="Q454" s="22"/>
      <c r="R454" s="22"/>
      <c r="S454" s="22"/>
      <c r="T454" s="22"/>
      <c r="U454" s="22"/>
      <c r="V454" s="22"/>
      <c r="W454" s="22"/>
      <c r="X454" s="22"/>
      <c r="Y454" s="12"/>
      <c r="Z454" s="22"/>
      <c r="AA454" s="12" t="s">
        <v>839</v>
      </c>
      <c r="AB454" s="85"/>
      <c r="AC454" s="86"/>
      <c r="AD454" s="85"/>
      <c r="AE454" s="85"/>
      <c r="AF454" s="86"/>
      <c r="AG454" s="86"/>
      <c r="AH454" s="87" t="n">
        <v>0</v>
      </c>
      <c r="AI454" s="88" t="n">
        <v>0</v>
      </c>
      <c r="AJ454" s="88" t="n">
        <v>0</v>
      </c>
      <c r="AK454" s="89" t="n">
        <v>0</v>
      </c>
      <c r="AL454" s="90" t="n">
        <v>0</v>
      </c>
      <c r="AM454" s="89" t="n">
        <v>0</v>
      </c>
      <c r="AN454" s="90" t="n">
        <v>0</v>
      </c>
      <c r="AO454" s="86"/>
      <c r="AP454" s="91"/>
      <c r="AQ454" s="22"/>
      <c r="AR454" s="22"/>
      <c r="AS454" s="22"/>
      <c r="AT454" s="22"/>
      <c r="AU454" s="22"/>
      <c r="AV454" s="22"/>
      <c r="AW454" s="22"/>
      <c r="AX454" s="22"/>
      <c r="AY454" s="22"/>
      <c r="BA454" s="12"/>
      <c r="BB454" s="85" t="n">
        <f aca="false">IF(ISERROR(VLOOKUP($B454,$AB:$AX,1,0)),0,(VLOOKUP($B454,$AB:$AX,1,0)))</f>
        <v>0</v>
      </c>
      <c r="BC454" s="86" t="n">
        <f aca="false">IF(ISERROR(VLOOKUP($B454,$AB:$AX,2,0)),0,(VLOOKUP($B454,$AB:$AX,2,0)))</f>
        <v>0</v>
      </c>
      <c r="BD454" s="92" t="n">
        <f aca="false">IF(ISERROR(VLOOKUP($B454,$AB:$AX,3,0)),0,(VLOOKUP($B454,$AB:$AX,3,0)))</f>
        <v>0</v>
      </c>
      <c r="BE454" s="85" t="n">
        <f aca="false">IF(ISERROR(VLOOKUP($B454,$AB:$AX,4,0)),0,(VLOOKUP($B454,$AB:$AX,4,0)))</f>
        <v>0</v>
      </c>
      <c r="BF454" s="86" t="n">
        <f aca="false">IF(ISERROR(VLOOKUP($B454,$AB:$AX,5,0)),0,(VLOOKUP($B454,$AB:$AX,5,0)))</f>
        <v>0</v>
      </c>
      <c r="BG454" s="86" t="n">
        <f aca="false">IF(ISERROR(VLOOKUP($B454,$AB:$AX,6,0)),0,(VLOOKUP($B454,$AB:$AX,6,0)))</f>
        <v>0</v>
      </c>
      <c r="BH454" s="85" t="n">
        <f aca="false">IF(ISERROR(VLOOKUP($B454,$AB:$AX,7,0)),0,(VLOOKUP($B454,$AB:$AX,7,0)))</f>
        <v>0</v>
      </c>
      <c r="BI454" s="88" t="n">
        <f aca="false">IF(ISERROR(VLOOKUP($B454,$AB:$AX,8,0)),0,(VLOOKUP($B454,$AB:$AX,8,0)))</f>
        <v>0</v>
      </c>
      <c r="BJ454" s="88" t="n">
        <f aca="false">IF(ISERROR(VLOOKUP($B454,$AB:$AX,9,0)),0,(VLOOKUP($B454,$AB:$AX,9,0)))</f>
        <v>0</v>
      </c>
      <c r="BK454" s="89" t="n">
        <f aca="false">IF(ISERROR(VLOOKUP($B454,$AB:$AX,10,0)),0,(VLOOKUP($B454,$AB:$AX,10,0)))</f>
        <v>0</v>
      </c>
      <c r="BL454" s="93" t="n">
        <f aca="false">IF(ISERROR(VLOOKUP($B454,$AB:$AX,11,0)),0,(VLOOKUP($B454,$AB:$AX,11,0)))</f>
        <v>0</v>
      </c>
      <c r="BM454" s="89" t="n">
        <f aca="false">IF(ISERROR(VLOOKUP($B454,$AB:$AX,12,0)),0,(VLOOKUP($B454,$AB:$AX,12,0)))</f>
        <v>0</v>
      </c>
      <c r="BN454" s="93" t="n">
        <f aca="false">IF(ISERROR(VLOOKUP($B454,$AB:$AX,13,0)),0,(VLOOKUP($B454,$AB:$AX,13,0)))</f>
        <v>0</v>
      </c>
      <c r="BO454" s="86" t="n">
        <f aca="false">IF(ISERROR(VLOOKUP($B454,$AB:$AX,14,0)),0,(VLOOKUP($B454,$AB:$AX,14,0)))</f>
        <v>0</v>
      </c>
      <c r="BP454" s="91" t="n">
        <f aca="false">IF(ISERROR(VLOOKUP($B454,$AB:$AX,15,0)),0,(VLOOKUP($B454,$AB:$AX,15,0)))</f>
        <v>0</v>
      </c>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c r="EJ454" s="22"/>
      <c r="EK454" s="22"/>
    </row>
    <row r="455" customFormat="false" ht="12.75" hidden="true" customHeight="false" outlineLevel="0" collapsed="false">
      <c r="A455" s="75" t="s">
        <v>840</v>
      </c>
      <c r="B455" s="78"/>
      <c r="C455" s="79"/>
      <c r="D455" s="78"/>
      <c r="E455" s="78"/>
      <c r="F455" s="79"/>
      <c r="G455" s="79"/>
      <c r="H455" s="80" t="n">
        <v>0</v>
      </c>
      <c r="I455" s="81" t="n">
        <v>0</v>
      </c>
      <c r="J455" s="81" t="n">
        <v>0</v>
      </c>
      <c r="K455" s="82" t="n">
        <v>0</v>
      </c>
      <c r="L455" s="83" t="n">
        <v>0</v>
      </c>
      <c r="M455" s="82" t="n">
        <v>0</v>
      </c>
      <c r="N455" s="83" t="n">
        <v>0</v>
      </c>
      <c r="O455" s="79"/>
      <c r="P455" s="84"/>
      <c r="Q455" s="22"/>
      <c r="R455" s="22"/>
      <c r="S455" s="22"/>
      <c r="T455" s="22"/>
      <c r="U455" s="22"/>
      <c r="V455" s="22"/>
      <c r="W455" s="22"/>
      <c r="X455" s="22"/>
      <c r="Y455" s="12"/>
      <c r="Z455" s="22"/>
      <c r="AA455" s="12" t="s">
        <v>840</v>
      </c>
      <c r="AB455" s="85"/>
      <c r="AC455" s="86"/>
      <c r="AD455" s="85"/>
      <c r="AE455" s="85"/>
      <c r="AF455" s="86"/>
      <c r="AG455" s="86"/>
      <c r="AH455" s="87" t="n">
        <v>0</v>
      </c>
      <c r="AI455" s="88" t="n">
        <v>0</v>
      </c>
      <c r="AJ455" s="88" t="n">
        <v>0</v>
      </c>
      <c r="AK455" s="89" t="n">
        <v>0</v>
      </c>
      <c r="AL455" s="90" t="n">
        <v>0</v>
      </c>
      <c r="AM455" s="89" t="n">
        <v>0</v>
      </c>
      <c r="AN455" s="90" t="n">
        <v>0</v>
      </c>
      <c r="AO455" s="86"/>
      <c r="AP455" s="91"/>
      <c r="AQ455" s="22"/>
      <c r="AR455" s="22"/>
      <c r="AS455" s="22"/>
      <c r="AT455" s="22"/>
      <c r="AU455" s="22"/>
      <c r="AV455" s="22"/>
      <c r="AW455" s="22"/>
      <c r="AX455" s="22"/>
      <c r="AY455" s="22"/>
      <c r="BA455" s="12"/>
      <c r="BB455" s="85" t="n">
        <f aca="false">IF(ISERROR(VLOOKUP($B455,$AB:$AX,1,0)),0,(VLOOKUP($B455,$AB:$AX,1,0)))</f>
        <v>0</v>
      </c>
      <c r="BC455" s="86" t="n">
        <f aca="false">IF(ISERROR(VLOOKUP($B455,$AB:$AX,2,0)),0,(VLOOKUP($B455,$AB:$AX,2,0)))</f>
        <v>0</v>
      </c>
      <c r="BD455" s="92" t="n">
        <f aca="false">IF(ISERROR(VLOOKUP($B455,$AB:$AX,3,0)),0,(VLOOKUP($B455,$AB:$AX,3,0)))</f>
        <v>0</v>
      </c>
      <c r="BE455" s="85" t="n">
        <f aca="false">IF(ISERROR(VLOOKUP($B455,$AB:$AX,4,0)),0,(VLOOKUP($B455,$AB:$AX,4,0)))</f>
        <v>0</v>
      </c>
      <c r="BF455" s="86" t="n">
        <f aca="false">IF(ISERROR(VLOOKUP($B455,$AB:$AX,5,0)),0,(VLOOKUP($B455,$AB:$AX,5,0)))</f>
        <v>0</v>
      </c>
      <c r="BG455" s="86" t="n">
        <f aca="false">IF(ISERROR(VLOOKUP($B455,$AB:$AX,6,0)),0,(VLOOKUP($B455,$AB:$AX,6,0)))</f>
        <v>0</v>
      </c>
      <c r="BH455" s="85" t="n">
        <f aca="false">IF(ISERROR(VLOOKUP($B455,$AB:$AX,7,0)),0,(VLOOKUP($B455,$AB:$AX,7,0)))</f>
        <v>0</v>
      </c>
      <c r="BI455" s="88" t="n">
        <f aca="false">IF(ISERROR(VLOOKUP($B455,$AB:$AX,8,0)),0,(VLOOKUP($B455,$AB:$AX,8,0)))</f>
        <v>0</v>
      </c>
      <c r="BJ455" s="88" t="n">
        <f aca="false">IF(ISERROR(VLOOKUP($B455,$AB:$AX,9,0)),0,(VLOOKUP($B455,$AB:$AX,9,0)))</f>
        <v>0</v>
      </c>
      <c r="BK455" s="89" t="n">
        <f aca="false">IF(ISERROR(VLOOKUP($B455,$AB:$AX,10,0)),0,(VLOOKUP($B455,$AB:$AX,10,0)))</f>
        <v>0</v>
      </c>
      <c r="BL455" s="93" t="n">
        <f aca="false">IF(ISERROR(VLOOKUP($B455,$AB:$AX,11,0)),0,(VLOOKUP($B455,$AB:$AX,11,0)))</f>
        <v>0</v>
      </c>
      <c r="BM455" s="89" t="n">
        <f aca="false">IF(ISERROR(VLOOKUP($B455,$AB:$AX,12,0)),0,(VLOOKUP($B455,$AB:$AX,12,0)))</f>
        <v>0</v>
      </c>
      <c r="BN455" s="93" t="n">
        <f aca="false">IF(ISERROR(VLOOKUP($B455,$AB:$AX,13,0)),0,(VLOOKUP($B455,$AB:$AX,13,0)))</f>
        <v>0</v>
      </c>
      <c r="BO455" s="86" t="n">
        <f aca="false">IF(ISERROR(VLOOKUP($B455,$AB:$AX,14,0)),0,(VLOOKUP($B455,$AB:$AX,14,0)))</f>
        <v>0</v>
      </c>
      <c r="BP455" s="91" t="n">
        <f aca="false">IF(ISERROR(VLOOKUP($B455,$AB:$AX,15,0)),0,(VLOOKUP($B455,$AB:$AX,15,0)))</f>
        <v>0</v>
      </c>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c r="EJ455" s="22"/>
      <c r="EK455" s="22"/>
    </row>
    <row r="456" customFormat="false" ht="12.75" hidden="true" customHeight="false" outlineLevel="0" collapsed="false">
      <c r="A456" s="75" t="s">
        <v>841</v>
      </c>
      <c r="B456" s="78"/>
      <c r="C456" s="79"/>
      <c r="D456" s="78"/>
      <c r="E456" s="78"/>
      <c r="F456" s="79"/>
      <c r="G456" s="79"/>
      <c r="H456" s="80" t="n">
        <v>0</v>
      </c>
      <c r="I456" s="81" t="n">
        <v>0</v>
      </c>
      <c r="J456" s="81" t="n">
        <v>0</v>
      </c>
      <c r="K456" s="82" t="n">
        <v>0</v>
      </c>
      <c r="L456" s="83" t="n">
        <v>0</v>
      </c>
      <c r="M456" s="82" t="n">
        <v>0</v>
      </c>
      <c r="N456" s="83" t="n">
        <v>0</v>
      </c>
      <c r="O456" s="79"/>
      <c r="P456" s="84"/>
      <c r="Q456" s="78"/>
      <c r="R456" s="78"/>
      <c r="S456" s="78"/>
      <c r="T456" s="78"/>
      <c r="U456" s="78"/>
      <c r="V456" s="78"/>
      <c r="W456" s="78"/>
      <c r="X456" s="78"/>
      <c r="Y456" s="85"/>
      <c r="Z456" s="78"/>
      <c r="AA456" s="85" t="s">
        <v>841</v>
      </c>
      <c r="AB456" s="85"/>
      <c r="AC456" s="86"/>
      <c r="AD456" s="85"/>
      <c r="AE456" s="85"/>
      <c r="AF456" s="86"/>
      <c r="AG456" s="86"/>
      <c r="AH456" s="87" t="n">
        <v>0</v>
      </c>
      <c r="AI456" s="88" t="n">
        <v>0</v>
      </c>
      <c r="AJ456" s="88" t="n">
        <v>0</v>
      </c>
      <c r="AK456" s="89" t="n">
        <v>0</v>
      </c>
      <c r="AL456" s="90" t="n">
        <v>0</v>
      </c>
      <c r="AM456" s="89" t="n">
        <v>0</v>
      </c>
      <c r="AN456" s="90" t="n">
        <v>0</v>
      </c>
      <c r="AO456" s="86"/>
      <c r="AP456" s="91"/>
      <c r="AQ456" s="78"/>
      <c r="AR456" s="78"/>
      <c r="AS456" s="78"/>
      <c r="AT456" s="78"/>
      <c r="AU456" s="78"/>
      <c r="AV456" s="78"/>
      <c r="AW456" s="78"/>
      <c r="AX456" s="78"/>
      <c r="AY456" s="78"/>
      <c r="AZ456" s="85"/>
      <c r="BA456" s="12"/>
      <c r="BB456" s="85" t="n">
        <f aca="false">IF(ISERROR(VLOOKUP($B456,$AB:$AX,1,0)),0,(VLOOKUP($B456,$AB:$AX,1,0)))</f>
        <v>0</v>
      </c>
      <c r="BC456" s="86" t="n">
        <f aca="false">IF(ISERROR(VLOOKUP($B456,$AB:$AX,2,0)),0,(VLOOKUP($B456,$AB:$AX,2,0)))</f>
        <v>0</v>
      </c>
      <c r="BD456" s="92" t="n">
        <f aca="false">IF(ISERROR(VLOOKUP($B456,$AB:$AX,3,0)),0,(VLOOKUP($B456,$AB:$AX,3,0)))</f>
        <v>0</v>
      </c>
      <c r="BE456" s="85" t="n">
        <f aca="false">IF(ISERROR(VLOOKUP($B456,$AB:$AX,4,0)),0,(VLOOKUP($B456,$AB:$AX,4,0)))</f>
        <v>0</v>
      </c>
      <c r="BF456" s="86" t="n">
        <f aca="false">IF(ISERROR(VLOOKUP($B456,$AB:$AX,5,0)),0,(VLOOKUP($B456,$AB:$AX,5,0)))</f>
        <v>0</v>
      </c>
      <c r="BG456" s="86" t="n">
        <f aca="false">IF(ISERROR(VLOOKUP($B456,$AB:$AX,6,0)),0,(VLOOKUP($B456,$AB:$AX,6,0)))</f>
        <v>0</v>
      </c>
      <c r="BH456" s="85" t="n">
        <f aca="false">IF(ISERROR(VLOOKUP($B456,$AB:$AX,7,0)),0,(VLOOKUP($B456,$AB:$AX,7,0)))</f>
        <v>0</v>
      </c>
      <c r="BI456" s="88" t="n">
        <f aca="false">IF(ISERROR(VLOOKUP($B456,$AB:$AX,8,0)),0,(VLOOKUP($B456,$AB:$AX,8,0)))</f>
        <v>0</v>
      </c>
      <c r="BJ456" s="88" t="n">
        <f aca="false">IF(ISERROR(VLOOKUP($B456,$AB:$AX,9,0)),0,(VLOOKUP($B456,$AB:$AX,9,0)))</f>
        <v>0</v>
      </c>
      <c r="BK456" s="89" t="n">
        <f aca="false">IF(ISERROR(VLOOKUP($B456,$AB:$AX,10,0)),0,(VLOOKUP($B456,$AB:$AX,10,0)))</f>
        <v>0</v>
      </c>
      <c r="BL456" s="93" t="n">
        <f aca="false">IF(ISERROR(VLOOKUP($B456,$AB:$AX,11,0)),0,(VLOOKUP($B456,$AB:$AX,11,0)))</f>
        <v>0</v>
      </c>
      <c r="BM456" s="89" t="n">
        <f aca="false">IF(ISERROR(VLOOKUP($B456,$AB:$AX,12,0)),0,(VLOOKUP($B456,$AB:$AX,12,0)))</f>
        <v>0</v>
      </c>
      <c r="BN456" s="93" t="n">
        <f aca="false">IF(ISERROR(VLOOKUP($B456,$AB:$AX,13,0)),0,(VLOOKUP($B456,$AB:$AX,13,0)))</f>
        <v>0</v>
      </c>
      <c r="BO456" s="86" t="n">
        <f aca="false">IF(ISERROR(VLOOKUP($B456,$AB:$AX,14,0)),0,(VLOOKUP($B456,$AB:$AX,14,0)))</f>
        <v>0</v>
      </c>
      <c r="BP456" s="91" t="n">
        <f aca="false">IF(ISERROR(VLOOKUP($B456,$AB:$AX,15,0)),0,(VLOOKUP($B456,$AB:$AX,15,0)))</f>
        <v>0</v>
      </c>
      <c r="BQ456" s="78"/>
      <c r="BR456" s="78"/>
      <c r="BS456" s="78"/>
      <c r="BT456" s="78"/>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row>
    <row r="457" customFormat="false" ht="12.75" hidden="true" customHeight="false" outlineLevel="0" collapsed="false">
      <c r="A457" s="75" t="s">
        <v>842</v>
      </c>
      <c r="B457" s="78"/>
      <c r="C457" s="79"/>
      <c r="D457" s="78"/>
      <c r="E457" s="78"/>
      <c r="F457" s="79"/>
      <c r="G457" s="79"/>
      <c r="H457" s="80" t="n">
        <v>0</v>
      </c>
      <c r="I457" s="81" t="n">
        <v>0</v>
      </c>
      <c r="J457" s="81" t="n">
        <v>0</v>
      </c>
      <c r="K457" s="82" t="n">
        <v>0</v>
      </c>
      <c r="L457" s="83" t="n">
        <v>0</v>
      </c>
      <c r="M457" s="82" t="n">
        <v>0</v>
      </c>
      <c r="N457" s="83" t="n">
        <v>0</v>
      </c>
      <c r="O457" s="79"/>
      <c r="P457" s="84"/>
      <c r="Q457" s="78"/>
      <c r="R457" s="78"/>
      <c r="S457" s="78"/>
      <c r="T457" s="78"/>
      <c r="U457" s="78"/>
      <c r="V457" s="78"/>
      <c r="W457" s="78"/>
      <c r="X457" s="78"/>
      <c r="Y457" s="85"/>
      <c r="Z457" s="78"/>
      <c r="AA457" s="85" t="s">
        <v>842</v>
      </c>
      <c r="AB457" s="85"/>
      <c r="AC457" s="86"/>
      <c r="AD457" s="85"/>
      <c r="AE457" s="85"/>
      <c r="AF457" s="86"/>
      <c r="AG457" s="86"/>
      <c r="AH457" s="87" t="n">
        <v>0</v>
      </c>
      <c r="AI457" s="88" t="n">
        <v>0</v>
      </c>
      <c r="AJ457" s="88" t="n">
        <v>0</v>
      </c>
      <c r="AK457" s="89" t="n">
        <v>0</v>
      </c>
      <c r="AL457" s="90" t="n">
        <v>0</v>
      </c>
      <c r="AM457" s="89" t="n">
        <v>0</v>
      </c>
      <c r="AN457" s="90" t="n">
        <v>0</v>
      </c>
      <c r="AO457" s="86"/>
      <c r="AP457" s="91"/>
      <c r="AQ457" s="78"/>
      <c r="AR457" s="78"/>
      <c r="AS457" s="78"/>
      <c r="AT457" s="78"/>
      <c r="AU457" s="78"/>
      <c r="AV457" s="78"/>
      <c r="AW457" s="78"/>
      <c r="AX457" s="78"/>
      <c r="AY457" s="78"/>
      <c r="AZ457" s="85"/>
      <c r="BA457" s="12"/>
      <c r="BB457" s="85" t="n">
        <f aca="false">IF(ISERROR(VLOOKUP($B457,$AB:$AX,1,0)),0,(VLOOKUP($B457,$AB:$AX,1,0)))</f>
        <v>0</v>
      </c>
      <c r="BC457" s="86" t="n">
        <f aca="false">IF(ISERROR(VLOOKUP($B457,$AB:$AX,2,0)),0,(VLOOKUP($B457,$AB:$AX,2,0)))</f>
        <v>0</v>
      </c>
      <c r="BD457" s="92" t="n">
        <f aca="false">IF(ISERROR(VLOOKUP($B457,$AB:$AX,3,0)),0,(VLOOKUP($B457,$AB:$AX,3,0)))</f>
        <v>0</v>
      </c>
      <c r="BE457" s="85" t="n">
        <f aca="false">IF(ISERROR(VLOOKUP($B457,$AB:$AX,4,0)),0,(VLOOKUP($B457,$AB:$AX,4,0)))</f>
        <v>0</v>
      </c>
      <c r="BF457" s="86" t="n">
        <f aca="false">IF(ISERROR(VLOOKUP($B457,$AB:$AX,5,0)),0,(VLOOKUP($B457,$AB:$AX,5,0)))</f>
        <v>0</v>
      </c>
      <c r="BG457" s="86" t="n">
        <f aca="false">IF(ISERROR(VLOOKUP($B457,$AB:$AX,6,0)),0,(VLOOKUP($B457,$AB:$AX,6,0)))</f>
        <v>0</v>
      </c>
      <c r="BH457" s="85" t="n">
        <f aca="false">IF(ISERROR(VLOOKUP($B457,$AB:$AX,7,0)),0,(VLOOKUP($B457,$AB:$AX,7,0)))</f>
        <v>0</v>
      </c>
      <c r="BI457" s="88" t="n">
        <f aca="false">IF(ISERROR(VLOOKUP($B457,$AB:$AX,8,0)),0,(VLOOKUP($B457,$AB:$AX,8,0)))</f>
        <v>0</v>
      </c>
      <c r="BJ457" s="88" t="n">
        <f aca="false">IF(ISERROR(VLOOKUP($B457,$AB:$AX,9,0)),0,(VLOOKUP($B457,$AB:$AX,9,0)))</f>
        <v>0</v>
      </c>
      <c r="BK457" s="89" t="n">
        <f aca="false">IF(ISERROR(VLOOKUP($B457,$AB:$AX,10,0)),0,(VLOOKUP($B457,$AB:$AX,10,0)))</f>
        <v>0</v>
      </c>
      <c r="BL457" s="93" t="n">
        <f aca="false">IF(ISERROR(VLOOKUP($B457,$AB:$AX,11,0)),0,(VLOOKUP($B457,$AB:$AX,11,0)))</f>
        <v>0</v>
      </c>
      <c r="BM457" s="89" t="n">
        <f aca="false">IF(ISERROR(VLOOKUP($B457,$AB:$AX,12,0)),0,(VLOOKUP($B457,$AB:$AX,12,0)))</f>
        <v>0</v>
      </c>
      <c r="BN457" s="93" t="n">
        <f aca="false">IF(ISERROR(VLOOKUP($B457,$AB:$AX,13,0)),0,(VLOOKUP($B457,$AB:$AX,13,0)))</f>
        <v>0</v>
      </c>
      <c r="BO457" s="86" t="n">
        <f aca="false">IF(ISERROR(VLOOKUP($B457,$AB:$AX,14,0)),0,(VLOOKUP($B457,$AB:$AX,14,0)))</f>
        <v>0</v>
      </c>
      <c r="BP457" s="91" t="n">
        <f aca="false">IF(ISERROR(VLOOKUP($B457,$AB:$AX,15,0)),0,(VLOOKUP($B457,$AB:$AX,15,0)))</f>
        <v>0</v>
      </c>
      <c r="BQ457" s="78"/>
      <c r="BR457" s="78"/>
      <c r="BS457" s="78"/>
      <c r="BT457" s="78"/>
      <c r="BU457" s="94"/>
      <c r="BV457" s="94"/>
      <c r="BW457" s="94"/>
      <c r="BX457" s="94"/>
      <c r="BY457" s="94"/>
      <c r="BZ457" s="94"/>
      <c r="CA457" s="94"/>
      <c r="CB457" s="94"/>
      <c r="CC457" s="94"/>
      <c r="CD457" s="94"/>
      <c r="CE457" s="94"/>
      <c r="CF457" s="94"/>
      <c r="CG457" s="94"/>
      <c r="CH457" s="94"/>
      <c r="CI457" s="94"/>
      <c r="CJ457" s="94"/>
      <c r="CK457" s="94"/>
      <c r="CL457" s="94"/>
      <c r="CM457" s="94"/>
      <c r="CN457" s="94"/>
      <c r="CO457" s="94"/>
      <c r="CP457" s="94"/>
      <c r="CQ457" s="94"/>
      <c r="CR457" s="94"/>
      <c r="CS457" s="94"/>
      <c r="CT457" s="94"/>
      <c r="CU457" s="94"/>
      <c r="CV457" s="94"/>
      <c r="CW457" s="94"/>
      <c r="CX457" s="94"/>
      <c r="CY457" s="94"/>
      <c r="CZ457" s="94"/>
      <c r="DA457" s="94"/>
      <c r="DB457" s="94"/>
      <c r="DC457" s="94"/>
      <c r="DD457" s="94"/>
      <c r="DE457" s="94"/>
      <c r="DF457" s="94"/>
      <c r="DG457" s="94"/>
      <c r="DH457" s="94"/>
      <c r="DI457" s="94"/>
      <c r="DJ457" s="94"/>
      <c r="DK457" s="94"/>
      <c r="DL457" s="94"/>
      <c r="DM457" s="94"/>
      <c r="DN457" s="94"/>
      <c r="DO457" s="94"/>
      <c r="DP457" s="94"/>
      <c r="DQ457" s="94"/>
      <c r="DR457" s="94"/>
      <c r="DS457" s="94"/>
      <c r="DT457" s="94"/>
      <c r="DU457" s="94"/>
      <c r="DV457" s="94"/>
      <c r="DW457" s="94"/>
      <c r="DX457" s="94"/>
      <c r="DY457" s="94"/>
      <c r="DZ457" s="94"/>
      <c r="EA457" s="94"/>
      <c r="EB457" s="94"/>
      <c r="EC457" s="94"/>
      <c r="ED457" s="94"/>
      <c r="EE457" s="94"/>
      <c r="EF457" s="94"/>
      <c r="EG457" s="94"/>
      <c r="EH457" s="94"/>
      <c r="EI457" s="94"/>
      <c r="EJ457" s="94"/>
      <c r="EK457" s="94"/>
    </row>
    <row r="458" customFormat="false" ht="12.75" hidden="true" customHeight="false" outlineLevel="0" collapsed="false">
      <c r="A458" s="75" t="s">
        <v>843</v>
      </c>
      <c r="B458" s="78"/>
      <c r="C458" s="79"/>
      <c r="D458" s="78"/>
      <c r="E458" s="78"/>
      <c r="F458" s="79"/>
      <c r="G458" s="79"/>
      <c r="H458" s="80" t="n">
        <v>0</v>
      </c>
      <c r="I458" s="81" t="n">
        <v>0</v>
      </c>
      <c r="J458" s="81" t="n">
        <v>0</v>
      </c>
      <c r="K458" s="82" t="n">
        <v>0</v>
      </c>
      <c r="L458" s="83" t="n">
        <v>0</v>
      </c>
      <c r="M458" s="82" t="n">
        <v>0</v>
      </c>
      <c r="N458" s="83" t="n">
        <v>0</v>
      </c>
      <c r="O458" s="79"/>
      <c r="P458" s="84"/>
      <c r="Q458" s="78"/>
      <c r="R458" s="78"/>
      <c r="S458" s="78"/>
      <c r="T458" s="78"/>
      <c r="U458" s="78"/>
      <c r="V458" s="78"/>
      <c r="W458" s="78"/>
      <c r="X458" s="78"/>
      <c r="Y458" s="85"/>
      <c r="Z458" s="78"/>
      <c r="AA458" s="85" t="s">
        <v>843</v>
      </c>
      <c r="AB458" s="85"/>
      <c r="AC458" s="86"/>
      <c r="AD458" s="85"/>
      <c r="AE458" s="85"/>
      <c r="AF458" s="86"/>
      <c r="AG458" s="86"/>
      <c r="AH458" s="87" t="n">
        <v>0</v>
      </c>
      <c r="AI458" s="88" t="n">
        <v>0</v>
      </c>
      <c r="AJ458" s="88" t="n">
        <v>0</v>
      </c>
      <c r="AK458" s="89" t="n">
        <v>0</v>
      </c>
      <c r="AL458" s="90" t="n">
        <v>0</v>
      </c>
      <c r="AM458" s="89" t="n">
        <v>0</v>
      </c>
      <c r="AN458" s="90" t="n">
        <v>0</v>
      </c>
      <c r="AO458" s="86"/>
      <c r="AP458" s="91"/>
      <c r="AQ458" s="78"/>
      <c r="AR458" s="78"/>
      <c r="AS458" s="78"/>
      <c r="AT458" s="78"/>
      <c r="AU458" s="78"/>
      <c r="AV458" s="78"/>
      <c r="AW458" s="78"/>
      <c r="AX458" s="78"/>
      <c r="AY458" s="78"/>
      <c r="AZ458" s="85"/>
      <c r="BA458" s="12"/>
      <c r="BB458" s="85" t="n">
        <f aca="false">IF(ISERROR(VLOOKUP($B458,$AB:$AX,1,0)),0,(VLOOKUP($B458,$AB:$AX,1,0)))</f>
        <v>0</v>
      </c>
      <c r="BC458" s="86" t="n">
        <f aca="false">IF(ISERROR(VLOOKUP($B458,$AB:$AX,2,0)),0,(VLOOKUP($B458,$AB:$AX,2,0)))</f>
        <v>0</v>
      </c>
      <c r="BD458" s="92" t="n">
        <f aca="false">IF(ISERROR(VLOOKUP($B458,$AB:$AX,3,0)),0,(VLOOKUP($B458,$AB:$AX,3,0)))</f>
        <v>0</v>
      </c>
      <c r="BE458" s="85" t="n">
        <f aca="false">IF(ISERROR(VLOOKUP($B458,$AB:$AX,4,0)),0,(VLOOKUP($B458,$AB:$AX,4,0)))</f>
        <v>0</v>
      </c>
      <c r="BF458" s="86" t="n">
        <f aca="false">IF(ISERROR(VLOOKUP($B458,$AB:$AX,5,0)),0,(VLOOKUP($B458,$AB:$AX,5,0)))</f>
        <v>0</v>
      </c>
      <c r="BG458" s="86" t="n">
        <f aca="false">IF(ISERROR(VLOOKUP($B458,$AB:$AX,6,0)),0,(VLOOKUP($B458,$AB:$AX,6,0)))</f>
        <v>0</v>
      </c>
      <c r="BH458" s="85" t="n">
        <f aca="false">IF(ISERROR(VLOOKUP($B458,$AB:$AX,7,0)),0,(VLOOKUP($B458,$AB:$AX,7,0)))</f>
        <v>0</v>
      </c>
      <c r="BI458" s="88" t="n">
        <f aca="false">IF(ISERROR(VLOOKUP($B458,$AB:$AX,8,0)),0,(VLOOKUP($B458,$AB:$AX,8,0)))</f>
        <v>0</v>
      </c>
      <c r="BJ458" s="88" t="n">
        <f aca="false">IF(ISERROR(VLOOKUP($B458,$AB:$AX,9,0)),0,(VLOOKUP($B458,$AB:$AX,9,0)))</f>
        <v>0</v>
      </c>
      <c r="BK458" s="89" t="n">
        <f aca="false">IF(ISERROR(VLOOKUP($B458,$AB:$AX,10,0)),0,(VLOOKUP($B458,$AB:$AX,10,0)))</f>
        <v>0</v>
      </c>
      <c r="BL458" s="93" t="n">
        <f aca="false">IF(ISERROR(VLOOKUP($B458,$AB:$AX,11,0)),0,(VLOOKUP($B458,$AB:$AX,11,0)))</f>
        <v>0</v>
      </c>
      <c r="BM458" s="89" t="n">
        <f aca="false">IF(ISERROR(VLOOKUP($B458,$AB:$AX,12,0)),0,(VLOOKUP($B458,$AB:$AX,12,0)))</f>
        <v>0</v>
      </c>
      <c r="BN458" s="93" t="n">
        <f aca="false">IF(ISERROR(VLOOKUP($B458,$AB:$AX,13,0)),0,(VLOOKUP($B458,$AB:$AX,13,0)))</f>
        <v>0</v>
      </c>
      <c r="BO458" s="86" t="n">
        <f aca="false">IF(ISERROR(VLOOKUP($B458,$AB:$AX,14,0)),0,(VLOOKUP($B458,$AB:$AX,14,0)))</f>
        <v>0</v>
      </c>
      <c r="BP458" s="91" t="n">
        <f aca="false">IF(ISERROR(VLOOKUP($B458,$AB:$AX,15,0)),0,(VLOOKUP($B458,$AB:$AX,15,0)))</f>
        <v>0</v>
      </c>
      <c r="BQ458" s="78"/>
      <c r="BR458" s="78"/>
      <c r="BS458" s="78"/>
      <c r="BT458" s="78"/>
      <c r="BU458" s="94"/>
      <c r="BV458" s="94"/>
      <c r="BW458" s="94"/>
      <c r="BX458" s="94"/>
      <c r="BY458" s="94"/>
      <c r="BZ458" s="94"/>
      <c r="CA458" s="94"/>
      <c r="CB458" s="94"/>
      <c r="CC458" s="94"/>
      <c r="CD458" s="94"/>
      <c r="CE458" s="94"/>
      <c r="CF458" s="94"/>
      <c r="CG458" s="94"/>
      <c r="CH458" s="94"/>
      <c r="CI458" s="94"/>
      <c r="CJ458" s="94"/>
      <c r="CK458" s="94"/>
      <c r="CL458" s="94"/>
      <c r="CM458" s="94"/>
      <c r="CN458" s="94"/>
      <c r="CO458" s="94"/>
      <c r="CP458" s="94"/>
      <c r="CQ458" s="94"/>
      <c r="CR458" s="94"/>
      <c r="CS458" s="94"/>
      <c r="CT458" s="94"/>
      <c r="CU458" s="94"/>
      <c r="CV458" s="94"/>
      <c r="CW458" s="94"/>
      <c r="CX458" s="94"/>
      <c r="CY458" s="94"/>
      <c r="CZ458" s="94"/>
      <c r="DA458" s="94"/>
      <c r="DB458" s="94"/>
      <c r="DC458" s="94"/>
      <c r="DD458" s="94"/>
      <c r="DE458" s="94"/>
      <c r="DF458" s="94"/>
      <c r="DG458" s="94"/>
      <c r="DH458" s="94"/>
      <c r="DI458" s="94"/>
      <c r="DJ458" s="94"/>
      <c r="DK458" s="94"/>
      <c r="DL458" s="94"/>
      <c r="DM458" s="94"/>
      <c r="DN458" s="94"/>
      <c r="DO458" s="94"/>
      <c r="DP458" s="94"/>
      <c r="DQ458" s="94"/>
      <c r="DR458" s="94"/>
      <c r="DS458" s="94"/>
      <c r="DT458" s="94"/>
      <c r="DU458" s="94"/>
      <c r="DV458" s="94"/>
      <c r="DW458" s="94"/>
      <c r="DX458" s="94"/>
      <c r="DY458" s="94"/>
      <c r="DZ458" s="94"/>
      <c r="EA458" s="94"/>
      <c r="EB458" s="94"/>
      <c r="EC458" s="94"/>
      <c r="ED458" s="94"/>
      <c r="EE458" s="94"/>
      <c r="EF458" s="94"/>
      <c r="EG458" s="94"/>
      <c r="EH458" s="94"/>
      <c r="EI458" s="94"/>
      <c r="EJ458" s="94"/>
      <c r="EK458" s="94"/>
    </row>
    <row r="459" customFormat="false" ht="12.75" hidden="true" customHeight="false" outlineLevel="0" collapsed="false">
      <c r="A459" s="75" t="s">
        <v>844</v>
      </c>
      <c r="B459" s="78"/>
      <c r="C459" s="79"/>
      <c r="D459" s="78"/>
      <c r="E459" s="78"/>
      <c r="F459" s="79"/>
      <c r="G459" s="79"/>
      <c r="H459" s="80" t="n">
        <v>0</v>
      </c>
      <c r="I459" s="81" t="n">
        <v>0</v>
      </c>
      <c r="J459" s="81" t="n">
        <v>0</v>
      </c>
      <c r="K459" s="82" t="n">
        <v>0</v>
      </c>
      <c r="L459" s="83" t="n">
        <v>0</v>
      </c>
      <c r="M459" s="82" t="n">
        <v>0</v>
      </c>
      <c r="N459" s="83" t="n">
        <v>0</v>
      </c>
      <c r="O459" s="79"/>
      <c r="P459" s="84"/>
      <c r="Q459" s="78"/>
      <c r="R459" s="78"/>
      <c r="S459" s="78"/>
      <c r="T459" s="78"/>
      <c r="U459" s="78"/>
      <c r="V459" s="78"/>
      <c r="W459" s="78"/>
      <c r="X459" s="78"/>
      <c r="Y459" s="85"/>
      <c r="Z459" s="78"/>
      <c r="AA459" s="85" t="s">
        <v>844</v>
      </c>
      <c r="AB459" s="85"/>
      <c r="AC459" s="86"/>
      <c r="AD459" s="85"/>
      <c r="AE459" s="85"/>
      <c r="AF459" s="86"/>
      <c r="AG459" s="86"/>
      <c r="AH459" s="87" t="n">
        <v>0</v>
      </c>
      <c r="AI459" s="88" t="n">
        <v>0</v>
      </c>
      <c r="AJ459" s="88" t="n">
        <v>0</v>
      </c>
      <c r="AK459" s="89" t="n">
        <v>0</v>
      </c>
      <c r="AL459" s="90" t="n">
        <v>0</v>
      </c>
      <c r="AM459" s="89" t="n">
        <v>0</v>
      </c>
      <c r="AN459" s="90" t="n">
        <v>0</v>
      </c>
      <c r="AO459" s="86"/>
      <c r="AP459" s="91"/>
      <c r="AQ459" s="78"/>
      <c r="AR459" s="78"/>
      <c r="AS459" s="78"/>
      <c r="AT459" s="78"/>
      <c r="AU459" s="78"/>
      <c r="AV459" s="78"/>
      <c r="AW459" s="78"/>
      <c r="AX459" s="78"/>
      <c r="AY459" s="78"/>
      <c r="AZ459" s="85"/>
      <c r="BA459" s="12"/>
      <c r="BB459" s="85" t="n">
        <f aca="false">IF(ISERROR(VLOOKUP($B459,$AB:$AX,1,0)),0,(VLOOKUP($B459,$AB:$AX,1,0)))</f>
        <v>0</v>
      </c>
      <c r="BC459" s="86" t="n">
        <f aca="false">IF(ISERROR(VLOOKUP($B459,$AB:$AX,2,0)),0,(VLOOKUP($B459,$AB:$AX,2,0)))</f>
        <v>0</v>
      </c>
      <c r="BD459" s="92" t="n">
        <f aca="false">IF(ISERROR(VLOOKUP($B459,$AB:$AX,3,0)),0,(VLOOKUP($B459,$AB:$AX,3,0)))</f>
        <v>0</v>
      </c>
      <c r="BE459" s="85" t="n">
        <f aca="false">IF(ISERROR(VLOOKUP($B459,$AB:$AX,4,0)),0,(VLOOKUP($B459,$AB:$AX,4,0)))</f>
        <v>0</v>
      </c>
      <c r="BF459" s="86" t="n">
        <f aca="false">IF(ISERROR(VLOOKUP($B459,$AB:$AX,5,0)),0,(VLOOKUP($B459,$AB:$AX,5,0)))</f>
        <v>0</v>
      </c>
      <c r="BG459" s="86" t="n">
        <f aca="false">IF(ISERROR(VLOOKUP($B459,$AB:$AX,6,0)),0,(VLOOKUP($B459,$AB:$AX,6,0)))</f>
        <v>0</v>
      </c>
      <c r="BH459" s="85" t="n">
        <f aca="false">IF(ISERROR(VLOOKUP($B459,$AB:$AX,7,0)),0,(VLOOKUP($B459,$AB:$AX,7,0)))</f>
        <v>0</v>
      </c>
      <c r="BI459" s="88" t="n">
        <f aca="false">IF(ISERROR(VLOOKUP($B459,$AB:$AX,8,0)),0,(VLOOKUP($B459,$AB:$AX,8,0)))</f>
        <v>0</v>
      </c>
      <c r="BJ459" s="88" t="n">
        <f aca="false">IF(ISERROR(VLOOKUP($B459,$AB:$AX,9,0)),0,(VLOOKUP($B459,$AB:$AX,9,0)))</f>
        <v>0</v>
      </c>
      <c r="BK459" s="89" t="n">
        <f aca="false">IF(ISERROR(VLOOKUP($B459,$AB:$AX,10,0)),0,(VLOOKUP($B459,$AB:$AX,10,0)))</f>
        <v>0</v>
      </c>
      <c r="BL459" s="93" t="n">
        <f aca="false">IF(ISERROR(VLOOKUP($B459,$AB:$AX,11,0)),0,(VLOOKUP($B459,$AB:$AX,11,0)))</f>
        <v>0</v>
      </c>
      <c r="BM459" s="89" t="n">
        <f aca="false">IF(ISERROR(VLOOKUP($B459,$AB:$AX,12,0)),0,(VLOOKUP($B459,$AB:$AX,12,0)))</f>
        <v>0</v>
      </c>
      <c r="BN459" s="93" t="n">
        <f aca="false">IF(ISERROR(VLOOKUP($B459,$AB:$AX,13,0)),0,(VLOOKUP($B459,$AB:$AX,13,0)))</f>
        <v>0</v>
      </c>
      <c r="BO459" s="86" t="n">
        <f aca="false">IF(ISERROR(VLOOKUP($B459,$AB:$AX,14,0)),0,(VLOOKUP($B459,$AB:$AX,14,0)))</f>
        <v>0</v>
      </c>
      <c r="BP459" s="91" t="n">
        <f aca="false">IF(ISERROR(VLOOKUP($B459,$AB:$AX,15,0)),0,(VLOOKUP($B459,$AB:$AX,15,0)))</f>
        <v>0</v>
      </c>
      <c r="BQ459" s="78"/>
      <c r="BR459" s="78"/>
      <c r="BS459" s="78"/>
      <c r="BT459" s="78"/>
      <c r="BU459" s="94"/>
      <c r="BV459" s="94"/>
      <c r="BW459" s="94"/>
      <c r="BX459" s="94"/>
      <c r="BY459" s="94"/>
      <c r="BZ459" s="94"/>
      <c r="CA459" s="94"/>
      <c r="CB459" s="94"/>
      <c r="CC459" s="94"/>
      <c r="CD459" s="94"/>
      <c r="CE459" s="94"/>
      <c r="CF459" s="94"/>
      <c r="CG459" s="94"/>
      <c r="CH459" s="94"/>
      <c r="CI459" s="94"/>
      <c r="CJ459" s="94"/>
      <c r="CK459" s="94"/>
      <c r="CL459" s="94"/>
      <c r="CM459" s="94"/>
      <c r="CN459" s="94"/>
      <c r="CO459" s="94"/>
      <c r="CP459" s="94"/>
      <c r="CQ459" s="94"/>
      <c r="CR459" s="94"/>
      <c r="CS459" s="94"/>
      <c r="CT459" s="94"/>
      <c r="CU459" s="94"/>
      <c r="CV459" s="94"/>
      <c r="CW459" s="94"/>
      <c r="CX459" s="94"/>
      <c r="CY459" s="94"/>
      <c r="CZ459" s="94"/>
      <c r="DA459" s="94"/>
      <c r="DB459" s="94"/>
      <c r="DC459" s="94"/>
      <c r="DD459" s="94"/>
      <c r="DE459" s="94"/>
      <c r="DF459" s="94"/>
      <c r="DG459" s="94"/>
      <c r="DH459" s="94"/>
      <c r="DI459" s="94"/>
      <c r="DJ459" s="94"/>
      <c r="DK459" s="94"/>
      <c r="DL459" s="94"/>
      <c r="DM459" s="94"/>
      <c r="DN459" s="94"/>
      <c r="DO459" s="94"/>
      <c r="DP459" s="94"/>
      <c r="DQ459" s="94"/>
      <c r="DR459" s="94"/>
      <c r="DS459" s="94"/>
      <c r="DT459" s="94"/>
      <c r="DU459" s="94"/>
      <c r="DV459" s="94"/>
      <c r="DW459" s="94"/>
      <c r="DX459" s="94"/>
      <c r="DY459" s="94"/>
      <c r="DZ459" s="94"/>
      <c r="EA459" s="94"/>
      <c r="EB459" s="94"/>
      <c r="EC459" s="94"/>
      <c r="ED459" s="94"/>
      <c r="EE459" s="94"/>
      <c r="EF459" s="94"/>
      <c r="EG459" s="94"/>
      <c r="EH459" s="94"/>
      <c r="EI459" s="94"/>
      <c r="EJ459" s="94"/>
      <c r="EK459" s="94"/>
    </row>
    <row r="460" customFormat="false" ht="12.75" hidden="true" customHeight="false" outlineLevel="0" collapsed="false">
      <c r="A460" s="75" t="s">
        <v>845</v>
      </c>
      <c r="B460" s="78"/>
      <c r="C460" s="79"/>
      <c r="D460" s="78"/>
      <c r="E460" s="78"/>
      <c r="F460" s="79"/>
      <c r="G460" s="79"/>
      <c r="H460" s="80" t="n">
        <v>0</v>
      </c>
      <c r="I460" s="81" t="n">
        <v>0</v>
      </c>
      <c r="J460" s="81" t="n">
        <v>0</v>
      </c>
      <c r="K460" s="82" t="n">
        <v>0</v>
      </c>
      <c r="L460" s="83" t="n">
        <v>0</v>
      </c>
      <c r="M460" s="82" t="n">
        <v>0</v>
      </c>
      <c r="N460" s="83" t="n">
        <v>0</v>
      </c>
      <c r="O460" s="79"/>
      <c r="P460" s="84"/>
      <c r="Q460" s="78"/>
      <c r="R460" s="78"/>
      <c r="S460" s="78"/>
      <c r="T460" s="78"/>
      <c r="U460" s="78"/>
      <c r="V460" s="78"/>
      <c r="W460" s="78"/>
      <c r="X460" s="78"/>
      <c r="Y460" s="85"/>
      <c r="Z460" s="78"/>
      <c r="AA460" s="85" t="s">
        <v>845</v>
      </c>
      <c r="AB460" s="85"/>
      <c r="AC460" s="86"/>
      <c r="AD460" s="85"/>
      <c r="AE460" s="85"/>
      <c r="AF460" s="86"/>
      <c r="AG460" s="86"/>
      <c r="AH460" s="87" t="n">
        <v>0</v>
      </c>
      <c r="AI460" s="88" t="n">
        <v>0</v>
      </c>
      <c r="AJ460" s="88" t="n">
        <v>0</v>
      </c>
      <c r="AK460" s="89" t="n">
        <v>0</v>
      </c>
      <c r="AL460" s="90" t="n">
        <v>0</v>
      </c>
      <c r="AM460" s="89" t="n">
        <v>0</v>
      </c>
      <c r="AN460" s="90" t="n">
        <v>0</v>
      </c>
      <c r="AO460" s="86"/>
      <c r="AP460" s="91"/>
      <c r="AQ460" s="78"/>
      <c r="AR460" s="78"/>
      <c r="AS460" s="78"/>
      <c r="AT460" s="78"/>
      <c r="AU460" s="78"/>
      <c r="AV460" s="78"/>
      <c r="AW460" s="78"/>
      <c r="AX460" s="78"/>
      <c r="AY460" s="78"/>
      <c r="AZ460" s="85"/>
      <c r="BA460" s="12"/>
      <c r="BB460" s="85" t="n">
        <f aca="false">IF(ISERROR(VLOOKUP($B460,$AB:$AX,1,0)),0,(VLOOKUP($B460,$AB:$AX,1,0)))</f>
        <v>0</v>
      </c>
      <c r="BC460" s="86" t="n">
        <f aca="false">IF(ISERROR(VLOOKUP($B460,$AB:$AX,2,0)),0,(VLOOKUP($B460,$AB:$AX,2,0)))</f>
        <v>0</v>
      </c>
      <c r="BD460" s="92" t="n">
        <f aca="false">IF(ISERROR(VLOOKUP($B460,$AB:$AX,3,0)),0,(VLOOKUP($B460,$AB:$AX,3,0)))</f>
        <v>0</v>
      </c>
      <c r="BE460" s="85" t="n">
        <f aca="false">IF(ISERROR(VLOOKUP($B460,$AB:$AX,4,0)),0,(VLOOKUP($B460,$AB:$AX,4,0)))</f>
        <v>0</v>
      </c>
      <c r="BF460" s="86" t="n">
        <f aca="false">IF(ISERROR(VLOOKUP($B460,$AB:$AX,5,0)),0,(VLOOKUP($B460,$AB:$AX,5,0)))</f>
        <v>0</v>
      </c>
      <c r="BG460" s="86" t="n">
        <f aca="false">IF(ISERROR(VLOOKUP($B460,$AB:$AX,6,0)),0,(VLOOKUP($B460,$AB:$AX,6,0)))</f>
        <v>0</v>
      </c>
      <c r="BH460" s="85" t="n">
        <f aca="false">IF(ISERROR(VLOOKUP($B460,$AB:$AX,7,0)),0,(VLOOKUP($B460,$AB:$AX,7,0)))</f>
        <v>0</v>
      </c>
      <c r="BI460" s="88" t="n">
        <f aca="false">IF(ISERROR(VLOOKUP($B460,$AB:$AX,8,0)),0,(VLOOKUP($B460,$AB:$AX,8,0)))</f>
        <v>0</v>
      </c>
      <c r="BJ460" s="88" t="n">
        <f aca="false">IF(ISERROR(VLOOKUP($B460,$AB:$AX,9,0)),0,(VLOOKUP($B460,$AB:$AX,9,0)))</f>
        <v>0</v>
      </c>
      <c r="BK460" s="89" t="n">
        <f aca="false">IF(ISERROR(VLOOKUP($B460,$AB:$AX,10,0)),0,(VLOOKUP($B460,$AB:$AX,10,0)))</f>
        <v>0</v>
      </c>
      <c r="BL460" s="93" t="n">
        <f aca="false">IF(ISERROR(VLOOKUP($B460,$AB:$AX,11,0)),0,(VLOOKUP($B460,$AB:$AX,11,0)))</f>
        <v>0</v>
      </c>
      <c r="BM460" s="89" t="n">
        <f aca="false">IF(ISERROR(VLOOKUP($B460,$AB:$AX,12,0)),0,(VLOOKUP($B460,$AB:$AX,12,0)))</f>
        <v>0</v>
      </c>
      <c r="BN460" s="93" t="n">
        <f aca="false">IF(ISERROR(VLOOKUP($B460,$AB:$AX,13,0)),0,(VLOOKUP($B460,$AB:$AX,13,0)))</f>
        <v>0</v>
      </c>
      <c r="BO460" s="86" t="n">
        <f aca="false">IF(ISERROR(VLOOKUP($B460,$AB:$AX,14,0)),0,(VLOOKUP($B460,$AB:$AX,14,0)))</f>
        <v>0</v>
      </c>
      <c r="BP460" s="91" t="n">
        <f aca="false">IF(ISERROR(VLOOKUP($B460,$AB:$AX,15,0)),0,(VLOOKUP($B460,$AB:$AX,15,0)))</f>
        <v>0</v>
      </c>
      <c r="BQ460" s="78"/>
      <c r="BR460" s="78"/>
      <c r="BS460" s="78"/>
      <c r="BT460" s="78"/>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row>
    <row r="461" customFormat="false" ht="12.75" hidden="true" customHeight="false" outlineLevel="0" collapsed="false">
      <c r="A461" s="75" t="s">
        <v>846</v>
      </c>
      <c r="B461" s="78"/>
      <c r="C461" s="79"/>
      <c r="D461" s="78"/>
      <c r="E461" s="78"/>
      <c r="F461" s="79"/>
      <c r="G461" s="79"/>
      <c r="H461" s="80" t="n">
        <v>0</v>
      </c>
      <c r="I461" s="81" t="n">
        <v>0</v>
      </c>
      <c r="J461" s="81" t="n">
        <v>0</v>
      </c>
      <c r="K461" s="82" t="n">
        <v>0</v>
      </c>
      <c r="L461" s="83" t="n">
        <v>0</v>
      </c>
      <c r="M461" s="82" t="n">
        <v>0</v>
      </c>
      <c r="N461" s="83" t="n">
        <v>0</v>
      </c>
      <c r="O461" s="79"/>
      <c r="P461" s="84"/>
      <c r="Q461" s="78"/>
      <c r="R461" s="78"/>
      <c r="S461" s="78"/>
      <c r="T461" s="78"/>
      <c r="U461" s="78"/>
      <c r="V461" s="78"/>
      <c r="W461" s="78"/>
      <c r="X461" s="78"/>
      <c r="Y461" s="85"/>
      <c r="Z461" s="78"/>
      <c r="AA461" s="85" t="s">
        <v>846</v>
      </c>
      <c r="AB461" s="85"/>
      <c r="AC461" s="86"/>
      <c r="AD461" s="85"/>
      <c r="AE461" s="85"/>
      <c r="AF461" s="86"/>
      <c r="AG461" s="86"/>
      <c r="AH461" s="87" t="n">
        <v>0</v>
      </c>
      <c r="AI461" s="88" t="n">
        <v>0</v>
      </c>
      <c r="AJ461" s="88" t="n">
        <v>0</v>
      </c>
      <c r="AK461" s="89" t="n">
        <v>0</v>
      </c>
      <c r="AL461" s="90" t="n">
        <v>0</v>
      </c>
      <c r="AM461" s="89" t="n">
        <v>0</v>
      </c>
      <c r="AN461" s="90" t="n">
        <v>0</v>
      </c>
      <c r="AO461" s="86"/>
      <c r="AP461" s="91"/>
      <c r="AQ461" s="78"/>
      <c r="AR461" s="78"/>
      <c r="AS461" s="78"/>
      <c r="AT461" s="78"/>
      <c r="AU461" s="78"/>
      <c r="AV461" s="78"/>
      <c r="AW461" s="78"/>
      <c r="AX461" s="78"/>
      <c r="AY461" s="78"/>
      <c r="AZ461" s="85"/>
      <c r="BA461" s="12"/>
      <c r="BB461" s="85" t="n">
        <f aca="false">IF(ISERROR(VLOOKUP($B461,$AB:$AX,1,0)),0,(VLOOKUP($B461,$AB:$AX,1,0)))</f>
        <v>0</v>
      </c>
      <c r="BC461" s="86" t="n">
        <f aca="false">IF(ISERROR(VLOOKUP($B461,$AB:$AX,2,0)),0,(VLOOKUP($B461,$AB:$AX,2,0)))</f>
        <v>0</v>
      </c>
      <c r="BD461" s="92" t="n">
        <f aca="false">IF(ISERROR(VLOOKUP($B461,$AB:$AX,3,0)),0,(VLOOKUP($B461,$AB:$AX,3,0)))</f>
        <v>0</v>
      </c>
      <c r="BE461" s="85" t="n">
        <f aca="false">IF(ISERROR(VLOOKUP($B461,$AB:$AX,4,0)),0,(VLOOKUP($B461,$AB:$AX,4,0)))</f>
        <v>0</v>
      </c>
      <c r="BF461" s="86" t="n">
        <f aca="false">IF(ISERROR(VLOOKUP($B461,$AB:$AX,5,0)),0,(VLOOKUP($B461,$AB:$AX,5,0)))</f>
        <v>0</v>
      </c>
      <c r="BG461" s="86" t="n">
        <f aca="false">IF(ISERROR(VLOOKUP($B461,$AB:$AX,6,0)),0,(VLOOKUP($B461,$AB:$AX,6,0)))</f>
        <v>0</v>
      </c>
      <c r="BH461" s="85" t="n">
        <f aca="false">IF(ISERROR(VLOOKUP($B461,$AB:$AX,7,0)),0,(VLOOKUP($B461,$AB:$AX,7,0)))</f>
        <v>0</v>
      </c>
      <c r="BI461" s="88" t="n">
        <f aca="false">IF(ISERROR(VLOOKUP($B461,$AB:$AX,8,0)),0,(VLOOKUP($B461,$AB:$AX,8,0)))</f>
        <v>0</v>
      </c>
      <c r="BJ461" s="88" t="n">
        <f aca="false">IF(ISERROR(VLOOKUP($B461,$AB:$AX,9,0)),0,(VLOOKUP($B461,$AB:$AX,9,0)))</f>
        <v>0</v>
      </c>
      <c r="BK461" s="89" t="n">
        <f aca="false">IF(ISERROR(VLOOKUP($B461,$AB:$AX,10,0)),0,(VLOOKUP($B461,$AB:$AX,10,0)))</f>
        <v>0</v>
      </c>
      <c r="BL461" s="93" t="n">
        <f aca="false">IF(ISERROR(VLOOKUP($B461,$AB:$AX,11,0)),0,(VLOOKUP($B461,$AB:$AX,11,0)))</f>
        <v>0</v>
      </c>
      <c r="BM461" s="89" t="n">
        <f aca="false">IF(ISERROR(VLOOKUP($B461,$AB:$AX,12,0)),0,(VLOOKUP($B461,$AB:$AX,12,0)))</f>
        <v>0</v>
      </c>
      <c r="BN461" s="93" t="n">
        <f aca="false">IF(ISERROR(VLOOKUP($B461,$AB:$AX,13,0)),0,(VLOOKUP($B461,$AB:$AX,13,0)))</f>
        <v>0</v>
      </c>
      <c r="BO461" s="86" t="n">
        <f aca="false">IF(ISERROR(VLOOKUP($B461,$AB:$AX,14,0)),0,(VLOOKUP($B461,$AB:$AX,14,0)))</f>
        <v>0</v>
      </c>
      <c r="BP461" s="91" t="n">
        <f aca="false">IF(ISERROR(VLOOKUP($B461,$AB:$AX,15,0)),0,(VLOOKUP($B461,$AB:$AX,15,0)))</f>
        <v>0</v>
      </c>
      <c r="BQ461" s="78"/>
      <c r="BR461" s="78"/>
      <c r="BS461" s="78"/>
      <c r="BT461" s="78"/>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c r="DA461" s="94"/>
      <c r="DB461" s="94"/>
      <c r="DC461" s="94"/>
      <c r="DD461" s="94"/>
      <c r="DE461" s="94"/>
      <c r="DF461" s="94"/>
      <c r="DG461" s="94"/>
      <c r="DH461" s="94"/>
      <c r="DI461" s="94"/>
      <c r="DJ461" s="94"/>
      <c r="DK461" s="94"/>
      <c r="DL461" s="94"/>
      <c r="DM461" s="94"/>
      <c r="DN461" s="94"/>
      <c r="DO461" s="94"/>
      <c r="DP461" s="94"/>
      <c r="DQ461" s="94"/>
      <c r="DR461" s="94"/>
      <c r="DS461" s="94"/>
      <c r="DT461" s="94"/>
      <c r="DU461" s="94"/>
      <c r="DV461" s="94"/>
      <c r="DW461" s="94"/>
      <c r="DX461" s="94"/>
      <c r="DY461" s="94"/>
      <c r="DZ461" s="94"/>
      <c r="EA461" s="94"/>
      <c r="EB461" s="94"/>
      <c r="EC461" s="94"/>
      <c r="ED461" s="94"/>
      <c r="EE461" s="94"/>
      <c r="EF461" s="94"/>
      <c r="EG461" s="94"/>
      <c r="EH461" s="94"/>
      <c r="EI461" s="94"/>
      <c r="EJ461" s="94"/>
      <c r="EK461" s="94"/>
    </row>
    <row r="462" customFormat="false" ht="12.75" hidden="true" customHeight="false" outlineLevel="0" collapsed="false">
      <c r="A462" s="75" t="s">
        <v>847</v>
      </c>
      <c r="B462" s="78"/>
      <c r="C462" s="79"/>
      <c r="D462" s="78"/>
      <c r="E462" s="78"/>
      <c r="F462" s="79"/>
      <c r="G462" s="79"/>
      <c r="H462" s="80" t="n">
        <v>0</v>
      </c>
      <c r="I462" s="81" t="n">
        <v>0</v>
      </c>
      <c r="J462" s="81" t="n">
        <v>0</v>
      </c>
      <c r="K462" s="82" t="n">
        <v>0</v>
      </c>
      <c r="L462" s="83" t="n">
        <v>0</v>
      </c>
      <c r="M462" s="82" t="n">
        <v>0</v>
      </c>
      <c r="N462" s="83" t="n">
        <v>0</v>
      </c>
      <c r="O462" s="79"/>
      <c r="P462" s="84"/>
      <c r="Q462" s="78"/>
      <c r="R462" s="78"/>
      <c r="S462" s="78"/>
      <c r="T462" s="78"/>
      <c r="U462" s="78"/>
      <c r="V462" s="78"/>
      <c r="W462" s="78"/>
      <c r="X462" s="78"/>
      <c r="Y462" s="85"/>
      <c r="Z462" s="78"/>
      <c r="AA462" s="85" t="s">
        <v>847</v>
      </c>
      <c r="AB462" s="85"/>
      <c r="AC462" s="86"/>
      <c r="AD462" s="85"/>
      <c r="AE462" s="85"/>
      <c r="AF462" s="86"/>
      <c r="AG462" s="86"/>
      <c r="AH462" s="87" t="n">
        <v>0</v>
      </c>
      <c r="AI462" s="88" t="n">
        <v>0</v>
      </c>
      <c r="AJ462" s="88" t="n">
        <v>0</v>
      </c>
      <c r="AK462" s="89" t="n">
        <v>0</v>
      </c>
      <c r="AL462" s="90" t="n">
        <v>0</v>
      </c>
      <c r="AM462" s="89" t="n">
        <v>0</v>
      </c>
      <c r="AN462" s="90" t="n">
        <v>0</v>
      </c>
      <c r="AO462" s="86"/>
      <c r="AP462" s="91"/>
      <c r="AQ462" s="78"/>
      <c r="AR462" s="78"/>
      <c r="AS462" s="78"/>
      <c r="AT462" s="78"/>
      <c r="AU462" s="78"/>
      <c r="AV462" s="78"/>
      <c r="AW462" s="78"/>
      <c r="AX462" s="78"/>
      <c r="AY462" s="78"/>
      <c r="AZ462" s="85"/>
      <c r="BA462" s="12"/>
      <c r="BB462" s="85" t="n">
        <f aca="false">IF(ISERROR(VLOOKUP($B462,$AB:$AX,1,0)),0,(VLOOKUP($B462,$AB:$AX,1,0)))</f>
        <v>0</v>
      </c>
      <c r="BC462" s="86" t="n">
        <f aca="false">IF(ISERROR(VLOOKUP($B462,$AB:$AX,2,0)),0,(VLOOKUP($B462,$AB:$AX,2,0)))</f>
        <v>0</v>
      </c>
      <c r="BD462" s="92" t="n">
        <f aca="false">IF(ISERROR(VLOOKUP($B462,$AB:$AX,3,0)),0,(VLOOKUP($B462,$AB:$AX,3,0)))</f>
        <v>0</v>
      </c>
      <c r="BE462" s="85" t="n">
        <f aca="false">IF(ISERROR(VLOOKUP($B462,$AB:$AX,4,0)),0,(VLOOKUP($B462,$AB:$AX,4,0)))</f>
        <v>0</v>
      </c>
      <c r="BF462" s="86" t="n">
        <f aca="false">IF(ISERROR(VLOOKUP($B462,$AB:$AX,5,0)),0,(VLOOKUP($B462,$AB:$AX,5,0)))</f>
        <v>0</v>
      </c>
      <c r="BG462" s="86" t="n">
        <f aca="false">IF(ISERROR(VLOOKUP($B462,$AB:$AX,6,0)),0,(VLOOKUP($B462,$AB:$AX,6,0)))</f>
        <v>0</v>
      </c>
      <c r="BH462" s="85" t="n">
        <f aca="false">IF(ISERROR(VLOOKUP($B462,$AB:$AX,7,0)),0,(VLOOKUP($B462,$AB:$AX,7,0)))</f>
        <v>0</v>
      </c>
      <c r="BI462" s="88" t="n">
        <f aca="false">IF(ISERROR(VLOOKUP($B462,$AB:$AX,8,0)),0,(VLOOKUP($B462,$AB:$AX,8,0)))</f>
        <v>0</v>
      </c>
      <c r="BJ462" s="88" t="n">
        <f aca="false">IF(ISERROR(VLOOKUP($B462,$AB:$AX,9,0)),0,(VLOOKUP($B462,$AB:$AX,9,0)))</f>
        <v>0</v>
      </c>
      <c r="BK462" s="89" t="n">
        <f aca="false">IF(ISERROR(VLOOKUP($B462,$AB:$AX,10,0)),0,(VLOOKUP($B462,$AB:$AX,10,0)))</f>
        <v>0</v>
      </c>
      <c r="BL462" s="93" t="n">
        <f aca="false">IF(ISERROR(VLOOKUP($B462,$AB:$AX,11,0)),0,(VLOOKUP($B462,$AB:$AX,11,0)))</f>
        <v>0</v>
      </c>
      <c r="BM462" s="89" t="n">
        <f aca="false">IF(ISERROR(VLOOKUP($B462,$AB:$AX,12,0)),0,(VLOOKUP($B462,$AB:$AX,12,0)))</f>
        <v>0</v>
      </c>
      <c r="BN462" s="93" t="n">
        <f aca="false">IF(ISERROR(VLOOKUP($B462,$AB:$AX,13,0)),0,(VLOOKUP($B462,$AB:$AX,13,0)))</f>
        <v>0</v>
      </c>
      <c r="BO462" s="86" t="n">
        <f aca="false">IF(ISERROR(VLOOKUP($B462,$AB:$AX,14,0)),0,(VLOOKUP($B462,$AB:$AX,14,0)))</f>
        <v>0</v>
      </c>
      <c r="BP462" s="91" t="n">
        <f aca="false">IF(ISERROR(VLOOKUP($B462,$AB:$AX,15,0)),0,(VLOOKUP($B462,$AB:$AX,15,0)))</f>
        <v>0</v>
      </c>
      <c r="BQ462" s="78"/>
      <c r="BR462" s="78"/>
      <c r="BS462" s="78"/>
      <c r="BT462" s="78"/>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94"/>
      <c r="DG462" s="94"/>
      <c r="DH462" s="94"/>
      <c r="DI462" s="94"/>
      <c r="DJ462" s="94"/>
      <c r="DK462" s="94"/>
      <c r="DL462" s="94"/>
      <c r="DM462" s="94"/>
      <c r="DN462" s="94"/>
      <c r="DO462" s="94"/>
      <c r="DP462" s="94"/>
      <c r="DQ462" s="94"/>
      <c r="DR462" s="94"/>
      <c r="DS462" s="94"/>
      <c r="DT462" s="94"/>
      <c r="DU462" s="94"/>
      <c r="DV462" s="94"/>
      <c r="DW462" s="94"/>
      <c r="DX462" s="94"/>
      <c r="DY462" s="94"/>
      <c r="DZ462" s="94"/>
      <c r="EA462" s="94"/>
      <c r="EB462" s="94"/>
      <c r="EC462" s="94"/>
      <c r="ED462" s="94"/>
      <c r="EE462" s="94"/>
      <c r="EF462" s="94"/>
      <c r="EG462" s="94"/>
      <c r="EH462" s="94"/>
      <c r="EI462" s="94"/>
      <c r="EJ462" s="94"/>
      <c r="EK462" s="94"/>
    </row>
    <row r="463" customFormat="false" ht="12.75" hidden="true" customHeight="false" outlineLevel="0" collapsed="false">
      <c r="A463" s="75" t="s">
        <v>848</v>
      </c>
      <c r="B463" s="78"/>
      <c r="C463" s="79"/>
      <c r="D463" s="78"/>
      <c r="E463" s="78"/>
      <c r="F463" s="79"/>
      <c r="G463" s="79"/>
      <c r="H463" s="80" t="n">
        <v>0</v>
      </c>
      <c r="I463" s="81" t="n">
        <v>0</v>
      </c>
      <c r="J463" s="81" t="n">
        <v>0</v>
      </c>
      <c r="K463" s="82" t="n">
        <v>0</v>
      </c>
      <c r="L463" s="83" t="n">
        <v>0</v>
      </c>
      <c r="M463" s="82" t="n">
        <v>0</v>
      </c>
      <c r="N463" s="83" t="n">
        <v>0</v>
      </c>
      <c r="O463" s="79"/>
      <c r="P463" s="84"/>
      <c r="Q463" s="78"/>
      <c r="R463" s="78"/>
      <c r="S463" s="78"/>
      <c r="T463" s="78"/>
      <c r="U463" s="78"/>
      <c r="V463" s="78"/>
      <c r="W463" s="78"/>
      <c r="X463" s="78"/>
      <c r="Y463" s="85"/>
      <c r="Z463" s="78"/>
      <c r="AA463" s="85" t="s">
        <v>848</v>
      </c>
      <c r="AB463" s="85"/>
      <c r="AC463" s="86"/>
      <c r="AD463" s="85"/>
      <c r="AE463" s="85"/>
      <c r="AF463" s="86"/>
      <c r="AG463" s="86"/>
      <c r="AH463" s="87" t="n">
        <v>0</v>
      </c>
      <c r="AI463" s="88" t="n">
        <v>0</v>
      </c>
      <c r="AJ463" s="88" t="n">
        <v>0</v>
      </c>
      <c r="AK463" s="89" t="n">
        <v>0</v>
      </c>
      <c r="AL463" s="90" t="n">
        <v>0</v>
      </c>
      <c r="AM463" s="89" t="n">
        <v>0</v>
      </c>
      <c r="AN463" s="90" t="n">
        <v>0</v>
      </c>
      <c r="AO463" s="86"/>
      <c r="AP463" s="91"/>
      <c r="AQ463" s="78"/>
      <c r="AR463" s="78"/>
      <c r="AS463" s="78"/>
      <c r="AT463" s="78"/>
      <c r="AU463" s="78"/>
      <c r="AV463" s="78"/>
      <c r="AW463" s="78"/>
      <c r="AX463" s="78"/>
      <c r="AY463" s="78"/>
      <c r="AZ463" s="85"/>
      <c r="BA463" s="12"/>
      <c r="BB463" s="85" t="n">
        <f aca="false">IF(ISERROR(VLOOKUP($B463,$AB:$AX,1,0)),0,(VLOOKUP($B463,$AB:$AX,1,0)))</f>
        <v>0</v>
      </c>
      <c r="BC463" s="86" t="n">
        <f aca="false">IF(ISERROR(VLOOKUP($B463,$AB:$AX,2,0)),0,(VLOOKUP($B463,$AB:$AX,2,0)))</f>
        <v>0</v>
      </c>
      <c r="BD463" s="92" t="n">
        <f aca="false">IF(ISERROR(VLOOKUP($B463,$AB:$AX,3,0)),0,(VLOOKUP($B463,$AB:$AX,3,0)))</f>
        <v>0</v>
      </c>
      <c r="BE463" s="85" t="n">
        <f aca="false">IF(ISERROR(VLOOKUP($B463,$AB:$AX,4,0)),0,(VLOOKUP($B463,$AB:$AX,4,0)))</f>
        <v>0</v>
      </c>
      <c r="BF463" s="86" t="n">
        <f aca="false">IF(ISERROR(VLOOKUP($B463,$AB:$AX,5,0)),0,(VLOOKUP($B463,$AB:$AX,5,0)))</f>
        <v>0</v>
      </c>
      <c r="BG463" s="86" t="n">
        <f aca="false">IF(ISERROR(VLOOKUP($B463,$AB:$AX,6,0)),0,(VLOOKUP($B463,$AB:$AX,6,0)))</f>
        <v>0</v>
      </c>
      <c r="BH463" s="85" t="n">
        <f aca="false">IF(ISERROR(VLOOKUP($B463,$AB:$AX,7,0)),0,(VLOOKUP($B463,$AB:$AX,7,0)))</f>
        <v>0</v>
      </c>
      <c r="BI463" s="88" t="n">
        <f aca="false">IF(ISERROR(VLOOKUP($B463,$AB:$AX,8,0)),0,(VLOOKUP($B463,$AB:$AX,8,0)))</f>
        <v>0</v>
      </c>
      <c r="BJ463" s="88" t="n">
        <f aca="false">IF(ISERROR(VLOOKUP($B463,$AB:$AX,9,0)),0,(VLOOKUP($B463,$AB:$AX,9,0)))</f>
        <v>0</v>
      </c>
      <c r="BK463" s="89" t="n">
        <f aca="false">IF(ISERROR(VLOOKUP($B463,$AB:$AX,10,0)),0,(VLOOKUP($B463,$AB:$AX,10,0)))</f>
        <v>0</v>
      </c>
      <c r="BL463" s="93" t="n">
        <f aca="false">IF(ISERROR(VLOOKUP($B463,$AB:$AX,11,0)),0,(VLOOKUP($B463,$AB:$AX,11,0)))</f>
        <v>0</v>
      </c>
      <c r="BM463" s="89" t="n">
        <f aca="false">IF(ISERROR(VLOOKUP($B463,$AB:$AX,12,0)),0,(VLOOKUP($B463,$AB:$AX,12,0)))</f>
        <v>0</v>
      </c>
      <c r="BN463" s="93" t="n">
        <f aca="false">IF(ISERROR(VLOOKUP($B463,$AB:$AX,13,0)),0,(VLOOKUP($B463,$AB:$AX,13,0)))</f>
        <v>0</v>
      </c>
      <c r="BO463" s="86" t="n">
        <f aca="false">IF(ISERROR(VLOOKUP($B463,$AB:$AX,14,0)),0,(VLOOKUP($B463,$AB:$AX,14,0)))</f>
        <v>0</v>
      </c>
      <c r="BP463" s="91" t="n">
        <f aca="false">IF(ISERROR(VLOOKUP($B463,$AB:$AX,15,0)),0,(VLOOKUP($B463,$AB:$AX,15,0)))</f>
        <v>0</v>
      </c>
      <c r="BQ463" s="78"/>
      <c r="BR463" s="78"/>
      <c r="BS463" s="78"/>
      <c r="BT463" s="78"/>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94"/>
      <c r="DV463" s="94"/>
      <c r="DW463" s="94"/>
      <c r="DX463" s="94"/>
      <c r="DY463" s="94"/>
      <c r="DZ463" s="94"/>
      <c r="EA463" s="94"/>
      <c r="EB463" s="94"/>
      <c r="EC463" s="94"/>
      <c r="ED463" s="94"/>
      <c r="EE463" s="94"/>
      <c r="EF463" s="94"/>
      <c r="EG463" s="94"/>
      <c r="EH463" s="94"/>
      <c r="EI463" s="94"/>
      <c r="EJ463" s="94"/>
      <c r="EK463" s="94"/>
    </row>
    <row r="464" customFormat="false" ht="12.75" hidden="true" customHeight="false" outlineLevel="0" collapsed="false">
      <c r="A464" s="75" t="s">
        <v>849</v>
      </c>
      <c r="B464" s="78"/>
      <c r="C464" s="79"/>
      <c r="D464" s="78"/>
      <c r="E464" s="78"/>
      <c r="F464" s="79"/>
      <c r="G464" s="79"/>
      <c r="H464" s="80" t="n">
        <v>0</v>
      </c>
      <c r="I464" s="81" t="n">
        <v>0</v>
      </c>
      <c r="J464" s="81" t="n">
        <v>0</v>
      </c>
      <c r="K464" s="82" t="n">
        <v>0</v>
      </c>
      <c r="L464" s="83" t="n">
        <v>0</v>
      </c>
      <c r="M464" s="82" t="n">
        <v>0</v>
      </c>
      <c r="N464" s="83" t="n">
        <v>0</v>
      </c>
      <c r="O464" s="79"/>
      <c r="P464" s="84"/>
      <c r="Q464" s="78"/>
      <c r="R464" s="78"/>
      <c r="S464" s="78"/>
      <c r="T464" s="78"/>
      <c r="U464" s="78"/>
      <c r="V464" s="78"/>
      <c r="W464" s="78"/>
      <c r="X464" s="78"/>
      <c r="Y464" s="85"/>
      <c r="Z464" s="78"/>
      <c r="AA464" s="85" t="s">
        <v>849</v>
      </c>
      <c r="AB464" s="85"/>
      <c r="AC464" s="86"/>
      <c r="AD464" s="85"/>
      <c r="AE464" s="85"/>
      <c r="AF464" s="86"/>
      <c r="AG464" s="86"/>
      <c r="AH464" s="87" t="n">
        <v>0</v>
      </c>
      <c r="AI464" s="88" t="n">
        <v>0</v>
      </c>
      <c r="AJ464" s="88" t="n">
        <v>0</v>
      </c>
      <c r="AK464" s="89" t="n">
        <v>0</v>
      </c>
      <c r="AL464" s="90" t="n">
        <v>0</v>
      </c>
      <c r="AM464" s="89" t="n">
        <v>0</v>
      </c>
      <c r="AN464" s="90" t="n">
        <v>0</v>
      </c>
      <c r="AO464" s="86"/>
      <c r="AP464" s="91"/>
      <c r="AQ464" s="78"/>
      <c r="AR464" s="78"/>
      <c r="AS464" s="78"/>
      <c r="AT464" s="78"/>
      <c r="AU464" s="78"/>
      <c r="AV464" s="78"/>
      <c r="AW464" s="78"/>
      <c r="AX464" s="78"/>
      <c r="AY464" s="78"/>
      <c r="AZ464" s="85"/>
      <c r="BA464" s="12"/>
      <c r="BB464" s="85" t="n">
        <f aca="false">IF(ISERROR(VLOOKUP($B464,$AB:$AX,1,0)),0,(VLOOKUP($B464,$AB:$AX,1,0)))</f>
        <v>0</v>
      </c>
      <c r="BC464" s="86" t="n">
        <f aca="false">IF(ISERROR(VLOOKUP($B464,$AB:$AX,2,0)),0,(VLOOKUP($B464,$AB:$AX,2,0)))</f>
        <v>0</v>
      </c>
      <c r="BD464" s="92" t="n">
        <f aca="false">IF(ISERROR(VLOOKUP($B464,$AB:$AX,3,0)),0,(VLOOKUP($B464,$AB:$AX,3,0)))</f>
        <v>0</v>
      </c>
      <c r="BE464" s="85" t="n">
        <f aca="false">IF(ISERROR(VLOOKUP($B464,$AB:$AX,4,0)),0,(VLOOKUP($B464,$AB:$AX,4,0)))</f>
        <v>0</v>
      </c>
      <c r="BF464" s="86" t="n">
        <f aca="false">IF(ISERROR(VLOOKUP($B464,$AB:$AX,5,0)),0,(VLOOKUP($B464,$AB:$AX,5,0)))</f>
        <v>0</v>
      </c>
      <c r="BG464" s="86" t="n">
        <f aca="false">IF(ISERROR(VLOOKUP($B464,$AB:$AX,6,0)),0,(VLOOKUP($B464,$AB:$AX,6,0)))</f>
        <v>0</v>
      </c>
      <c r="BH464" s="85" t="n">
        <f aca="false">IF(ISERROR(VLOOKUP($B464,$AB:$AX,7,0)),0,(VLOOKUP($B464,$AB:$AX,7,0)))</f>
        <v>0</v>
      </c>
      <c r="BI464" s="88" t="n">
        <f aca="false">IF(ISERROR(VLOOKUP($B464,$AB:$AX,8,0)),0,(VLOOKUP($B464,$AB:$AX,8,0)))</f>
        <v>0</v>
      </c>
      <c r="BJ464" s="88" t="n">
        <f aca="false">IF(ISERROR(VLOOKUP($B464,$AB:$AX,9,0)),0,(VLOOKUP($B464,$AB:$AX,9,0)))</f>
        <v>0</v>
      </c>
      <c r="BK464" s="89" t="n">
        <f aca="false">IF(ISERROR(VLOOKUP($B464,$AB:$AX,10,0)),0,(VLOOKUP($B464,$AB:$AX,10,0)))</f>
        <v>0</v>
      </c>
      <c r="BL464" s="93" t="n">
        <f aca="false">IF(ISERROR(VLOOKUP($B464,$AB:$AX,11,0)),0,(VLOOKUP($B464,$AB:$AX,11,0)))</f>
        <v>0</v>
      </c>
      <c r="BM464" s="89" t="n">
        <f aca="false">IF(ISERROR(VLOOKUP($B464,$AB:$AX,12,0)),0,(VLOOKUP($B464,$AB:$AX,12,0)))</f>
        <v>0</v>
      </c>
      <c r="BN464" s="93" t="n">
        <f aca="false">IF(ISERROR(VLOOKUP($B464,$AB:$AX,13,0)),0,(VLOOKUP($B464,$AB:$AX,13,0)))</f>
        <v>0</v>
      </c>
      <c r="BO464" s="86" t="n">
        <f aca="false">IF(ISERROR(VLOOKUP($B464,$AB:$AX,14,0)),0,(VLOOKUP($B464,$AB:$AX,14,0)))</f>
        <v>0</v>
      </c>
      <c r="BP464" s="91" t="n">
        <f aca="false">IF(ISERROR(VLOOKUP($B464,$AB:$AX,15,0)),0,(VLOOKUP($B464,$AB:$AX,15,0)))</f>
        <v>0</v>
      </c>
      <c r="BQ464" s="78"/>
      <c r="BR464" s="78"/>
      <c r="BS464" s="78"/>
      <c r="BT464" s="78"/>
      <c r="BU464" s="94"/>
      <c r="BV464" s="94"/>
      <c r="BW464" s="94"/>
      <c r="BX464" s="94"/>
      <c r="BY464" s="94"/>
      <c r="BZ464" s="94"/>
      <c r="CA464" s="94"/>
      <c r="CB464" s="94"/>
      <c r="CC464" s="94"/>
      <c r="CD464" s="94"/>
      <c r="CE464" s="94"/>
      <c r="CF464" s="94"/>
      <c r="CG464" s="94"/>
      <c r="CH464" s="94"/>
      <c r="CI464" s="94"/>
      <c r="CJ464" s="94"/>
      <c r="CK464" s="94"/>
      <c r="CL464" s="94"/>
      <c r="CM464" s="94"/>
      <c r="CN464" s="94"/>
      <c r="CO464" s="94"/>
      <c r="CP464" s="94"/>
      <c r="CQ464" s="94"/>
      <c r="CR464" s="94"/>
      <c r="CS464" s="94"/>
      <c r="CT464" s="94"/>
      <c r="CU464" s="94"/>
      <c r="CV464" s="94"/>
      <c r="CW464" s="94"/>
      <c r="CX464" s="94"/>
      <c r="CY464" s="94"/>
      <c r="CZ464" s="94"/>
      <c r="DA464" s="94"/>
      <c r="DB464" s="94"/>
      <c r="DC464" s="94"/>
      <c r="DD464" s="94"/>
      <c r="DE464" s="94"/>
      <c r="DF464" s="94"/>
      <c r="DG464" s="94"/>
      <c r="DH464" s="94"/>
      <c r="DI464" s="94"/>
      <c r="DJ464" s="94"/>
      <c r="DK464" s="94"/>
      <c r="DL464" s="94"/>
      <c r="DM464" s="94"/>
      <c r="DN464" s="94"/>
      <c r="DO464" s="94"/>
      <c r="DP464" s="94"/>
      <c r="DQ464" s="94"/>
      <c r="DR464" s="94"/>
      <c r="DS464" s="94"/>
      <c r="DT464" s="94"/>
      <c r="DU464" s="94"/>
      <c r="DV464" s="94"/>
      <c r="DW464" s="94"/>
      <c r="DX464" s="94"/>
      <c r="DY464" s="94"/>
      <c r="DZ464" s="94"/>
      <c r="EA464" s="94"/>
      <c r="EB464" s="94"/>
      <c r="EC464" s="94"/>
      <c r="ED464" s="94"/>
      <c r="EE464" s="94"/>
      <c r="EF464" s="94"/>
      <c r="EG464" s="94"/>
      <c r="EH464" s="94"/>
      <c r="EI464" s="94"/>
      <c r="EJ464" s="94"/>
      <c r="EK464" s="94"/>
    </row>
    <row r="465" customFormat="false" ht="12.75" hidden="true" customHeight="false" outlineLevel="0" collapsed="false">
      <c r="A465" s="75" t="s">
        <v>850</v>
      </c>
      <c r="B465" s="78"/>
      <c r="C465" s="79"/>
      <c r="D465" s="78"/>
      <c r="E465" s="78"/>
      <c r="F465" s="79"/>
      <c r="G465" s="79"/>
      <c r="H465" s="80" t="n">
        <v>0</v>
      </c>
      <c r="I465" s="81" t="n">
        <v>0</v>
      </c>
      <c r="J465" s="81" t="n">
        <v>0</v>
      </c>
      <c r="K465" s="82" t="n">
        <v>0</v>
      </c>
      <c r="L465" s="83" t="n">
        <v>0</v>
      </c>
      <c r="M465" s="82" t="n">
        <v>0</v>
      </c>
      <c r="N465" s="83" t="n">
        <v>0</v>
      </c>
      <c r="O465" s="79"/>
      <c r="P465" s="84"/>
      <c r="Q465" s="78"/>
      <c r="R465" s="78"/>
      <c r="S465" s="78"/>
      <c r="T465" s="78"/>
      <c r="U465" s="78"/>
      <c r="V465" s="78"/>
      <c r="W465" s="78"/>
      <c r="X465" s="78"/>
      <c r="Y465" s="85"/>
      <c r="Z465" s="78"/>
      <c r="AA465" s="85" t="s">
        <v>850</v>
      </c>
      <c r="AB465" s="85"/>
      <c r="AC465" s="86"/>
      <c r="AD465" s="85"/>
      <c r="AE465" s="85"/>
      <c r="AF465" s="86"/>
      <c r="AG465" s="86"/>
      <c r="AH465" s="87" t="n">
        <v>0</v>
      </c>
      <c r="AI465" s="88" t="n">
        <v>0</v>
      </c>
      <c r="AJ465" s="88" t="n">
        <v>0</v>
      </c>
      <c r="AK465" s="89" t="n">
        <v>0</v>
      </c>
      <c r="AL465" s="90" t="n">
        <v>0</v>
      </c>
      <c r="AM465" s="89" t="n">
        <v>0</v>
      </c>
      <c r="AN465" s="90" t="n">
        <v>0</v>
      </c>
      <c r="AO465" s="86"/>
      <c r="AP465" s="91"/>
      <c r="AQ465" s="78"/>
      <c r="AR465" s="78"/>
      <c r="AS465" s="78"/>
      <c r="AT465" s="78"/>
      <c r="AU465" s="78"/>
      <c r="AV465" s="78"/>
      <c r="AW465" s="78"/>
      <c r="AX465" s="78"/>
      <c r="AY465" s="78"/>
      <c r="AZ465" s="85"/>
      <c r="BA465" s="12"/>
      <c r="BB465" s="85" t="n">
        <f aca="false">IF(ISERROR(VLOOKUP($B465,$AB:$AX,1,0)),0,(VLOOKUP($B465,$AB:$AX,1,0)))</f>
        <v>0</v>
      </c>
      <c r="BC465" s="86" t="n">
        <f aca="false">IF(ISERROR(VLOOKUP($B465,$AB:$AX,2,0)),0,(VLOOKUP($B465,$AB:$AX,2,0)))</f>
        <v>0</v>
      </c>
      <c r="BD465" s="92" t="n">
        <f aca="false">IF(ISERROR(VLOOKUP($B465,$AB:$AX,3,0)),0,(VLOOKUP($B465,$AB:$AX,3,0)))</f>
        <v>0</v>
      </c>
      <c r="BE465" s="85" t="n">
        <f aca="false">IF(ISERROR(VLOOKUP($B465,$AB:$AX,4,0)),0,(VLOOKUP($B465,$AB:$AX,4,0)))</f>
        <v>0</v>
      </c>
      <c r="BF465" s="86" t="n">
        <f aca="false">IF(ISERROR(VLOOKUP($B465,$AB:$AX,5,0)),0,(VLOOKUP($B465,$AB:$AX,5,0)))</f>
        <v>0</v>
      </c>
      <c r="BG465" s="86" t="n">
        <f aca="false">IF(ISERROR(VLOOKUP($B465,$AB:$AX,6,0)),0,(VLOOKUP($B465,$AB:$AX,6,0)))</f>
        <v>0</v>
      </c>
      <c r="BH465" s="85" t="n">
        <f aca="false">IF(ISERROR(VLOOKUP($B465,$AB:$AX,7,0)),0,(VLOOKUP($B465,$AB:$AX,7,0)))</f>
        <v>0</v>
      </c>
      <c r="BI465" s="88" t="n">
        <f aca="false">IF(ISERROR(VLOOKUP($B465,$AB:$AX,8,0)),0,(VLOOKUP($B465,$AB:$AX,8,0)))</f>
        <v>0</v>
      </c>
      <c r="BJ465" s="88" t="n">
        <f aca="false">IF(ISERROR(VLOOKUP($B465,$AB:$AX,9,0)),0,(VLOOKUP($B465,$AB:$AX,9,0)))</f>
        <v>0</v>
      </c>
      <c r="BK465" s="89" t="n">
        <f aca="false">IF(ISERROR(VLOOKUP($B465,$AB:$AX,10,0)),0,(VLOOKUP($B465,$AB:$AX,10,0)))</f>
        <v>0</v>
      </c>
      <c r="BL465" s="93" t="n">
        <f aca="false">IF(ISERROR(VLOOKUP($B465,$AB:$AX,11,0)),0,(VLOOKUP($B465,$AB:$AX,11,0)))</f>
        <v>0</v>
      </c>
      <c r="BM465" s="89" t="n">
        <f aca="false">IF(ISERROR(VLOOKUP($B465,$AB:$AX,12,0)),0,(VLOOKUP($B465,$AB:$AX,12,0)))</f>
        <v>0</v>
      </c>
      <c r="BN465" s="93" t="n">
        <f aca="false">IF(ISERROR(VLOOKUP($B465,$AB:$AX,13,0)),0,(VLOOKUP($B465,$AB:$AX,13,0)))</f>
        <v>0</v>
      </c>
      <c r="BO465" s="86" t="n">
        <f aca="false">IF(ISERROR(VLOOKUP($B465,$AB:$AX,14,0)),0,(VLOOKUP($B465,$AB:$AX,14,0)))</f>
        <v>0</v>
      </c>
      <c r="BP465" s="91" t="n">
        <f aca="false">IF(ISERROR(VLOOKUP($B465,$AB:$AX,15,0)),0,(VLOOKUP($B465,$AB:$AX,15,0)))</f>
        <v>0</v>
      </c>
      <c r="BQ465" s="78"/>
      <c r="BR465" s="78"/>
      <c r="BS465" s="78"/>
      <c r="BT465" s="78"/>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c r="DA465" s="94"/>
      <c r="DB465" s="94"/>
      <c r="DC465" s="94"/>
      <c r="DD465" s="94"/>
      <c r="DE465" s="94"/>
      <c r="DF465" s="94"/>
      <c r="DG465" s="94"/>
      <c r="DH465" s="94"/>
      <c r="DI465" s="94"/>
      <c r="DJ465" s="94"/>
      <c r="DK465" s="94"/>
      <c r="DL465" s="94"/>
      <c r="DM465" s="94"/>
      <c r="DN465" s="94"/>
      <c r="DO465" s="94"/>
      <c r="DP465" s="94"/>
      <c r="DQ465" s="94"/>
      <c r="DR465" s="94"/>
      <c r="DS465" s="94"/>
      <c r="DT465" s="94"/>
      <c r="DU465" s="94"/>
      <c r="DV465" s="94"/>
      <c r="DW465" s="94"/>
      <c r="DX465" s="94"/>
      <c r="DY465" s="94"/>
      <c r="DZ465" s="94"/>
      <c r="EA465" s="94"/>
      <c r="EB465" s="94"/>
      <c r="EC465" s="94"/>
      <c r="ED465" s="94"/>
      <c r="EE465" s="94"/>
      <c r="EF465" s="94"/>
      <c r="EG465" s="94"/>
      <c r="EH465" s="94"/>
      <c r="EI465" s="94"/>
      <c r="EJ465" s="94"/>
      <c r="EK465" s="94"/>
    </row>
    <row r="466" customFormat="false" ht="12.75" hidden="true" customHeight="false" outlineLevel="0" collapsed="false">
      <c r="A466" s="75" t="s">
        <v>851</v>
      </c>
      <c r="B466" s="78"/>
      <c r="C466" s="79"/>
      <c r="D466" s="78"/>
      <c r="E466" s="78"/>
      <c r="F466" s="79"/>
      <c r="G466" s="79"/>
      <c r="H466" s="80" t="n">
        <v>0</v>
      </c>
      <c r="I466" s="81" t="n">
        <v>0</v>
      </c>
      <c r="J466" s="81" t="n">
        <v>0</v>
      </c>
      <c r="K466" s="82" t="n">
        <v>0</v>
      </c>
      <c r="L466" s="83" t="n">
        <v>0</v>
      </c>
      <c r="M466" s="82" t="n">
        <v>0</v>
      </c>
      <c r="N466" s="83" t="n">
        <v>0</v>
      </c>
      <c r="O466" s="79"/>
      <c r="P466" s="84"/>
      <c r="Q466" s="78"/>
      <c r="R466" s="78"/>
      <c r="S466" s="78"/>
      <c r="T466" s="78"/>
      <c r="U466" s="78"/>
      <c r="V466" s="78"/>
      <c r="W466" s="78"/>
      <c r="X466" s="78"/>
      <c r="Y466" s="85"/>
      <c r="Z466" s="78"/>
      <c r="AA466" s="85" t="s">
        <v>851</v>
      </c>
      <c r="AB466" s="85"/>
      <c r="AC466" s="86"/>
      <c r="AD466" s="85"/>
      <c r="AE466" s="85"/>
      <c r="AF466" s="86"/>
      <c r="AG466" s="86"/>
      <c r="AH466" s="87" t="n">
        <v>0</v>
      </c>
      <c r="AI466" s="88" t="n">
        <v>0</v>
      </c>
      <c r="AJ466" s="88" t="n">
        <v>0</v>
      </c>
      <c r="AK466" s="89" t="n">
        <v>0</v>
      </c>
      <c r="AL466" s="90" t="n">
        <v>0</v>
      </c>
      <c r="AM466" s="89" t="n">
        <v>0</v>
      </c>
      <c r="AN466" s="90" t="n">
        <v>0</v>
      </c>
      <c r="AO466" s="86"/>
      <c r="AP466" s="91"/>
      <c r="AQ466" s="78"/>
      <c r="AR466" s="78"/>
      <c r="AS466" s="78"/>
      <c r="AT466" s="78"/>
      <c r="AU466" s="78"/>
      <c r="AV466" s="78"/>
      <c r="AW466" s="78"/>
      <c r="AX466" s="78"/>
      <c r="AY466" s="78"/>
      <c r="AZ466" s="85"/>
      <c r="BA466" s="12"/>
      <c r="BB466" s="85" t="n">
        <f aca="false">IF(ISERROR(VLOOKUP($B466,$AB:$AX,1,0)),0,(VLOOKUP($B466,$AB:$AX,1,0)))</f>
        <v>0</v>
      </c>
      <c r="BC466" s="86" t="n">
        <f aca="false">IF(ISERROR(VLOOKUP($B466,$AB:$AX,2,0)),0,(VLOOKUP($B466,$AB:$AX,2,0)))</f>
        <v>0</v>
      </c>
      <c r="BD466" s="92" t="n">
        <f aca="false">IF(ISERROR(VLOOKUP($B466,$AB:$AX,3,0)),0,(VLOOKUP($B466,$AB:$AX,3,0)))</f>
        <v>0</v>
      </c>
      <c r="BE466" s="85" t="n">
        <f aca="false">IF(ISERROR(VLOOKUP($B466,$AB:$AX,4,0)),0,(VLOOKUP($B466,$AB:$AX,4,0)))</f>
        <v>0</v>
      </c>
      <c r="BF466" s="86" t="n">
        <f aca="false">IF(ISERROR(VLOOKUP($B466,$AB:$AX,5,0)),0,(VLOOKUP($B466,$AB:$AX,5,0)))</f>
        <v>0</v>
      </c>
      <c r="BG466" s="86" t="n">
        <f aca="false">IF(ISERROR(VLOOKUP($B466,$AB:$AX,6,0)),0,(VLOOKUP($B466,$AB:$AX,6,0)))</f>
        <v>0</v>
      </c>
      <c r="BH466" s="85" t="n">
        <f aca="false">IF(ISERROR(VLOOKUP($B466,$AB:$AX,7,0)),0,(VLOOKUP($B466,$AB:$AX,7,0)))</f>
        <v>0</v>
      </c>
      <c r="BI466" s="88" t="n">
        <f aca="false">IF(ISERROR(VLOOKUP($B466,$AB:$AX,8,0)),0,(VLOOKUP($B466,$AB:$AX,8,0)))</f>
        <v>0</v>
      </c>
      <c r="BJ466" s="88" t="n">
        <f aca="false">IF(ISERROR(VLOOKUP($B466,$AB:$AX,9,0)),0,(VLOOKUP($B466,$AB:$AX,9,0)))</f>
        <v>0</v>
      </c>
      <c r="BK466" s="89" t="n">
        <f aca="false">IF(ISERROR(VLOOKUP($B466,$AB:$AX,10,0)),0,(VLOOKUP($B466,$AB:$AX,10,0)))</f>
        <v>0</v>
      </c>
      <c r="BL466" s="93" t="n">
        <f aca="false">IF(ISERROR(VLOOKUP($B466,$AB:$AX,11,0)),0,(VLOOKUP($B466,$AB:$AX,11,0)))</f>
        <v>0</v>
      </c>
      <c r="BM466" s="89" t="n">
        <f aca="false">IF(ISERROR(VLOOKUP($B466,$AB:$AX,12,0)),0,(VLOOKUP($B466,$AB:$AX,12,0)))</f>
        <v>0</v>
      </c>
      <c r="BN466" s="93" t="n">
        <f aca="false">IF(ISERROR(VLOOKUP($B466,$AB:$AX,13,0)),0,(VLOOKUP($B466,$AB:$AX,13,0)))</f>
        <v>0</v>
      </c>
      <c r="BO466" s="86" t="n">
        <f aca="false">IF(ISERROR(VLOOKUP($B466,$AB:$AX,14,0)),0,(VLOOKUP($B466,$AB:$AX,14,0)))</f>
        <v>0</v>
      </c>
      <c r="BP466" s="91" t="n">
        <f aca="false">IF(ISERROR(VLOOKUP($B466,$AB:$AX,15,0)),0,(VLOOKUP($B466,$AB:$AX,15,0)))</f>
        <v>0</v>
      </c>
      <c r="BQ466" s="78"/>
      <c r="BR466" s="78"/>
      <c r="BS466" s="78"/>
      <c r="BT466" s="78"/>
      <c r="BU466" s="94"/>
      <c r="BV466" s="94"/>
      <c r="BW466" s="94"/>
      <c r="BX466" s="94"/>
      <c r="BY466" s="94"/>
      <c r="BZ466" s="94"/>
      <c r="CA466" s="94"/>
      <c r="CB466" s="94"/>
      <c r="CC466" s="94"/>
      <c r="CD466" s="94"/>
      <c r="CE466" s="94"/>
      <c r="CF466" s="94"/>
      <c r="CG466" s="94"/>
      <c r="CH466" s="94"/>
      <c r="CI466" s="94"/>
      <c r="CJ466" s="94"/>
      <c r="CK466" s="94"/>
      <c r="CL466" s="94"/>
      <c r="CM466" s="94"/>
      <c r="CN466" s="94"/>
      <c r="CO466" s="94"/>
      <c r="CP466" s="94"/>
      <c r="CQ466" s="94"/>
      <c r="CR466" s="94"/>
      <c r="CS466" s="94"/>
      <c r="CT466" s="94"/>
      <c r="CU466" s="94"/>
      <c r="CV466" s="94"/>
      <c r="CW466" s="94"/>
      <c r="CX466" s="94"/>
      <c r="CY466" s="94"/>
      <c r="CZ466" s="94"/>
      <c r="DA466" s="94"/>
      <c r="DB466" s="94"/>
      <c r="DC466" s="94"/>
      <c r="DD466" s="94"/>
      <c r="DE466" s="94"/>
      <c r="DF466" s="94"/>
      <c r="DG466" s="94"/>
      <c r="DH466" s="94"/>
      <c r="DI466" s="94"/>
      <c r="DJ466" s="94"/>
      <c r="DK466" s="94"/>
      <c r="DL466" s="94"/>
      <c r="DM466" s="94"/>
      <c r="DN466" s="94"/>
      <c r="DO466" s="94"/>
      <c r="DP466" s="94"/>
      <c r="DQ466" s="94"/>
      <c r="DR466" s="94"/>
      <c r="DS466" s="94"/>
      <c r="DT466" s="94"/>
      <c r="DU466" s="94"/>
      <c r="DV466" s="94"/>
      <c r="DW466" s="94"/>
      <c r="DX466" s="94"/>
      <c r="DY466" s="94"/>
      <c r="DZ466" s="94"/>
      <c r="EA466" s="94"/>
      <c r="EB466" s="94"/>
      <c r="EC466" s="94"/>
      <c r="ED466" s="94"/>
      <c r="EE466" s="94"/>
      <c r="EF466" s="94"/>
      <c r="EG466" s="94"/>
      <c r="EH466" s="94"/>
      <c r="EI466" s="94"/>
      <c r="EJ466" s="94"/>
      <c r="EK466" s="94"/>
    </row>
    <row r="467" customFormat="false" ht="12.75" hidden="true" customHeight="false" outlineLevel="0" collapsed="false">
      <c r="A467" s="75" t="s">
        <v>852</v>
      </c>
      <c r="B467" s="78" t="n">
        <v>0</v>
      </c>
      <c r="C467" s="79"/>
      <c r="D467" s="78" t="n">
        <v>0</v>
      </c>
      <c r="E467" s="78" t="n">
        <v>0</v>
      </c>
      <c r="F467" s="79"/>
      <c r="G467" s="79"/>
      <c r="H467" s="80" t="n">
        <v>0</v>
      </c>
      <c r="I467" s="81" t="n">
        <v>0</v>
      </c>
      <c r="J467" s="81" t="n">
        <v>0</v>
      </c>
      <c r="K467" s="82" t="n">
        <v>0</v>
      </c>
      <c r="L467" s="83" t="n">
        <v>0</v>
      </c>
      <c r="M467" s="82" t="n">
        <v>0</v>
      </c>
      <c r="N467" s="83" t="n">
        <v>0</v>
      </c>
      <c r="O467" s="79"/>
      <c r="P467" s="84" t="n">
        <v>0</v>
      </c>
      <c r="Q467" s="78"/>
      <c r="R467" s="78"/>
      <c r="S467" s="78"/>
      <c r="T467" s="78"/>
      <c r="U467" s="78"/>
      <c r="V467" s="78"/>
      <c r="W467" s="78"/>
      <c r="X467" s="78"/>
      <c r="Y467" s="85"/>
      <c r="Z467" s="78"/>
      <c r="AA467" s="85" t="s">
        <v>852</v>
      </c>
      <c r="AB467" s="85" t="n">
        <v>0</v>
      </c>
      <c r="AC467" s="86"/>
      <c r="AD467" s="85" t="n">
        <v>0</v>
      </c>
      <c r="AE467" s="85" t="n">
        <v>0</v>
      </c>
      <c r="AF467" s="86"/>
      <c r="AG467" s="86"/>
      <c r="AH467" s="87" t="n">
        <v>0</v>
      </c>
      <c r="AI467" s="88" t="n">
        <v>0</v>
      </c>
      <c r="AJ467" s="88" t="n">
        <v>0</v>
      </c>
      <c r="AK467" s="89" t="n">
        <v>0</v>
      </c>
      <c r="AL467" s="90" t="n">
        <v>0</v>
      </c>
      <c r="AM467" s="89" t="n">
        <v>0</v>
      </c>
      <c r="AN467" s="90" t="n">
        <v>0</v>
      </c>
      <c r="AO467" s="86"/>
      <c r="AP467" s="91" t="n">
        <v>0</v>
      </c>
      <c r="AQ467" s="78"/>
      <c r="AR467" s="78"/>
      <c r="AS467" s="78"/>
      <c r="AT467" s="78"/>
      <c r="AU467" s="78"/>
      <c r="AV467" s="78"/>
      <c r="AW467" s="78"/>
      <c r="AX467" s="78"/>
      <c r="AY467" s="78"/>
      <c r="AZ467" s="85"/>
      <c r="BA467" s="12"/>
      <c r="BB467" s="85" t="n">
        <f aca="false">IF(ISERROR(VLOOKUP($B467,$AB:$AX,1,0)),0,(VLOOKUP($B467,$AB:$AX,1,0)))</f>
        <v>0</v>
      </c>
      <c r="BC467" s="86" t="n">
        <f aca="false">IF(ISERROR(VLOOKUP($B467,$AB:$AX,2,0)),0,(VLOOKUP($B467,$AB:$AX,2,0)))</f>
        <v>0</v>
      </c>
      <c r="BD467" s="92" t="n">
        <f aca="false">IF(ISERROR(VLOOKUP($B467,$AB:$AX,3,0)),0,(VLOOKUP($B467,$AB:$AX,3,0)))</f>
        <v>0</v>
      </c>
      <c r="BE467" s="85" t="n">
        <f aca="false">IF(ISERROR(VLOOKUP($B467,$AB:$AX,4,0)),0,(VLOOKUP($B467,$AB:$AX,4,0)))</f>
        <v>0</v>
      </c>
      <c r="BF467" s="86" t="n">
        <f aca="false">IF(ISERROR(VLOOKUP($B467,$AB:$AX,5,0)),0,(VLOOKUP($B467,$AB:$AX,5,0)))</f>
        <v>0</v>
      </c>
      <c r="BG467" s="86" t="n">
        <f aca="false">IF(ISERROR(VLOOKUP($B467,$AB:$AX,6,0)),0,(VLOOKUP($B467,$AB:$AX,6,0)))</f>
        <v>0</v>
      </c>
      <c r="BH467" s="85" t="n">
        <f aca="false">IF(ISERROR(VLOOKUP($B467,$AB:$AX,7,0)),0,(VLOOKUP($B467,$AB:$AX,7,0)))</f>
        <v>0</v>
      </c>
      <c r="BI467" s="88" t="n">
        <f aca="false">IF(ISERROR(VLOOKUP($B467,$AB:$AX,8,0)),0,(VLOOKUP($B467,$AB:$AX,8,0)))</f>
        <v>0</v>
      </c>
      <c r="BJ467" s="88" t="n">
        <f aca="false">IF(ISERROR(VLOOKUP($B467,$AB:$AX,9,0)),0,(VLOOKUP($B467,$AB:$AX,9,0)))</f>
        <v>0</v>
      </c>
      <c r="BK467" s="89" t="n">
        <f aca="false">IF(ISERROR(VLOOKUP($B467,$AB:$AX,10,0)),0,(VLOOKUP($B467,$AB:$AX,10,0)))</f>
        <v>0</v>
      </c>
      <c r="BL467" s="93" t="n">
        <f aca="false">IF(ISERROR(VLOOKUP($B467,$AB:$AX,11,0)),0,(VLOOKUP($B467,$AB:$AX,11,0)))</f>
        <v>0</v>
      </c>
      <c r="BM467" s="89" t="n">
        <f aca="false">IF(ISERROR(VLOOKUP($B467,$AB:$AX,12,0)),0,(VLOOKUP($B467,$AB:$AX,12,0)))</f>
        <v>0</v>
      </c>
      <c r="BN467" s="93" t="n">
        <f aca="false">IF(ISERROR(VLOOKUP($B467,$AB:$AX,13,0)),0,(VLOOKUP($B467,$AB:$AX,13,0)))</f>
        <v>0</v>
      </c>
      <c r="BO467" s="86" t="n">
        <f aca="false">IF(ISERROR(VLOOKUP($B467,$AB:$AX,14,0)),0,(VLOOKUP($B467,$AB:$AX,14,0)))</f>
        <v>0</v>
      </c>
      <c r="BP467" s="91" t="n">
        <f aca="false">IF(ISERROR(VLOOKUP($B467,$AB:$AX,15,0)),0,(VLOOKUP($B467,$AB:$AX,15,0)))</f>
        <v>0</v>
      </c>
      <c r="BQ467" s="78"/>
      <c r="BR467" s="78"/>
      <c r="BS467" s="78"/>
      <c r="BT467" s="78"/>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row>
    <row r="468" customFormat="false" ht="12.75" hidden="true" customHeight="false" outlineLevel="0" collapsed="false">
      <c r="A468" s="75" t="s">
        <v>853</v>
      </c>
      <c r="B468" s="78" t="n">
        <v>0</v>
      </c>
      <c r="C468" s="79"/>
      <c r="D468" s="78" t="n">
        <v>0</v>
      </c>
      <c r="E468" s="78" t="n">
        <v>0</v>
      </c>
      <c r="F468" s="79"/>
      <c r="G468" s="79"/>
      <c r="H468" s="80" t="n">
        <v>0</v>
      </c>
      <c r="I468" s="81" t="n">
        <v>0</v>
      </c>
      <c r="J468" s="81" t="n">
        <v>0</v>
      </c>
      <c r="K468" s="82" t="n">
        <v>0</v>
      </c>
      <c r="L468" s="83" t="n">
        <v>0</v>
      </c>
      <c r="M468" s="82" t="n">
        <v>0</v>
      </c>
      <c r="N468" s="83" t="n">
        <v>0</v>
      </c>
      <c r="O468" s="79"/>
      <c r="P468" s="84" t="n">
        <v>0</v>
      </c>
      <c r="Q468" s="78"/>
      <c r="R468" s="78"/>
      <c r="S468" s="78"/>
      <c r="T468" s="78"/>
      <c r="U468" s="78"/>
      <c r="V468" s="78"/>
      <c r="W468" s="78"/>
      <c r="X468" s="78"/>
      <c r="Y468" s="85"/>
      <c r="Z468" s="78"/>
      <c r="AA468" s="85" t="s">
        <v>853</v>
      </c>
      <c r="AB468" s="85" t="n">
        <v>0</v>
      </c>
      <c r="AC468" s="86"/>
      <c r="AD468" s="85" t="n">
        <v>0</v>
      </c>
      <c r="AE468" s="85" t="n">
        <v>0</v>
      </c>
      <c r="AF468" s="86"/>
      <c r="AG468" s="86"/>
      <c r="AH468" s="87" t="n">
        <v>0</v>
      </c>
      <c r="AI468" s="88" t="n">
        <v>0</v>
      </c>
      <c r="AJ468" s="88" t="n">
        <v>0</v>
      </c>
      <c r="AK468" s="89" t="n">
        <v>0</v>
      </c>
      <c r="AL468" s="90" t="n">
        <v>0</v>
      </c>
      <c r="AM468" s="89" t="n">
        <v>0</v>
      </c>
      <c r="AN468" s="90" t="n">
        <v>0</v>
      </c>
      <c r="AO468" s="86"/>
      <c r="AP468" s="91" t="n">
        <v>0</v>
      </c>
      <c r="AQ468" s="78"/>
      <c r="AR468" s="78"/>
      <c r="AS468" s="78"/>
      <c r="AT468" s="78"/>
      <c r="AU468" s="78"/>
      <c r="AV468" s="78"/>
      <c r="AW468" s="78"/>
      <c r="AX468" s="78"/>
      <c r="AY468" s="78"/>
      <c r="AZ468" s="85"/>
      <c r="BA468" s="12"/>
      <c r="BB468" s="85" t="n">
        <f aca="false">IF(ISERROR(VLOOKUP($B468,$AB:$AX,1,0)),0,(VLOOKUP($B468,$AB:$AX,1,0)))</f>
        <v>0</v>
      </c>
      <c r="BC468" s="86" t="n">
        <f aca="false">IF(ISERROR(VLOOKUP($B468,$AB:$AX,2,0)),0,(VLOOKUP($B468,$AB:$AX,2,0)))</f>
        <v>0</v>
      </c>
      <c r="BD468" s="92" t="n">
        <f aca="false">IF(ISERROR(VLOOKUP($B468,$AB:$AX,3,0)),0,(VLOOKUP($B468,$AB:$AX,3,0)))</f>
        <v>0</v>
      </c>
      <c r="BE468" s="85" t="n">
        <f aca="false">IF(ISERROR(VLOOKUP($B468,$AB:$AX,4,0)),0,(VLOOKUP($B468,$AB:$AX,4,0)))</f>
        <v>0</v>
      </c>
      <c r="BF468" s="86" t="n">
        <f aca="false">IF(ISERROR(VLOOKUP($B468,$AB:$AX,5,0)),0,(VLOOKUP($B468,$AB:$AX,5,0)))</f>
        <v>0</v>
      </c>
      <c r="BG468" s="86" t="n">
        <f aca="false">IF(ISERROR(VLOOKUP($B468,$AB:$AX,6,0)),0,(VLOOKUP($B468,$AB:$AX,6,0)))</f>
        <v>0</v>
      </c>
      <c r="BH468" s="85" t="n">
        <f aca="false">IF(ISERROR(VLOOKUP($B468,$AB:$AX,7,0)),0,(VLOOKUP($B468,$AB:$AX,7,0)))</f>
        <v>0</v>
      </c>
      <c r="BI468" s="88" t="n">
        <f aca="false">IF(ISERROR(VLOOKUP($B468,$AB:$AX,8,0)),0,(VLOOKUP($B468,$AB:$AX,8,0)))</f>
        <v>0</v>
      </c>
      <c r="BJ468" s="88" t="n">
        <f aca="false">IF(ISERROR(VLOOKUP($B468,$AB:$AX,9,0)),0,(VLOOKUP($B468,$AB:$AX,9,0)))</f>
        <v>0</v>
      </c>
      <c r="BK468" s="89" t="n">
        <f aca="false">IF(ISERROR(VLOOKUP($B468,$AB:$AX,10,0)),0,(VLOOKUP($B468,$AB:$AX,10,0)))</f>
        <v>0</v>
      </c>
      <c r="BL468" s="93" t="n">
        <f aca="false">IF(ISERROR(VLOOKUP($B468,$AB:$AX,11,0)),0,(VLOOKUP($B468,$AB:$AX,11,0)))</f>
        <v>0</v>
      </c>
      <c r="BM468" s="89" t="n">
        <f aca="false">IF(ISERROR(VLOOKUP($B468,$AB:$AX,12,0)),0,(VLOOKUP($B468,$AB:$AX,12,0)))</f>
        <v>0</v>
      </c>
      <c r="BN468" s="93" t="n">
        <f aca="false">IF(ISERROR(VLOOKUP($B468,$AB:$AX,13,0)),0,(VLOOKUP($B468,$AB:$AX,13,0)))</f>
        <v>0</v>
      </c>
      <c r="BO468" s="86" t="n">
        <f aca="false">IF(ISERROR(VLOOKUP($B468,$AB:$AX,14,0)),0,(VLOOKUP($B468,$AB:$AX,14,0)))</f>
        <v>0</v>
      </c>
      <c r="BP468" s="91" t="n">
        <f aca="false">IF(ISERROR(VLOOKUP($B468,$AB:$AX,15,0)),0,(VLOOKUP($B468,$AB:$AX,15,0)))</f>
        <v>0</v>
      </c>
      <c r="BQ468" s="78"/>
      <c r="BR468" s="78"/>
      <c r="BS468" s="78"/>
      <c r="BT468" s="78"/>
      <c r="BU468" s="94"/>
      <c r="BV468" s="94"/>
      <c r="BW468" s="94"/>
      <c r="BX468" s="94"/>
      <c r="BY468" s="94"/>
      <c r="BZ468" s="94"/>
      <c r="CA468" s="94"/>
      <c r="CB468" s="94"/>
      <c r="CC468" s="94"/>
      <c r="CD468" s="94"/>
      <c r="CE468" s="94"/>
      <c r="CF468" s="94"/>
      <c r="CG468" s="94"/>
      <c r="CH468" s="94"/>
      <c r="CI468" s="94"/>
      <c r="CJ468" s="94"/>
      <c r="CK468" s="94"/>
      <c r="CL468" s="94"/>
      <c r="CM468" s="94"/>
      <c r="CN468" s="94"/>
      <c r="CO468" s="94"/>
      <c r="CP468" s="94"/>
      <c r="CQ468" s="94"/>
      <c r="CR468" s="94"/>
      <c r="CS468" s="94"/>
      <c r="CT468" s="94"/>
      <c r="CU468" s="94"/>
      <c r="CV468" s="94"/>
      <c r="CW468" s="94"/>
      <c r="CX468" s="94"/>
      <c r="CY468" s="94"/>
      <c r="CZ468" s="94"/>
      <c r="DA468" s="94"/>
      <c r="DB468" s="94"/>
      <c r="DC468" s="94"/>
      <c r="DD468" s="94"/>
      <c r="DE468" s="94"/>
      <c r="DF468" s="94"/>
      <c r="DG468" s="94"/>
      <c r="DH468" s="94"/>
      <c r="DI468" s="94"/>
      <c r="DJ468" s="94"/>
      <c r="DK468" s="94"/>
      <c r="DL468" s="94"/>
      <c r="DM468" s="94"/>
      <c r="DN468" s="94"/>
      <c r="DO468" s="94"/>
      <c r="DP468" s="94"/>
      <c r="DQ468" s="94"/>
      <c r="DR468" s="94"/>
      <c r="DS468" s="94"/>
      <c r="DT468" s="94"/>
      <c r="DU468" s="94"/>
      <c r="DV468" s="94"/>
      <c r="DW468" s="94"/>
      <c r="DX468" s="94"/>
      <c r="DY468" s="94"/>
      <c r="DZ468" s="94"/>
      <c r="EA468" s="94"/>
      <c r="EB468" s="94"/>
      <c r="EC468" s="94"/>
      <c r="ED468" s="94"/>
      <c r="EE468" s="94"/>
      <c r="EF468" s="94"/>
      <c r="EG468" s="94"/>
      <c r="EH468" s="94"/>
      <c r="EI468" s="94"/>
      <c r="EJ468" s="94"/>
      <c r="EK468" s="94"/>
    </row>
    <row r="469" customFormat="false" ht="12.75" hidden="false" customHeight="false" outlineLevel="0" collapsed="false">
      <c r="A469" s="102"/>
      <c r="B469" s="78"/>
      <c r="C469" s="79"/>
      <c r="D469" s="78"/>
      <c r="E469" s="78"/>
      <c r="F469" s="79"/>
      <c r="G469" s="79"/>
      <c r="H469" s="80"/>
      <c r="I469" s="81"/>
      <c r="J469" s="81"/>
      <c r="K469" s="82"/>
      <c r="L469" s="83"/>
      <c r="M469" s="82"/>
      <c r="N469" s="83"/>
      <c r="O469" s="79"/>
      <c r="P469" s="84"/>
      <c r="Q469" s="78"/>
      <c r="R469" s="78"/>
      <c r="S469" s="78"/>
      <c r="T469" s="78"/>
      <c r="U469" s="78"/>
      <c r="V469" s="78"/>
      <c r="W469" s="78"/>
      <c r="X469" s="78"/>
      <c r="Y469" s="85"/>
      <c r="Z469" s="78"/>
      <c r="AA469" s="85"/>
      <c r="AB469" s="85"/>
      <c r="AC469" s="86"/>
      <c r="AD469" s="85"/>
      <c r="AE469" s="85"/>
      <c r="AF469" s="86"/>
      <c r="AG469" s="86"/>
      <c r="AH469" s="87"/>
      <c r="AI469" s="88"/>
      <c r="AJ469" s="88"/>
      <c r="AK469" s="89"/>
      <c r="AL469" s="90"/>
      <c r="AM469" s="89"/>
      <c r="AN469" s="90"/>
      <c r="AO469" s="86"/>
      <c r="AP469" s="91"/>
      <c r="AQ469" s="78"/>
      <c r="AR469" s="78"/>
      <c r="AS469" s="78"/>
      <c r="AT469" s="78"/>
      <c r="AU469" s="78"/>
      <c r="AV469" s="78"/>
      <c r="AW469" s="78"/>
      <c r="AX469" s="78"/>
      <c r="AY469" s="78"/>
      <c r="AZ469" s="85"/>
      <c r="BA469" s="12"/>
      <c r="BB469" s="85" t="n">
        <f aca="false">IF(ISERROR(VLOOKUP($B469,$AB:$AX,1,0)),0,(VLOOKUP($B469,$AB:$AX,1,0)))</f>
        <v>0</v>
      </c>
      <c r="BC469" s="86" t="n">
        <f aca="false">IF(ISERROR(VLOOKUP($B469,$AB:$AX,2,0)),0,(VLOOKUP($B469,$AB:$AX,2,0)))</f>
        <v>0</v>
      </c>
      <c r="BD469" s="92" t="n">
        <f aca="false">IF(ISERROR(VLOOKUP($B469,$AB:$AX,3,0)),0,(VLOOKUP($B469,$AB:$AX,3,0)))</f>
        <v>0</v>
      </c>
      <c r="BE469" s="85" t="n">
        <f aca="false">IF(ISERROR(VLOOKUP($B469,$AB:$AX,4,0)),0,(VLOOKUP($B469,$AB:$AX,4,0)))</f>
        <v>0</v>
      </c>
      <c r="BF469" s="86" t="n">
        <f aca="false">IF(ISERROR(VLOOKUP($B469,$AB:$AX,5,0)),0,(VLOOKUP($B469,$AB:$AX,5,0)))</f>
        <v>0</v>
      </c>
      <c r="BG469" s="86" t="n">
        <f aca="false">IF(ISERROR(VLOOKUP($B469,$AB:$AX,6,0)),0,(VLOOKUP($B469,$AB:$AX,6,0)))</f>
        <v>0</v>
      </c>
      <c r="BH469" s="85" t="n">
        <f aca="false">IF(ISERROR(VLOOKUP($B469,$AB:$AX,7,0)),0,(VLOOKUP($B469,$AB:$AX,7,0)))</f>
        <v>0</v>
      </c>
      <c r="BI469" s="88" t="n">
        <f aca="false">IF(ISERROR(VLOOKUP($B469,$AB:$AX,8,0)),0,(VLOOKUP($B469,$AB:$AX,8,0)))</f>
        <v>0</v>
      </c>
      <c r="BJ469" s="88" t="n">
        <f aca="false">IF(ISERROR(VLOOKUP($B469,$AB:$AX,9,0)),0,(VLOOKUP($B469,$AB:$AX,9,0)))</f>
        <v>0</v>
      </c>
      <c r="BK469" s="89" t="n">
        <f aca="false">IF(ISERROR(VLOOKUP($B469,$AB:$AX,10,0)),0,(VLOOKUP($B469,$AB:$AX,10,0)))</f>
        <v>0</v>
      </c>
      <c r="BL469" s="93" t="n">
        <f aca="false">IF(ISERROR(VLOOKUP($B469,$AB:$AX,11,0)),0,(VLOOKUP($B469,$AB:$AX,11,0)))</f>
        <v>0</v>
      </c>
      <c r="BM469" s="89" t="n">
        <f aca="false">IF(ISERROR(VLOOKUP($B469,$AB:$AX,12,0)),0,(VLOOKUP($B469,$AB:$AX,12,0)))</f>
        <v>0</v>
      </c>
      <c r="BN469" s="93" t="n">
        <f aca="false">IF(ISERROR(VLOOKUP($B469,$AB:$AX,13,0)),0,(VLOOKUP($B469,$AB:$AX,13,0)))</f>
        <v>0</v>
      </c>
      <c r="BO469" s="86" t="n">
        <f aca="false">IF(ISERROR(VLOOKUP($B469,$AB:$AX,14,0)),0,(VLOOKUP($B469,$AB:$AX,14,0)))</f>
        <v>0</v>
      </c>
      <c r="BP469" s="91" t="n">
        <f aca="false">IF(ISERROR(VLOOKUP($B469,$AB:$AX,15,0)),0,(VLOOKUP($B469,$AB:$AX,15,0)))</f>
        <v>0</v>
      </c>
      <c r="BQ469" s="78"/>
      <c r="BR469" s="78"/>
      <c r="BS469" s="78"/>
      <c r="BT469" s="78"/>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c r="DA469" s="94"/>
      <c r="DB469" s="94"/>
      <c r="DC469" s="94"/>
      <c r="DD469" s="94"/>
      <c r="DE469" s="94"/>
      <c r="DF469" s="94"/>
      <c r="DG469" s="94"/>
      <c r="DH469" s="94"/>
      <c r="DI469" s="94"/>
      <c r="DJ469" s="94"/>
      <c r="DK469" s="94"/>
      <c r="DL469" s="94"/>
      <c r="DM469" s="94"/>
      <c r="DN469" s="94"/>
      <c r="DO469" s="94"/>
      <c r="DP469" s="94"/>
      <c r="DQ469" s="94"/>
      <c r="DR469" s="94"/>
      <c r="DS469" s="94"/>
      <c r="DT469" s="94"/>
      <c r="DU469" s="94"/>
      <c r="DV469" s="94"/>
      <c r="DW469" s="94"/>
      <c r="DX469" s="94"/>
      <c r="DY469" s="94"/>
      <c r="DZ469" s="94"/>
      <c r="EA469" s="94"/>
      <c r="EB469" s="94"/>
      <c r="EC469" s="94"/>
      <c r="ED469" s="94"/>
      <c r="EE469" s="94"/>
      <c r="EF469" s="94"/>
      <c r="EG469" s="94"/>
      <c r="EH469" s="94"/>
      <c r="EI469" s="94"/>
      <c r="EJ469" s="94"/>
      <c r="EK469" s="94"/>
    </row>
    <row r="470" customFormat="false" ht="30" hidden="false" customHeight="false" outlineLevel="0" collapsed="false">
      <c r="A470" s="116"/>
      <c r="B470" s="78"/>
      <c r="C470" s="79"/>
      <c r="D470" s="106"/>
      <c r="E470" s="107"/>
      <c r="F470" s="108"/>
      <c r="G470" s="108" t="s">
        <v>184</v>
      </c>
      <c r="H470" s="109" t="s">
        <v>185</v>
      </c>
      <c r="I470" s="110" t="s">
        <v>186</v>
      </c>
      <c r="J470" s="110" t="s">
        <v>187</v>
      </c>
      <c r="K470" s="111" t="s">
        <v>188</v>
      </c>
      <c r="L470" s="83"/>
      <c r="M470" s="82"/>
      <c r="N470" s="83"/>
      <c r="O470" s="79"/>
      <c r="P470" s="84"/>
      <c r="Q470" s="78"/>
      <c r="R470" s="78"/>
      <c r="S470" s="78"/>
      <c r="T470" s="78"/>
      <c r="U470" s="78"/>
      <c r="V470" s="78"/>
      <c r="W470" s="78"/>
      <c r="X470" s="78"/>
      <c r="Y470" s="85"/>
      <c r="Z470" s="78"/>
      <c r="AA470" s="85"/>
      <c r="AB470" s="85"/>
      <c r="AC470" s="86"/>
      <c r="AD470" s="85"/>
      <c r="AE470" s="85"/>
      <c r="AF470" s="86"/>
      <c r="AG470" s="86" t="s">
        <v>184</v>
      </c>
      <c r="AH470" s="87" t="s">
        <v>185</v>
      </c>
      <c r="AI470" s="88" t="s">
        <v>186</v>
      </c>
      <c r="AJ470" s="88" t="s">
        <v>187</v>
      </c>
      <c r="AK470" s="89" t="s">
        <v>188</v>
      </c>
      <c r="AL470" s="90"/>
      <c r="AM470" s="89"/>
      <c r="AN470" s="90"/>
      <c r="AO470" s="86"/>
      <c r="AP470" s="91"/>
      <c r="AQ470" s="78"/>
      <c r="AR470" s="78"/>
      <c r="AS470" s="78"/>
      <c r="AT470" s="78"/>
      <c r="AU470" s="78"/>
      <c r="AV470" s="78"/>
      <c r="AW470" s="78"/>
      <c r="AX470" s="78"/>
      <c r="AY470" s="78"/>
      <c r="AZ470" s="85"/>
      <c r="BA470" s="12"/>
      <c r="BB470" s="85" t="n">
        <f aca="false">IF(ISERROR(VLOOKUP($B470,$AB:$AX,1,0)),0,(VLOOKUP($B470,$AB:$AX,1,0)))</f>
        <v>0</v>
      </c>
      <c r="BC470" s="86" t="n">
        <f aca="false">IF(ISERROR(VLOOKUP($B470,$AB:$AX,2,0)),0,(VLOOKUP($B470,$AB:$AX,2,0)))</f>
        <v>0</v>
      </c>
      <c r="BD470" s="92" t="n">
        <f aca="false">IF(ISERROR(VLOOKUP($B470,$AB:$AX,3,0)),0,(VLOOKUP($B470,$AB:$AX,3,0)))</f>
        <v>0</v>
      </c>
      <c r="BE470" s="85" t="n">
        <f aca="false">IF(ISERROR(VLOOKUP($B470,$AB:$AX,4,0)),0,(VLOOKUP($B470,$AB:$AX,4,0)))</f>
        <v>0</v>
      </c>
      <c r="BF470" s="86" t="n">
        <f aca="false">IF(ISERROR(VLOOKUP($B470,$AB:$AX,5,0)),0,(VLOOKUP($B470,$AB:$AX,5,0)))</f>
        <v>0</v>
      </c>
      <c r="BG470" s="86" t="n">
        <f aca="false">IF(ISERROR(VLOOKUP($B470,$AB:$AX,6,0)),0,(VLOOKUP($B470,$AB:$AX,6,0)))</f>
        <v>0</v>
      </c>
      <c r="BH470" s="85" t="n">
        <f aca="false">IF(ISERROR(VLOOKUP($B470,$AB:$AX,7,0)),0,(VLOOKUP($B470,$AB:$AX,7,0)))</f>
        <v>0</v>
      </c>
      <c r="BI470" s="88" t="n">
        <f aca="false">IF(ISERROR(VLOOKUP($B470,$AB:$AX,8,0)),0,(VLOOKUP($B470,$AB:$AX,8,0)))</f>
        <v>0</v>
      </c>
      <c r="BJ470" s="88" t="n">
        <f aca="false">IF(ISERROR(VLOOKUP($B470,$AB:$AX,9,0)),0,(VLOOKUP($B470,$AB:$AX,9,0)))</f>
        <v>0</v>
      </c>
      <c r="BK470" s="89" t="n">
        <f aca="false">IF(ISERROR(VLOOKUP($B470,$AB:$AX,10,0)),0,(VLOOKUP($B470,$AB:$AX,10,0)))</f>
        <v>0</v>
      </c>
      <c r="BL470" s="93" t="n">
        <f aca="false">IF(ISERROR(VLOOKUP($B470,$AB:$AX,11,0)),0,(VLOOKUP($B470,$AB:$AX,11,0)))</f>
        <v>0</v>
      </c>
      <c r="BM470" s="89" t="n">
        <f aca="false">IF(ISERROR(VLOOKUP($B470,$AB:$AX,12,0)),0,(VLOOKUP($B470,$AB:$AX,12,0)))</f>
        <v>0</v>
      </c>
      <c r="BN470" s="93" t="n">
        <f aca="false">IF(ISERROR(VLOOKUP($B470,$AB:$AX,13,0)),0,(VLOOKUP($B470,$AB:$AX,13,0)))</f>
        <v>0</v>
      </c>
      <c r="BO470" s="86" t="n">
        <f aca="false">IF(ISERROR(VLOOKUP($B470,$AB:$AX,14,0)),0,(VLOOKUP($B470,$AB:$AX,14,0)))</f>
        <v>0</v>
      </c>
      <c r="BP470" s="91" t="n">
        <f aca="false">IF(ISERROR(VLOOKUP($B470,$AB:$AX,15,0)),0,(VLOOKUP($B470,$AB:$AX,15,0)))</f>
        <v>0</v>
      </c>
      <c r="BQ470" s="78"/>
      <c r="BR470" s="78"/>
      <c r="BS470" s="78"/>
      <c r="BT470" s="78"/>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c r="DA470" s="94"/>
      <c r="DB470" s="94"/>
      <c r="DC470" s="94"/>
      <c r="DD470" s="94"/>
      <c r="DE470" s="94"/>
      <c r="DF470" s="94"/>
      <c r="DG470" s="94"/>
      <c r="DH470" s="94"/>
      <c r="DI470" s="94"/>
      <c r="DJ470" s="94"/>
      <c r="DK470" s="94"/>
      <c r="DL470" s="94"/>
      <c r="DM470" s="94"/>
      <c r="DN470" s="94"/>
      <c r="DO470" s="94"/>
      <c r="DP470" s="94"/>
      <c r="DQ470" s="94"/>
      <c r="DR470" s="94"/>
      <c r="DS470" s="94"/>
      <c r="DT470" s="94"/>
      <c r="DU470" s="94"/>
      <c r="DV470" s="94"/>
      <c r="DW470" s="94"/>
      <c r="DX470" s="94"/>
      <c r="DY470" s="94"/>
      <c r="DZ470" s="94"/>
      <c r="EA470" s="94"/>
      <c r="EB470" s="94"/>
      <c r="EC470" s="94"/>
      <c r="ED470" s="94"/>
      <c r="EE470" s="94"/>
      <c r="EF470" s="94"/>
      <c r="EG470" s="94"/>
      <c r="EH470" s="94"/>
      <c r="EI470" s="94"/>
      <c r="EJ470" s="94"/>
      <c r="EK470" s="94"/>
    </row>
    <row r="471" customFormat="false" ht="12.75" hidden="false" customHeight="false" outlineLevel="0" collapsed="false">
      <c r="A471" s="116"/>
      <c r="B471" s="78"/>
      <c r="C471" s="79"/>
      <c r="D471" s="117" t="s">
        <v>189</v>
      </c>
      <c r="E471" s="118"/>
      <c r="F471" s="119"/>
      <c r="G471" s="119" t="n">
        <f aca="false">COUNTIF($C$405:$C$468,RIGHT($D471,5))</f>
        <v>2</v>
      </c>
      <c r="H471" s="120" t="n">
        <f aca="false">SUMIF($C$405:$C$468,RIGHT($D471,5),H$405:H$468)</f>
        <v>15000</v>
      </c>
      <c r="I471" s="120" t="n">
        <f aca="false">SUMIF($C$405:$C$468,RIGHT($D471,5),I$405:I$468)</f>
        <v>0</v>
      </c>
      <c r="J471" s="120" t="n">
        <f aca="false">SUMIF($C$405:$C$468,RIGHT($D471,5),J$405:J$468)</f>
        <v>0</v>
      </c>
      <c r="K471" s="121" t="n">
        <f aca="false">H471-J471</f>
        <v>15000</v>
      </c>
      <c r="L471" s="83"/>
      <c r="M471" s="82"/>
      <c r="N471" s="83"/>
      <c r="O471" s="79"/>
      <c r="P471" s="84"/>
      <c r="Q471" s="78"/>
      <c r="R471" s="78"/>
      <c r="S471" s="78"/>
      <c r="T471" s="78"/>
      <c r="U471" s="78"/>
      <c r="V471" s="78"/>
      <c r="W471" s="78"/>
      <c r="X471" s="78"/>
      <c r="Y471" s="85"/>
      <c r="Z471" s="78"/>
      <c r="AA471" s="85"/>
      <c r="AB471" s="85"/>
      <c r="AC471" s="86"/>
      <c r="AD471" s="85" t="s">
        <v>189</v>
      </c>
      <c r="AE471" s="85"/>
      <c r="AF471" s="86"/>
      <c r="AG471" s="86" t="n">
        <v>2</v>
      </c>
      <c r="AH471" s="87" t="n">
        <v>15000</v>
      </c>
      <c r="AI471" s="88" t="n">
        <v>0</v>
      </c>
      <c r="AJ471" s="88" t="n">
        <v>0</v>
      </c>
      <c r="AK471" s="89" t="n">
        <v>15000</v>
      </c>
      <c r="AL471" s="90"/>
      <c r="AM471" s="89"/>
      <c r="AN471" s="90"/>
      <c r="AO471" s="86"/>
      <c r="AP471" s="91"/>
      <c r="AQ471" s="78"/>
      <c r="AR471" s="78"/>
      <c r="AS471" s="78"/>
      <c r="AT471" s="78"/>
      <c r="AU471" s="78"/>
      <c r="AV471" s="78"/>
      <c r="AW471" s="78"/>
      <c r="AX471" s="78"/>
      <c r="AY471" s="78"/>
      <c r="AZ471" s="85"/>
      <c r="BA471" s="12"/>
      <c r="BB471" s="85" t="n">
        <f aca="false">IF(ISERROR(VLOOKUP($B471,$AB:$AX,1,0)),0,(VLOOKUP($B471,$AB:$AX,1,0)))</f>
        <v>0</v>
      </c>
      <c r="BC471" s="86" t="n">
        <f aca="false">IF(ISERROR(VLOOKUP($B471,$AB:$AX,2,0)),0,(VLOOKUP($B471,$AB:$AX,2,0)))</f>
        <v>0</v>
      </c>
      <c r="BD471" s="92" t="n">
        <f aca="false">IF(ISERROR(VLOOKUP($B471,$AB:$AX,3,0)),0,(VLOOKUP($B471,$AB:$AX,3,0)))</f>
        <v>0</v>
      </c>
      <c r="BE471" s="85" t="n">
        <f aca="false">IF(ISERROR(VLOOKUP($B471,$AB:$AX,4,0)),0,(VLOOKUP($B471,$AB:$AX,4,0)))</f>
        <v>0</v>
      </c>
      <c r="BF471" s="86" t="n">
        <f aca="false">IF(ISERROR(VLOOKUP($B471,$AB:$AX,5,0)),0,(VLOOKUP($B471,$AB:$AX,5,0)))</f>
        <v>0</v>
      </c>
      <c r="BG471" s="86" t="n">
        <f aca="false">IF(ISERROR(VLOOKUP($B471,$AB:$AX,6,0)),0,(VLOOKUP($B471,$AB:$AX,6,0)))</f>
        <v>0</v>
      </c>
      <c r="BH471" s="85" t="n">
        <f aca="false">IF(ISERROR(VLOOKUP($B471,$AB:$AX,7,0)),0,(VLOOKUP($B471,$AB:$AX,7,0)))</f>
        <v>0</v>
      </c>
      <c r="BI471" s="88" t="n">
        <f aca="false">IF(ISERROR(VLOOKUP($B471,$AB:$AX,8,0)),0,(VLOOKUP($B471,$AB:$AX,8,0)))</f>
        <v>0</v>
      </c>
      <c r="BJ471" s="88" t="n">
        <f aca="false">IF(ISERROR(VLOOKUP($B471,$AB:$AX,9,0)),0,(VLOOKUP($B471,$AB:$AX,9,0)))</f>
        <v>0</v>
      </c>
      <c r="BK471" s="89" t="n">
        <f aca="false">IF(ISERROR(VLOOKUP($B471,$AB:$AX,10,0)),0,(VLOOKUP($B471,$AB:$AX,10,0)))</f>
        <v>0</v>
      </c>
      <c r="BL471" s="93" t="n">
        <f aca="false">IF(ISERROR(VLOOKUP($B471,$AB:$AX,11,0)),0,(VLOOKUP($B471,$AB:$AX,11,0)))</f>
        <v>0</v>
      </c>
      <c r="BM471" s="89" t="n">
        <f aca="false">IF(ISERROR(VLOOKUP($B471,$AB:$AX,12,0)),0,(VLOOKUP($B471,$AB:$AX,12,0)))</f>
        <v>0</v>
      </c>
      <c r="BN471" s="93" t="n">
        <f aca="false">IF(ISERROR(VLOOKUP($B471,$AB:$AX,13,0)),0,(VLOOKUP($B471,$AB:$AX,13,0)))</f>
        <v>0</v>
      </c>
      <c r="BO471" s="86" t="n">
        <f aca="false">IF(ISERROR(VLOOKUP($B471,$AB:$AX,14,0)),0,(VLOOKUP($B471,$AB:$AX,14,0)))</f>
        <v>0</v>
      </c>
      <c r="BP471" s="91" t="n">
        <f aca="false">IF(ISERROR(VLOOKUP($B471,$AB:$AX,15,0)),0,(VLOOKUP($B471,$AB:$AX,15,0)))</f>
        <v>0</v>
      </c>
      <c r="BQ471" s="78"/>
      <c r="BR471" s="78"/>
      <c r="BS471" s="78"/>
      <c r="BT471" s="78"/>
      <c r="BU471" s="94"/>
      <c r="BV471" s="94"/>
      <c r="BW471" s="94"/>
      <c r="BX471" s="94"/>
      <c r="BY471" s="94"/>
      <c r="BZ471" s="94"/>
      <c r="CA471" s="94"/>
      <c r="CB471" s="94"/>
      <c r="CC471" s="94"/>
      <c r="CD471" s="94"/>
      <c r="CE471" s="94"/>
      <c r="CF471" s="94"/>
      <c r="CG471" s="94"/>
      <c r="CH471" s="94"/>
      <c r="CI471" s="94"/>
      <c r="CJ471" s="94"/>
      <c r="CK471" s="94"/>
      <c r="CL471" s="94"/>
      <c r="CM471" s="94"/>
      <c r="CN471" s="94"/>
      <c r="CO471" s="94"/>
      <c r="CP471" s="94"/>
      <c r="CQ471" s="94"/>
      <c r="CR471" s="94"/>
      <c r="CS471" s="94"/>
      <c r="CT471" s="94"/>
      <c r="CU471" s="94"/>
      <c r="CV471" s="94"/>
      <c r="CW471" s="94"/>
      <c r="CX471" s="94"/>
      <c r="CY471" s="94"/>
      <c r="CZ471" s="94"/>
      <c r="DA471" s="94"/>
      <c r="DB471" s="94"/>
      <c r="DC471" s="94"/>
      <c r="DD471" s="94"/>
      <c r="DE471" s="94"/>
      <c r="DF471" s="94"/>
      <c r="DG471" s="94"/>
      <c r="DH471" s="94"/>
      <c r="DI471" s="94"/>
      <c r="DJ471" s="94"/>
      <c r="DK471" s="94"/>
      <c r="DL471" s="94"/>
      <c r="DM471" s="94"/>
      <c r="DN471" s="94"/>
      <c r="DO471" s="94"/>
      <c r="DP471" s="94"/>
      <c r="DQ471" s="94"/>
      <c r="DR471" s="94"/>
      <c r="DS471" s="94"/>
      <c r="DT471" s="94"/>
      <c r="DU471" s="94"/>
      <c r="DV471" s="94"/>
      <c r="DW471" s="94"/>
      <c r="DX471" s="94"/>
      <c r="DY471" s="94"/>
      <c r="DZ471" s="94"/>
      <c r="EA471" s="94"/>
      <c r="EB471" s="94"/>
      <c r="EC471" s="94"/>
      <c r="ED471" s="94"/>
      <c r="EE471" s="94"/>
      <c r="EF471" s="94"/>
      <c r="EG471" s="94"/>
      <c r="EH471" s="94"/>
      <c r="EI471" s="94"/>
      <c r="EJ471" s="94"/>
      <c r="EK471" s="94"/>
    </row>
    <row r="472" customFormat="false" ht="12.75" hidden="false" customHeight="false" outlineLevel="0" collapsed="false">
      <c r="A472" s="116"/>
      <c r="B472" s="78"/>
      <c r="C472" s="79"/>
      <c r="D472" s="117" t="s">
        <v>190</v>
      </c>
      <c r="E472" s="118"/>
      <c r="F472" s="119"/>
      <c r="G472" s="119" t="n">
        <f aca="false">COUNTIF($C$405:$C$468,RIGHT($D472,5))</f>
        <v>0</v>
      </c>
      <c r="H472" s="120" t="n">
        <f aca="false">SUMIF($C$405:$C$468,RIGHT($D472,5),H$405:H$468)</f>
        <v>0</v>
      </c>
      <c r="I472" s="120" t="n">
        <f aca="false">SUMIF($C$405:$C$468,RIGHT($D472,5),I$405:I$468)</f>
        <v>0</v>
      </c>
      <c r="J472" s="120" t="n">
        <f aca="false">SUMIF($C$405:$C$468,RIGHT($D472,5),J$405:J$468)</f>
        <v>0</v>
      </c>
      <c r="K472" s="121" t="n">
        <f aca="false">H472-J472</f>
        <v>0</v>
      </c>
      <c r="L472" s="83"/>
      <c r="M472" s="82"/>
      <c r="N472" s="83"/>
      <c r="O472" s="79"/>
      <c r="P472" s="84"/>
      <c r="Q472" s="78"/>
      <c r="R472" s="78"/>
      <c r="S472" s="78"/>
      <c r="T472" s="78"/>
      <c r="U472" s="78"/>
      <c r="V472" s="78"/>
      <c r="W472" s="78"/>
      <c r="X472" s="78"/>
      <c r="Y472" s="85"/>
      <c r="Z472" s="78"/>
      <c r="AA472" s="85"/>
      <c r="AB472" s="85"/>
      <c r="AC472" s="86"/>
      <c r="AD472" s="85" t="s">
        <v>190</v>
      </c>
      <c r="AE472" s="85"/>
      <c r="AF472" s="86"/>
      <c r="AG472" s="86" t="n">
        <v>0</v>
      </c>
      <c r="AH472" s="87" t="n">
        <v>0</v>
      </c>
      <c r="AI472" s="88" t="n">
        <v>0</v>
      </c>
      <c r="AJ472" s="88" t="n">
        <v>0</v>
      </c>
      <c r="AK472" s="89" t="n">
        <v>0</v>
      </c>
      <c r="AL472" s="90"/>
      <c r="AM472" s="89"/>
      <c r="AN472" s="90"/>
      <c r="AO472" s="86"/>
      <c r="AP472" s="91"/>
      <c r="AQ472" s="78"/>
      <c r="AR472" s="78"/>
      <c r="AS472" s="78"/>
      <c r="AT472" s="78"/>
      <c r="AU472" s="78"/>
      <c r="AV472" s="78"/>
      <c r="AW472" s="78"/>
      <c r="AX472" s="78"/>
      <c r="AY472" s="78"/>
      <c r="AZ472" s="85"/>
      <c r="BA472" s="12"/>
      <c r="BB472" s="85" t="n">
        <f aca="false">IF(ISERROR(VLOOKUP($B472,$AB:$AX,1,0)),0,(VLOOKUP($B472,$AB:$AX,1,0)))</f>
        <v>0</v>
      </c>
      <c r="BC472" s="86" t="n">
        <f aca="false">IF(ISERROR(VLOOKUP($B472,$AB:$AX,2,0)),0,(VLOOKUP($B472,$AB:$AX,2,0)))</f>
        <v>0</v>
      </c>
      <c r="BD472" s="92" t="n">
        <f aca="false">IF(ISERROR(VLOOKUP($B472,$AB:$AX,3,0)),0,(VLOOKUP($B472,$AB:$AX,3,0)))</f>
        <v>0</v>
      </c>
      <c r="BE472" s="85" t="n">
        <f aca="false">IF(ISERROR(VLOOKUP($B472,$AB:$AX,4,0)),0,(VLOOKUP($B472,$AB:$AX,4,0)))</f>
        <v>0</v>
      </c>
      <c r="BF472" s="86" t="n">
        <f aca="false">IF(ISERROR(VLOOKUP($B472,$AB:$AX,5,0)),0,(VLOOKUP($B472,$AB:$AX,5,0)))</f>
        <v>0</v>
      </c>
      <c r="BG472" s="86" t="n">
        <f aca="false">IF(ISERROR(VLOOKUP($B472,$AB:$AX,6,0)),0,(VLOOKUP($B472,$AB:$AX,6,0)))</f>
        <v>0</v>
      </c>
      <c r="BH472" s="85" t="n">
        <f aca="false">IF(ISERROR(VLOOKUP($B472,$AB:$AX,7,0)),0,(VLOOKUP($B472,$AB:$AX,7,0)))</f>
        <v>0</v>
      </c>
      <c r="BI472" s="88" t="n">
        <f aca="false">IF(ISERROR(VLOOKUP($B472,$AB:$AX,8,0)),0,(VLOOKUP($B472,$AB:$AX,8,0)))</f>
        <v>0</v>
      </c>
      <c r="BJ472" s="88" t="n">
        <f aca="false">IF(ISERROR(VLOOKUP($B472,$AB:$AX,9,0)),0,(VLOOKUP($B472,$AB:$AX,9,0)))</f>
        <v>0</v>
      </c>
      <c r="BK472" s="89" t="n">
        <f aca="false">IF(ISERROR(VLOOKUP($B472,$AB:$AX,10,0)),0,(VLOOKUP($B472,$AB:$AX,10,0)))</f>
        <v>0</v>
      </c>
      <c r="BL472" s="93" t="n">
        <f aca="false">IF(ISERROR(VLOOKUP($B472,$AB:$AX,11,0)),0,(VLOOKUP($B472,$AB:$AX,11,0)))</f>
        <v>0</v>
      </c>
      <c r="BM472" s="89" t="n">
        <f aca="false">IF(ISERROR(VLOOKUP($B472,$AB:$AX,12,0)),0,(VLOOKUP($B472,$AB:$AX,12,0)))</f>
        <v>0</v>
      </c>
      <c r="BN472" s="93" t="n">
        <f aca="false">IF(ISERROR(VLOOKUP($B472,$AB:$AX,13,0)),0,(VLOOKUP($B472,$AB:$AX,13,0)))</f>
        <v>0</v>
      </c>
      <c r="BO472" s="86" t="n">
        <f aca="false">IF(ISERROR(VLOOKUP($B472,$AB:$AX,14,0)),0,(VLOOKUP($B472,$AB:$AX,14,0)))</f>
        <v>0</v>
      </c>
      <c r="BP472" s="91" t="n">
        <f aca="false">IF(ISERROR(VLOOKUP($B472,$AB:$AX,15,0)),0,(VLOOKUP($B472,$AB:$AX,15,0)))</f>
        <v>0</v>
      </c>
      <c r="BQ472" s="78"/>
      <c r="BR472" s="78"/>
      <c r="BS472" s="78"/>
      <c r="BT472" s="78"/>
      <c r="BU472" s="94"/>
      <c r="BV472" s="94"/>
      <c r="BW472" s="94"/>
      <c r="BX472" s="94"/>
      <c r="BY472" s="94"/>
      <c r="BZ472" s="94"/>
      <c r="CA472" s="94"/>
      <c r="CB472" s="94"/>
      <c r="CC472" s="94"/>
      <c r="CD472" s="94"/>
      <c r="CE472" s="94"/>
      <c r="CF472" s="94"/>
      <c r="CG472" s="94"/>
      <c r="CH472" s="94"/>
      <c r="CI472" s="94"/>
      <c r="CJ472" s="94"/>
      <c r="CK472" s="94"/>
      <c r="CL472" s="94"/>
      <c r="CM472" s="94"/>
      <c r="CN472" s="94"/>
      <c r="CO472" s="94"/>
      <c r="CP472" s="94"/>
      <c r="CQ472" s="94"/>
      <c r="CR472" s="94"/>
      <c r="CS472" s="94"/>
      <c r="CT472" s="94"/>
      <c r="CU472" s="94"/>
      <c r="CV472" s="94"/>
      <c r="CW472" s="94"/>
      <c r="CX472" s="94"/>
      <c r="CY472" s="94"/>
      <c r="CZ472" s="94"/>
      <c r="DA472" s="94"/>
      <c r="DB472" s="94"/>
      <c r="DC472" s="94"/>
      <c r="DD472" s="94"/>
      <c r="DE472" s="94"/>
      <c r="DF472" s="94"/>
      <c r="DG472" s="94"/>
      <c r="DH472" s="94"/>
      <c r="DI472" s="94"/>
      <c r="DJ472" s="94"/>
      <c r="DK472" s="94"/>
      <c r="DL472" s="94"/>
      <c r="DM472" s="94"/>
      <c r="DN472" s="94"/>
      <c r="DO472" s="94"/>
      <c r="DP472" s="94"/>
      <c r="DQ472" s="94"/>
      <c r="DR472" s="94"/>
      <c r="DS472" s="94"/>
      <c r="DT472" s="94"/>
      <c r="DU472" s="94"/>
      <c r="DV472" s="94"/>
      <c r="DW472" s="94"/>
      <c r="DX472" s="94"/>
      <c r="DY472" s="94"/>
      <c r="DZ472" s="94"/>
      <c r="EA472" s="94"/>
      <c r="EB472" s="94"/>
      <c r="EC472" s="94"/>
      <c r="ED472" s="94"/>
      <c r="EE472" s="94"/>
      <c r="EF472" s="94"/>
      <c r="EG472" s="94"/>
      <c r="EH472" s="94"/>
      <c r="EI472" s="94"/>
      <c r="EJ472" s="94"/>
      <c r="EK472" s="94"/>
    </row>
    <row r="473" customFormat="false" ht="12.75" hidden="false" customHeight="false" outlineLevel="0" collapsed="false">
      <c r="A473" s="116"/>
      <c r="B473" s="78"/>
      <c r="C473" s="79"/>
      <c r="D473" s="117" t="s">
        <v>191</v>
      </c>
      <c r="E473" s="118"/>
      <c r="F473" s="119"/>
      <c r="G473" s="119" t="n">
        <f aca="false">COUNTIF($C$405:$C$468,RIGHT($D473,5))</f>
        <v>0</v>
      </c>
      <c r="H473" s="120" t="n">
        <f aca="false">SUMIF($C$405:$C$468,RIGHT($D473,5),H$405:H$468)</f>
        <v>0</v>
      </c>
      <c r="I473" s="120" t="n">
        <f aca="false">SUMIF($C$405:$C$468,RIGHT($D473,5),I$405:I$468)</f>
        <v>0</v>
      </c>
      <c r="J473" s="120" t="n">
        <f aca="false">SUMIF($C$405:$C$468,RIGHT($D473,5),J$405:J$468)</f>
        <v>0</v>
      </c>
      <c r="K473" s="121" t="n">
        <f aca="false">H473-J473</f>
        <v>0</v>
      </c>
      <c r="L473" s="83"/>
      <c r="M473" s="82"/>
      <c r="N473" s="83"/>
      <c r="O473" s="79"/>
      <c r="P473" s="84"/>
      <c r="Q473" s="78"/>
      <c r="R473" s="78"/>
      <c r="S473" s="78"/>
      <c r="T473" s="78"/>
      <c r="U473" s="78"/>
      <c r="V473" s="78"/>
      <c r="W473" s="78"/>
      <c r="X473" s="78"/>
      <c r="Y473" s="85"/>
      <c r="Z473" s="78"/>
      <c r="AA473" s="85"/>
      <c r="AB473" s="85"/>
      <c r="AC473" s="86"/>
      <c r="AD473" s="85" t="s">
        <v>191</v>
      </c>
      <c r="AE473" s="85"/>
      <c r="AF473" s="86"/>
      <c r="AG473" s="86" t="n">
        <v>0</v>
      </c>
      <c r="AH473" s="87" t="n">
        <v>0</v>
      </c>
      <c r="AI473" s="88" t="n">
        <v>0</v>
      </c>
      <c r="AJ473" s="88" t="n">
        <v>0</v>
      </c>
      <c r="AK473" s="89" t="n">
        <v>0</v>
      </c>
      <c r="AL473" s="90"/>
      <c r="AM473" s="89"/>
      <c r="AN473" s="90"/>
      <c r="AO473" s="86"/>
      <c r="AP473" s="91"/>
      <c r="AQ473" s="78"/>
      <c r="AR473" s="78"/>
      <c r="AS473" s="78"/>
      <c r="AT473" s="78"/>
      <c r="AU473" s="78"/>
      <c r="AV473" s="78"/>
      <c r="AW473" s="78"/>
      <c r="AX473" s="78"/>
      <c r="AY473" s="78"/>
      <c r="AZ473" s="85"/>
      <c r="BA473" s="12"/>
      <c r="BB473" s="85" t="n">
        <f aca="false">IF(ISERROR(VLOOKUP($B473,$AB:$AX,1,0)),0,(VLOOKUP($B473,$AB:$AX,1,0)))</f>
        <v>0</v>
      </c>
      <c r="BC473" s="86" t="n">
        <f aca="false">IF(ISERROR(VLOOKUP($B473,$AB:$AX,2,0)),0,(VLOOKUP($B473,$AB:$AX,2,0)))</f>
        <v>0</v>
      </c>
      <c r="BD473" s="92" t="n">
        <f aca="false">IF(ISERROR(VLOOKUP($B473,$AB:$AX,3,0)),0,(VLOOKUP($B473,$AB:$AX,3,0)))</f>
        <v>0</v>
      </c>
      <c r="BE473" s="85" t="n">
        <f aca="false">IF(ISERROR(VLOOKUP($B473,$AB:$AX,4,0)),0,(VLOOKUP($B473,$AB:$AX,4,0)))</f>
        <v>0</v>
      </c>
      <c r="BF473" s="86" t="n">
        <f aca="false">IF(ISERROR(VLOOKUP($B473,$AB:$AX,5,0)),0,(VLOOKUP($B473,$AB:$AX,5,0)))</f>
        <v>0</v>
      </c>
      <c r="BG473" s="86" t="n">
        <f aca="false">IF(ISERROR(VLOOKUP($B473,$AB:$AX,6,0)),0,(VLOOKUP($B473,$AB:$AX,6,0)))</f>
        <v>0</v>
      </c>
      <c r="BH473" s="85" t="n">
        <f aca="false">IF(ISERROR(VLOOKUP($B473,$AB:$AX,7,0)),0,(VLOOKUP($B473,$AB:$AX,7,0)))</f>
        <v>0</v>
      </c>
      <c r="BI473" s="88" t="n">
        <f aca="false">IF(ISERROR(VLOOKUP($B473,$AB:$AX,8,0)),0,(VLOOKUP($B473,$AB:$AX,8,0)))</f>
        <v>0</v>
      </c>
      <c r="BJ473" s="88" t="n">
        <f aca="false">IF(ISERROR(VLOOKUP($B473,$AB:$AX,9,0)),0,(VLOOKUP($B473,$AB:$AX,9,0)))</f>
        <v>0</v>
      </c>
      <c r="BK473" s="89" t="n">
        <f aca="false">IF(ISERROR(VLOOKUP($B473,$AB:$AX,10,0)),0,(VLOOKUP($B473,$AB:$AX,10,0)))</f>
        <v>0</v>
      </c>
      <c r="BL473" s="93" t="n">
        <f aca="false">IF(ISERROR(VLOOKUP($B473,$AB:$AX,11,0)),0,(VLOOKUP($B473,$AB:$AX,11,0)))</f>
        <v>0</v>
      </c>
      <c r="BM473" s="89" t="n">
        <f aca="false">IF(ISERROR(VLOOKUP($B473,$AB:$AX,12,0)),0,(VLOOKUP($B473,$AB:$AX,12,0)))</f>
        <v>0</v>
      </c>
      <c r="BN473" s="93" t="n">
        <f aca="false">IF(ISERROR(VLOOKUP($B473,$AB:$AX,13,0)),0,(VLOOKUP($B473,$AB:$AX,13,0)))</f>
        <v>0</v>
      </c>
      <c r="BO473" s="86" t="n">
        <f aca="false">IF(ISERROR(VLOOKUP($B473,$AB:$AX,14,0)),0,(VLOOKUP($B473,$AB:$AX,14,0)))</f>
        <v>0</v>
      </c>
      <c r="BP473" s="91" t="n">
        <f aca="false">IF(ISERROR(VLOOKUP($B473,$AB:$AX,15,0)),0,(VLOOKUP($B473,$AB:$AX,15,0)))</f>
        <v>0</v>
      </c>
      <c r="BQ473" s="78"/>
      <c r="BR473" s="78"/>
      <c r="BS473" s="78"/>
      <c r="BT473" s="78"/>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94"/>
      <c r="DV473" s="94"/>
      <c r="DW473" s="94"/>
      <c r="DX473" s="94"/>
      <c r="DY473" s="94"/>
      <c r="DZ473" s="94"/>
      <c r="EA473" s="94"/>
      <c r="EB473" s="94"/>
      <c r="EC473" s="94"/>
      <c r="ED473" s="94"/>
      <c r="EE473" s="94"/>
      <c r="EF473" s="94"/>
      <c r="EG473" s="94"/>
      <c r="EH473" s="94"/>
      <c r="EI473" s="94"/>
      <c r="EJ473" s="94"/>
      <c r="EK473" s="94"/>
    </row>
    <row r="474" customFormat="false" ht="12.75" hidden="false" customHeight="false" outlineLevel="0" collapsed="false">
      <c r="A474" s="116"/>
      <c r="B474" s="78"/>
      <c r="C474" s="79"/>
      <c r="D474" s="117" t="s">
        <v>192</v>
      </c>
      <c r="E474" s="118"/>
      <c r="F474" s="119"/>
      <c r="G474" s="119" t="n">
        <f aca="false">COUNTIF($C$405:$C$468,RIGHT($D474,5))</f>
        <v>0</v>
      </c>
      <c r="H474" s="120" t="n">
        <f aca="false">SUMIF($C$405:$C$468,RIGHT($D474,5),H$405:H$468)</f>
        <v>0</v>
      </c>
      <c r="I474" s="120" t="n">
        <f aca="false">SUMIF($C$405:$C$468,RIGHT($D474,5),I$405:I$468)</f>
        <v>0</v>
      </c>
      <c r="J474" s="120" t="n">
        <f aca="false">SUMIF($C$405:$C$468,RIGHT($D474,5),J$405:J$468)</f>
        <v>0</v>
      </c>
      <c r="K474" s="121" t="n">
        <f aca="false">H474-J474</f>
        <v>0</v>
      </c>
      <c r="L474" s="83"/>
      <c r="M474" s="82"/>
      <c r="N474" s="83"/>
      <c r="O474" s="79"/>
      <c r="P474" s="84"/>
      <c r="Q474" s="78"/>
      <c r="R474" s="78"/>
      <c r="S474" s="78"/>
      <c r="T474" s="78"/>
      <c r="U474" s="78"/>
      <c r="V474" s="78"/>
      <c r="W474" s="78"/>
      <c r="X474" s="78"/>
      <c r="Y474" s="85"/>
      <c r="Z474" s="78"/>
      <c r="AA474" s="85"/>
      <c r="AB474" s="85"/>
      <c r="AC474" s="86"/>
      <c r="AD474" s="85" t="s">
        <v>192</v>
      </c>
      <c r="AE474" s="85"/>
      <c r="AF474" s="86"/>
      <c r="AG474" s="86" t="n">
        <v>0</v>
      </c>
      <c r="AH474" s="87" t="n">
        <v>0</v>
      </c>
      <c r="AI474" s="88" t="n">
        <v>0</v>
      </c>
      <c r="AJ474" s="88" t="n">
        <v>0</v>
      </c>
      <c r="AK474" s="89" t="n">
        <v>0</v>
      </c>
      <c r="AL474" s="90"/>
      <c r="AM474" s="89"/>
      <c r="AN474" s="90"/>
      <c r="AO474" s="86"/>
      <c r="AP474" s="91"/>
      <c r="AQ474" s="78"/>
      <c r="AR474" s="78"/>
      <c r="AS474" s="78"/>
      <c r="AT474" s="78"/>
      <c r="AU474" s="78"/>
      <c r="AV474" s="78"/>
      <c r="AW474" s="78"/>
      <c r="AX474" s="78"/>
      <c r="AY474" s="78"/>
      <c r="AZ474" s="85"/>
      <c r="BA474" s="12"/>
      <c r="BB474" s="85" t="n">
        <f aca="false">IF(ISERROR(VLOOKUP($B474,$AB:$AX,1,0)),0,(VLOOKUP($B474,$AB:$AX,1,0)))</f>
        <v>0</v>
      </c>
      <c r="BC474" s="86" t="n">
        <f aca="false">IF(ISERROR(VLOOKUP($B474,$AB:$AX,2,0)),0,(VLOOKUP($B474,$AB:$AX,2,0)))</f>
        <v>0</v>
      </c>
      <c r="BD474" s="92" t="n">
        <f aca="false">IF(ISERROR(VLOOKUP($B474,$AB:$AX,3,0)),0,(VLOOKUP($B474,$AB:$AX,3,0)))</f>
        <v>0</v>
      </c>
      <c r="BE474" s="85" t="n">
        <f aca="false">IF(ISERROR(VLOOKUP($B474,$AB:$AX,4,0)),0,(VLOOKUP($B474,$AB:$AX,4,0)))</f>
        <v>0</v>
      </c>
      <c r="BF474" s="86" t="n">
        <f aca="false">IF(ISERROR(VLOOKUP($B474,$AB:$AX,5,0)),0,(VLOOKUP($B474,$AB:$AX,5,0)))</f>
        <v>0</v>
      </c>
      <c r="BG474" s="86" t="n">
        <f aca="false">IF(ISERROR(VLOOKUP($B474,$AB:$AX,6,0)),0,(VLOOKUP($B474,$AB:$AX,6,0)))</f>
        <v>0</v>
      </c>
      <c r="BH474" s="85" t="n">
        <f aca="false">IF(ISERROR(VLOOKUP($B474,$AB:$AX,7,0)),0,(VLOOKUP($B474,$AB:$AX,7,0)))</f>
        <v>0</v>
      </c>
      <c r="BI474" s="88" t="n">
        <f aca="false">IF(ISERROR(VLOOKUP($B474,$AB:$AX,8,0)),0,(VLOOKUP($B474,$AB:$AX,8,0)))</f>
        <v>0</v>
      </c>
      <c r="BJ474" s="88" t="n">
        <f aca="false">IF(ISERROR(VLOOKUP($B474,$AB:$AX,9,0)),0,(VLOOKUP($B474,$AB:$AX,9,0)))</f>
        <v>0</v>
      </c>
      <c r="BK474" s="89" t="n">
        <f aca="false">IF(ISERROR(VLOOKUP($B474,$AB:$AX,10,0)),0,(VLOOKUP($B474,$AB:$AX,10,0)))</f>
        <v>0</v>
      </c>
      <c r="BL474" s="93" t="n">
        <f aca="false">IF(ISERROR(VLOOKUP($B474,$AB:$AX,11,0)),0,(VLOOKUP($B474,$AB:$AX,11,0)))</f>
        <v>0</v>
      </c>
      <c r="BM474" s="89" t="n">
        <f aca="false">IF(ISERROR(VLOOKUP($B474,$AB:$AX,12,0)),0,(VLOOKUP($B474,$AB:$AX,12,0)))</f>
        <v>0</v>
      </c>
      <c r="BN474" s="93" t="n">
        <f aca="false">IF(ISERROR(VLOOKUP($B474,$AB:$AX,13,0)),0,(VLOOKUP($B474,$AB:$AX,13,0)))</f>
        <v>0</v>
      </c>
      <c r="BO474" s="86" t="n">
        <f aca="false">IF(ISERROR(VLOOKUP($B474,$AB:$AX,14,0)),0,(VLOOKUP($B474,$AB:$AX,14,0)))</f>
        <v>0</v>
      </c>
      <c r="BP474" s="91" t="n">
        <f aca="false">IF(ISERROR(VLOOKUP($B474,$AB:$AX,15,0)),0,(VLOOKUP($B474,$AB:$AX,15,0)))</f>
        <v>0</v>
      </c>
      <c r="BQ474" s="78"/>
      <c r="BR474" s="78"/>
      <c r="BS474" s="78"/>
      <c r="BT474" s="78"/>
      <c r="BU474" s="94"/>
      <c r="BV474" s="94"/>
      <c r="BW474" s="94"/>
      <c r="BX474" s="94"/>
      <c r="BY474" s="94"/>
      <c r="BZ474" s="94"/>
      <c r="CA474" s="94"/>
      <c r="CB474" s="94"/>
      <c r="CC474" s="94"/>
      <c r="CD474" s="94"/>
      <c r="CE474" s="94"/>
      <c r="CF474" s="94"/>
      <c r="CG474" s="94"/>
      <c r="CH474" s="94"/>
      <c r="CI474" s="94"/>
      <c r="CJ474" s="94"/>
      <c r="CK474" s="94"/>
      <c r="CL474" s="94"/>
      <c r="CM474" s="94"/>
      <c r="CN474" s="94"/>
      <c r="CO474" s="94"/>
      <c r="CP474" s="94"/>
      <c r="CQ474" s="94"/>
      <c r="CR474" s="94"/>
      <c r="CS474" s="94"/>
      <c r="CT474" s="94"/>
      <c r="CU474" s="94"/>
      <c r="CV474" s="94"/>
      <c r="CW474" s="94"/>
      <c r="CX474" s="94"/>
      <c r="CY474" s="94"/>
      <c r="CZ474" s="94"/>
      <c r="DA474" s="94"/>
      <c r="DB474" s="94"/>
      <c r="DC474" s="94"/>
      <c r="DD474" s="94"/>
      <c r="DE474" s="94"/>
      <c r="DF474" s="94"/>
      <c r="DG474" s="94"/>
      <c r="DH474" s="94"/>
      <c r="DI474" s="94"/>
      <c r="DJ474" s="94"/>
      <c r="DK474" s="94"/>
      <c r="DL474" s="94"/>
      <c r="DM474" s="94"/>
      <c r="DN474" s="94"/>
      <c r="DO474" s="94"/>
      <c r="DP474" s="94"/>
      <c r="DQ474" s="94"/>
      <c r="DR474" s="94"/>
      <c r="DS474" s="94"/>
      <c r="DT474" s="94"/>
      <c r="DU474" s="94"/>
      <c r="DV474" s="94"/>
      <c r="DW474" s="94"/>
      <c r="DX474" s="94"/>
      <c r="DY474" s="94"/>
      <c r="DZ474" s="94"/>
      <c r="EA474" s="94"/>
      <c r="EB474" s="94"/>
      <c r="EC474" s="94"/>
      <c r="ED474" s="94"/>
      <c r="EE474" s="94"/>
      <c r="EF474" s="94"/>
      <c r="EG474" s="94"/>
      <c r="EH474" s="94"/>
      <c r="EI474" s="94"/>
      <c r="EJ474" s="94"/>
      <c r="EK474" s="94"/>
    </row>
    <row r="475" customFormat="false" ht="12.75" hidden="false" customHeight="false" outlineLevel="0" collapsed="false">
      <c r="A475" s="122"/>
      <c r="B475" s="78"/>
      <c r="C475" s="79"/>
      <c r="D475" s="124" t="s">
        <v>193</v>
      </c>
      <c r="E475" s="125"/>
      <c r="F475" s="126"/>
      <c r="G475" s="126" t="n">
        <f aca="false">SUM(G470:G474)</f>
        <v>2</v>
      </c>
      <c r="H475" s="127" t="n">
        <f aca="false">SUM(H470:H474)</f>
        <v>15000</v>
      </c>
      <c r="I475" s="127" t="n">
        <f aca="false">SUM(I470:I474)</f>
        <v>0</v>
      </c>
      <c r="J475" s="127" t="n">
        <f aca="false">SUM(J470:J474)</f>
        <v>0</v>
      </c>
      <c r="K475" s="128" t="n">
        <f aca="false">SUM(K471:K474)</f>
        <v>15000</v>
      </c>
      <c r="L475" s="83"/>
      <c r="M475" s="82"/>
      <c r="N475" s="83"/>
      <c r="O475" s="79"/>
      <c r="P475" s="84"/>
      <c r="Q475" s="78"/>
      <c r="R475" s="78"/>
      <c r="S475" s="78"/>
      <c r="T475" s="78"/>
      <c r="U475" s="78"/>
      <c r="V475" s="78"/>
      <c r="W475" s="78"/>
      <c r="X475" s="78"/>
      <c r="Y475" s="85"/>
      <c r="Z475" s="78"/>
      <c r="AA475" s="85"/>
      <c r="AB475" s="85"/>
      <c r="AC475" s="86"/>
      <c r="AD475" s="85" t="s">
        <v>193</v>
      </c>
      <c r="AE475" s="85"/>
      <c r="AF475" s="86"/>
      <c r="AG475" s="86" t="n">
        <v>2</v>
      </c>
      <c r="AH475" s="87" t="n">
        <v>15000</v>
      </c>
      <c r="AI475" s="88" t="n">
        <v>0</v>
      </c>
      <c r="AJ475" s="88" t="n">
        <v>0</v>
      </c>
      <c r="AK475" s="89" t="n">
        <v>15000</v>
      </c>
      <c r="AL475" s="90"/>
      <c r="AM475" s="89"/>
      <c r="AN475" s="90"/>
      <c r="AO475" s="86"/>
      <c r="AP475" s="91"/>
      <c r="AQ475" s="78"/>
      <c r="AR475" s="78"/>
      <c r="AS475" s="78"/>
      <c r="AT475" s="78"/>
      <c r="AU475" s="78"/>
      <c r="AV475" s="78"/>
      <c r="AW475" s="78"/>
      <c r="AX475" s="78"/>
      <c r="AY475" s="78"/>
      <c r="AZ475" s="85"/>
      <c r="BA475" s="12"/>
      <c r="BB475" s="85" t="n">
        <f aca="false">IF(ISERROR(VLOOKUP($B475,$AB:$AX,1,0)),0,(VLOOKUP($B475,$AB:$AX,1,0)))</f>
        <v>0</v>
      </c>
      <c r="BC475" s="86" t="n">
        <f aca="false">IF(ISERROR(VLOOKUP($B475,$AB:$AX,2,0)),0,(VLOOKUP($B475,$AB:$AX,2,0)))</f>
        <v>0</v>
      </c>
      <c r="BD475" s="92" t="n">
        <f aca="false">IF(ISERROR(VLOOKUP($B475,$AB:$AX,3,0)),0,(VLOOKUP($B475,$AB:$AX,3,0)))</f>
        <v>0</v>
      </c>
      <c r="BE475" s="85" t="n">
        <f aca="false">IF(ISERROR(VLOOKUP($B475,$AB:$AX,4,0)),0,(VLOOKUP($B475,$AB:$AX,4,0)))</f>
        <v>0</v>
      </c>
      <c r="BF475" s="86" t="n">
        <f aca="false">IF(ISERROR(VLOOKUP($B475,$AB:$AX,5,0)),0,(VLOOKUP($B475,$AB:$AX,5,0)))</f>
        <v>0</v>
      </c>
      <c r="BG475" s="86" t="n">
        <f aca="false">IF(ISERROR(VLOOKUP($B475,$AB:$AX,6,0)),0,(VLOOKUP($B475,$AB:$AX,6,0)))</f>
        <v>0</v>
      </c>
      <c r="BH475" s="85" t="n">
        <f aca="false">IF(ISERROR(VLOOKUP($B475,$AB:$AX,7,0)),0,(VLOOKUP($B475,$AB:$AX,7,0)))</f>
        <v>0</v>
      </c>
      <c r="BI475" s="88" t="n">
        <f aca="false">IF(ISERROR(VLOOKUP($B475,$AB:$AX,8,0)),0,(VLOOKUP($B475,$AB:$AX,8,0)))</f>
        <v>0</v>
      </c>
      <c r="BJ475" s="88" t="n">
        <f aca="false">IF(ISERROR(VLOOKUP($B475,$AB:$AX,9,0)),0,(VLOOKUP($B475,$AB:$AX,9,0)))</f>
        <v>0</v>
      </c>
      <c r="BK475" s="89" t="n">
        <f aca="false">IF(ISERROR(VLOOKUP($B475,$AB:$AX,10,0)),0,(VLOOKUP($B475,$AB:$AX,10,0)))</f>
        <v>0</v>
      </c>
      <c r="BL475" s="93" t="n">
        <f aca="false">IF(ISERROR(VLOOKUP($B475,$AB:$AX,11,0)),0,(VLOOKUP($B475,$AB:$AX,11,0)))</f>
        <v>0</v>
      </c>
      <c r="BM475" s="89" t="n">
        <f aca="false">IF(ISERROR(VLOOKUP($B475,$AB:$AX,12,0)),0,(VLOOKUP($B475,$AB:$AX,12,0)))</f>
        <v>0</v>
      </c>
      <c r="BN475" s="93" t="n">
        <f aca="false">IF(ISERROR(VLOOKUP($B475,$AB:$AX,13,0)),0,(VLOOKUP($B475,$AB:$AX,13,0)))</f>
        <v>0</v>
      </c>
      <c r="BO475" s="86" t="n">
        <f aca="false">IF(ISERROR(VLOOKUP($B475,$AB:$AX,14,0)),0,(VLOOKUP($B475,$AB:$AX,14,0)))</f>
        <v>0</v>
      </c>
      <c r="BP475" s="91" t="n">
        <f aca="false">IF(ISERROR(VLOOKUP($B475,$AB:$AX,15,0)),0,(VLOOKUP($B475,$AB:$AX,15,0)))</f>
        <v>0</v>
      </c>
      <c r="BQ475" s="78"/>
      <c r="BR475" s="78"/>
      <c r="BS475" s="78"/>
      <c r="BT475" s="78"/>
      <c r="BU475" s="94"/>
      <c r="BV475" s="94"/>
      <c r="BW475" s="94"/>
      <c r="BX475" s="94"/>
      <c r="BY475" s="94"/>
      <c r="BZ475" s="94"/>
      <c r="CA475" s="94"/>
      <c r="CB475" s="94"/>
      <c r="CC475" s="94"/>
      <c r="CD475" s="94"/>
      <c r="CE475" s="94"/>
      <c r="CF475" s="94"/>
      <c r="CG475" s="94"/>
      <c r="CH475" s="94"/>
      <c r="CI475" s="94"/>
      <c r="CJ475" s="94"/>
      <c r="CK475" s="94"/>
      <c r="CL475" s="94"/>
      <c r="CM475" s="94"/>
      <c r="CN475" s="94"/>
      <c r="CO475" s="94"/>
      <c r="CP475" s="94"/>
      <c r="CQ475" s="94"/>
      <c r="CR475" s="94"/>
      <c r="CS475" s="94"/>
      <c r="CT475" s="94"/>
      <c r="CU475" s="94"/>
      <c r="CV475" s="94"/>
      <c r="CW475" s="94"/>
      <c r="CX475" s="94"/>
      <c r="CY475" s="94"/>
      <c r="CZ475" s="94"/>
      <c r="DA475" s="94"/>
      <c r="DB475" s="94"/>
      <c r="DC475" s="94"/>
      <c r="DD475" s="94"/>
      <c r="DE475" s="94"/>
      <c r="DF475" s="94"/>
      <c r="DG475" s="94"/>
      <c r="DH475" s="94"/>
      <c r="DI475" s="94"/>
      <c r="DJ475" s="94"/>
      <c r="DK475" s="94"/>
      <c r="DL475" s="94"/>
      <c r="DM475" s="94"/>
      <c r="DN475" s="94"/>
      <c r="DO475" s="94"/>
      <c r="DP475" s="94"/>
      <c r="DQ475" s="94"/>
      <c r="DR475" s="94"/>
      <c r="DS475" s="94"/>
      <c r="DT475" s="94"/>
      <c r="DU475" s="94"/>
      <c r="DV475" s="94"/>
      <c r="DW475" s="94"/>
      <c r="DX475" s="94"/>
      <c r="DY475" s="94"/>
      <c r="DZ475" s="94"/>
      <c r="EA475" s="94"/>
      <c r="EB475" s="94"/>
      <c r="EC475" s="94"/>
      <c r="ED475" s="94"/>
      <c r="EE475" s="94"/>
      <c r="EF475" s="94"/>
      <c r="EG475" s="94"/>
      <c r="EH475" s="94"/>
      <c r="EI475" s="94"/>
      <c r="EJ475" s="94"/>
      <c r="EK475" s="94"/>
    </row>
    <row r="476" customFormat="false" ht="12.75" hidden="false" customHeight="false" outlineLevel="0" collapsed="false">
      <c r="A476" s="134"/>
      <c r="B476" s="78"/>
      <c r="C476" s="79"/>
      <c r="D476" s="78"/>
      <c r="E476" s="78"/>
      <c r="F476" s="79"/>
      <c r="G476" s="79"/>
      <c r="H476" s="80"/>
      <c r="I476" s="81"/>
      <c r="J476" s="81"/>
      <c r="K476" s="82"/>
      <c r="L476" s="83"/>
      <c r="M476" s="82"/>
      <c r="N476" s="83"/>
      <c r="O476" s="79"/>
      <c r="P476" s="84"/>
      <c r="Q476" s="78"/>
      <c r="R476" s="78"/>
      <c r="S476" s="78"/>
      <c r="T476" s="78"/>
      <c r="U476" s="78"/>
      <c r="V476" s="78"/>
      <c r="W476" s="78"/>
      <c r="X476" s="78"/>
      <c r="Y476" s="85"/>
      <c r="Z476" s="78"/>
      <c r="AA476" s="85"/>
      <c r="AB476" s="85"/>
      <c r="AC476" s="86"/>
      <c r="AD476" s="85"/>
      <c r="AE476" s="85"/>
      <c r="AF476" s="86"/>
      <c r="AG476" s="86"/>
      <c r="AH476" s="87"/>
      <c r="AI476" s="88"/>
      <c r="AJ476" s="88"/>
      <c r="AK476" s="89"/>
      <c r="AL476" s="90"/>
      <c r="AM476" s="89"/>
      <c r="AN476" s="90"/>
      <c r="AO476" s="86"/>
      <c r="AP476" s="91"/>
      <c r="AQ476" s="78"/>
      <c r="AR476" s="78"/>
      <c r="AS476" s="78"/>
      <c r="AT476" s="78"/>
      <c r="AU476" s="78"/>
      <c r="AV476" s="78"/>
      <c r="AW476" s="78"/>
      <c r="AX476" s="78"/>
      <c r="AY476" s="78"/>
      <c r="AZ476" s="85"/>
      <c r="BA476" s="12"/>
      <c r="BB476" s="85" t="n">
        <f aca="false">IF(ISERROR(VLOOKUP($B476,$AB:$AX,1,0)),0,(VLOOKUP($B476,$AB:$AX,1,0)))</f>
        <v>0</v>
      </c>
      <c r="BC476" s="86" t="n">
        <f aca="false">IF(ISERROR(VLOOKUP($B476,$AB:$AX,2,0)),0,(VLOOKUP($B476,$AB:$AX,2,0)))</f>
        <v>0</v>
      </c>
      <c r="BD476" s="92" t="n">
        <f aca="false">IF(ISERROR(VLOOKUP($B476,$AB:$AX,3,0)),0,(VLOOKUP($B476,$AB:$AX,3,0)))</f>
        <v>0</v>
      </c>
      <c r="BE476" s="85" t="n">
        <f aca="false">IF(ISERROR(VLOOKUP($B476,$AB:$AX,4,0)),0,(VLOOKUP($B476,$AB:$AX,4,0)))</f>
        <v>0</v>
      </c>
      <c r="BF476" s="86" t="n">
        <f aca="false">IF(ISERROR(VLOOKUP($B476,$AB:$AX,5,0)),0,(VLOOKUP($B476,$AB:$AX,5,0)))</f>
        <v>0</v>
      </c>
      <c r="BG476" s="86" t="n">
        <f aca="false">IF(ISERROR(VLOOKUP($B476,$AB:$AX,6,0)),0,(VLOOKUP($B476,$AB:$AX,6,0)))</f>
        <v>0</v>
      </c>
      <c r="BH476" s="85" t="n">
        <f aca="false">IF(ISERROR(VLOOKUP($B476,$AB:$AX,7,0)),0,(VLOOKUP($B476,$AB:$AX,7,0)))</f>
        <v>0</v>
      </c>
      <c r="BI476" s="88" t="n">
        <f aca="false">IF(ISERROR(VLOOKUP($B476,$AB:$AX,8,0)),0,(VLOOKUP($B476,$AB:$AX,8,0)))</f>
        <v>0</v>
      </c>
      <c r="BJ476" s="88" t="n">
        <f aca="false">IF(ISERROR(VLOOKUP($B476,$AB:$AX,9,0)),0,(VLOOKUP($B476,$AB:$AX,9,0)))</f>
        <v>0</v>
      </c>
      <c r="BK476" s="89" t="n">
        <f aca="false">IF(ISERROR(VLOOKUP($B476,$AB:$AX,10,0)),0,(VLOOKUP($B476,$AB:$AX,10,0)))</f>
        <v>0</v>
      </c>
      <c r="BL476" s="93" t="n">
        <f aca="false">IF(ISERROR(VLOOKUP($B476,$AB:$AX,11,0)),0,(VLOOKUP($B476,$AB:$AX,11,0)))</f>
        <v>0</v>
      </c>
      <c r="BM476" s="89" t="n">
        <f aca="false">IF(ISERROR(VLOOKUP($B476,$AB:$AX,12,0)),0,(VLOOKUP($B476,$AB:$AX,12,0)))</f>
        <v>0</v>
      </c>
      <c r="BN476" s="93" t="n">
        <f aca="false">IF(ISERROR(VLOOKUP($B476,$AB:$AX,13,0)),0,(VLOOKUP($B476,$AB:$AX,13,0)))</f>
        <v>0</v>
      </c>
      <c r="BO476" s="86" t="n">
        <f aca="false">IF(ISERROR(VLOOKUP($B476,$AB:$AX,14,0)),0,(VLOOKUP($B476,$AB:$AX,14,0)))</f>
        <v>0</v>
      </c>
      <c r="BP476" s="91" t="n">
        <f aca="false">IF(ISERROR(VLOOKUP($B476,$AB:$AX,15,0)),0,(VLOOKUP($B476,$AB:$AX,15,0)))</f>
        <v>0</v>
      </c>
      <c r="BQ476" s="78"/>
      <c r="BR476" s="78"/>
      <c r="BS476" s="78"/>
      <c r="BT476" s="78"/>
      <c r="BU476" s="94"/>
      <c r="BV476" s="94"/>
      <c r="BW476" s="94"/>
      <c r="BX476" s="94"/>
      <c r="BY476" s="94"/>
      <c r="BZ476" s="94"/>
      <c r="CA476" s="94"/>
      <c r="CB476" s="94"/>
      <c r="CC476" s="94"/>
      <c r="CD476" s="94"/>
      <c r="CE476" s="94"/>
      <c r="CF476" s="94"/>
      <c r="CG476" s="94"/>
      <c r="CH476" s="94"/>
      <c r="CI476" s="94"/>
      <c r="CJ476" s="94"/>
      <c r="CK476" s="94"/>
      <c r="CL476" s="94"/>
      <c r="CM476" s="94"/>
      <c r="CN476" s="94"/>
      <c r="CO476" s="94"/>
      <c r="CP476" s="94"/>
      <c r="CQ476" s="94"/>
      <c r="CR476" s="94"/>
      <c r="CS476" s="94"/>
      <c r="CT476" s="94"/>
      <c r="CU476" s="94"/>
      <c r="CV476" s="94"/>
      <c r="CW476" s="94"/>
      <c r="CX476" s="94"/>
      <c r="CY476" s="94"/>
      <c r="CZ476" s="94"/>
      <c r="DA476" s="94"/>
      <c r="DB476" s="94"/>
      <c r="DC476" s="94"/>
      <c r="DD476" s="94"/>
      <c r="DE476" s="94"/>
      <c r="DF476" s="94"/>
      <c r="DG476" s="94"/>
      <c r="DH476" s="94"/>
      <c r="DI476" s="94"/>
      <c r="DJ476" s="94"/>
      <c r="DK476" s="94"/>
      <c r="DL476" s="94"/>
      <c r="DM476" s="94"/>
      <c r="DN476" s="94"/>
      <c r="DO476" s="94"/>
      <c r="DP476" s="94"/>
      <c r="DQ476" s="94"/>
      <c r="DR476" s="94"/>
      <c r="DS476" s="94"/>
      <c r="DT476" s="94"/>
      <c r="DU476" s="94"/>
      <c r="DV476" s="94"/>
      <c r="DW476" s="94"/>
      <c r="DX476" s="94"/>
      <c r="DY476" s="94"/>
      <c r="DZ476" s="94"/>
      <c r="EA476" s="94"/>
      <c r="EB476" s="94"/>
      <c r="EC476" s="94"/>
      <c r="ED476" s="94"/>
      <c r="EE476" s="94"/>
      <c r="EF476" s="94"/>
      <c r="EG476" s="94"/>
      <c r="EH476" s="94"/>
      <c r="EI476" s="94"/>
      <c r="EJ476" s="94"/>
      <c r="EK476" s="94"/>
    </row>
    <row r="477" customFormat="false" ht="15.75" hidden="false" customHeight="false" outlineLevel="0" collapsed="false">
      <c r="A477" s="66" t="s">
        <v>854</v>
      </c>
      <c r="B477" s="67" t="s">
        <v>855</v>
      </c>
      <c r="C477" s="79"/>
      <c r="D477" s="78"/>
      <c r="E477" s="78"/>
      <c r="F477" s="79"/>
      <c r="G477" s="79"/>
      <c r="H477" s="80"/>
      <c r="I477" s="81"/>
      <c r="J477" s="81"/>
      <c r="K477" s="82"/>
      <c r="L477" s="83"/>
      <c r="M477" s="82"/>
      <c r="N477" s="83"/>
      <c r="O477" s="79"/>
      <c r="P477" s="84"/>
      <c r="Q477" s="78"/>
      <c r="R477" s="78"/>
      <c r="S477" s="78"/>
      <c r="T477" s="78"/>
      <c r="U477" s="78"/>
      <c r="V477" s="78"/>
      <c r="W477" s="78"/>
      <c r="X477" s="78"/>
      <c r="Y477" s="85"/>
      <c r="Z477" s="78"/>
      <c r="AA477" s="85" t="s">
        <v>854</v>
      </c>
      <c r="AB477" s="85" t="s">
        <v>855</v>
      </c>
      <c r="AC477" s="86"/>
      <c r="AD477" s="85"/>
      <c r="AE477" s="85"/>
      <c r="AF477" s="86"/>
      <c r="AG477" s="86"/>
      <c r="AH477" s="87"/>
      <c r="AI477" s="88"/>
      <c r="AJ477" s="88"/>
      <c r="AK477" s="89"/>
      <c r="AL477" s="90"/>
      <c r="AM477" s="89"/>
      <c r="AN477" s="90"/>
      <c r="AO477" s="86"/>
      <c r="AP477" s="91"/>
      <c r="AQ477" s="78"/>
      <c r="AR477" s="78"/>
      <c r="AS477" s="78"/>
      <c r="AT477" s="78"/>
      <c r="AU477" s="78"/>
      <c r="AV477" s="78"/>
      <c r="AW477" s="78"/>
      <c r="AX477" s="78"/>
      <c r="AY477" s="78"/>
      <c r="AZ477" s="85"/>
      <c r="BA477" s="12"/>
      <c r="BB477" s="85" t="str">
        <f aca="false">IF(ISERROR(VLOOKUP($B477,$AB:$AX,1,0)),0,(VLOOKUP($B477,$AB:$AX,1,0)))</f>
        <v>GLOBAL FINANCE</v>
      </c>
      <c r="BC477" s="86" t="n">
        <f aca="false">IF(ISERROR(VLOOKUP($B477,$AB:$AX,2,0)),0,(VLOOKUP($B477,$AB:$AX,2,0)))</f>
        <v>0</v>
      </c>
      <c r="BD477" s="92" t="n">
        <f aca="false">IF(ISERROR(VLOOKUP($B477,$AB:$AX,3,0)),0,(VLOOKUP($B477,$AB:$AX,3,0)))</f>
        <v>0</v>
      </c>
      <c r="BE477" s="85" t="n">
        <f aca="false">IF(ISERROR(VLOOKUP($B477,$AB:$AX,4,0)),0,(VLOOKUP($B477,$AB:$AX,4,0)))</f>
        <v>0</v>
      </c>
      <c r="BF477" s="86" t="n">
        <f aca="false">IF(ISERROR(VLOOKUP($B477,$AB:$AX,5,0)),0,(VLOOKUP($B477,$AB:$AX,5,0)))</f>
        <v>0</v>
      </c>
      <c r="BG477" s="86" t="n">
        <f aca="false">IF(ISERROR(VLOOKUP($B477,$AB:$AX,6,0)),0,(VLOOKUP($B477,$AB:$AX,6,0)))</f>
        <v>0</v>
      </c>
      <c r="BH477" s="85" t="n">
        <f aca="false">IF(ISERROR(VLOOKUP($B477,$AB:$AX,7,0)),0,(VLOOKUP($B477,$AB:$AX,7,0)))</f>
        <v>0</v>
      </c>
      <c r="BI477" s="88" t="n">
        <f aca="false">IF(ISERROR(VLOOKUP($B477,$AB:$AX,8,0)),0,(VLOOKUP($B477,$AB:$AX,8,0)))</f>
        <v>0</v>
      </c>
      <c r="BJ477" s="88" t="n">
        <f aca="false">IF(ISERROR(VLOOKUP($B477,$AB:$AX,9,0)),0,(VLOOKUP($B477,$AB:$AX,9,0)))</f>
        <v>0</v>
      </c>
      <c r="BK477" s="89" t="n">
        <f aca="false">IF(ISERROR(VLOOKUP($B477,$AB:$AX,10,0)),0,(VLOOKUP($B477,$AB:$AX,10,0)))</f>
        <v>0</v>
      </c>
      <c r="BL477" s="93" t="n">
        <f aca="false">IF(ISERROR(VLOOKUP($B477,$AB:$AX,11,0)),0,(VLOOKUP($B477,$AB:$AX,11,0)))</f>
        <v>0</v>
      </c>
      <c r="BM477" s="89" t="n">
        <f aca="false">IF(ISERROR(VLOOKUP($B477,$AB:$AX,12,0)),0,(VLOOKUP($B477,$AB:$AX,12,0)))</f>
        <v>0</v>
      </c>
      <c r="BN477" s="93" t="n">
        <f aca="false">IF(ISERROR(VLOOKUP($B477,$AB:$AX,13,0)),0,(VLOOKUP($B477,$AB:$AX,13,0)))</f>
        <v>0</v>
      </c>
      <c r="BO477" s="86" t="n">
        <f aca="false">IF(ISERROR(VLOOKUP($B477,$AB:$AX,14,0)),0,(VLOOKUP($B477,$AB:$AX,14,0)))</f>
        <v>0</v>
      </c>
      <c r="BP477" s="91" t="n">
        <f aca="false">IF(ISERROR(VLOOKUP($B477,$AB:$AX,15,0)),0,(VLOOKUP($B477,$AB:$AX,15,0)))</f>
        <v>0</v>
      </c>
      <c r="BQ477" s="78"/>
      <c r="BR477" s="78"/>
      <c r="BS477" s="78"/>
      <c r="BT477" s="78"/>
      <c r="BU477" s="94"/>
      <c r="BV477" s="94"/>
      <c r="BW477" s="94"/>
      <c r="BX477" s="94"/>
      <c r="BY477" s="94"/>
      <c r="BZ477" s="94"/>
      <c r="CA477" s="94"/>
      <c r="CB477" s="94"/>
      <c r="CC477" s="94"/>
      <c r="CD477" s="94"/>
      <c r="CE477" s="94"/>
      <c r="CF477" s="94"/>
      <c r="CG477" s="94"/>
      <c r="CH477" s="94"/>
      <c r="CI477" s="94"/>
      <c r="CJ477" s="94"/>
      <c r="CK477" s="94"/>
      <c r="CL477" s="94"/>
      <c r="CM477" s="94"/>
      <c r="CN477" s="94"/>
      <c r="CO477" s="94"/>
      <c r="CP477" s="94"/>
      <c r="CQ477" s="94"/>
      <c r="CR477" s="94"/>
      <c r="CS477" s="94"/>
      <c r="CT477" s="94"/>
      <c r="CU477" s="94"/>
      <c r="CV477" s="94"/>
      <c r="CW477" s="94"/>
      <c r="CX477" s="94"/>
      <c r="CY477" s="94"/>
      <c r="CZ477" s="94"/>
      <c r="DA477" s="94"/>
      <c r="DB477" s="94"/>
      <c r="DC477" s="94"/>
      <c r="DD477" s="94"/>
      <c r="DE477" s="94"/>
      <c r="DF477" s="94"/>
      <c r="DG477" s="94"/>
      <c r="DH477" s="94"/>
      <c r="DI477" s="94"/>
      <c r="DJ477" s="94"/>
      <c r="DK477" s="94"/>
      <c r="DL477" s="94"/>
      <c r="DM477" s="94"/>
      <c r="DN477" s="94"/>
      <c r="DO477" s="94"/>
      <c r="DP477" s="94"/>
      <c r="DQ477" s="94"/>
      <c r="DR477" s="94"/>
      <c r="DS477" s="94"/>
      <c r="DT477" s="94"/>
      <c r="DU477" s="94"/>
      <c r="DV477" s="94"/>
      <c r="DW477" s="94"/>
      <c r="DX477" s="94"/>
      <c r="DY477" s="94"/>
      <c r="DZ477" s="94"/>
      <c r="EA477" s="94"/>
      <c r="EB477" s="94"/>
      <c r="EC477" s="94"/>
      <c r="ED477" s="94"/>
      <c r="EE477" s="94"/>
      <c r="EF477" s="94"/>
      <c r="EG477" s="94"/>
      <c r="EH477" s="94"/>
      <c r="EI477" s="94"/>
      <c r="EJ477" s="94"/>
      <c r="EK477" s="94"/>
    </row>
    <row r="478" customFormat="false" ht="16.5" hidden="false" customHeight="true" outlineLevel="0" collapsed="false">
      <c r="A478" s="75" t="s">
        <v>856</v>
      </c>
      <c r="B478" s="76" t="s">
        <v>857</v>
      </c>
      <c r="C478" s="77" t="s">
        <v>29</v>
      </c>
      <c r="D478" s="78"/>
      <c r="E478" s="78" t="s">
        <v>858</v>
      </c>
      <c r="F478" s="79" t="s">
        <v>32</v>
      </c>
      <c r="G478" s="79" t="s">
        <v>33</v>
      </c>
      <c r="H478" s="80" t="n">
        <v>0</v>
      </c>
      <c r="I478" s="81" t="n">
        <v>0</v>
      </c>
      <c r="J478" s="81" t="n">
        <v>0</v>
      </c>
      <c r="K478" s="82" t="n">
        <v>20</v>
      </c>
      <c r="L478" s="83" t="n">
        <v>0</v>
      </c>
      <c r="M478" s="82" t="n">
        <v>10</v>
      </c>
      <c r="N478" s="83" t="n">
        <v>0</v>
      </c>
      <c r="O478" s="79" t="s">
        <v>34</v>
      </c>
      <c r="P478" s="84" t="s">
        <v>859</v>
      </c>
      <c r="Q478" s="99"/>
      <c r="R478" s="99"/>
      <c r="S478" s="99"/>
      <c r="T478" s="99"/>
      <c r="U478" s="99"/>
      <c r="V478" s="99"/>
      <c r="W478" s="99"/>
      <c r="X478" s="99"/>
      <c r="Y478" s="132"/>
      <c r="Z478" s="99"/>
      <c r="AA478" s="132" t="s">
        <v>856</v>
      </c>
      <c r="AB478" s="85"/>
      <c r="AC478" s="86"/>
      <c r="AD478" s="85"/>
      <c r="AE478" s="85"/>
      <c r="AF478" s="86"/>
      <c r="AG478" s="86"/>
      <c r="AH478" s="87" t="n">
        <v>0</v>
      </c>
      <c r="AI478" s="88" t="n">
        <v>0</v>
      </c>
      <c r="AJ478" s="88" t="n">
        <v>0</v>
      </c>
      <c r="AK478" s="89" t="n">
        <v>0</v>
      </c>
      <c r="AL478" s="90" t="n">
        <v>0</v>
      </c>
      <c r="AM478" s="89" t="n">
        <v>0</v>
      </c>
      <c r="AN478" s="90" t="n">
        <v>0</v>
      </c>
      <c r="AO478" s="86"/>
      <c r="AP478" s="91"/>
      <c r="AQ478" s="99"/>
      <c r="AR478" s="99"/>
      <c r="AS478" s="99"/>
      <c r="AT478" s="99"/>
      <c r="AU478" s="99"/>
      <c r="AV478" s="99"/>
      <c r="AW478" s="99"/>
      <c r="AX478" s="99"/>
      <c r="AY478" s="99"/>
      <c r="AZ478" s="132"/>
      <c r="BA478" s="133"/>
      <c r="BB478" s="85" t="n">
        <f aca="false">IF(ISERROR(VLOOKUP($B478,$AB:$AX,1,0)),0,(VLOOKUP($B478,$AB:$AX,1,0)))</f>
        <v>0</v>
      </c>
      <c r="BC478" s="86" t="n">
        <f aca="false">IF(ISERROR(VLOOKUP($B478,$AB:$AX,2,0)),0,(VLOOKUP($B478,$AB:$AX,2,0)))</f>
        <v>0</v>
      </c>
      <c r="BD478" s="92" t="n">
        <f aca="false">IF(ISERROR(VLOOKUP($B478,$AB:$AX,3,0)),0,(VLOOKUP($B478,$AB:$AX,3,0)))</f>
        <v>0</v>
      </c>
      <c r="BE478" s="85" t="n">
        <f aca="false">IF(ISERROR(VLOOKUP($B478,$AB:$AX,4,0)),0,(VLOOKUP($B478,$AB:$AX,4,0)))</f>
        <v>0</v>
      </c>
      <c r="BF478" s="86" t="n">
        <f aca="false">IF(ISERROR(VLOOKUP($B478,$AB:$AX,5,0)),0,(VLOOKUP($B478,$AB:$AX,5,0)))</f>
        <v>0</v>
      </c>
      <c r="BG478" s="86" t="n">
        <f aca="false">IF(ISERROR(VLOOKUP($B478,$AB:$AX,6,0)),0,(VLOOKUP($B478,$AB:$AX,6,0)))</f>
        <v>0</v>
      </c>
      <c r="BH478" s="85" t="n">
        <f aca="false">IF(ISERROR(VLOOKUP($B478,$AB:$AX,7,0)),0,(VLOOKUP($B478,$AB:$AX,7,0)))</f>
        <v>0</v>
      </c>
      <c r="BI478" s="88" t="n">
        <f aca="false">IF(ISERROR(VLOOKUP($B478,$AB:$AX,8,0)),0,(VLOOKUP($B478,$AB:$AX,8,0)))</f>
        <v>0</v>
      </c>
      <c r="BJ478" s="88" t="n">
        <f aca="false">IF(ISERROR(VLOOKUP($B478,$AB:$AX,9,0)),0,(VLOOKUP($B478,$AB:$AX,9,0)))</f>
        <v>0</v>
      </c>
      <c r="BK478" s="89" t="n">
        <f aca="false">IF(ISERROR(VLOOKUP($B478,$AB:$AX,10,0)),0,(VLOOKUP($B478,$AB:$AX,10,0)))</f>
        <v>0</v>
      </c>
      <c r="BL478" s="93" t="n">
        <f aca="false">IF(ISERROR(VLOOKUP($B478,$AB:$AX,11,0)),0,(VLOOKUP($B478,$AB:$AX,11,0)))</f>
        <v>0</v>
      </c>
      <c r="BM478" s="89" t="n">
        <f aca="false">IF(ISERROR(VLOOKUP($B478,$AB:$AX,12,0)),0,(VLOOKUP($B478,$AB:$AX,12,0)))</f>
        <v>0</v>
      </c>
      <c r="BN478" s="93" t="n">
        <f aca="false">IF(ISERROR(VLOOKUP($B478,$AB:$AX,13,0)),0,(VLOOKUP($B478,$AB:$AX,13,0)))</f>
        <v>0</v>
      </c>
      <c r="BO478" s="86" t="n">
        <f aca="false">IF(ISERROR(VLOOKUP($B478,$AB:$AX,14,0)),0,(VLOOKUP($B478,$AB:$AX,14,0)))</f>
        <v>0</v>
      </c>
      <c r="BP478" s="91" t="n">
        <f aca="false">IF(ISERROR(VLOOKUP($B478,$AB:$AX,15,0)),0,(VLOOKUP($B478,$AB:$AX,15,0)))</f>
        <v>0</v>
      </c>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c r="DM478" s="99"/>
      <c r="DN478" s="99"/>
      <c r="DO478" s="99"/>
      <c r="DP478" s="99"/>
      <c r="DQ478" s="99"/>
      <c r="DR478" s="99"/>
      <c r="DS478" s="99"/>
      <c r="DT478" s="99"/>
      <c r="DU478" s="99"/>
      <c r="DV478" s="99"/>
      <c r="DW478" s="99"/>
      <c r="DX478" s="99"/>
      <c r="DY478" s="99"/>
      <c r="DZ478" s="99"/>
      <c r="EA478" s="99"/>
      <c r="EB478" s="99"/>
      <c r="EC478" s="99"/>
      <c r="ED478" s="99"/>
      <c r="EE478" s="99"/>
      <c r="EF478" s="99"/>
      <c r="EG478" s="99"/>
      <c r="EH478" s="99"/>
      <c r="EI478" s="99"/>
      <c r="EJ478" s="99"/>
      <c r="EK478" s="99"/>
    </row>
    <row r="479" customFormat="false" ht="25.5" hidden="false" customHeight="false" outlineLevel="0" collapsed="false">
      <c r="A479" s="75" t="s">
        <v>860</v>
      </c>
      <c r="B479" s="76" t="s">
        <v>861</v>
      </c>
      <c r="C479" s="77" t="s">
        <v>29</v>
      </c>
      <c r="D479" s="78" t="s">
        <v>862</v>
      </c>
      <c r="E479" s="78" t="s">
        <v>863</v>
      </c>
      <c r="F479" s="79" t="s">
        <v>104</v>
      </c>
      <c r="G479" s="79" t="s">
        <v>33</v>
      </c>
      <c r="H479" s="80" t="n">
        <v>40000</v>
      </c>
      <c r="I479" s="81" t="n">
        <v>0</v>
      </c>
      <c r="J479" s="81" t="n">
        <v>0</v>
      </c>
      <c r="K479" s="82" t="n">
        <v>70</v>
      </c>
      <c r="L479" s="83" t="n">
        <v>70</v>
      </c>
      <c r="M479" s="82" t="n">
        <v>50</v>
      </c>
      <c r="N479" s="83" t="n">
        <v>50</v>
      </c>
      <c r="O479" s="79" t="s">
        <v>34</v>
      </c>
      <c r="P479" s="84" t="s">
        <v>864</v>
      </c>
      <c r="Q479" s="78"/>
      <c r="R479" s="78"/>
      <c r="S479" s="78"/>
      <c r="T479" s="78"/>
      <c r="U479" s="78"/>
      <c r="V479" s="78"/>
      <c r="W479" s="78"/>
      <c r="X479" s="78"/>
      <c r="Y479" s="85"/>
      <c r="Z479" s="78"/>
      <c r="AA479" s="85" t="s">
        <v>860</v>
      </c>
      <c r="AB479" s="85" t="s">
        <v>861</v>
      </c>
      <c r="AC479" s="86" t="s">
        <v>29</v>
      </c>
      <c r="AD479" s="85" t="s">
        <v>862</v>
      </c>
      <c r="AE479" s="85" t="s">
        <v>863</v>
      </c>
      <c r="AF479" s="86" t="s">
        <v>104</v>
      </c>
      <c r="AG479" s="86" t="s">
        <v>33</v>
      </c>
      <c r="AH479" s="87" t="n">
        <v>40000</v>
      </c>
      <c r="AI479" s="88" t="n">
        <v>0</v>
      </c>
      <c r="AJ479" s="88" t="n">
        <v>0</v>
      </c>
      <c r="AK479" s="89" t="n">
        <v>70</v>
      </c>
      <c r="AL479" s="90" t="n">
        <v>70</v>
      </c>
      <c r="AM479" s="89" t="n">
        <v>50</v>
      </c>
      <c r="AN479" s="90" t="n">
        <v>50</v>
      </c>
      <c r="AO479" s="86" t="s">
        <v>34</v>
      </c>
      <c r="AP479" s="91" t="s">
        <v>864</v>
      </c>
      <c r="AQ479" s="78"/>
      <c r="AR479" s="78"/>
      <c r="AS479" s="78"/>
      <c r="AT479" s="78"/>
      <c r="AU479" s="78"/>
      <c r="AV479" s="78"/>
      <c r="AW479" s="78"/>
      <c r="AX479" s="78"/>
      <c r="AY479" s="78"/>
      <c r="AZ479" s="85"/>
      <c r="BA479" s="12"/>
      <c r="BB479" s="85" t="str">
        <f aca="false">IF(ISERROR(VLOOKUP($B479,$AB:$AX,1,0)),0,(VLOOKUP($B479,$AB:$AX,1,0)))</f>
        <v>ETOL 3</v>
      </c>
      <c r="BC479" s="86" t="str">
        <f aca="false">IF(ISERROR(VLOOKUP($B479,$AB:$AX,2,0)),0,(VLOOKUP($B479,$AB:$AX,2,0)))</f>
        <v>Q2 01</v>
      </c>
      <c r="BD479" s="92" t="str">
        <f aca="false">IF(ISERROR(VLOOKUP($B479,$AB:$AX,3,0)),0,(VLOOKUP($B479,$AB:$AX,3,0)))</f>
        <v>E.004090.05.14.02</v>
      </c>
      <c r="BE479" s="85" t="str">
        <f aca="false">IF(ISERROR(VLOOKUP($B479,$AB:$AX,4,0)),0,(VLOOKUP($B479,$AB:$AX,4,0)))</f>
        <v>Stuart Schardin</v>
      </c>
      <c r="BF479" s="86" t="str">
        <f aca="false">IF(ISERROR(VLOOKUP($B479,$AB:$AX,5,0)),0,(VLOOKUP($B479,$AB:$AX,5,0)))</f>
        <v>Negotiation</v>
      </c>
      <c r="BG479" s="86" t="str">
        <f aca="false">IF(ISERROR(VLOOKUP($B479,$AB:$AX,6,0)),0,(VLOOKUP($B479,$AB:$AX,6,0)))</f>
        <v>P&amp;L</v>
      </c>
      <c r="BH479" s="85" t="n">
        <f aca="false">IF(ISERROR(VLOOKUP($B479,$AB:$AX,7,0)),0,(VLOOKUP($B479,$AB:$AX,7,0)))</f>
        <v>40000</v>
      </c>
      <c r="BI479" s="88" t="n">
        <f aca="false">IF(ISERROR(VLOOKUP($B479,$AB:$AX,8,0)),0,(VLOOKUP($B479,$AB:$AX,8,0)))</f>
        <v>0</v>
      </c>
      <c r="BJ479" s="88" t="n">
        <f aca="false">IF(ISERROR(VLOOKUP($B479,$AB:$AX,9,0)),0,(VLOOKUP($B479,$AB:$AX,9,0)))</f>
        <v>0</v>
      </c>
      <c r="BK479" s="89" t="n">
        <f aca="false">IF(ISERROR(VLOOKUP($B479,$AB:$AX,10,0)),0,(VLOOKUP($B479,$AB:$AX,10,0)))</f>
        <v>70</v>
      </c>
      <c r="BL479" s="93" t="n">
        <f aca="false">IF(ISERROR(VLOOKUP($B479,$AB:$AX,11,0)),0,(VLOOKUP($B479,$AB:$AX,11,0)))</f>
        <v>70</v>
      </c>
      <c r="BM479" s="89" t="n">
        <f aca="false">IF(ISERROR(VLOOKUP($B479,$AB:$AX,12,0)),0,(VLOOKUP($B479,$AB:$AX,12,0)))</f>
        <v>50</v>
      </c>
      <c r="BN479" s="93" t="n">
        <f aca="false">IF(ISERROR(VLOOKUP($B479,$AB:$AX,13,0)),0,(VLOOKUP($B479,$AB:$AX,13,0)))</f>
        <v>50</v>
      </c>
      <c r="BO479" s="86" t="str">
        <f aca="false">IF(ISERROR(VLOOKUP($B479,$AB:$AX,14,0)),0,(VLOOKUP($B479,$AB:$AX,14,0)))</f>
        <v>Critical</v>
      </c>
      <c r="BP479" s="91" t="str">
        <f aca="false">IF(ISERROR(VLOOKUP($B479,$AB:$AX,15,0)),0,(VLOOKUP($B479,$AB:$AX,15,0)))</f>
        <v>FAS 140 Monetisation of future earnings relating to cost-cutting measures</v>
      </c>
      <c r="BQ479" s="78"/>
      <c r="BR479" s="78"/>
      <c r="BS479" s="78"/>
      <c r="BT479" s="78"/>
      <c r="BU479" s="94"/>
      <c r="BV479" s="94"/>
      <c r="BW479" s="94"/>
      <c r="BX479" s="94"/>
      <c r="BY479" s="94"/>
      <c r="BZ479" s="94"/>
      <c r="CA479" s="94"/>
      <c r="CB479" s="94"/>
      <c r="CC479" s="94"/>
      <c r="CD479" s="94"/>
      <c r="CE479" s="94"/>
      <c r="CF479" s="94"/>
      <c r="CG479" s="94"/>
      <c r="CH479" s="94"/>
      <c r="CI479" s="94"/>
      <c r="CJ479" s="94"/>
      <c r="CK479" s="94"/>
      <c r="CL479" s="94"/>
      <c r="CM479" s="94"/>
      <c r="CN479" s="94"/>
      <c r="CO479" s="94"/>
      <c r="CP479" s="94"/>
      <c r="CQ479" s="94"/>
      <c r="CR479" s="94"/>
      <c r="CS479" s="94"/>
      <c r="CT479" s="94"/>
      <c r="CU479" s="94"/>
      <c r="CV479" s="94"/>
      <c r="CW479" s="94"/>
      <c r="CX479" s="94"/>
      <c r="CY479" s="94"/>
      <c r="CZ479" s="94"/>
      <c r="DA479" s="94"/>
      <c r="DB479" s="94"/>
      <c r="DC479" s="94"/>
      <c r="DD479" s="94"/>
      <c r="DE479" s="94"/>
      <c r="DF479" s="94"/>
      <c r="DG479" s="94"/>
      <c r="DH479" s="94"/>
      <c r="DI479" s="94"/>
      <c r="DJ479" s="94"/>
      <c r="DK479" s="94"/>
      <c r="DL479" s="94"/>
      <c r="DM479" s="94"/>
      <c r="DN479" s="94"/>
      <c r="DO479" s="94"/>
      <c r="DP479" s="94"/>
      <c r="DQ479" s="94"/>
      <c r="DR479" s="94"/>
      <c r="DS479" s="94"/>
      <c r="DT479" s="94"/>
      <c r="DU479" s="94"/>
      <c r="DV479" s="94"/>
      <c r="DW479" s="94"/>
      <c r="DX479" s="94"/>
      <c r="DY479" s="94"/>
      <c r="DZ479" s="94"/>
      <c r="EA479" s="94"/>
      <c r="EB479" s="94"/>
      <c r="EC479" s="94"/>
      <c r="ED479" s="94"/>
      <c r="EE479" s="94"/>
      <c r="EF479" s="94"/>
      <c r="EG479" s="94"/>
      <c r="EH479" s="94"/>
      <c r="EI479" s="94"/>
      <c r="EJ479" s="94"/>
      <c r="EK479" s="94"/>
    </row>
    <row r="480" customFormat="false" ht="12.75" hidden="true" customHeight="false" outlineLevel="0" collapsed="false">
      <c r="A480" s="75" t="s">
        <v>865</v>
      </c>
      <c r="B480" s="76"/>
      <c r="C480" s="77"/>
      <c r="D480" s="78"/>
      <c r="E480" s="78"/>
      <c r="F480" s="79"/>
      <c r="G480" s="79"/>
      <c r="H480" s="80" t="n">
        <v>0</v>
      </c>
      <c r="I480" s="81" t="n">
        <v>0</v>
      </c>
      <c r="J480" s="81" t="n">
        <v>0</v>
      </c>
      <c r="K480" s="82" t="n">
        <v>0</v>
      </c>
      <c r="L480" s="83" t="n">
        <v>0</v>
      </c>
      <c r="M480" s="82" t="n">
        <v>0</v>
      </c>
      <c r="N480" s="83" t="n">
        <v>0</v>
      </c>
      <c r="O480" s="79"/>
      <c r="P480" s="84"/>
      <c r="Q480" s="78"/>
      <c r="R480" s="78"/>
      <c r="S480" s="78"/>
      <c r="T480" s="78"/>
      <c r="U480" s="78"/>
      <c r="V480" s="78"/>
      <c r="W480" s="78"/>
      <c r="X480" s="78"/>
      <c r="Y480" s="85"/>
      <c r="Z480" s="78"/>
      <c r="AA480" s="85" t="s">
        <v>865</v>
      </c>
      <c r="AB480" s="85"/>
      <c r="AC480" s="86"/>
      <c r="AD480" s="85"/>
      <c r="AE480" s="85"/>
      <c r="AF480" s="86"/>
      <c r="AG480" s="86"/>
      <c r="AH480" s="87" t="n">
        <v>0</v>
      </c>
      <c r="AI480" s="88" t="n">
        <v>0</v>
      </c>
      <c r="AJ480" s="88" t="n">
        <v>0</v>
      </c>
      <c r="AK480" s="89" t="n">
        <v>0</v>
      </c>
      <c r="AL480" s="90" t="n">
        <v>0</v>
      </c>
      <c r="AM480" s="89" t="n">
        <v>0</v>
      </c>
      <c r="AN480" s="90" t="n">
        <v>0</v>
      </c>
      <c r="AO480" s="86"/>
      <c r="AP480" s="91"/>
      <c r="AQ480" s="78"/>
      <c r="AR480" s="78"/>
      <c r="AS480" s="78"/>
      <c r="AT480" s="78"/>
      <c r="AU480" s="78"/>
      <c r="AV480" s="78"/>
      <c r="AW480" s="78"/>
      <c r="AX480" s="78"/>
      <c r="AY480" s="78"/>
      <c r="AZ480" s="85"/>
      <c r="BA480" s="12"/>
      <c r="BB480" s="85" t="n">
        <f aca="false">IF(ISERROR(VLOOKUP($B480,$AB:$AX,1,0)),0,(VLOOKUP($B480,$AB:$AX,1,0)))</f>
        <v>0</v>
      </c>
      <c r="BC480" s="86" t="n">
        <f aca="false">IF(ISERROR(VLOOKUP($B480,$AB:$AX,2,0)),0,(VLOOKUP($B480,$AB:$AX,2,0)))</f>
        <v>0</v>
      </c>
      <c r="BD480" s="92" t="n">
        <f aca="false">IF(ISERROR(VLOOKUP($B480,$AB:$AX,3,0)),0,(VLOOKUP($B480,$AB:$AX,3,0)))</f>
        <v>0</v>
      </c>
      <c r="BE480" s="85" t="n">
        <f aca="false">IF(ISERROR(VLOOKUP($B480,$AB:$AX,4,0)),0,(VLOOKUP($B480,$AB:$AX,4,0)))</f>
        <v>0</v>
      </c>
      <c r="BF480" s="86" t="n">
        <f aca="false">IF(ISERROR(VLOOKUP($B480,$AB:$AX,5,0)),0,(VLOOKUP($B480,$AB:$AX,5,0)))</f>
        <v>0</v>
      </c>
      <c r="BG480" s="86" t="n">
        <f aca="false">IF(ISERROR(VLOOKUP($B480,$AB:$AX,6,0)),0,(VLOOKUP($B480,$AB:$AX,6,0)))</f>
        <v>0</v>
      </c>
      <c r="BH480" s="85" t="n">
        <f aca="false">IF(ISERROR(VLOOKUP($B480,$AB:$AX,7,0)),0,(VLOOKUP($B480,$AB:$AX,7,0)))</f>
        <v>0</v>
      </c>
      <c r="BI480" s="88" t="n">
        <f aca="false">IF(ISERROR(VLOOKUP($B480,$AB:$AX,8,0)),0,(VLOOKUP($B480,$AB:$AX,8,0)))</f>
        <v>0</v>
      </c>
      <c r="BJ480" s="88" t="n">
        <f aca="false">IF(ISERROR(VLOOKUP($B480,$AB:$AX,9,0)),0,(VLOOKUP($B480,$AB:$AX,9,0)))</f>
        <v>0</v>
      </c>
      <c r="BK480" s="89" t="n">
        <f aca="false">IF(ISERROR(VLOOKUP($B480,$AB:$AX,10,0)),0,(VLOOKUP($B480,$AB:$AX,10,0)))</f>
        <v>0</v>
      </c>
      <c r="BL480" s="93" t="n">
        <f aca="false">IF(ISERROR(VLOOKUP($B480,$AB:$AX,11,0)),0,(VLOOKUP($B480,$AB:$AX,11,0)))</f>
        <v>0</v>
      </c>
      <c r="BM480" s="89" t="n">
        <f aca="false">IF(ISERROR(VLOOKUP($B480,$AB:$AX,12,0)),0,(VLOOKUP($B480,$AB:$AX,12,0)))</f>
        <v>0</v>
      </c>
      <c r="BN480" s="93" t="n">
        <f aca="false">IF(ISERROR(VLOOKUP($B480,$AB:$AX,13,0)),0,(VLOOKUP($B480,$AB:$AX,13,0)))</f>
        <v>0</v>
      </c>
      <c r="BO480" s="86" t="n">
        <f aca="false">IF(ISERROR(VLOOKUP($B480,$AB:$AX,14,0)),0,(VLOOKUP($B480,$AB:$AX,14,0)))</f>
        <v>0</v>
      </c>
      <c r="BP480" s="91" t="n">
        <f aca="false">IF(ISERROR(VLOOKUP($B480,$AB:$AX,15,0)),0,(VLOOKUP($B480,$AB:$AX,15,0)))</f>
        <v>0</v>
      </c>
      <c r="BQ480" s="78"/>
      <c r="BR480" s="78"/>
      <c r="BS480" s="78"/>
      <c r="BT480" s="78"/>
      <c r="BU480" s="94"/>
      <c r="BV480" s="94"/>
      <c r="BW480" s="94"/>
      <c r="BX480" s="94"/>
      <c r="BY480" s="94"/>
      <c r="BZ480" s="94"/>
      <c r="CA480" s="94"/>
      <c r="CB480" s="94"/>
      <c r="CC480" s="94"/>
      <c r="CD480" s="94"/>
      <c r="CE480" s="94"/>
      <c r="CF480" s="94"/>
      <c r="CG480" s="94"/>
      <c r="CH480" s="94"/>
      <c r="CI480" s="94"/>
      <c r="CJ480" s="94"/>
      <c r="CK480" s="94"/>
      <c r="CL480" s="94"/>
      <c r="CM480" s="94"/>
      <c r="CN480" s="94"/>
      <c r="CO480" s="94"/>
      <c r="CP480" s="94"/>
      <c r="CQ480" s="94"/>
      <c r="CR480" s="94"/>
      <c r="CS480" s="94"/>
      <c r="CT480" s="94"/>
      <c r="CU480" s="94"/>
      <c r="CV480" s="94"/>
      <c r="CW480" s="94"/>
      <c r="CX480" s="94"/>
      <c r="CY480" s="94"/>
      <c r="CZ480" s="94"/>
      <c r="DA480" s="94"/>
      <c r="DB480" s="94"/>
      <c r="DC480" s="94"/>
      <c r="DD480" s="94"/>
      <c r="DE480" s="94"/>
      <c r="DF480" s="94"/>
      <c r="DG480" s="94"/>
      <c r="DH480" s="94"/>
      <c r="DI480" s="94"/>
      <c r="DJ480" s="94"/>
      <c r="DK480" s="94"/>
      <c r="DL480" s="94"/>
      <c r="DM480" s="94"/>
      <c r="DN480" s="94"/>
      <c r="DO480" s="94"/>
      <c r="DP480" s="94"/>
      <c r="DQ480" s="94"/>
      <c r="DR480" s="94"/>
      <c r="DS480" s="94"/>
      <c r="DT480" s="94"/>
      <c r="DU480" s="94"/>
      <c r="DV480" s="94"/>
      <c r="DW480" s="94"/>
      <c r="DX480" s="94"/>
      <c r="DY480" s="94"/>
      <c r="DZ480" s="94"/>
      <c r="EA480" s="94"/>
      <c r="EB480" s="94"/>
      <c r="EC480" s="94"/>
      <c r="ED480" s="94"/>
      <c r="EE480" s="94"/>
      <c r="EF480" s="94"/>
      <c r="EG480" s="94"/>
      <c r="EH480" s="94"/>
      <c r="EI480" s="94"/>
      <c r="EJ480" s="94"/>
      <c r="EK480" s="94"/>
    </row>
    <row r="481" customFormat="false" ht="12.75" hidden="true" customHeight="false" outlineLevel="0" collapsed="false">
      <c r="A481" s="75" t="s">
        <v>866</v>
      </c>
      <c r="B481" s="76"/>
      <c r="C481" s="77"/>
      <c r="D481" s="78"/>
      <c r="E481" s="78"/>
      <c r="F481" s="79"/>
      <c r="G481" s="79"/>
      <c r="H481" s="80" t="n">
        <v>0</v>
      </c>
      <c r="I481" s="81" t="n">
        <v>0</v>
      </c>
      <c r="J481" s="81" t="n">
        <v>0</v>
      </c>
      <c r="K481" s="82" t="n">
        <v>0</v>
      </c>
      <c r="L481" s="83" t="n">
        <v>0</v>
      </c>
      <c r="M481" s="82" t="n">
        <v>0</v>
      </c>
      <c r="N481" s="83" t="n">
        <v>0</v>
      </c>
      <c r="O481" s="79"/>
      <c r="P481" s="84"/>
      <c r="Q481" s="78"/>
      <c r="R481" s="78"/>
      <c r="S481" s="78"/>
      <c r="T481" s="78"/>
      <c r="U481" s="78"/>
      <c r="V481" s="78"/>
      <c r="W481" s="78"/>
      <c r="X481" s="78"/>
      <c r="Y481" s="85"/>
      <c r="Z481" s="78"/>
      <c r="AA481" s="85" t="s">
        <v>866</v>
      </c>
      <c r="AB481" s="85"/>
      <c r="AC481" s="86"/>
      <c r="AD481" s="85"/>
      <c r="AE481" s="85"/>
      <c r="AF481" s="86"/>
      <c r="AG481" s="86"/>
      <c r="AH481" s="87" t="n">
        <v>0</v>
      </c>
      <c r="AI481" s="88" t="n">
        <v>0</v>
      </c>
      <c r="AJ481" s="88" t="n">
        <v>0</v>
      </c>
      <c r="AK481" s="89" t="n">
        <v>0</v>
      </c>
      <c r="AL481" s="90" t="n">
        <v>0</v>
      </c>
      <c r="AM481" s="89" t="n">
        <v>0</v>
      </c>
      <c r="AN481" s="90" t="n">
        <v>0</v>
      </c>
      <c r="AO481" s="86"/>
      <c r="AP481" s="91"/>
      <c r="AQ481" s="78"/>
      <c r="AR481" s="78"/>
      <c r="AS481" s="78"/>
      <c r="AT481" s="78"/>
      <c r="AU481" s="78"/>
      <c r="AV481" s="78"/>
      <c r="AW481" s="78"/>
      <c r="AX481" s="78"/>
      <c r="AY481" s="78"/>
      <c r="AZ481" s="85"/>
      <c r="BA481" s="12"/>
      <c r="BB481" s="85" t="n">
        <f aca="false">IF(ISERROR(VLOOKUP($B481,$AB:$AX,1,0)),0,(VLOOKUP($B481,$AB:$AX,1,0)))</f>
        <v>0</v>
      </c>
      <c r="BC481" s="86" t="n">
        <f aca="false">IF(ISERROR(VLOOKUP($B481,$AB:$AX,2,0)),0,(VLOOKUP($B481,$AB:$AX,2,0)))</f>
        <v>0</v>
      </c>
      <c r="BD481" s="92" t="n">
        <f aca="false">IF(ISERROR(VLOOKUP($B481,$AB:$AX,3,0)),0,(VLOOKUP($B481,$AB:$AX,3,0)))</f>
        <v>0</v>
      </c>
      <c r="BE481" s="85" t="n">
        <f aca="false">IF(ISERROR(VLOOKUP($B481,$AB:$AX,4,0)),0,(VLOOKUP($B481,$AB:$AX,4,0)))</f>
        <v>0</v>
      </c>
      <c r="BF481" s="86" t="n">
        <f aca="false">IF(ISERROR(VLOOKUP($B481,$AB:$AX,5,0)),0,(VLOOKUP($B481,$AB:$AX,5,0)))</f>
        <v>0</v>
      </c>
      <c r="BG481" s="86" t="n">
        <f aca="false">IF(ISERROR(VLOOKUP($B481,$AB:$AX,6,0)),0,(VLOOKUP($B481,$AB:$AX,6,0)))</f>
        <v>0</v>
      </c>
      <c r="BH481" s="85" t="n">
        <f aca="false">IF(ISERROR(VLOOKUP($B481,$AB:$AX,7,0)),0,(VLOOKUP($B481,$AB:$AX,7,0)))</f>
        <v>0</v>
      </c>
      <c r="BI481" s="88" t="n">
        <f aca="false">IF(ISERROR(VLOOKUP($B481,$AB:$AX,8,0)),0,(VLOOKUP($B481,$AB:$AX,8,0)))</f>
        <v>0</v>
      </c>
      <c r="BJ481" s="88" t="n">
        <f aca="false">IF(ISERROR(VLOOKUP($B481,$AB:$AX,9,0)),0,(VLOOKUP($B481,$AB:$AX,9,0)))</f>
        <v>0</v>
      </c>
      <c r="BK481" s="89" t="n">
        <f aca="false">IF(ISERROR(VLOOKUP($B481,$AB:$AX,10,0)),0,(VLOOKUP($B481,$AB:$AX,10,0)))</f>
        <v>0</v>
      </c>
      <c r="BL481" s="93" t="n">
        <f aca="false">IF(ISERROR(VLOOKUP($B481,$AB:$AX,11,0)),0,(VLOOKUP($B481,$AB:$AX,11,0)))</f>
        <v>0</v>
      </c>
      <c r="BM481" s="89" t="n">
        <f aca="false">IF(ISERROR(VLOOKUP($B481,$AB:$AX,12,0)),0,(VLOOKUP($B481,$AB:$AX,12,0)))</f>
        <v>0</v>
      </c>
      <c r="BN481" s="93" t="n">
        <f aca="false">IF(ISERROR(VLOOKUP($B481,$AB:$AX,13,0)),0,(VLOOKUP($B481,$AB:$AX,13,0)))</f>
        <v>0</v>
      </c>
      <c r="BO481" s="86" t="n">
        <f aca="false">IF(ISERROR(VLOOKUP($B481,$AB:$AX,14,0)),0,(VLOOKUP($B481,$AB:$AX,14,0)))</f>
        <v>0</v>
      </c>
      <c r="BP481" s="91" t="n">
        <f aca="false">IF(ISERROR(VLOOKUP($B481,$AB:$AX,15,0)),0,(VLOOKUP($B481,$AB:$AX,15,0)))</f>
        <v>0</v>
      </c>
      <c r="BQ481" s="78"/>
      <c r="BR481" s="78"/>
      <c r="BS481" s="78"/>
      <c r="BT481" s="78"/>
      <c r="BU481" s="94"/>
      <c r="BV481" s="94"/>
      <c r="BW481" s="94"/>
      <c r="BX481" s="94"/>
      <c r="BY481" s="94"/>
      <c r="BZ481" s="94"/>
      <c r="CA481" s="94"/>
      <c r="CB481" s="94"/>
      <c r="CC481" s="94"/>
      <c r="CD481" s="94"/>
      <c r="CE481" s="94"/>
      <c r="CF481" s="94"/>
      <c r="CG481" s="94"/>
      <c r="CH481" s="94"/>
      <c r="CI481" s="94"/>
      <c r="CJ481" s="94"/>
      <c r="CK481" s="94"/>
      <c r="CL481" s="94"/>
      <c r="CM481" s="94"/>
      <c r="CN481" s="94"/>
      <c r="CO481" s="94"/>
      <c r="CP481" s="94"/>
      <c r="CQ481" s="94"/>
      <c r="CR481" s="94"/>
      <c r="CS481" s="94"/>
      <c r="CT481" s="94"/>
      <c r="CU481" s="94"/>
      <c r="CV481" s="94"/>
      <c r="CW481" s="94"/>
      <c r="CX481" s="94"/>
      <c r="CY481" s="94"/>
      <c r="CZ481" s="94"/>
      <c r="DA481" s="94"/>
      <c r="DB481" s="94"/>
      <c r="DC481" s="94"/>
      <c r="DD481" s="94"/>
      <c r="DE481" s="94"/>
      <c r="DF481" s="94"/>
      <c r="DG481" s="94"/>
      <c r="DH481" s="94"/>
      <c r="DI481" s="94"/>
      <c r="DJ481" s="94"/>
      <c r="DK481" s="94"/>
      <c r="DL481" s="94"/>
      <c r="DM481" s="94"/>
      <c r="DN481" s="94"/>
      <c r="DO481" s="94"/>
      <c r="DP481" s="94"/>
      <c r="DQ481" s="94"/>
      <c r="DR481" s="94"/>
      <c r="DS481" s="94"/>
      <c r="DT481" s="94"/>
      <c r="DU481" s="94"/>
      <c r="DV481" s="94"/>
      <c r="DW481" s="94"/>
      <c r="DX481" s="94"/>
      <c r="DY481" s="94"/>
      <c r="DZ481" s="94"/>
      <c r="EA481" s="94"/>
      <c r="EB481" s="94"/>
      <c r="EC481" s="94"/>
      <c r="ED481" s="94"/>
      <c r="EE481" s="94"/>
      <c r="EF481" s="94"/>
      <c r="EG481" s="94"/>
      <c r="EH481" s="94"/>
      <c r="EI481" s="94"/>
      <c r="EJ481" s="94"/>
      <c r="EK481" s="94"/>
    </row>
    <row r="482" customFormat="false" ht="25.5" hidden="false" customHeight="false" outlineLevel="0" collapsed="false">
      <c r="A482" s="75" t="s">
        <v>867</v>
      </c>
      <c r="B482" s="76" t="s">
        <v>868</v>
      </c>
      <c r="C482" s="77" t="s">
        <v>29</v>
      </c>
      <c r="D482" s="78"/>
      <c r="E482" s="78" t="s">
        <v>869</v>
      </c>
      <c r="F482" s="79" t="s">
        <v>32</v>
      </c>
      <c r="G482" s="79" t="s">
        <v>870</v>
      </c>
      <c r="H482" s="80" t="n">
        <v>0</v>
      </c>
      <c r="I482" s="81" t="n">
        <v>0</v>
      </c>
      <c r="J482" s="81" t="n">
        <v>0</v>
      </c>
      <c r="K482" s="82" t="n">
        <v>80</v>
      </c>
      <c r="L482" s="83" t="n">
        <v>80</v>
      </c>
      <c r="M482" s="82" t="n">
        <v>5</v>
      </c>
      <c r="N482" s="83" t="n">
        <v>5</v>
      </c>
      <c r="O482" s="79" t="s">
        <v>36</v>
      </c>
      <c r="P482" s="84" t="s">
        <v>871</v>
      </c>
      <c r="Q482" s="78"/>
      <c r="R482" s="78"/>
      <c r="S482" s="78"/>
      <c r="T482" s="78"/>
      <c r="U482" s="78"/>
      <c r="V482" s="78"/>
      <c r="W482" s="78"/>
      <c r="X482" s="78"/>
      <c r="Y482" s="85"/>
      <c r="Z482" s="78"/>
      <c r="AA482" s="85" t="s">
        <v>867</v>
      </c>
      <c r="AB482" s="85" t="s">
        <v>868</v>
      </c>
      <c r="AC482" s="86" t="s">
        <v>29</v>
      </c>
      <c r="AD482" s="85"/>
      <c r="AE482" s="85" t="s">
        <v>869</v>
      </c>
      <c r="AF482" s="86" t="s">
        <v>32</v>
      </c>
      <c r="AG482" s="86" t="s">
        <v>870</v>
      </c>
      <c r="AH482" s="87" t="n">
        <v>0</v>
      </c>
      <c r="AI482" s="88" t="n">
        <v>0</v>
      </c>
      <c r="AJ482" s="88" t="n">
        <v>0</v>
      </c>
      <c r="AK482" s="89" t="n">
        <v>80</v>
      </c>
      <c r="AL482" s="90" t="n">
        <v>80</v>
      </c>
      <c r="AM482" s="89" t="n">
        <v>5</v>
      </c>
      <c r="AN482" s="90" t="n">
        <v>5</v>
      </c>
      <c r="AO482" s="86" t="s">
        <v>36</v>
      </c>
      <c r="AP482" s="91" t="s">
        <v>871</v>
      </c>
      <c r="AQ482" s="78"/>
      <c r="AR482" s="78"/>
      <c r="AS482" s="78"/>
      <c r="AT482" s="78"/>
      <c r="AU482" s="78"/>
      <c r="AV482" s="78"/>
      <c r="AW482" s="78"/>
      <c r="AX482" s="78"/>
      <c r="AY482" s="78"/>
      <c r="AZ482" s="85"/>
      <c r="BA482" s="12"/>
      <c r="BB482" s="85" t="str">
        <f aca="false">IF(ISERROR(VLOOKUP($B482,$AB:$AX,1,0)),0,(VLOOKUP($B482,$AB:$AX,1,0)))</f>
        <v>Letter of Credit Facilities</v>
      </c>
      <c r="BC482" s="86" t="str">
        <f aca="false">IF(ISERROR(VLOOKUP($B482,$AB:$AX,2,0)),0,(VLOOKUP($B482,$AB:$AX,2,0)))</f>
        <v>Q2 01</v>
      </c>
      <c r="BD482" s="92" t="n">
        <f aca="false">IF(ISERROR(VLOOKUP($B482,$AB:$AX,3,0)),0,(VLOOKUP($B482,$AB:$AX,3,0)))</f>
        <v>0</v>
      </c>
      <c r="BE482" s="85" t="str">
        <f aca="false">IF(ISERROR(VLOOKUP($B482,$AB:$AX,4,0)),0,(VLOOKUP($B482,$AB:$AX,4,0)))</f>
        <v>Simon Crowe</v>
      </c>
      <c r="BF482" s="86" t="str">
        <f aca="false">IF(ISERROR(VLOOKUP($B482,$AB:$AX,5,0)),0,(VLOOKUP($B482,$AB:$AX,5,0)))</f>
        <v>Structuring</v>
      </c>
      <c r="BG482" s="86" t="str">
        <f aca="false">IF(ISERROR(VLOOKUP($B482,$AB:$AX,6,0)),0,(VLOOKUP($B482,$AB:$AX,6,0)))</f>
        <v>Balance Sheet</v>
      </c>
      <c r="BH482" s="85" t="n">
        <f aca="false">IF(ISERROR(VLOOKUP($B482,$AB:$AX,7,0)),0,(VLOOKUP($B482,$AB:$AX,7,0)))</f>
        <v>0</v>
      </c>
      <c r="BI482" s="88" t="n">
        <f aca="false">IF(ISERROR(VLOOKUP($B482,$AB:$AX,8,0)),0,(VLOOKUP($B482,$AB:$AX,8,0)))</f>
        <v>0</v>
      </c>
      <c r="BJ482" s="88" t="n">
        <f aca="false">IF(ISERROR(VLOOKUP($B482,$AB:$AX,9,0)),0,(VLOOKUP($B482,$AB:$AX,9,0)))</f>
        <v>0</v>
      </c>
      <c r="BK482" s="89" t="n">
        <f aca="false">IF(ISERROR(VLOOKUP($B482,$AB:$AX,10,0)),0,(VLOOKUP($B482,$AB:$AX,10,0)))</f>
        <v>80</v>
      </c>
      <c r="BL482" s="93" t="n">
        <f aca="false">IF(ISERROR(VLOOKUP($B482,$AB:$AX,11,0)),0,(VLOOKUP($B482,$AB:$AX,11,0)))</f>
        <v>80</v>
      </c>
      <c r="BM482" s="89" t="n">
        <f aca="false">IF(ISERROR(VLOOKUP($B482,$AB:$AX,12,0)),0,(VLOOKUP($B482,$AB:$AX,12,0)))</f>
        <v>5</v>
      </c>
      <c r="BN482" s="93" t="n">
        <f aca="false">IF(ISERROR(VLOOKUP($B482,$AB:$AX,13,0)),0,(VLOOKUP($B482,$AB:$AX,13,0)))</f>
        <v>5</v>
      </c>
      <c r="BO482" s="86" t="str">
        <f aca="false">IF(ISERROR(VLOOKUP($B482,$AB:$AX,14,0)),0,(VLOOKUP($B482,$AB:$AX,14,0)))</f>
        <v>High</v>
      </c>
      <c r="BP482" s="91" t="str">
        <f aca="false">IF(ISERROR(VLOOKUP($B482,$AB:$AX,15,0)),0,(VLOOKUP($B482,$AB:$AX,15,0)))</f>
        <v>Creation of LC capacity to support trading facilities. Free up trapped cash. Value attached $300m</v>
      </c>
      <c r="BQ482" s="78"/>
      <c r="BR482" s="78"/>
      <c r="BS482" s="78"/>
      <c r="BT482" s="78"/>
      <c r="BU482" s="94"/>
      <c r="BV482" s="94"/>
      <c r="BW482" s="94"/>
      <c r="BX482" s="94"/>
      <c r="BY482" s="94"/>
      <c r="BZ482" s="94"/>
      <c r="CA482" s="94"/>
      <c r="CB482" s="94"/>
      <c r="CC482" s="94"/>
      <c r="CD482" s="94"/>
      <c r="CE482" s="94"/>
      <c r="CF482" s="94"/>
      <c r="CG482" s="94"/>
      <c r="CH482" s="94"/>
      <c r="CI482" s="94"/>
      <c r="CJ482" s="94"/>
      <c r="CK482" s="94"/>
      <c r="CL482" s="94"/>
      <c r="CM482" s="94"/>
      <c r="CN482" s="94"/>
      <c r="CO482" s="94"/>
      <c r="CP482" s="94"/>
      <c r="CQ482" s="94"/>
      <c r="CR482" s="94"/>
      <c r="CS482" s="94"/>
      <c r="CT482" s="94"/>
      <c r="CU482" s="94"/>
      <c r="CV482" s="94"/>
      <c r="CW482" s="94"/>
      <c r="CX482" s="94"/>
      <c r="CY482" s="94"/>
      <c r="CZ482" s="94"/>
      <c r="DA482" s="94"/>
      <c r="DB482" s="94"/>
      <c r="DC482" s="94"/>
      <c r="DD482" s="94"/>
      <c r="DE482" s="94"/>
      <c r="DF482" s="94"/>
      <c r="DG482" s="94"/>
      <c r="DH482" s="94"/>
      <c r="DI482" s="94"/>
      <c r="DJ482" s="94"/>
      <c r="DK482" s="94"/>
      <c r="DL482" s="94"/>
      <c r="DM482" s="94"/>
      <c r="DN482" s="94"/>
      <c r="DO482" s="94"/>
      <c r="DP482" s="94"/>
      <c r="DQ482" s="94"/>
      <c r="DR482" s="94"/>
      <c r="DS482" s="94"/>
      <c r="DT482" s="94"/>
      <c r="DU482" s="94"/>
      <c r="DV482" s="94"/>
      <c r="DW482" s="94"/>
      <c r="DX482" s="94"/>
      <c r="DY482" s="94"/>
      <c r="DZ482" s="94"/>
      <c r="EA482" s="94"/>
      <c r="EB482" s="94"/>
      <c r="EC482" s="94"/>
      <c r="ED482" s="94"/>
      <c r="EE482" s="94"/>
      <c r="EF482" s="94"/>
      <c r="EG482" s="94"/>
      <c r="EH482" s="94"/>
      <c r="EI482" s="94"/>
      <c r="EJ482" s="94"/>
      <c r="EK482" s="94"/>
    </row>
    <row r="483" customFormat="false" ht="12.75" hidden="true" customHeight="false" outlineLevel="0" collapsed="false">
      <c r="A483" s="75" t="s">
        <v>872</v>
      </c>
      <c r="B483" s="95"/>
      <c r="C483" s="96"/>
      <c r="D483" s="78"/>
      <c r="E483" s="78"/>
      <c r="F483" s="79"/>
      <c r="G483" s="79"/>
      <c r="H483" s="80" t="n">
        <v>0</v>
      </c>
      <c r="I483" s="81" t="n">
        <v>0</v>
      </c>
      <c r="J483" s="81" t="n">
        <v>0</v>
      </c>
      <c r="K483" s="82" t="n">
        <v>0</v>
      </c>
      <c r="L483" s="83" t="n">
        <v>0</v>
      </c>
      <c r="M483" s="82" t="n">
        <v>0</v>
      </c>
      <c r="N483" s="83" t="n">
        <v>0</v>
      </c>
      <c r="O483" s="79"/>
      <c r="P483" s="84"/>
      <c r="Q483" s="78"/>
      <c r="R483" s="78"/>
      <c r="S483" s="78"/>
      <c r="T483" s="78"/>
      <c r="U483" s="78"/>
      <c r="V483" s="78"/>
      <c r="W483" s="78"/>
      <c r="X483" s="78"/>
      <c r="Y483" s="85"/>
      <c r="Z483" s="78"/>
      <c r="AA483" s="85" t="s">
        <v>872</v>
      </c>
      <c r="AB483" s="85"/>
      <c r="AC483" s="86"/>
      <c r="AD483" s="85"/>
      <c r="AE483" s="85"/>
      <c r="AF483" s="86"/>
      <c r="AG483" s="86"/>
      <c r="AH483" s="87" t="n">
        <v>0</v>
      </c>
      <c r="AI483" s="88" t="n">
        <v>0</v>
      </c>
      <c r="AJ483" s="88" t="n">
        <v>0</v>
      </c>
      <c r="AK483" s="89" t="n">
        <v>0</v>
      </c>
      <c r="AL483" s="90" t="n">
        <v>0</v>
      </c>
      <c r="AM483" s="89" t="n">
        <v>0</v>
      </c>
      <c r="AN483" s="90" t="n">
        <v>0</v>
      </c>
      <c r="AO483" s="86"/>
      <c r="AP483" s="91"/>
      <c r="AQ483" s="78"/>
      <c r="AR483" s="78"/>
      <c r="AS483" s="78"/>
      <c r="AT483" s="78"/>
      <c r="AU483" s="78"/>
      <c r="AV483" s="78"/>
      <c r="AW483" s="78"/>
      <c r="AX483" s="78"/>
      <c r="AY483" s="78"/>
      <c r="AZ483" s="85"/>
      <c r="BA483" s="12"/>
      <c r="BB483" s="85" t="n">
        <f aca="false">IF(ISERROR(VLOOKUP($B483,$AB:$AX,1,0)),0,(VLOOKUP($B483,$AB:$AX,1,0)))</f>
        <v>0</v>
      </c>
      <c r="BC483" s="86" t="n">
        <f aca="false">IF(ISERROR(VLOOKUP($B483,$AB:$AX,2,0)),0,(VLOOKUP($B483,$AB:$AX,2,0)))</f>
        <v>0</v>
      </c>
      <c r="BD483" s="92" t="n">
        <f aca="false">IF(ISERROR(VLOOKUP($B483,$AB:$AX,3,0)),0,(VLOOKUP($B483,$AB:$AX,3,0)))</f>
        <v>0</v>
      </c>
      <c r="BE483" s="85" t="n">
        <f aca="false">IF(ISERROR(VLOOKUP($B483,$AB:$AX,4,0)),0,(VLOOKUP($B483,$AB:$AX,4,0)))</f>
        <v>0</v>
      </c>
      <c r="BF483" s="86" t="n">
        <f aca="false">IF(ISERROR(VLOOKUP($B483,$AB:$AX,5,0)),0,(VLOOKUP($B483,$AB:$AX,5,0)))</f>
        <v>0</v>
      </c>
      <c r="BG483" s="86" t="n">
        <f aca="false">IF(ISERROR(VLOOKUP($B483,$AB:$AX,6,0)),0,(VLOOKUP($B483,$AB:$AX,6,0)))</f>
        <v>0</v>
      </c>
      <c r="BH483" s="85" t="n">
        <f aca="false">IF(ISERROR(VLOOKUP($B483,$AB:$AX,7,0)),0,(VLOOKUP($B483,$AB:$AX,7,0)))</f>
        <v>0</v>
      </c>
      <c r="BI483" s="88" t="n">
        <f aca="false">IF(ISERROR(VLOOKUP($B483,$AB:$AX,8,0)),0,(VLOOKUP($B483,$AB:$AX,8,0)))</f>
        <v>0</v>
      </c>
      <c r="BJ483" s="88" t="n">
        <f aca="false">IF(ISERROR(VLOOKUP($B483,$AB:$AX,9,0)),0,(VLOOKUP($B483,$AB:$AX,9,0)))</f>
        <v>0</v>
      </c>
      <c r="BK483" s="89" t="n">
        <f aca="false">IF(ISERROR(VLOOKUP($B483,$AB:$AX,10,0)),0,(VLOOKUP($B483,$AB:$AX,10,0)))</f>
        <v>0</v>
      </c>
      <c r="BL483" s="93" t="n">
        <f aca="false">IF(ISERROR(VLOOKUP($B483,$AB:$AX,11,0)),0,(VLOOKUP($B483,$AB:$AX,11,0)))</f>
        <v>0</v>
      </c>
      <c r="BM483" s="89" t="n">
        <f aca="false">IF(ISERROR(VLOOKUP($B483,$AB:$AX,12,0)),0,(VLOOKUP($B483,$AB:$AX,12,0)))</f>
        <v>0</v>
      </c>
      <c r="BN483" s="93" t="n">
        <f aca="false">IF(ISERROR(VLOOKUP($B483,$AB:$AX,13,0)),0,(VLOOKUP($B483,$AB:$AX,13,0)))</f>
        <v>0</v>
      </c>
      <c r="BO483" s="86" t="n">
        <f aca="false">IF(ISERROR(VLOOKUP($B483,$AB:$AX,14,0)),0,(VLOOKUP($B483,$AB:$AX,14,0)))</f>
        <v>0</v>
      </c>
      <c r="BP483" s="91" t="n">
        <f aca="false">IF(ISERROR(VLOOKUP($B483,$AB:$AX,15,0)),0,(VLOOKUP($B483,$AB:$AX,15,0)))</f>
        <v>0</v>
      </c>
      <c r="BQ483" s="78"/>
      <c r="BR483" s="78"/>
      <c r="BS483" s="78"/>
      <c r="BT483" s="78"/>
      <c r="BU483" s="94"/>
      <c r="BV483" s="94"/>
      <c r="BW483" s="94"/>
      <c r="BX483" s="94"/>
      <c r="BY483" s="94"/>
      <c r="BZ483" s="94"/>
      <c r="CA483" s="94"/>
      <c r="CB483" s="94"/>
      <c r="CC483" s="94"/>
      <c r="CD483" s="94"/>
      <c r="CE483" s="94"/>
      <c r="CF483" s="94"/>
      <c r="CG483" s="94"/>
      <c r="CH483" s="94"/>
      <c r="CI483" s="94"/>
      <c r="CJ483" s="94"/>
      <c r="CK483" s="94"/>
      <c r="CL483" s="94"/>
      <c r="CM483" s="94"/>
      <c r="CN483" s="94"/>
      <c r="CO483" s="94"/>
      <c r="CP483" s="94"/>
      <c r="CQ483" s="94"/>
      <c r="CR483" s="94"/>
      <c r="CS483" s="94"/>
      <c r="CT483" s="94"/>
      <c r="CU483" s="94"/>
      <c r="CV483" s="94"/>
      <c r="CW483" s="94"/>
      <c r="CX483" s="94"/>
      <c r="CY483" s="94"/>
      <c r="CZ483" s="94"/>
      <c r="DA483" s="94"/>
      <c r="DB483" s="94"/>
      <c r="DC483" s="94"/>
      <c r="DD483" s="94"/>
      <c r="DE483" s="94"/>
      <c r="DF483" s="94"/>
      <c r="DG483" s="94"/>
      <c r="DH483" s="94"/>
      <c r="DI483" s="94"/>
      <c r="DJ483" s="94"/>
      <c r="DK483" s="94"/>
      <c r="DL483" s="94"/>
      <c r="DM483" s="94"/>
      <c r="DN483" s="94"/>
      <c r="DO483" s="94"/>
      <c r="DP483" s="94"/>
      <c r="DQ483" s="94"/>
      <c r="DR483" s="94"/>
      <c r="DS483" s="94"/>
      <c r="DT483" s="94"/>
      <c r="DU483" s="94"/>
      <c r="DV483" s="94"/>
      <c r="DW483" s="94"/>
      <c r="DX483" s="94"/>
      <c r="DY483" s="94"/>
      <c r="DZ483" s="94"/>
      <c r="EA483" s="94"/>
      <c r="EB483" s="94"/>
      <c r="EC483" s="94"/>
      <c r="ED483" s="94"/>
      <c r="EE483" s="94"/>
      <c r="EF483" s="94"/>
      <c r="EG483" s="94"/>
      <c r="EH483" s="94"/>
      <c r="EI483" s="94"/>
      <c r="EJ483" s="94"/>
      <c r="EK483" s="94"/>
    </row>
    <row r="484" customFormat="false" ht="25.5" hidden="false" customHeight="false" outlineLevel="0" collapsed="false">
      <c r="A484" s="75" t="s">
        <v>873</v>
      </c>
      <c r="B484" s="95" t="s">
        <v>874</v>
      </c>
      <c r="C484" s="96" t="s">
        <v>100</v>
      </c>
      <c r="D484" s="78" t="s">
        <v>875</v>
      </c>
      <c r="E484" s="78" t="s">
        <v>869</v>
      </c>
      <c r="F484" s="79" t="s">
        <v>32</v>
      </c>
      <c r="G484" s="79" t="s">
        <v>229</v>
      </c>
      <c r="H484" s="80" t="n">
        <v>0</v>
      </c>
      <c r="I484" s="81" t="n">
        <v>0</v>
      </c>
      <c r="J484" s="81" t="n">
        <v>0</v>
      </c>
      <c r="K484" s="82" t="n">
        <v>10</v>
      </c>
      <c r="L484" s="83" t="n">
        <v>10</v>
      </c>
      <c r="M484" s="82" t="n">
        <v>40</v>
      </c>
      <c r="N484" s="83" t="n">
        <v>40</v>
      </c>
      <c r="O484" s="79" t="s">
        <v>97</v>
      </c>
      <c r="P484" s="84" t="s">
        <v>876</v>
      </c>
      <c r="Q484" s="78"/>
      <c r="R484" s="78"/>
      <c r="S484" s="78"/>
      <c r="T484" s="78"/>
      <c r="U484" s="78"/>
      <c r="V484" s="78"/>
      <c r="W484" s="78"/>
      <c r="X484" s="78"/>
      <c r="Y484" s="85"/>
      <c r="Z484" s="78"/>
      <c r="AA484" s="85" t="s">
        <v>873</v>
      </c>
      <c r="AB484" s="85" t="s">
        <v>874</v>
      </c>
      <c r="AC484" s="86" t="s">
        <v>100</v>
      </c>
      <c r="AD484" s="85" t="s">
        <v>875</v>
      </c>
      <c r="AE484" s="85" t="s">
        <v>869</v>
      </c>
      <c r="AF484" s="86" t="s">
        <v>32</v>
      </c>
      <c r="AG484" s="86" t="s">
        <v>229</v>
      </c>
      <c r="AH484" s="87" t="n">
        <v>0</v>
      </c>
      <c r="AI484" s="88" t="n">
        <v>0</v>
      </c>
      <c r="AJ484" s="88" t="n">
        <v>0</v>
      </c>
      <c r="AK484" s="89" t="n">
        <v>10</v>
      </c>
      <c r="AL484" s="90" t="n">
        <v>10</v>
      </c>
      <c r="AM484" s="89" t="n">
        <v>40</v>
      </c>
      <c r="AN484" s="90" t="n">
        <v>40</v>
      </c>
      <c r="AO484" s="86" t="s">
        <v>97</v>
      </c>
      <c r="AP484" s="91" t="s">
        <v>876</v>
      </c>
      <c r="AQ484" s="78"/>
      <c r="AR484" s="78"/>
      <c r="AS484" s="78"/>
      <c r="AT484" s="78"/>
      <c r="AU484" s="78"/>
      <c r="AV484" s="78"/>
      <c r="AW484" s="78"/>
      <c r="AX484" s="78"/>
      <c r="AY484" s="78"/>
      <c r="AZ484" s="85"/>
      <c r="BA484" s="12"/>
      <c r="BB484" s="85" t="str">
        <f aca="false">IF(ISERROR(VLOOKUP($B484,$AB:$AX,1,0)),0,(VLOOKUP($B484,$AB:$AX,1,0)))</f>
        <v>VPS 2 Monetisation</v>
      </c>
      <c r="BC484" s="86" t="str">
        <f aca="false">IF(ISERROR(VLOOKUP($B484,$AB:$AX,2,0)),0,(VLOOKUP($B484,$AB:$AX,2,0)))</f>
        <v>Q3 01</v>
      </c>
      <c r="BD484" s="92" t="str">
        <f aca="false">IF(ISERROR(VLOOKUP($B484,$AB:$AX,3,0)),0,(VLOOKUP($B484,$AB:$AX,3,0)))</f>
        <v>E.004090.05.13.02</v>
      </c>
      <c r="BE484" s="85" t="str">
        <f aca="false">IF(ISERROR(VLOOKUP($B484,$AB:$AX,4,0)),0,(VLOOKUP($B484,$AB:$AX,4,0)))</f>
        <v>Simon Crowe</v>
      </c>
      <c r="BF484" s="86" t="str">
        <f aca="false">IF(ISERROR(VLOOKUP($B484,$AB:$AX,5,0)),0,(VLOOKUP($B484,$AB:$AX,5,0)))</f>
        <v>Structuring</v>
      </c>
      <c r="BG484" s="86" t="str">
        <f aca="false">IF(ISERROR(VLOOKUP($B484,$AB:$AX,6,0)),0,(VLOOKUP($B484,$AB:$AX,6,0)))</f>
        <v>Funds Flow</v>
      </c>
      <c r="BH484" s="85" t="n">
        <f aca="false">IF(ISERROR(VLOOKUP($B484,$AB:$AX,7,0)),0,(VLOOKUP($B484,$AB:$AX,7,0)))</f>
        <v>0</v>
      </c>
      <c r="BI484" s="88" t="n">
        <f aca="false">IF(ISERROR(VLOOKUP($B484,$AB:$AX,8,0)),0,(VLOOKUP($B484,$AB:$AX,8,0)))</f>
        <v>0</v>
      </c>
      <c r="BJ484" s="88" t="n">
        <f aca="false">IF(ISERROR(VLOOKUP($B484,$AB:$AX,9,0)),0,(VLOOKUP($B484,$AB:$AX,9,0)))</f>
        <v>0</v>
      </c>
      <c r="BK484" s="89" t="n">
        <f aca="false">IF(ISERROR(VLOOKUP($B484,$AB:$AX,10,0)),0,(VLOOKUP($B484,$AB:$AX,10,0)))</f>
        <v>10</v>
      </c>
      <c r="BL484" s="93" t="n">
        <f aca="false">IF(ISERROR(VLOOKUP($B484,$AB:$AX,11,0)),0,(VLOOKUP($B484,$AB:$AX,11,0)))</f>
        <v>10</v>
      </c>
      <c r="BM484" s="89" t="n">
        <f aca="false">IF(ISERROR(VLOOKUP($B484,$AB:$AX,12,0)),0,(VLOOKUP($B484,$AB:$AX,12,0)))</f>
        <v>40</v>
      </c>
      <c r="BN484" s="93" t="n">
        <f aca="false">IF(ISERROR(VLOOKUP($B484,$AB:$AX,13,0)),0,(VLOOKUP($B484,$AB:$AX,13,0)))</f>
        <v>40</v>
      </c>
      <c r="BO484" s="86" t="str">
        <f aca="false">IF(ISERROR(VLOOKUP($B484,$AB:$AX,14,0)),0,(VLOOKUP($B484,$AB:$AX,14,0)))</f>
        <v>Medium</v>
      </c>
      <c r="BP484" s="91" t="str">
        <f aca="false">IF(ISERROR(VLOOKUP($B484,$AB:$AX,15,0)),0,(VLOOKUP($B484,$AB:$AX,15,0)))</f>
        <v>Monetisation of the VPS 2 contract to generate funds flow and mitigate exposure to Eastern credit risk. Value attached $500m.</v>
      </c>
      <c r="BQ484" s="78"/>
      <c r="BR484" s="78"/>
      <c r="BS484" s="78"/>
      <c r="BT484" s="78"/>
      <c r="BU484" s="94"/>
      <c r="BV484" s="94"/>
      <c r="BW484" s="94"/>
      <c r="BX484" s="94"/>
      <c r="BY484" s="94"/>
      <c r="BZ484" s="94"/>
      <c r="CA484" s="94"/>
      <c r="CB484" s="94"/>
      <c r="CC484" s="94"/>
      <c r="CD484" s="94"/>
      <c r="CE484" s="94"/>
      <c r="CF484" s="94"/>
      <c r="CG484" s="94"/>
      <c r="CH484" s="94"/>
      <c r="CI484" s="94"/>
      <c r="CJ484" s="94"/>
      <c r="CK484" s="94"/>
      <c r="CL484" s="94"/>
      <c r="CM484" s="94"/>
      <c r="CN484" s="94"/>
      <c r="CO484" s="94"/>
      <c r="CP484" s="94"/>
      <c r="CQ484" s="94"/>
      <c r="CR484" s="94"/>
      <c r="CS484" s="94"/>
      <c r="CT484" s="94"/>
      <c r="CU484" s="94"/>
      <c r="CV484" s="94"/>
      <c r="CW484" s="94"/>
      <c r="CX484" s="94"/>
      <c r="CY484" s="94"/>
      <c r="CZ484" s="94"/>
      <c r="DA484" s="94"/>
      <c r="DB484" s="94"/>
      <c r="DC484" s="94"/>
      <c r="DD484" s="94"/>
      <c r="DE484" s="94"/>
      <c r="DF484" s="94"/>
      <c r="DG484" s="94"/>
      <c r="DH484" s="94"/>
      <c r="DI484" s="94"/>
      <c r="DJ484" s="94"/>
      <c r="DK484" s="94"/>
      <c r="DL484" s="94"/>
      <c r="DM484" s="94"/>
      <c r="DN484" s="94"/>
      <c r="DO484" s="94"/>
      <c r="DP484" s="94"/>
      <c r="DQ484" s="94"/>
      <c r="DR484" s="94"/>
      <c r="DS484" s="94"/>
      <c r="DT484" s="94"/>
      <c r="DU484" s="94"/>
      <c r="DV484" s="94"/>
      <c r="DW484" s="94"/>
      <c r="DX484" s="94"/>
      <c r="DY484" s="94"/>
      <c r="DZ484" s="94"/>
      <c r="EA484" s="94"/>
      <c r="EB484" s="94"/>
      <c r="EC484" s="94"/>
      <c r="ED484" s="94"/>
      <c r="EE484" s="94"/>
      <c r="EF484" s="94"/>
      <c r="EG484" s="94"/>
      <c r="EH484" s="94"/>
      <c r="EI484" s="94"/>
      <c r="EJ484" s="94"/>
      <c r="EK484" s="94"/>
    </row>
    <row r="485" customFormat="false" ht="12.75" hidden="false" customHeight="false" outlineLevel="0" collapsed="false">
      <c r="A485" s="75" t="s">
        <v>877</v>
      </c>
      <c r="B485" s="95" t="s">
        <v>878</v>
      </c>
      <c r="C485" s="96" t="s">
        <v>100</v>
      </c>
      <c r="D485" s="78"/>
      <c r="E485" s="78" t="s">
        <v>879</v>
      </c>
      <c r="F485" s="79" t="s">
        <v>41</v>
      </c>
      <c r="G485" s="79" t="s">
        <v>33</v>
      </c>
      <c r="H485" s="80" t="n">
        <v>0</v>
      </c>
      <c r="I485" s="81" t="n">
        <v>0</v>
      </c>
      <c r="J485" s="81" t="n">
        <v>0</v>
      </c>
      <c r="K485" s="82" t="n">
        <v>5</v>
      </c>
      <c r="L485" s="83" t="n">
        <v>5</v>
      </c>
      <c r="M485" s="82" t="n">
        <v>0</v>
      </c>
      <c r="N485" s="83" t="n">
        <v>0</v>
      </c>
      <c r="O485" s="79" t="s">
        <v>42</v>
      </c>
      <c r="P485" s="84" t="s">
        <v>880</v>
      </c>
      <c r="Q485" s="78"/>
      <c r="R485" s="78"/>
      <c r="S485" s="78"/>
      <c r="T485" s="78"/>
      <c r="U485" s="78"/>
      <c r="V485" s="78"/>
      <c r="W485" s="78"/>
      <c r="X485" s="78"/>
      <c r="Y485" s="85"/>
      <c r="Z485" s="78"/>
      <c r="AA485" s="85" t="s">
        <v>877</v>
      </c>
      <c r="AB485" s="85" t="s">
        <v>878</v>
      </c>
      <c r="AC485" s="86" t="s">
        <v>100</v>
      </c>
      <c r="AD485" s="85"/>
      <c r="AE485" s="85" t="s">
        <v>879</v>
      </c>
      <c r="AF485" s="86" t="s">
        <v>41</v>
      </c>
      <c r="AG485" s="86" t="s">
        <v>33</v>
      </c>
      <c r="AH485" s="87" t="n">
        <v>0</v>
      </c>
      <c r="AI485" s="88" t="n">
        <v>0</v>
      </c>
      <c r="AJ485" s="88" t="n">
        <v>0</v>
      </c>
      <c r="AK485" s="89" t="n">
        <v>5</v>
      </c>
      <c r="AL485" s="90" t="n">
        <v>5</v>
      </c>
      <c r="AM485" s="89" t="n">
        <v>0</v>
      </c>
      <c r="AN485" s="90" t="n">
        <v>0</v>
      </c>
      <c r="AO485" s="86" t="s">
        <v>42</v>
      </c>
      <c r="AP485" s="91" t="s">
        <v>880</v>
      </c>
      <c r="AQ485" s="78"/>
      <c r="AR485" s="78"/>
      <c r="AS485" s="78"/>
      <c r="AT485" s="78"/>
      <c r="AU485" s="78"/>
      <c r="AV485" s="78"/>
      <c r="AW485" s="78"/>
      <c r="AX485" s="78"/>
      <c r="AY485" s="78"/>
      <c r="AZ485" s="85"/>
      <c r="BA485" s="12"/>
      <c r="BB485" s="85" t="str">
        <f aca="false">IF(ISERROR(VLOOKUP($B485,$AB:$AX,1,0)),0,(VLOOKUP($B485,$AB:$AX,1,0)))</f>
        <v>Conchango IPO</v>
      </c>
      <c r="BC485" s="86" t="str">
        <f aca="false">IF(ISERROR(VLOOKUP($B485,$AB:$AX,2,0)),0,(VLOOKUP($B485,$AB:$AX,2,0)))</f>
        <v>Q3 01</v>
      </c>
      <c r="BD485" s="92" t="n">
        <f aca="false">IF(ISERROR(VLOOKUP($B485,$AB:$AX,3,0)),0,(VLOOKUP($B485,$AB:$AX,3,0)))</f>
        <v>0</v>
      </c>
      <c r="BE485" s="85" t="str">
        <f aca="false">IF(ISERROR(VLOOKUP($B485,$AB:$AX,4,0)),0,(VLOOKUP($B485,$AB:$AX,4,0)))</f>
        <v>Adam Tyrrell</v>
      </c>
      <c r="BF485" s="86" t="str">
        <f aca="false">IF(ISERROR(VLOOKUP($B485,$AB:$AX,5,0)),0,(VLOOKUP($B485,$AB:$AX,5,0)))</f>
        <v>Idea stage</v>
      </c>
      <c r="BG485" s="86" t="str">
        <f aca="false">IF(ISERROR(VLOOKUP($B485,$AB:$AX,6,0)),0,(VLOOKUP($B485,$AB:$AX,6,0)))</f>
        <v>P&amp;L</v>
      </c>
      <c r="BH485" s="85" t="n">
        <f aca="false">IF(ISERROR(VLOOKUP($B485,$AB:$AX,7,0)),0,(VLOOKUP($B485,$AB:$AX,7,0)))</f>
        <v>0</v>
      </c>
      <c r="BI485" s="88" t="n">
        <f aca="false">IF(ISERROR(VLOOKUP($B485,$AB:$AX,8,0)),0,(VLOOKUP($B485,$AB:$AX,8,0)))</f>
        <v>0</v>
      </c>
      <c r="BJ485" s="88" t="n">
        <f aca="false">IF(ISERROR(VLOOKUP($B485,$AB:$AX,9,0)),0,(VLOOKUP($B485,$AB:$AX,9,0)))</f>
        <v>0</v>
      </c>
      <c r="BK485" s="89" t="n">
        <f aca="false">IF(ISERROR(VLOOKUP($B485,$AB:$AX,10,0)),0,(VLOOKUP($B485,$AB:$AX,10,0)))</f>
        <v>5</v>
      </c>
      <c r="BL485" s="93" t="n">
        <f aca="false">IF(ISERROR(VLOOKUP($B485,$AB:$AX,11,0)),0,(VLOOKUP($B485,$AB:$AX,11,0)))</f>
        <v>5</v>
      </c>
      <c r="BM485" s="89" t="n">
        <f aca="false">IF(ISERROR(VLOOKUP($B485,$AB:$AX,12,0)),0,(VLOOKUP($B485,$AB:$AX,12,0)))</f>
        <v>0</v>
      </c>
      <c r="BN485" s="93" t="n">
        <f aca="false">IF(ISERROR(VLOOKUP($B485,$AB:$AX,13,0)),0,(VLOOKUP($B485,$AB:$AX,13,0)))</f>
        <v>0</v>
      </c>
      <c r="BO485" s="86" t="str">
        <f aca="false">IF(ISERROR(VLOOKUP($B485,$AB:$AX,14,0)),0,(VLOOKUP($B485,$AB:$AX,14,0)))</f>
        <v>Low</v>
      </c>
      <c r="BP485" s="91" t="str">
        <f aca="false">IF(ISERROR(VLOOKUP($B485,$AB:$AX,15,0)),0,(VLOOKUP($B485,$AB:$AX,15,0)))</f>
        <v>IPO for Conchango (formerly OSI)</v>
      </c>
      <c r="BQ485" s="78"/>
      <c r="BR485" s="78"/>
      <c r="BS485" s="78"/>
      <c r="BT485" s="78"/>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row>
    <row r="486" customFormat="false" ht="12.75" hidden="true" customHeight="false" outlineLevel="0" collapsed="false">
      <c r="A486" s="75" t="s">
        <v>881</v>
      </c>
      <c r="B486" s="95"/>
      <c r="C486" s="96"/>
      <c r="D486" s="78"/>
      <c r="E486" s="78"/>
      <c r="F486" s="79"/>
      <c r="G486" s="79"/>
      <c r="H486" s="80" t="n">
        <v>0</v>
      </c>
      <c r="I486" s="81" t="n">
        <v>0</v>
      </c>
      <c r="J486" s="81" t="n">
        <v>0</v>
      </c>
      <c r="K486" s="82" t="n">
        <v>0</v>
      </c>
      <c r="L486" s="83" t="n">
        <v>0</v>
      </c>
      <c r="M486" s="82" t="n">
        <v>0</v>
      </c>
      <c r="N486" s="83" t="n">
        <v>0</v>
      </c>
      <c r="O486" s="79"/>
      <c r="P486" s="84"/>
      <c r="Q486" s="78"/>
      <c r="R486" s="78"/>
      <c r="S486" s="78"/>
      <c r="T486" s="78"/>
      <c r="U486" s="78"/>
      <c r="V486" s="78"/>
      <c r="W486" s="78"/>
      <c r="X486" s="78"/>
      <c r="Y486" s="85"/>
      <c r="Z486" s="78"/>
      <c r="AA486" s="85" t="s">
        <v>881</v>
      </c>
      <c r="AB486" s="85"/>
      <c r="AC486" s="86"/>
      <c r="AD486" s="85"/>
      <c r="AE486" s="85"/>
      <c r="AF486" s="86"/>
      <c r="AG486" s="86"/>
      <c r="AH486" s="87" t="n">
        <v>0</v>
      </c>
      <c r="AI486" s="88" t="n">
        <v>0</v>
      </c>
      <c r="AJ486" s="88" t="n">
        <v>0</v>
      </c>
      <c r="AK486" s="89" t="n">
        <v>0</v>
      </c>
      <c r="AL486" s="90" t="n">
        <v>0</v>
      </c>
      <c r="AM486" s="89" t="n">
        <v>0</v>
      </c>
      <c r="AN486" s="90" t="n">
        <v>0</v>
      </c>
      <c r="AO486" s="86"/>
      <c r="AP486" s="91"/>
      <c r="AQ486" s="78"/>
      <c r="AR486" s="78"/>
      <c r="AS486" s="78"/>
      <c r="AT486" s="78"/>
      <c r="AU486" s="78"/>
      <c r="AV486" s="78"/>
      <c r="AW486" s="78"/>
      <c r="AX486" s="78"/>
      <c r="AY486" s="78"/>
      <c r="AZ486" s="85"/>
      <c r="BA486" s="12"/>
      <c r="BB486" s="85" t="n">
        <f aca="false">IF(ISERROR(VLOOKUP($B486,$AB:$AX,1,0)),0,(VLOOKUP($B486,$AB:$AX,1,0)))</f>
        <v>0</v>
      </c>
      <c r="BC486" s="86" t="n">
        <f aca="false">IF(ISERROR(VLOOKUP($B486,$AB:$AX,2,0)),0,(VLOOKUP($B486,$AB:$AX,2,0)))</f>
        <v>0</v>
      </c>
      <c r="BD486" s="92" t="n">
        <f aca="false">IF(ISERROR(VLOOKUP($B486,$AB:$AX,3,0)),0,(VLOOKUP($B486,$AB:$AX,3,0)))</f>
        <v>0</v>
      </c>
      <c r="BE486" s="85" t="n">
        <f aca="false">IF(ISERROR(VLOOKUP($B486,$AB:$AX,4,0)),0,(VLOOKUP($B486,$AB:$AX,4,0)))</f>
        <v>0</v>
      </c>
      <c r="BF486" s="86" t="n">
        <f aca="false">IF(ISERROR(VLOOKUP($B486,$AB:$AX,5,0)),0,(VLOOKUP($B486,$AB:$AX,5,0)))</f>
        <v>0</v>
      </c>
      <c r="BG486" s="86" t="n">
        <f aca="false">IF(ISERROR(VLOOKUP($B486,$AB:$AX,6,0)),0,(VLOOKUP($B486,$AB:$AX,6,0)))</f>
        <v>0</v>
      </c>
      <c r="BH486" s="85" t="n">
        <f aca="false">IF(ISERROR(VLOOKUP($B486,$AB:$AX,7,0)),0,(VLOOKUP($B486,$AB:$AX,7,0)))</f>
        <v>0</v>
      </c>
      <c r="BI486" s="88" t="n">
        <f aca="false">IF(ISERROR(VLOOKUP($B486,$AB:$AX,8,0)),0,(VLOOKUP($B486,$AB:$AX,8,0)))</f>
        <v>0</v>
      </c>
      <c r="BJ486" s="88" t="n">
        <f aca="false">IF(ISERROR(VLOOKUP($B486,$AB:$AX,9,0)),0,(VLOOKUP($B486,$AB:$AX,9,0)))</f>
        <v>0</v>
      </c>
      <c r="BK486" s="89" t="n">
        <f aca="false">IF(ISERROR(VLOOKUP($B486,$AB:$AX,10,0)),0,(VLOOKUP($B486,$AB:$AX,10,0)))</f>
        <v>0</v>
      </c>
      <c r="BL486" s="93" t="n">
        <f aca="false">IF(ISERROR(VLOOKUP($B486,$AB:$AX,11,0)),0,(VLOOKUP($B486,$AB:$AX,11,0)))</f>
        <v>0</v>
      </c>
      <c r="BM486" s="89" t="n">
        <f aca="false">IF(ISERROR(VLOOKUP($B486,$AB:$AX,12,0)),0,(VLOOKUP($B486,$AB:$AX,12,0)))</f>
        <v>0</v>
      </c>
      <c r="BN486" s="93" t="n">
        <f aca="false">IF(ISERROR(VLOOKUP($B486,$AB:$AX,13,0)),0,(VLOOKUP($B486,$AB:$AX,13,0)))</f>
        <v>0</v>
      </c>
      <c r="BO486" s="86" t="n">
        <f aca="false">IF(ISERROR(VLOOKUP($B486,$AB:$AX,14,0)),0,(VLOOKUP($B486,$AB:$AX,14,0)))</f>
        <v>0</v>
      </c>
      <c r="BP486" s="91" t="n">
        <f aca="false">IF(ISERROR(VLOOKUP($B486,$AB:$AX,15,0)),0,(VLOOKUP($B486,$AB:$AX,15,0)))</f>
        <v>0</v>
      </c>
      <c r="BQ486" s="78"/>
      <c r="BR486" s="78"/>
      <c r="BS486" s="78"/>
      <c r="BT486" s="78"/>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row>
    <row r="487" customFormat="false" ht="12.75" hidden="true" customHeight="false" outlineLevel="0" collapsed="false">
      <c r="A487" s="75" t="s">
        <v>882</v>
      </c>
      <c r="B487" s="95"/>
      <c r="C487" s="96"/>
      <c r="D487" s="78"/>
      <c r="E487" s="78"/>
      <c r="F487" s="79"/>
      <c r="G487" s="79"/>
      <c r="H487" s="80" t="n">
        <v>0</v>
      </c>
      <c r="I487" s="81" t="n">
        <v>0</v>
      </c>
      <c r="J487" s="81" t="n">
        <v>0</v>
      </c>
      <c r="K487" s="82" t="n">
        <v>0</v>
      </c>
      <c r="L487" s="83" t="n">
        <v>0</v>
      </c>
      <c r="M487" s="82" t="n">
        <v>0</v>
      </c>
      <c r="N487" s="83" t="n">
        <v>0</v>
      </c>
      <c r="O487" s="79"/>
      <c r="P487" s="84"/>
      <c r="Q487" s="78"/>
      <c r="R487" s="78"/>
      <c r="S487" s="78"/>
      <c r="T487" s="78"/>
      <c r="U487" s="78"/>
      <c r="V487" s="78"/>
      <c r="W487" s="78"/>
      <c r="X487" s="78"/>
      <c r="Y487" s="85"/>
      <c r="Z487" s="78"/>
      <c r="AA487" s="85" t="s">
        <v>882</v>
      </c>
      <c r="AB487" s="85"/>
      <c r="AC487" s="86"/>
      <c r="AD487" s="85"/>
      <c r="AE487" s="85"/>
      <c r="AF487" s="86"/>
      <c r="AG487" s="86"/>
      <c r="AH487" s="87" t="n">
        <v>0</v>
      </c>
      <c r="AI487" s="88" t="n">
        <v>0</v>
      </c>
      <c r="AJ487" s="88" t="n">
        <v>0</v>
      </c>
      <c r="AK487" s="89" t="n">
        <v>0</v>
      </c>
      <c r="AL487" s="90" t="n">
        <v>0</v>
      </c>
      <c r="AM487" s="89" t="n">
        <v>0</v>
      </c>
      <c r="AN487" s="90" t="n">
        <v>0</v>
      </c>
      <c r="AO487" s="86"/>
      <c r="AP487" s="91"/>
      <c r="AQ487" s="78"/>
      <c r="AR487" s="78"/>
      <c r="AS487" s="78"/>
      <c r="AT487" s="78"/>
      <c r="AU487" s="78"/>
      <c r="AV487" s="78"/>
      <c r="AW487" s="78"/>
      <c r="AX487" s="78"/>
      <c r="AY487" s="78"/>
      <c r="AZ487" s="85"/>
      <c r="BA487" s="12"/>
      <c r="BB487" s="85" t="n">
        <f aca="false">IF(ISERROR(VLOOKUP($B487,$AB:$AX,1,0)),0,(VLOOKUP($B487,$AB:$AX,1,0)))</f>
        <v>0</v>
      </c>
      <c r="BC487" s="86" t="n">
        <f aca="false">IF(ISERROR(VLOOKUP($B487,$AB:$AX,2,0)),0,(VLOOKUP($B487,$AB:$AX,2,0)))</f>
        <v>0</v>
      </c>
      <c r="BD487" s="92" t="n">
        <f aca="false">IF(ISERROR(VLOOKUP($B487,$AB:$AX,3,0)),0,(VLOOKUP($B487,$AB:$AX,3,0)))</f>
        <v>0</v>
      </c>
      <c r="BE487" s="85" t="n">
        <f aca="false">IF(ISERROR(VLOOKUP($B487,$AB:$AX,4,0)),0,(VLOOKUP($B487,$AB:$AX,4,0)))</f>
        <v>0</v>
      </c>
      <c r="BF487" s="86" t="n">
        <f aca="false">IF(ISERROR(VLOOKUP($B487,$AB:$AX,5,0)),0,(VLOOKUP($B487,$AB:$AX,5,0)))</f>
        <v>0</v>
      </c>
      <c r="BG487" s="86" t="n">
        <f aca="false">IF(ISERROR(VLOOKUP($B487,$AB:$AX,6,0)),0,(VLOOKUP($B487,$AB:$AX,6,0)))</f>
        <v>0</v>
      </c>
      <c r="BH487" s="85" t="n">
        <f aca="false">IF(ISERROR(VLOOKUP($B487,$AB:$AX,7,0)),0,(VLOOKUP($B487,$AB:$AX,7,0)))</f>
        <v>0</v>
      </c>
      <c r="BI487" s="88" t="n">
        <f aca="false">IF(ISERROR(VLOOKUP($B487,$AB:$AX,8,0)),0,(VLOOKUP($B487,$AB:$AX,8,0)))</f>
        <v>0</v>
      </c>
      <c r="BJ487" s="88" t="n">
        <f aca="false">IF(ISERROR(VLOOKUP($B487,$AB:$AX,9,0)),0,(VLOOKUP($B487,$AB:$AX,9,0)))</f>
        <v>0</v>
      </c>
      <c r="BK487" s="89" t="n">
        <f aca="false">IF(ISERROR(VLOOKUP($B487,$AB:$AX,10,0)),0,(VLOOKUP($B487,$AB:$AX,10,0)))</f>
        <v>0</v>
      </c>
      <c r="BL487" s="93" t="n">
        <f aca="false">IF(ISERROR(VLOOKUP($B487,$AB:$AX,11,0)),0,(VLOOKUP($B487,$AB:$AX,11,0)))</f>
        <v>0</v>
      </c>
      <c r="BM487" s="89" t="n">
        <f aca="false">IF(ISERROR(VLOOKUP($B487,$AB:$AX,12,0)),0,(VLOOKUP($B487,$AB:$AX,12,0)))</f>
        <v>0</v>
      </c>
      <c r="BN487" s="93" t="n">
        <f aca="false">IF(ISERROR(VLOOKUP($B487,$AB:$AX,13,0)),0,(VLOOKUP($B487,$AB:$AX,13,0)))</f>
        <v>0</v>
      </c>
      <c r="BO487" s="86" t="n">
        <f aca="false">IF(ISERROR(VLOOKUP($B487,$AB:$AX,14,0)),0,(VLOOKUP($B487,$AB:$AX,14,0)))</f>
        <v>0</v>
      </c>
      <c r="BP487" s="91" t="n">
        <f aca="false">IF(ISERROR(VLOOKUP($B487,$AB:$AX,15,0)),0,(VLOOKUP($B487,$AB:$AX,15,0)))</f>
        <v>0</v>
      </c>
      <c r="BQ487" s="78"/>
      <c r="BR487" s="78"/>
      <c r="BS487" s="78"/>
      <c r="BT487" s="78"/>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94"/>
      <c r="DV487" s="94"/>
      <c r="DW487" s="94"/>
      <c r="DX487" s="94"/>
      <c r="DY487" s="94"/>
      <c r="DZ487" s="94"/>
      <c r="EA487" s="94"/>
      <c r="EB487" s="94"/>
      <c r="EC487" s="94"/>
      <c r="ED487" s="94"/>
      <c r="EE487" s="94"/>
      <c r="EF487" s="94"/>
      <c r="EG487" s="94"/>
      <c r="EH487" s="94"/>
      <c r="EI487" s="94"/>
      <c r="EJ487" s="94"/>
      <c r="EK487" s="94"/>
    </row>
    <row r="488" customFormat="false" ht="12.75" hidden="false" customHeight="false" outlineLevel="0" collapsed="false">
      <c r="A488" s="75" t="s">
        <v>883</v>
      </c>
      <c r="B488" s="95" t="s">
        <v>884</v>
      </c>
      <c r="C488" s="96" t="s">
        <v>100</v>
      </c>
      <c r="D488" s="78"/>
      <c r="E488" s="78" t="s">
        <v>885</v>
      </c>
      <c r="F488" s="79" t="s">
        <v>41</v>
      </c>
      <c r="G488" s="79" t="s">
        <v>870</v>
      </c>
      <c r="H488" s="80" t="n">
        <v>0</v>
      </c>
      <c r="I488" s="81" t="n">
        <v>0</v>
      </c>
      <c r="J488" s="81" t="n">
        <v>0</v>
      </c>
      <c r="K488" s="82" t="n">
        <v>25</v>
      </c>
      <c r="L488" s="83" t="n">
        <v>25</v>
      </c>
      <c r="M488" s="82" t="n">
        <v>0</v>
      </c>
      <c r="N488" s="83" t="n">
        <v>0</v>
      </c>
      <c r="O488" s="79" t="s">
        <v>42</v>
      </c>
      <c r="P488" s="84" t="s">
        <v>886</v>
      </c>
      <c r="Q488" s="78"/>
      <c r="R488" s="78"/>
      <c r="S488" s="78"/>
      <c r="T488" s="78"/>
      <c r="U488" s="78"/>
      <c r="V488" s="78"/>
      <c r="W488" s="78"/>
      <c r="X488" s="78"/>
      <c r="Y488" s="85"/>
      <c r="Z488" s="78"/>
      <c r="AA488" s="85" t="s">
        <v>883</v>
      </c>
      <c r="AB488" s="85" t="s">
        <v>884</v>
      </c>
      <c r="AC488" s="86" t="s">
        <v>100</v>
      </c>
      <c r="AD488" s="85"/>
      <c r="AE488" s="85" t="s">
        <v>885</v>
      </c>
      <c r="AF488" s="86" t="s">
        <v>41</v>
      </c>
      <c r="AG488" s="86" t="s">
        <v>870</v>
      </c>
      <c r="AH488" s="87" t="n">
        <v>0</v>
      </c>
      <c r="AI488" s="88" t="n">
        <v>0</v>
      </c>
      <c r="AJ488" s="88" t="n">
        <v>0</v>
      </c>
      <c r="AK488" s="89" t="n">
        <v>25</v>
      </c>
      <c r="AL488" s="90" t="n">
        <v>25</v>
      </c>
      <c r="AM488" s="89" t="n">
        <v>0</v>
      </c>
      <c r="AN488" s="90" t="n">
        <v>0</v>
      </c>
      <c r="AO488" s="86" t="s">
        <v>42</v>
      </c>
      <c r="AP488" s="91" t="s">
        <v>886</v>
      </c>
      <c r="AQ488" s="78"/>
      <c r="AR488" s="78"/>
      <c r="AS488" s="78"/>
      <c r="AT488" s="78"/>
      <c r="AU488" s="78"/>
      <c r="AV488" s="78"/>
      <c r="AW488" s="78"/>
      <c r="AX488" s="78"/>
      <c r="AY488" s="78"/>
      <c r="AZ488" s="85"/>
      <c r="BA488" s="12"/>
      <c r="BB488" s="85" t="str">
        <f aca="false">IF(ISERROR(VLOOKUP($B488,$AB:$AX,1,0)),0,(VLOOKUP($B488,$AB:$AX,1,0)))</f>
        <v>Metals receivables securitisation</v>
      </c>
      <c r="BC488" s="86" t="str">
        <f aca="false">IF(ISERROR(VLOOKUP($B488,$AB:$AX,2,0)),0,(VLOOKUP($B488,$AB:$AX,2,0)))</f>
        <v>Q3 01</v>
      </c>
      <c r="BD488" s="92" t="n">
        <f aca="false">IF(ISERROR(VLOOKUP($B488,$AB:$AX,3,0)),0,(VLOOKUP($B488,$AB:$AX,3,0)))</f>
        <v>0</v>
      </c>
      <c r="BE488" s="85" t="str">
        <f aca="false">IF(ISERROR(VLOOKUP($B488,$AB:$AX,4,0)),0,(VLOOKUP($B488,$AB:$AX,4,0)))</f>
        <v>Bill Appleby</v>
      </c>
      <c r="BF488" s="86" t="str">
        <f aca="false">IF(ISERROR(VLOOKUP($B488,$AB:$AX,5,0)),0,(VLOOKUP($B488,$AB:$AX,5,0)))</f>
        <v>Idea stage</v>
      </c>
      <c r="BG488" s="86" t="str">
        <f aca="false">IF(ISERROR(VLOOKUP($B488,$AB:$AX,6,0)),0,(VLOOKUP($B488,$AB:$AX,6,0)))</f>
        <v>Balance Sheet</v>
      </c>
      <c r="BH488" s="85" t="n">
        <f aca="false">IF(ISERROR(VLOOKUP($B488,$AB:$AX,7,0)),0,(VLOOKUP($B488,$AB:$AX,7,0)))</f>
        <v>0</v>
      </c>
      <c r="BI488" s="88" t="n">
        <f aca="false">IF(ISERROR(VLOOKUP($B488,$AB:$AX,8,0)),0,(VLOOKUP($B488,$AB:$AX,8,0)))</f>
        <v>0</v>
      </c>
      <c r="BJ488" s="88" t="n">
        <f aca="false">IF(ISERROR(VLOOKUP($B488,$AB:$AX,9,0)),0,(VLOOKUP($B488,$AB:$AX,9,0)))</f>
        <v>0</v>
      </c>
      <c r="BK488" s="89" t="n">
        <f aca="false">IF(ISERROR(VLOOKUP($B488,$AB:$AX,10,0)),0,(VLOOKUP($B488,$AB:$AX,10,0)))</f>
        <v>25</v>
      </c>
      <c r="BL488" s="93" t="n">
        <f aca="false">IF(ISERROR(VLOOKUP($B488,$AB:$AX,11,0)),0,(VLOOKUP($B488,$AB:$AX,11,0)))</f>
        <v>25</v>
      </c>
      <c r="BM488" s="89" t="n">
        <f aca="false">IF(ISERROR(VLOOKUP($B488,$AB:$AX,12,0)),0,(VLOOKUP($B488,$AB:$AX,12,0)))</f>
        <v>0</v>
      </c>
      <c r="BN488" s="93" t="n">
        <f aca="false">IF(ISERROR(VLOOKUP($B488,$AB:$AX,13,0)),0,(VLOOKUP($B488,$AB:$AX,13,0)))</f>
        <v>0</v>
      </c>
      <c r="BO488" s="86" t="str">
        <f aca="false">IF(ISERROR(VLOOKUP($B488,$AB:$AX,14,0)),0,(VLOOKUP($B488,$AB:$AX,14,0)))</f>
        <v>Low</v>
      </c>
      <c r="BP488" s="91" t="str">
        <f aca="false">IF(ISERROR(VLOOKUP($B488,$AB:$AX,15,0)),0,(VLOOKUP($B488,$AB:$AX,15,0)))</f>
        <v>Securitisation of receivables</v>
      </c>
      <c r="BQ488" s="78"/>
      <c r="BR488" s="78"/>
      <c r="BS488" s="78"/>
      <c r="BT488" s="78"/>
      <c r="BU488" s="94"/>
      <c r="BV488" s="94"/>
      <c r="BW488" s="94"/>
      <c r="BX488" s="94"/>
      <c r="BY488" s="94"/>
      <c r="BZ488" s="94"/>
      <c r="CA488" s="94"/>
      <c r="CB488" s="94"/>
      <c r="CC488" s="94"/>
      <c r="CD488" s="94"/>
      <c r="CE488" s="94"/>
      <c r="CF488" s="94"/>
      <c r="CG488" s="94"/>
      <c r="CH488" s="94"/>
      <c r="CI488" s="94"/>
      <c r="CJ488" s="94"/>
      <c r="CK488" s="94"/>
      <c r="CL488" s="94"/>
      <c r="CM488" s="94"/>
      <c r="CN488" s="94"/>
      <c r="CO488" s="94"/>
      <c r="CP488" s="94"/>
      <c r="CQ488" s="94"/>
      <c r="CR488" s="94"/>
      <c r="CS488" s="94"/>
      <c r="CT488" s="94"/>
      <c r="CU488" s="94"/>
      <c r="CV488" s="94"/>
      <c r="CW488" s="94"/>
      <c r="CX488" s="94"/>
      <c r="CY488" s="94"/>
      <c r="CZ488" s="94"/>
      <c r="DA488" s="94"/>
      <c r="DB488" s="94"/>
      <c r="DC488" s="94"/>
      <c r="DD488" s="94"/>
      <c r="DE488" s="94"/>
      <c r="DF488" s="94"/>
      <c r="DG488" s="94"/>
      <c r="DH488" s="94"/>
      <c r="DI488" s="94"/>
      <c r="DJ488" s="94"/>
      <c r="DK488" s="94"/>
      <c r="DL488" s="94"/>
      <c r="DM488" s="94"/>
      <c r="DN488" s="94"/>
      <c r="DO488" s="94"/>
      <c r="DP488" s="94"/>
      <c r="DQ488" s="94"/>
      <c r="DR488" s="94"/>
      <c r="DS488" s="94"/>
      <c r="DT488" s="94"/>
      <c r="DU488" s="94"/>
      <c r="DV488" s="94"/>
      <c r="DW488" s="94"/>
      <c r="DX488" s="94"/>
      <c r="DY488" s="94"/>
      <c r="DZ488" s="94"/>
      <c r="EA488" s="94"/>
      <c r="EB488" s="94"/>
      <c r="EC488" s="94"/>
      <c r="ED488" s="94"/>
      <c r="EE488" s="94"/>
      <c r="EF488" s="94"/>
      <c r="EG488" s="94"/>
      <c r="EH488" s="94"/>
      <c r="EI488" s="94"/>
      <c r="EJ488" s="94"/>
      <c r="EK488" s="94"/>
    </row>
    <row r="489" customFormat="false" ht="12.75" hidden="false" customHeight="false" outlineLevel="0" collapsed="false">
      <c r="A489" s="75" t="s">
        <v>887</v>
      </c>
      <c r="B489" s="95" t="s">
        <v>888</v>
      </c>
      <c r="C489" s="96" t="s">
        <v>100</v>
      </c>
      <c r="D489" s="78" t="s">
        <v>889</v>
      </c>
      <c r="E489" s="78" t="s">
        <v>885</v>
      </c>
      <c r="F489" s="79" t="s">
        <v>41</v>
      </c>
      <c r="G489" s="79" t="s">
        <v>229</v>
      </c>
      <c r="H489" s="80" t="n">
        <v>0</v>
      </c>
      <c r="I489" s="81" t="n">
        <v>0</v>
      </c>
      <c r="J489" s="81" t="n">
        <v>0</v>
      </c>
      <c r="K489" s="82" t="n">
        <v>25</v>
      </c>
      <c r="L489" s="83" t="n">
        <v>25</v>
      </c>
      <c r="M489" s="82" t="n">
        <v>0</v>
      </c>
      <c r="N489" s="83" t="n">
        <v>0</v>
      </c>
      <c r="O489" s="79" t="s">
        <v>97</v>
      </c>
      <c r="P489" s="84" t="s">
        <v>890</v>
      </c>
      <c r="Q489" s="78"/>
      <c r="R489" s="78"/>
      <c r="S489" s="78"/>
      <c r="T489" s="78"/>
      <c r="U489" s="78"/>
      <c r="V489" s="78"/>
      <c r="W489" s="78"/>
      <c r="X489" s="78"/>
      <c r="Y489" s="85"/>
      <c r="Z489" s="78"/>
      <c r="AA489" s="85" t="s">
        <v>887</v>
      </c>
      <c r="AB489" s="85" t="s">
        <v>888</v>
      </c>
      <c r="AC489" s="86" t="s">
        <v>100</v>
      </c>
      <c r="AD489" s="85" t="s">
        <v>889</v>
      </c>
      <c r="AE489" s="85" t="s">
        <v>885</v>
      </c>
      <c r="AF489" s="86" t="s">
        <v>41</v>
      </c>
      <c r="AG489" s="86" t="s">
        <v>229</v>
      </c>
      <c r="AH489" s="87" t="n">
        <v>0</v>
      </c>
      <c r="AI489" s="88" t="n">
        <v>0</v>
      </c>
      <c r="AJ489" s="88" t="n">
        <v>0</v>
      </c>
      <c r="AK489" s="89" t="n">
        <v>25</v>
      </c>
      <c r="AL489" s="90" t="n">
        <v>25</v>
      </c>
      <c r="AM489" s="89" t="n">
        <v>0</v>
      </c>
      <c r="AN489" s="90" t="n">
        <v>0</v>
      </c>
      <c r="AO489" s="86" t="s">
        <v>97</v>
      </c>
      <c r="AP489" s="91" t="s">
        <v>890</v>
      </c>
      <c r="AQ489" s="78"/>
      <c r="AR489" s="78"/>
      <c r="AS489" s="78"/>
      <c r="AT489" s="78"/>
      <c r="AU489" s="78"/>
      <c r="AV489" s="78"/>
      <c r="AW489" s="78"/>
      <c r="AX489" s="78"/>
      <c r="AY489" s="78"/>
      <c r="AZ489" s="85"/>
      <c r="BA489" s="12"/>
      <c r="BB489" s="85" t="str">
        <f aca="false">IF(ISERROR(VLOOKUP($B489,$AB:$AX,1,0)),0,(VLOOKUP($B489,$AB:$AX,1,0)))</f>
        <v>LME Forward positions</v>
      </c>
      <c r="BC489" s="86" t="str">
        <f aca="false">IF(ISERROR(VLOOKUP($B489,$AB:$AX,2,0)),0,(VLOOKUP($B489,$AB:$AX,2,0)))</f>
        <v>Q3 01</v>
      </c>
      <c r="BD489" s="92" t="str">
        <f aca="false">IF(ISERROR(VLOOKUP($B489,$AB:$AX,3,0)),0,(VLOOKUP($B489,$AB:$AX,3,0)))</f>
        <v>E.004105.02.01</v>
      </c>
      <c r="BE489" s="85" t="str">
        <f aca="false">IF(ISERROR(VLOOKUP($B489,$AB:$AX,4,0)),0,(VLOOKUP($B489,$AB:$AX,4,0)))</f>
        <v>Bill Appleby</v>
      </c>
      <c r="BF489" s="86" t="str">
        <f aca="false">IF(ISERROR(VLOOKUP($B489,$AB:$AX,5,0)),0,(VLOOKUP($B489,$AB:$AX,5,0)))</f>
        <v>Idea stage</v>
      </c>
      <c r="BG489" s="86" t="str">
        <f aca="false">IF(ISERROR(VLOOKUP($B489,$AB:$AX,6,0)),0,(VLOOKUP($B489,$AB:$AX,6,0)))</f>
        <v>Funds Flow</v>
      </c>
      <c r="BH489" s="85" t="n">
        <f aca="false">IF(ISERROR(VLOOKUP($B489,$AB:$AX,7,0)),0,(VLOOKUP($B489,$AB:$AX,7,0)))</f>
        <v>0</v>
      </c>
      <c r="BI489" s="88" t="n">
        <f aca="false">IF(ISERROR(VLOOKUP($B489,$AB:$AX,8,0)),0,(VLOOKUP($B489,$AB:$AX,8,0)))</f>
        <v>0</v>
      </c>
      <c r="BJ489" s="88" t="n">
        <f aca="false">IF(ISERROR(VLOOKUP($B489,$AB:$AX,9,0)),0,(VLOOKUP($B489,$AB:$AX,9,0)))</f>
        <v>0</v>
      </c>
      <c r="BK489" s="89" t="n">
        <f aca="false">IF(ISERROR(VLOOKUP($B489,$AB:$AX,10,0)),0,(VLOOKUP($B489,$AB:$AX,10,0)))</f>
        <v>25</v>
      </c>
      <c r="BL489" s="93" t="n">
        <f aca="false">IF(ISERROR(VLOOKUP($B489,$AB:$AX,11,0)),0,(VLOOKUP($B489,$AB:$AX,11,0)))</f>
        <v>25</v>
      </c>
      <c r="BM489" s="89" t="n">
        <f aca="false">IF(ISERROR(VLOOKUP($B489,$AB:$AX,12,0)),0,(VLOOKUP($B489,$AB:$AX,12,0)))</f>
        <v>0</v>
      </c>
      <c r="BN489" s="93" t="n">
        <f aca="false">IF(ISERROR(VLOOKUP($B489,$AB:$AX,13,0)),0,(VLOOKUP($B489,$AB:$AX,13,0)))</f>
        <v>0</v>
      </c>
      <c r="BO489" s="86" t="str">
        <f aca="false">IF(ISERROR(VLOOKUP($B489,$AB:$AX,14,0)),0,(VLOOKUP($B489,$AB:$AX,14,0)))</f>
        <v>Medium</v>
      </c>
      <c r="BP489" s="91" t="str">
        <f aca="false">IF(ISERROR(VLOOKUP($B489,$AB:$AX,15,0)),0,(VLOOKUP($B489,$AB:$AX,15,0)))</f>
        <v>Monetisation of LME forward positions. Value attached $200m</v>
      </c>
      <c r="BQ489" s="78"/>
      <c r="BR489" s="78"/>
      <c r="BS489" s="78"/>
      <c r="BT489" s="78"/>
      <c r="BU489" s="94"/>
      <c r="BV489" s="94"/>
      <c r="BW489" s="94"/>
      <c r="BX489" s="94"/>
      <c r="BY489" s="94"/>
      <c r="BZ489" s="94"/>
      <c r="CA489" s="94"/>
      <c r="CB489" s="94"/>
      <c r="CC489" s="94"/>
      <c r="CD489" s="94"/>
      <c r="CE489" s="94"/>
      <c r="CF489" s="94"/>
      <c r="CG489" s="94"/>
      <c r="CH489" s="94"/>
      <c r="CI489" s="94"/>
      <c r="CJ489" s="94"/>
      <c r="CK489" s="94"/>
      <c r="CL489" s="94"/>
      <c r="CM489" s="94"/>
      <c r="CN489" s="94"/>
      <c r="CO489" s="94"/>
      <c r="CP489" s="94"/>
      <c r="CQ489" s="94"/>
      <c r="CR489" s="94"/>
      <c r="CS489" s="94"/>
      <c r="CT489" s="94"/>
      <c r="CU489" s="94"/>
      <c r="CV489" s="94"/>
      <c r="CW489" s="94"/>
      <c r="CX489" s="94"/>
      <c r="CY489" s="94"/>
      <c r="CZ489" s="94"/>
      <c r="DA489" s="94"/>
      <c r="DB489" s="94"/>
      <c r="DC489" s="94"/>
      <c r="DD489" s="94"/>
      <c r="DE489" s="94"/>
      <c r="DF489" s="94"/>
      <c r="DG489" s="94"/>
      <c r="DH489" s="94"/>
      <c r="DI489" s="94"/>
      <c r="DJ489" s="94"/>
      <c r="DK489" s="94"/>
      <c r="DL489" s="94"/>
      <c r="DM489" s="94"/>
      <c r="DN489" s="94"/>
      <c r="DO489" s="94"/>
      <c r="DP489" s="94"/>
      <c r="DQ489" s="94"/>
      <c r="DR489" s="94"/>
      <c r="DS489" s="94"/>
      <c r="DT489" s="94"/>
      <c r="DU489" s="94"/>
      <c r="DV489" s="94"/>
      <c r="DW489" s="94"/>
      <c r="DX489" s="94"/>
      <c r="DY489" s="94"/>
      <c r="DZ489" s="94"/>
      <c r="EA489" s="94"/>
      <c r="EB489" s="94"/>
      <c r="EC489" s="94"/>
      <c r="ED489" s="94"/>
      <c r="EE489" s="94"/>
      <c r="EF489" s="94"/>
      <c r="EG489" s="94"/>
      <c r="EH489" s="94"/>
      <c r="EI489" s="94"/>
      <c r="EJ489" s="94"/>
      <c r="EK489" s="94"/>
    </row>
    <row r="490" customFormat="false" ht="12.75" hidden="false" customHeight="false" outlineLevel="0" collapsed="false">
      <c r="A490" s="75" t="s">
        <v>891</v>
      </c>
      <c r="B490" s="97" t="s">
        <v>892</v>
      </c>
      <c r="C490" s="98" t="s">
        <v>144</v>
      </c>
      <c r="D490" s="78" t="s">
        <v>893</v>
      </c>
      <c r="E490" s="78" t="s">
        <v>858</v>
      </c>
      <c r="F490" s="79" t="s">
        <v>41</v>
      </c>
      <c r="G490" s="79" t="s">
        <v>33</v>
      </c>
      <c r="H490" s="80" t="n">
        <v>5500</v>
      </c>
      <c r="I490" s="81" t="n">
        <v>0</v>
      </c>
      <c r="J490" s="81" t="n">
        <v>0</v>
      </c>
      <c r="K490" s="82" t="n">
        <v>10</v>
      </c>
      <c r="L490" s="83" t="n">
        <v>10</v>
      </c>
      <c r="M490" s="82" t="n">
        <v>0</v>
      </c>
      <c r="N490" s="83" t="n">
        <v>0</v>
      </c>
      <c r="O490" s="79" t="s">
        <v>97</v>
      </c>
      <c r="P490" s="84" t="s">
        <v>894</v>
      </c>
      <c r="Q490" s="78"/>
      <c r="R490" s="78"/>
      <c r="S490" s="78"/>
      <c r="T490" s="78"/>
      <c r="U490" s="78"/>
      <c r="V490" s="78"/>
      <c r="W490" s="78"/>
      <c r="X490" s="78"/>
      <c r="Y490" s="85"/>
      <c r="Z490" s="78"/>
      <c r="AA490" s="85" t="s">
        <v>891</v>
      </c>
      <c r="AB490" s="85" t="s">
        <v>892</v>
      </c>
      <c r="AC490" s="86" t="s">
        <v>144</v>
      </c>
      <c r="AD490" s="85" t="s">
        <v>893</v>
      </c>
      <c r="AE490" s="85" t="s">
        <v>858</v>
      </c>
      <c r="AF490" s="86" t="s">
        <v>41</v>
      </c>
      <c r="AG490" s="86" t="s">
        <v>33</v>
      </c>
      <c r="AH490" s="87" t="n">
        <v>5500</v>
      </c>
      <c r="AI490" s="88" t="n">
        <v>0</v>
      </c>
      <c r="AJ490" s="88" t="n">
        <v>0</v>
      </c>
      <c r="AK490" s="89" t="n">
        <v>10</v>
      </c>
      <c r="AL490" s="90" t="n">
        <v>10</v>
      </c>
      <c r="AM490" s="89" t="n">
        <v>0</v>
      </c>
      <c r="AN490" s="90" t="n">
        <v>0</v>
      </c>
      <c r="AO490" s="86" t="s">
        <v>97</v>
      </c>
      <c r="AP490" s="91" t="s">
        <v>894</v>
      </c>
      <c r="AQ490" s="78"/>
      <c r="AR490" s="78"/>
      <c r="AS490" s="78"/>
      <c r="AT490" s="78"/>
      <c r="AU490" s="78"/>
      <c r="AV490" s="78"/>
      <c r="AW490" s="78"/>
      <c r="AX490" s="78"/>
      <c r="AY490" s="78"/>
      <c r="AZ490" s="85"/>
      <c r="BA490" s="12"/>
      <c r="BB490" s="85" t="str">
        <f aca="false">IF(ISERROR(VLOOKUP($B490,$AB:$AX,1,0)),0,(VLOOKUP($B490,$AB:$AX,1,0)))</f>
        <v>Margaux III</v>
      </c>
      <c r="BC490" s="86" t="str">
        <f aca="false">IF(ISERROR(VLOOKUP($B490,$AB:$AX,2,0)),0,(VLOOKUP($B490,$AB:$AX,2,0)))</f>
        <v>Q4 01</v>
      </c>
      <c r="BD490" s="92" t="str">
        <f aca="false">IF(ISERROR(VLOOKUP($B490,$AB:$AX,3,0)),0,(VLOOKUP($B490,$AB:$AX,3,0)))</f>
        <v>E.004090.05.15.02</v>
      </c>
      <c r="BE490" s="85" t="str">
        <f aca="false">IF(ISERROR(VLOOKUP($B490,$AB:$AX,4,0)),0,(VLOOKUP($B490,$AB:$AX,4,0)))</f>
        <v>Maroun Abboudy</v>
      </c>
      <c r="BF490" s="86" t="str">
        <f aca="false">IF(ISERROR(VLOOKUP($B490,$AB:$AX,5,0)),0,(VLOOKUP($B490,$AB:$AX,5,0)))</f>
        <v>Idea stage</v>
      </c>
      <c r="BG490" s="86" t="str">
        <f aca="false">IF(ISERROR(VLOOKUP($B490,$AB:$AX,6,0)),0,(VLOOKUP($B490,$AB:$AX,6,0)))</f>
        <v>P&amp;L</v>
      </c>
      <c r="BH490" s="85" t="n">
        <f aca="false">IF(ISERROR(VLOOKUP($B490,$AB:$AX,7,0)),0,(VLOOKUP($B490,$AB:$AX,7,0)))</f>
        <v>5500</v>
      </c>
      <c r="BI490" s="88" t="n">
        <f aca="false">IF(ISERROR(VLOOKUP($B490,$AB:$AX,8,0)),0,(VLOOKUP($B490,$AB:$AX,8,0)))</f>
        <v>0</v>
      </c>
      <c r="BJ490" s="88" t="n">
        <f aca="false">IF(ISERROR(VLOOKUP($B490,$AB:$AX,9,0)),0,(VLOOKUP($B490,$AB:$AX,9,0)))</f>
        <v>0</v>
      </c>
      <c r="BK490" s="89" t="n">
        <f aca="false">IF(ISERROR(VLOOKUP($B490,$AB:$AX,10,0)),0,(VLOOKUP($B490,$AB:$AX,10,0)))</f>
        <v>10</v>
      </c>
      <c r="BL490" s="93" t="n">
        <f aca="false">IF(ISERROR(VLOOKUP($B490,$AB:$AX,11,0)),0,(VLOOKUP($B490,$AB:$AX,11,0)))</f>
        <v>10</v>
      </c>
      <c r="BM490" s="89" t="n">
        <f aca="false">IF(ISERROR(VLOOKUP($B490,$AB:$AX,12,0)),0,(VLOOKUP($B490,$AB:$AX,12,0)))</f>
        <v>0</v>
      </c>
      <c r="BN490" s="93" t="n">
        <f aca="false">IF(ISERROR(VLOOKUP($B490,$AB:$AX,13,0)),0,(VLOOKUP($B490,$AB:$AX,13,0)))</f>
        <v>0</v>
      </c>
      <c r="BO490" s="86" t="str">
        <f aca="false">IF(ISERROR(VLOOKUP($B490,$AB:$AX,14,0)),0,(VLOOKUP($B490,$AB:$AX,14,0)))</f>
        <v>Medium</v>
      </c>
      <c r="BP490" s="91" t="str">
        <f aca="false">IF(ISERROR(VLOOKUP($B490,$AB:$AX,15,0)),0,(VLOOKUP($B490,$AB:$AX,15,0)))</f>
        <v>FAS 125 on additional value</v>
      </c>
      <c r="BQ490" s="78"/>
      <c r="BR490" s="78"/>
      <c r="BS490" s="78"/>
      <c r="BT490" s="78"/>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94"/>
      <c r="DV490" s="94"/>
      <c r="DW490" s="94"/>
      <c r="DX490" s="94"/>
      <c r="DY490" s="94"/>
      <c r="DZ490" s="94"/>
      <c r="EA490" s="94"/>
      <c r="EB490" s="94"/>
      <c r="EC490" s="94"/>
      <c r="ED490" s="94"/>
      <c r="EE490" s="94"/>
      <c r="EF490" s="94"/>
      <c r="EG490" s="94"/>
      <c r="EH490" s="94"/>
      <c r="EI490" s="94"/>
      <c r="EJ490" s="94"/>
      <c r="EK490" s="94"/>
    </row>
    <row r="491" customFormat="false" ht="12.75" hidden="false" customHeight="false" outlineLevel="0" collapsed="false">
      <c r="A491" s="75" t="s">
        <v>895</v>
      </c>
      <c r="B491" s="97" t="s">
        <v>896</v>
      </c>
      <c r="C491" s="98" t="s">
        <v>144</v>
      </c>
      <c r="D491" s="78" t="s">
        <v>897</v>
      </c>
      <c r="E491" s="78" t="s">
        <v>858</v>
      </c>
      <c r="F491" s="79" t="s">
        <v>32</v>
      </c>
      <c r="G491" s="79"/>
      <c r="H491" s="80" t="n">
        <v>0</v>
      </c>
      <c r="I491" s="81" t="n">
        <v>0</v>
      </c>
      <c r="J491" s="81" t="n">
        <v>0</v>
      </c>
      <c r="K491" s="82" t="n">
        <v>10</v>
      </c>
      <c r="L491" s="83" t="n">
        <v>10</v>
      </c>
      <c r="M491" s="82" t="n">
        <v>0</v>
      </c>
      <c r="N491" s="83" t="n">
        <v>0</v>
      </c>
      <c r="O491" s="79" t="s">
        <v>97</v>
      </c>
      <c r="P491" s="84" t="s">
        <v>898</v>
      </c>
      <c r="Q491" s="78"/>
      <c r="R491" s="78"/>
      <c r="S491" s="78"/>
      <c r="T491" s="78"/>
      <c r="U491" s="78"/>
      <c r="V491" s="78"/>
      <c r="W491" s="78"/>
      <c r="X491" s="78"/>
      <c r="Y491" s="85"/>
      <c r="Z491" s="78"/>
      <c r="AA491" s="85" t="s">
        <v>895</v>
      </c>
      <c r="AB491" s="85" t="s">
        <v>896</v>
      </c>
      <c r="AC491" s="86" t="s">
        <v>144</v>
      </c>
      <c r="AD491" s="85" t="s">
        <v>897</v>
      </c>
      <c r="AE491" s="85" t="s">
        <v>858</v>
      </c>
      <c r="AF491" s="86" t="s">
        <v>32</v>
      </c>
      <c r="AG491" s="86"/>
      <c r="AH491" s="87" t="n">
        <v>0</v>
      </c>
      <c r="AI491" s="88" t="n">
        <v>0</v>
      </c>
      <c r="AJ491" s="88" t="n">
        <v>0</v>
      </c>
      <c r="AK491" s="89" t="n">
        <v>10</v>
      </c>
      <c r="AL491" s="90" t="n">
        <v>10</v>
      </c>
      <c r="AM491" s="89" t="n">
        <v>0</v>
      </c>
      <c r="AN491" s="90" t="n">
        <v>0</v>
      </c>
      <c r="AO491" s="86" t="s">
        <v>97</v>
      </c>
      <c r="AP491" s="91" t="s">
        <v>898</v>
      </c>
      <c r="AQ491" s="78"/>
      <c r="AR491" s="78"/>
      <c r="AS491" s="78"/>
      <c r="AT491" s="78"/>
      <c r="AU491" s="78"/>
      <c r="AV491" s="78"/>
      <c r="AW491" s="78"/>
      <c r="AX491" s="78"/>
      <c r="AY491" s="78"/>
      <c r="AZ491" s="85"/>
      <c r="BA491" s="12"/>
      <c r="BB491" s="85" t="str">
        <f aca="false">IF(ISERROR(VLOOKUP($B491,$AB:$AX,1,0)),0,(VLOOKUP($B491,$AB:$AX,1,0)))</f>
        <v>Sarlux Refinancing</v>
      </c>
      <c r="BC491" s="86" t="str">
        <f aca="false">IF(ISERROR(VLOOKUP($B491,$AB:$AX,2,0)),0,(VLOOKUP($B491,$AB:$AX,2,0)))</f>
        <v>Q4 01</v>
      </c>
      <c r="BD491" s="92" t="str">
        <f aca="false">IF(ISERROR(VLOOKUP($B491,$AB:$AX,3,0)),0,(VLOOKUP($B491,$AB:$AX,3,0)))</f>
        <v>E004003.01.ZB.23.01</v>
      </c>
      <c r="BE491" s="85" t="str">
        <f aca="false">IF(ISERROR(VLOOKUP($B491,$AB:$AX,4,0)),0,(VLOOKUP($B491,$AB:$AX,4,0)))</f>
        <v>Maroun Abboudy</v>
      </c>
      <c r="BF491" s="86" t="str">
        <f aca="false">IF(ISERROR(VLOOKUP($B491,$AB:$AX,5,0)),0,(VLOOKUP($B491,$AB:$AX,5,0)))</f>
        <v>Structuring</v>
      </c>
      <c r="BG491" s="86" t="n">
        <f aca="false">IF(ISERROR(VLOOKUP($B491,$AB:$AX,6,0)),0,(VLOOKUP($B491,$AB:$AX,6,0)))</f>
        <v>0</v>
      </c>
      <c r="BH491" s="85" t="n">
        <f aca="false">IF(ISERROR(VLOOKUP($B491,$AB:$AX,7,0)),0,(VLOOKUP($B491,$AB:$AX,7,0)))</f>
        <v>0</v>
      </c>
      <c r="BI491" s="88" t="n">
        <f aca="false">IF(ISERROR(VLOOKUP($B491,$AB:$AX,8,0)),0,(VLOOKUP($B491,$AB:$AX,8,0)))</f>
        <v>0</v>
      </c>
      <c r="BJ491" s="88" t="n">
        <f aca="false">IF(ISERROR(VLOOKUP($B491,$AB:$AX,9,0)),0,(VLOOKUP($B491,$AB:$AX,9,0)))</f>
        <v>0</v>
      </c>
      <c r="BK491" s="89" t="n">
        <f aca="false">IF(ISERROR(VLOOKUP($B491,$AB:$AX,10,0)),0,(VLOOKUP($B491,$AB:$AX,10,0)))</f>
        <v>10</v>
      </c>
      <c r="BL491" s="93" t="n">
        <f aca="false">IF(ISERROR(VLOOKUP($B491,$AB:$AX,11,0)),0,(VLOOKUP($B491,$AB:$AX,11,0)))</f>
        <v>10</v>
      </c>
      <c r="BM491" s="89" t="n">
        <f aca="false">IF(ISERROR(VLOOKUP($B491,$AB:$AX,12,0)),0,(VLOOKUP($B491,$AB:$AX,12,0)))</f>
        <v>0</v>
      </c>
      <c r="BN491" s="93" t="n">
        <f aca="false">IF(ISERROR(VLOOKUP($B491,$AB:$AX,13,0)),0,(VLOOKUP($B491,$AB:$AX,13,0)))</f>
        <v>0</v>
      </c>
      <c r="BO491" s="86" t="str">
        <f aca="false">IF(ISERROR(VLOOKUP($B491,$AB:$AX,14,0)),0,(VLOOKUP($B491,$AB:$AX,14,0)))</f>
        <v>Medium</v>
      </c>
      <c r="BP491" s="91" t="str">
        <f aca="false">IF(ISERROR(VLOOKUP($B491,$AB:$AX,15,0)),0,(VLOOKUP($B491,$AB:$AX,15,0)))</f>
        <v>Refinancing project , reduces exposure to future potential write downs</v>
      </c>
      <c r="BQ491" s="78"/>
      <c r="BR491" s="78"/>
      <c r="BS491" s="78"/>
      <c r="BT491" s="78"/>
      <c r="BU491" s="94"/>
      <c r="BV491" s="94"/>
      <c r="BW491" s="94"/>
      <c r="BX491" s="94"/>
      <c r="BY491" s="94"/>
      <c r="BZ491" s="94"/>
      <c r="CA491" s="94"/>
      <c r="CB491" s="94"/>
      <c r="CC491" s="94"/>
      <c r="CD491" s="94"/>
      <c r="CE491" s="94"/>
      <c r="CF491" s="94"/>
      <c r="CG491" s="94"/>
      <c r="CH491" s="94"/>
      <c r="CI491" s="94"/>
      <c r="CJ491" s="94"/>
      <c r="CK491" s="94"/>
      <c r="CL491" s="94"/>
      <c r="CM491" s="94"/>
      <c r="CN491" s="94"/>
      <c r="CO491" s="94"/>
      <c r="CP491" s="94"/>
      <c r="CQ491" s="94"/>
      <c r="CR491" s="94"/>
      <c r="CS491" s="94"/>
      <c r="CT491" s="94"/>
      <c r="CU491" s="94"/>
      <c r="CV491" s="94"/>
      <c r="CW491" s="94"/>
      <c r="CX491" s="94"/>
      <c r="CY491" s="94"/>
      <c r="CZ491" s="94"/>
      <c r="DA491" s="94"/>
      <c r="DB491" s="94"/>
      <c r="DC491" s="94"/>
      <c r="DD491" s="94"/>
      <c r="DE491" s="94"/>
      <c r="DF491" s="94"/>
      <c r="DG491" s="94"/>
      <c r="DH491" s="94"/>
      <c r="DI491" s="94"/>
      <c r="DJ491" s="94"/>
      <c r="DK491" s="94"/>
      <c r="DL491" s="94"/>
      <c r="DM491" s="94"/>
      <c r="DN491" s="94"/>
      <c r="DO491" s="94"/>
      <c r="DP491" s="94"/>
      <c r="DQ491" s="94"/>
      <c r="DR491" s="94"/>
      <c r="DS491" s="94"/>
      <c r="DT491" s="94"/>
      <c r="DU491" s="94"/>
      <c r="DV491" s="94"/>
      <c r="DW491" s="94"/>
      <c r="DX491" s="94"/>
      <c r="DY491" s="94"/>
      <c r="DZ491" s="94"/>
      <c r="EA491" s="94"/>
      <c r="EB491" s="94"/>
      <c r="EC491" s="94"/>
      <c r="ED491" s="94"/>
      <c r="EE491" s="94"/>
      <c r="EF491" s="94"/>
      <c r="EG491" s="94"/>
      <c r="EH491" s="94"/>
      <c r="EI491" s="94"/>
      <c r="EJ491" s="94"/>
      <c r="EK491" s="94"/>
    </row>
    <row r="492" customFormat="false" ht="12.75" hidden="false" customHeight="false" outlineLevel="0" collapsed="false">
      <c r="A492" s="75" t="s">
        <v>899</v>
      </c>
      <c r="B492" s="97" t="s">
        <v>900</v>
      </c>
      <c r="C492" s="98" t="s">
        <v>144</v>
      </c>
      <c r="D492" s="78"/>
      <c r="E492" s="78" t="s">
        <v>901</v>
      </c>
      <c r="F492" s="79" t="s">
        <v>41</v>
      </c>
      <c r="G492" s="79" t="s">
        <v>33</v>
      </c>
      <c r="H492" s="80" t="n">
        <v>0</v>
      </c>
      <c r="I492" s="81" t="n">
        <v>0</v>
      </c>
      <c r="J492" s="81" t="n">
        <v>0</v>
      </c>
      <c r="K492" s="82" t="n">
        <v>5</v>
      </c>
      <c r="L492" s="83" t="n">
        <v>5</v>
      </c>
      <c r="M492" s="82" t="n">
        <v>0</v>
      </c>
      <c r="N492" s="83" t="n">
        <v>0</v>
      </c>
      <c r="O492" s="79" t="s">
        <v>97</v>
      </c>
      <c r="P492" s="84" t="s">
        <v>902</v>
      </c>
      <c r="Q492" s="78"/>
      <c r="R492" s="78"/>
      <c r="S492" s="78"/>
      <c r="T492" s="78"/>
      <c r="U492" s="78"/>
      <c r="V492" s="78"/>
      <c r="W492" s="78"/>
      <c r="X492" s="78"/>
      <c r="Y492" s="85"/>
      <c r="Z492" s="78"/>
      <c r="AA492" s="85" t="s">
        <v>899</v>
      </c>
      <c r="AB492" s="85" t="s">
        <v>900</v>
      </c>
      <c r="AC492" s="86" t="s">
        <v>144</v>
      </c>
      <c r="AD492" s="85"/>
      <c r="AE492" s="85" t="s">
        <v>901</v>
      </c>
      <c r="AF492" s="86" t="s">
        <v>41</v>
      </c>
      <c r="AG492" s="86" t="s">
        <v>33</v>
      </c>
      <c r="AH492" s="87" t="n">
        <v>0</v>
      </c>
      <c r="AI492" s="88" t="n">
        <v>0</v>
      </c>
      <c r="AJ492" s="88" t="n">
        <v>0</v>
      </c>
      <c r="AK492" s="89" t="n">
        <v>5</v>
      </c>
      <c r="AL492" s="90" t="n">
        <v>5</v>
      </c>
      <c r="AM492" s="89" t="n">
        <v>0</v>
      </c>
      <c r="AN492" s="90" t="n">
        <v>0</v>
      </c>
      <c r="AO492" s="86" t="s">
        <v>97</v>
      </c>
      <c r="AP492" s="91" t="s">
        <v>902</v>
      </c>
      <c r="AQ492" s="78"/>
      <c r="AR492" s="78"/>
      <c r="AS492" s="78"/>
      <c r="AT492" s="78"/>
      <c r="AU492" s="78"/>
      <c r="AV492" s="78"/>
      <c r="AW492" s="78"/>
      <c r="AX492" s="78"/>
      <c r="AY492" s="78"/>
      <c r="AZ492" s="85"/>
      <c r="BA492" s="12"/>
      <c r="BB492" s="85" t="str">
        <f aca="false">IF(ISERROR(VLOOKUP($B492,$AB:$AX,1,0)),0,(VLOOKUP($B492,$AB:$AX,1,0)))</f>
        <v>Metals values</v>
      </c>
      <c r="BC492" s="86" t="str">
        <f aca="false">IF(ISERROR(VLOOKUP($B492,$AB:$AX,2,0)),0,(VLOOKUP($B492,$AB:$AX,2,0)))</f>
        <v>Q4 01</v>
      </c>
      <c r="BD492" s="92" t="n">
        <f aca="false">IF(ISERROR(VLOOKUP($B492,$AB:$AX,3,0)),0,(VLOOKUP($B492,$AB:$AX,3,0)))</f>
        <v>0</v>
      </c>
      <c r="BE492" s="85" t="str">
        <f aca="false">IF(ISERROR(VLOOKUP($B492,$AB:$AX,4,0)),0,(VLOOKUP($B492,$AB:$AX,4,0)))</f>
        <v>Treasa Kirby</v>
      </c>
      <c r="BF492" s="86" t="str">
        <f aca="false">IF(ISERROR(VLOOKUP($B492,$AB:$AX,5,0)),0,(VLOOKUP($B492,$AB:$AX,5,0)))</f>
        <v>Idea stage</v>
      </c>
      <c r="BG492" s="86" t="str">
        <f aca="false">IF(ISERROR(VLOOKUP($B492,$AB:$AX,6,0)),0,(VLOOKUP($B492,$AB:$AX,6,0)))</f>
        <v>P&amp;L</v>
      </c>
      <c r="BH492" s="85" t="n">
        <f aca="false">IF(ISERROR(VLOOKUP($B492,$AB:$AX,7,0)),0,(VLOOKUP($B492,$AB:$AX,7,0)))</f>
        <v>0</v>
      </c>
      <c r="BI492" s="88" t="n">
        <f aca="false">IF(ISERROR(VLOOKUP($B492,$AB:$AX,8,0)),0,(VLOOKUP($B492,$AB:$AX,8,0)))</f>
        <v>0</v>
      </c>
      <c r="BJ492" s="88" t="n">
        <f aca="false">IF(ISERROR(VLOOKUP($B492,$AB:$AX,9,0)),0,(VLOOKUP($B492,$AB:$AX,9,0)))</f>
        <v>0</v>
      </c>
      <c r="BK492" s="89" t="n">
        <f aca="false">IF(ISERROR(VLOOKUP($B492,$AB:$AX,10,0)),0,(VLOOKUP($B492,$AB:$AX,10,0)))</f>
        <v>5</v>
      </c>
      <c r="BL492" s="93" t="n">
        <f aca="false">IF(ISERROR(VLOOKUP($B492,$AB:$AX,11,0)),0,(VLOOKUP($B492,$AB:$AX,11,0)))</f>
        <v>5</v>
      </c>
      <c r="BM492" s="89" t="n">
        <f aca="false">IF(ISERROR(VLOOKUP($B492,$AB:$AX,12,0)),0,(VLOOKUP($B492,$AB:$AX,12,0)))</f>
        <v>0</v>
      </c>
      <c r="BN492" s="93" t="n">
        <f aca="false">IF(ISERROR(VLOOKUP($B492,$AB:$AX,13,0)),0,(VLOOKUP($B492,$AB:$AX,13,0)))</f>
        <v>0</v>
      </c>
      <c r="BO492" s="86" t="str">
        <f aca="false">IF(ISERROR(VLOOKUP($B492,$AB:$AX,14,0)),0,(VLOOKUP($B492,$AB:$AX,14,0)))</f>
        <v>Medium</v>
      </c>
      <c r="BP492" s="91" t="str">
        <f aca="false">IF(ISERROR(VLOOKUP($B492,$AB:$AX,15,0)),0,(VLOOKUP($B492,$AB:$AX,15,0)))</f>
        <v>Reviewing options to extract value</v>
      </c>
      <c r="BQ492" s="78"/>
      <c r="BR492" s="78"/>
      <c r="BS492" s="78"/>
      <c r="BT492" s="78"/>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94"/>
      <c r="DV492" s="94"/>
      <c r="DW492" s="94"/>
      <c r="DX492" s="94"/>
      <c r="DY492" s="94"/>
      <c r="DZ492" s="94"/>
      <c r="EA492" s="94"/>
      <c r="EB492" s="94"/>
      <c r="EC492" s="94"/>
      <c r="ED492" s="94"/>
      <c r="EE492" s="94"/>
      <c r="EF492" s="94"/>
      <c r="EG492" s="94"/>
      <c r="EH492" s="94"/>
      <c r="EI492" s="94"/>
      <c r="EJ492" s="94"/>
      <c r="EK492" s="94"/>
    </row>
    <row r="493" customFormat="false" ht="12.75" hidden="false" customHeight="false" outlineLevel="0" collapsed="false">
      <c r="A493" s="75" t="s">
        <v>903</v>
      </c>
      <c r="B493" s="97" t="s">
        <v>904</v>
      </c>
      <c r="C493" s="98" t="s">
        <v>144</v>
      </c>
      <c r="D493" s="78"/>
      <c r="E493" s="78" t="s">
        <v>901</v>
      </c>
      <c r="F493" s="79" t="s">
        <v>41</v>
      </c>
      <c r="G493" s="79" t="s">
        <v>33</v>
      </c>
      <c r="H493" s="80" t="n">
        <v>0</v>
      </c>
      <c r="I493" s="81" t="n">
        <v>0</v>
      </c>
      <c r="J493" s="81" t="n">
        <v>0</v>
      </c>
      <c r="K493" s="82" t="n">
        <v>10</v>
      </c>
      <c r="L493" s="83" t="n">
        <v>10</v>
      </c>
      <c r="M493" s="82" t="n">
        <v>0</v>
      </c>
      <c r="N493" s="83" t="n">
        <v>0</v>
      </c>
      <c r="O493" s="79" t="s">
        <v>42</v>
      </c>
      <c r="P493" s="84" t="s">
        <v>905</v>
      </c>
      <c r="Q493" s="78"/>
      <c r="R493" s="78"/>
      <c r="S493" s="78"/>
      <c r="T493" s="78"/>
      <c r="U493" s="78"/>
      <c r="V493" s="78"/>
      <c r="W493" s="78"/>
      <c r="X493" s="78"/>
      <c r="Y493" s="85"/>
      <c r="Z493" s="78"/>
      <c r="AA493" s="85" t="s">
        <v>903</v>
      </c>
      <c r="AB493" s="85" t="s">
        <v>904</v>
      </c>
      <c r="AC493" s="86" t="s">
        <v>144</v>
      </c>
      <c r="AD493" s="85"/>
      <c r="AE493" s="85" t="s">
        <v>901</v>
      </c>
      <c r="AF493" s="86" t="s">
        <v>41</v>
      </c>
      <c r="AG493" s="86" t="s">
        <v>33</v>
      </c>
      <c r="AH493" s="87" t="n">
        <v>0</v>
      </c>
      <c r="AI493" s="88" t="n">
        <v>0</v>
      </c>
      <c r="AJ493" s="88" t="n">
        <v>0</v>
      </c>
      <c r="AK493" s="89" t="n">
        <v>10</v>
      </c>
      <c r="AL493" s="90" t="n">
        <v>10</v>
      </c>
      <c r="AM493" s="89" t="n">
        <v>0</v>
      </c>
      <c r="AN493" s="90" t="n">
        <v>0</v>
      </c>
      <c r="AO493" s="86" t="s">
        <v>42</v>
      </c>
      <c r="AP493" s="91" t="s">
        <v>905</v>
      </c>
      <c r="AQ493" s="78"/>
      <c r="AR493" s="78"/>
      <c r="AS493" s="78"/>
      <c r="AT493" s="78"/>
      <c r="AU493" s="78"/>
      <c r="AV493" s="78"/>
      <c r="AW493" s="78"/>
      <c r="AX493" s="78"/>
      <c r="AY493" s="78"/>
      <c r="AZ493" s="85"/>
      <c r="BA493" s="12"/>
      <c r="BB493" s="85" t="str">
        <f aca="false">IF(ISERROR(VLOOKUP($B493,$AB:$AX,1,0)),0,(VLOOKUP($B493,$AB:$AX,1,0)))</f>
        <v>German Recycling business</v>
      </c>
      <c r="BC493" s="86" t="str">
        <f aca="false">IF(ISERROR(VLOOKUP($B493,$AB:$AX,2,0)),0,(VLOOKUP($B493,$AB:$AX,2,0)))</f>
        <v>Q4 01</v>
      </c>
      <c r="BD493" s="92" t="n">
        <f aca="false">IF(ISERROR(VLOOKUP($B493,$AB:$AX,3,0)),0,(VLOOKUP($B493,$AB:$AX,3,0)))</f>
        <v>0</v>
      </c>
      <c r="BE493" s="85" t="str">
        <f aca="false">IF(ISERROR(VLOOKUP($B493,$AB:$AX,4,0)),0,(VLOOKUP($B493,$AB:$AX,4,0)))</f>
        <v>Treasa Kirby</v>
      </c>
      <c r="BF493" s="86" t="str">
        <f aca="false">IF(ISERROR(VLOOKUP($B493,$AB:$AX,5,0)),0,(VLOOKUP($B493,$AB:$AX,5,0)))</f>
        <v>Idea stage</v>
      </c>
      <c r="BG493" s="86" t="str">
        <f aca="false">IF(ISERROR(VLOOKUP($B493,$AB:$AX,6,0)),0,(VLOOKUP($B493,$AB:$AX,6,0)))</f>
        <v>P&amp;L</v>
      </c>
      <c r="BH493" s="85" t="n">
        <f aca="false">IF(ISERROR(VLOOKUP($B493,$AB:$AX,7,0)),0,(VLOOKUP($B493,$AB:$AX,7,0)))</f>
        <v>0</v>
      </c>
      <c r="BI493" s="88" t="n">
        <f aca="false">IF(ISERROR(VLOOKUP($B493,$AB:$AX,8,0)),0,(VLOOKUP($B493,$AB:$AX,8,0)))</f>
        <v>0</v>
      </c>
      <c r="BJ493" s="88" t="n">
        <f aca="false">IF(ISERROR(VLOOKUP($B493,$AB:$AX,9,0)),0,(VLOOKUP($B493,$AB:$AX,9,0)))</f>
        <v>0</v>
      </c>
      <c r="BK493" s="89" t="n">
        <f aca="false">IF(ISERROR(VLOOKUP($B493,$AB:$AX,10,0)),0,(VLOOKUP($B493,$AB:$AX,10,0)))</f>
        <v>10</v>
      </c>
      <c r="BL493" s="93" t="n">
        <f aca="false">IF(ISERROR(VLOOKUP($B493,$AB:$AX,11,0)),0,(VLOOKUP($B493,$AB:$AX,11,0)))</f>
        <v>10</v>
      </c>
      <c r="BM493" s="89" t="n">
        <f aca="false">IF(ISERROR(VLOOKUP($B493,$AB:$AX,12,0)),0,(VLOOKUP($B493,$AB:$AX,12,0)))</f>
        <v>0</v>
      </c>
      <c r="BN493" s="93" t="n">
        <f aca="false">IF(ISERROR(VLOOKUP($B493,$AB:$AX,13,0)),0,(VLOOKUP($B493,$AB:$AX,13,0)))</f>
        <v>0</v>
      </c>
      <c r="BO493" s="86" t="str">
        <f aca="false">IF(ISERROR(VLOOKUP($B493,$AB:$AX,14,0)),0,(VLOOKUP($B493,$AB:$AX,14,0)))</f>
        <v>Low</v>
      </c>
      <c r="BP493" s="91" t="str">
        <f aca="false">IF(ISERROR(VLOOKUP($B493,$AB:$AX,15,0)),0,(VLOOKUP($B493,$AB:$AX,15,0)))</f>
        <v>Securitisation of earnings</v>
      </c>
      <c r="BQ493" s="78"/>
      <c r="BR493" s="78"/>
      <c r="BS493" s="78"/>
      <c r="BT493" s="78"/>
      <c r="BU493" s="94"/>
      <c r="BV493" s="94"/>
      <c r="BW493" s="94"/>
      <c r="BX493" s="94"/>
      <c r="BY493" s="94"/>
      <c r="BZ493" s="94"/>
      <c r="CA493" s="94"/>
      <c r="CB493" s="94"/>
      <c r="CC493" s="94"/>
      <c r="CD493" s="94"/>
      <c r="CE493" s="94"/>
      <c r="CF493" s="94"/>
      <c r="CG493" s="94"/>
      <c r="CH493" s="94"/>
      <c r="CI493" s="94"/>
      <c r="CJ493" s="94"/>
      <c r="CK493" s="94"/>
      <c r="CL493" s="94"/>
      <c r="CM493" s="94"/>
      <c r="CN493" s="94"/>
      <c r="CO493" s="94"/>
      <c r="CP493" s="94"/>
      <c r="CQ493" s="94"/>
      <c r="CR493" s="94"/>
      <c r="CS493" s="94"/>
      <c r="CT493" s="94"/>
      <c r="CU493" s="94"/>
      <c r="CV493" s="94"/>
      <c r="CW493" s="94"/>
      <c r="CX493" s="94"/>
      <c r="CY493" s="94"/>
      <c r="CZ493" s="94"/>
      <c r="DA493" s="94"/>
      <c r="DB493" s="94"/>
      <c r="DC493" s="94"/>
      <c r="DD493" s="94"/>
      <c r="DE493" s="94"/>
      <c r="DF493" s="94"/>
      <c r="DG493" s="94"/>
      <c r="DH493" s="94"/>
      <c r="DI493" s="94"/>
      <c r="DJ493" s="94"/>
      <c r="DK493" s="94"/>
      <c r="DL493" s="94"/>
      <c r="DM493" s="94"/>
      <c r="DN493" s="94"/>
      <c r="DO493" s="94"/>
      <c r="DP493" s="94"/>
      <c r="DQ493" s="94"/>
      <c r="DR493" s="94"/>
      <c r="DS493" s="94"/>
      <c r="DT493" s="94"/>
      <c r="DU493" s="94"/>
      <c r="DV493" s="94"/>
      <c r="DW493" s="94"/>
      <c r="DX493" s="94"/>
      <c r="DY493" s="94"/>
      <c r="DZ493" s="94"/>
      <c r="EA493" s="94"/>
      <c r="EB493" s="94"/>
      <c r="EC493" s="94"/>
      <c r="ED493" s="94"/>
      <c r="EE493" s="94"/>
      <c r="EF493" s="94"/>
      <c r="EG493" s="94"/>
      <c r="EH493" s="94"/>
      <c r="EI493" s="94"/>
      <c r="EJ493" s="94"/>
      <c r="EK493" s="94"/>
    </row>
    <row r="494" customFormat="false" ht="12.75" hidden="true" customHeight="false" outlineLevel="0" collapsed="false">
      <c r="A494" s="75" t="s">
        <v>906</v>
      </c>
      <c r="B494" s="78"/>
      <c r="C494" s="79"/>
      <c r="D494" s="78"/>
      <c r="E494" s="78"/>
      <c r="F494" s="79"/>
      <c r="G494" s="79"/>
      <c r="H494" s="80" t="n">
        <v>0</v>
      </c>
      <c r="I494" s="81" t="n">
        <v>0</v>
      </c>
      <c r="J494" s="81" t="n">
        <v>0</v>
      </c>
      <c r="K494" s="82" t="n">
        <v>0</v>
      </c>
      <c r="L494" s="83" t="n">
        <v>0</v>
      </c>
      <c r="M494" s="82" t="n">
        <v>0</v>
      </c>
      <c r="N494" s="83" t="n">
        <v>0</v>
      </c>
      <c r="O494" s="79"/>
      <c r="P494" s="84"/>
      <c r="Q494" s="78"/>
      <c r="R494" s="78"/>
      <c r="S494" s="78"/>
      <c r="T494" s="78"/>
      <c r="U494" s="78"/>
      <c r="V494" s="78"/>
      <c r="W494" s="78"/>
      <c r="X494" s="78"/>
      <c r="Y494" s="85"/>
      <c r="Z494" s="78"/>
      <c r="AA494" s="85" t="s">
        <v>906</v>
      </c>
      <c r="AB494" s="85"/>
      <c r="AC494" s="86"/>
      <c r="AD494" s="85"/>
      <c r="AE494" s="85"/>
      <c r="AF494" s="86"/>
      <c r="AG494" s="86"/>
      <c r="AH494" s="87" t="n">
        <v>0</v>
      </c>
      <c r="AI494" s="88" t="n">
        <v>0</v>
      </c>
      <c r="AJ494" s="88" t="n">
        <v>0</v>
      </c>
      <c r="AK494" s="89" t="n">
        <v>0</v>
      </c>
      <c r="AL494" s="90" t="n">
        <v>0</v>
      </c>
      <c r="AM494" s="89" t="n">
        <v>0</v>
      </c>
      <c r="AN494" s="90" t="n">
        <v>0</v>
      </c>
      <c r="AO494" s="86"/>
      <c r="AP494" s="91"/>
      <c r="AQ494" s="78"/>
      <c r="AR494" s="78"/>
      <c r="AS494" s="78"/>
      <c r="AT494" s="78"/>
      <c r="AU494" s="78"/>
      <c r="AV494" s="78"/>
      <c r="AW494" s="78"/>
      <c r="AX494" s="78"/>
      <c r="AY494" s="78"/>
      <c r="AZ494" s="85"/>
      <c r="BA494" s="12"/>
      <c r="BB494" s="85" t="n">
        <f aca="false">IF(ISERROR(VLOOKUP($B494,$AB:$AX,1,0)),0,(VLOOKUP($B494,$AB:$AX,1,0)))</f>
        <v>0</v>
      </c>
      <c r="BC494" s="86" t="n">
        <f aca="false">IF(ISERROR(VLOOKUP($B494,$AB:$AX,2,0)),0,(VLOOKUP($B494,$AB:$AX,2,0)))</f>
        <v>0</v>
      </c>
      <c r="BD494" s="92" t="n">
        <f aca="false">IF(ISERROR(VLOOKUP($B494,$AB:$AX,3,0)),0,(VLOOKUP($B494,$AB:$AX,3,0)))</f>
        <v>0</v>
      </c>
      <c r="BE494" s="85" t="n">
        <f aca="false">IF(ISERROR(VLOOKUP($B494,$AB:$AX,4,0)),0,(VLOOKUP($B494,$AB:$AX,4,0)))</f>
        <v>0</v>
      </c>
      <c r="BF494" s="86" t="n">
        <f aca="false">IF(ISERROR(VLOOKUP($B494,$AB:$AX,5,0)),0,(VLOOKUP($B494,$AB:$AX,5,0)))</f>
        <v>0</v>
      </c>
      <c r="BG494" s="86" t="n">
        <f aca="false">IF(ISERROR(VLOOKUP($B494,$AB:$AX,6,0)),0,(VLOOKUP($B494,$AB:$AX,6,0)))</f>
        <v>0</v>
      </c>
      <c r="BH494" s="85" t="n">
        <f aca="false">IF(ISERROR(VLOOKUP($B494,$AB:$AX,7,0)),0,(VLOOKUP($B494,$AB:$AX,7,0)))</f>
        <v>0</v>
      </c>
      <c r="BI494" s="88" t="n">
        <f aca="false">IF(ISERROR(VLOOKUP($B494,$AB:$AX,8,0)),0,(VLOOKUP($B494,$AB:$AX,8,0)))</f>
        <v>0</v>
      </c>
      <c r="BJ494" s="88" t="n">
        <f aca="false">IF(ISERROR(VLOOKUP($B494,$AB:$AX,9,0)),0,(VLOOKUP($B494,$AB:$AX,9,0)))</f>
        <v>0</v>
      </c>
      <c r="BK494" s="89" t="n">
        <f aca="false">IF(ISERROR(VLOOKUP($B494,$AB:$AX,10,0)),0,(VLOOKUP($B494,$AB:$AX,10,0)))</f>
        <v>0</v>
      </c>
      <c r="BL494" s="93" t="n">
        <f aca="false">IF(ISERROR(VLOOKUP($B494,$AB:$AX,11,0)),0,(VLOOKUP($B494,$AB:$AX,11,0)))</f>
        <v>0</v>
      </c>
      <c r="BM494" s="89" t="n">
        <f aca="false">IF(ISERROR(VLOOKUP($B494,$AB:$AX,12,0)),0,(VLOOKUP($B494,$AB:$AX,12,0)))</f>
        <v>0</v>
      </c>
      <c r="BN494" s="93" t="n">
        <f aca="false">IF(ISERROR(VLOOKUP($B494,$AB:$AX,13,0)),0,(VLOOKUP($B494,$AB:$AX,13,0)))</f>
        <v>0</v>
      </c>
      <c r="BO494" s="86" t="n">
        <f aca="false">IF(ISERROR(VLOOKUP($B494,$AB:$AX,14,0)),0,(VLOOKUP($B494,$AB:$AX,14,0)))</f>
        <v>0</v>
      </c>
      <c r="BP494" s="91" t="n">
        <f aca="false">IF(ISERROR(VLOOKUP($B494,$AB:$AX,15,0)),0,(VLOOKUP($B494,$AB:$AX,15,0)))</f>
        <v>0</v>
      </c>
      <c r="BQ494" s="78"/>
      <c r="BR494" s="78"/>
      <c r="BS494" s="78"/>
      <c r="BT494" s="78"/>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94"/>
      <c r="DV494" s="94"/>
      <c r="DW494" s="94"/>
      <c r="DX494" s="94"/>
      <c r="DY494" s="94"/>
      <c r="DZ494" s="94"/>
      <c r="EA494" s="94"/>
      <c r="EB494" s="94"/>
      <c r="EC494" s="94"/>
      <c r="ED494" s="94"/>
      <c r="EE494" s="94"/>
      <c r="EF494" s="94"/>
      <c r="EG494" s="94"/>
      <c r="EH494" s="94"/>
      <c r="EI494" s="94"/>
      <c r="EJ494" s="94"/>
      <c r="EK494" s="94"/>
    </row>
    <row r="495" customFormat="false" ht="12.75" hidden="true" customHeight="false" outlineLevel="0" collapsed="false">
      <c r="A495" s="75" t="s">
        <v>907</v>
      </c>
      <c r="B495" s="78"/>
      <c r="C495" s="79"/>
      <c r="D495" s="78"/>
      <c r="E495" s="78"/>
      <c r="F495" s="79"/>
      <c r="G495" s="79"/>
      <c r="H495" s="80" t="n">
        <v>0</v>
      </c>
      <c r="I495" s="81" t="n">
        <v>0</v>
      </c>
      <c r="J495" s="81" t="n">
        <v>0</v>
      </c>
      <c r="K495" s="82" t="n">
        <v>0</v>
      </c>
      <c r="L495" s="83" t="n">
        <v>0</v>
      </c>
      <c r="M495" s="82" t="n">
        <v>0</v>
      </c>
      <c r="N495" s="83" t="n">
        <v>0</v>
      </c>
      <c r="O495" s="79"/>
      <c r="P495" s="84"/>
      <c r="Q495" s="78"/>
      <c r="R495" s="78"/>
      <c r="S495" s="78"/>
      <c r="T495" s="78"/>
      <c r="U495" s="78"/>
      <c r="V495" s="78"/>
      <c r="W495" s="78"/>
      <c r="X495" s="78"/>
      <c r="Y495" s="85"/>
      <c r="Z495" s="78"/>
      <c r="AA495" s="85" t="s">
        <v>907</v>
      </c>
      <c r="AB495" s="85"/>
      <c r="AC495" s="86"/>
      <c r="AD495" s="85"/>
      <c r="AE495" s="85"/>
      <c r="AF495" s="86"/>
      <c r="AG495" s="86"/>
      <c r="AH495" s="87" t="n">
        <v>0</v>
      </c>
      <c r="AI495" s="88" t="n">
        <v>0</v>
      </c>
      <c r="AJ495" s="88" t="n">
        <v>0</v>
      </c>
      <c r="AK495" s="89" t="n">
        <v>0</v>
      </c>
      <c r="AL495" s="90" t="n">
        <v>0</v>
      </c>
      <c r="AM495" s="89" t="n">
        <v>0</v>
      </c>
      <c r="AN495" s="90" t="n">
        <v>0</v>
      </c>
      <c r="AO495" s="86"/>
      <c r="AP495" s="91"/>
      <c r="AQ495" s="78"/>
      <c r="AR495" s="78"/>
      <c r="AS495" s="78"/>
      <c r="AT495" s="78"/>
      <c r="AU495" s="78"/>
      <c r="AV495" s="78"/>
      <c r="AW495" s="78"/>
      <c r="AX495" s="78"/>
      <c r="AY495" s="78"/>
      <c r="AZ495" s="85"/>
      <c r="BA495" s="12"/>
      <c r="BB495" s="85" t="n">
        <f aca="false">IF(ISERROR(VLOOKUP($B495,$AB:$AX,1,0)),0,(VLOOKUP($B495,$AB:$AX,1,0)))</f>
        <v>0</v>
      </c>
      <c r="BC495" s="86" t="n">
        <f aca="false">IF(ISERROR(VLOOKUP($B495,$AB:$AX,2,0)),0,(VLOOKUP($B495,$AB:$AX,2,0)))</f>
        <v>0</v>
      </c>
      <c r="BD495" s="92" t="n">
        <f aca="false">IF(ISERROR(VLOOKUP($B495,$AB:$AX,3,0)),0,(VLOOKUP($B495,$AB:$AX,3,0)))</f>
        <v>0</v>
      </c>
      <c r="BE495" s="85" t="n">
        <f aca="false">IF(ISERROR(VLOOKUP($B495,$AB:$AX,4,0)),0,(VLOOKUP($B495,$AB:$AX,4,0)))</f>
        <v>0</v>
      </c>
      <c r="BF495" s="86" t="n">
        <f aca="false">IF(ISERROR(VLOOKUP($B495,$AB:$AX,5,0)),0,(VLOOKUP($B495,$AB:$AX,5,0)))</f>
        <v>0</v>
      </c>
      <c r="BG495" s="86" t="n">
        <f aca="false">IF(ISERROR(VLOOKUP($B495,$AB:$AX,6,0)),0,(VLOOKUP($B495,$AB:$AX,6,0)))</f>
        <v>0</v>
      </c>
      <c r="BH495" s="85" t="n">
        <f aca="false">IF(ISERROR(VLOOKUP($B495,$AB:$AX,7,0)),0,(VLOOKUP($B495,$AB:$AX,7,0)))</f>
        <v>0</v>
      </c>
      <c r="BI495" s="88" t="n">
        <f aca="false">IF(ISERROR(VLOOKUP($B495,$AB:$AX,8,0)),0,(VLOOKUP($B495,$AB:$AX,8,0)))</f>
        <v>0</v>
      </c>
      <c r="BJ495" s="88" t="n">
        <f aca="false">IF(ISERROR(VLOOKUP($B495,$AB:$AX,9,0)),0,(VLOOKUP($B495,$AB:$AX,9,0)))</f>
        <v>0</v>
      </c>
      <c r="BK495" s="89" t="n">
        <f aca="false">IF(ISERROR(VLOOKUP($B495,$AB:$AX,10,0)),0,(VLOOKUP($B495,$AB:$AX,10,0)))</f>
        <v>0</v>
      </c>
      <c r="BL495" s="93" t="n">
        <f aca="false">IF(ISERROR(VLOOKUP($B495,$AB:$AX,11,0)),0,(VLOOKUP($B495,$AB:$AX,11,0)))</f>
        <v>0</v>
      </c>
      <c r="BM495" s="89" t="n">
        <f aca="false">IF(ISERROR(VLOOKUP($B495,$AB:$AX,12,0)),0,(VLOOKUP($B495,$AB:$AX,12,0)))</f>
        <v>0</v>
      </c>
      <c r="BN495" s="93" t="n">
        <f aca="false">IF(ISERROR(VLOOKUP($B495,$AB:$AX,13,0)),0,(VLOOKUP($B495,$AB:$AX,13,0)))</f>
        <v>0</v>
      </c>
      <c r="BO495" s="86" t="n">
        <f aca="false">IF(ISERROR(VLOOKUP($B495,$AB:$AX,14,0)),0,(VLOOKUP($B495,$AB:$AX,14,0)))</f>
        <v>0</v>
      </c>
      <c r="BP495" s="91" t="n">
        <f aca="false">IF(ISERROR(VLOOKUP($B495,$AB:$AX,15,0)),0,(VLOOKUP($B495,$AB:$AX,15,0)))</f>
        <v>0</v>
      </c>
      <c r="BQ495" s="78"/>
      <c r="BR495" s="78"/>
      <c r="BS495" s="78"/>
      <c r="BT495" s="78"/>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94"/>
      <c r="DV495" s="94"/>
      <c r="DW495" s="94"/>
      <c r="DX495" s="94"/>
      <c r="DY495" s="94"/>
      <c r="DZ495" s="94"/>
      <c r="EA495" s="94"/>
      <c r="EB495" s="94"/>
      <c r="EC495" s="94"/>
      <c r="ED495" s="94"/>
      <c r="EE495" s="94"/>
      <c r="EF495" s="94"/>
      <c r="EG495" s="94"/>
      <c r="EH495" s="94"/>
      <c r="EI495" s="94"/>
      <c r="EJ495" s="94"/>
      <c r="EK495" s="94"/>
    </row>
    <row r="496" customFormat="false" ht="12.75" hidden="true" customHeight="false" outlineLevel="0" collapsed="false">
      <c r="A496" s="75" t="s">
        <v>908</v>
      </c>
      <c r="B496" s="78"/>
      <c r="C496" s="79"/>
      <c r="D496" s="78"/>
      <c r="E496" s="78"/>
      <c r="F496" s="79"/>
      <c r="G496" s="79"/>
      <c r="H496" s="80" t="n">
        <v>0</v>
      </c>
      <c r="I496" s="81" t="n">
        <v>0</v>
      </c>
      <c r="J496" s="81" t="n">
        <v>0</v>
      </c>
      <c r="K496" s="82" t="n">
        <v>0</v>
      </c>
      <c r="L496" s="83" t="n">
        <v>0</v>
      </c>
      <c r="M496" s="82" t="n">
        <v>0</v>
      </c>
      <c r="N496" s="83" t="n">
        <v>0</v>
      </c>
      <c r="O496" s="79"/>
      <c r="P496" s="84"/>
      <c r="Q496" s="78"/>
      <c r="R496" s="78"/>
      <c r="S496" s="78"/>
      <c r="T496" s="78"/>
      <c r="U496" s="78"/>
      <c r="V496" s="78"/>
      <c r="W496" s="78"/>
      <c r="X496" s="78"/>
      <c r="Y496" s="85"/>
      <c r="Z496" s="78"/>
      <c r="AA496" s="85" t="s">
        <v>908</v>
      </c>
      <c r="AB496" s="85"/>
      <c r="AC496" s="86"/>
      <c r="AD496" s="85"/>
      <c r="AE496" s="85"/>
      <c r="AF496" s="86"/>
      <c r="AG496" s="86"/>
      <c r="AH496" s="87" t="n">
        <v>0</v>
      </c>
      <c r="AI496" s="88" t="n">
        <v>0</v>
      </c>
      <c r="AJ496" s="88" t="n">
        <v>0</v>
      </c>
      <c r="AK496" s="89" t="n">
        <v>0</v>
      </c>
      <c r="AL496" s="90" t="n">
        <v>0</v>
      </c>
      <c r="AM496" s="89" t="n">
        <v>0</v>
      </c>
      <c r="AN496" s="90" t="n">
        <v>0</v>
      </c>
      <c r="AO496" s="86"/>
      <c r="AP496" s="91"/>
      <c r="AQ496" s="78"/>
      <c r="AR496" s="78"/>
      <c r="AS496" s="78"/>
      <c r="AT496" s="78"/>
      <c r="AU496" s="78"/>
      <c r="AV496" s="78"/>
      <c r="AW496" s="78"/>
      <c r="AX496" s="78"/>
      <c r="AY496" s="78"/>
      <c r="AZ496" s="85"/>
      <c r="BA496" s="12"/>
      <c r="BB496" s="85" t="n">
        <f aca="false">IF(ISERROR(VLOOKUP($B496,$AB:$AX,1,0)),0,(VLOOKUP($B496,$AB:$AX,1,0)))</f>
        <v>0</v>
      </c>
      <c r="BC496" s="86" t="n">
        <f aca="false">IF(ISERROR(VLOOKUP($B496,$AB:$AX,2,0)),0,(VLOOKUP($B496,$AB:$AX,2,0)))</f>
        <v>0</v>
      </c>
      <c r="BD496" s="92" t="n">
        <f aca="false">IF(ISERROR(VLOOKUP($B496,$AB:$AX,3,0)),0,(VLOOKUP($B496,$AB:$AX,3,0)))</f>
        <v>0</v>
      </c>
      <c r="BE496" s="85" t="n">
        <f aca="false">IF(ISERROR(VLOOKUP($B496,$AB:$AX,4,0)),0,(VLOOKUP($B496,$AB:$AX,4,0)))</f>
        <v>0</v>
      </c>
      <c r="BF496" s="86" t="n">
        <f aca="false">IF(ISERROR(VLOOKUP($B496,$AB:$AX,5,0)),0,(VLOOKUP($B496,$AB:$AX,5,0)))</f>
        <v>0</v>
      </c>
      <c r="BG496" s="86" t="n">
        <f aca="false">IF(ISERROR(VLOOKUP($B496,$AB:$AX,6,0)),0,(VLOOKUP($B496,$AB:$AX,6,0)))</f>
        <v>0</v>
      </c>
      <c r="BH496" s="85" t="n">
        <f aca="false">IF(ISERROR(VLOOKUP($B496,$AB:$AX,7,0)),0,(VLOOKUP($B496,$AB:$AX,7,0)))</f>
        <v>0</v>
      </c>
      <c r="BI496" s="88" t="n">
        <f aca="false">IF(ISERROR(VLOOKUP($B496,$AB:$AX,8,0)),0,(VLOOKUP($B496,$AB:$AX,8,0)))</f>
        <v>0</v>
      </c>
      <c r="BJ496" s="88" t="n">
        <f aca="false">IF(ISERROR(VLOOKUP($B496,$AB:$AX,9,0)),0,(VLOOKUP($B496,$AB:$AX,9,0)))</f>
        <v>0</v>
      </c>
      <c r="BK496" s="89" t="n">
        <f aca="false">IF(ISERROR(VLOOKUP($B496,$AB:$AX,10,0)),0,(VLOOKUP($B496,$AB:$AX,10,0)))</f>
        <v>0</v>
      </c>
      <c r="BL496" s="93" t="n">
        <f aca="false">IF(ISERROR(VLOOKUP($B496,$AB:$AX,11,0)),0,(VLOOKUP($B496,$AB:$AX,11,0)))</f>
        <v>0</v>
      </c>
      <c r="BM496" s="89" t="n">
        <f aca="false">IF(ISERROR(VLOOKUP($B496,$AB:$AX,12,0)),0,(VLOOKUP($B496,$AB:$AX,12,0)))</f>
        <v>0</v>
      </c>
      <c r="BN496" s="93" t="n">
        <f aca="false">IF(ISERROR(VLOOKUP($B496,$AB:$AX,13,0)),0,(VLOOKUP($B496,$AB:$AX,13,0)))</f>
        <v>0</v>
      </c>
      <c r="BO496" s="86" t="n">
        <f aca="false">IF(ISERROR(VLOOKUP($B496,$AB:$AX,14,0)),0,(VLOOKUP($B496,$AB:$AX,14,0)))</f>
        <v>0</v>
      </c>
      <c r="BP496" s="91" t="n">
        <f aca="false">IF(ISERROR(VLOOKUP($B496,$AB:$AX,15,0)),0,(VLOOKUP($B496,$AB:$AX,15,0)))</f>
        <v>0</v>
      </c>
      <c r="BQ496" s="78"/>
      <c r="BR496" s="78"/>
      <c r="BS496" s="78"/>
      <c r="BT496" s="78"/>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94"/>
      <c r="DV496" s="94"/>
      <c r="DW496" s="94"/>
      <c r="DX496" s="94"/>
      <c r="DY496" s="94"/>
      <c r="DZ496" s="94"/>
      <c r="EA496" s="94"/>
      <c r="EB496" s="94"/>
      <c r="EC496" s="94"/>
      <c r="ED496" s="94"/>
      <c r="EE496" s="94"/>
      <c r="EF496" s="94"/>
      <c r="EG496" s="94"/>
      <c r="EH496" s="94"/>
      <c r="EI496" s="94"/>
      <c r="EJ496" s="94"/>
      <c r="EK496" s="94"/>
    </row>
    <row r="497" customFormat="false" ht="12.75" hidden="true" customHeight="false" outlineLevel="0" collapsed="false">
      <c r="A497" s="75" t="s">
        <v>909</v>
      </c>
      <c r="B497" s="78"/>
      <c r="C497" s="79"/>
      <c r="D497" s="78"/>
      <c r="E497" s="78"/>
      <c r="F497" s="79"/>
      <c r="G497" s="79"/>
      <c r="H497" s="80" t="n">
        <v>0</v>
      </c>
      <c r="I497" s="81" t="n">
        <v>0</v>
      </c>
      <c r="J497" s="81" t="n">
        <v>0</v>
      </c>
      <c r="K497" s="82" t="n">
        <v>0</v>
      </c>
      <c r="L497" s="83" t="n">
        <v>0</v>
      </c>
      <c r="M497" s="82" t="n">
        <v>0</v>
      </c>
      <c r="N497" s="83" t="n">
        <v>0</v>
      </c>
      <c r="O497" s="79"/>
      <c r="P497" s="84"/>
      <c r="Q497" s="22"/>
      <c r="R497" s="22"/>
      <c r="S497" s="22"/>
      <c r="T497" s="22"/>
      <c r="U497" s="22"/>
      <c r="V497" s="22"/>
      <c r="W497" s="22"/>
      <c r="X497" s="22"/>
      <c r="Y497" s="12"/>
      <c r="Z497" s="22"/>
      <c r="AA497" s="12" t="s">
        <v>909</v>
      </c>
      <c r="AB497" s="85"/>
      <c r="AC497" s="86"/>
      <c r="AD497" s="85"/>
      <c r="AE497" s="85"/>
      <c r="AF497" s="86"/>
      <c r="AG497" s="86"/>
      <c r="AH497" s="87" t="n">
        <v>0</v>
      </c>
      <c r="AI497" s="88" t="n">
        <v>0</v>
      </c>
      <c r="AJ497" s="88" t="n">
        <v>0</v>
      </c>
      <c r="AK497" s="89" t="n">
        <v>0</v>
      </c>
      <c r="AL497" s="90" t="n">
        <v>0</v>
      </c>
      <c r="AM497" s="89" t="n">
        <v>0</v>
      </c>
      <c r="AN497" s="90" t="n">
        <v>0</v>
      </c>
      <c r="AO497" s="86"/>
      <c r="AP497" s="91"/>
      <c r="AQ497" s="22"/>
      <c r="AR497" s="22"/>
      <c r="AS497" s="22"/>
      <c r="AT497" s="22"/>
      <c r="AU497" s="22"/>
      <c r="AV497" s="22"/>
      <c r="AW497" s="22"/>
      <c r="AX497" s="22"/>
      <c r="AY497" s="22"/>
      <c r="BA497" s="12"/>
      <c r="BB497" s="85" t="n">
        <f aca="false">IF(ISERROR(VLOOKUP($B497,$AB:$AX,1,0)),0,(VLOOKUP($B497,$AB:$AX,1,0)))</f>
        <v>0</v>
      </c>
      <c r="BC497" s="86" t="n">
        <f aca="false">IF(ISERROR(VLOOKUP($B497,$AB:$AX,2,0)),0,(VLOOKUP($B497,$AB:$AX,2,0)))</f>
        <v>0</v>
      </c>
      <c r="BD497" s="92" t="n">
        <f aca="false">IF(ISERROR(VLOOKUP($B497,$AB:$AX,3,0)),0,(VLOOKUP($B497,$AB:$AX,3,0)))</f>
        <v>0</v>
      </c>
      <c r="BE497" s="85" t="n">
        <f aca="false">IF(ISERROR(VLOOKUP($B497,$AB:$AX,4,0)),0,(VLOOKUP($B497,$AB:$AX,4,0)))</f>
        <v>0</v>
      </c>
      <c r="BF497" s="86" t="n">
        <f aca="false">IF(ISERROR(VLOOKUP($B497,$AB:$AX,5,0)),0,(VLOOKUP($B497,$AB:$AX,5,0)))</f>
        <v>0</v>
      </c>
      <c r="BG497" s="86" t="n">
        <f aca="false">IF(ISERROR(VLOOKUP($B497,$AB:$AX,6,0)),0,(VLOOKUP($B497,$AB:$AX,6,0)))</f>
        <v>0</v>
      </c>
      <c r="BH497" s="85" t="n">
        <f aca="false">IF(ISERROR(VLOOKUP($B497,$AB:$AX,7,0)),0,(VLOOKUP($B497,$AB:$AX,7,0)))</f>
        <v>0</v>
      </c>
      <c r="BI497" s="88" t="n">
        <f aca="false">IF(ISERROR(VLOOKUP($B497,$AB:$AX,8,0)),0,(VLOOKUP($B497,$AB:$AX,8,0)))</f>
        <v>0</v>
      </c>
      <c r="BJ497" s="88" t="n">
        <f aca="false">IF(ISERROR(VLOOKUP($B497,$AB:$AX,9,0)),0,(VLOOKUP($B497,$AB:$AX,9,0)))</f>
        <v>0</v>
      </c>
      <c r="BK497" s="89" t="n">
        <f aca="false">IF(ISERROR(VLOOKUP($B497,$AB:$AX,10,0)),0,(VLOOKUP($B497,$AB:$AX,10,0)))</f>
        <v>0</v>
      </c>
      <c r="BL497" s="93" t="n">
        <f aca="false">IF(ISERROR(VLOOKUP($B497,$AB:$AX,11,0)),0,(VLOOKUP($B497,$AB:$AX,11,0)))</f>
        <v>0</v>
      </c>
      <c r="BM497" s="89" t="n">
        <f aca="false">IF(ISERROR(VLOOKUP($B497,$AB:$AX,12,0)),0,(VLOOKUP($B497,$AB:$AX,12,0)))</f>
        <v>0</v>
      </c>
      <c r="BN497" s="93" t="n">
        <f aca="false">IF(ISERROR(VLOOKUP($B497,$AB:$AX,13,0)),0,(VLOOKUP($B497,$AB:$AX,13,0)))</f>
        <v>0</v>
      </c>
      <c r="BO497" s="86" t="n">
        <f aca="false">IF(ISERROR(VLOOKUP($B497,$AB:$AX,14,0)),0,(VLOOKUP($B497,$AB:$AX,14,0)))</f>
        <v>0</v>
      </c>
      <c r="BP497" s="91" t="n">
        <f aca="false">IF(ISERROR(VLOOKUP($B497,$AB:$AX,15,0)),0,(VLOOKUP($B497,$AB:$AX,15,0)))</f>
        <v>0</v>
      </c>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c r="EJ497" s="22"/>
      <c r="EK497" s="22"/>
    </row>
    <row r="498" customFormat="false" ht="12.75" hidden="true" customHeight="false" outlineLevel="0" collapsed="false">
      <c r="A498" s="75" t="s">
        <v>910</v>
      </c>
      <c r="B498" s="78"/>
      <c r="C498" s="79"/>
      <c r="D498" s="78"/>
      <c r="E498" s="78"/>
      <c r="F498" s="79"/>
      <c r="G498" s="79"/>
      <c r="H498" s="80" t="n">
        <v>0</v>
      </c>
      <c r="I498" s="81" t="n">
        <v>0</v>
      </c>
      <c r="J498" s="81" t="n">
        <v>0</v>
      </c>
      <c r="K498" s="82" t="n">
        <v>0</v>
      </c>
      <c r="L498" s="83" t="n">
        <v>0</v>
      </c>
      <c r="M498" s="82" t="n">
        <v>0</v>
      </c>
      <c r="N498" s="83" t="n">
        <v>0</v>
      </c>
      <c r="O498" s="79"/>
      <c r="P498" s="84"/>
      <c r="Q498" s="6"/>
      <c r="R498" s="6"/>
      <c r="S498" s="6"/>
      <c r="T498" s="6"/>
      <c r="U498" s="6"/>
      <c r="V498" s="6"/>
      <c r="W498" s="6"/>
      <c r="X498" s="6"/>
      <c r="AA498" s="5" t="s">
        <v>910</v>
      </c>
      <c r="AB498" s="85"/>
      <c r="AC498" s="86"/>
      <c r="AD498" s="85"/>
      <c r="AE498" s="85"/>
      <c r="AF498" s="86"/>
      <c r="AG498" s="86"/>
      <c r="AH498" s="87" t="n">
        <v>0</v>
      </c>
      <c r="AI498" s="88" t="n">
        <v>0</v>
      </c>
      <c r="AJ498" s="88" t="n">
        <v>0</v>
      </c>
      <c r="AK498" s="89" t="n">
        <v>0</v>
      </c>
      <c r="AL498" s="90" t="n">
        <v>0</v>
      </c>
      <c r="AM498" s="89" t="n">
        <v>0</v>
      </c>
      <c r="AN498" s="90" t="n">
        <v>0</v>
      </c>
      <c r="AO498" s="86"/>
      <c r="AP498" s="91"/>
      <c r="AQ498" s="6"/>
      <c r="AR498" s="6"/>
      <c r="AS498" s="6"/>
      <c r="AT498" s="6"/>
      <c r="AU498" s="6"/>
      <c r="AV498" s="6"/>
      <c r="AW498" s="6"/>
      <c r="AX498" s="6"/>
      <c r="AY498" s="6"/>
      <c r="AZ498" s="5"/>
      <c r="BA498" s="12"/>
      <c r="BB498" s="85" t="n">
        <f aca="false">IF(ISERROR(VLOOKUP($B498,$AB:$AX,1,0)),0,(VLOOKUP($B498,$AB:$AX,1,0)))</f>
        <v>0</v>
      </c>
      <c r="BC498" s="86" t="n">
        <f aca="false">IF(ISERROR(VLOOKUP($B498,$AB:$AX,2,0)),0,(VLOOKUP($B498,$AB:$AX,2,0)))</f>
        <v>0</v>
      </c>
      <c r="BD498" s="92" t="n">
        <f aca="false">IF(ISERROR(VLOOKUP($B498,$AB:$AX,3,0)),0,(VLOOKUP($B498,$AB:$AX,3,0)))</f>
        <v>0</v>
      </c>
      <c r="BE498" s="85" t="n">
        <f aca="false">IF(ISERROR(VLOOKUP($B498,$AB:$AX,4,0)),0,(VLOOKUP($B498,$AB:$AX,4,0)))</f>
        <v>0</v>
      </c>
      <c r="BF498" s="86" t="n">
        <f aca="false">IF(ISERROR(VLOOKUP($B498,$AB:$AX,5,0)),0,(VLOOKUP($B498,$AB:$AX,5,0)))</f>
        <v>0</v>
      </c>
      <c r="BG498" s="86" t="n">
        <f aca="false">IF(ISERROR(VLOOKUP($B498,$AB:$AX,6,0)),0,(VLOOKUP($B498,$AB:$AX,6,0)))</f>
        <v>0</v>
      </c>
      <c r="BH498" s="85" t="n">
        <f aca="false">IF(ISERROR(VLOOKUP($B498,$AB:$AX,7,0)),0,(VLOOKUP($B498,$AB:$AX,7,0)))</f>
        <v>0</v>
      </c>
      <c r="BI498" s="88" t="n">
        <f aca="false">IF(ISERROR(VLOOKUP($B498,$AB:$AX,8,0)),0,(VLOOKUP($B498,$AB:$AX,8,0)))</f>
        <v>0</v>
      </c>
      <c r="BJ498" s="88" t="n">
        <f aca="false">IF(ISERROR(VLOOKUP($B498,$AB:$AX,9,0)),0,(VLOOKUP($B498,$AB:$AX,9,0)))</f>
        <v>0</v>
      </c>
      <c r="BK498" s="89" t="n">
        <f aca="false">IF(ISERROR(VLOOKUP($B498,$AB:$AX,10,0)),0,(VLOOKUP($B498,$AB:$AX,10,0)))</f>
        <v>0</v>
      </c>
      <c r="BL498" s="93" t="n">
        <f aca="false">IF(ISERROR(VLOOKUP($B498,$AB:$AX,11,0)),0,(VLOOKUP($B498,$AB:$AX,11,0)))</f>
        <v>0</v>
      </c>
      <c r="BM498" s="89" t="n">
        <f aca="false">IF(ISERROR(VLOOKUP($B498,$AB:$AX,12,0)),0,(VLOOKUP($B498,$AB:$AX,12,0)))</f>
        <v>0</v>
      </c>
      <c r="BN498" s="93" t="n">
        <f aca="false">IF(ISERROR(VLOOKUP($B498,$AB:$AX,13,0)),0,(VLOOKUP($B498,$AB:$AX,13,0)))</f>
        <v>0</v>
      </c>
      <c r="BO498" s="86" t="n">
        <f aca="false">IF(ISERROR(VLOOKUP($B498,$AB:$AX,14,0)),0,(VLOOKUP($B498,$AB:$AX,14,0)))</f>
        <v>0</v>
      </c>
      <c r="BP498" s="91" t="n">
        <f aca="false">IF(ISERROR(VLOOKUP($B498,$AB:$AX,15,0)),0,(VLOOKUP($B498,$AB:$AX,15,0)))</f>
        <v>0</v>
      </c>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row>
    <row r="499" customFormat="false" ht="12.75" hidden="true" customHeight="false" outlineLevel="0" collapsed="false">
      <c r="A499" s="75" t="s">
        <v>911</v>
      </c>
      <c r="B499" s="78"/>
      <c r="C499" s="79"/>
      <c r="D499" s="78"/>
      <c r="E499" s="78"/>
      <c r="F499" s="79"/>
      <c r="G499" s="79"/>
      <c r="H499" s="80" t="n">
        <v>0</v>
      </c>
      <c r="I499" s="81" t="n">
        <v>0</v>
      </c>
      <c r="J499" s="81" t="n">
        <v>0</v>
      </c>
      <c r="K499" s="82" t="n">
        <v>0</v>
      </c>
      <c r="L499" s="83" t="n">
        <v>0</v>
      </c>
      <c r="M499" s="82" t="n">
        <v>0</v>
      </c>
      <c r="N499" s="83" t="n">
        <v>0</v>
      </c>
      <c r="O499" s="79"/>
      <c r="P499" s="84"/>
      <c r="Q499" s="100"/>
      <c r="R499" s="100"/>
      <c r="S499" s="100"/>
      <c r="T499" s="100"/>
      <c r="U499" s="100"/>
      <c r="V499" s="100"/>
      <c r="W499" s="100"/>
      <c r="X499" s="100"/>
      <c r="Y499" s="101"/>
      <c r="Z499" s="100"/>
      <c r="AA499" s="101" t="s">
        <v>911</v>
      </c>
      <c r="AB499" s="85"/>
      <c r="AC499" s="86"/>
      <c r="AD499" s="85"/>
      <c r="AE499" s="85"/>
      <c r="AF499" s="86"/>
      <c r="AG499" s="86"/>
      <c r="AH499" s="87" t="n">
        <v>0</v>
      </c>
      <c r="AI499" s="88" t="n">
        <v>0</v>
      </c>
      <c r="AJ499" s="88" t="n">
        <v>0</v>
      </c>
      <c r="AK499" s="89" t="n">
        <v>0</v>
      </c>
      <c r="AL499" s="90" t="n">
        <v>0</v>
      </c>
      <c r="AM499" s="89" t="n">
        <v>0</v>
      </c>
      <c r="AN499" s="90" t="n">
        <v>0</v>
      </c>
      <c r="AO499" s="86"/>
      <c r="AP499" s="91"/>
      <c r="AQ499" s="100"/>
      <c r="AR499" s="100"/>
      <c r="AS499" s="100"/>
      <c r="AT499" s="100"/>
      <c r="AU499" s="100"/>
      <c r="AV499" s="100"/>
      <c r="AW499" s="100"/>
      <c r="AX499" s="100"/>
      <c r="AY499" s="100"/>
      <c r="AZ499" s="101"/>
      <c r="BA499" s="12"/>
      <c r="BB499" s="85" t="n">
        <f aca="false">IF(ISERROR(VLOOKUP($B499,$AB:$AX,1,0)),0,(VLOOKUP($B499,$AB:$AX,1,0)))</f>
        <v>0</v>
      </c>
      <c r="BC499" s="86" t="n">
        <f aca="false">IF(ISERROR(VLOOKUP($B499,$AB:$AX,2,0)),0,(VLOOKUP($B499,$AB:$AX,2,0)))</f>
        <v>0</v>
      </c>
      <c r="BD499" s="92" t="n">
        <f aca="false">IF(ISERROR(VLOOKUP($B499,$AB:$AX,3,0)),0,(VLOOKUP($B499,$AB:$AX,3,0)))</f>
        <v>0</v>
      </c>
      <c r="BE499" s="85" t="n">
        <f aca="false">IF(ISERROR(VLOOKUP($B499,$AB:$AX,4,0)),0,(VLOOKUP($B499,$AB:$AX,4,0)))</f>
        <v>0</v>
      </c>
      <c r="BF499" s="86" t="n">
        <f aca="false">IF(ISERROR(VLOOKUP($B499,$AB:$AX,5,0)),0,(VLOOKUP($B499,$AB:$AX,5,0)))</f>
        <v>0</v>
      </c>
      <c r="BG499" s="86" t="n">
        <f aca="false">IF(ISERROR(VLOOKUP($B499,$AB:$AX,6,0)),0,(VLOOKUP($B499,$AB:$AX,6,0)))</f>
        <v>0</v>
      </c>
      <c r="BH499" s="85" t="n">
        <f aca="false">IF(ISERROR(VLOOKUP($B499,$AB:$AX,7,0)),0,(VLOOKUP($B499,$AB:$AX,7,0)))</f>
        <v>0</v>
      </c>
      <c r="BI499" s="88" t="n">
        <f aca="false">IF(ISERROR(VLOOKUP($B499,$AB:$AX,8,0)),0,(VLOOKUP($B499,$AB:$AX,8,0)))</f>
        <v>0</v>
      </c>
      <c r="BJ499" s="88" t="n">
        <f aca="false">IF(ISERROR(VLOOKUP($B499,$AB:$AX,9,0)),0,(VLOOKUP($B499,$AB:$AX,9,0)))</f>
        <v>0</v>
      </c>
      <c r="BK499" s="89" t="n">
        <f aca="false">IF(ISERROR(VLOOKUP($B499,$AB:$AX,10,0)),0,(VLOOKUP($B499,$AB:$AX,10,0)))</f>
        <v>0</v>
      </c>
      <c r="BL499" s="93" t="n">
        <f aca="false">IF(ISERROR(VLOOKUP($B499,$AB:$AX,11,0)),0,(VLOOKUP($B499,$AB:$AX,11,0)))</f>
        <v>0</v>
      </c>
      <c r="BM499" s="89" t="n">
        <f aca="false">IF(ISERROR(VLOOKUP($B499,$AB:$AX,12,0)),0,(VLOOKUP($B499,$AB:$AX,12,0)))</f>
        <v>0</v>
      </c>
      <c r="BN499" s="93" t="n">
        <f aca="false">IF(ISERROR(VLOOKUP($B499,$AB:$AX,13,0)),0,(VLOOKUP($B499,$AB:$AX,13,0)))</f>
        <v>0</v>
      </c>
      <c r="BO499" s="86" t="n">
        <f aca="false">IF(ISERROR(VLOOKUP($B499,$AB:$AX,14,0)),0,(VLOOKUP($B499,$AB:$AX,14,0)))</f>
        <v>0</v>
      </c>
      <c r="BP499" s="91" t="n">
        <f aca="false">IF(ISERROR(VLOOKUP($B499,$AB:$AX,15,0)),0,(VLOOKUP($B499,$AB:$AX,15,0)))</f>
        <v>0</v>
      </c>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c r="DO499" s="100"/>
      <c r="DP499" s="100"/>
      <c r="DQ499" s="100"/>
      <c r="DR499" s="100"/>
      <c r="DS499" s="100"/>
      <c r="DT499" s="100"/>
      <c r="DU499" s="100"/>
      <c r="DV499" s="100"/>
      <c r="DW499" s="100"/>
      <c r="DX499" s="100"/>
      <c r="DY499" s="100"/>
      <c r="DZ499" s="100"/>
      <c r="EA499" s="100"/>
      <c r="EB499" s="100"/>
      <c r="EC499" s="100"/>
      <c r="ED499" s="100"/>
      <c r="EE499" s="100"/>
      <c r="EF499" s="100"/>
      <c r="EG499" s="100"/>
      <c r="EH499" s="100"/>
      <c r="EI499" s="100"/>
      <c r="EJ499" s="100"/>
      <c r="EK499" s="100"/>
    </row>
    <row r="500" customFormat="false" ht="12.75" hidden="true" customHeight="false" outlineLevel="0" collapsed="false">
      <c r="A500" s="75" t="s">
        <v>912</v>
      </c>
      <c r="B500" s="78"/>
      <c r="C500" s="79"/>
      <c r="D500" s="78"/>
      <c r="E500" s="78"/>
      <c r="F500" s="79"/>
      <c r="G500" s="79"/>
      <c r="H500" s="80" t="n">
        <v>0</v>
      </c>
      <c r="I500" s="81" t="n">
        <v>0</v>
      </c>
      <c r="J500" s="81" t="n">
        <v>0</v>
      </c>
      <c r="K500" s="82" t="n">
        <v>0</v>
      </c>
      <c r="L500" s="83" t="n">
        <v>0</v>
      </c>
      <c r="M500" s="82" t="n">
        <v>0</v>
      </c>
      <c r="N500" s="83" t="n">
        <v>0</v>
      </c>
      <c r="O500" s="79"/>
      <c r="P500" s="84"/>
      <c r="Q500" s="100"/>
      <c r="R500" s="100"/>
      <c r="S500" s="100"/>
      <c r="T500" s="100"/>
      <c r="U500" s="100"/>
      <c r="V500" s="100"/>
      <c r="W500" s="100"/>
      <c r="X500" s="100"/>
      <c r="Y500" s="101"/>
      <c r="Z500" s="100"/>
      <c r="AA500" s="101" t="s">
        <v>912</v>
      </c>
      <c r="AB500" s="85"/>
      <c r="AC500" s="86"/>
      <c r="AD500" s="85"/>
      <c r="AE500" s="85"/>
      <c r="AF500" s="86"/>
      <c r="AG500" s="86"/>
      <c r="AH500" s="87" t="n">
        <v>0</v>
      </c>
      <c r="AI500" s="88" t="n">
        <v>0</v>
      </c>
      <c r="AJ500" s="88" t="n">
        <v>0</v>
      </c>
      <c r="AK500" s="89" t="n">
        <v>0</v>
      </c>
      <c r="AL500" s="90" t="n">
        <v>0</v>
      </c>
      <c r="AM500" s="89" t="n">
        <v>0</v>
      </c>
      <c r="AN500" s="90" t="n">
        <v>0</v>
      </c>
      <c r="AO500" s="86"/>
      <c r="AP500" s="91"/>
      <c r="AQ500" s="100"/>
      <c r="AR500" s="100"/>
      <c r="AS500" s="100"/>
      <c r="AT500" s="100"/>
      <c r="AU500" s="100"/>
      <c r="AV500" s="100"/>
      <c r="AW500" s="100"/>
      <c r="AX500" s="100"/>
      <c r="AY500" s="100"/>
      <c r="AZ500" s="101"/>
      <c r="BA500" s="12"/>
      <c r="BB500" s="85" t="n">
        <f aca="false">IF(ISERROR(VLOOKUP($B500,$AB:$AX,1,0)),0,(VLOOKUP($B500,$AB:$AX,1,0)))</f>
        <v>0</v>
      </c>
      <c r="BC500" s="86" t="n">
        <f aca="false">IF(ISERROR(VLOOKUP($B500,$AB:$AX,2,0)),0,(VLOOKUP($B500,$AB:$AX,2,0)))</f>
        <v>0</v>
      </c>
      <c r="BD500" s="92" t="n">
        <f aca="false">IF(ISERROR(VLOOKUP($B500,$AB:$AX,3,0)),0,(VLOOKUP($B500,$AB:$AX,3,0)))</f>
        <v>0</v>
      </c>
      <c r="BE500" s="85" t="n">
        <f aca="false">IF(ISERROR(VLOOKUP($B500,$AB:$AX,4,0)),0,(VLOOKUP($B500,$AB:$AX,4,0)))</f>
        <v>0</v>
      </c>
      <c r="BF500" s="86" t="n">
        <f aca="false">IF(ISERROR(VLOOKUP($B500,$AB:$AX,5,0)),0,(VLOOKUP($B500,$AB:$AX,5,0)))</f>
        <v>0</v>
      </c>
      <c r="BG500" s="86" t="n">
        <f aca="false">IF(ISERROR(VLOOKUP($B500,$AB:$AX,6,0)),0,(VLOOKUP($B500,$AB:$AX,6,0)))</f>
        <v>0</v>
      </c>
      <c r="BH500" s="85" t="n">
        <f aca="false">IF(ISERROR(VLOOKUP($B500,$AB:$AX,7,0)),0,(VLOOKUP($B500,$AB:$AX,7,0)))</f>
        <v>0</v>
      </c>
      <c r="BI500" s="88" t="n">
        <f aca="false">IF(ISERROR(VLOOKUP($B500,$AB:$AX,8,0)),0,(VLOOKUP($B500,$AB:$AX,8,0)))</f>
        <v>0</v>
      </c>
      <c r="BJ500" s="88" t="n">
        <f aca="false">IF(ISERROR(VLOOKUP($B500,$AB:$AX,9,0)),0,(VLOOKUP($B500,$AB:$AX,9,0)))</f>
        <v>0</v>
      </c>
      <c r="BK500" s="89" t="n">
        <f aca="false">IF(ISERROR(VLOOKUP($B500,$AB:$AX,10,0)),0,(VLOOKUP($B500,$AB:$AX,10,0)))</f>
        <v>0</v>
      </c>
      <c r="BL500" s="93" t="n">
        <f aca="false">IF(ISERROR(VLOOKUP($B500,$AB:$AX,11,0)),0,(VLOOKUP($B500,$AB:$AX,11,0)))</f>
        <v>0</v>
      </c>
      <c r="BM500" s="89" t="n">
        <f aca="false">IF(ISERROR(VLOOKUP($B500,$AB:$AX,12,0)),0,(VLOOKUP($B500,$AB:$AX,12,0)))</f>
        <v>0</v>
      </c>
      <c r="BN500" s="93" t="n">
        <f aca="false">IF(ISERROR(VLOOKUP($B500,$AB:$AX,13,0)),0,(VLOOKUP($B500,$AB:$AX,13,0)))</f>
        <v>0</v>
      </c>
      <c r="BO500" s="86" t="n">
        <f aca="false">IF(ISERROR(VLOOKUP($B500,$AB:$AX,14,0)),0,(VLOOKUP($B500,$AB:$AX,14,0)))</f>
        <v>0</v>
      </c>
      <c r="BP500" s="91" t="n">
        <f aca="false">IF(ISERROR(VLOOKUP($B500,$AB:$AX,15,0)),0,(VLOOKUP($B500,$AB:$AX,15,0)))</f>
        <v>0</v>
      </c>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c r="DO500" s="100"/>
      <c r="DP500" s="100"/>
      <c r="DQ500" s="100"/>
      <c r="DR500" s="100"/>
      <c r="DS500" s="100"/>
      <c r="DT500" s="100"/>
      <c r="DU500" s="100"/>
      <c r="DV500" s="100"/>
      <c r="DW500" s="100"/>
      <c r="DX500" s="100"/>
      <c r="DY500" s="100"/>
      <c r="DZ500" s="100"/>
      <c r="EA500" s="100"/>
      <c r="EB500" s="100"/>
      <c r="EC500" s="100"/>
      <c r="ED500" s="100"/>
      <c r="EE500" s="100"/>
      <c r="EF500" s="100"/>
      <c r="EG500" s="100"/>
      <c r="EH500" s="100"/>
      <c r="EI500" s="100"/>
      <c r="EJ500" s="100"/>
      <c r="EK500" s="100"/>
    </row>
    <row r="501" customFormat="false" ht="12.75" hidden="true" customHeight="false" outlineLevel="0" collapsed="false">
      <c r="A501" s="75" t="s">
        <v>913</v>
      </c>
      <c r="B501" s="78"/>
      <c r="C501" s="79"/>
      <c r="D501" s="78"/>
      <c r="E501" s="78"/>
      <c r="F501" s="79"/>
      <c r="G501" s="79"/>
      <c r="H501" s="80" t="n">
        <v>0</v>
      </c>
      <c r="I501" s="81" t="n">
        <v>0</v>
      </c>
      <c r="J501" s="81" t="n">
        <v>0</v>
      </c>
      <c r="K501" s="82" t="n">
        <v>0</v>
      </c>
      <c r="L501" s="83" t="n">
        <v>0</v>
      </c>
      <c r="M501" s="82" t="n">
        <v>0</v>
      </c>
      <c r="N501" s="83" t="n">
        <v>0</v>
      </c>
      <c r="O501" s="79"/>
      <c r="P501" s="84"/>
      <c r="Q501" s="100"/>
      <c r="R501" s="100"/>
      <c r="S501" s="100"/>
      <c r="T501" s="100"/>
      <c r="U501" s="100"/>
      <c r="V501" s="100"/>
      <c r="W501" s="100"/>
      <c r="X501" s="100"/>
      <c r="Y501" s="101"/>
      <c r="Z501" s="100"/>
      <c r="AA501" s="101" t="s">
        <v>913</v>
      </c>
      <c r="AB501" s="85"/>
      <c r="AC501" s="86"/>
      <c r="AD501" s="85"/>
      <c r="AE501" s="85"/>
      <c r="AF501" s="86"/>
      <c r="AG501" s="86"/>
      <c r="AH501" s="87" t="n">
        <v>0</v>
      </c>
      <c r="AI501" s="88" t="n">
        <v>0</v>
      </c>
      <c r="AJ501" s="88" t="n">
        <v>0</v>
      </c>
      <c r="AK501" s="89" t="n">
        <v>0</v>
      </c>
      <c r="AL501" s="90" t="n">
        <v>0</v>
      </c>
      <c r="AM501" s="89" t="n">
        <v>0</v>
      </c>
      <c r="AN501" s="90" t="n">
        <v>0</v>
      </c>
      <c r="AO501" s="86"/>
      <c r="AP501" s="91"/>
      <c r="AQ501" s="100"/>
      <c r="AR501" s="100"/>
      <c r="AS501" s="100"/>
      <c r="AT501" s="100"/>
      <c r="AU501" s="100"/>
      <c r="AV501" s="100"/>
      <c r="AW501" s="100"/>
      <c r="AX501" s="100"/>
      <c r="AY501" s="100"/>
      <c r="AZ501" s="101"/>
      <c r="BA501" s="12"/>
      <c r="BB501" s="85" t="n">
        <f aca="false">IF(ISERROR(VLOOKUP($B501,$AB:$AX,1,0)),0,(VLOOKUP($B501,$AB:$AX,1,0)))</f>
        <v>0</v>
      </c>
      <c r="BC501" s="86" t="n">
        <f aca="false">IF(ISERROR(VLOOKUP($B501,$AB:$AX,2,0)),0,(VLOOKUP($B501,$AB:$AX,2,0)))</f>
        <v>0</v>
      </c>
      <c r="BD501" s="92" t="n">
        <f aca="false">IF(ISERROR(VLOOKUP($B501,$AB:$AX,3,0)),0,(VLOOKUP($B501,$AB:$AX,3,0)))</f>
        <v>0</v>
      </c>
      <c r="BE501" s="85" t="n">
        <f aca="false">IF(ISERROR(VLOOKUP($B501,$AB:$AX,4,0)),0,(VLOOKUP($B501,$AB:$AX,4,0)))</f>
        <v>0</v>
      </c>
      <c r="BF501" s="86" t="n">
        <f aca="false">IF(ISERROR(VLOOKUP($B501,$AB:$AX,5,0)),0,(VLOOKUP($B501,$AB:$AX,5,0)))</f>
        <v>0</v>
      </c>
      <c r="BG501" s="86" t="n">
        <f aca="false">IF(ISERROR(VLOOKUP($B501,$AB:$AX,6,0)),0,(VLOOKUP($B501,$AB:$AX,6,0)))</f>
        <v>0</v>
      </c>
      <c r="BH501" s="85" t="n">
        <f aca="false">IF(ISERROR(VLOOKUP($B501,$AB:$AX,7,0)),0,(VLOOKUP($B501,$AB:$AX,7,0)))</f>
        <v>0</v>
      </c>
      <c r="BI501" s="88" t="n">
        <f aca="false">IF(ISERROR(VLOOKUP($B501,$AB:$AX,8,0)),0,(VLOOKUP($B501,$AB:$AX,8,0)))</f>
        <v>0</v>
      </c>
      <c r="BJ501" s="88" t="n">
        <f aca="false">IF(ISERROR(VLOOKUP($B501,$AB:$AX,9,0)),0,(VLOOKUP($B501,$AB:$AX,9,0)))</f>
        <v>0</v>
      </c>
      <c r="BK501" s="89" t="n">
        <f aca="false">IF(ISERROR(VLOOKUP($B501,$AB:$AX,10,0)),0,(VLOOKUP($B501,$AB:$AX,10,0)))</f>
        <v>0</v>
      </c>
      <c r="BL501" s="93" t="n">
        <f aca="false">IF(ISERROR(VLOOKUP($B501,$AB:$AX,11,0)),0,(VLOOKUP($B501,$AB:$AX,11,0)))</f>
        <v>0</v>
      </c>
      <c r="BM501" s="89" t="n">
        <f aca="false">IF(ISERROR(VLOOKUP($B501,$AB:$AX,12,0)),0,(VLOOKUP($B501,$AB:$AX,12,0)))</f>
        <v>0</v>
      </c>
      <c r="BN501" s="93" t="n">
        <f aca="false">IF(ISERROR(VLOOKUP($B501,$AB:$AX,13,0)),0,(VLOOKUP($B501,$AB:$AX,13,0)))</f>
        <v>0</v>
      </c>
      <c r="BO501" s="86" t="n">
        <f aca="false">IF(ISERROR(VLOOKUP($B501,$AB:$AX,14,0)),0,(VLOOKUP($B501,$AB:$AX,14,0)))</f>
        <v>0</v>
      </c>
      <c r="BP501" s="91" t="n">
        <f aca="false">IF(ISERROR(VLOOKUP($B501,$AB:$AX,15,0)),0,(VLOOKUP($B501,$AB:$AX,15,0)))</f>
        <v>0</v>
      </c>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c r="DO501" s="100"/>
      <c r="DP501" s="100"/>
      <c r="DQ501" s="100"/>
      <c r="DR501" s="100"/>
      <c r="DS501" s="100"/>
      <c r="DT501" s="100"/>
      <c r="DU501" s="100"/>
      <c r="DV501" s="100"/>
      <c r="DW501" s="100"/>
      <c r="DX501" s="100"/>
      <c r="DY501" s="100"/>
      <c r="DZ501" s="100"/>
      <c r="EA501" s="100"/>
      <c r="EB501" s="100"/>
      <c r="EC501" s="100"/>
      <c r="ED501" s="100"/>
      <c r="EE501" s="100"/>
      <c r="EF501" s="100"/>
      <c r="EG501" s="100"/>
      <c r="EH501" s="100"/>
      <c r="EI501" s="100"/>
      <c r="EJ501" s="100"/>
      <c r="EK501" s="100"/>
    </row>
    <row r="502" customFormat="false" ht="12.75" hidden="true" customHeight="false" outlineLevel="0" collapsed="false">
      <c r="A502" s="75" t="s">
        <v>914</v>
      </c>
      <c r="B502" s="78"/>
      <c r="C502" s="79"/>
      <c r="D502" s="78"/>
      <c r="E502" s="78"/>
      <c r="F502" s="79"/>
      <c r="G502" s="79"/>
      <c r="H502" s="80" t="n">
        <v>0</v>
      </c>
      <c r="I502" s="81" t="n">
        <v>0</v>
      </c>
      <c r="J502" s="81" t="n">
        <v>0</v>
      </c>
      <c r="K502" s="82" t="n">
        <v>0</v>
      </c>
      <c r="L502" s="83" t="n">
        <v>0</v>
      </c>
      <c r="M502" s="82" t="n">
        <v>0</v>
      </c>
      <c r="N502" s="83" t="n">
        <v>0</v>
      </c>
      <c r="O502" s="79"/>
      <c r="P502" s="84"/>
      <c r="Q502" s="100"/>
      <c r="R502" s="100"/>
      <c r="S502" s="100"/>
      <c r="T502" s="100"/>
      <c r="U502" s="100"/>
      <c r="V502" s="100"/>
      <c r="W502" s="100"/>
      <c r="X502" s="100"/>
      <c r="Y502" s="101"/>
      <c r="Z502" s="100"/>
      <c r="AA502" s="101" t="s">
        <v>914</v>
      </c>
      <c r="AB502" s="85"/>
      <c r="AC502" s="86"/>
      <c r="AD502" s="85"/>
      <c r="AE502" s="85"/>
      <c r="AF502" s="86"/>
      <c r="AG502" s="86"/>
      <c r="AH502" s="87" t="n">
        <v>0</v>
      </c>
      <c r="AI502" s="88" t="n">
        <v>0</v>
      </c>
      <c r="AJ502" s="88" t="n">
        <v>0</v>
      </c>
      <c r="AK502" s="89" t="n">
        <v>0</v>
      </c>
      <c r="AL502" s="90" t="n">
        <v>0</v>
      </c>
      <c r="AM502" s="89" t="n">
        <v>0</v>
      </c>
      <c r="AN502" s="90" t="n">
        <v>0</v>
      </c>
      <c r="AO502" s="86"/>
      <c r="AP502" s="91"/>
      <c r="AQ502" s="100"/>
      <c r="AR502" s="100"/>
      <c r="AS502" s="100"/>
      <c r="AT502" s="100"/>
      <c r="AU502" s="100"/>
      <c r="AV502" s="100"/>
      <c r="AW502" s="100"/>
      <c r="AX502" s="100"/>
      <c r="AY502" s="100"/>
      <c r="AZ502" s="101"/>
      <c r="BA502" s="12"/>
      <c r="BB502" s="85" t="n">
        <f aca="false">IF(ISERROR(VLOOKUP($B502,$AB:$AX,1,0)),0,(VLOOKUP($B502,$AB:$AX,1,0)))</f>
        <v>0</v>
      </c>
      <c r="BC502" s="86" t="n">
        <f aca="false">IF(ISERROR(VLOOKUP($B502,$AB:$AX,2,0)),0,(VLOOKUP($B502,$AB:$AX,2,0)))</f>
        <v>0</v>
      </c>
      <c r="BD502" s="92" t="n">
        <f aca="false">IF(ISERROR(VLOOKUP($B502,$AB:$AX,3,0)),0,(VLOOKUP($B502,$AB:$AX,3,0)))</f>
        <v>0</v>
      </c>
      <c r="BE502" s="85" t="n">
        <f aca="false">IF(ISERROR(VLOOKUP($B502,$AB:$AX,4,0)),0,(VLOOKUP($B502,$AB:$AX,4,0)))</f>
        <v>0</v>
      </c>
      <c r="BF502" s="86" t="n">
        <f aca="false">IF(ISERROR(VLOOKUP($B502,$AB:$AX,5,0)),0,(VLOOKUP($B502,$AB:$AX,5,0)))</f>
        <v>0</v>
      </c>
      <c r="BG502" s="86" t="n">
        <f aca="false">IF(ISERROR(VLOOKUP($B502,$AB:$AX,6,0)),0,(VLOOKUP($B502,$AB:$AX,6,0)))</f>
        <v>0</v>
      </c>
      <c r="BH502" s="85" t="n">
        <f aca="false">IF(ISERROR(VLOOKUP($B502,$AB:$AX,7,0)),0,(VLOOKUP($B502,$AB:$AX,7,0)))</f>
        <v>0</v>
      </c>
      <c r="BI502" s="88" t="n">
        <f aca="false">IF(ISERROR(VLOOKUP($B502,$AB:$AX,8,0)),0,(VLOOKUP($B502,$AB:$AX,8,0)))</f>
        <v>0</v>
      </c>
      <c r="BJ502" s="88" t="n">
        <f aca="false">IF(ISERROR(VLOOKUP($B502,$AB:$AX,9,0)),0,(VLOOKUP($B502,$AB:$AX,9,0)))</f>
        <v>0</v>
      </c>
      <c r="BK502" s="89" t="n">
        <f aca="false">IF(ISERROR(VLOOKUP($B502,$AB:$AX,10,0)),0,(VLOOKUP($B502,$AB:$AX,10,0)))</f>
        <v>0</v>
      </c>
      <c r="BL502" s="93" t="n">
        <f aca="false">IF(ISERROR(VLOOKUP($B502,$AB:$AX,11,0)),0,(VLOOKUP($B502,$AB:$AX,11,0)))</f>
        <v>0</v>
      </c>
      <c r="BM502" s="89" t="n">
        <f aca="false">IF(ISERROR(VLOOKUP($B502,$AB:$AX,12,0)),0,(VLOOKUP($B502,$AB:$AX,12,0)))</f>
        <v>0</v>
      </c>
      <c r="BN502" s="93" t="n">
        <f aca="false">IF(ISERROR(VLOOKUP($B502,$AB:$AX,13,0)),0,(VLOOKUP($B502,$AB:$AX,13,0)))</f>
        <v>0</v>
      </c>
      <c r="BO502" s="86" t="n">
        <f aca="false">IF(ISERROR(VLOOKUP($B502,$AB:$AX,14,0)),0,(VLOOKUP($B502,$AB:$AX,14,0)))</f>
        <v>0</v>
      </c>
      <c r="BP502" s="91" t="n">
        <f aca="false">IF(ISERROR(VLOOKUP($B502,$AB:$AX,15,0)),0,(VLOOKUP($B502,$AB:$AX,15,0)))</f>
        <v>0</v>
      </c>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c r="DO502" s="100"/>
      <c r="DP502" s="100"/>
      <c r="DQ502" s="100"/>
      <c r="DR502" s="100"/>
      <c r="DS502" s="100"/>
      <c r="DT502" s="100"/>
      <c r="DU502" s="100"/>
      <c r="DV502" s="100"/>
      <c r="DW502" s="100"/>
      <c r="DX502" s="100"/>
      <c r="DY502" s="100"/>
      <c r="DZ502" s="100"/>
      <c r="EA502" s="100"/>
      <c r="EB502" s="100"/>
      <c r="EC502" s="100"/>
      <c r="ED502" s="100"/>
      <c r="EE502" s="100"/>
      <c r="EF502" s="100"/>
      <c r="EG502" s="100"/>
      <c r="EH502" s="100"/>
      <c r="EI502" s="100"/>
      <c r="EJ502" s="100"/>
      <c r="EK502" s="100"/>
    </row>
    <row r="503" customFormat="false" ht="12.75" hidden="true" customHeight="false" outlineLevel="0" collapsed="false">
      <c r="A503" s="75" t="s">
        <v>915</v>
      </c>
      <c r="B503" s="78"/>
      <c r="C503" s="79"/>
      <c r="D503" s="78"/>
      <c r="E503" s="78"/>
      <c r="F503" s="79"/>
      <c r="G503" s="79"/>
      <c r="H503" s="80" t="n">
        <v>0</v>
      </c>
      <c r="I503" s="81" t="n">
        <v>0</v>
      </c>
      <c r="J503" s="81" t="n">
        <v>0</v>
      </c>
      <c r="K503" s="82" t="n">
        <v>0</v>
      </c>
      <c r="L503" s="83" t="n">
        <v>0</v>
      </c>
      <c r="M503" s="82" t="n">
        <v>0</v>
      </c>
      <c r="N503" s="83" t="n">
        <v>0</v>
      </c>
      <c r="O503" s="79"/>
      <c r="P503" s="84"/>
      <c r="Q503" s="100"/>
      <c r="R503" s="100"/>
      <c r="S503" s="100"/>
      <c r="T503" s="100"/>
      <c r="U503" s="100"/>
      <c r="V503" s="100"/>
      <c r="W503" s="100"/>
      <c r="X503" s="100"/>
      <c r="Y503" s="101"/>
      <c r="Z503" s="100"/>
      <c r="AA503" s="101" t="s">
        <v>915</v>
      </c>
      <c r="AB503" s="85"/>
      <c r="AC503" s="86"/>
      <c r="AD503" s="85"/>
      <c r="AE503" s="85"/>
      <c r="AF503" s="86"/>
      <c r="AG503" s="86"/>
      <c r="AH503" s="87" t="n">
        <v>0</v>
      </c>
      <c r="AI503" s="88" t="n">
        <v>0</v>
      </c>
      <c r="AJ503" s="88" t="n">
        <v>0</v>
      </c>
      <c r="AK503" s="89" t="n">
        <v>0</v>
      </c>
      <c r="AL503" s="90" t="n">
        <v>0</v>
      </c>
      <c r="AM503" s="89" t="n">
        <v>0</v>
      </c>
      <c r="AN503" s="90" t="n">
        <v>0</v>
      </c>
      <c r="AO503" s="86"/>
      <c r="AP503" s="91"/>
      <c r="AQ503" s="100"/>
      <c r="AR503" s="100"/>
      <c r="AS503" s="100"/>
      <c r="AT503" s="100"/>
      <c r="AU503" s="100"/>
      <c r="AV503" s="100"/>
      <c r="AW503" s="100"/>
      <c r="AX503" s="100"/>
      <c r="AY503" s="100"/>
      <c r="AZ503" s="101"/>
      <c r="BA503" s="12"/>
      <c r="BB503" s="85" t="n">
        <f aca="false">IF(ISERROR(VLOOKUP($B503,$AB:$AX,1,0)),0,(VLOOKUP($B503,$AB:$AX,1,0)))</f>
        <v>0</v>
      </c>
      <c r="BC503" s="86" t="n">
        <f aca="false">IF(ISERROR(VLOOKUP($B503,$AB:$AX,2,0)),0,(VLOOKUP($B503,$AB:$AX,2,0)))</f>
        <v>0</v>
      </c>
      <c r="BD503" s="92" t="n">
        <f aca="false">IF(ISERROR(VLOOKUP($B503,$AB:$AX,3,0)),0,(VLOOKUP($B503,$AB:$AX,3,0)))</f>
        <v>0</v>
      </c>
      <c r="BE503" s="85" t="n">
        <f aca="false">IF(ISERROR(VLOOKUP($B503,$AB:$AX,4,0)),0,(VLOOKUP($B503,$AB:$AX,4,0)))</f>
        <v>0</v>
      </c>
      <c r="BF503" s="86" t="n">
        <f aca="false">IF(ISERROR(VLOOKUP($B503,$AB:$AX,5,0)),0,(VLOOKUP($B503,$AB:$AX,5,0)))</f>
        <v>0</v>
      </c>
      <c r="BG503" s="86" t="n">
        <f aca="false">IF(ISERROR(VLOOKUP($B503,$AB:$AX,6,0)),0,(VLOOKUP($B503,$AB:$AX,6,0)))</f>
        <v>0</v>
      </c>
      <c r="BH503" s="85" t="n">
        <f aca="false">IF(ISERROR(VLOOKUP($B503,$AB:$AX,7,0)),0,(VLOOKUP($B503,$AB:$AX,7,0)))</f>
        <v>0</v>
      </c>
      <c r="BI503" s="88" t="n">
        <f aca="false">IF(ISERROR(VLOOKUP($B503,$AB:$AX,8,0)),0,(VLOOKUP($B503,$AB:$AX,8,0)))</f>
        <v>0</v>
      </c>
      <c r="BJ503" s="88" t="n">
        <f aca="false">IF(ISERROR(VLOOKUP($B503,$AB:$AX,9,0)),0,(VLOOKUP($B503,$AB:$AX,9,0)))</f>
        <v>0</v>
      </c>
      <c r="BK503" s="89" t="n">
        <f aca="false">IF(ISERROR(VLOOKUP($B503,$AB:$AX,10,0)),0,(VLOOKUP($B503,$AB:$AX,10,0)))</f>
        <v>0</v>
      </c>
      <c r="BL503" s="93" t="n">
        <f aca="false">IF(ISERROR(VLOOKUP($B503,$AB:$AX,11,0)),0,(VLOOKUP($B503,$AB:$AX,11,0)))</f>
        <v>0</v>
      </c>
      <c r="BM503" s="89" t="n">
        <f aca="false">IF(ISERROR(VLOOKUP($B503,$AB:$AX,12,0)),0,(VLOOKUP($B503,$AB:$AX,12,0)))</f>
        <v>0</v>
      </c>
      <c r="BN503" s="93" t="n">
        <f aca="false">IF(ISERROR(VLOOKUP($B503,$AB:$AX,13,0)),0,(VLOOKUP($B503,$AB:$AX,13,0)))</f>
        <v>0</v>
      </c>
      <c r="BO503" s="86" t="n">
        <f aca="false">IF(ISERROR(VLOOKUP($B503,$AB:$AX,14,0)),0,(VLOOKUP($B503,$AB:$AX,14,0)))</f>
        <v>0</v>
      </c>
      <c r="BP503" s="91" t="n">
        <f aca="false">IF(ISERROR(VLOOKUP($B503,$AB:$AX,15,0)),0,(VLOOKUP($B503,$AB:$AX,15,0)))</f>
        <v>0</v>
      </c>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c r="DO503" s="100"/>
      <c r="DP503" s="100"/>
      <c r="DQ503" s="100"/>
      <c r="DR503" s="100"/>
      <c r="DS503" s="100"/>
      <c r="DT503" s="100"/>
      <c r="DU503" s="100"/>
      <c r="DV503" s="100"/>
      <c r="DW503" s="100"/>
      <c r="DX503" s="100"/>
      <c r="DY503" s="100"/>
      <c r="DZ503" s="100"/>
      <c r="EA503" s="100"/>
      <c r="EB503" s="100"/>
      <c r="EC503" s="100"/>
      <c r="ED503" s="100"/>
      <c r="EE503" s="100"/>
      <c r="EF503" s="100"/>
      <c r="EG503" s="100"/>
      <c r="EH503" s="100"/>
      <c r="EI503" s="100"/>
      <c r="EJ503" s="100"/>
      <c r="EK503" s="100"/>
    </row>
    <row r="504" customFormat="false" ht="12.75" hidden="true" customHeight="false" outlineLevel="0" collapsed="false">
      <c r="A504" s="75" t="s">
        <v>916</v>
      </c>
      <c r="B504" s="78"/>
      <c r="C504" s="79"/>
      <c r="D504" s="78"/>
      <c r="E504" s="78"/>
      <c r="F504" s="79"/>
      <c r="G504" s="79"/>
      <c r="H504" s="80" t="n">
        <v>0</v>
      </c>
      <c r="I504" s="81" t="n">
        <v>0</v>
      </c>
      <c r="J504" s="81" t="n">
        <v>0</v>
      </c>
      <c r="K504" s="82" t="n">
        <v>0</v>
      </c>
      <c r="L504" s="83" t="n">
        <v>0</v>
      </c>
      <c r="M504" s="82" t="n">
        <v>0</v>
      </c>
      <c r="N504" s="83" t="n">
        <v>0</v>
      </c>
      <c r="O504" s="79"/>
      <c r="P504" s="84"/>
      <c r="Q504" s="22"/>
      <c r="R504" s="22"/>
      <c r="S504" s="22"/>
      <c r="T504" s="22"/>
      <c r="U504" s="22"/>
      <c r="V504" s="22"/>
      <c r="W504" s="22"/>
      <c r="X504" s="22"/>
      <c r="Y504" s="12"/>
      <c r="Z504" s="22"/>
      <c r="AA504" s="12" t="s">
        <v>916</v>
      </c>
      <c r="AB504" s="85"/>
      <c r="AC504" s="86"/>
      <c r="AD504" s="85"/>
      <c r="AE504" s="85"/>
      <c r="AF504" s="86"/>
      <c r="AG504" s="86"/>
      <c r="AH504" s="87" t="n">
        <v>0</v>
      </c>
      <c r="AI504" s="88" t="n">
        <v>0</v>
      </c>
      <c r="AJ504" s="88" t="n">
        <v>0</v>
      </c>
      <c r="AK504" s="89" t="n">
        <v>0</v>
      </c>
      <c r="AL504" s="90" t="n">
        <v>0</v>
      </c>
      <c r="AM504" s="89" t="n">
        <v>0</v>
      </c>
      <c r="AN504" s="90" t="n">
        <v>0</v>
      </c>
      <c r="AO504" s="86"/>
      <c r="AP504" s="91"/>
      <c r="AQ504" s="22"/>
      <c r="AR504" s="22"/>
      <c r="AS504" s="22"/>
      <c r="AT504" s="22"/>
      <c r="AU504" s="22"/>
      <c r="AV504" s="22"/>
      <c r="AW504" s="22"/>
      <c r="AX504" s="22"/>
      <c r="AY504" s="22"/>
      <c r="BA504" s="12"/>
      <c r="BB504" s="85" t="n">
        <f aca="false">IF(ISERROR(VLOOKUP($B504,$AB:$AX,1,0)),0,(VLOOKUP($B504,$AB:$AX,1,0)))</f>
        <v>0</v>
      </c>
      <c r="BC504" s="86" t="n">
        <f aca="false">IF(ISERROR(VLOOKUP($B504,$AB:$AX,2,0)),0,(VLOOKUP($B504,$AB:$AX,2,0)))</f>
        <v>0</v>
      </c>
      <c r="BD504" s="92" t="n">
        <f aca="false">IF(ISERROR(VLOOKUP($B504,$AB:$AX,3,0)),0,(VLOOKUP($B504,$AB:$AX,3,0)))</f>
        <v>0</v>
      </c>
      <c r="BE504" s="85" t="n">
        <f aca="false">IF(ISERROR(VLOOKUP($B504,$AB:$AX,4,0)),0,(VLOOKUP($B504,$AB:$AX,4,0)))</f>
        <v>0</v>
      </c>
      <c r="BF504" s="86" t="n">
        <f aca="false">IF(ISERROR(VLOOKUP($B504,$AB:$AX,5,0)),0,(VLOOKUP($B504,$AB:$AX,5,0)))</f>
        <v>0</v>
      </c>
      <c r="BG504" s="86" t="n">
        <f aca="false">IF(ISERROR(VLOOKUP($B504,$AB:$AX,6,0)),0,(VLOOKUP($B504,$AB:$AX,6,0)))</f>
        <v>0</v>
      </c>
      <c r="BH504" s="85" t="n">
        <f aca="false">IF(ISERROR(VLOOKUP($B504,$AB:$AX,7,0)),0,(VLOOKUP($B504,$AB:$AX,7,0)))</f>
        <v>0</v>
      </c>
      <c r="BI504" s="88" t="n">
        <f aca="false">IF(ISERROR(VLOOKUP($B504,$AB:$AX,8,0)),0,(VLOOKUP($B504,$AB:$AX,8,0)))</f>
        <v>0</v>
      </c>
      <c r="BJ504" s="88" t="n">
        <f aca="false">IF(ISERROR(VLOOKUP($B504,$AB:$AX,9,0)),0,(VLOOKUP($B504,$AB:$AX,9,0)))</f>
        <v>0</v>
      </c>
      <c r="BK504" s="89" t="n">
        <f aca="false">IF(ISERROR(VLOOKUP($B504,$AB:$AX,10,0)),0,(VLOOKUP($B504,$AB:$AX,10,0)))</f>
        <v>0</v>
      </c>
      <c r="BL504" s="93" t="n">
        <f aca="false">IF(ISERROR(VLOOKUP($B504,$AB:$AX,11,0)),0,(VLOOKUP($B504,$AB:$AX,11,0)))</f>
        <v>0</v>
      </c>
      <c r="BM504" s="89" t="n">
        <f aca="false">IF(ISERROR(VLOOKUP($B504,$AB:$AX,12,0)),0,(VLOOKUP($B504,$AB:$AX,12,0)))</f>
        <v>0</v>
      </c>
      <c r="BN504" s="93" t="n">
        <f aca="false">IF(ISERROR(VLOOKUP($B504,$AB:$AX,13,0)),0,(VLOOKUP($B504,$AB:$AX,13,0)))</f>
        <v>0</v>
      </c>
      <c r="BO504" s="86" t="n">
        <f aca="false">IF(ISERROR(VLOOKUP($B504,$AB:$AX,14,0)),0,(VLOOKUP($B504,$AB:$AX,14,0)))</f>
        <v>0</v>
      </c>
      <c r="BP504" s="91" t="n">
        <f aca="false">IF(ISERROR(VLOOKUP($B504,$AB:$AX,15,0)),0,(VLOOKUP($B504,$AB:$AX,15,0)))</f>
        <v>0</v>
      </c>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c r="EJ504" s="22"/>
      <c r="EK504" s="22"/>
    </row>
    <row r="505" customFormat="false" ht="12.75" hidden="true" customHeight="false" outlineLevel="0" collapsed="false">
      <c r="A505" s="75" t="s">
        <v>917</v>
      </c>
      <c r="B505" s="78"/>
      <c r="C505" s="79"/>
      <c r="D505" s="78"/>
      <c r="E505" s="78"/>
      <c r="F505" s="79"/>
      <c r="G505" s="79"/>
      <c r="H505" s="80" t="n">
        <v>0</v>
      </c>
      <c r="I505" s="81" t="n">
        <v>0</v>
      </c>
      <c r="J505" s="81" t="n">
        <v>0</v>
      </c>
      <c r="K505" s="82" t="n">
        <v>0</v>
      </c>
      <c r="L505" s="83" t="n">
        <v>0</v>
      </c>
      <c r="M505" s="82" t="n">
        <v>0</v>
      </c>
      <c r="N505" s="83" t="n">
        <v>0</v>
      </c>
      <c r="O505" s="79"/>
      <c r="P505" s="84"/>
      <c r="Q505" s="22"/>
      <c r="R505" s="22"/>
      <c r="S505" s="22"/>
      <c r="T505" s="22"/>
      <c r="U505" s="22"/>
      <c r="V505" s="22"/>
      <c r="W505" s="22"/>
      <c r="X505" s="22"/>
      <c r="Y505" s="12"/>
      <c r="Z505" s="22"/>
      <c r="AA505" s="12" t="s">
        <v>917</v>
      </c>
      <c r="AB505" s="85"/>
      <c r="AC505" s="86"/>
      <c r="AD505" s="85"/>
      <c r="AE505" s="85"/>
      <c r="AF505" s="86"/>
      <c r="AG505" s="86"/>
      <c r="AH505" s="87" t="n">
        <v>0</v>
      </c>
      <c r="AI505" s="88" t="n">
        <v>0</v>
      </c>
      <c r="AJ505" s="88" t="n">
        <v>0</v>
      </c>
      <c r="AK505" s="89" t="n">
        <v>0</v>
      </c>
      <c r="AL505" s="90" t="n">
        <v>0</v>
      </c>
      <c r="AM505" s="89" t="n">
        <v>0</v>
      </c>
      <c r="AN505" s="90" t="n">
        <v>0</v>
      </c>
      <c r="AO505" s="86"/>
      <c r="AP505" s="91"/>
      <c r="AQ505" s="22"/>
      <c r="AR505" s="22"/>
      <c r="AS505" s="22"/>
      <c r="AT505" s="22"/>
      <c r="AU505" s="22"/>
      <c r="AV505" s="22"/>
      <c r="AW505" s="22"/>
      <c r="AX505" s="22"/>
      <c r="AY505" s="22"/>
      <c r="BA505" s="12"/>
      <c r="BB505" s="85" t="n">
        <f aca="false">IF(ISERROR(VLOOKUP($B505,$AB:$AX,1,0)),0,(VLOOKUP($B505,$AB:$AX,1,0)))</f>
        <v>0</v>
      </c>
      <c r="BC505" s="86" t="n">
        <f aca="false">IF(ISERROR(VLOOKUP($B505,$AB:$AX,2,0)),0,(VLOOKUP($B505,$AB:$AX,2,0)))</f>
        <v>0</v>
      </c>
      <c r="BD505" s="92" t="n">
        <f aca="false">IF(ISERROR(VLOOKUP($B505,$AB:$AX,3,0)),0,(VLOOKUP($B505,$AB:$AX,3,0)))</f>
        <v>0</v>
      </c>
      <c r="BE505" s="85" t="n">
        <f aca="false">IF(ISERROR(VLOOKUP($B505,$AB:$AX,4,0)),0,(VLOOKUP($B505,$AB:$AX,4,0)))</f>
        <v>0</v>
      </c>
      <c r="BF505" s="86" t="n">
        <f aca="false">IF(ISERROR(VLOOKUP($B505,$AB:$AX,5,0)),0,(VLOOKUP($B505,$AB:$AX,5,0)))</f>
        <v>0</v>
      </c>
      <c r="BG505" s="86" t="n">
        <f aca="false">IF(ISERROR(VLOOKUP($B505,$AB:$AX,6,0)),0,(VLOOKUP($B505,$AB:$AX,6,0)))</f>
        <v>0</v>
      </c>
      <c r="BH505" s="85" t="n">
        <f aca="false">IF(ISERROR(VLOOKUP($B505,$AB:$AX,7,0)),0,(VLOOKUP($B505,$AB:$AX,7,0)))</f>
        <v>0</v>
      </c>
      <c r="BI505" s="88" t="n">
        <f aca="false">IF(ISERROR(VLOOKUP($B505,$AB:$AX,8,0)),0,(VLOOKUP($B505,$AB:$AX,8,0)))</f>
        <v>0</v>
      </c>
      <c r="BJ505" s="88" t="n">
        <f aca="false">IF(ISERROR(VLOOKUP($B505,$AB:$AX,9,0)),0,(VLOOKUP($B505,$AB:$AX,9,0)))</f>
        <v>0</v>
      </c>
      <c r="BK505" s="89" t="n">
        <f aca="false">IF(ISERROR(VLOOKUP($B505,$AB:$AX,10,0)),0,(VLOOKUP($B505,$AB:$AX,10,0)))</f>
        <v>0</v>
      </c>
      <c r="BL505" s="93" t="n">
        <f aca="false">IF(ISERROR(VLOOKUP($B505,$AB:$AX,11,0)),0,(VLOOKUP($B505,$AB:$AX,11,0)))</f>
        <v>0</v>
      </c>
      <c r="BM505" s="89" t="n">
        <f aca="false">IF(ISERROR(VLOOKUP($B505,$AB:$AX,12,0)),0,(VLOOKUP($B505,$AB:$AX,12,0)))</f>
        <v>0</v>
      </c>
      <c r="BN505" s="93" t="n">
        <f aca="false">IF(ISERROR(VLOOKUP($B505,$AB:$AX,13,0)),0,(VLOOKUP($B505,$AB:$AX,13,0)))</f>
        <v>0</v>
      </c>
      <c r="BO505" s="86" t="n">
        <f aca="false">IF(ISERROR(VLOOKUP($B505,$AB:$AX,14,0)),0,(VLOOKUP($B505,$AB:$AX,14,0)))</f>
        <v>0</v>
      </c>
      <c r="BP505" s="91" t="n">
        <f aca="false">IF(ISERROR(VLOOKUP($B505,$AB:$AX,15,0)),0,(VLOOKUP($B505,$AB:$AX,15,0)))</f>
        <v>0</v>
      </c>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c r="EJ505" s="22"/>
      <c r="EK505" s="22"/>
    </row>
    <row r="506" customFormat="false" ht="12.75" hidden="true" customHeight="false" outlineLevel="0" collapsed="false">
      <c r="A506" s="75" t="s">
        <v>918</v>
      </c>
      <c r="B506" s="78"/>
      <c r="C506" s="79"/>
      <c r="D506" s="78"/>
      <c r="E506" s="78"/>
      <c r="F506" s="79"/>
      <c r="G506" s="79"/>
      <c r="H506" s="80" t="n">
        <v>0</v>
      </c>
      <c r="I506" s="81" t="n">
        <v>0</v>
      </c>
      <c r="J506" s="81" t="n">
        <v>0</v>
      </c>
      <c r="K506" s="82" t="n">
        <v>0</v>
      </c>
      <c r="L506" s="83" t="n">
        <v>0</v>
      </c>
      <c r="M506" s="82" t="n">
        <v>0</v>
      </c>
      <c r="N506" s="83" t="n">
        <v>0</v>
      </c>
      <c r="O506" s="79"/>
      <c r="P506" s="84"/>
      <c r="Q506" s="78"/>
      <c r="R506" s="78"/>
      <c r="S506" s="78"/>
      <c r="T506" s="78"/>
      <c r="U506" s="78"/>
      <c r="V506" s="78"/>
      <c r="W506" s="78"/>
      <c r="X506" s="78"/>
      <c r="Y506" s="85"/>
      <c r="Z506" s="78"/>
      <c r="AA506" s="85" t="s">
        <v>918</v>
      </c>
      <c r="AB506" s="85"/>
      <c r="AC506" s="86"/>
      <c r="AD506" s="85"/>
      <c r="AE506" s="85"/>
      <c r="AF506" s="86"/>
      <c r="AG506" s="86"/>
      <c r="AH506" s="87" t="n">
        <v>0</v>
      </c>
      <c r="AI506" s="88" t="n">
        <v>0</v>
      </c>
      <c r="AJ506" s="88" t="n">
        <v>0</v>
      </c>
      <c r="AK506" s="89" t="n">
        <v>0</v>
      </c>
      <c r="AL506" s="90" t="n">
        <v>0</v>
      </c>
      <c r="AM506" s="89" t="n">
        <v>0</v>
      </c>
      <c r="AN506" s="90" t="n">
        <v>0</v>
      </c>
      <c r="AO506" s="86"/>
      <c r="AP506" s="91"/>
      <c r="AQ506" s="78"/>
      <c r="AR506" s="78"/>
      <c r="AS506" s="78"/>
      <c r="AT506" s="78"/>
      <c r="AU506" s="78"/>
      <c r="AV506" s="78"/>
      <c r="AW506" s="78"/>
      <c r="AX506" s="78"/>
      <c r="AY506" s="78"/>
      <c r="AZ506" s="85"/>
      <c r="BA506" s="12"/>
      <c r="BB506" s="85" t="n">
        <f aca="false">IF(ISERROR(VLOOKUP($B506,$AB:$AX,1,0)),0,(VLOOKUP($B506,$AB:$AX,1,0)))</f>
        <v>0</v>
      </c>
      <c r="BC506" s="86" t="n">
        <f aca="false">IF(ISERROR(VLOOKUP($B506,$AB:$AX,2,0)),0,(VLOOKUP($B506,$AB:$AX,2,0)))</f>
        <v>0</v>
      </c>
      <c r="BD506" s="92" t="n">
        <f aca="false">IF(ISERROR(VLOOKUP($B506,$AB:$AX,3,0)),0,(VLOOKUP($B506,$AB:$AX,3,0)))</f>
        <v>0</v>
      </c>
      <c r="BE506" s="85" t="n">
        <f aca="false">IF(ISERROR(VLOOKUP($B506,$AB:$AX,4,0)),0,(VLOOKUP($B506,$AB:$AX,4,0)))</f>
        <v>0</v>
      </c>
      <c r="BF506" s="86" t="n">
        <f aca="false">IF(ISERROR(VLOOKUP($B506,$AB:$AX,5,0)),0,(VLOOKUP($B506,$AB:$AX,5,0)))</f>
        <v>0</v>
      </c>
      <c r="BG506" s="86" t="n">
        <f aca="false">IF(ISERROR(VLOOKUP($B506,$AB:$AX,6,0)),0,(VLOOKUP($B506,$AB:$AX,6,0)))</f>
        <v>0</v>
      </c>
      <c r="BH506" s="85" t="n">
        <f aca="false">IF(ISERROR(VLOOKUP($B506,$AB:$AX,7,0)),0,(VLOOKUP($B506,$AB:$AX,7,0)))</f>
        <v>0</v>
      </c>
      <c r="BI506" s="88" t="n">
        <f aca="false">IF(ISERROR(VLOOKUP($B506,$AB:$AX,8,0)),0,(VLOOKUP($B506,$AB:$AX,8,0)))</f>
        <v>0</v>
      </c>
      <c r="BJ506" s="88" t="n">
        <f aca="false">IF(ISERROR(VLOOKUP($B506,$AB:$AX,9,0)),0,(VLOOKUP($B506,$AB:$AX,9,0)))</f>
        <v>0</v>
      </c>
      <c r="BK506" s="89" t="n">
        <f aca="false">IF(ISERROR(VLOOKUP($B506,$AB:$AX,10,0)),0,(VLOOKUP($B506,$AB:$AX,10,0)))</f>
        <v>0</v>
      </c>
      <c r="BL506" s="93" t="n">
        <f aca="false">IF(ISERROR(VLOOKUP($B506,$AB:$AX,11,0)),0,(VLOOKUP($B506,$AB:$AX,11,0)))</f>
        <v>0</v>
      </c>
      <c r="BM506" s="89" t="n">
        <f aca="false">IF(ISERROR(VLOOKUP($B506,$AB:$AX,12,0)),0,(VLOOKUP($B506,$AB:$AX,12,0)))</f>
        <v>0</v>
      </c>
      <c r="BN506" s="93" t="n">
        <f aca="false">IF(ISERROR(VLOOKUP($B506,$AB:$AX,13,0)),0,(VLOOKUP($B506,$AB:$AX,13,0)))</f>
        <v>0</v>
      </c>
      <c r="BO506" s="86" t="n">
        <f aca="false">IF(ISERROR(VLOOKUP($B506,$AB:$AX,14,0)),0,(VLOOKUP($B506,$AB:$AX,14,0)))</f>
        <v>0</v>
      </c>
      <c r="BP506" s="91" t="n">
        <f aca="false">IF(ISERROR(VLOOKUP($B506,$AB:$AX,15,0)),0,(VLOOKUP($B506,$AB:$AX,15,0)))</f>
        <v>0</v>
      </c>
      <c r="BQ506" s="78"/>
      <c r="BR506" s="78"/>
      <c r="BS506" s="78"/>
      <c r="BT506" s="78"/>
      <c r="BU506" s="94"/>
      <c r="BV506" s="94"/>
      <c r="BW506" s="94"/>
      <c r="BX506" s="94"/>
      <c r="BY506" s="94"/>
      <c r="BZ506" s="94"/>
      <c r="CA506" s="94"/>
      <c r="CB506" s="94"/>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c r="DD506" s="94"/>
      <c r="DE506" s="94"/>
      <c r="DF506" s="94"/>
      <c r="DG506" s="94"/>
      <c r="DH506" s="94"/>
      <c r="DI506" s="94"/>
      <c r="DJ506" s="94"/>
      <c r="DK506" s="94"/>
      <c r="DL506" s="94"/>
      <c r="DM506" s="94"/>
      <c r="DN506" s="94"/>
      <c r="DO506" s="94"/>
      <c r="DP506" s="94"/>
      <c r="DQ506" s="94"/>
      <c r="DR506" s="94"/>
      <c r="DS506" s="94"/>
      <c r="DT506" s="94"/>
      <c r="DU506" s="94"/>
      <c r="DV506" s="94"/>
      <c r="DW506" s="94"/>
      <c r="DX506" s="94"/>
      <c r="DY506" s="94"/>
      <c r="DZ506" s="94"/>
      <c r="EA506" s="94"/>
      <c r="EB506" s="94"/>
      <c r="EC506" s="94"/>
      <c r="ED506" s="94"/>
      <c r="EE506" s="94"/>
      <c r="EF506" s="94"/>
      <c r="EG506" s="94"/>
      <c r="EH506" s="94"/>
      <c r="EI506" s="94"/>
      <c r="EJ506" s="94"/>
      <c r="EK506" s="94"/>
    </row>
    <row r="507" customFormat="false" ht="12.75" hidden="true" customHeight="false" outlineLevel="0" collapsed="false">
      <c r="A507" s="75" t="s">
        <v>919</v>
      </c>
      <c r="B507" s="78"/>
      <c r="C507" s="79"/>
      <c r="D507" s="78"/>
      <c r="E507" s="78"/>
      <c r="F507" s="79"/>
      <c r="G507" s="79"/>
      <c r="H507" s="80" t="n">
        <v>0</v>
      </c>
      <c r="I507" s="81" t="n">
        <v>0</v>
      </c>
      <c r="J507" s="81" t="n">
        <v>0</v>
      </c>
      <c r="K507" s="82" t="n">
        <v>0</v>
      </c>
      <c r="L507" s="83" t="n">
        <v>0</v>
      </c>
      <c r="M507" s="82" t="n">
        <v>0</v>
      </c>
      <c r="N507" s="83" t="n">
        <v>0</v>
      </c>
      <c r="O507" s="79"/>
      <c r="P507" s="84"/>
      <c r="Q507" s="78"/>
      <c r="R507" s="78"/>
      <c r="S507" s="78"/>
      <c r="T507" s="78"/>
      <c r="U507" s="78"/>
      <c r="V507" s="78"/>
      <c r="W507" s="78"/>
      <c r="X507" s="78"/>
      <c r="Y507" s="85"/>
      <c r="Z507" s="78"/>
      <c r="AA507" s="85" t="s">
        <v>919</v>
      </c>
      <c r="AB507" s="85"/>
      <c r="AC507" s="86"/>
      <c r="AD507" s="85"/>
      <c r="AE507" s="85"/>
      <c r="AF507" s="86"/>
      <c r="AG507" s="86"/>
      <c r="AH507" s="87" t="n">
        <v>0</v>
      </c>
      <c r="AI507" s="88" t="n">
        <v>0</v>
      </c>
      <c r="AJ507" s="88" t="n">
        <v>0</v>
      </c>
      <c r="AK507" s="89" t="n">
        <v>0</v>
      </c>
      <c r="AL507" s="90" t="n">
        <v>0</v>
      </c>
      <c r="AM507" s="89" t="n">
        <v>0</v>
      </c>
      <c r="AN507" s="90" t="n">
        <v>0</v>
      </c>
      <c r="AO507" s="86"/>
      <c r="AP507" s="91"/>
      <c r="AQ507" s="78"/>
      <c r="AR507" s="78"/>
      <c r="AS507" s="78"/>
      <c r="AT507" s="78"/>
      <c r="AU507" s="78"/>
      <c r="AV507" s="78"/>
      <c r="AW507" s="78"/>
      <c r="AX507" s="78"/>
      <c r="AY507" s="78"/>
      <c r="AZ507" s="85"/>
      <c r="BA507" s="12"/>
      <c r="BB507" s="85" t="n">
        <f aca="false">IF(ISERROR(VLOOKUP($B507,$AB:$AX,1,0)),0,(VLOOKUP($B507,$AB:$AX,1,0)))</f>
        <v>0</v>
      </c>
      <c r="BC507" s="86" t="n">
        <f aca="false">IF(ISERROR(VLOOKUP($B507,$AB:$AX,2,0)),0,(VLOOKUP($B507,$AB:$AX,2,0)))</f>
        <v>0</v>
      </c>
      <c r="BD507" s="92" t="n">
        <f aca="false">IF(ISERROR(VLOOKUP($B507,$AB:$AX,3,0)),0,(VLOOKUP($B507,$AB:$AX,3,0)))</f>
        <v>0</v>
      </c>
      <c r="BE507" s="85" t="n">
        <f aca="false">IF(ISERROR(VLOOKUP($B507,$AB:$AX,4,0)),0,(VLOOKUP($B507,$AB:$AX,4,0)))</f>
        <v>0</v>
      </c>
      <c r="BF507" s="86" t="n">
        <f aca="false">IF(ISERROR(VLOOKUP($B507,$AB:$AX,5,0)),0,(VLOOKUP($B507,$AB:$AX,5,0)))</f>
        <v>0</v>
      </c>
      <c r="BG507" s="86" t="n">
        <f aca="false">IF(ISERROR(VLOOKUP($B507,$AB:$AX,6,0)),0,(VLOOKUP($B507,$AB:$AX,6,0)))</f>
        <v>0</v>
      </c>
      <c r="BH507" s="85" t="n">
        <f aca="false">IF(ISERROR(VLOOKUP($B507,$AB:$AX,7,0)),0,(VLOOKUP($B507,$AB:$AX,7,0)))</f>
        <v>0</v>
      </c>
      <c r="BI507" s="88" t="n">
        <f aca="false">IF(ISERROR(VLOOKUP($B507,$AB:$AX,8,0)),0,(VLOOKUP($B507,$AB:$AX,8,0)))</f>
        <v>0</v>
      </c>
      <c r="BJ507" s="88" t="n">
        <f aca="false">IF(ISERROR(VLOOKUP($B507,$AB:$AX,9,0)),0,(VLOOKUP($B507,$AB:$AX,9,0)))</f>
        <v>0</v>
      </c>
      <c r="BK507" s="89" t="n">
        <f aca="false">IF(ISERROR(VLOOKUP($B507,$AB:$AX,10,0)),0,(VLOOKUP($B507,$AB:$AX,10,0)))</f>
        <v>0</v>
      </c>
      <c r="BL507" s="93" t="n">
        <f aca="false">IF(ISERROR(VLOOKUP($B507,$AB:$AX,11,0)),0,(VLOOKUP($B507,$AB:$AX,11,0)))</f>
        <v>0</v>
      </c>
      <c r="BM507" s="89" t="n">
        <f aca="false">IF(ISERROR(VLOOKUP($B507,$AB:$AX,12,0)),0,(VLOOKUP($B507,$AB:$AX,12,0)))</f>
        <v>0</v>
      </c>
      <c r="BN507" s="93" t="n">
        <f aca="false">IF(ISERROR(VLOOKUP($B507,$AB:$AX,13,0)),0,(VLOOKUP($B507,$AB:$AX,13,0)))</f>
        <v>0</v>
      </c>
      <c r="BO507" s="86" t="n">
        <f aca="false">IF(ISERROR(VLOOKUP($B507,$AB:$AX,14,0)),0,(VLOOKUP($B507,$AB:$AX,14,0)))</f>
        <v>0</v>
      </c>
      <c r="BP507" s="91" t="n">
        <f aca="false">IF(ISERROR(VLOOKUP($B507,$AB:$AX,15,0)),0,(VLOOKUP($B507,$AB:$AX,15,0)))</f>
        <v>0</v>
      </c>
      <c r="BQ507" s="78"/>
      <c r="BR507" s="78"/>
      <c r="BS507" s="78"/>
      <c r="BT507" s="78"/>
      <c r="BU507" s="94"/>
      <c r="BV507" s="94"/>
      <c r="BW507" s="94"/>
      <c r="BX507" s="94"/>
      <c r="BY507" s="94"/>
      <c r="BZ507" s="94"/>
      <c r="CA507" s="94"/>
      <c r="CB507" s="94"/>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c r="DD507" s="94"/>
      <c r="DE507" s="94"/>
      <c r="DF507" s="94"/>
      <c r="DG507" s="94"/>
      <c r="DH507" s="94"/>
      <c r="DI507" s="94"/>
      <c r="DJ507" s="94"/>
      <c r="DK507" s="94"/>
      <c r="DL507" s="94"/>
      <c r="DM507" s="94"/>
      <c r="DN507" s="94"/>
      <c r="DO507" s="94"/>
      <c r="DP507" s="94"/>
      <c r="DQ507" s="94"/>
      <c r="DR507" s="94"/>
      <c r="DS507" s="94"/>
      <c r="DT507" s="94"/>
      <c r="DU507" s="94"/>
      <c r="DV507" s="94"/>
      <c r="DW507" s="94"/>
      <c r="DX507" s="94"/>
      <c r="DY507" s="94"/>
      <c r="DZ507" s="94"/>
      <c r="EA507" s="94"/>
      <c r="EB507" s="94"/>
      <c r="EC507" s="94"/>
      <c r="ED507" s="94"/>
      <c r="EE507" s="94"/>
      <c r="EF507" s="94"/>
      <c r="EG507" s="94"/>
      <c r="EH507" s="94"/>
      <c r="EI507" s="94"/>
      <c r="EJ507" s="94"/>
      <c r="EK507" s="94"/>
    </row>
    <row r="508" customFormat="false" ht="12.75" hidden="true" customHeight="false" outlineLevel="0" collapsed="false">
      <c r="A508" s="75" t="s">
        <v>920</v>
      </c>
      <c r="B508" s="78"/>
      <c r="C508" s="79"/>
      <c r="D508" s="78"/>
      <c r="E508" s="78"/>
      <c r="F508" s="79"/>
      <c r="G508" s="79"/>
      <c r="H508" s="80" t="n">
        <v>0</v>
      </c>
      <c r="I508" s="81" t="n">
        <v>0</v>
      </c>
      <c r="J508" s="81" t="n">
        <v>0</v>
      </c>
      <c r="K508" s="82" t="n">
        <v>0</v>
      </c>
      <c r="L508" s="83" t="n">
        <v>0</v>
      </c>
      <c r="M508" s="82" t="n">
        <v>0</v>
      </c>
      <c r="N508" s="83" t="n">
        <v>0</v>
      </c>
      <c r="O508" s="79"/>
      <c r="P508" s="84"/>
      <c r="Q508" s="78"/>
      <c r="R508" s="78"/>
      <c r="S508" s="78"/>
      <c r="T508" s="78"/>
      <c r="U508" s="78"/>
      <c r="V508" s="78"/>
      <c r="W508" s="78"/>
      <c r="X508" s="78"/>
      <c r="Y508" s="85"/>
      <c r="Z508" s="78"/>
      <c r="AA508" s="85" t="s">
        <v>920</v>
      </c>
      <c r="AB508" s="85"/>
      <c r="AC508" s="86"/>
      <c r="AD508" s="85"/>
      <c r="AE508" s="85"/>
      <c r="AF508" s="86"/>
      <c r="AG508" s="86"/>
      <c r="AH508" s="87" t="n">
        <v>0</v>
      </c>
      <c r="AI508" s="88" t="n">
        <v>0</v>
      </c>
      <c r="AJ508" s="88" t="n">
        <v>0</v>
      </c>
      <c r="AK508" s="89" t="n">
        <v>0</v>
      </c>
      <c r="AL508" s="90" t="n">
        <v>0</v>
      </c>
      <c r="AM508" s="89" t="n">
        <v>0</v>
      </c>
      <c r="AN508" s="90" t="n">
        <v>0</v>
      </c>
      <c r="AO508" s="86"/>
      <c r="AP508" s="91"/>
      <c r="AQ508" s="78"/>
      <c r="AR508" s="78"/>
      <c r="AS508" s="78"/>
      <c r="AT508" s="78"/>
      <c r="AU508" s="78"/>
      <c r="AV508" s="78"/>
      <c r="AW508" s="78"/>
      <c r="AX508" s="78"/>
      <c r="AY508" s="78"/>
      <c r="AZ508" s="85"/>
      <c r="BA508" s="12"/>
      <c r="BB508" s="85" t="n">
        <f aca="false">IF(ISERROR(VLOOKUP($B508,$AB:$AX,1,0)),0,(VLOOKUP($B508,$AB:$AX,1,0)))</f>
        <v>0</v>
      </c>
      <c r="BC508" s="86" t="n">
        <f aca="false">IF(ISERROR(VLOOKUP($B508,$AB:$AX,2,0)),0,(VLOOKUP($B508,$AB:$AX,2,0)))</f>
        <v>0</v>
      </c>
      <c r="BD508" s="92" t="n">
        <f aca="false">IF(ISERROR(VLOOKUP($B508,$AB:$AX,3,0)),0,(VLOOKUP($B508,$AB:$AX,3,0)))</f>
        <v>0</v>
      </c>
      <c r="BE508" s="85" t="n">
        <f aca="false">IF(ISERROR(VLOOKUP($B508,$AB:$AX,4,0)),0,(VLOOKUP($B508,$AB:$AX,4,0)))</f>
        <v>0</v>
      </c>
      <c r="BF508" s="86" t="n">
        <f aca="false">IF(ISERROR(VLOOKUP($B508,$AB:$AX,5,0)),0,(VLOOKUP($B508,$AB:$AX,5,0)))</f>
        <v>0</v>
      </c>
      <c r="BG508" s="86" t="n">
        <f aca="false">IF(ISERROR(VLOOKUP($B508,$AB:$AX,6,0)),0,(VLOOKUP($B508,$AB:$AX,6,0)))</f>
        <v>0</v>
      </c>
      <c r="BH508" s="85" t="n">
        <f aca="false">IF(ISERROR(VLOOKUP($B508,$AB:$AX,7,0)),0,(VLOOKUP($B508,$AB:$AX,7,0)))</f>
        <v>0</v>
      </c>
      <c r="BI508" s="88" t="n">
        <f aca="false">IF(ISERROR(VLOOKUP($B508,$AB:$AX,8,0)),0,(VLOOKUP($B508,$AB:$AX,8,0)))</f>
        <v>0</v>
      </c>
      <c r="BJ508" s="88" t="n">
        <f aca="false">IF(ISERROR(VLOOKUP($B508,$AB:$AX,9,0)),0,(VLOOKUP($B508,$AB:$AX,9,0)))</f>
        <v>0</v>
      </c>
      <c r="BK508" s="89" t="n">
        <f aca="false">IF(ISERROR(VLOOKUP($B508,$AB:$AX,10,0)),0,(VLOOKUP($B508,$AB:$AX,10,0)))</f>
        <v>0</v>
      </c>
      <c r="BL508" s="93" t="n">
        <f aca="false">IF(ISERROR(VLOOKUP($B508,$AB:$AX,11,0)),0,(VLOOKUP($B508,$AB:$AX,11,0)))</f>
        <v>0</v>
      </c>
      <c r="BM508" s="89" t="n">
        <f aca="false">IF(ISERROR(VLOOKUP($B508,$AB:$AX,12,0)),0,(VLOOKUP($B508,$AB:$AX,12,0)))</f>
        <v>0</v>
      </c>
      <c r="BN508" s="93" t="n">
        <f aca="false">IF(ISERROR(VLOOKUP($B508,$AB:$AX,13,0)),0,(VLOOKUP($B508,$AB:$AX,13,0)))</f>
        <v>0</v>
      </c>
      <c r="BO508" s="86" t="n">
        <f aca="false">IF(ISERROR(VLOOKUP($B508,$AB:$AX,14,0)),0,(VLOOKUP($B508,$AB:$AX,14,0)))</f>
        <v>0</v>
      </c>
      <c r="BP508" s="91" t="n">
        <f aca="false">IF(ISERROR(VLOOKUP($B508,$AB:$AX,15,0)),0,(VLOOKUP($B508,$AB:$AX,15,0)))</f>
        <v>0</v>
      </c>
      <c r="BQ508" s="78"/>
      <c r="BR508" s="78"/>
      <c r="BS508" s="78"/>
      <c r="BT508" s="78"/>
      <c r="BU508" s="94"/>
      <c r="BV508" s="94"/>
      <c r="BW508" s="94"/>
      <c r="BX508" s="94"/>
      <c r="BY508" s="94"/>
      <c r="BZ508" s="94"/>
      <c r="CA508" s="94"/>
      <c r="CB508" s="94"/>
      <c r="CC508" s="94"/>
      <c r="CD508" s="94"/>
      <c r="CE508" s="94"/>
      <c r="CF508" s="94"/>
      <c r="CG508" s="94"/>
      <c r="CH508" s="94"/>
      <c r="CI508" s="94"/>
      <c r="CJ508" s="94"/>
      <c r="CK508" s="94"/>
      <c r="CL508" s="94"/>
      <c r="CM508" s="94"/>
      <c r="CN508" s="94"/>
      <c r="CO508" s="94"/>
      <c r="CP508" s="94"/>
      <c r="CQ508" s="94"/>
      <c r="CR508" s="94"/>
      <c r="CS508" s="94"/>
      <c r="CT508" s="94"/>
      <c r="CU508" s="94"/>
      <c r="CV508" s="94"/>
      <c r="CW508" s="94"/>
      <c r="CX508" s="94"/>
      <c r="CY508" s="94"/>
      <c r="CZ508" s="94"/>
      <c r="DA508" s="94"/>
      <c r="DB508" s="94"/>
      <c r="DC508" s="94"/>
      <c r="DD508" s="94"/>
      <c r="DE508" s="94"/>
      <c r="DF508" s="94"/>
      <c r="DG508" s="94"/>
      <c r="DH508" s="94"/>
      <c r="DI508" s="94"/>
      <c r="DJ508" s="94"/>
      <c r="DK508" s="94"/>
      <c r="DL508" s="94"/>
      <c r="DM508" s="94"/>
      <c r="DN508" s="94"/>
      <c r="DO508" s="94"/>
      <c r="DP508" s="94"/>
      <c r="DQ508" s="94"/>
      <c r="DR508" s="94"/>
      <c r="DS508" s="94"/>
      <c r="DT508" s="94"/>
      <c r="DU508" s="94"/>
      <c r="DV508" s="94"/>
      <c r="DW508" s="94"/>
      <c r="DX508" s="94"/>
      <c r="DY508" s="94"/>
      <c r="DZ508" s="94"/>
      <c r="EA508" s="94"/>
      <c r="EB508" s="94"/>
      <c r="EC508" s="94"/>
      <c r="ED508" s="94"/>
      <c r="EE508" s="94"/>
      <c r="EF508" s="94"/>
      <c r="EG508" s="94"/>
      <c r="EH508" s="94"/>
      <c r="EI508" s="94"/>
      <c r="EJ508" s="94"/>
      <c r="EK508" s="94"/>
    </row>
    <row r="509" customFormat="false" ht="12.75" hidden="true" customHeight="false" outlineLevel="0" collapsed="false">
      <c r="A509" s="75" t="s">
        <v>921</v>
      </c>
      <c r="B509" s="78"/>
      <c r="C509" s="79"/>
      <c r="D509" s="78"/>
      <c r="E509" s="78"/>
      <c r="F509" s="79"/>
      <c r="G509" s="79"/>
      <c r="H509" s="80" t="n">
        <v>0</v>
      </c>
      <c r="I509" s="81" t="n">
        <v>0</v>
      </c>
      <c r="J509" s="81" t="n">
        <v>0</v>
      </c>
      <c r="K509" s="82" t="n">
        <v>0</v>
      </c>
      <c r="L509" s="83" t="n">
        <v>0</v>
      </c>
      <c r="M509" s="82" t="n">
        <v>0</v>
      </c>
      <c r="N509" s="83" t="n">
        <v>0</v>
      </c>
      <c r="O509" s="79"/>
      <c r="P509" s="84"/>
      <c r="Q509" s="78"/>
      <c r="R509" s="78"/>
      <c r="S509" s="78"/>
      <c r="T509" s="78"/>
      <c r="U509" s="78"/>
      <c r="V509" s="78"/>
      <c r="W509" s="78"/>
      <c r="X509" s="78"/>
      <c r="Y509" s="85"/>
      <c r="Z509" s="78"/>
      <c r="AA509" s="85" t="s">
        <v>921</v>
      </c>
      <c r="AB509" s="85"/>
      <c r="AC509" s="86"/>
      <c r="AD509" s="85"/>
      <c r="AE509" s="85"/>
      <c r="AF509" s="86"/>
      <c r="AG509" s="86"/>
      <c r="AH509" s="87" t="n">
        <v>0</v>
      </c>
      <c r="AI509" s="88" t="n">
        <v>0</v>
      </c>
      <c r="AJ509" s="88" t="n">
        <v>0</v>
      </c>
      <c r="AK509" s="89" t="n">
        <v>0</v>
      </c>
      <c r="AL509" s="90" t="n">
        <v>0</v>
      </c>
      <c r="AM509" s="89" t="n">
        <v>0</v>
      </c>
      <c r="AN509" s="90" t="n">
        <v>0</v>
      </c>
      <c r="AO509" s="86"/>
      <c r="AP509" s="91"/>
      <c r="AQ509" s="78"/>
      <c r="AR509" s="78"/>
      <c r="AS509" s="78"/>
      <c r="AT509" s="78"/>
      <c r="AU509" s="78"/>
      <c r="AV509" s="78"/>
      <c r="AW509" s="78"/>
      <c r="AX509" s="78"/>
      <c r="AY509" s="78"/>
      <c r="AZ509" s="85"/>
      <c r="BA509" s="12"/>
      <c r="BB509" s="85" t="n">
        <f aca="false">IF(ISERROR(VLOOKUP($B509,$AB:$AX,1,0)),0,(VLOOKUP($B509,$AB:$AX,1,0)))</f>
        <v>0</v>
      </c>
      <c r="BC509" s="86" t="n">
        <f aca="false">IF(ISERROR(VLOOKUP($B509,$AB:$AX,2,0)),0,(VLOOKUP($B509,$AB:$AX,2,0)))</f>
        <v>0</v>
      </c>
      <c r="BD509" s="92" t="n">
        <f aca="false">IF(ISERROR(VLOOKUP($B509,$AB:$AX,3,0)),0,(VLOOKUP($B509,$AB:$AX,3,0)))</f>
        <v>0</v>
      </c>
      <c r="BE509" s="85" t="n">
        <f aca="false">IF(ISERROR(VLOOKUP($B509,$AB:$AX,4,0)),0,(VLOOKUP($B509,$AB:$AX,4,0)))</f>
        <v>0</v>
      </c>
      <c r="BF509" s="86" t="n">
        <f aca="false">IF(ISERROR(VLOOKUP($B509,$AB:$AX,5,0)),0,(VLOOKUP($B509,$AB:$AX,5,0)))</f>
        <v>0</v>
      </c>
      <c r="BG509" s="86" t="n">
        <f aca="false">IF(ISERROR(VLOOKUP($B509,$AB:$AX,6,0)),0,(VLOOKUP($B509,$AB:$AX,6,0)))</f>
        <v>0</v>
      </c>
      <c r="BH509" s="85" t="n">
        <f aca="false">IF(ISERROR(VLOOKUP($B509,$AB:$AX,7,0)),0,(VLOOKUP($B509,$AB:$AX,7,0)))</f>
        <v>0</v>
      </c>
      <c r="BI509" s="88" t="n">
        <f aca="false">IF(ISERROR(VLOOKUP($B509,$AB:$AX,8,0)),0,(VLOOKUP($B509,$AB:$AX,8,0)))</f>
        <v>0</v>
      </c>
      <c r="BJ509" s="88" t="n">
        <f aca="false">IF(ISERROR(VLOOKUP($B509,$AB:$AX,9,0)),0,(VLOOKUP($B509,$AB:$AX,9,0)))</f>
        <v>0</v>
      </c>
      <c r="BK509" s="89" t="n">
        <f aca="false">IF(ISERROR(VLOOKUP($B509,$AB:$AX,10,0)),0,(VLOOKUP($B509,$AB:$AX,10,0)))</f>
        <v>0</v>
      </c>
      <c r="BL509" s="93" t="n">
        <f aca="false">IF(ISERROR(VLOOKUP($B509,$AB:$AX,11,0)),0,(VLOOKUP($B509,$AB:$AX,11,0)))</f>
        <v>0</v>
      </c>
      <c r="BM509" s="89" t="n">
        <f aca="false">IF(ISERROR(VLOOKUP($B509,$AB:$AX,12,0)),0,(VLOOKUP($B509,$AB:$AX,12,0)))</f>
        <v>0</v>
      </c>
      <c r="BN509" s="93" t="n">
        <f aca="false">IF(ISERROR(VLOOKUP($B509,$AB:$AX,13,0)),0,(VLOOKUP($B509,$AB:$AX,13,0)))</f>
        <v>0</v>
      </c>
      <c r="BO509" s="86" t="n">
        <f aca="false">IF(ISERROR(VLOOKUP($B509,$AB:$AX,14,0)),0,(VLOOKUP($B509,$AB:$AX,14,0)))</f>
        <v>0</v>
      </c>
      <c r="BP509" s="91" t="n">
        <f aca="false">IF(ISERROR(VLOOKUP($B509,$AB:$AX,15,0)),0,(VLOOKUP($B509,$AB:$AX,15,0)))</f>
        <v>0</v>
      </c>
      <c r="BQ509" s="78"/>
      <c r="BR509" s="78"/>
      <c r="BS509" s="78"/>
      <c r="BT509" s="78"/>
      <c r="BU509" s="94"/>
      <c r="BV509" s="94"/>
      <c r="BW509" s="94"/>
      <c r="BX509" s="94"/>
      <c r="BY509" s="94"/>
      <c r="BZ509" s="94"/>
      <c r="CA509" s="94"/>
      <c r="CB509" s="94"/>
      <c r="CC509" s="94"/>
      <c r="CD509" s="94"/>
      <c r="CE509" s="94"/>
      <c r="CF509" s="94"/>
      <c r="CG509" s="94"/>
      <c r="CH509" s="94"/>
      <c r="CI509" s="94"/>
      <c r="CJ509" s="94"/>
      <c r="CK509" s="94"/>
      <c r="CL509" s="94"/>
      <c r="CM509" s="94"/>
      <c r="CN509" s="94"/>
      <c r="CO509" s="94"/>
      <c r="CP509" s="94"/>
      <c r="CQ509" s="94"/>
      <c r="CR509" s="94"/>
      <c r="CS509" s="94"/>
      <c r="CT509" s="94"/>
      <c r="CU509" s="94"/>
      <c r="CV509" s="94"/>
      <c r="CW509" s="94"/>
      <c r="CX509" s="94"/>
      <c r="CY509" s="94"/>
      <c r="CZ509" s="94"/>
      <c r="DA509" s="94"/>
      <c r="DB509" s="94"/>
      <c r="DC509" s="94"/>
      <c r="DD509" s="94"/>
      <c r="DE509" s="94"/>
      <c r="DF509" s="94"/>
      <c r="DG509" s="94"/>
      <c r="DH509" s="94"/>
      <c r="DI509" s="94"/>
      <c r="DJ509" s="94"/>
      <c r="DK509" s="94"/>
      <c r="DL509" s="94"/>
      <c r="DM509" s="94"/>
      <c r="DN509" s="94"/>
      <c r="DO509" s="94"/>
      <c r="DP509" s="94"/>
      <c r="DQ509" s="94"/>
      <c r="DR509" s="94"/>
      <c r="DS509" s="94"/>
      <c r="DT509" s="94"/>
      <c r="DU509" s="94"/>
      <c r="DV509" s="94"/>
      <c r="DW509" s="94"/>
      <c r="DX509" s="94"/>
      <c r="DY509" s="94"/>
      <c r="DZ509" s="94"/>
      <c r="EA509" s="94"/>
      <c r="EB509" s="94"/>
      <c r="EC509" s="94"/>
      <c r="ED509" s="94"/>
      <c r="EE509" s="94"/>
      <c r="EF509" s="94"/>
      <c r="EG509" s="94"/>
      <c r="EH509" s="94"/>
      <c r="EI509" s="94"/>
      <c r="EJ509" s="94"/>
      <c r="EK509" s="94"/>
    </row>
    <row r="510" customFormat="false" ht="12.75" hidden="true" customHeight="false" outlineLevel="0" collapsed="false">
      <c r="A510" s="75" t="s">
        <v>922</v>
      </c>
      <c r="B510" s="78"/>
      <c r="C510" s="79"/>
      <c r="D510" s="78"/>
      <c r="E510" s="78"/>
      <c r="F510" s="79"/>
      <c r="G510" s="79"/>
      <c r="H510" s="80" t="n">
        <v>0</v>
      </c>
      <c r="I510" s="81" t="n">
        <v>0</v>
      </c>
      <c r="J510" s="81" t="n">
        <v>0</v>
      </c>
      <c r="K510" s="82" t="n">
        <v>0</v>
      </c>
      <c r="L510" s="83" t="n">
        <v>0</v>
      </c>
      <c r="M510" s="82" t="n">
        <v>0</v>
      </c>
      <c r="N510" s="83" t="n">
        <v>0</v>
      </c>
      <c r="O510" s="79"/>
      <c r="P510" s="84"/>
      <c r="Q510" s="78"/>
      <c r="R510" s="78"/>
      <c r="S510" s="78"/>
      <c r="T510" s="78"/>
      <c r="U510" s="78"/>
      <c r="V510" s="78"/>
      <c r="W510" s="78"/>
      <c r="X510" s="78"/>
      <c r="Y510" s="85"/>
      <c r="Z510" s="78"/>
      <c r="AA510" s="85" t="s">
        <v>922</v>
      </c>
      <c r="AB510" s="85"/>
      <c r="AC510" s="86"/>
      <c r="AD510" s="85"/>
      <c r="AE510" s="85"/>
      <c r="AF510" s="86"/>
      <c r="AG510" s="86"/>
      <c r="AH510" s="87" t="n">
        <v>0</v>
      </c>
      <c r="AI510" s="88" t="n">
        <v>0</v>
      </c>
      <c r="AJ510" s="88" t="n">
        <v>0</v>
      </c>
      <c r="AK510" s="89" t="n">
        <v>0</v>
      </c>
      <c r="AL510" s="90" t="n">
        <v>0</v>
      </c>
      <c r="AM510" s="89" t="n">
        <v>0</v>
      </c>
      <c r="AN510" s="90" t="n">
        <v>0</v>
      </c>
      <c r="AO510" s="86"/>
      <c r="AP510" s="91"/>
      <c r="AQ510" s="78"/>
      <c r="AR510" s="78"/>
      <c r="AS510" s="78"/>
      <c r="AT510" s="78"/>
      <c r="AU510" s="78"/>
      <c r="AV510" s="78"/>
      <c r="AW510" s="78"/>
      <c r="AX510" s="78"/>
      <c r="AY510" s="78"/>
      <c r="AZ510" s="85"/>
      <c r="BA510" s="12"/>
      <c r="BB510" s="85" t="n">
        <f aca="false">IF(ISERROR(VLOOKUP($B510,$AB:$AX,1,0)),0,(VLOOKUP($B510,$AB:$AX,1,0)))</f>
        <v>0</v>
      </c>
      <c r="BC510" s="86" t="n">
        <f aca="false">IF(ISERROR(VLOOKUP($B510,$AB:$AX,2,0)),0,(VLOOKUP($B510,$AB:$AX,2,0)))</f>
        <v>0</v>
      </c>
      <c r="BD510" s="92" t="n">
        <f aca="false">IF(ISERROR(VLOOKUP($B510,$AB:$AX,3,0)),0,(VLOOKUP($B510,$AB:$AX,3,0)))</f>
        <v>0</v>
      </c>
      <c r="BE510" s="85" t="n">
        <f aca="false">IF(ISERROR(VLOOKUP($B510,$AB:$AX,4,0)),0,(VLOOKUP($B510,$AB:$AX,4,0)))</f>
        <v>0</v>
      </c>
      <c r="BF510" s="86" t="n">
        <f aca="false">IF(ISERROR(VLOOKUP($B510,$AB:$AX,5,0)),0,(VLOOKUP($B510,$AB:$AX,5,0)))</f>
        <v>0</v>
      </c>
      <c r="BG510" s="86" t="n">
        <f aca="false">IF(ISERROR(VLOOKUP($B510,$AB:$AX,6,0)),0,(VLOOKUP($B510,$AB:$AX,6,0)))</f>
        <v>0</v>
      </c>
      <c r="BH510" s="85" t="n">
        <f aca="false">IF(ISERROR(VLOOKUP($B510,$AB:$AX,7,0)),0,(VLOOKUP($B510,$AB:$AX,7,0)))</f>
        <v>0</v>
      </c>
      <c r="BI510" s="88" t="n">
        <f aca="false">IF(ISERROR(VLOOKUP($B510,$AB:$AX,8,0)),0,(VLOOKUP($B510,$AB:$AX,8,0)))</f>
        <v>0</v>
      </c>
      <c r="BJ510" s="88" t="n">
        <f aca="false">IF(ISERROR(VLOOKUP($B510,$AB:$AX,9,0)),0,(VLOOKUP($B510,$AB:$AX,9,0)))</f>
        <v>0</v>
      </c>
      <c r="BK510" s="89" t="n">
        <f aca="false">IF(ISERROR(VLOOKUP($B510,$AB:$AX,10,0)),0,(VLOOKUP($B510,$AB:$AX,10,0)))</f>
        <v>0</v>
      </c>
      <c r="BL510" s="93" t="n">
        <f aca="false">IF(ISERROR(VLOOKUP($B510,$AB:$AX,11,0)),0,(VLOOKUP($B510,$AB:$AX,11,0)))</f>
        <v>0</v>
      </c>
      <c r="BM510" s="89" t="n">
        <f aca="false">IF(ISERROR(VLOOKUP($B510,$AB:$AX,12,0)),0,(VLOOKUP($B510,$AB:$AX,12,0)))</f>
        <v>0</v>
      </c>
      <c r="BN510" s="93" t="n">
        <f aca="false">IF(ISERROR(VLOOKUP($B510,$AB:$AX,13,0)),0,(VLOOKUP($B510,$AB:$AX,13,0)))</f>
        <v>0</v>
      </c>
      <c r="BO510" s="86" t="n">
        <f aca="false">IF(ISERROR(VLOOKUP($B510,$AB:$AX,14,0)),0,(VLOOKUP($B510,$AB:$AX,14,0)))</f>
        <v>0</v>
      </c>
      <c r="BP510" s="91" t="n">
        <f aca="false">IF(ISERROR(VLOOKUP($B510,$AB:$AX,15,0)),0,(VLOOKUP($B510,$AB:$AX,15,0)))</f>
        <v>0</v>
      </c>
      <c r="BQ510" s="78"/>
      <c r="BR510" s="78"/>
      <c r="BS510" s="78"/>
      <c r="BT510" s="78"/>
      <c r="BU510" s="94"/>
      <c r="BV510" s="94"/>
      <c r="BW510" s="94"/>
      <c r="BX510" s="94"/>
      <c r="BY510" s="94"/>
      <c r="BZ510" s="94"/>
      <c r="CA510" s="94"/>
      <c r="CB510" s="94"/>
      <c r="CC510" s="94"/>
      <c r="CD510" s="94"/>
      <c r="CE510" s="94"/>
      <c r="CF510" s="94"/>
      <c r="CG510" s="94"/>
      <c r="CH510" s="94"/>
      <c r="CI510" s="94"/>
      <c r="CJ510" s="94"/>
      <c r="CK510" s="94"/>
      <c r="CL510" s="94"/>
      <c r="CM510" s="94"/>
      <c r="CN510" s="94"/>
      <c r="CO510" s="94"/>
      <c r="CP510" s="94"/>
      <c r="CQ510" s="94"/>
      <c r="CR510" s="94"/>
      <c r="CS510" s="94"/>
      <c r="CT510" s="94"/>
      <c r="CU510" s="94"/>
      <c r="CV510" s="94"/>
      <c r="CW510" s="94"/>
      <c r="CX510" s="94"/>
      <c r="CY510" s="94"/>
      <c r="CZ510" s="94"/>
      <c r="DA510" s="94"/>
      <c r="DB510" s="94"/>
      <c r="DC510" s="94"/>
      <c r="DD510" s="94"/>
      <c r="DE510" s="94"/>
      <c r="DF510" s="94"/>
      <c r="DG510" s="94"/>
      <c r="DH510" s="94"/>
      <c r="DI510" s="94"/>
      <c r="DJ510" s="94"/>
      <c r="DK510" s="94"/>
      <c r="DL510" s="94"/>
      <c r="DM510" s="94"/>
      <c r="DN510" s="94"/>
      <c r="DO510" s="94"/>
      <c r="DP510" s="94"/>
      <c r="DQ510" s="94"/>
      <c r="DR510" s="94"/>
      <c r="DS510" s="94"/>
      <c r="DT510" s="94"/>
      <c r="DU510" s="94"/>
      <c r="DV510" s="94"/>
      <c r="DW510" s="94"/>
      <c r="DX510" s="94"/>
      <c r="DY510" s="94"/>
      <c r="DZ510" s="94"/>
      <c r="EA510" s="94"/>
      <c r="EB510" s="94"/>
      <c r="EC510" s="94"/>
      <c r="ED510" s="94"/>
      <c r="EE510" s="94"/>
      <c r="EF510" s="94"/>
      <c r="EG510" s="94"/>
      <c r="EH510" s="94"/>
      <c r="EI510" s="94"/>
      <c r="EJ510" s="94"/>
      <c r="EK510" s="94"/>
    </row>
    <row r="511" customFormat="false" ht="12.75" hidden="true" customHeight="false" outlineLevel="0" collapsed="false">
      <c r="A511" s="75" t="s">
        <v>923</v>
      </c>
      <c r="B511" s="78"/>
      <c r="C511" s="79"/>
      <c r="D511" s="78"/>
      <c r="E511" s="78"/>
      <c r="F511" s="79"/>
      <c r="G511" s="79"/>
      <c r="H511" s="80" t="n">
        <v>0</v>
      </c>
      <c r="I511" s="81" t="n">
        <v>0</v>
      </c>
      <c r="J511" s="81" t="n">
        <v>0</v>
      </c>
      <c r="K511" s="82" t="n">
        <v>0</v>
      </c>
      <c r="L511" s="83" t="n">
        <v>0</v>
      </c>
      <c r="M511" s="82" t="n">
        <v>0</v>
      </c>
      <c r="N511" s="83" t="n">
        <v>0</v>
      </c>
      <c r="O511" s="79"/>
      <c r="P511" s="84"/>
      <c r="Q511" s="78"/>
      <c r="R511" s="78"/>
      <c r="S511" s="78"/>
      <c r="T511" s="78"/>
      <c r="U511" s="78"/>
      <c r="V511" s="78"/>
      <c r="W511" s="78"/>
      <c r="X511" s="78"/>
      <c r="Y511" s="85"/>
      <c r="Z511" s="78"/>
      <c r="AA511" s="85" t="s">
        <v>923</v>
      </c>
      <c r="AB511" s="85"/>
      <c r="AC511" s="86"/>
      <c r="AD511" s="85"/>
      <c r="AE511" s="85"/>
      <c r="AF511" s="86"/>
      <c r="AG511" s="86"/>
      <c r="AH511" s="87" t="n">
        <v>0</v>
      </c>
      <c r="AI511" s="88" t="n">
        <v>0</v>
      </c>
      <c r="AJ511" s="88" t="n">
        <v>0</v>
      </c>
      <c r="AK511" s="89" t="n">
        <v>0</v>
      </c>
      <c r="AL511" s="90" t="n">
        <v>0</v>
      </c>
      <c r="AM511" s="89" t="n">
        <v>0</v>
      </c>
      <c r="AN511" s="90" t="n">
        <v>0</v>
      </c>
      <c r="AO511" s="86"/>
      <c r="AP511" s="91"/>
      <c r="AQ511" s="78"/>
      <c r="AR511" s="78"/>
      <c r="AS511" s="78"/>
      <c r="AT511" s="78"/>
      <c r="AU511" s="78"/>
      <c r="AV511" s="78"/>
      <c r="AW511" s="78"/>
      <c r="AX511" s="78"/>
      <c r="AY511" s="78"/>
      <c r="AZ511" s="85"/>
      <c r="BA511" s="12"/>
      <c r="BB511" s="85" t="n">
        <f aca="false">IF(ISERROR(VLOOKUP($B511,$AB:$AX,1,0)),0,(VLOOKUP($B511,$AB:$AX,1,0)))</f>
        <v>0</v>
      </c>
      <c r="BC511" s="86" t="n">
        <f aca="false">IF(ISERROR(VLOOKUP($B511,$AB:$AX,2,0)),0,(VLOOKUP($B511,$AB:$AX,2,0)))</f>
        <v>0</v>
      </c>
      <c r="BD511" s="92" t="n">
        <f aca="false">IF(ISERROR(VLOOKUP($B511,$AB:$AX,3,0)),0,(VLOOKUP($B511,$AB:$AX,3,0)))</f>
        <v>0</v>
      </c>
      <c r="BE511" s="85" t="n">
        <f aca="false">IF(ISERROR(VLOOKUP($B511,$AB:$AX,4,0)),0,(VLOOKUP($B511,$AB:$AX,4,0)))</f>
        <v>0</v>
      </c>
      <c r="BF511" s="86" t="n">
        <f aca="false">IF(ISERROR(VLOOKUP($B511,$AB:$AX,5,0)),0,(VLOOKUP($B511,$AB:$AX,5,0)))</f>
        <v>0</v>
      </c>
      <c r="BG511" s="86" t="n">
        <f aca="false">IF(ISERROR(VLOOKUP($B511,$AB:$AX,6,0)),0,(VLOOKUP($B511,$AB:$AX,6,0)))</f>
        <v>0</v>
      </c>
      <c r="BH511" s="85" t="n">
        <f aca="false">IF(ISERROR(VLOOKUP($B511,$AB:$AX,7,0)),0,(VLOOKUP($B511,$AB:$AX,7,0)))</f>
        <v>0</v>
      </c>
      <c r="BI511" s="88" t="n">
        <f aca="false">IF(ISERROR(VLOOKUP($B511,$AB:$AX,8,0)),0,(VLOOKUP($B511,$AB:$AX,8,0)))</f>
        <v>0</v>
      </c>
      <c r="BJ511" s="88" t="n">
        <f aca="false">IF(ISERROR(VLOOKUP($B511,$AB:$AX,9,0)),0,(VLOOKUP($B511,$AB:$AX,9,0)))</f>
        <v>0</v>
      </c>
      <c r="BK511" s="89" t="n">
        <f aca="false">IF(ISERROR(VLOOKUP($B511,$AB:$AX,10,0)),0,(VLOOKUP($B511,$AB:$AX,10,0)))</f>
        <v>0</v>
      </c>
      <c r="BL511" s="93" t="n">
        <f aca="false">IF(ISERROR(VLOOKUP($B511,$AB:$AX,11,0)),0,(VLOOKUP($B511,$AB:$AX,11,0)))</f>
        <v>0</v>
      </c>
      <c r="BM511" s="89" t="n">
        <f aca="false">IF(ISERROR(VLOOKUP($B511,$AB:$AX,12,0)),0,(VLOOKUP($B511,$AB:$AX,12,0)))</f>
        <v>0</v>
      </c>
      <c r="BN511" s="93" t="n">
        <f aca="false">IF(ISERROR(VLOOKUP($B511,$AB:$AX,13,0)),0,(VLOOKUP($B511,$AB:$AX,13,0)))</f>
        <v>0</v>
      </c>
      <c r="BO511" s="86" t="n">
        <f aca="false">IF(ISERROR(VLOOKUP($B511,$AB:$AX,14,0)),0,(VLOOKUP($B511,$AB:$AX,14,0)))</f>
        <v>0</v>
      </c>
      <c r="BP511" s="91" t="n">
        <f aca="false">IF(ISERROR(VLOOKUP($B511,$AB:$AX,15,0)),0,(VLOOKUP($B511,$AB:$AX,15,0)))</f>
        <v>0</v>
      </c>
      <c r="BQ511" s="78"/>
      <c r="BR511" s="78"/>
      <c r="BS511" s="78"/>
      <c r="BT511" s="78"/>
      <c r="BU511" s="94"/>
      <c r="BV511" s="94"/>
      <c r="BW511" s="94"/>
      <c r="BX511" s="94"/>
      <c r="BY511" s="94"/>
      <c r="BZ511" s="94"/>
      <c r="CA511" s="94"/>
      <c r="CB511" s="94"/>
      <c r="CC511" s="94"/>
      <c r="CD511" s="94"/>
      <c r="CE511" s="94"/>
      <c r="CF511" s="94"/>
      <c r="CG511" s="94"/>
      <c r="CH511" s="94"/>
      <c r="CI511" s="94"/>
      <c r="CJ511" s="94"/>
      <c r="CK511" s="94"/>
      <c r="CL511" s="94"/>
      <c r="CM511" s="94"/>
      <c r="CN511" s="94"/>
      <c r="CO511" s="94"/>
      <c r="CP511" s="94"/>
      <c r="CQ511" s="94"/>
      <c r="CR511" s="94"/>
      <c r="CS511" s="94"/>
      <c r="CT511" s="94"/>
      <c r="CU511" s="94"/>
      <c r="CV511" s="94"/>
      <c r="CW511" s="94"/>
      <c r="CX511" s="94"/>
      <c r="CY511" s="94"/>
      <c r="CZ511" s="94"/>
      <c r="DA511" s="94"/>
      <c r="DB511" s="94"/>
      <c r="DC511" s="94"/>
      <c r="DD511" s="94"/>
      <c r="DE511" s="94"/>
      <c r="DF511" s="94"/>
      <c r="DG511" s="94"/>
      <c r="DH511" s="94"/>
      <c r="DI511" s="94"/>
      <c r="DJ511" s="94"/>
      <c r="DK511" s="94"/>
      <c r="DL511" s="94"/>
      <c r="DM511" s="94"/>
      <c r="DN511" s="94"/>
      <c r="DO511" s="94"/>
      <c r="DP511" s="94"/>
      <c r="DQ511" s="94"/>
      <c r="DR511" s="94"/>
      <c r="DS511" s="94"/>
      <c r="DT511" s="94"/>
      <c r="DU511" s="94"/>
      <c r="DV511" s="94"/>
      <c r="DW511" s="94"/>
      <c r="DX511" s="94"/>
      <c r="DY511" s="94"/>
      <c r="DZ511" s="94"/>
      <c r="EA511" s="94"/>
      <c r="EB511" s="94"/>
      <c r="EC511" s="94"/>
      <c r="ED511" s="94"/>
      <c r="EE511" s="94"/>
      <c r="EF511" s="94"/>
      <c r="EG511" s="94"/>
      <c r="EH511" s="94"/>
      <c r="EI511" s="94"/>
      <c r="EJ511" s="94"/>
      <c r="EK511" s="94"/>
    </row>
    <row r="512" customFormat="false" ht="12.75" hidden="true" customHeight="false" outlineLevel="0" collapsed="false">
      <c r="A512" s="75" t="s">
        <v>924</v>
      </c>
      <c r="B512" s="78"/>
      <c r="C512" s="79"/>
      <c r="D512" s="78"/>
      <c r="E512" s="78"/>
      <c r="F512" s="79"/>
      <c r="G512" s="79"/>
      <c r="H512" s="80" t="n">
        <v>0</v>
      </c>
      <c r="I512" s="81" t="n">
        <v>0</v>
      </c>
      <c r="J512" s="81" t="n">
        <v>0</v>
      </c>
      <c r="K512" s="82" t="n">
        <v>0</v>
      </c>
      <c r="L512" s="83" t="n">
        <v>0</v>
      </c>
      <c r="M512" s="82" t="n">
        <v>0</v>
      </c>
      <c r="N512" s="83" t="n">
        <v>0</v>
      </c>
      <c r="O512" s="79"/>
      <c r="P512" s="84"/>
      <c r="Q512" s="78"/>
      <c r="R512" s="78"/>
      <c r="S512" s="78"/>
      <c r="T512" s="78"/>
      <c r="U512" s="78"/>
      <c r="V512" s="78"/>
      <c r="W512" s="78"/>
      <c r="X512" s="78"/>
      <c r="Y512" s="85"/>
      <c r="Z512" s="78"/>
      <c r="AA512" s="85" t="s">
        <v>924</v>
      </c>
      <c r="AB512" s="85"/>
      <c r="AC512" s="86"/>
      <c r="AD512" s="85"/>
      <c r="AE512" s="85"/>
      <c r="AF512" s="86"/>
      <c r="AG512" s="86"/>
      <c r="AH512" s="87" t="n">
        <v>0</v>
      </c>
      <c r="AI512" s="88" t="n">
        <v>0</v>
      </c>
      <c r="AJ512" s="88" t="n">
        <v>0</v>
      </c>
      <c r="AK512" s="89" t="n">
        <v>0</v>
      </c>
      <c r="AL512" s="90" t="n">
        <v>0</v>
      </c>
      <c r="AM512" s="89" t="n">
        <v>0</v>
      </c>
      <c r="AN512" s="90" t="n">
        <v>0</v>
      </c>
      <c r="AO512" s="86"/>
      <c r="AP512" s="91"/>
      <c r="AQ512" s="78"/>
      <c r="AR512" s="78"/>
      <c r="AS512" s="78"/>
      <c r="AT512" s="78"/>
      <c r="AU512" s="78"/>
      <c r="AV512" s="78"/>
      <c r="AW512" s="78"/>
      <c r="AX512" s="78"/>
      <c r="AY512" s="78"/>
      <c r="AZ512" s="85"/>
      <c r="BA512" s="12"/>
      <c r="BB512" s="85" t="n">
        <f aca="false">IF(ISERROR(VLOOKUP($B512,$AB:$AX,1,0)),0,(VLOOKUP($B512,$AB:$AX,1,0)))</f>
        <v>0</v>
      </c>
      <c r="BC512" s="86" t="n">
        <f aca="false">IF(ISERROR(VLOOKUP($B512,$AB:$AX,2,0)),0,(VLOOKUP($B512,$AB:$AX,2,0)))</f>
        <v>0</v>
      </c>
      <c r="BD512" s="92" t="n">
        <f aca="false">IF(ISERROR(VLOOKUP($B512,$AB:$AX,3,0)),0,(VLOOKUP($B512,$AB:$AX,3,0)))</f>
        <v>0</v>
      </c>
      <c r="BE512" s="85" t="n">
        <f aca="false">IF(ISERROR(VLOOKUP($B512,$AB:$AX,4,0)),0,(VLOOKUP($B512,$AB:$AX,4,0)))</f>
        <v>0</v>
      </c>
      <c r="BF512" s="86" t="n">
        <f aca="false">IF(ISERROR(VLOOKUP($B512,$AB:$AX,5,0)),0,(VLOOKUP($B512,$AB:$AX,5,0)))</f>
        <v>0</v>
      </c>
      <c r="BG512" s="86" t="n">
        <f aca="false">IF(ISERROR(VLOOKUP($B512,$AB:$AX,6,0)),0,(VLOOKUP($B512,$AB:$AX,6,0)))</f>
        <v>0</v>
      </c>
      <c r="BH512" s="85" t="n">
        <f aca="false">IF(ISERROR(VLOOKUP($B512,$AB:$AX,7,0)),0,(VLOOKUP($B512,$AB:$AX,7,0)))</f>
        <v>0</v>
      </c>
      <c r="BI512" s="88" t="n">
        <f aca="false">IF(ISERROR(VLOOKUP($B512,$AB:$AX,8,0)),0,(VLOOKUP($B512,$AB:$AX,8,0)))</f>
        <v>0</v>
      </c>
      <c r="BJ512" s="88" t="n">
        <f aca="false">IF(ISERROR(VLOOKUP($B512,$AB:$AX,9,0)),0,(VLOOKUP($B512,$AB:$AX,9,0)))</f>
        <v>0</v>
      </c>
      <c r="BK512" s="89" t="n">
        <f aca="false">IF(ISERROR(VLOOKUP($B512,$AB:$AX,10,0)),0,(VLOOKUP($B512,$AB:$AX,10,0)))</f>
        <v>0</v>
      </c>
      <c r="BL512" s="93" t="n">
        <f aca="false">IF(ISERROR(VLOOKUP($B512,$AB:$AX,11,0)),0,(VLOOKUP($B512,$AB:$AX,11,0)))</f>
        <v>0</v>
      </c>
      <c r="BM512" s="89" t="n">
        <f aca="false">IF(ISERROR(VLOOKUP($B512,$AB:$AX,12,0)),0,(VLOOKUP($B512,$AB:$AX,12,0)))</f>
        <v>0</v>
      </c>
      <c r="BN512" s="93" t="n">
        <f aca="false">IF(ISERROR(VLOOKUP($B512,$AB:$AX,13,0)),0,(VLOOKUP($B512,$AB:$AX,13,0)))</f>
        <v>0</v>
      </c>
      <c r="BO512" s="86" t="n">
        <f aca="false">IF(ISERROR(VLOOKUP($B512,$AB:$AX,14,0)),0,(VLOOKUP($B512,$AB:$AX,14,0)))</f>
        <v>0</v>
      </c>
      <c r="BP512" s="91" t="n">
        <f aca="false">IF(ISERROR(VLOOKUP($B512,$AB:$AX,15,0)),0,(VLOOKUP($B512,$AB:$AX,15,0)))</f>
        <v>0</v>
      </c>
      <c r="BQ512" s="78"/>
      <c r="BR512" s="78"/>
      <c r="BS512" s="78"/>
      <c r="BT512" s="78"/>
      <c r="BU512" s="94"/>
      <c r="BV512" s="94"/>
      <c r="BW512" s="94"/>
      <c r="BX512" s="94"/>
      <c r="BY512" s="94"/>
      <c r="BZ512" s="94"/>
      <c r="CA512" s="94"/>
      <c r="CB512" s="94"/>
      <c r="CC512" s="94"/>
      <c r="CD512" s="94"/>
      <c r="CE512" s="94"/>
      <c r="CF512" s="94"/>
      <c r="CG512" s="94"/>
      <c r="CH512" s="94"/>
      <c r="CI512" s="94"/>
      <c r="CJ512" s="94"/>
      <c r="CK512" s="94"/>
      <c r="CL512" s="94"/>
      <c r="CM512" s="94"/>
      <c r="CN512" s="94"/>
      <c r="CO512" s="94"/>
      <c r="CP512" s="94"/>
      <c r="CQ512" s="94"/>
      <c r="CR512" s="94"/>
      <c r="CS512" s="94"/>
      <c r="CT512" s="94"/>
      <c r="CU512" s="94"/>
      <c r="CV512" s="94"/>
      <c r="CW512" s="94"/>
      <c r="CX512" s="94"/>
      <c r="CY512" s="94"/>
      <c r="CZ512" s="94"/>
      <c r="DA512" s="94"/>
      <c r="DB512" s="94"/>
      <c r="DC512" s="94"/>
      <c r="DD512" s="94"/>
      <c r="DE512" s="94"/>
      <c r="DF512" s="94"/>
      <c r="DG512" s="94"/>
      <c r="DH512" s="94"/>
      <c r="DI512" s="94"/>
      <c r="DJ512" s="94"/>
      <c r="DK512" s="94"/>
      <c r="DL512" s="94"/>
      <c r="DM512" s="94"/>
      <c r="DN512" s="94"/>
      <c r="DO512" s="94"/>
      <c r="DP512" s="94"/>
      <c r="DQ512" s="94"/>
      <c r="DR512" s="94"/>
      <c r="DS512" s="94"/>
      <c r="DT512" s="94"/>
      <c r="DU512" s="94"/>
      <c r="DV512" s="94"/>
      <c r="DW512" s="94"/>
      <c r="DX512" s="94"/>
      <c r="DY512" s="94"/>
      <c r="DZ512" s="94"/>
      <c r="EA512" s="94"/>
      <c r="EB512" s="94"/>
      <c r="EC512" s="94"/>
      <c r="ED512" s="94"/>
      <c r="EE512" s="94"/>
      <c r="EF512" s="94"/>
      <c r="EG512" s="94"/>
      <c r="EH512" s="94"/>
      <c r="EI512" s="94"/>
      <c r="EJ512" s="94"/>
      <c r="EK512" s="94"/>
    </row>
    <row r="513" customFormat="false" ht="12.75" hidden="true" customHeight="false" outlineLevel="0" collapsed="false">
      <c r="A513" s="75" t="s">
        <v>925</v>
      </c>
      <c r="B513" s="78"/>
      <c r="C513" s="79"/>
      <c r="D513" s="78"/>
      <c r="E513" s="78"/>
      <c r="F513" s="79"/>
      <c r="G513" s="79"/>
      <c r="H513" s="80" t="n">
        <v>0</v>
      </c>
      <c r="I513" s="81" t="n">
        <v>0</v>
      </c>
      <c r="J513" s="81" t="n">
        <v>0</v>
      </c>
      <c r="K513" s="82" t="n">
        <v>0</v>
      </c>
      <c r="L513" s="83" t="n">
        <v>0</v>
      </c>
      <c r="M513" s="82" t="n">
        <v>0</v>
      </c>
      <c r="N513" s="83" t="n">
        <v>0</v>
      </c>
      <c r="O513" s="79"/>
      <c r="P513" s="84"/>
      <c r="Q513" s="78"/>
      <c r="R513" s="78"/>
      <c r="S513" s="78"/>
      <c r="T513" s="78"/>
      <c r="U513" s="78"/>
      <c r="V513" s="78"/>
      <c r="W513" s="78"/>
      <c r="X513" s="78"/>
      <c r="Y513" s="85"/>
      <c r="Z513" s="78"/>
      <c r="AA513" s="85" t="s">
        <v>925</v>
      </c>
      <c r="AB513" s="85"/>
      <c r="AC513" s="86"/>
      <c r="AD513" s="85"/>
      <c r="AE513" s="85"/>
      <c r="AF513" s="86"/>
      <c r="AG513" s="86"/>
      <c r="AH513" s="87" t="n">
        <v>0</v>
      </c>
      <c r="AI513" s="88" t="n">
        <v>0</v>
      </c>
      <c r="AJ513" s="88" t="n">
        <v>0</v>
      </c>
      <c r="AK513" s="89" t="n">
        <v>0</v>
      </c>
      <c r="AL513" s="90" t="n">
        <v>0</v>
      </c>
      <c r="AM513" s="89" t="n">
        <v>0</v>
      </c>
      <c r="AN513" s="90" t="n">
        <v>0</v>
      </c>
      <c r="AO513" s="86"/>
      <c r="AP513" s="91"/>
      <c r="AQ513" s="78"/>
      <c r="AR513" s="78"/>
      <c r="AS513" s="78"/>
      <c r="AT513" s="78"/>
      <c r="AU513" s="78"/>
      <c r="AV513" s="78"/>
      <c r="AW513" s="78"/>
      <c r="AX513" s="78"/>
      <c r="AY513" s="78"/>
      <c r="AZ513" s="85"/>
      <c r="BA513" s="12"/>
      <c r="BB513" s="85" t="n">
        <f aca="false">IF(ISERROR(VLOOKUP($B513,$AB:$AX,1,0)),0,(VLOOKUP($B513,$AB:$AX,1,0)))</f>
        <v>0</v>
      </c>
      <c r="BC513" s="86" t="n">
        <f aca="false">IF(ISERROR(VLOOKUP($B513,$AB:$AX,2,0)),0,(VLOOKUP($B513,$AB:$AX,2,0)))</f>
        <v>0</v>
      </c>
      <c r="BD513" s="92" t="n">
        <f aca="false">IF(ISERROR(VLOOKUP($B513,$AB:$AX,3,0)),0,(VLOOKUP($B513,$AB:$AX,3,0)))</f>
        <v>0</v>
      </c>
      <c r="BE513" s="85" t="n">
        <f aca="false">IF(ISERROR(VLOOKUP($B513,$AB:$AX,4,0)),0,(VLOOKUP($B513,$AB:$AX,4,0)))</f>
        <v>0</v>
      </c>
      <c r="BF513" s="86" t="n">
        <f aca="false">IF(ISERROR(VLOOKUP($B513,$AB:$AX,5,0)),0,(VLOOKUP($B513,$AB:$AX,5,0)))</f>
        <v>0</v>
      </c>
      <c r="BG513" s="86" t="n">
        <f aca="false">IF(ISERROR(VLOOKUP($B513,$AB:$AX,6,0)),0,(VLOOKUP($B513,$AB:$AX,6,0)))</f>
        <v>0</v>
      </c>
      <c r="BH513" s="85" t="n">
        <f aca="false">IF(ISERROR(VLOOKUP($B513,$AB:$AX,7,0)),0,(VLOOKUP($B513,$AB:$AX,7,0)))</f>
        <v>0</v>
      </c>
      <c r="BI513" s="88" t="n">
        <f aca="false">IF(ISERROR(VLOOKUP($B513,$AB:$AX,8,0)),0,(VLOOKUP($B513,$AB:$AX,8,0)))</f>
        <v>0</v>
      </c>
      <c r="BJ513" s="88" t="n">
        <f aca="false">IF(ISERROR(VLOOKUP($B513,$AB:$AX,9,0)),0,(VLOOKUP($B513,$AB:$AX,9,0)))</f>
        <v>0</v>
      </c>
      <c r="BK513" s="89" t="n">
        <f aca="false">IF(ISERROR(VLOOKUP($B513,$AB:$AX,10,0)),0,(VLOOKUP($B513,$AB:$AX,10,0)))</f>
        <v>0</v>
      </c>
      <c r="BL513" s="93" t="n">
        <f aca="false">IF(ISERROR(VLOOKUP($B513,$AB:$AX,11,0)),0,(VLOOKUP($B513,$AB:$AX,11,0)))</f>
        <v>0</v>
      </c>
      <c r="BM513" s="89" t="n">
        <f aca="false">IF(ISERROR(VLOOKUP($B513,$AB:$AX,12,0)),0,(VLOOKUP($B513,$AB:$AX,12,0)))</f>
        <v>0</v>
      </c>
      <c r="BN513" s="93" t="n">
        <f aca="false">IF(ISERROR(VLOOKUP($B513,$AB:$AX,13,0)),0,(VLOOKUP($B513,$AB:$AX,13,0)))</f>
        <v>0</v>
      </c>
      <c r="BO513" s="86" t="n">
        <f aca="false">IF(ISERROR(VLOOKUP($B513,$AB:$AX,14,0)),0,(VLOOKUP($B513,$AB:$AX,14,0)))</f>
        <v>0</v>
      </c>
      <c r="BP513" s="91" t="n">
        <f aca="false">IF(ISERROR(VLOOKUP($B513,$AB:$AX,15,0)),0,(VLOOKUP($B513,$AB:$AX,15,0)))</f>
        <v>0</v>
      </c>
      <c r="BQ513" s="78"/>
      <c r="BR513" s="78"/>
      <c r="BS513" s="78"/>
      <c r="BT513" s="78"/>
      <c r="BU513" s="94"/>
      <c r="BV513" s="94"/>
      <c r="BW513" s="94"/>
      <c r="BX513" s="94"/>
      <c r="BY513" s="94"/>
      <c r="BZ513" s="94"/>
      <c r="CA513" s="94"/>
      <c r="CB513" s="94"/>
      <c r="CC513" s="94"/>
      <c r="CD513" s="94"/>
      <c r="CE513" s="94"/>
      <c r="CF513" s="94"/>
      <c r="CG513" s="94"/>
      <c r="CH513" s="94"/>
      <c r="CI513" s="94"/>
      <c r="CJ513" s="94"/>
      <c r="CK513" s="94"/>
      <c r="CL513" s="94"/>
      <c r="CM513" s="94"/>
      <c r="CN513" s="94"/>
      <c r="CO513" s="94"/>
      <c r="CP513" s="94"/>
      <c r="CQ513" s="94"/>
      <c r="CR513" s="94"/>
      <c r="CS513" s="94"/>
      <c r="CT513" s="94"/>
      <c r="CU513" s="94"/>
      <c r="CV513" s="94"/>
      <c r="CW513" s="94"/>
      <c r="CX513" s="94"/>
      <c r="CY513" s="94"/>
      <c r="CZ513" s="94"/>
      <c r="DA513" s="94"/>
      <c r="DB513" s="94"/>
      <c r="DC513" s="94"/>
      <c r="DD513" s="94"/>
      <c r="DE513" s="94"/>
      <c r="DF513" s="94"/>
      <c r="DG513" s="94"/>
      <c r="DH513" s="94"/>
      <c r="DI513" s="94"/>
      <c r="DJ513" s="94"/>
      <c r="DK513" s="94"/>
      <c r="DL513" s="94"/>
      <c r="DM513" s="94"/>
      <c r="DN513" s="94"/>
      <c r="DO513" s="94"/>
      <c r="DP513" s="94"/>
      <c r="DQ513" s="94"/>
      <c r="DR513" s="94"/>
      <c r="DS513" s="94"/>
      <c r="DT513" s="94"/>
      <c r="DU513" s="94"/>
      <c r="DV513" s="94"/>
      <c r="DW513" s="94"/>
      <c r="DX513" s="94"/>
      <c r="DY513" s="94"/>
      <c r="DZ513" s="94"/>
      <c r="EA513" s="94"/>
      <c r="EB513" s="94"/>
      <c r="EC513" s="94"/>
      <c r="ED513" s="94"/>
      <c r="EE513" s="94"/>
      <c r="EF513" s="94"/>
      <c r="EG513" s="94"/>
      <c r="EH513" s="94"/>
      <c r="EI513" s="94"/>
      <c r="EJ513" s="94"/>
      <c r="EK513" s="94"/>
    </row>
    <row r="514" customFormat="false" ht="12.75" hidden="true" customHeight="false" outlineLevel="0" collapsed="false">
      <c r="A514" s="75" t="s">
        <v>926</v>
      </c>
      <c r="B514" s="78"/>
      <c r="C514" s="79"/>
      <c r="D514" s="78"/>
      <c r="E514" s="78"/>
      <c r="F514" s="79"/>
      <c r="G514" s="79"/>
      <c r="H514" s="80" t="n">
        <v>0</v>
      </c>
      <c r="I514" s="81" t="n">
        <v>0</v>
      </c>
      <c r="J514" s="81" t="n">
        <v>0</v>
      </c>
      <c r="K514" s="82" t="n">
        <v>0</v>
      </c>
      <c r="L514" s="83" t="n">
        <v>0</v>
      </c>
      <c r="M514" s="82" t="n">
        <v>0</v>
      </c>
      <c r="N514" s="83" t="n">
        <v>0</v>
      </c>
      <c r="O514" s="79"/>
      <c r="P514" s="84"/>
      <c r="Q514" s="78"/>
      <c r="R514" s="78"/>
      <c r="S514" s="78"/>
      <c r="T514" s="78"/>
      <c r="U514" s="78"/>
      <c r="V514" s="78"/>
      <c r="W514" s="78"/>
      <c r="X514" s="78"/>
      <c r="Y514" s="85"/>
      <c r="Z514" s="78"/>
      <c r="AA514" s="85" t="s">
        <v>926</v>
      </c>
      <c r="AB514" s="85"/>
      <c r="AC514" s="86"/>
      <c r="AD514" s="85"/>
      <c r="AE514" s="85"/>
      <c r="AF514" s="86"/>
      <c r="AG514" s="86"/>
      <c r="AH514" s="87" t="n">
        <v>0</v>
      </c>
      <c r="AI514" s="88" t="n">
        <v>0</v>
      </c>
      <c r="AJ514" s="88" t="n">
        <v>0</v>
      </c>
      <c r="AK514" s="89" t="n">
        <v>0</v>
      </c>
      <c r="AL514" s="90" t="n">
        <v>0</v>
      </c>
      <c r="AM514" s="89" t="n">
        <v>0</v>
      </c>
      <c r="AN514" s="90" t="n">
        <v>0</v>
      </c>
      <c r="AO514" s="86"/>
      <c r="AP514" s="91"/>
      <c r="AQ514" s="78"/>
      <c r="AR514" s="78"/>
      <c r="AS514" s="78"/>
      <c r="AT514" s="78"/>
      <c r="AU514" s="78"/>
      <c r="AV514" s="78"/>
      <c r="AW514" s="78"/>
      <c r="AX514" s="78"/>
      <c r="AY514" s="78"/>
      <c r="AZ514" s="85"/>
      <c r="BA514" s="12"/>
      <c r="BB514" s="85" t="n">
        <f aca="false">IF(ISERROR(VLOOKUP($B514,$AB:$AX,1,0)),0,(VLOOKUP($B514,$AB:$AX,1,0)))</f>
        <v>0</v>
      </c>
      <c r="BC514" s="86" t="n">
        <f aca="false">IF(ISERROR(VLOOKUP($B514,$AB:$AX,2,0)),0,(VLOOKUP($B514,$AB:$AX,2,0)))</f>
        <v>0</v>
      </c>
      <c r="BD514" s="92" t="n">
        <f aca="false">IF(ISERROR(VLOOKUP($B514,$AB:$AX,3,0)),0,(VLOOKUP($B514,$AB:$AX,3,0)))</f>
        <v>0</v>
      </c>
      <c r="BE514" s="85" t="n">
        <f aca="false">IF(ISERROR(VLOOKUP($B514,$AB:$AX,4,0)),0,(VLOOKUP($B514,$AB:$AX,4,0)))</f>
        <v>0</v>
      </c>
      <c r="BF514" s="86" t="n">
        <f aca="false">IF(ISERROR(VLOOKUP($B514,$AB:$AX,5,0)),0,(VLOOKUP($B514,$AB:$AX,5,0)))</f>
        <v>0</v>
      </c>
      <c r="BG514" s="86" t="n">
        <f aca="false">IF(ISERROR(VLOOKUP($B514,$AB:$AX,6,0)),0,(VLOOKUP($B514,$AB:$AX,6,0)))</f>
        <v>0</v>
      </c>
      <c r="BH514" s="85" t="n">
        <f aca="false">IF(ISERROR(VLOOKUP($B514,$AB:$AX,7,0)),0,(VLOOKUP($B514,$AB:$AX,7,0)))</f>
        <v>0</v>
      </c>
      <c r="BI514" s="88" t="n">
        <f aca="false">IF(ISERROR(VLOOKUP($B514,$AB:$AX,8,0)),0,(VLOOKUP($B514,$AB:$AX,8,0)))</f>
        <v>0</v>
      </c>
      <c r="BJ514" s="88" t="n">
        <f aca="false">IF(ISERROR(VLOOKUP($B514,$AB:$AX,9,0)),0,(VLOOKUP($B514,$AB:$AX,9,0)))</f>
        <v>0</v>
      </c>
      <c r="BK514" s="89" t="n">
        <f aca="false">IF(ISERROR(VLOOKUP($B514,$AB:$AX,10,0)),0,(VLOOKUP($B514,$AB:$AX,10,0)))</f>
        <v>0</v>
      </c>
      <c r="BL514" s="93" t="n">
        <f aca="false">IF(ISERROR(VLOOKUP($B514,$AB:$AX,11,0)),0,(VLOOKUP($B514,$AB:$AX,11,0)))</f>
        <v>0</v>
      </c>
      <c r="BM514" s="89" t="n">
        <f aca="false">IF(ISERROR(VLOOKUP($B514,$AB:$AX,12,0)),0,(VLOOKUP($B514,$AB:$AX,12,0)))</f>
        <v>0</v>
      </c>
      <c r="BN514" s="93" t="n">
        <f aca="false">IF(ISERROR(VLOOKUP($B514,$AB:$AX,13,0)),0,(VLOOKUP($B514,$AB:$AX,13,0)))</f>
        <v>0</v>
      </c>
      <c r="BO514" s="86" t="n">
        <f aca="false">IF(ISERROR(VLOOKUP($B514,$AB:$AX,14,0)),0,(VLOOKUP($B514,$AB:$AX,14,0)))</f>
        <v>0</v>
      </c>
      <c r="BP514" s="91" t="n">
        <f aca="false">IF(ISERROR(VLOOKUP($B514,$AB:$AX,15,0)),0,(VLOOKUP($B514,$AB:$AX,15,0)))</f>
        <v>0</v>
      </c>
      <c r="BQ514" s="78"/>
      <c r="BR514" s="78"/>
      <c r="BS514" s="78"/>
      <c r="BT514" s="78"/>
      <c r="BU514" s="94"/>
      <c r="BV514" s="94"/>
      <c r="BW514" s="94"/>
      <c r="BX514" s="94"/>
      <c r="BY514" s="94"/>
      <c r="BZ514" s="94"/>
      <c r="CA514" s="94"/>
      <c r="CB514" s="94"/>
      <c r="CC514" s="94"/>
      <c r="CD514" s="94"/>
      <c r="CE514" s="94"/>
      <c r="CF514" s="94"/>
      <c r="CG514" s="94"/>
      <c r="CH514" s="94"/>
      <c r="CI514" s="94"/>
      <c r="CJ514" s="94"/>
      <c r="CK514" s="94"/>
      <c r="CL514" s="94"/>
      <c r="CM514" s="94"/>
      <c r="CN514" s="94"/>
      <c r="CO514" s="94"/>
      <c r="CP514" s="94"/>
      <c r="CQ514" s="94"/>
      <c r="CR514" s="94"/>
      <c r="CS514" s="94"/>
      <c r="CT514" s="94"/>
      <c r="CU514" s="94"/>
      <c r="CV514" s="94"/>
      <c r="CW514" s="94"/>
      <c r="CX514" s="94"/>
      <c r="CY514" s="94"/>
      <c r="CZ514" s="94"/>
      <c r="DA514" s="94"/>
      <c r="DB514" s="94"/>
      <c r="DC514" s="94"/>
      <c r="DD514" s="94"/>
      <c r="DE514" s="94"/>
      <c r="DF514" s="94"/>
      <c r="DG514" s="94"/>
      <c r="DH514" s="94"/>
      <c r="DI514" s="94"/>
      <c r="DJ514" s="94"/>
      <c r="DK514" s="94"/>
      <c r="DL514" s="94"/>
      <c r="DM514" s="94"/>
      <c r="DN514" s="94"/>
      <c r="DO514" s="94"/>
      <c r="DP514" s="94"/>
      <c r="DQ514" s="94"/>
      <c r="DR514" s="94"/>
      <c r="DS514" s="94"/>
      <c r="DT514" s="94"/>
      <c r="DU514" s="94"/>
      <c r="DV514" s="94"/>
      <c r="DW514" s="94"/>
      <c r="DX514" s="94"/>
      <c r="DY514" s="94"/>
      <c r="DZ514" s="94"/>
      <c r="EA514" s="94"/>
      <c r="EB514" s="94"/>
      <c r="EC514" s="94"/>
      <c r="ED514" s="94"/>
      <c r="EE514" s="94"/>
      <c r="EF514" s="94"/>
      <c r="EG514" s="94"/>
      <c r="EH514" s="94"/>
      <c r="EI514" s="94"/>
      <c r="EJ514" s="94"/>
      <c r="EK514" s="94"/>
    </row>
    <row r="515" customFormat="false" ht="12.75" hidden="true" customHeight="false" outlineLevel="0" collapsed="false">
      <c r="A515" s="75" t="s">
        <v>927</v>
      </c>
      <c r="B515" s="78"/>
      <c r="C515" s="79"/>
      <c r="D515" s="78"/>
      <c r="E515" s="78"/>
      <c r="F515" s="79"/>
      <c r="G515" s="79"/>
      <c r="H515" s="80" t="n">
        <v>0</v>
      </c>
      <c r="I515" s="81" t="n">
        <v>0</v>
      </c>
      <c r="J515" s="81" t="n">
        <v>0</v>
      </c>
      <c r="K515" s="82" t="n">
        <v>0</v>
      </c>
      <c r="L515" s="83" t="n">
        <v>0</v>
      </c>
      <c r="M515" s="82" t="n">
        <v>0</v>
      </c>
      <c r="N515" s="83" t="n">
        <v>0</v>
      </c>
      <c r="O515" s="79"/>
      <c r="P515" s="84"/>
      <c r="Q515" s="78"/>
      <c r="R515" s="78"/>
      <c r="S515" s="78"/>
      <c r="T515" s="78"/>
      <c r="U515" s="78"/>
      <c r="V515" s="78"/>
      <c r="W515" s="78"/>
      <c r="X515" s="78"/>
      <c r="Y515" s="85"/>
      <c r="Z515" s="78"/>
      <c r="AA515" s="85" t="s">
        <v>927</v>
      </c>
      <c r="AB515" s="85"/>
      <c r="AC515" s="86"/>
      <c r="AD515" s="85"/>
      <c r="AE515" s="85"/>
      <c r="AF515" s="86"/>
      <c r="AG515" s="86"/>
      <c r="AH515" s="87" t="n">
        <v>0</v>
      </c>
      <c r="AI515" s="88" t="n">
        <v>0</v>
      </c>
      <c r="AJ515" s="88" t="n">
        <v>0</v>
      </c>
      <c r="AK515" s="89" t="n">
        <v>0</v>
      </c>
      <c r="AL515" s="90" t="n">
        <v>0</v>
      </c>
      <c r="AM515" s="89" t="n">
        <v>0</v>
      </c>
      <c r="AN515" s="90" t="n">
        <v>0</v>
      </c>
      <c r="AO515" s="86"/>
      <c r="AP515" s="91"/>
      <c r="AQ515" s="78"/>
      <c r="AR515" s="78"/>
      <c r="AS515" s="78"/>
      <c r="AT515" s="78"/>
      <c r="AU515" s="78"/>
      <c r="AV515" s="78"/>
      <c r="AW515" s="78"/>
      <c r="AX515" s="78"/>
      <c r="AY515" s="78"/>
      <c r="AZ515" s="85"/>
      <c r="BA515" s="12"/>
      <c r="BB515" s="85" t="n">
        <f aca="false">IF(ISERROR(VLOOKUP($B515,$AB:$AX,1,0)),0,(VLOOKUP($B515,$AB:$AX,1,0)))</f>
        <v>0</v>
      </c>
      <c r="BC515" s="86" t="n">
        <f aca="false">IF(ISERROR(VLOOKUP($B515,$AB:$AX,2,0)),0,(VLOOKUP($B515,$AB:$AX,2,0)))</f>
        <v>0</v>
      </c>
      <c r="BD515" s="92" t="n">
        <f aca="false">IF(ISERROR(VLOOKUP($B515,$AB:$AX,3,0)),0,(VLOOKUP($B515,$AB:$AX,3,0)))</f>
        <v>0</v>
      </c>
      <c r="BE515" s="85" t="n">
        <f aca="false">IF(ISERROR(VLOOKUP($B515,$AB:$AX,4,0)),0,(VLOOKUP($B515,$AB:$AX,4,0)))</f>
        <v>0</v>
      </c>
      <c r="BF515" s="86" t="n">
        <f aca="false">IF(ISERROR(VLOOKUP($B515,$AB:$AX,5,0)),0,(VLOOKUP($B515,$AB:$AX,5,0)))</f>
        <v>0</v>
      </c>
      <c r="BG515" s="86" t="n">
        <f aca="false">IF(ISERROR(VLOOKUP($B515,$AB:$AX,6,0)),0,(VLOOKUP($B515,$AB:$AX,6,0)))</f>
        <v>0</v>
      </c>
      <c r="BH515" s="85" t="n">
        <f aca="false">IF(ISERROR(VLOOKUP($B515,$AB:$AX,7,0)),0,(VLOOKUP($B515,$AB:$AX,7,0)))</f>
        <v>0</v>
      </c>
      <c r="BI515" s="88" t="n">
        <f aca="false">IF(ISERROR(VLOOKUP($B515,$AB:$AX,8,0)),0,(VLOOKUP($B515,$AB:$AX,8,0)))</f>
        <v>0</v>
      </c>
      <c r="BJ515" s="88" t="n">
        <f aca="false">IF(ISERROR(VLOOKUP($B515,$AB:$AX,9,0)),0,(VLOOKUP($B515,$AB:$AX,9,0)))</f>
        <v>0</v>
      </c>
      <c r="BK515" s="89" t="n">
        <f aca="false">IF(ISERROR(VLOOKUP($B515,$AB:$AX,10,0)),0,(VLOOKUP($B515,$AB:$AX,10,0)))</f>
        <v>0</v>
      </c>
      <c r="BL515" s="93" t="n">
        <f aca="false">IF(ISERROR(VLOOKUP($B515,$AB:$AX,11,0)),0,(VLOOKUP($B515,$AB:$AX,11,0)))</f>
        <v>0</v>
      </c>
      <c r="BM515" s="89" t="n">
        <f aca="false">IF(ISERROR(VLOOKUP($B515,$AB:$AX,12,0)),0,(VLOOKUP($B515,$AB:$AX,12,0)))</f>
        <v>0</v>
      </c>
      <c r="BN515" s="93" t="n">
        <f aca="false">IF(ISERROR(VLOOKUP($B515,$AB:$AX,13,0)),0,(VLOOKUP($B515,$AB:$AX,13,0)))</f>
        <v>0</v>
      </c>
      <c r="BO515" s="86" t="n">
        <f aca="false">IF(ISERROR(VLOOKUP($B515,$AB:$AX,14,0)),0,(VLOOKUP($B515,$AB:$AX,14,0)))</f>
        <v>0</v>
      </c>
      <c r="BP515" s="91" t="n">
        <f aca="false">IF(ISERROR(VLOOKUP($B515,$AB:$AX,15,0)),0,(VLOOKUP($B515,$AB:$AX,15,0)))</f>
        <v>0</v>
      </c>
      <c r="BQ515" s="78"/>
      <c r="BR515" s="78"/>
      <c r="BS515" s="78"/>
      <c r="BT515" s="78"/>
      <c r="BU515" s="94"/>
      <c r="BV515" s="94"/>
      <c r="BW515" s="94"/>
      <c r="BX515" s="94"/>
      <c r="BY515" s="94"/>
      <c r="BZ515" s="94"/>
      <c r="CA515" s="94"/>
      <c r="CB515" s="94"/>
      <c r="CC515" s="94"/>
      <c r="CD515" s="94"/>
      <c r="CE515" s="94"/>
      <c r="CF515" s="94"/>
      <c r="CG515" s="94"/>
      <c r="CH515" s="94"/>
      <c r="CI515" s="94"/>
      <c r="CJ515" s="94"/>
      <c r="CK515" s="94"/>
      <c r="CL515" s="94"/>
      <c r="CM515" s="94"/>
      <c r="CN515" s="94"/>
      <c r="CO515" s="94"/>
      <c r="CP515" s="94"/>
      <c r="CQ515" s="94"/>
      <c r="CR515" s="94"/>
      <c r="CS515" s="94"/>
      <c r="CT515" s="94"/>
      <c r="CU515" s="94"/>
      <c r="CV515" s="94"/>
      <c r="CW515" s="94"/>
      <c r="CX515" s="94"/>
      <c r="CY515" s="94"/>
      <c r="CZ515" s="94"/>
      <c r="DA515" s="94"/>
      <c r="DB515" s="94"/>
      <c r="DC515" s="94"/>
      <c r="DD515" s="94"/>
      <c r="DE515" s="94"/>
      <c r="DF515" s="94"/>
      <c r="DG515" s="94"/>
      <c r="DH515" s="94"/>
      <c r="DI515" s="94"/>
      <c r="DJ515" s="94"/>
      <c r="DK515" s="94"/>
      <c r="DL515" s="94"/>
      <c r="DM515" s="94"/>
      <c r="DN515" s="94"/>
      <c r="DO515" s="94"/>
      <c r="DP515" s="94"/>
      <c r="DQ515" s="94"/>
      <c r="DR515" s="94"/>
      <c r="DS515" s="94"/>
      <c r="DT515" s="94"/>
      <c r="DU515" s="94"/>
      <c r="DV515" s="94"/>
      <c r="DW515" s="94"/>
      <c r="DX515" s="94"/>
      <c r="DY515" s="94"/>
      <c r="DZ515" s="94"/>
      <c r="EA515" s="94"/>
      <c r="EB515" s="94"/>
      <c r="EC515" s="94"/>
      <c r="ED515" s="94"/>
      <c r="EE515" s="94"/>
      <c r="EF515" s="94"/>
      <c r="EG515" s="94"/>
      <c r="EH515" s="94"/>
      <c r="EI515" s="94"/>
      <c r="EJ515" s="94"/>
      <c r="EK515" s="94"/>
    </row>
    <row r="516" customFormat="false" ht="12.75" hidden="true" customHeight="false" outlineLevel="0" collapsed="false">
      <c r="A516" s="75" t="s">
        <v>928</v>
      </c>
      <c r="B516" s="78"/>
      <c r="C516" s="79"/>
      <c r="D516" s="78"/>
      <c r="E516" s="78"/>
      <c r="F516" s="79"/>
      <c r="G516" s="79"/>
      <c r="H516" s="80" t="n">
        <v>0</v>
      </c>
      <c r="I516" s="81" t="n">
        <v>0</v>
      </c>
      <c r="J516" s="81" t="n">
        <v>0</v>
      </c>
      <c r="K516" s="82" t="n">
        <v>0</v>
      </c>
      <c r="L516" s="83" t="n">
        <v>0</v>
      </c>
      <c r="M516" s="82" t="n">
        <v>0</v>
      </c>
      <c r="N516" s="83" t="n">
        <v>0</v>
      </c>
      <c r="O516" s="79"/>
      <c r="P516" s="84"/>
      <c r="Q516" s="78"/>
      <c r="R516" s="78"/>
      <c r="S516" s="78"/>
      <c r="T516" s="78"/>
      <c r="U516" s="78"/>
      <c r="V516" s="78"/>
      <c r="W516" s="78"/>
      <c r="X516" s="78"/>
      <c r="Y516" s="85"/>
      <c r="Z516" s="78"/>
      <c r="AA516" s="85" t="s">
        <v>928</v>
      </c>
      <c r="AB516" s="85"/>
      <c r="AC516" s="86"/>
      <c r="AD516" s="85"/>
      <c r="AE516" s="85"/>
      <c r="AF516" s="86"/>
      <c r="AG516" s="86"/>
      <c r="AH516" s="87" t="n">
        <v>0</v>
      </c>
      <c r="AI516" s="88" t="n">
        <v>0</v>
      </c>
      <c r="AJ516" s="88" t="n">
        <v>0</v>
      </c>
      <c r="AK516" s="89" t="n">
        <v>0</v>
      </c>
      <c r="AL516" s="90" t="n">
        <v>0</v>
      </c>
      <c r="AM516" s="89" t="n">
        <v>0</v>
      </c>
      <c r="AN516" s="90" t="n">
        <v>0</v>
      </c>
      <c r="AO516" s="86"/>
      <c r="AP516" s="91"/>
      <c r="AQ516" s="78"/>
      <c r="AR516" s="78"/>
      <c r="AS516" s="78"/>
      <c r="AT516" s="78"/>
      <c r="AU516" s="78"/>
      <c r="AV516" s="78"/>
      <c r="AW516" s="78"/>
      <c r="AX516" s="78"/>
      <c r="AY516" s="78"/>
      <c r="AZ516" s="85"/>
      <c r="BA516" s="12"/>
      <c r="BB516" s="85" t="n">
        <f aca="false">IF(ISERROR(VLOOKUP($B516,$AB:$AX,1,0)),0,(VLOOKUP($B516,$AB:$AX,1,0)))</f>
        <v>0</v>
      </c>
      <c r="BC516" s="86" t="n">
        <f aca="false">IF(ISERROR(VLOOKUP($B516,$AB:$AX,2,0)),0,(VLOOKUP($B516,$AB:$AX,2,0)))</f>
        <v>0</v>
      </c>
      <c r="BD516" s="92" t="n">
        <f aca="false">IF(ISERROR(VLOOKUP($B516,$AB:$AX,3,0)),0,(VLOOKUP($B516,$AB:$AX,3,0)))</f>
        <v>0</v>
      </c>
      <c r="BE516" s="85" t="n">
        <f aca="false">IF(ISERROR(VLOOKUP($B516,$AB:$AX,4,0)),0,(VLOOKUP($B516,$AB:$AX,4,0)))</f>
        <v>0</v>
      </c>
      <c r="BF516" s="86" t="n">
        <f aca="false">IF(ISERROR(VLOOKUP($B516,$AB:$AX,5,0)),0,(VLOOKUP($B516,$AB:$AX,5,0)))</f>
        <v>0</v>
      </c>
      <c r="BG516" s="86" t="n">
        <f aca="false">IF(ISERROR(VLOOKUP($B516,$AB:$AX,6,0)),0,(VLOOKUP($B516,$AB:$AX,6,0)))</f>
        <v>0</v>
      </c>
      <c r="BH516" s="85" t="n">
        <f aca="false">IF(ISERROR(VLOOKUP($B516,$AB:$AX,7,0)),0,(VLOOKUP($B516,$AB:$AX,7,0)))</f>
        <v>0</v>
      </c>
      <c r="BI516" s="88" t="n">
        <f aca="false">IF(ISERROR(VLOOKUP($B516,$AB:$AX,8,0)),0,(VLOOKUP($B516,$AB:$AX,8,0)))</f>
        <v>0</v>
      </c>
      <c r="BJ516" s="88" t="n">
        <f aca="false">IF(ISERROR(VLOOKUP($B516,$AB:$AX,9,0)),0,(VLOOKUP($B516,$AB:$AX,9,0)))</f>
        <v>0</v>
      </c>
      <c r="BK516" s="89" t="n">
        <f aca="false">IF(ISERROR(VLOOKUP($B516,$AB:$AX,10,0)),0,(VLOOKUP($B516,$AB:$AX,10,0)))</f>
        <v>0</v>
      </c>
      <c r="BL516" s="93" t="n">
        <f aca="false">IF(ISERROR(VLOOKUP($B516,$AB:$AX,11,0)),0,(VLOOKUP($B516,$AB:$AX,11,0)))</f>
        <v>0</v>
      </c>
      <c r="BM516" s="89" t="n">
        <f aca="false">IF(ISERROR(VLOOKUP($B516,$AB:$AX,12,0)),0,(VLOOKUP($B516,$AB:$AX,12,0)))</f>
        <v>0</v>
      </c>
      <c r="BN516" s="93" t="n">
        <f aca="false">IF(ISERROR(VLOOKUP($B516,$AB:$AX,13,0)),0,(VLOOKUP($B516,$AB:$AX,13,0)))</f>
        <v>0</v>
      </c>
      <c r="BO516" s="86" t="n">
        <f aca="false">IF(ISERROR(VLOOKUP($B516,$AB:$AX,14,0)),0,(VLOOKUP($B516,$AB:$AX,14,0)))</f>
        <v>0</v>
      </c>
      <c r="BP516" s="91" t="n">
        <f aca="false">IF(ISERROR(VLOOKUP($B516,$AB:$AX,15,0)),0,(VLOOKUP($B516,$AB:$AX,15,0)))</f>
        <v>0</v>
      </c>
      <c r="BQ516" s="78"/>
      <c r="BR516" s="78"/>
      <c r="BS516" s="78"/>
      <c r="BT516" s="78"/>
      <c r="BU516" s="94"/>
      <c r="BV516" s="94"/>
      <c r="BW516" s="94"/>
      <c r="BX516" s="94"/>
      <c r="BY516" s="94"/>
      <c r="BZ516" s="94"/>
      <c r="CA516" s="94"/>
      <c r="CB516" s="94"/>
      <c r="CC516" s="94"/>
      <c r="CD516" s="94"/>
      <c r="CE516" s="94"/>
      <c r="CF516" s="94"/>
      <c r="CG516" s="94"/>
      <c r="CH516" s="94"/>
      <c r="CI516" s="94"/>
      <c r="CJ516" s="94"/>
      <c r="CK516" s="94"/>
      <c r="CL516" s="94"/>
      <c r="CM516" s="94"/>
      <c r="CN516" s="94"/>
      <c r="CO516" s="94"/>
      <c r="CP516" s="94"/>
      <c r="CQ516" s="94"/>
      <c r="CR516" s="94"/>
      <c r="CS516" s="94"/>
      <c r="CT516" s="94"/>
      <c r="CU516" s="94"/>
      <c r="CV516" s="94"/>
      <c r="CW516" s="94"/>
      <c r="CX516" s="94"/>
      <c r="CY516" s="94"/>
      <c r="CZ516" s="94"/>
      <c r="DA516" s="94"/>
      <c r="DB516" s="94"/>
      <c r="DC516" s="94"/>
      <c r="DD516" s="94"/>
      <c r="DE516" s="94"/>
      <c r="DF516" s="94"/>
      <c r="DG516" s="94"/>
      <c r="DH516" s="94"/>
      <c r="DI516" s="94"/>
      <c r="DJ516" s="94"/>
      <c r="DK516" s="94"/>
      <c r="DL516" s="94"/>
      <c r="DM516" s="94"/>
      <c r="DN516" s="94"/>
      <c r="DO516" s="94"/>
      <c r="DP516" s="94"/>
      <c r="DQ516" s="94"/>
      <c r="DR516" s="94"/>
      <c r="DS516" s="94"/>
      <c r="DT516" s="94"/>
      <c r="DU516" s="94"/>
      <c r="DV516" s="94"/>
      <c r="DW516" s="94"/>
      <c r="DX516" s="94"/>
      <c r="DY516" s="94"/>
      <c r="DZ516" s="94"/>
      <c r="EA516" s="94"/>
      <c r="EB516" s="94"/>
      <c r="EC516" s="94"/>
      <c r="ED516" s="94"/>
      <c r="EE516" s="94"/>
      <c r="EF516" s="94"/>
      <c r="EG516" s="94"/>
      <c r="EH516" s="94"/>
      <c r="EI516" s="94"/>
      <c r="EJ516" s="94"/>
      <c r="EK516" s="94"/>
    </row>
    <row r="517" customFormat="false" ht="12.75" hidden="true" customHeight="false" outlineLevel="0" collapsed="false">
      <c r="A517" s="75" t="s">
        <v>929</v>
      </c>
      <c r="B517" s="78"/>
      <c r="C517" s="79"/>
      <c r="D517" s="78"/>
      <c r="E517" s="78"/>
      <c r="F517" s="79"/>
      <c r="G517" s="79"/>
      <c r="H517" s="80" t="n">
        <v>0</v>
      </c>
      <c r="I517" s="81" t="n">
        <v>0</v>
      </c>
      <c r="J517" s="81" t="n">
        <v>0</v>
      </c>
      <c r="K517" s="82" t="n">
        <v>0</v>
      </c>
      <c r="L517" s="83" t="n">
        <v>0</v>
      </c>
      <c r="M517" s="82" t="n">
        <v>0</v>
      </c>
      <c r="N517" s="83" t="n">
        <v>0</v>
      </c>
      <c r="O517" s="79"/>
      <c r="P517" s="84"/>
      <c r="Q517" s="78"/>
      <c r="R517" s="78"/>
      <c r="S517" s="78"/>
      <c r="T517" s="78"/>
      <c r="U517" s="78"/>
      <c r="V517" s="78"/>
      <c r="W517" s="78"/>
      <c r="X517" s="78"/>
      <c r="Y517" s="85"/>
      <c r="Z517" s="78"/>
      <c r="AA517" s="85" t="s">
        <v>929</v>
      </c>
      <c r="AB517" s="85"/>
      <c r="AC517" s="86"/>
      <c r="AD517" s="85"/>
      <c r="AE517" s="85"/>
      <c r="AF517" s="86"/>
      <c r="AG517" s="86"/>
      <c r="AH517" s="87" t="n">
        <v>0</v>
      </c>
      <c r="AI517" s="88" t="n">
        <v>0</v>
      </c>
      <c r="AJ517" s="88" t="n">
        <v>0</v>
      </c>
      <c r="AK517" s="89" t="n">
        <v>0</v>
      </c>
      <c r="AL517" s="90" t="n">
        <v>0</v>
      </c>
      <c r="AM517" s="89" t="n">
        <v>0</v>
      </c>
      <c r="AN517" s="90" t="n">
        <v>0</v>
      </c>
      <c r="AO517" s="86"/>
      <c r="AP517" s="91"/>
      <c r="AQ517" s="78"/>
      <c r="AR517" s="78"/>
      <c r="AS517" s="78"/>
      <c r="AT517" s="78"/>
      <c r="AU517" s="78"/>
      <c r="AV517" s="78"/>
      <c r="AW517" s="78"/>
      <c r="AX517" s="78"/>
      <c r="AY517" s="78"/>
      <c r="AZ517" s="85"/>
      <c r="BA517" s="12"/>
      <c r="BB517" s="85" t="n">
        <f aca="false">IF(ISERROR(VLOOKUP($B517,$AB:$AX,1,0)),0,(VLOOKUP($B517,$AB:$AX,1,0)))</f>
        <v>0</v>
      </c>
      <c r="BC517" s="86" t="n">
        <f aca="false">IF(ISERROR(VLOOKUP($B517,$AB:$AX,2,0)),0,(VLOOKUP($B517,$AB:$AX,2,0)))</f>
        <v>0</v>
      </c>
      <c r="BD517" s="92" t="n">
        <f aca="false">IF(ISERROR(VLOOKUP($B517,$AB:$AX,3,0)),0,(VLOOKUP($B517,$AB:$AX,3,0)))</f>
        <v>0</v>
      </c>
      <c r="BE517" s="85" t="n">
        <f aca="false">IF(ISERROR(VLOOKUP($B517,$AB:$AX,4,0)),0,(VLOOKUP($B517,$AB:$AX,4,0)))</f>
        <v>0</v>
      </c>
      <c r="BF517" s="86" t="n">
        <f aca="false">IF(ISERROR(VLOOKUP($B517,$AB:$AX,5,0)),0,(VLOOKUP($B517,$AB:$AX,5,0)))</f>
        <v>0</v>
      </c>
      <c r="BG517" s="86" t="n">
        <f aca="false">IF(ISERROR(VLOOKUP($B517,$AB:$AX,6,0)),0,(VLOOKUP($B517,$AB:$AX,6,0)))</f>
        <v>0</v>
      </c>
      <c r="BH517" s="85" t="n">
        <f aca="false">IF(ISERROR(VLOOKUP($B517,$AB:$AX,7,0)),0,(VLOOKUP($B517,$AB:$AX,7,0)))</f>
        <v>0</v>
      </c>
      <c r="BI517" s="88" t="n">
        <f aca="false">IF(ISERROR(VLOOKUP($B517,$AB:$AX,8,0)),0,(VLOOKUP($B517,$AB:$AX,8,0)))</f>
        <v>0</v>
      </c>
      <c r="BJ517" s="88" t="n">
        <f aca="false">IF(ISERROR(VLOOKUP($B517,$AB:$AX,9,0)),0,(VLOOKUP($B517,$AB:$AX,9,0)))</f>
        <v>0</v>
      </c>
      <c r="BK517" s="89" t="n">
        <f aca="false">IF(ISERROR(VLOOKUP($B517,$AB:$AX,10,0)),0,(VLOOKUP($B517,$AB:$AX,10,0)))</f>
        <v>0</v>
      </c>
      <c r="BL517" s="93" t="n">
        <f aca="false">IF(ISERROR(VLOOKUP($B517,$AB:$AX,11,0)),0,(VLOOKUP($B517,$AB:$AX,11,0)))</f>
        <v>0</v>
      </c>
      <c r="BM517" s="89" t="n">
        <f aca="false">IF(ISERROR(VLOOKUP($B517,$AB:$AX,12,0)),0,(VLOOKUP($B517,$AB:$AX,12,0)))</f>
        <v>0</v>
      </c>
      <c r="BN517" s="93" t="n">
        <f aca="false">IF(ISERROR(VLOOKUP($B517,$AB:$AX,13,0)),0,(VLOOKUP($B517,$AB:$AX,13,0)))</f>
        <v>0</v>
      </c>
      <c r="BO517" s="86" t="n">
        <f aca="false">IF(ISERROR(VLOOKUP($B517,$AB:$AX,14,0)),0,(VLOOKUP($B517,$AB:$AX,14,0)))</f>
        <v>0</v>
      </c>
      <c r="BP517" s="91" t="n">
        <f aca="false">IF(ISERROR(VLOOKUP($B517,$AB:$AX,15,0)),0,(VLOOKUP($B517,$AB:$AX,15,0)))</f>
        <v>0</v>
      </c>
      <c r="BQ517" s="78"/>
      <c r="BR517" s="78"/>
      <c r="BS517" s="78"/>
      <c r="BT517" s="78"/>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c r="DA517" s="94"/>
      <c r="DB517" s="94"/>
      <c r="DC517" s="94"/>
      <c r="DD517" s="94"/>
      <c r="DE517" s="94"/>
      <c r="DF517" s="94"/>
      <c r="DG517" s="94"/>
      <c r="DH517" s="94"/>
      <c r="DI517" s="94"/>
      <c r="DJ517" s="94"/>
      <c r="DK517" s="94"/>
      <c r="DL517" s="94"/>
      <c r="DM517" s="94"/>
      <c r="DN517" s="94"/>
      <c r="DO517" s="94"/>
      <c r="DP517" s="94"/>
      <c r="DQ517" s="94"/>
      <c r="DR517" s="94"/>
      <c r="DS517" s="94"/>
      <c r="DT517" s="94"/>
      <c r="DU517" s="94"/>
      <c r="DV517" s="94"/>
      <c r="DW517" s="94"/>
      <c r="DX517" s="94"/>
      <c r="DY517" s="94"/>
      <c r="DZ517" s="94"/>
      <c r="EA517" s="94"/>
      <c r="EB517" s="94"/>
      <c r="EC517" s="94"/>
      <c r="ED517" s="94"/>
      <c r="EE517" s="94"/>
      <c r="EF517" s="94"/>
      <c r="EG517" s="94"/>
      <c r="EH517" s="94"/>
      <c r="EI517" s="94"/>
      <c r="EJ517" s="94"/>
      <c r="EK517" s="94"/>
    </row>
    <row r="518" customFormat="false" ht="12.75" hidden="false" customHeight="false" outlineLevel="0" collapsed="false">
      <c r="A518" s="140" t="s">
        <v>930</v>
      </c>
      <c r="B518" s="99" t="s">
        <v>161</v>
      </c>
      <c r="C518" s="123"/>
      <c r="D518" s="99"/>
      <c r="E518" s="99"/>
      <c r="F518" s="123"/>
      <c r="G518" s="123"/>
      <c r="H518" s="136"/>
      <c r="I518" s="137"/>
      <c r="J518" s="137"/>
      <c r="K518" s="130"/>
      <c r="L518" s="129"/>
      <c r="M518" s="130"/>
      <c r="N518" s="129"/>
      <c r="O518" s="123"/>
      <c r="P518" s="131"/>
      <c r="Q518" s="78"/>
      <c r="R518" s="78"/>
      <c r="S518" s="78"/>
      <c r="T518" s="78"/>
      <c r="U518" s="78"/>
      <c r="V518" s="78"/>
      <c r="W518" s="78"/>
      <c r="X518" s="78"/>
      <c r="Y518" s="85"/>
      <c r="Z518" s="78"/>
      <c r="AA518" s="85" t="s">
        <v>930</v>
      </c>
      <c r="AB518" s="85" t="s">
        <v>161</v>
      </c>
      <c r="AC518" s="86"/>
      <c r="AD518" s="85"/>
      <c r="AE518" s="85"/>
      <c r="AF518" s="86"/>
      <c r="AG518" s="86"/>
      <c r="AH518" s="87"/>
      <c r="AI518" s="88"/>
      <c r="AJ518" s="88"/>
      <c r="AK518" s="89"/>
      <c r="AL518" s="90"/>
      <c r="AM518" s="89"/>
      <c r="AN518" s="90"/>
      <c r="AO518" s="86"/>
      <c r="AP518" s="91"/>
      <c r="AQ518" s="78"/>
      <c r="AR518" s="78"/>
      <c r="AS518" s="78"/>
      <c r="AT518" s="78"/>
      <c r="AU518" s="78"/>
      <c r="AV518" s="78"/>
      <c r="AW518" s="78"/>
      <c r="AX518" s="78"/>
      <c r="AY518" s="78"/>
      <c r="AZ518" s="85"/>
      <c r="BA518" s="12"/>
      <c r="BB518" s="85" t="str">
        <f aca="false">IF(ISERROR(VLOOKUP($B518,$AB:$AX,1,0)),0,(VLOOKUP($B518,$AB:$AX,1,0)))</f>
        <v>DEALS REMOVED</v>
      </c>
      <c r="BC518" s="86" t="n">
        <f aca="false">IF(ISERROR(VLOOKUP($B518,$AB:$AX,2,0)),0,(VLOOKUP($B518,$AB:$AX,2,0)))</f>
        <v>0</v>
      </c>
      <c r="BD518" s="92" t="n">
        <f aca="false">IF(ISERROR(VLOOKUP($B518,$AB:$AX,3,0)),0,(VLOOKUP($B518,$AB:$AX,3,0)))</f>
        <v>0</v>
      </c>
      <c r="BE518" s="85" t="n">
        <f aca="false">IF(ISERROR(VLOOKUP($B518,$AB:$AX,4,0)),0,(VLOOKUP($B518,$AB:$AX,4,0)))</f>
        <v>0</v>
      </c>
      <c r="BF518" s="86" t="n">
        <f aca="false">IF(ISERROR(VLOOKUP($B518,$AB:$AX,5,0)),0,(VLOOKUP($B518,$AB:$AX,5,0)))</f>
        <v>0</v>
      </c>
      <c r="BG518" s="86" t="n">
        <f aca="false">IF(ISERROR(VLOOKUP($B518,$AB:$AX,6,0)),0,(VLOOKUP($B518,$AB:$AX,6,0)))</f>
        <v>0</v>
      </c>
      <c r="BH518" s="85" t="n">
        <f aca="false">IF(ISERROR(VLOOKUP($B518,$AB:$AX,7,0)),0,(VLOOKUP($B518,$AB:$AX,7,0)))</f>
        <v>0</v>
      </c>
      <c r="BI518" s="88" t="n">
        <f aca="false">IF(ISERROR(VLOOKUP($B518,$AB:$AX,8,0)),0,(VLOOKUP($B518,$AB:$AX,8,0)))</f>
        <v>0</v>
      </c>
      <c r="BJ518" s="88" t="n">
        <f aca="false">IF(ISERROR(VLOOKUP($B518,$AB:$AX,9,0)),0,(VLOOKUP($B518,$AB:$AX,9,0)))</f>
        <v>0</v>
      </c>
      <c r="BK518" s="89" t="n">
        <f aca="false">IF(ISERROR(VLOOKUP($B518,$AB:$AX,10,0)),0,(VLOOKUP($B518,$AB:$AX,10,0)))</f>
        <v>0</v>
      </c>
      <c r="BL518" s="93" t="n">
        <f aca="false">IF(ISERROR(VLOOKUP($B518,$AB:$AX,11,0)),0,(VLOOKUP($B518,$AB:$AX,11,0)))</f>
        <v>0</v>
      </c>
      <c r="BM518" s="89" t="n">
        <f aca="false">IF(ISERROR(VLOOKUP($B518,$AB:$AX,12,0)),0,(VLOOKUP($B518,$AB:$AX,12,0)))</f>
        <v>0</v>
      </c>
      <c r="BN518" s="93" t="n">
        <f aca="false">IF(ISERROR(VLOOKUP($B518,$AB:$AX,13,0)),0,(VLOOKUP($B518,$AB:$AX,13,0)))</f>
        <v>0</v>
      </c>
      <c r="BO518" s="86" t="n">
        <f aca="false">IF(ISERROR(VLOOKUP($B518,$AB:$AX,14,0)),0,(VLOOKUP($B518,$AB:$AX,14,0)))</f>
        <v>0</v>
      </c>
      <c r="BP518" s="91" t="n">
        <f aca="false">IF(ISERROR(VLOOKUP($B518,$AB:$AX,15,0)),0,(VLOOKUP($B518,$AB:$AX,15,0)))</f>
        <v>0</v>
      </c>
      <c r="BQ518" s="78"/>
      <c r="BR518" s="78"/>
      <c r="BS518" s="78"/>
      <c r="BT518" s="78"/>
      <c r="BU518" s="94"/>
      <c r="BV518" s="94"/>
      <c r="BW518" s="94"/>
      <c r="BX518" s="94"/>
      <c r="BY518" s="94"/>
      <c r="BZ518" s="94"/>
      <c r="CA518" s="94"/>
      <c r="CB518" s="94"/>
      <c r="CC518" s="94"/>
      <c r="CD518" s="94"/>
      <c r="CE518" s="94"/>
      <c r="CF518" s="94"/>
      <c r="CG518" s="94"/>
      <c r="CH518" s="94"/>
      <c r="CI518" s="94"/>
      <c r="CJ518" s="94"/>
      <c r="CK518" s="94"/>
      <c r="CL518" s="94"/>
      <c r="CM518" s="94"/>
      <c r="CN518" s="94"/>
      <c r="CO518" s="94"/>
      <c r="CP518" s="94"/>
      <c r="CQ518" s="94"/>
      <c r="CR518" s="94"/>
      <c r="CS518" s="94"/>
      <c r="CT518" s="94"/>
      <c r="CU518" s="94"/>
      <c r="CV518" s="94"/>
      <c r="CW518" s="94"/>
      <c r="CX518" s="94"/>
      <c r="CY518" s="94"/>
      <c r="CZ518" s="94"/>
      <c r="DA518" s="94"/>
      <c r="DB518" s="94"/>
      <c r="DC518" s="94"/>
      <c r="DD518" s="94"/>
      <c r="DE518" s="94"/>
      <c r="DF518" s="94"/>
      <c r="DG518" s="94"/>
      <c r="DH518" s="94"/>
      <c r="DI518" s="94"/>
      <c r="DJ518" s="94"/>
      <c r="DK518" s="94"/>
      <c r="DL518" s="94"/>
      <c r="DM518" s="94"/>
      <c r="DN518" s="94"/>
      <c r="DO518" s="94"/>
      <c r="DP518" s="94"/>
      <c r="DQ518" s="94"/>
      <c r="DR518" s="94"/>
      <c r="DS518" s="94"/>
      <c r="DT518" s="94"/>
      <c r="DU518" s="94"/>
      <c r="DV518" s="94"/>
      <c r="DW518" s="94"/>
      <c r="DX518" s="94"/>
      <c r="DY518" s="94"/>
      <c r="DZ518" s="94"/>
      <c r="EA518" s="94"/>
      <c r="EB518" s="94"/>
      <c r="EC518" s="94"/>
      <c r="ED518" s="94"/>
      <c r="EE518" s="94"/>
      <c r="EF518" s="94"/>
      <c r="EG518" s="94"/>
      <c r="EH518" s="94"/>
      <c r="EI518" s="94"/>
      <c r="EJ518" s="94"/>
      <c r="EK518" s="94"/>
    </row>
    <row r="519" customFormat="false" ht="12.75" hidden="true" customHeight="false" outlineLevel="0" collapsed="false">
      <c r="A519" s="75" t="s">
        <v>931</v>
      </c>
      <c r="B519" s="78"/>
      <c r="C519" s="79"/>
      <c r="D519" s="78"/>
      <c r="E519" s="78"/>
      <c r="F519" s="79"/>
      <c r="G519" s="79"/>
      <c r="H519" s="80" t="n">
        <v>0</v>
      </c>
      <c r="I519" s="81" t="n">
        <v>0</v>
      </c>
      <c r="J519" s="81" t="n">
        <v>0</v>
      </c>
      <c r="K519" s="82" t="n">
        <v>0</v>
      </c>
      <c r="L519" s="83" t="n">
        <v>0</v>
      </c>
      <c r="M519" s="82" t="n">
        <v>0</v>
      </c>
      <c r="N519" s="83" t="n">
        <v>0</v>
      </c>
      <c r="O519" s="79"/>
      <c r="P519" s="84"/>
      <c r="Q519" s="78"/>
      <c r="R519" s="78"/>
      <c r="S519" s="78"/>
      <c r="T519" s="78"/>
      <c r="U519" s="78"/>
      <c r="V519" s="78"/>
      <c r="W519" s="78"/>
      <c r="X519" s="78"/>
      <c r="Y519" s="85"/>
      <c r="Z519" s="78"/>
      <c r="AA519" s="85" t="s">
        <v>931</v>
      </c>
      <c r="AB519" s="85"/>
      <c r="AC519" s="86"/>
      <c r="AD519" s="85"/>
      <c r="AE519" s="85"/>
      <c r="AF519" s="86"/>
      <c r="AG519" s="86"/>
      <c r="AH519" s="87" t="n">
        <v>0</v>
      </c>
      <c r="AI519" s="88" t="n">
        <v>0</v>
      </c>
      <c r="AJ519" s="88" t="n">
        <v>0</v>
      </c>
      <c r="AK519" s="89" t="n">
        <v>0</v>
      </c>
      <c r="AL519" s="90" t="n">
        <v>0</v>
      </c>
      <c r="AM519" s="89" t="n">
        <v>0</v>
      </c>
      <c r="AN519" s="90" t="n">
        <v>0</v>
      </c>
      <c r="AO519" s="86"/>
      <c r="AP519" s="91"/>
      <c r="AQ519" s="78"/>
      <c r="AR519" s="78"/>
      <c r="AS519" s="78"/>
      <c r="AT519" s="78"/>
      <c r="AU519" s="78"/>
      <c r="AV519" s="78"/>
      <c r="AW519" s="78"/>
      <c r="AX519" s="78"/>
      <c r="AY519" s="78"/>
      <c r="AZ519" s="85"/>
      <c r="BA519" s="12"/>
      <c r="BB519" s="85" t="n">
        <f aca="false">IF(ISERROR(VLOOKUP($B519,$AB:$AX,1,0)),0,(VLOOKUP($B519,$AB:$AX,1,0)))</f>
        <v>0</v>
      </c>
      <c r="BC519" s="86" t="n">
        <f aca="false">IF(ISERROR(VLOOKUP($B519,$AB:$AX,2,0)),0,(VLOOKUP($B519,$AB:$AX,2,0)))</f>
        <v>0</v>
      </c>
      <c r="BD519" s="92" t="n">
        <f aca="false">IF(ISERROR(VLOOKUP($B519,$AB:$AX,3,0)),0,(VLOOKUP($B519,$AB:$AX,3,0)))</f>
        <v>0</v>
      </c>
      <c r="BE519" s="85" t="n">
        <f aca="false">IF(ISERROR(VLOOKUP($B519,$AB:$AX,4,0)),0,(VLOOKUP($B519,$AB:$AX,4,0)))</f>
        <v>0</v>
      </c>
      <c r="BF519" s="86" t="n">
        <f aca="false">IF(ISERROR(VLOOKUP($B519,$AB:$AX,5,0)),0,(VLOOKUP($B519,$AB:$AX,5,0)))</f>
        <v>0</v>
      </c>
      <c r="BG519" s="86" t="n">
        <f aca="false">IF(ISERROR(VLOOKUP($B519,$AB:$AX,6,0)),0,(VLOOKUP($B519,$AB:$AX,6,0)))</f>
        <v>0</v>
      </c>
      <c r="BH519" s="85" t="n">
        <f aca="false">IF(ISERROR(VLOOKUP($B519,$AB:$AX,7,0)),0,(VLOOKUP($B519,$AB:$AX,7,0)))</f>
        <v>0</v>
      </c>
      <c r="BI519" s="88" t="n">
        <f aca="false">IF(ISERROR(VLOOKUP($B519,$AB:$AX,8,0)),0,(VLOOKUP($B519,$AB:$AX,8,0)))</f>
        <v>0</v>
      </c>
      <c r="BJ519" s="88" t="n">
        <f aca="false">IF(ISERROR(VLOOKUP($B519,$AB:$AX,9,0)),0,(VLOOKUP($B519,$AB:$AX,9,0)))</f>
        <v>0</v>
      </c>
      <c r="BK519" s="89" t="n">
        <f aca="false">IF(ISERROR(VLOOKUP($B519,$AB:$AX,10,0)),0,(VLOOKUP($B519,$AB:$AX,10,0)))</f>
        <v>0</v>
      </c>
      <c r="BL519" s="93" t="n">
        <f aca="false">IF(ISERROR(VLOOKUP($B519,$AB:$AX,11,0)),0,(VLOOKUP($B519,$AB:$AX,11,0)))</f>
        <v>0</v>
      </c>
      <c r="BM519" s="89" t="n">
        <f aca="false">IF(ISERROR(VLOOKUP($B519,$AB:$AX,12,0)),0,(VLOOKUP($B519,$AB:$AX,12,0)))</f>
        <v>0</v>
      </c>
      <c r="BN519" s="93" t="n">
        <f aca="false">IF(ISERROR(VLOOKUP($B519,$AB:$AX,13,0)),0,(VLOOKUP($B519,$AB:$AX,13,0)))</f>
        <v>0</v>
      </c>
      <c r="BO519" s="86" t="n">
        <f aca="false">IF(ISERROR(VLOOKUP($B519,$AB:$AX,14,0)),0,(VLOOKUP($B519,$AB:$AX,14,0)))</f>
        <v>0</v>
      </c>
      <c r="BP519" s="91" t="n">
        <f aca="false">IF(ISERROR(VLOOKUP($B519,$AB:$AX,15,0)),0,(VLOOKUP($B519,$AB:$AX,15,0)))</f>
        <v>0</v>
      </c>
      <c r="BQ519" s="78"/>
      <c r="BR519" s="78"/>
      <c r="BS519" s="78"/>
      <c r="BT519" s="78"/>
      <c r="BU519" s="94"/>
      <c r="BV519" s="94"/>
      <c r="BW519" s="94"/>
      <c r="BX519" s="94"/>
      <c r="BY519" s="94"/>
      <c r="BZ519" s="94"/>
      <c r="CA519" s="94"/>
      <c r="CB519" s="94"/>
      <c r="CC519" s="94"/>
      <c r="CD519" s="94"/>
      <c r="CE519" s="94"/>
      <c r="CF519" s="94"/>
      <c r="CG519" s="94"/>
      <c r="CH519" s="94"/>
      <c r="CI519" s="94"/>
      <c r="CJ519" s="94"/>
      <c r="CK519" s="94"/>
      <c r="CL519" s="94"/>
      <c r="CM519" s="94"/>
      <c r="CN519" s="94"/>
      <c r="CO519" s="94"/>
      <c r="CP519" s="94"/>
      <c r="CQ519" s="94"/>
      <c r="CR519" s="94"/>
      <c r="CS519" s="94"/>
      <c r="CT519" s="94"/>
      <c r="CU519" s="94"/>
      <c r="CV519" s="94"/>
      <c r="CW519" s="94"/>
      <c r="CX519" s="94"/>
      <c r="CY519" s="94"/>
      <c r="CZ519" s="94"/>
      <c r="DA519" s="94"/>
      <c r="DB519" s="94"/>
      <c r="DC519" s="94"/>
      <c r="DD519" s="94"/>
      <c r="DE519" s="94"/>
      <c r="DF519" s="94"/>
      <c r="DG519" s="94"/>
      <c r="DH519" s="94"/>
      <c r="DI519" s="94"/>
      <c r="DJ519" s="94"/>
      <c r="DK519" s="94"/>
      <c r="DL519" s="94"/>
      <c r="DM519" s="94"/>
      <c r="DN519" s="94"/>
      <c r="DO519" s="94"/>
      <c r="DP519" s="94"/>
      <c r="DQ519" s="94"/>
      <c r="DR519" s="94"/>
      <c r="DS519" s="94"/>
      <c r="DT519" s="94"/>
      <c r="DU519" s="94"/>
      <c r="DV519" s="94"/>
      <c r="DW519" s="94"/>
      <c r="DX519" s="94"/>
      <c r="DY519" s="94"/>
      <c r="DZ519" s="94"/>
      <c r="EA519" s="94"/>
      <c r="EB519" s="94"/>
      <c r="EC519" s="94"/>
      <c r="ED519" s="94"/>
      <c r="EE519" s="94"/>
      <c r="EF519" s="94"/>
      <c r="EG519" s="94"/>
      <c r="EH519" s="94"/>
      <c r="EI519" s="94"/>
      <c r="EJ519" s="94"/>
      <c r="EK519" s="94"/>
    </row>
    <row r="520" customFormat="false" ht="12.75" hidden="true" customHeight="false" outlineLevel="0" collapsed="false">
      <c r="A520" s="75" t="s">
        <v>932</v>
      </c>
      <c r="B520" s="78"/>
      <c r="C520" s="79"/>
      <c r="D520" s="78"/>
      <c r="E520" s="78"/>
      <c r="F520" s="79"/>
      <c r="G520" s="79"/>
      <c r="H520" s="80" t="n">
        <v>0</v>
      </c>
      <c r="I520" s="81" t="n">
        <v>0</v>
      </c>
      <c r="J520" s="81" t="n">
        <v>0</v>
      </c>
      <c r="K520" s="82" t="n">
        <v>0</v>
      </c>
      <c r="L520" s="83" t="n">
        <v>0</v>
      </c>
      <c r="M520" s="82" t="n">
        <v>0</v>
      </c>
      <c r="N520" s="83" t="n">
        <v>0</v>
      </c>
      <c r="O520" s="79"/>
      <c r="P520" s="84"/>
      <c r="Q520" s="78"/>
      <c r="R520" s="78"/>
      <c r="S520" s="78"/>
      <c r="T520" s="78"/>
      <c r="U520" s="78"/>
      <c r="V520" s="78"/>
      <c r="W520" s="78"/>
      <c r="X520" s="78"/>
      <c r="Y520" s="85"/>
      <c r="Z520" s="78"/>
      <c r="AA520" s="85" t="s">
        <v>932</v>
      </c>
      <c r="AB520" s="85"/>
      <c r="AC520" s="86"/>
      <c r="AD520" s="85"/>
      <c r="AE520" s="85"/>
      <c r="AF520" s="86"/>
      <c r="AG520" s="86"/>
      <c r="AH520" s="87" t="n">
        <v>0</v>
      </c>
      <c r="AI520" s="88" t="n">
        <v>0</v>
      </c>
      <c r="AJ520" s="88" t="n">
        <v>0</v>
      </c>
      <c r="AK520" s="89" t="n">
        <v>0</v>
      </c>
      <c r="AL520" s="90" t="n">
        <v>0</v>
      </c>
      <c r="AM520" s="89" t="n">
        <v>0</v>
      </c>
      <c r="AN520" s="90" t="n">
        <v>0</v>
      </c>
      <c r="AO520" s="86"/>
      <c r="AP520" s="91"/>
      <c r="AQ520" s="78"/>
      <c r="AR520" s="78"/>
      <c r="AS520" s="78"/>
      <c r="AT520" s="78"/>
      <c r="AU520" s="78"/>
      <c r="AV520" s="78"/>
      <c r="AW520" s="78"/>
      <c r="AX520" s="78"/>
      <c r="AY520" s="78"/>
      <c r="AZ520" s="85"/>
      <c r="BA520" s="12"/>
      <c r="BB520" s="85" t="n">
        <f aca="false">IF(ISERROR(VLOOKUP($B520,$AB:$AX,1,0)),0,(VLOOKUP($B520,$AB:$AX,1,0)))</f>
        <v>0</v>
      </c>
      <c r="BC520" s="86" t="n">
        <f aca="false">IF(ISERROR(VLOOKUP($B520,$AB:$AX,2,0)),0,(VLOOKUP($B520,$AB:$AX,2,0)))</f>
        <v>0</v>
      </c>
      <c r="BD520" s="92" t="n">
        <f aca="false">IF(ISERROR(VLOOKUP($B520,$AB:$AX,3,0)),0,(VLOOKUP($B520,$AB:$AX,3,0)))</f>
        <v>0</v>
      </c>
      <c r="BE520" s="85" t="n">
        <f aca="false">IF(ISERROR(VLOOKUP($B520,$AB:$AX,4,0)),0,(VLOOKUP($B520,$AB:$AX,4,0)))</f>
        <v>0</v>
      </c>
      <c r="BF520" s="86" t="n">
        <f aca="false">IF(ISERROR(VLOOKUP($B520,$AB:$AX,5,0)),0,(VLOOKUP($B520,$AB:$AX,5,0)))</f>
        <v>0</v>
      </c>
      <c r="BG520" s="86" t="n">
        <f aca="false">IF(ISERROR(VLOOKUP($B520,$AB:$AX,6,0)),0,(VLOOKUP($B520,$AB:$AX,6,0)))</f>
        <v>0</v>
      </c>
      <c r="BH520" s="85" t="n">
        <f aca="false">IF(ISERROR(VLOOKUP($B520,$AB:$AX,7,0)),0,(VLOOKUP($B520,$AB:$AX,7,0)))</f>
        <v>0</v>
      </c>
      <c r="BI520" s="88" t="n">
        <f aca="false">IF(ISERROR(VLOOKUP($B520,$AB:$AX,8,0)),0,(VLOOKUP($B520,$AB:$AX,8,0)))</f>
        <v>0</v>
      </c>
      <c r="BJ520" s="88" t="n">
        <f aca="false">IF(ISERROR(VLOOKUP($B520,$AB:$AX,9,0)),0,(VLOOKUP($B520,$AB:$AX,9,0)))</f>
        <v>0</v>
      </c>
      <c r="BK520" s="89" t="n">
        <f aca="false">IF(ISERROR(VLOOKUP($B520,$AB:$AX,10,0)),0,(VLOOKUP($B520,$AB:$AX,10,0)))</f>
        <v>0</v>
      </c>
      <c r="BL520" s="93" t="n">
        <f aca="false">IF(ISERROR(VLOOKUP($B520,$AB:$AX,11,0)),0,(VLOOKUP($B520,$AB:$AX,11,0)))</f>
        <v>0</v>
      </c>
      <c r="BM520" s="89" t="n">
        <f aca="false">IF(ISERROR(VLOOKUP($B520,$AB:$AX,12,0)),0,(VLOOKUP($B520,$AB:$AX,12,0)))</f>
        <v>0</v>
      </c>
      <c r="BN520" s="93" t="n">
        <f aca="false">IF(ISERROR(VLOOKUP($B520,$AB:$AX,13,0)),0,(VLOOKUP($B520,$AB:$AX,13,0)))</f>
        <v>0</v>
      </c>
      <c r="BO520" s="86" t="n">
        <f aca="false">IF(ISERROR(VLOOKUP($B520,$AB:$AX,14,0)),0,(VLOOKUP($B520,$AB:$AX,14,0)))</f>
        <v>0</v>
      </c>
      <c r="BP520" s="91" t="n">
        <f aca="false">IF(ISERROR(VLOOKUP($B520,$AB:$AX,15,0)),0,(VLOOKUP($B520,$AB:$AX,15,0)))</f>
        <v>0</v>
      </c>
      <c r="BQ520" s="78"/>
      <c r="BR520" s="78"/>
      <c r="BS520" s="78"/>
      <c r="BT520" s="78"/>
      <c r="BU520" s="94"/>
      <c r="BV520" s="94"/>
      <c r="BW520" s="94"/>
      <c r="BX520" s="94"/>
      <c r="BY520" s="94"/>
      <c r="BZ520" s="94"/>
      <c r="CA520" s="94"/>
      <c r="CB520" s="94"/>
      <c r="CC520" s="94"/>
      <c r="CD520" s="94"/>
      <c r="CE520" s="94"/>
      <c r="CF520" s="94"/>
      <c r="CG520" s="94"/>
      <c r="CH520" s="94"/>
      <c r="CI520" s="94"/>
      <c r="CJ520" s="94"/>
      <c r="CK520" s="94"/>
      <c r="CL520" s="94"/>
      <c r="CM520" s="94"/>
      <c r="CN520" s="94"/>
      <c r="CO520" s="94"/>
      <c r="CP520" s="94"/>
      <c r="CQ520" s="94"/>
      <c r="CR520" s="94"/>
      <c r="CS520" s="94"/>
      <c r="CT520" s="94"/>
      <c r="CU520" s="94"/>
      <c r="CV520" s="94"/>
      <c r="CW520" s="94"/>
      <c r="CX520" s="94"/>
      <c r="CY520" s="94"/>
      <c r="CZ520" s="94"/>
      <c r="DA520" s="94"/>
      <c r="DB520" s="94"/>
      <c r="DC520" s="94"/>
      <c r="DD520" s="94"/>
      <c r="DE520" s="94"/>
      <c r="DF520" s="94"/>
      <c r="DG520" s="94"/>
      <c r="DH520" s="94"/>
      <c r="DI520" s="94"/>
      <c r="DJ520" s="94"/>
      <c r="DK520" s="94"/>
      <c r="DL520" s="94"/>
      <c r="DM520" s="94"/>
      <c r="DN520" s="94"/>
      <c r="DO520" s="94"/>
      <c r="DP520" s="94"/>
      <c r="DQ520" s="94"/>
      <c r="DR520" s="94"/>
      <c r="DS520" s="94"/>
      <c r="DT520" s="94"/>
      <c r="DU520" s="94"/>
      <c r="DV520" s="94"/>
      <c r="DW520" s="94"/>
      <c r="DX520" s="94"/>
      <c r="DY520" s="94"/>
      <c r="DZ520" s="94"/>
      <c r="EA520" s="94"/>
      <c r="EB520" s="94"/>
      <c r="EC520" s="94"/>
      <c r="ED520" s="94"/>
      <c r="EE520" s="94"/>
      <c r="EF520" s="94"/>
      <c r="EG520" s="94"/>
      <c r="EH520" s="94"/>
      <c r="EI520" s="94"/>
      <c r="EJ520" s="94"/>
      <c r="EK520" s="94"/>
    </row>
    <row r="521" customFormat="false" ht="12.75" hidden="true" customHeight="false" outlineLevel="0" collapsed="false">
      <c r="A521" s="75" t="s">
        <v>933</v>
      </c>
      <c r="B521" s="78"/>
      <c r="C521" s="79"/>
      <c r="D521" s="78"/>
      <c r="E521" s="78"/>
      <c r="F521" s="79"/>
      <c r="G521" s="79"/>
      <c r="H521" s="80" t="n">
        <v>0</v>
      </c>
      <c r="I521" s="81" t="n">
        <v>0</v>
      </c>
      <c r="J521" s="81" t="n">
        <v>0</v>
      </c>
      <c r="K521" s="82" t="n">
        <v>0</v>
      </c>
      <c r="L521" s="83" t="n">
        <v>0</v>
      </c>
      <c r="M521" s="82" t="n">
        <v>0</v>
      </c>
      <c r="N521" s="83" t="n">
        <v>0</v>
      </c>
      <c r="O521" s="79"/>
      <c r="P521" s="84"/>
      <c r="Q521" s="78"/>
      <c r="R521" s="78"/>
      <c r="S521" s="78"/>
      <c r="T521" s="78"/>
      <c r="U521" s="78"/>
      <c r="V521" s="78"/>
      <c r="W521" s="78"/>
      <c r="X521" s="78"/>
      <c r="Y521" s="85"/>
      <c r="Z521" s="78"/>
      <c r="AA521" s="85" t="s">
        <v>933</v>
      </c>
      <c r="AB521" s="85"/>
      <c r="AC521" s="86"/>
      <c r="AD521" s="85"/>
      <c r="AE521" s="85"/>
      <c r="AF521" s="86"/>
      <c r="AG521" s="86"/>
      <c r="AH521" s="87" t="n">
        <v>0</v>
      </c>
      <c r="AI521" s="88" t="n">
        <v>0</v>
      </c>
      <c r="AJ521" s="88" t="n">
        <v>0</v>
      </c>
      <c r="AK521" s="89" t="n">
        <v>0</v>
      </c>
      <c r="AL521" s="90" t="n">
        <v>0</v>
      </c>
      <c r="AM521" s="89" t="n">
        <v>0</v>
      </c>
      <c r="AN521" s="90" t="n">
        <v>0</v>
      </c>
      <c r="AO521" s="86"/>
      <c r="AP521" s="91"/>
      <c r="AQ521" s="78"/>
      <c r="AR521" s="78"/>
      <c r="AS521" s="78"/>
      <c r="AT521" s="78"/>
      <c r="AU521" s="78"/>
      <c r="AV521" s="78"/>
      <c r="AW521" s="78"/>
      <c r="AX521" s="78"/>
      <c r="AY521" s="78"/>
      <c r="AZ521" s="85"/>
      <c r="BA521" s="12"/>
      <c r="BB521" s="85" t="n">
        <f aca="false">IF(ISERROR(VLOOKUP($B521,$AB:$AX,1,0)),0,(VLOOKUP($B521,$AB:$AX,1,0)))</f>
        <v>0</v>
      </c>
      <c r="BC521" s="86" t="n">
        <f aca="false">IF(ISERROR(VLOOKUP($B521,$AB:$AX,2,0)),0,(VLOOKUP($B521,$AB:$AX,2,0)))</f>
        <v>0</v>
      </c>
      <c r="BD521" s="92" t="n">
        <f aca="false">IF(ISERROR(VLOOKUP($B521,$AB:$AX,3,0)),0,(VLOOKUP($B521,$AB:$AX,3,0)))</f>
        <v>0</v>
      </c>
      <c r="BE521" s="85" t="n">
        <f aca="false">IF(ISERROR(VLOOKUP($B521,$AB:$AX,4,0)),0,(VLOOKUP($B521,$AB:$AX,4,0)))</f>
        <v>0</v>
      </c>
      <c r="BF521" s="86" t="n">
        <f aca="false">IF(ISERROR(VLOOKUP($B521,$AB:$AX,5,0)),0,(VLOOKUP($B521,$AB:$AX,5,0)))</f>
        <v>0</v>
      </c>
      <c r="BG521" s="86" t="n">
        <f aca="false">IF(ISERROR(VLOOKUP($B521,$AB:$AX,6,0)),0,(VLOOKUP($B521,$AB:$AX,6,0)))</f>
        <v>0</v>
      </c>
      <c r="BH521" s="85" t="n">
        <f aca="false">IF(ISERROR(VLOOKUP($B521,$AB:$AX,7,0)),0,(VLOOKUP($B521,$AB:$AX,7,0)))</f>
        <v>0</v>
      </c>
      <c r="BI521" s="88" t="n">
        <f aca="false">IF(ISERROR(VLOOKUP($B521,$AB:$AX,8,0)),0,(VLOOKUP($B521,$AB:$AX,8,0)))</f>
        <v>0</v>
      </c>
      <c r="BJ521" s="88" t="n">
        <f aca="false">IF(ISERROR(VLOOKUP($B521,$AB:$AX,9,0)),0,(VLOOKUP($B521,$AB:$AX,9,0)))</f>
        <v>0</v>
      </c>
      <c r="BK521" s="89" t="n">
        <f aca="false">IF(ISERROR(VLOOKUP($B521,$AB:$AX,10,0)),0,(VLOOKUP($B521,$AB:$AX,10,0)))</f>
        <v>0</v>
      </c>
      <c r="BL521" s="93" t="n">
        <f aca="false">IF(ISERROR(VLOOKUP($B521,$AB:$AX,11,0)),0,(VLOOKUP($B521,$AB:$AX,11,0)))</f>
        <v>0</v>
      </c>
      <c r="BM521" s="89" t="n">
        <f aca="false">IF(ISERROR(VLOOKUP($B521,$AB:$AX,12,0)),0,(VLOOKUP($B521,$AB:$AX,12,0)))</f>
        <v>0</v>
      </c>
      <c r="BN521" s="93" t="n">
        <f aca="false">IF(ISERROR(VLOOKUP($B521,$AB:$AX,13,0)),0,(VLOOKUP($B521,$AB:$AX,13,0)))</f>
        <v>0</v>
      </c>
      <c r="BO521" s="86" t="n">
        <f aca="false">IF(ISERROR(VLOOKUP($B521,$AB:$AX,14,0)),0,(VLOOKUP($B521,$AB:$AX,14,0)))</f>
        <v>0</v>
      </c>
      <c r="BP521" s="91" t="n">
        <f aca="false">IF(ISERROR(VLOOKUP($B521,$AB:$AX,15,0)),0,(VLOOKUP($B521,$AB:$AX,15,0)))</f>
        <v>0</v>
      </c>
      <c r="BQ521" s="78"/>
      <c r="BR521" s="78"/>
      <c r="BS521" s="78"/>
      <c r="BT521" s="78"/>
      <c r="BU521" s="94"/>
      <c r="BV521" s="94"/>
      <c r="BW521" s="94"/>
      <c r="BX521" s="94"/>
      <c r="BY521" s="94"/>
      <c r="BZ521" s="94"/>
      <c r="CA521" s="94"/>
      <c r="CB521" s="94"/>
      <c r="CC521" s="94"/>
      <c r="CD521" s="94"/>
      <c r="CE521" s="94"/>
      <c r="CF521" s="94"/>
      <c r="CG521" s="94"/>
      <c r="CH521" s="94"/>
      <c r="CI521" s="94"/>
      <c r="CJ521" s="94"/>
      <c r="CK521" s="94"/>
      <c r="CL521" s="94"/>
      <c r="CM521" s="94"/>
      <c r="CN521" s="94"/>
      <c r="CO521" s="94"/>
      <c r="CP521" s="94"/>
      <c r="CQ521" s="94"/>
      <c r="CR521" s="94"/>
      <c r="CS521" s="94"/>
      <c r="CT521" s="94"/>
      <c r="CU521" s="94"/>
      <c r="CV521" s="94"/>
      <c r="CW521" s="94"/>
      <c r="CX521" s="94"/>
      <c r="CY521" s="94"/>
      <c r="CZ521" s="94"/>
      <c r="DA521" s="94"/>
      <c r="DB521" s="94"/>
      <c r="DC521" s="94"/>
      <c r="DD521" s="94"/>
      <c r="DE521" s="94"/>
      <c r="DF521" s="94"/>
      <c r="DG521" s="94"/>
      <c r="DH521" s="94"/>
      <c r="DI521" s="94"/>
      <c r="DJ521" s="94"/>
      <c r="DK521" s="94"/>
      <c r="DL521" s="94"/>
      <c r="DM521" s="94"/>
      <c r="DN521" s="94"/>
      <c r="DO521" s="94"/>
      <c r="DP521" s="94"/>
      <c r="DQ521" s="94"/>
      <c r="DR521" s="94"/>
      <c r="DS521" s="94"/>
      <c r="DT521" s="94"/>
      <c r="DU521" s="94"/>
      <c r="DV521" s="94"/>
      <c r="DW521" s="94"/>
      <c r="DX521" s="94"/>
      <c r="DY521" s="94"/>
      <c r="DZ521" s="94"/>
      <c r="EA521" s="94"/>
      <c r="EB521" s="94"/>
      <c r="EC521" s="94"/>
      <c r="ED521" s="94"/>
      <c r="EE521" s="94"/>
      <c r="EF521" s="94"/>
      <c r="EG521" s="94"/>
      <c r="EH521" s="94"/>
      <c r="EI521" s="94"/>
      <c r="EJ521" s="94"/>
      <c r="EK521" s="94"/>
    </row>
    <row r="522" customFormat="false" ht="12.75" hidden="true" customHeight="false" outlineLevel="0" collapsed="false">
      <c r="A522" s="75" t="s">
        <v>934</v>
      </c>
      <c r="B522" s="78"/>
      <c r="C522" s="79"/>
      <c r="D522" s="78"/>
      <c r="E522" s="78"/>
      <c r="F522" s="79"/>
      <c r="G522" s="79"/>
      <c r="H522" s="80" t="n">
        <v>0</v>
      </c>
      <c r="I522" s="81" t="n">
        <v>0</v>
      </c>
      <c r="J522" s="81" t="n">
        <v>0</v>
      </c>
      <c r="K522" s="82" t="n">
        <v>0</v>
      </c>
      <c r="L522" s="83" t="n">
        <v>0</v>
      </c>
      <c r="M522" s="82" t="n">
        <v>0</v>
      </c>
      <c r="N522" s="83" t="n">
        <v>0</v>
      </c>
      <c r="O522" s="79"/>
      <c r="P522" s="84"/>
      <c r="Q522" s="78"/>
      <c r="R522" s="78"/>
      <c r="S522" s="78"/>
      <c r="T522" s="78"/>
      <c r="U522" s="78"/>
      <c r="V522" s="78"/>
      <c r="W522" s="78"/>
      <c r="X522" s="78"/>
      <c r="Y522" s="85"/>
      <c r="Z522" s="78"/>
      <c r="AA522" s="85" t="s">
        <v>934</v>
      </c>
      <c r="AB522" s="85"/>
      <c r="AC522" s="86"/>
      <c r="AD522" s="85"/>
      <c r="AE522" s="85"/>
      <c r="AF522" s="86"/>
      <c r="AG522" s="86"/>
      <c r="AH522" s="87" t="n">
        <v>0</v>
      </c>
      <c r="AI522" s="88" t="n">
        <v>0</v>
      </c>
      <c r="AJ522" s="88" t="n">
        <v>0</v>
      </c>
      <c r="AK522" s="89" t="n">
        <v>0</v>
      </c>
      <c r="AL522" s="90" t="n">
        <v>0</v>
      </c>
      <c r="AM522" s="89" t="n">
        <v>0</v>
      </c>
      <c r="AN522" s="90" t="n">
        <v>0</v>
      </c>
      <c r="AO522" s="86"/>
      <c r="AP522" s="91"/>
      <c r="AQ522" s="78"/>
      <c r="AR522" s="78"/>
      <c r="AS522" s="78"/>
      <c r="AT522" s="78"/>
      <c r="AU522" s="78"/>
      <c r="AV522" s="78"/>
      <c r="AW522" s="78"/>
      <c r="AX522" s="78"/>
      <c r="AY522" s="78"/>
      <c r="AZ522" s="85"/>
      <c r="BA522" s="12"/>
      <c r="BB522" s="85" t="n">
        <f aca="false">IF(ISERROR(VLOOKUP($B522,$AB:$AX,1,0)),0,(VLOOKUP($B522,$AB:$AX,1,0)))</f>
        <v>0</v>
      </c>
      <c r="BC522" s="86" t="n">
        <f aca="false">IF(ISERROR(VLOOKUP($B522,$AB:$AX,2,0)),0,(VLOOKUP($B522,$AB:$AX,2,0)))</f>
        <v>0</v>
      </c>
      <c r="BD522" s="92" t="n">
        <f aca="false">IF(ISERROR(VLOOKUP($B522,$AB:$AX,3,0)),0,(VLOOKUP($B522,$AB:$AX,3,0)))</f>
        <v>0</v>
      </c>
      <c r="BE522" s="85" t="n">
        <f aca="false">IF(ISERROR(VLOOKUP($B522,$AB:$AX,4,0)),0,(VLOOKUP($B522,$AB:$AX,4,0)))</f>
        <v>0</v>
      </c>
      <c r="BF522" s="86" t="n">
        <f aca="false">IF(ISERROR(VLOOKUP($B522,$AB:$AX,5,0)),0,(VLOOKUP($B522,$AB:$AX,5,0)))</f>
        <v>0</v>
      </c>
      <c r="BG522" s="86" t="n">
        <f aca="false">IF(ISERROR(VLOOKUP($B522,$AB:$AX,6,0)),0,(VLOOKUP($B522,$AB:$AX,6,0)))</f>
        <v>0</v>
      </c>
      <c r="BH522" s="85" t="n">
        <f aca="false">IF(ISERROR(VLOOKUP($B522,$AB:$AX,7,0)),0,(VLOOKUP($B522,$AB:$AX,7,0)))</f>
        <v>0</v>
      </c>
      <c r="BI522" s="88" t="n">
        <f aca="false">IF(ISERROR(VLOOKUP($B522,$AB:$AX,8,0)),0,(VLOOKUP($B522,$AB:$AX,8,0)))</f>
        <v>0</v>
      </c>
      <c r="BJ522" s="88" t="n">
        <f aca="false">IF(ISERROR(VLOOKUP($B522,$AB:$AX,9,0)),0,(VLOOKUP($B522,$AB:$AX,9,0)))</f>
        <v>0</v>
      </c>
      <c r="BK522" s="89" t="n">
        <f aca="false">IF(ISERROR(VLOOKUP($B522,$AB:$AX,10,0)),0,(VLOOKUP($B522,$AB:$AX,10,0)))</f>
        <v>0</v>
      </c>
      <c r="BL522" s="93" t="n">
        <f aca="false">IF(ISERROR(VLOOKUP($B522,$AB:$AX,11,0)),0,(VLOOKUP($B522,$AB:$AX,11,0)))</f>
        <v>0</v>
      </c>
      <c r="BM522" s="89" t="n">
        <f aca="false">IF(ISERROR(VLOOKUP($B522,$AB:$AX,12,0)),0,(VLOOKUP($B522,$AB:$AX,12,0)))</f>
        <v>0</v>
      </c>
      <c r="BN522" s="93" t="n">
        <f aca="false">IF(ISERROR(VLOOKUP($B522,$AB:$AX,13,0)),0,(VLOOKUP($B522,$AB:$AX,13,0)))</f>
        <v>0</v>
      </c>
      <c r="BO522" s="86" t="n">
        <f aca="false">IF(ISERROR(VLOOKUP($B522,$AB:$AX,14,0)),0,(VLOOKUP($B522,$AB:$AX,14,0)))</f>
        <v>0</v>
      </c>
      <c r="BP522" s="91" t="n">
        <f aca="false">IF(ISERROR(VLOOKUP($B522,$AB:$AX,15,0)),0,(VLOOKUP($B522,$AB:$AX,15,0)))</f>
        <v>0</v>
      </c>
      <c r="BQ522" s="78"/>
      <c r="BR522" s="78"/>
      <c r="BS522" s="78"/>
      <c r="BT522" s="78"/>
      <c r="BU522" s="94"/>
      <c r="BV522" s="94"/>
      <c r="BW522" s="94"/>
      <c r="BX522" s="94"/>
      <c r="BY522" s="94"/>
      <c r="BZ522" s="94"/>
      <c r="CA522" s="94"/>
      <c r="CB522" s="94"/>
      <c r="CC522" s="94"/>
      <c r="CD522" s="94"/>
      <c r="CE522" s="94"/>
      <c r="CF522" s="94"/>
      <c r="CG522" s="94"/>
      <c r="CH522" s="94"/>
      <c r="CI522" s="94"/>
      <c r="CJ522" s="94"/>
      <c r="CK522" s="94"/>
      <c r="CL522" s="94"/>
      <c r="CM522" s="94"/>
      <c r="CN522" s="94"/>
      <c r="CO522" s="94"/>
      <c r="CP522" s="94"/>
      <c r="CQ522" s="94"/>
      <c r="CR522" s="94"/>
      <c r="CS522" s="94"/>
      <c r="CT522" s="94"/>
      <c r="CU522" s="94"/>
      <c r="CV522" s="94"/>
      <c r="CW522" s="94"/>
      <c r="CX522" s="94"/>
      <c r="CY522" s="94"/>
      <c r="CZ522" s="94"/>
      <c r="DA522" s="94"/>
      <c r="DB522" s="94"/>
      <c r="DC522" s="94"/>
      <c r="DD522" s="94"/>
      <c r="DE522" s="94"/>
      <c r="DF522" s="94"/>
      <c r="DG522" s="94"/>
      <c r="DH522" s="94"/>
      <c r="DI522" s="94"/>
      <c r="DJ522" s="94"/>
      <c r="DK522" s="94"/>
      <c r="DL522" s="94"/>
      <c r="DM522" s="94"/>
      <c r="DN522" s="94"/>
      <c r="DO522" s="94"/>
      <c r="DP522" s="94"/>
      <c r="DQ522" s="94"/>
      <c r="DR522" s="94"/>
      <c r="DS522" s="94"/>
      <c r="DT522" s="94"/>
      <c r="DU522" s="94"/>
      <c r="DV522" s="94"/>
      <c r="DW522" s="94"/>
      <c r="DX522" s="94"/>
      <c r="DY522" s="94"/>
      <c r="DZ522" s="94"/>
      <c r="EA522" s="94"/>
      <c r="EB522" s="94"/>
      <c r="EC522" s="94"/>
      <c r="ED522" s="94"/>
      <c r="EE522" s="94"/>
      <c r="EF522" s="94"/>
      <c r="EG522" s="94"/>
      <c r="EH522" s="94"/>
      <c r="EI522" s="94"/>
      <c r="EJ522" s="94"/>
      <c r="EK522" s="94"/>
    </row>
    <row r="523" customFormat="false" ht="12.75" hidden="true" customHeight="false" outlineLevel="0" collapsed="false">
      <c r="A523" s="75" t="s">
        <v>935</v>
      </c>
      <c r="B523" s="78"/>
      <c r="C523" s="79"/>
      <c r="D523" s="78"/>
      <c r="E523" s="78"/>
      <c r="F523" s="79"/>
      <c r="G523" s="79"/>
      <c r="H523" s="80" t="n">
        <v>0</v>
      </c>
      <c r="I523" s="81" t="n">
        <v>0</v>
      </c>
      <c r="J523" s="81" t="n">
        <v>0</v>
      </c>
      <c r="K523" s="82" t="n">
        <v>0</v>
      </c>
      <c r="L523" s="83" t="n">
        <v>0</v>
      </c>
      <c r="M523" s="82" t="n">
        <v>0</v>
      </c>
      <c r="N523" s="83" t="n">
        <v>0</v>
      </c>
      <c r="O523" s="79"/>
      <c r="P523" s="84"/>
      <c r="Q523" s="78"/>
      <c r="R523" s="78"/>
      <c r="S523" s="78"/>
      <c r="T523" s="78"/>
      <c r="U523" s="78"/>
      <c r="V523" s="78"/>
      <c r="W523" s="78"/>
      <c r="X523" s="78"/>
      <c r="Y523" s="85"/>
      <c r="Z523" s="78"/>
      <c r="AA523" s="85" t="s">
        <v>935</v>
      </c>
      <c r="AB523" s="85"/>
      <c r="AC523" s="86"/>
      <c r="AD523" s="85"/>
      <c r="AE523" s="85"/>
      <c r="AF523" s="86"/>
      <c r="AG523" s="86"/>
      <c r="AH523" s="87" t="n">
        <v>0</v>
      </c>
      <c r="AI523" s="88" t="n">
        <v>0</v>
      </c>
      <c r="AJ523" s="88" t="n">
        <v>0</v>
      </c>
      <c r="AK523" s="89" t="n">
        <v>0</v>
      </c>
      <c r="AL523" s="90" t="n">
        <v>0</v>
      </c>
      <c r="AM523" s="89" t="n">
        <v>0</v>
      </c>
      <c r="AN523" s="90" t="n">
        <v>0</v>
      </c>
      <c r="AO523" s="86"/>
      <c r="AP523" s="91"/>
      <c r="AQ523" s="78"/>
      <c r="AR523" s="78"/>
      <c r="AS523" s="78"/>
      <c r="AT523" s="78"/>
      <c r="AU523" s="78"/>
      <c r="AV523" s="78"/>
      <c r="AW523" s="78"/>
      <c r="AX523" s="78"/>
      <c r="AY523" s="78"/>
      <c r="AZ523" s="85"/>
      <c r="BA523" s="12"/>
      <c r="BB523" s="85" t="n">
        <f aca="false">IF(ISERROR(VLOOKUP($B523,$AB:$AX,1,0)),0,(VLOOKUP($B523,$AB:$AX,1,0)))</f>
        <v>0</v>
      </c>
      <c r="BC523" s="86" t="n">
        <f aca="false">IF(ISERROR(VLOOKUP($B523,$AB:$AX,2,0)),0,(VLOOKUP($B523,$AB:$AX,2,0)))</f>
        <v>0</v>
      </c>
      <c r="BD523" s="92" t="n">
        <f aca="false">IF(ISERROR(VLOOKUP($B523,$AB:$AX,3,0)),0,(VLOOKUP($B523,$AB:$AX,3,0)))</f>
        <v>0</v>
      </c>
      <c r="BE523" s="85" t="n">
        <f aca="false">IF(ISERROR(VLOOKUP($B523,$AB:$AX,4,0)),0,(VLOOKUP($B523,$AB:$AX,4,0)))</f>
        <v>0</v>
      </c>
      <c r="BF523" s="86" t="n">
        <f aca="false">IF(ISERROR(VLOOKUP($B523,$AB:$AX,5,0)),0,(VLOOKUP($B523,$AB:$AX,5,0)))</f>
        <v>0</v>
      </c>
      <c r="BG523" s="86" t="n">
        <f aca="false">IF(ISERROR(VLOOKUP($B523,$AB:$AX,6,0)),0,(VLOOKUP($B523,$AB:$AX,6,0)))</f>
        <v>0</v>
      </c>
      <c r="BH523" s="85" t="n">
        <f aca="false">IF(ISERROR(VLOOKUP($B523,$AB:$AX,7,0)),0,(VLOOKUP($B523,$AB:$AX,7,0)))</f>
        <v>0</v>
      </c>
      <c r="BI523" s="88" t="n">
        <f aca="false">IF(ISERROR(VLOOKUP($B523,$AB:$AX,8,0)),0,(VLOOKUP($B523,$AB:$AX,8,0)))</f>
        <v>0</v>
      </c>
      <c r="BJ523" s="88" t="n">
        <f aca="false">IF(ISERROR(VLOOKUP($B523,$AB:$AX,9,0)),0,(VLOOKUP($B523,$AB:$AX,9,0)))</f>
        <v>0</v>
      </c>
      <c r="BK523" s="89" t="n">
        <f aca="false">IF(ISERROR(VLOOKUP($B523,$AB:$AX,10,0)),0,(VLOOKUP($B523,$AB:$AX,10,0)))</f>
        <v>0</v>
      </c>
      <c r="BL523" s="93" t="n">
        <f aca="false">IF(ISERROR(VLOOKUP($B523,$AB:$AX,11,0)),0,(VLOOKUP($B523,$AB:$AX,11,0)))</f>
        <v>0</v>
      </c>
      <c r="BM523" s="89" t="n">
        <f aca="false">IF(ISERROR(VLOOKUP($B523,$AB:$AX,12,0)),0,(VLOOKUP($B523,$AB:$AX,12,0)))</f>
        <v>0</v>
      </c>
      <c r="BN523" s="93" t="n">
        <f aca="false">IF(ISERROR(VLOOKUP($B523,$AB:$AX,13,0)),0,(VLOOKUP($B523,$AB:$AX,13,0)))</f>
        <v>0</v>
      </c>
      <c r="BO523" s="86" t="n">
        <f aca="false">IF(ISERROR(VLOOKUP($B523,$AB:$AX,14,0)),0,(VLOOKUP($B523,$AB:$AX,14,0)))</f>
        <v>0</v>
      </c>
      <c r="BP523" s="91" t="n">
        <f aca="false">IF(ISERROR(VLOOKUP($B523,$AB:$AX,15,0)),0,(VLOOKUP($B523,$AB:$AX,15,0)))</f>
        <v>0</v>
      </c>
      <c r="BQ523" s="78"/>
      <c r="BR523" s="78"/>
      <c r="BS523" s="78"/>
      <c r="BT523" s="78"/>
      <c r="BU523" s="94"/>
      <c r="BV523" s="94"/>
      <c r="BW523" s="94"/>
      <c r="BX523" s="94"/>
      <c r="BY523" s="94"/>
      <c r="BZ523" s="94"/>
      <c r="CA523" s="94"/>
      <c r="CB523" s="94"/>
      <c r="CC523" s="94"/>
      <c r="CD523" s="94"/>
      <c r="CE523" s="94"/>
      <c r="CF523" s="94"/>
      <c r="CG523" s="94"/>
      <c r="CH523" s="94"/>
      <c r="CI523" s="94"/>
      <c r="CJ523" s="94"/>
      <c r="CK523" s="94"/>
      <c r="CL523" s="94"/>
      <c r="CM523" s="94"/>
      <c r="CN523" s="94"/>
      <c r="CO523" s="94"/>
      <c r="CP523" s="94"/>
      <c r="CQ523" s="94"/>
      <c r="CR523" s="94"/>
      <c r="CS523" s="94"/>
      <c r="CT523" s="94"/>
      <c r="CU523" s="94"/>
      <c r="CV523" s="94"/>
      <c r="CW523" s="94"/>
      <c r="CX523" s="94"/>
      <c r="CY523" s="94"/>
      <c r="CZ523" s="94"/>
      <c r="DA523" s="94"/>
      <c r="DB523" s="94"/>
      <c r="DC523" s="94"/>
      <c r="DD523" s="94"/>
      <c r="DE523" s="94"/>
      <c r="DF523" s="94"/>
      <c r="DG523" s="94"/>
      <c r="DH523" s="94"/>
      <c r="DI523" s="94"/>
      <c r="DJ523" s="94"/>
      <c r="DK523" s="94"/>
      <c r="DL523" s="94"/>
      <c r="DM523" s="94"/>
      <c r="DN523" s="94"/>
      <c r="DO523" s="94"/>
      <c r="DP523" s="94"/>
      <c r="DQ523" s="94"/>
      <c r="DR523" s="94"/>
      <c r="DS523" s="94"/>
      <c r="DT523" s="94"/>
      <c r="DU523" s="94"/>
      <c r="DV523" s="94"/>
      <c r="DW523" s="94"/>
      <c r="DX523" s="94"/>
      <c r="DY523" s="94"/>
      <c r="DZ523" s="94"/>
      <c r="EA523" s="94"/>
      <c r="EB523" s="94"/>
      <c r="EC523" s="94"/>
      <c r="ED523" s="94"/>
      <c r="EE523" s="94"/>
      <c r="EF523" s="94"/>
      <c r="EG523" s="94"/>
      <c r="EH523" s="94"/>
      <c r="EI523" s="94"/>
      <c r="EJ523" s="94"/>
      <c r="EK523" s="94"/>
    </row>
    <row r="524" customFormat="false" ht="12.75" hidden="true" customHeight="false" outlineLevel="0" collapsed="false">
      <c r="A524" s="75" t="s">
        <v>936</v>
      </c>
      <c r="B524" s="78"/>
      <c r="C524" s="79"/>
      <c r="D524" s="78"/>
      <c r="E524" s="78"/>
      <c r="F524" s="79"/>
      <c r="G524" s="79"/>
      <c r="H524" s="80" t="n">
        <v>0</v>
      </c>
      <c r="I524" s="81" t="n">
        <v>0</v>
      </c>
      <c r="J524" s="81" t="n">
        <v>0</v>
      </c>
      <c r="K524" s="82" t="n">
        <v>0</v>
      </c>
      <c r="L524" s="83" t="n">
        <v>0</v>
      </c>
      <c r="M524" s="82" t="n">
        <v>0</v>
      </c>
      <c r="N524" s="83" t="n">
        <v>0</v>
      </c>
      <c r="O524" s="79"/>
      <c r="P524" s="84"/>
      <c r="Q524" s="78"/>
      <c r="R524" s="78"/>
      <c r="S524" s="78"/>
      <c r="T524" s="78"/>
      <c r="U524" s="78"/>
      <c r="V524" s="78"/>
      <c r="W524" s="78"/>
      <c r="X524" s="78"/>
      <c r="Y524" s="85"/>
      <c r="Z524" s="78"/>
      <c r="AA524" s="85" t="s">
        <v>936</v>
      </c>
      <c r="AB524" s="85"/>
      <c r="AC524" s="86"/>
      <c r="AD524" s="85"/>
      <c r="AE524" s="85"/>
      <c r="AF524" s="86"/>
      <c r="AG524" s="86"/>
      <c r="AH524" s="87" t="n">
        <v>0</v>
      </c>
      <c r="AI524" s="88" t="n">
        <v>0</v>
      </c>
      <c r="AJ524" s="88" t="n">
        <v>0</v>
      </c>
      <c r="AK524" s="89" t="n">
        <v>0</v>
      </c>
      <c r="AL524" s="90" t="n">
        <v>0</v>
      </c>
      <c r="AM524" s="89" t="n">
        <v>0</v>
      </c>
      <c r="AN524" s="90" t="n">
        <v>0</v>
      </c>
      <c r="AO524" s="86"/>
      <c r="AP524" s="91"/>
      <c r="AQ524" s="78"/>
      <c r="AR524" s="78"/>
      <c r="AS524" s="78"/>
      <c r="AT524" s="78"/>
      <c r="AU524" s="78"/>
      <c r="AV524" s="78"/>
      <c r="AW524" s="78"/>
      <c r="AX524" s="78"/>
      <c r="AY524" s="78"/>
      <c r="AZ524" s="85"/>
      <c r="BA524" s="12"/>
      <c r="BB524" s="85" t="n">
        <f aca="false">IF(ISERROR(VLOOKUP($B524,$AB:$AX,1,0)),0,(VLOOKUP($B524,$AB:$AX,1,0)))</f>
        <v>0</v>
      </c>
      <c r="BC524" s="86" t="n">
        <f aca="false">IF(ISERROR(VLOOKUP($B524,$AB:$AX,2,0)),0,(VLOOKUP($B524,$AB:$AX,2,0)))</f>
        <v>0</v>
      </c>
      <c r="BD524" s="92" t="n">
        <f aca="false">IF(ISERROR(VLOOKUP($B524,$AB:$AX,3,0)),0,(VLOOKUP($B524,$AB:$AX,3,0)))</f>
        <v>0</v>
      </c>
      <c r="BE524" s="85" t="n">
        <f aca="false">IF(ISERROR(VLOOKUP($B524,$AB:$AX,4,0)),0,(VLOOKUP($B524,$AB:$AX,4,0)))</f>
        <v>0</v>
      </c>
      <c r="BF524" s="86" t="n">
        <f aca="false">IF(ISERROR(VLOOKUP($B524,$AB:$AX,5,0)),0,(VLOOKUP($B524,$AB:$AX,5,0)))</f>
        <v>0</v>
      </c>
      <c r="BG524" s="86" t="n">
        <f aca="false">IF(ISERROR(VLOOKUP($B524,$AB:$AX,6,0)),0,(VLOOKUP($B524,$AB:$AX,6,0)))</f>
        <v>0</v>
      </c>
      <c r="BH524" s="85" t="n">
        <f aca="false">IF(ISERROR(VLOOKUP($B524,$AB:$AX,7,0)),0,(VLOOKUP($B524,$AB:$AX,7,0)))</f>
        <v>0</v>
      </c>
      <c r="BI524" s="88" t="n">
        <f aca="false">IF(ISERROR(VLOOKUP($B524,$AB:$AX,8,0)),0,(VLOOKUP($B524,$AB:$AX,8,0)))</f>
        <v>0</v>
      </c>
      <c r="BJ524" s="88" t="n">
        <f aca="false">IF(ISERROR(VLOOKUP($B524,$AB:$AX,9,0)),0,(VLOOKUP($B524,$AB:$AX,9,0)))</f>
        <v>0</v>
      </c>
      <c r="BK524" s="89" t="n">
        <f aca="false">IF(ISERROR(VLOOKUP($B524,$AB:$AX,10,0)),0,(VLOOKUP($B524,$AB:$AX,10,0)))</f>
        <v>0</v>
      </c>
      <c r="BL524" s="93" t="n">
        <f aca="false">IF(ISERROR(VLOOKUP($B524,$AB:$AX,11,0)),0,(VLOOKUP($B524,$AB:$AX,11,0)))</f>
        <v>0</v>
      </c>
      <c r="BM524" s="89" t="n">
        <f aca="false">IF(ISERROR(VLOOKUP($B524,$AB:$AX,12,0)),0,(VLOOKUP($B524,$AB:$AX,12,0)))</f>
        <v>0</v>
      </c>
      <c r="BN524" s="93" t="n">
        <f aca="false">IF(ISERROR(VLOOKUP($B524,$AB:$AX,13,0)),0,(VLOOKUP($B524,$AB:$AX,13,0)))</f>
        <v>0</v>
      </c>
      <c r="BO524" s="86" t="n">
        <f aca="false">IF(ISERROR(VLOOKUP($B524,$AB:$AX,14,0)),0,(VLOOKUP($B524,$AB:$AX,14,0)))</f>
        <v>0</v>
      </c>
      <c r="BP524" s="91" t="n">
        <f aca="false">IF(ISERROR(VLOOKUP($B524,$AB:$AX,15,0)),0,(VLOOKUP($B524,$AB:$AX,15,0)))</f>
        <v>0</v>
      </c>
      <c r="BQ524" s="78"/>
      <c r="BR524" s="78"/>
      <c r="BS524" s="78"/>
      <c r="BT524" s="78"/>
      <c r="BU524" s="94"/>
      <c r="BV524" s="94"/>
      <c r="BW524" s="94"/>
      <c r="BX524" s="94"/>
      <c r="BY524" s="94"/>
      <c r="BZ524" s="94"/>
      <c r="CA524" s="94"/>
      <c r="CB524" s="94"/>
      <c r="CC524" s="94"/>
      <c r="CD524" s="94"/>
      <c r="CE524" s="94"/>
      <c r="CF524" s="94"/>
      <c r="CG524" s="94"/>
      <c r="CH524" s="94"/>
      <c r="CI524" s="94"/>
      <c r="CJ524" s="94"/>
      <c r="CK524" s="94"/>
      <c r="CL524" s="94"/>
      <c r="CM524" s="94"/>
      <c r="CN524" s="94"/>
      <c r="CO524" s="94"/>
      <c r="CP524" s="94"/>
      <c r="CQ524" s="94"/>
      <c r="CR524" s="94"/>
      <c r="CS524" s="94"/>
      <c r="CT524" s="94"/>
      <c r="CU524" s="94"/>
      <c r="CV524" s="94"/>
      <c r="CW524" s="94"/>
      <c r="CX524" s="94"/>
      <c r="CY524" s="94"/>
      <c r="CZ524" s="94"/>
      <c r="DA524" s="94"/>
      <c r="DB524" s="94"/>
      <c r="DC524" s="94"/>
      <c r="DD524" s="94"/>
      <c r="DE524" s="94"/>
      <c r="DF524" s="94"/>
      <c r="DG524" s="94"/>
      <c r="DH524" s="94"/>
      <c r="DI524" s="94"/>
      <c r="DJ524" s="94"/>
      <c r="DK524" s="94"/>
      <c r="DL524" s="94"/>
      <c r="DM524" s="94"/>
      <c r="DN524" s="94"/>
      <c r="DO524" s="94"/>
      <c r="DP524" s="94"/>
      <c r="DQ524" s="94"/>
      <c r="DR524" s="94"/>
      <c r="DS524" s="94"/>
      <c r="DT524" s="94"/>
      <c r="DU524" s="94"/>
      <c r="DV524" s="94"/>
      <c r="DW524" s="94"/>
      <c r="DX524" s="94"/>
      <c r="DY524" s="94"/>
      <c r="DZ524" s="94"/>
      <c r="EA524" s="94"/>
      <c r="EB524" s="94"/>
      <c r="EC524" s="94"/>
      <c r="ED524" s="94"/>
      <c r="EE524" s="94"/>
      <c r="EF524" s="94"/>
      <c r="EG524" s="94"/>
      <c r="EH524" s="94"/>
      <c r="EI524" s="94"/>
      <c r="EJ524" s="94"/>
      <c r="EK524" s="94"/>
    </row>
    <row r="525" customFormat="false" ht="12.75" hidden="true" customHeight="false" outlineLevel="0" collapsed="false">
      <c r="A525" s="75" t="s">
        <v>937</v>
      </c>
      <c r="B525" s="78"/>
      <c r="C525" s="79"/>
      <c r="D525" s="78"/>
      <c r="E525" s="78"/>
      <c r="F525" s="79"/>
      <c r="G525" s="79"/>
      <c r="H525" s="80" t="n">
        <v>0</v>
      </c>
      <c r="I525" s="81" t="n">
        <v>0</v>
      </c>
      <c r="J525" s="81" t="n">
        <v>0</v>
      </c>
      <c r="K525" s="82" t="n">
        <v>0</v>
      </c>
      <c r="L525" s="83" t="n">
        <v>0</v>
      </c>
      <c r="M525" s="82" t="n">
        <v>0</v>
      </c>
      <c r="N525" s="83" t="n">
        <v>0</v>
      </c>
      <c r="O525" s="79"/>
      <c r="P525" s="84"/>
      <c r="Q525" s="78"/>
      <c r="R525" s="78"/>
      <c r="S525" s="78"/>
      <c r="T525" s="78"/>
      <c r="U525" s="78"/>
      <c r="V525" s="78"/>
      <c r="W525" s="78"/>
      <c r="X525" s="78"/>
      <c r="Y525" s="85"/>
      <c r="Z525" s="78"/>
      <c r="AA525" s="85" t="s">
        <v>937</v>
      </c>
      <c r="AB525" s="85"/>
      <c r="AC525" s="86"/>
      <c r="AD525" s="85"/>
      <c r="AE525" s="85"/>
      <c r="AF525" s="86"/>
      <c r="AG525" s="86"/>
      <c r="AH525" s="87" t="n">
        <v>0</v>
      </c>
      <c r="AI525" s="88" t="n">
        <v>0</v>
      </c>
      <c r="AJ525" s="88" t="n">
        <v>0</v>
      </c>
      <c r="AK525" s="89" t="n">
        <v>0</v>
      </c>
      <c r="AL525" s="90" t="n">
        <v>0</v>
      </c>
      <c r="AM525" s="89" t="n">
        <v>0</v>
      </c>
      <c r="AN525" s="90" t="n">
        <v>0</v>
      </c>
      <c r="AO525" s="86"/>
      <c r="AP525" s="91"/>
      <c r="AQ525" s="78"/>
      <c r="AR525" s="78"/>
      <c r="AS525" s="78"/>
      <c r="AT525" s="78"/>
      <c r="AU525" s="78"/>
      <c r="AV525" s="78"/>
      <c r="AW525" s="78"/>
      <c r="AX525" s="78"/>
      <c r="AY525" s="78"/>
      <c r="AZ525" s="85"/>
      <c r="BA525" s="12"/>
      <c r="BB525" s="85" t="n">
        <f aca="false">IF(ISERROR(VLOOKUP($B525,$AB:$AX,1,0)),0,(VLOOKUP($B525,$AB:$AX,1,0)))</f>
        <v>0</v>
      </c>
      <c r="BC525" s="86" t="n">
        <f aca="false">IF(ISERROR(VLOOKUP($B525,$AB:$AX,2,0)),0,(VLOOKUP($B525,$AB:$AX,2,0)))</f>
        <v>0</v>
      </c>
      <c r="BD525" s="92" t="n">
        <f aca="false">IF(ISERROR(VLOOKUP($B525,$AB:$AX,3,0)),0,(VLOOKUP($B525,$AB:$AX,3,0)))</f>
        <v>0</v>
      </c>
      <c r="BE525" s="85" t="n">
        <f aca="false">IF(ISERROR(VLOOKUP($B525,$AB:$AX,4,0)),0,(VLOOKUP($B525,$AB:$AX,4,0)))</f>
        <v>0</v>
      </c>
      <c r="BF525" s="86" t="n">
        <f aca="false">IF(ISERROR(VLOOKUP($B525,$AB:$AX,5,0)),0,(VLOOKUP($B525,$AB:$AX,5,0)))</f>
        <v>0</v>
      </c>
      <c r="BG525" s="86" t="n">
        <f aca="false">IF(ISERROR(VLOOKUP($B525,$AB:$AX,6,0)),0,(VLOOKUP($B525,$AB:$AX,6,0)))</f>
        <v>0</v>
      </c>
      <c r="BH525" s="85" t="n">
        <f aca="false">IF(ISERROR(VLOOKUP($B525,$AB:$AX,7,0)),0,(VLOOKUP($B525,$AB:$AX,7,0)))</f>
        <v>0</v>
      </c>
      <c r="BI525" s="88" t="n">
        <f aca="false">IF(ISERROR(VLOOKUP($B525,$AB:$AX,8,0)),0,(VLOOKUP($B525,$AB:$AX,8,0)))</f>
        <v>0</v>
      </c>
      <c r="BJ525" s="88" t="n">
        <f aca="false">IF(ISERROR(VLOOKUP($B525,$AB:$AX,9,0)),0,(VLOOKUP($B525,$AB:$AX,9,0)))</f>
        <v>0</v>
      </c>
      <c r="BK525" s="89" t="n">
        <f aca="false">IF(ISERROR(VLOOKUP($B525,$AB:$AX,10,0)),0,(VLOOKUP($B525,$AB:$AX,10,0)))</f>
        <v>0</v>
      </c>
      <c r="BL525" s="93" t="n">
        <f aca="false">IF(ISERROR(VLOOKUP($B525,$AB:$AX,11,0)),0,(VLOOKUP($B525,$AB:$AX,11,0)))</f>
        <v>0</v>
      </c>
      <c r="BM525" s="89" t="n">
        <f aca="false">IF(ISERROR(VLOOKUP($B525,$AB:$AX,12,0)),0,(VLOOKUP($B525,$AB:$AX,12,0)))</f>
        <v>0</v>
      </c>
      <c r="BN525" s="93" t="n">
        <f aca="false">IF(ISERROR(VLOOKUP($B525,$AB:$AX,13,0)),0,(VLOOKUP($B525,$AB:$AX,13,0)))</f>
        <v>0</v>
      </c>
      <c r="BO525" s="86" t="n">
        <f aca="false">IF(ISERROR(VLOOKUP($B525,$AB:$AX,14,0)),0,(VLOOKUP($B525,$AB:$AX,14,0)))</f>
        <v>0</v>
      </c>
      <c r="BP525" s="91" t="n">
        <f aca="false">IF(ISERROR(VLOOKUP($B525,$AB:$AX,15,0)),0,(VLOOKUP($B525,$AB:$AX,15,0)))</f>
        <v>0</v>
      </c>
      <c r="BQ525" s="78"/>
      <c r="BR525" s="78"/>
      <c r="BS525" s="78"/>
      <c r="BT525" s="78"/>
      <c r="BU525" s="94"/>
      <c r="BV525" s="94"/>
      <c r="BW525" s="94"/>
      <c r="BX525" s="94"/>
      <c r="BY525" s="94"/>
      <c r="BZ525" s="94"/>
      <c r="CA525" s="94"/>
      <c r="CB525" s="94"/>
      <c r="CC525" s="94"/>
      <c r="CD525" s="94"/>
      <c r="CE525" s="94"/>
      <c r="CF525" s="94"/>
      <c r="CG525" s="94"/>
      <c r="CH525" s="94"/>
      <c r="CI525" s="94"/>
      <c r="CJ525" s="94"/>
      <c r="CK525" s="94"/>
      <c r="CL525" s="94"/>
      <c r="CM525" s="94"/>
      <c r="CN525" s="94"/>
      <c r="CO525" s="94"/>
      <c r="CP525" s="94"/>
      <c r="CQ525" s="94"/>
      <c r="CR525" s="94"/>
      <c r="CS525" s="94"/>
      <c r="CT525" s="94"/>
      <c r="CU525" s="94"/>
      <c r="CV525" s="94"/>
      <c r="CW525" s="94"/>
      <c r="CX525" s="94"/>
      <c r="CY525" s="94"/>
      <c r="CZ525" s="94"/>
      <c r="DA525" s="94"/>
      <c r="DB525" s="94"/>
      <c r="DC525" s="94"/>
      <c r="DD525" s="94"/>
      <c r="DE525" s="94"/>
      <c r="DF525" s="94"/>
      <c r="DG525" s="94"/>
      <c r="DH525" s="94"/>
      <c r="DI525" s="94"/>
      <c r="DJ525" s="94"/>
      <c r="DK525" s="94"/>
      <c r="DL525" s="94"/>
      <c r="DM525" s="94"/>
      <c r="DN525" s="94"/>
      <c r="DO525" s="94"/>
      <c r="DP525" s="94"/>
      <c r="DQ525" s="94"/>
      <c r="DR525" s="94"/>
      <c r="DS525" s="94"/>
      <c r="DT525" s="94"/>
      <c r="DU525" s="94"/>
      <c r="DV525" s="94"/>
      <c r="DW525" s="94"/>
      <c r="DX525" s="94"/>
      <c r="DY525" s="94"/>
      <c r="DZ525" s="94"/>
      <c r="EA525" s="94"/>
      <c r="EB525" s="94"/>
      <c r="EC525" s="94"/>
      <c r="ED525" s="94"/>
      <c r="EE525" s="94"/>
      <c r="EF525" s="94"/>
      <c r="EG525" s="94"/>
      <c r="EH525" s="94"/>
      <c r="EI525" s="94"/>
      <c r="EJ525" s="94"/>
      <c r="EK525" s="94"/>
    </row>
    <row r="526" customFormat="false" ht="12.75" hidden="true" customHeight="false" outlineLevel="0" collapsed="false">
      <c r="A526" s="75" t="s">
        <v>938</v>
      </c>
      <c r="B526" s="78"/>
      <c r="C526" s="79"/>
      <c r="D526" s="78"/>
      <c r="E526" s="78"/>
      <c r="F526" s="79"/>
      <c r="G526" s="79"/>
      <c r="H526" s="80" t="n">
        <v>0</v>
      </c>
      <c r="I526" s="81" t="n">
        <v>0</v>
      </c>
      <c r="J526" s="81" t="n">
        <v>0</v>
      </c>
      <c r="K526" s="82" t="n">
        <v>0</v>
      </c>
      <c r="L526" s="83" t="n">
        <v>0</v>
      </c>
      <c r="M526" s="82" t="n">
        <v>0</v>
      </c>
      <c r="N526" s="83" t="n">
        <v>0</v>
      </c>
      <c r="O526" s="79"/>
      <c r="P526" s="84"/>
      <c r="Q526" s="78"/>
      <c r="R526" s="78"/>
      <c r="S526" s="78"/>
      <c r="T526" s="78"/>
      <c r="U526" s="78"/>
      <c r="V526" s="78"/>
      <c r="W526" s="78"/>
      <c r="X526" s="78"/>
      <c r="Y526" s="85"/>
      <c r="Z526" s="78"/>
      <c r="AA526" s="85" t="s">
        <v>938</v>
      </c>
      <c r="AB526" s="85"/>
      <c r="AC526" s="86"/>
      <c r="AD526" s="85"/>
      <c r="AE526" s="85"/>
      <c r="AF526" s="86"/>
      <c r="AG526" s="86"/>
      <c r="AH526" s="87" t="n">
        <v>0</v>
      </c>
      <c r="AI526" s="88" t="n">
        <v>0</v>
      </c>
      <c r="AJ526" s="88" t="n">
        <v>0</v>
      </c>
      <c r="AK526" s="89" t="n">
        <v>0</v>
      </c>
      <c r="AL526" s="90" t="n">
        <v>0</v>
      </c>
      <c r="AM526" s="89" t="n">
        <v>0</v>
      </c>
      <c r="AN526" s="90" t="n">
        <v>0</v>
      </c>
      <c r="AO526" s="86"/>
      <c r="AP526" s="91"/>
      <c r="AQ526" s="78"/>
      <c r="AR526" s="78"/>
      <c r="AS526" s="78"/>
      <c r="AT526" s="78"/>
      <c r="AU526" s="78"/>
      <c r="AV526" s="78"/>
      <c r="AW526" s="78"/>
      <c r="AX526" s="78"/>
      <c r="AY526" s="78"/>
      <c r="AZ526" s="85"/>
      <c r="BA526" s="12"/>
      <c r="BB526" s="85" t="n">
        <f aca="false">IF(ISERROR(VLOOKUP($B526,$AB:$AX,1,0)),0,(VLOOKUP($B526,$AB:$AX,1,0)))</f>
        <v>0</v>
      </c>
      <c r="BC526" s="86" t="n">
        <f aca="false">IF(ISERROR(VLOOKUP($B526,$AB:$AX,2,0)),0,(VLOOKUP($B526,$AB:$AX,2,0)))</f>
        <v>0</v>
      </c>
      <c r="BD526" s="92" t="n">
        <f aca="false">IF(ISERROR(VLOOKUP($B526,$AB:$AX,3,0)),0,(VLOOKUP($B526,$AB:$AX,3,0)))</f>
        <v>0</v>
      </c>
      <c r="BE526" s="85" t="n">
        <f aca="false">IF(ISERROR(VLOOKUP($B526,$AB:$AX,4,0)),0,(VLOOKUP($B526,$AB:$AX,4,0)))</f>
        <v>0</v>
      </c>
      <c r="BF526" s="86" t="n">
        <f aca="false">IF(ISERROR(VLOOKUP($B526,$AB:$AX,5,0)),0,(VLOOKUP($B526,$AB:$AX,5,0)))</f>
        <v>0</v>
      </c>
      <c r="BG526" s="86" t="n">
        <f aca="false">IF(ISERROR(VLOOKUP($B526,$AB:$AX,6,0)),0,(VLOOKUP($B526,$AB:$AX,6,0)))</f>
        <v>0</v>
      </c>
      <c r="BH526" s="85" t="n">
        <f aca="false">IF(ISERROR(VLOOKUP($B526,$AB:$AX,7,0)),0,(VLOOKUP($B526,$AB:$AX,7,0)))</f>
        <v>0</v>
      </c>
      <c r="BI526" s="88" t="n">
        <f aca="false">IF(ISERROR(VLOOKUP($B526,$AB:$AX,8,0)),0,(VLOOKUP($B526,$AB:$AX,8,0)))</f>
        <v>0</v>
      </c>
      <c r="BJ526" s="88" t="n">
        <f aca="false">IF(ISERROR(VLOOKUP($B526,$AB:$AX,9,0)),0,(VLOOKUP($B526,$AB:$AX,9,0)))</f>
        <v>0</v>
      </c>
      <c r="BK526" s="89" t="n">
        <f aca="false">IF(ISERROR(VLOOKUP($B526,$AB:$AX,10,0)),0,(VLOOKUP($B526,$AB:$AX,10,0)))</f>
        <v>0</v>
      </c>
      <c r="BL526" s="93" t="n">
        <f aca="false">IF(ISERROR(VLOOKUP($B526,$AB:$AX,11,0)),0,(VLOOKUP($B526,$AB:$AX,11,0)))</f>
        <v>0</v>
      </c>
      <c r="BM526" s="89" t="n">
        <f aca="false">IF(ISERROR(VLOOKUP($B526,$AB:$AX,12,0)),0,(VLOOKUP($B526,$AB:$AX,12,0)))</f>
        <v>0</v>
      </c>
      <c r="BN526" s="93" t="n">
        <f aca="false">IF(ISERROR(VLOOKUP($B526,$AB:$AX,13,0)),0,(VLOOKUP($B526,$AB:$AX,13,0)))</f>
        <v>0</v>
      </c>
      <c r="BO526" s="86" t="n">
        <f aca="false">IF(ISERROR(VLOOKUP($B526,$AB:$AX,14,0)),0,(VLOOKUP($B526,$AB:$AX,14,0)))</f>
        <v>0</v>
      </c>
      <c r="BP526" s="91" t="n">
        <f aca="false">IF(ISERROR(VLOOKUP($B526,$AB:$AX,15,0)),0,(VLOOKUP($B526,$AB:$AX,15,0)))</f>
        <v>0</v>
      </c>
      <c r="BQ526" s="78"/>
      <c r="BR526" s="78"/>
      <c r="BS526" s="78"/>
      <c r="BT526" s="78"/>
      <c r="BU526" s="94"/>
      <c r="BV526" s="94"/>
      <c r="BW526" s="94"/>
      <c r="BX526" s="94"/>
      <c r="BY526" s="94"/>
      <c r="BZ526" s="94"/>
      <c r="CA526" s="94"/>
      <c r="CB526" s="94"/>
      <c r="CC526" s="94"/>
      <c r="CD526" s="94"/>
      <c r="CE526" s="94"/>
      <c r="CF526" s="94"/>
      <c r="CG526" s="94"/>
      <c r="CH526" s="94"/>
      <c r="CI526" s="94"/>
      <c r="CJ526" s="94"/>
      <c r="CK526" s="94"/>
      <c r="CL526" s="94"/>
      <c r="CM526" s="94"/>
      <c r="CN526" s="94"/>
      <c r="CO526" s="94"/>
      <c r="CP526" s="94"/>
      <c r="CQ526" s="94"/>
      <c r="CR526" s="94"/>
      <c r="CS526" s="94"/>
      <c r="CT526" s="94"/>
      <c r="CU526" s="94"/>
      <c r="CV526" s="94"/>
      <c r="CW526" s="94"/>
      <c r="CX526" s="94"/>
      <c r="CY526" s="94"/>
      <c r="CZ526" s="94"/>
      <c r="DA526" s="94"/>
      <c r="DB526" s="94"/>
      <c r="DC526" s="94"/>
      <c r="DD526" s="94"/>
      <c r="DE526" s="94"/>
      <c r="DF526" s="94"/>
      <c r="DG526" s="94"/>
      <c r="DH526" s="94"/>
      <c r="DI526" s="94"/>
      <c r="DJ526" s="94"/>
      <c r="DK526" s="94"/>
      <c r="DL526" s="94"/>
      <c r="DM526" s="94"/>
      <c r="DN526" s="94"/>
      <c r="DO526" s="94"/>
      <c r="DP526" s="94"/>
      <c r="DQ526" s="94"/>
      <c r="DR526" s="94"/>
      <c r="DS526" s="94"/>
      <c r="DT526" s="94"/>
      <c r="DU526" s="94"/>
      <c r="DV526" s="94"/>
      <c r="DW526" s="94"/>
      <c r="DX526" s="94"/>
      <c r="DY526" s="94"/>
      <c r="DZ526" s="94"/>
      <c r="EA526" s="94"/>
      <c r="EB526" s="94"/>
      <c r="EC526" s="94"/>
      <c r="ED526" s="94"/>
      <c r="EE526" s="94"/>
      <c r="EF526" s="94"/>
      <c r="EG526" s="94"/>
      <c r="EH526" s="94"/>
      <c r="EI526" s="94"/>
      <c r="EJ526" s="94"/>
      <c r="EK526" s="94"/>
    </row>
    <row r="527" customFormat="false" ht="12.75" hidden="true" customHeight="false" outlineLevel="0" collapsed="false">
      <c r="A527" s="75" t="s">
        <v>939</v>
      </c>
      <c r="B527" s="78"/>
      <c r="C527" s="79"/>
      <c r="D527" s="78"/>
      <c r="E527" s="78"/>
      <c r="F527" s="79"/>
      <c r="G527" s="79"/>
      <c r="H527" s="80" t="n">
        <v>0</v>
      </c>
      <c r="I527" s="81" t="n">
        <v>0</v>
      </c>
      <c r="J527" s="81" t="n">
        <v>0</v>
      </c>
      <c r="K527" s="82" t="n">
        <v>0</v>
      </c>
      <c r="L527" s="83" t="n">
        <v>0</v>
      </c>
      <c r="M527" s="82" t="n">
        <v>0</v>
      </c>
      <c r="N527" s="83" t="n">
        <v>0</v>
      </c>
      <c r="O527" s="79"/>
      <c r="P527" s="84"/>
      <c r="Q527" s="78"/>
      <c r="R527" s="78"/>
      <c r="S527" s="78"/>
      <c r="T527" s="78"/>
      <c r="U527" s="78"/>
      <c r="V527" s="78"/>
      <c r="W527" s="78"/>
      <c r="X527" s="78"/>
      <c r="Y527" s="85"/>
      <c r="Z527" s="78"/>
      <c r="AA527" s="85" t="s">
        <v>939</v>
      </c>
      <c r="AB527" s="85"/>
      <c r="AC527" s="86"/>
      <c r="AD527" s="85"/>
      <c r="AE527" s="85"/>
      <c r="AF527" s="86"/>
      <c r="AG527" s="86"/>
      <c r="AH527" s="87" t="n">
        <v>0</v>
      </c>
      <c r="AI527" s="88" t="n">
        <v>0</v>
      </c>
      <c r="AJ527" s="88" t="n">
        <v>0</v>
      </c>
      <c r="AK527" s="89" t="n">
        <v>0</v>
      </c>
      <c r="AL527" s="90" t="n">
        <v>0</v>
      </c>
      <c r="AM527" s="89" t="n">
        <v>0</v>
      </c>
      <c r="AN527" s="90" t="n">
        <v>0</v>
      </c>
      <c r="AO527" s="86"/>
      <c r="AP527" s="91"/>
      <c r="AQ527" s="78"/>
      <c r="AR527" s="78"/>
      <c r="AS527" s="78"/>
      <c r="AT527" s="78"/>
      <c r="AU527" s="78"/>
      <c r="AV527" s="78"/>
      <c r="AW527" s="78"/>
      <c r="AX527" s="78"/>
      <c r="AY527" s="78"/>
      <c r="AZ527" s="85"/>
      <c r="BA527" s="12"/>
      <c r="BB527" s="85" t="n">
        <f aca="false">IF(ISERROR(VLOOKUP($B527,$AB:$AX,1,0)),0,(VLOOKUP($B527,$AB:$AX,1,0)))</f>
        <v>0</v>
      </c>
      <c r="BC527" s="86" t="n">
        <f aca="false">IF(ISERROR(VLOOKUP($B527,$AB:$AX,2,0)),0,(VLOOKUP($B527,$AB:$AX,2,0)))</f>
        <v>0</v>
      </c>
      <c r="BD527" s="92" t="n">
        <f aca="false">IF(ISERROR(VLOOKUP($B527,$AB:$AX,3,0)),0,(VLOOKUP($B527,$AB:$AX,3,0)))</f>
        <v>0</v>
      </c>
      <c r="BE527" s="85" t="n">
        <f aca="false">IF(ISERROR(VLOOKUP($B527,$AB:$AX,4,0)),0,(VLOOKUP($B527,$AB:$AX,4,0)))</f>
        <v>0</v>
      </c>
      <c r="BF527" s="86" t="n">
        <f aca="false">IF(ISERROR(VLOOKUP($B527,$AB:$AX,5,0)),0,(VLOOKUP($B527,$AB:$AX,5,0)))</f>
        <v>0</v>
      </c>
      <c r="BG527" s="86" t="n">
        <f aca="false">IF(ISERROR(VLOOKUP($B527,$AB:$AX,6,0)),0,(VLOOKUP($B527,$AB:$AX,6,0)))</f>
        <v>0</v>
      </c>
      <c r="BH527" s="85" t="n">
        <f aca="false">IF(ISERROR(VLOOKUP($B527,$AB:$AX,7,0)),0,(VLOOKUP($B527,$AB:$AX,7,0)))</f>
        <v>0</v>
      </c>
      <c r="BI527" s="88" t="n">
        <f aca="false">IF(ISERROR(VLOOKUP($B527,$AB:$AX,8,0)),0,(VLOOKUP($B527,$AB:$AX,8,0)))</f>
        <v>0</v>
      </c>
      <c r="BJ527" s="88" t="n">
        <f aca="false">IF(ISERROR(VLOOKUP($B527,$AB:$AX,9,0)),0,(VLOOKUP($B527,$AB:$AX,9,0)))</f>
        <v>0</v>
      </c>
      <c r="BK527" s="89" t="n">
        <f aca="false">IF(ISERROR(VLOOKUP($B527,$AB:$AX,10,0)),0,(VLOOKUP($B527,$AB:$AX,10,0)))</f>
        <v>0</v>
      </c>
      <c r="BL527" s="93" t="n">
        <f aca="false">IF(ISERROR(VLOOKUP($B527,$AB:$AX,11,0)),0,(VLOOKUP($B527,$AB:$AX,11,0)))</f>
        <v>0</v>
      </c>
      <c r="BM527" s="89" t="n">
        <f aca="false">IF(ISERROR(VLOOKUP($B527,$AB:$AX,12,0)),0,(VLOOKUP($B527,$AB:$AX,12,0)))</f>
        <v>0</v>
      </c>
      <c r="BN527" s="93" t="n">
        <f aca="false">IF(ISERROR(VLOOKUP($B527,$AB:$AX,13,0)),0,(VLOOKUP($B527,$AB:$AX,13,0)))</f>
        <v>0</v>
      </c>
      <c r="BO527" s="86" t="n">
        <f aca="false">IF(ISERROR(VLOOKUP($B527,$AB:$AX,14,0)),0,(VLOOKUP($B527,$AB:$AX,14,0)))</f>
        <v>0</v>
      </c>
      <c r="BP527" s="91" t="n">
        <f aca="false">IF(ISERROR(VLOOKUP($B527,$AB:$AX,15,0)),0,(VLOOKUP($B527,$AB:$AX,15,0)))</f>
        <v>0</v>
      </c>
      <c r="BQ527" s="78"/>
      <c r="BR527" s="78"/>
      <c r="BS527" s="78"/>
      <c r="BT527" s="78"/>
      <c r="BU527" s="94"/>
      <c r="BV527" s="94"/>
      <c r="BW527" s="94"/>
      <c r="BX527" s="94"/>
      <c r="BY527" s="94"/>
      <c r="BZ527" s="94"/>
      <c r="CA527" s="94"/>
      <c r="CB527" s="94"/>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c r="DD527" s="94"/>
      <c r="DE527" s="94"/>
      <c r="DF527" s="94"/>
      <c r="DG527" s="94"/>
      <c r="DH527" s="94"/>
      <c r="DI527" s="94"/>
      <c r="DJ527" s="94"/>
      <c r="DK527" s="94"/>
      <c r="DL527" s="94"/>
      <c r="DM527" s="94"/>
      <c r="DN527" s="94"/>
      <c r="DO527" s="94"/>
      <c r="DP527" s="94"/>
      <c r="DQ527" s="94"/>
      <c r="DR527" s="94"/>
      <c r="DS527" s="94"/>
      <c r="DT527" s="94"/>
      <c r="DU527" s="94"/>
      <c r="DV527" s="94"/>
      <c r="DW527" s="94"/>
      <c r="DX527" s="94"/>
      <c r="DY527" s="94"/>
      <c r="DZ527" s="94"/>
      <c r="EA527" s="94"/>
      <c r="EB527" s="94"/>
      <c r="EC527" s="94"/>
      <c r="ED527" s="94"/>
      <c r="EE527" s="94"/>
      <c r="EF527" s="94"/>
      <c r="EG527" s="94"/>
      <c r="EH527" s="94"/>
      <c r="EI527" s="94"/>
      <c r="EJ527" s="94"/>
      <c r="EK527" s="94"/>
    </row>
    <row r="528" customFormat="false" ht="12.75" hidden="true" customHeight="false" outlineLevel="0" collapsed="false">
      <c r="A528" s="75" t="s">
        <v>940</v>
      </c>
      <c r="B528" s="78"/>
      <c r="C528" s="79"/>
      <c r="D528" s="78"/>
      <c r="E528" s="78"/>
      <c r="F528" s="79"/>
      <c r="G528" s="79"/>
      <c r="H528" s="80" t="n">
        <v>0</v>
      </c>
      <c r="I528" s="81" t="n">
        <v>0</v>
      </c>
      <c r="J528" s="81" t="n">
        <v>0</v>
      </c>
      <c r="K528" s="82" t="n">
        <v>0</v>
      </c>
      <c r="L528" s="83" t="n">
        <v>0</v>
      </c>
      <c r="M528" s="82" t="n">
        <v>0</v>
      </c>
      <c r="N528" s="83" t="n">
        <v>0</v>
      </c>
      <c r="O528" s="79"/>
      <c r="P528" s="84"/>
      <c r="Q528" s="78"/>
      <c r="R528" s="78"/>
      <c r="S528" s="78"/>
      <c r="T528" s="78"/>
      <c r="U528" s="78"/>
      <c r="V528" s="78"/>
      <c r="W528" s="78"/>
      <c r="X528" s="78"/>
      <c r="Y528" s="85"/>
      <c r="Z528" s="78"/>
      <c r="AA528" s="85" t="s">
        <v>940</v>
      </c>
      <c r="AB528" s="85"/>
      <c r="AC528" s="86"/>
      <c r="AD528" s="85"/>
      <c r="AE528" s="85"/>
      <c r="AF528" s="86"/>
      <c r="AG528" s="86"/>
      <c r="AH528" s="87" t="n">
        <v>0</v>
      </c>
      <c r="AI528" s="88" t="n">
        <v>0</v>
      </c>
      <c r="AJ528" s="88" t="n">
        <v>0</v>
      </c>
      <c r="AK528" s="89" t="n">
        <v>0</v>
      </c>
      <c r="AL528" s="90" t="n">
        <v>0</v>
      </c>
      <c r="AM528" s="89" t="n">
        <v>0</v>
      </c>
      <c r="AN528" s="90" t="n">
        <v>0</v>
      </c>
      <c r="AO528" s="86"/>
      <c r="AP528" s="91"/>
      <c r="AQ528" s="78"/>
      <c r="AR528" s="78"/>
      <c r="AS528" s="78"/>
      <c r="AT528" s="78"/>
      <c r="AU528" s="78"/>
      <c r="AV528" s="78"/>
      <c r="AW528" s="78"/>
      <c r="AX528" s="78"/>
      <c r="AY528" s="78"/>
      <c r="AZ528" s="85"/>
      <c r="BA528" s="12"/>
      <c r="BB528" s="85" t="n">
        <f aca="false">IF(ISERROR(VLOOKUP($B528,$AB:$AX,1,0)),0,(VLOOKUP($B528,$AB:$AX,1,0)))</f>
        <v>0</v>
      </c>
      <c r="BC528" s="86" t="n">
        <f aca="false">IF(ISERROR(VLOOKUP($B528,$AB:$AX,2,0)),0,(VLOOKUP($B528,$AB:$AX,2,0)))</f>
        <v>0</v>
      </c>
      <c r="BD528" s="92" t="n">
        <f aca="false">IF(ISERROR(VLOOKUP($B528,$AB:$AX,3,0)),0,(VLOOKUP($B528,$AB:$AX,3,0)))</f>
        <v>0</v>
      </c>
      <c r="BE528" s="85" t="n">
        <f aca="false">IF(ISERROR(VLOOKUP($B528,$AB:$AX,4,0)),0,(VLOOKUP($B528,$AB:$AX,4,0)))</f>
        <v>0</v>
      </c>
      <c r="BF528" s="86" t="n">
        <f aca="false">IF(ISERROR(VLOOKUP($B528,$AB:$AX,5,0)),0,(VLOOKUP($B528,$AB:$AX,5,0)))</f>
        <v>0</v>
      </c>
      <c r="BG528" s="86" t="n">
        <f aca="false">IF(ISERROR(VLOOKUP($B528,$AB:$AX,6,0)),0,(VLOOKUP($B528,$AB:$AX,6,0)))</f>
        <v>0</v>
      </c>
      <c r="BH528" s="85" t="n">
        <f aca="false">IF(ISERROR(VLOOKUP($B528,$AB:$AX,7,0)),0,(VLOOKUP($B528,$AB:$AX,7,0)))</f>
        <v>0</v>
      </c>
      <c r="BI528" s="88" t="n">
        <f aca="false">IF(ISERROR(VLOOKUP($B528,$AB:$AX,8,0)),0,(VLOOKUP($B528,$AB:$AX,8,0)))</f>
        <v>0</v>
      </c>
      <c r="BJ528" s="88" t="n">
        <f aca="false">IF(ISERROR(VLOOKUP($B528,$AB:$AX,9,0)),0,(VLOOKUP($B528,$AB:$AX,9,0)))</f>
        <v>0</v>
      </c>
      <c r="BK528" s="89" t="n">
        <f aca="false">IF(ISERROR(VLOOKUP($B528,$AB:$AX,10,0)),0,(VLOOKUP($B528,$AB:$AX,10,0)))</f>
        <v>0</v>
      </c>
      <c r="BL528" s="93" t="n">
        <f aca="false">IF(ISERROR(VLOOKUP($B528,$AB:$AX,11,0)),0,(VLOOKUP($B528,$AB:$AX,11,0)))</f>
        <v>0</v>
      </c>
      <c r="BM528" s="89" t="n">
        <f aca="false">IF(ISERROR(VLOOKUP($B528,$AB:$AX,12,0)),0,(VLOOKUP($B528,$AB:$AX,12,0)))</f>
        <v>0</v>
      </c>
      <c r="BN528" s="93" t="n">
        <f aca="false">IF(ISERROR(VLOOKUP($B528,$AB:$AX,13,0)),0,(VLOOKUP($B528,$AB:$AX,13,0)))</f>
        <v>0</v>
      </c>
      <c r="BO528" s="86" t="n">
        <f aca="false">IF(ISERROR(VLOOKUP($B528,$AB:$AX,14,0)),0,(VLOOKUP($B528,$AB:$AX,14,0)))</f>
        <v>0</v>
      </c>
      <c r="BP528" s="91" t="n">
        <f aca="false">IF(ISERROR(VLOOKUP($B528,$AB:$AX,15,0)),0,(VLOOKUP($B528,$AB:$AX,15,0)))</f>
        <v>0</v>
      </c>
      <c r="BQ528" s="78"/>
      <c r="BR528" s="78"/>
      <c r="BS528" s="78"/>
      <c r="BT528" s="78"/>
      <c r="BU528" s="94"/>
      <c r="BV528" s="94"/>
      <c r="BW528" s="94"/>
      <c r="BX528" s="94"/>
      <c r="BY528" s="94"/>
      <c r="BZ528" s="94"/>
      <c r="CA528" s="94"/>
      <c r="CB528" s="94"/>
      <c r="CC528" s="94"/>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c r="DD528" s="94"/>
      <c r="DE528" s="94"/>
      <c r="DF528" s="94"/>
      <c r="DG528" s="94"/>
      <c r="DH528" s="94"/>
      <c r="DI528" s="94"/>
      <c r="DJ528" s="94"/>
      <c r="DK528" s="94"/>
      <c r="DL528" s="94"/>
      <c r="DM528" s="94"/>
      <c r="DN528" s="94"/>
      <c r="DO528" s="94"/>
      <c r="DP528" s="94"/>
      <c r="DQ528" s="94"/>
      <c r="DR528" s="94"/>
      <c r="DS528" s="94"/>
      <c r="DT528" s="94"/>
      <c r="DU528" s="94"/>
      <c r="DV528" s="94"/>
      <c r="DW528" s="94"/>
      <c r="DX528" s="94"/>
      <c r="DY528" s="94"/>
      <c r="DZ528" s="94"/>
      <c r="EA528" s="94"/>
      <c r="EB528" s="94"/>
      <c r="EC528" s="94"/>
      <c r="ED528" s="94"/>
      <c r="EE528" s="94"/>
      <c r="EF528" s="94"/>
      <c r="EG528" s="94"/>
      <c r="EH528" s="94"/>
      <c r="EI528" s="94"/>
      <c r="EJ528" s="94"/>
      <c r="EK528" s="94"/>
    </row>
    <row r="529" customFormat="false" ht="12.75" hidden="true" customHeight="false" outlineLevel="0" collapsed="false">
      <c r="A529" s="75" t="s">
        <v>941</v>
      </c>
      <c r="B529" s="78"/>
      <c r="C529" s="79"/>
      <c r="D529" s="78"/>
      <c r="E529" s="78"/>
      <c r="F529" s="79"/>
      <c r="G529" s="79"/>
      <c r="H529" s="80" t="n">
        <v>0</v>
      </c>
      <c r="I529" s="81" t="n">
        <v>0</v>
      </c>
      <c r="J529" s="81" t="n">
        <v>0</v>
      </c>
      <c r="K529" s="82" t="n">
        <v>0</v>
      </c>
      <c r="L529" s="83" t="n">
        <v>0</v>
      </c>
      <c r="M529" s="82" t="n">
        <v>0</v>
      </c>
      <c r="N529" s="83" t="n">
        <v>0</v>
      </c>
      <c r="O529" s="79"/>
      <c r="P529" s="84"/>
      <c r="Q529" s="78"/>
      <c r="R529" s="78"/>
      <c r="S529" s="78"/>
      <c r="T529" s="78"/>
      <c r="U529" s="78"/>
      <c r="V529" s="78"/>
      <c r="W529" s="78"/>
      <c r="X529" s="78"/>
      <c r="Y529" s="85"/>
      <c r="Z529" s="78"/>
      <c r="AA529" s="85" t="s">
        <v>941</v>
      </c>
      <c r="AB529" s="85"/>
      <c r="AC529" s="86"/>
      <c r="AD529" s="85"/>
      <c r="AE529" s="85"/>
      <c r="AF529" s="86"/>
      <c r="AG529" s="86"/>
      <c r="AH529" s="87" t="n">
        <v>0</v>
      </c>
      <c r="AI529" s="88" t="n">
        <v>0</v>
      </c>
      <c r="AJ529" s="88" t="n">
        <v>0</v>
      </c>
      <c r="AK529" s="89" t="n">
        <v>0</v>
      </c>
      <c r="AL529" s="90" t="n">
        <v>0</v>
      </c>
      <c r="AM529" s="89" t="n">
        <v>0</v>
      </c>
      <c r="AN529" s="90" t="n">
        <v>0</v>
      </c>
      <c r="AO529" s="86"/>
      <c r="AP529" s="91"/>
      <c r="AQ529" s="78"/>
      <c r="AR529" s="78"/>
      <c r="AS529" s="78"/>
      <c r="AT529" s="78"/>
      <c r="AU529" s="78"/>
      <c r="AV529" s="78"/>
      <c r="AW529" s="78"/>
      <c r="AX529" s="78"/>
      <c r="AY529" s="78"/>
      <c r="AZ529" s="85"/>
      <c r="BA529" s="12"/>
      <c r="BB529" s="85" t="n">
        <f aca="false">IF(ISERROR(VLOOKUP($B529,$AB:$AX,1,0)),0,(VLOOKUP($B529,$AB:$AX,1,0)))</f>
        <v>0</v>
      </c>
      <c r="BC529" s="86" t="n">
        <f aca="false">IF(ISERROR(VLOOKUP($B529,$AB:$AX,2,0)),0,(VLOOKUP($B529,$AB:$AX,2,0)))</f>
        <v>0</v>
      </c>
      <c r="BD529" s="92" t="n">
        <f aca="false">IF(ISERROR(VLOOKUP($B529,$AB:$AX,3,0)),0,(VLOOKUP($B529,$AB:$AX,3,0)))</f>
        <v>0</v>
      </c>
      <c r="BE529" s="85" t="n">
        <f aca="false">IF(ISERROR(VLOOKUP($B529,$AB:$AX,4,0)),0,(VLOOKUP($B529,$AB:$AX,4,0)))</f>
        <v>0</v>
      </c>
      <c r="BF529" s="86" t="n">
        <f aca="false">IF(ISERROR(VLOOKUP($B529,$AB:$AX,5,0)),0,(VLOOKUP($B529,$AB:$AX,5,0)))</f>
        <v>0</v>
      </c>
      <c r="BG529" s="86" t="n">
        <f aca="false">IF(ISERROR(VLOOKUP($B529,$AB:$AX,6,0)),0,(VLOOKUP($B529,$AB:$AX,6,0)))</f>
        <v>0</v>
      </c>
      <c r="BH529" s="85" t="n">
        <f aca="false">IF(ISERROR(VLOOKUP($B529,$AB:$AX,7,0)),0,(VLOOKUP($B529,$AB:$AX,7,0)))</f>
        <v>0</v>
      </c>
      <c r="BI529" s="88" t="n">
        <f aca="false">IF(ISERROR(VLOOKUP($B529,$AB:$AX,8,0)),0,(VLOOKUP($B529,$AB:$AX,8,0)))</f>
        <v>0</v>
      </c>
      <c r="BJ529" s="88" t="n">
        <f aca="false">IF(ISERROR(VLOOKUP($B529,$AB:$AX,9,0)),0,(VLOOKUP($B529,$AB:$AX,9,0)))</f>
        <v>0</v>
      </c>
      <c r="BK529" s="89" t="n">
        <f aca="false">IF(ISERROR(VLOOKUP($B529,$AB:$AX,10,0)),0,(VLOOKUP($B529,$AB:$AX,10,0)))</f>
        <v>0</v>
      </c>
      <c r="BL529" s="93" t="n">
        <f aca="false">IF(ISERROR(VLOOKUP($B529,$AB:$AX,11,0)),0,(VLOOKUP($B529,$AB:$AX,11,0)))</f>
        <v>0</v>
      </c>
      <c r="BM529" s="89" t="n">
        <f aca="false">IF(ISERROR(VLOOKUP($B529,$AB:$AX,12,0)),0,(VLOOKUP($B529,$AB:$AX,12,0)))</f>
        <v>0</v>
      </c>
      <c r="BN529" s="93" t="n">
        <f aca="false">IF(ISERROR(VLOOKUP($B529,$AB:$AX,13,0)),0,(VLOOKUP($B529,$AB:$AX,13,0)))</f>
        <v>0</v>
      </c>
      <c r="BO529" s="86" t="n">
        <f aca="false">IF(ISERROR(VLOOKUP($B529,$AB:$AX,14,0)),0,(VLOOKUP($B529,$AB:$AX,14,0)))</f>
        <v>0</v>
      </c>
      <c r="BP529" s="91" t="n">
        <f aca="false">IF(ISERROR(VLOOKUP($B529,$AB:$AX,15,0)),0,(VLOOKUP($B529,$AB:$AX,15,0)))</f>
        <v>0</v>
      </c>
      <c r="BQ529" s="78"/>
      <c r="BR529" s="78"/>
      <c r="BS529" s="78"/>
      <c r="BT529" s="78"/>
      <c r="BU529" s="94"/>
      <c r="BV529" s="94"/>
      <c r="BW529" s="94"/>
      <c r="BX529" s="94"/>
      <c r="BY529" s="94"/>
      <c r="BZ529" s="94"/>
      <c r="CA529" s="94"/>
      <c r="CB529" s="94"/>
      <c r="CC529" s="94"/>
      <c r="CD529" s="94"/>
      <c r="CE529" s="94"/>
      <c r="CF529" s="94"/>
      <c r="CG529" s="94"/>
      <c r="CH529" s="94"/>
      <c r="CI529" s="94"/>
      <c r="CJ529" s="94"/>
      <c r="CK529" s="94"/>
      <c r="CL529" s="94"/>
      <c r="CM529" s="94"/>
      <c r="CN529" s="94"/>
      <c r="CO529" s="94"/>
      <c r="CP529" s="94"/>
      <c r="CQ529" s="94"/>
      <c r="CR529" s="94"/>
      <c r="CS529" s="94"/>
      <c r="CT529" s="94"/>
      <c r="CU529" s="94"/>
      <c r="CV529" s="94"/>
      <c r="CW529" s="94"/>
      <c r="CX529" s="94"/>
      <c r="CY529" s="94"/>
      <c r="CZ529" s="94"/>
      <c r="DA529" s="94"/>
      <c r="DB529" s="94"/>
      <c r="DC529" s="94"/>
      <c r="DD529" s="94"/>
      <c r="DE529" s="94"/>
      <c r="DF529" s="94"/>
      <c r="DG529" s="94"/>
      <c r="DH529" s="94"/>
      <c r="DI529" s="94"/>
      <c r="DJ529" s="94"/>
      <c r="DK529" s="94"/>
      <c r="DL529" s="94"/>
      <c r="DM529" s="94"/>
      <c r="DN529" s="94"/>
      <c r="DO529" s="94"/>
      <c r="DP529" s="94"/>
      <c r="DQ529" s="94"/>
      <c r="DR529" s="94"/>
      <c r="DS529" s="94"/>
      <c r="DT529" s="94"/>
      <c r="DU529" s="94"/>
      <c r="DV529" s="94"/>
      <c r="DW529" s="94"/>
      <c r="DX529" s="94"/>
      <c r="DY529" s="94"/>
      <c r="DZ529" s="94"/>
      <c r="EA529" s="94"/>
      <c r="EB529" s="94"/>
      <c r="EC529" s="94"/>
      <c r="ED529" s="94"/>
      <c r="EE529" s="94"/>
      <c r="EF529" s="94"/>
      <c r="EG529" s="94"/>
      <c r="EH529" s="94"/>
      <c r="EI529" s="94"/>
      <c r="EJ529" s="94"/>
      <c r="EK529" s="94"/>
    </row>
    <row r="530" customFormat="false" ht="12.75" hidden="true" customHeight="false" outlineLevel="0" collapsed="false">
      <c r="A530" s="75" t="s">
        <v>942</v>
      </c>
      <c r="B530" s="78"/>
      <c r="C530" s="79"/>
      <c r="D530" s="78"/>
      <c r="E530" s="78"/>
      <c r="F530" s="79"/>
      <c r="G530" s="79"/>
      <c r="H530" s="80" t="n">
        <v>0</v>
      </c>
      <c r="I530" s="81" t="n">
        <v>0</v>
      </c>
      <c r="J530" s="81" t="n">
        <v>0</v>
      </c>
      <c r="K530" s="82" t="n">
        <v>0</v>
      </c>
      <c r="L530" s="83" t="n">
        <v>0</v>
      </c>
      <c r="M530" s="82" t="n">
        <v>0</v>
      </c>
      <c r="N530" s="83" t="n">
        <v>0</v>
      </c>
      <c r="O530" s="79"/>
      <c r="P530" s="84"/>
      <c r="Q530" s="78"/>
      <c r="R530" s="78"/>
      <c r="S530" s="78"/>
      <c r="T530" s="78"/>
      <c r="U530" s="78"/>
      <c r="V530" s="78"/>
      <c r="W530" s="78"/>
      <c r="X530" s="78"/>
      <c r="Y530" s="85"/>
      <c r="Z530" s="78"/>
      <c r="AA530" s="85" t="s">
        <v>942</v>
      </c>
      <c r="AB530" s="85"/>
      <c r="AC530" s="86"/>
      <c r="AD530" s="85"/>
      <c r="AE530" s="85"/>
      <c r="AF530" s="86"/>
      <c r="AG530" s="86"/>
      <c r="AH530" s="87" t="n">
        <v>0</v>
      </c>
      <c r="AI530" s="88" t="n">
        <v>0</v>
      </c>
      <c r="AJ530" s="88" t="n">
        <v>0</v>
      </c>
      <c r="AK530" s="89" t="n">
        <v>0</v>
      </c>
      <c r="AL530" s="90" t="n">
        <v>0</v>
      </c>
      <c r="AM530" s="89" t="n">
        <v>0</v>
      </c>
      <c r="AN530" s="90" t="n">
        <v>0</v>
      </c>
      <c r="AO530" s="86"/>
      <c r="AP530" s="91"/>
      <c r="AQ530" s="78"/>
      <c r="AR530" s="78"/>
      <c r="AS530" s="78"/>
      <c r="AT530" s="78"/>
      <c r="AU530" s="78"/>
      <c r="AV530" s="78"/>
      <c r="AW530" s="78"/>
      <c r="AX530" s="78"/>
      <c r="AY530" s="78"/>
      <c r="AZ530" s="85"/>
      <c r="BA530" s="12"/>
      <c r="BB530" s="85" t="n">
        <f aca="false">IF(ISERROR(VLOOKUP($B530,$AB:$AX,1,0)),0,(VLOOKUP($B530,$AB:$AX,1,0)))</f>
        <v>0</v>
      </c>
      <c r="BC530" s="86" t="n">
        <f aca="false">IF(ISERROR(VLOOKUP($B530,$AB:$AX,2,0)),0,(VLOOKUP($B530,$AB:$AX,2,0)))</f>
        <v>0</v>
      </c>
      <c r="BD530" s="92" t="n">
        <f aca="false">IF(ISERROR(VLOOKUP($B530,$AB:$AX,3,0)),0,(VLOOKUP($B530,$AB:$AX,3,0)))</f>
        <v>0</v>
      </c>
      <c r="BE530" s="85" t="n">
        <f aca="false">IF(ISERROR(VLOOKUP($B530,$AB:$AX,4,0)),0,(VLOOKUP($B530,$AB:$AX,4,0)))</f>
        <v>0</v>
      </c>
      <c r="BF530" s="86" t="n">
        <f aca="false">IF(ISERROR(VLOOKUP($B530,$AB:$AX,5,0)),0,(VLOOKUP($B530,$AB:$AX,5,0)))</f>
        <v>0</v>
      </c>
      <c r="BG530" s="86" t="n">
        <f aca="false">IF(ISERROR(VLOOKUP($B530,$AB:$AX,6,0)),0,(VLOOKUP($B530,$AB:$AX,6,0)))</f>
        <v>0</v>
      </c>
      <c r="BH530" s="85" t="n">
        <f aca="false">IF(ISERROR(VLOOKUP($B530,$AB:$AX,7,0)),0,(VLOOKUP($B530,$AB:$AX,7,0)))</f>
        <v>0</v>
      </c>
      <c r="BI530" s="88" t="n">
        <f aca="false">IF(ISERROR(VLOOKUP($B530,$AB:$AX,8,0)),0,(VLOOKUP($B530,$AB:$AX,8,0)))</f>
        <v>0</v>
      </c>
      <c r="BJ530" s="88" t="n">
        <f aca="false">IF(ISERROR(VLOOKUP($B530,$AB:$AX,9,0)),0,(VLOOKUP($B530,$AB:$AX,9,0)))</f>
        <v>0</v>
      </c>
      <c r="BK530" s="89" t="n">
        <f aca="false">IF(ISERROR(VLOOKUP($B530,$AB:$AX,10,0)),0,(VLOOKUP($B530,$AB:$AX,10,0)))</f>
        <v>0</v>
      </c>
      <c r="BL530" s="93" t="n">
        <f aca="false">IF(ISERROR(VLOOKUP($B530,$AB:$AX,11,0)),0,(VLOOKUP($B530,$AB:$AX,11,0)))</f>
        <v>0</v>
      </c>
      <c r="BM530" s="89" t="n">
        <f aca="false">IF(ISERROR(VLOOKUP($B530,$AB:$AX,12,0)),0,(VLOOKUP($B530,$AB:$AX,12,0)))</f>
        <v>0</v>
      </c>
      <c r="BN530" s="93" t="n">
        <f aca="false">IF(ISERROR(VLOOKUP($B530,$AB:$AX,13,0)),0,(VLOOKUP($B530,$AB:$AX,13,0)))</f>
        <v>0</v>
      </c>
      <c r="BO530" s="86" t="n">
        <f aca="false">IF(ISERROR(VLOOKUP($B530,$AB:$AX,14,0)),0,(VLOOKUP($B530,$AB:$AX,14,0)))</f>
        <v>0</v>
      </c>
      <c r="BP530" s="91" t="n">
        <f aca="false">IF(ISERROR(VLOOKUP($B530,$AB:$AX,15,0)),0,(VLOOKUP($B530,$AB:$AX,15,0)))</f>
        <v>0</v>
      </c>
      <c r="BQ530" s="78"/>
      <c r="BR530" s="78"/>
      <c r="BS530" s="78"/>
      <c r="BT530" s="78"/>
      <c r="BU530" s="94"/>
      <c r="BV530" s="94"/>
      <c r="BW530" s="94"/>
      <c r="BX530" s="94"/>
      <c r="BY530" s="94"/>
      <c r="BZ530" s="94"/>
      <c r="CA530" s="94"/>
      <c r="CB530" s="94"/>
      <c r="CC530" s="94"/>
      <c r="CD530" s="94"/>
      <c r="CE530" s="94"/>
      <c r="CF530" s="94"/>
      <c r="CG530" s="94"/>
      <c r="CH530" s="94"/>
      <c r="CI530" s="94"/>
      <c r="CJ530" s="94"/>
      <c r="CK530" s="94"/>
      <c r="CL530" s="94"/>
      <c r="CM530" s="94"/>
      <c r="CN530" s="94"/>
      <c r="CO530" s="94"/>
      <c r="CP530" s="94"/>
      <c r="CQ530" s="94"/>
      <c r="CR530" s="94"/>
      <c r="CS530" s="94"/>
      <c r="CT530" s="94"/>
      <c r="CU530" s="94"/>
      <c r="CV530" s="94"/>
      <c r="CW530" s="94"/>
      <c r="CX530" s="94"/>
      <c r="CY530" s="94"/>
      <c r="CZ530" s="94"/>
      <c r="DA530" s="94"/>
      <c r="DB530" s="94"/>
      <c r="DC530" s="94"/>
      <c r="DD530" s="94"/>
      <c r="DE530" s="94"/>
      <c r="DF530" s="94"/>
      <c r="DG530" s="94"/>
      <c r="DH530" s="94"/>
      <c r="DI530" s="94"/>
      <c r="DJ530" s="94"/>
      <c r="DK530" s="94"/>
      <c r="DL530" s="94"/>
      <c r="DM530" s="94"/>
      <c r="DN530" s="94"/>
      <c r="DO530" s="94"/>
      <c r="DP530" s="94"/>
      <c r="DQ530" s="94"/>
      <c r="DR530" s="94"/>
      <c r="DS530" s="94"/>
      <c r="DT530" s="94"/>
      <c r="DU530" s="94"/>
      <c r="DV530" s="94"/>
      <c r="DW530" s="94"/>
      <c r="DX530" s="94"/>
      <c r="DY530" s="94"/>
      <c r="DZ530" s="94"/>
      <c r="EA530" s="94"/>
      <c r="EB530" s="94"/>
      <c r="EC530" s="94"/>
      <c r="ED530" s="94"/>
      <c r="EE530" s="94"/>
      <c r="EF530" s="94"/>
      <c r="EG530" s="94"/>
      <c r="EH530" s="94"/>
      <c r="EI530" s="94"/>
      <c r="EJ530" s="94"/>
      <c r="EK530" s="94"/>
    </row>
    <row r="531" customFormat="false" ht="12.75" hidden="true" customHeight="false" outlineLevel="0" collapsed="false">
      <c r="A531" s="75" t="s">
        <v>943</v>
      </c>
      <c r="B531" s="78"/>
      <c r="C531" s="79"/>
      <c r="D531" s="78"/>
      <c r="E531" s="78"/>
      <c r="F531" s="79"/>
      <c r="G531" s="79"/>
      <c r="H531" s="80" t="n">
        <v>0</v>
      </c>
      <c r="I531" s="81" t="n">
        <v>0</v>
      </c>
      <c r="J531" s="81" t="n">
        <v>0</v>
      </c>
      <c r="K531" s="82" t="n">
        <v>0</v>
      </c>
      <c r="L531" s="83" t="n">
        <v>0</v>
      </c>
      <c r="M531" s="82" t="n">
        <v>0</v>
      </c>
      <c r="N531" s="83" t="n">
        <v>0</v>
      </c>
      <c r="O531" s="79"/>
      <c r="P531" s="84"/>
      <c r="Q531" s="78"/>
      <c r="R531" s="78"/>
      <c r="S531" s="78"/>
      <c r="T531" s="78"/>
      <c r="U531" s="78"/>
      <c r="V531" s="78"/>
      <c r="W531" s="78"/>
      <c r="X531" s="78"/>
      <c r="Y531" s="85"/>
      <c r="Z531" s="78"/>
      <c r="AA531" s="85" t="s">
        <v>943</v>
      </c>
      <c r="AB531" s="85"/>
      <c r="AC531" s="86"/>
      <c r="AD531" s="85"/>
      <c r="AE531" s="85"/>
      <c r="AF531" s="86"/>
      <c r="AG531" s="86"/>
      <c r="AH531" s="87" t="n">
        <v>0</v>
      </c>
      <c r="AI531" s="88" t="n">
        <v>0</v>
      </c>
      <c r="AJ531" s="88" t="n">
        <v>0</v>
      </c>
      <c r="AK531" s="89" t="n">
        <v>0</v>
      </c>
      <c r="AL531" s="90" t="n">
        <v>0</v>
      </c>
      <c r="AM531" s="89" t="n">
        <v>0</v>
      </c>
      <c r="AN531" s="90" t="n">
        <v>0</v>
      </c>
      <c r="AO531" s="86"/>
      <c r="AP531" s="91"/>
      <c r="AQ531" s="78"/>
      <c r="AR531" s="78"/>
      <c r="AS531" s="78"/>
      <c r="AT531" s="78"/>
      <c r="AU531" s="78"/>
      <c r="AV531" s="78"/>
      <c r="AW531" s="78"/>
      <c r="AX531" s="78"/>
      <c r="AY531" s="78"/>
      <c r="AZ531" s="85"/>
      <c r="BA531" s="12"/>
      <c r="BB531" s="85" t="n">
        <f aca="false">IF(ISERROR(VLOOKUP($B531,$AB:$AX,1,0)),0,(VLOOKUP($B531,$AB:$AX,1,0)))</f>
        <v>0</v>
      </c>
      <c r="BC531" s="86" t="n">
        <f aca="false">IF(ISERROR(VLOOKUP($B531,$AB:$AX,2,0)),0,(VLOOKUP($B531,$AB:$AX,2,0)))</f>
        <v>0</v>
      </c>
      <c r="BD531" s="92" t="n">
        <f aca="false">IF(ISERROR(VLOOKUP($B531,$AB:$AX,3,0)),0,(VLOOKUP($B531,$AB:$AX,3,0)))</f>
        <v>0</v>
      </c>
      <c r="BE531" s="85" t="n">
        <f aca="false">IF(ISERROR(VLOOKUP($B531,$AB:$AX,4,0)),0,(VLOOKUP($B531,$AB:$AX,4,0)))</f>
        <v>0</v>
      </c>
      <c r="BF531" s="86" t="n">
        <f aca="false">IF(ISERROR(VLOOKUP($B531,$AB:$AX,5,0)),0,(VLOOKUP($B531,$AB:$AX,5,0)))</f>
        <v>0</v>
      </c>
      <c r="BG531" s="86" t="n">
        <f aca="false">IF(ISERROR(VLOOKUP($B531,$AB:$AX,6,0)),0,(VLOOKUP($B531,$AB:$AX,6,0)))</f>
        <v>0</v>
      </c>
      <c r="BH531" s="85" t="n">
        <f aca="false">IF(ISERROR(VLOOKUP($B531,$AB:$AX,7,0)),0,(VLOOKUP($B531,$AB:$AX,7,0)))</f>
        <v>0</v>
      </c>
      <c r="BI531" s="88" t="n">
        <f aca="false">IF(ISERROR(VLOOKUP($B531,$AB:$AX,8,0)),0,(VLOOKUP($B531,$AB:$AX,8,0)))</f>
        <v>0</v>
      </c>
      <c r="BJ531" s="88" t="n">
        <f aca="false">IF(ISERROR(VLOOKUP($B531,$AB:$AX,9,0)),0,(VLOOKUP($B531,$AB:$AX,9,0)))</f>
        <v>0</v>
      </c>
      <c r="BK531" s="89" t="n">
        <f aca="false">IF(ISERROR(VLOOKUP($B531,$AB:$AX,10,0)),0,(VLOOKUP($B531,$AB:$AX,10,0)))</f>
        <v>0</v>
      </c>
      <c r="BL531" s="93" t="n">
        <f aca="false">IF(ISERROR(VLOOKUP($B531,$AB:$AX,11,0)),0,(VLOOKUP($B531,$AB:$AX,11,0)))</f>
        <v>0</v>
      </c>
      <c r="BM531" s="89" t="n">
        <f aca="false">IF(ISERROR(VLOOKUP($B531,$AB:$AX,12,0)),0,(VLOOKUP($B531,$AB:$AX,12,0)))</f>
        <v>0</v>
      </c>
      <c r="BN531" s="93" t="n">
        <f aca="false">IF(ISERROR(VLOOKUP($B531,$AB:$AX,13,0)),0,(VLOOKUP($B531,$AB:$AX,13,0)))</f>
        <v>0</v>
      </c>
      <c r="BO531" s="86" t="n">
        <f aca="false">IF(ISERROR(VLOOKUP($B531,$AB:$AX,14,0)),0,(VLOOKUP($B531,$AB:$AX,14,0)))</f>
        <v>0</v>
      </c>
      <c r="BP531" s="91" t="n">
        <f aca="false">IF(ISERROR(VLOOKUP($B531,$AB:$AX,15,0)),0,(VLOOKUP($B531,$AB:$AX,15,0)))</f>
        <v>0</v>
      </c>
      <c r="BQ531" s="78"/>
      <c r="BR531" s="78"/>
      <c r="BS531" s="78"/>
      <c r="BT531" s="78"/>
      <c r="BU531" s="94"/>
      <c r="BV531" s="94"/>
      <c r="BW531" s="94"/>
      <c r="BX531" s="94"/>
      <c r="BY531" s="94"/>
      <c r="BZ531" s="94"/>
      <c r="CA531" s="94"/>
      <c r="CB531" s="94"/>
      <c r="CC531" s="94"/>
      <c r="CD531" s="94"/>
      <c r="CE531" s="94"/>
      <c r="CF531" s="94"/>
      <c r="CG531" s="94"/>
      <c r="CH531" s="94"/>
      <c r="CI531" s="94"/>
      <c r="CJ531" s="94"/>
      <c r="CK531" s="94"/>
      <c r="CL531" s="94"/>
      <c r="CM531" s="94"/>
      <c r="CN531" s="94"/>
      <c r="CO531" s="94"/>
      <c r="CP531" s="94"/>
      <c r="CQ531" s="94"/>
      <c r="CR531" s="94"/>
      <c r="CS531" s="94"/>
      <c r="CT531" s="94"/>
      <c r="CU531" s="94"/>
      <c r="CV531" s="94"/>
      <c r="CW531" s="94"/>
      <c r="CX531" s="94"/>
      <c r="CY531" s="94"/>
      <c r="CZ531" s="94"/>
      <c r="DA531" s="94"/>
      <c r="DB531" s="94"/>
      <c r="DC531" s="94"/>
      <c r="DD531" s="94"/>
      <c r="DE531" s="94"/>
      <c r="DF531" s="94"/>
      <c r="DG531" s="94"/>
      <c r="DH531" s="94"/>
      <c r="DI531" s="94"/>
      <c r="DJ531" s="94"/>
      <c r="DK531" s="94"/>
      <c r="DL531" s="94"/>
      <c r="DM531" s="94"/>
      <c r="DN531" s="94"/>
      <c r="DO531" s="94"/>
      <c r="DP531" s="94"/>
      <c r="DQ531" s="94"/>
      <c r="DR531" s="94"/>
      <c r="DS531" s="94"/>
      <c r="DT531" s="94"/>
      <c r="DU531" s="94"/>
      <c r="DV531" s="94"/>
      <c r="DW531" s="94"/>
      <c r="DX531" s="94"/>
      <c r="DY531" s="94"/>
      <c r="DZ531" s="94"/>
      <c r="EA531" s="94"/>
      <c r="EB531" s="94"/>
      <c r="EC531" s="94"/>
      <c r="ED531" s="94"/>
      <c r="EE531" s="94"/>
      <c r="EF531" s="94"/>
      <c r="EG531" s="94"/>
      <c r="EH531" s="94"/>
      <c r="EI531" s="94"/>
      <c r="EJ531" s="94"/>
      <c r="EK531" s="94"/>
    </row>
    <row r="532" customFormat="false" ht="12.75" hidden="true" customHeight="false" outlineLevel="0" collapsed="false">
      <c r="A532" s="75" t="s">
        <v>944</v>
      </c>
      <c r="B532" s="78"/>
      <c r="C532" s="79"/>
      <c r="D532" s="78"/>
      <c r="E532" s="78"/>
      <c r="F532" s="79"/>
      <c r="G532" s="79"/>
      <c r="H532" s="80" t="n">
        <v>0</v>
      </c>
      <c r="I532" s="81" t="n">
        <v>0</v>
      </c>
      <c r="J532" s="81" t="n">
        <v>0</v>
      </c>
      <c r="K532" s="82" t="n">
        <v>0</v>
      </c>
      <c r="L532" s="83" t="n">
        <v>0</v>
      </c>
      <c r="M532" s="82" t="n">
        <v>0</v>
      </c>
      <c r="N532" s="83" t="n">
        <v>0</v>
      </c>
      <c r="O532" s="79"/>
      <c r="P532" s="84"/>
      <c r="Q532" s="78"/>
      <c r="R532" s="78"/>
      <c r="S532" s="78"/>
      <c r="T532" s="78"/>
      <c r="U532" s="78"/>
      <c r="V532" s="78"/>
      <c r="W532" s="78"/>
      <c r="X532" s="78"/>
      <c r="Y532" s="85"/>
      <c r="Z532" s="78"/>
      <c r="AA532" s="85" t="s">
        <v>944</v>
      </c>
      <c r="AB532" s="85"/>
      <c r="AC532" s="86"/>
      <c r="AD532" s="85"/>
      <c r="AE532" s="85"/>
      <c r="AF532" s="86"/>
      <c r="AG532" s="86"/>
      <c r="AH532" s="87" t="n">
        <v>0</v>
      </c>
      <c r="AI532" s="88" t="n">
        <v>0</v>
      </c>
      <c r="AJ532" s="88" t="n">
        <v>0</v>
      </c>
      <c r="AK532" s="89" t="n">
        <v>0</v>
      </c>
      <c r="AL532" s="90" t="n">
        <v>0</v>
      </c>
      <c r="AM532" s="89" t="n">
        <v>0</v>
      </c>
      <c r="AN532" s="90" t="n">
        <v>0</v>
      </c>
      <c r="AO532" s="86"/>
      <c r="AP532" s="91"/>
      <c r="AQ532" s="78"/>
      <c r="AR532" s="78"/>
      <c r="AS532" s="78"/>
      <c r="AT532" s="78"/>
      <c r="AU532" s="78"/>
      <c r="AV532" s="78"/>
      <c r="AW532" s="78"/>
      <c r="AX532" s="78"/>
      <c r="AY532" s="78"/>
      <c r="AZ532" s="85"/>
      <c r="BA532" s="12"/>
      <c r="BB532" s="85" t="n">
        <f aca="false">IF(ISERROR(VLOOKUP($B532,$AB:$AX,1,0)),0,(VLOOKUP($B532,$AB:$AX,1,0)))</f>
        <v>0</v>
      </c>
      <c r="BC532" s="86" t="n">
        <f aca="false">IF(ISERROR(VLOOKUP($B532,$AB:$AX,2,0)),0,(VLOOKUP($B532,$AB:$AX,2,0)))</f>
        <v>0</v>
      </c>
      <c r="BD532" s="92" t="n">
        <f aca="false">IF(ISERROR(VLOOKUP($B532,$AB:$AX,3,0)),0,(VLOOKUP($B532,$AB:$AX,3,0)))</f>
        <v>0</v>
      </c>
      <c r="BE532" s="85" t="n">
        <f aca="false">IF(ISERROR(VLOOKUP($B532,$AB:$AX,4,0)),0,(VLOOKUP($B532,$AB:$AX,4,0)))</f>
        <v>0</v>
      </c>
      <c r="BF532" s="86" t="n">
        <f aca="false">IF(ISERROR(VLOOKUP($B532,$AB:$AX,5,0)),0,(VLOOKUP($B532,$AB:$AX,5,0)))</f>
        <v>0</v>
      </c>
      <c r="BG532" s="86" t="n">
        <f aca="false">IF(ISERROR(VLOOKUP($B532,$AB:$AX,6,0)),0,(VLOOKUP($B532,$AB:$AX,6,0)))</f>
        <v>0</v>
      </c>
      <c r="BH532" s="85" t="n">
        <f aca="false">IF(ISERROR(VLOOKUP($B532,$AB:$AX,7,0)),0,(VLOOKUP($B532,$AB:$AX,7,0)))</f>
        <v>0</v>
      </c>
      <c r="BI532" s="88" t="n">
        <f aca="false">IF(ISERROR(VLOOKUP($B532,$AB:$AX,8,0)),0,(VLOOKUP($B532,$AB:$AX,8,0)))</f>
        <v>0</v>
      </c>
      <c r="BJ532" s="88" t="n">
        <f aca="false">IF(ISERROR(VLOOKUP($B532,$AB:$AX,9,0)),0,(VLOOKUP($B532,$AB:$AX,9,0)))</f>
        <v>0</v>
      </c>
      <c r="BK532" s="89" t="n">
        <f aca="false">IF(ISERROR(VLOOKUP($B532,$AB:$AX,10,0)),0,(VLOOKUP($B532,$AB:$AX,10,0)))</f>
        <v>0</v>
      </c>
      <c r="BL532" s="93" t="n">
        <f aca="false">IF(ISERROR(VLOOKUP($B532,$AB:$AX,11,0)),0,(VLOOKUP($B532,$AB:$AX,11,0)))</f>
        <v>0</v>
      </c>
      <c r="BM532" s="89" t="n">
        <f aca="false">IF(ISERROR(VLOOKUP($B532,$AB:$AX,12,0)),0,(VLOOKUP($B532,$AB:$AX,12,0)))</f>
        <v>0</v>
      </c>
      <c r="BN532" s="93" t="n">
        <f aca="false">IF(ISERROR(VLOOKUP($B532,$AB:$AX,13,0)),0,(VLOOKUP($B532,$AB:$AX,13,0)))</f>
        <v>0</v>
      </c>
      <c r="BO532" s="86" t="n">
        <f aca="false">IF(ISERROR(VLOOKUP($B532,$AB:$AX,14,0)),0,(VLOOKUP($B532,$AB:$AX,14,0)))</f>
        <v>0</v>
      </c>
      <c r="BP532" s="91" t="n">
        <f aca="false">IF(ISERROR(VLOOKUP($B532,$AB:$AX,15,0)),0,(VLOOKUP($B532,$AB:$AX,15,0)))</f>
        <v>0</v>
      </c>
      <c r="BQ532" s="78"/>
      <c r="BR532" s="78"/>
      <c r="BS532" s="78"/>
      <c r="BT532" s="78"/>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94"/>
      <c r="DV532" s="94"/>
      <c r="DW532" s="94"/>
      <c r="DX532" s="94"/>
      <c r="DY532" s="94"/>
      <c r="DZ532" s="94"/>
      <c r="EA532" s="94"/>
      <c r="EB532" s="94"/>
      <c r="EC532" s="94"/>
      <c r="ED532" s="94"/>
      <c r="EE532" s="94"/>
      <c r="EF532" s="94"/>
      <c r="EG532" s="94"/>
      <c r="EH532" s="94"/>
      <c r="EI532" s="94"/>
      <c r="EJ532" s="94"/>
      <c r="EK532" s="94"/>
    </row>
    <row r="533" customFormat="false" ht="12.75" hidden="true" customHeight="false" outlineLevel="0" collapsed="false">
      <c r="A533" s="75" t="s">
        <v>945</v>
      </c>
      <c r="B533" s="78"/>
      <c r="C533" s="79"/>
      <c r="D533" s="78"/>
      <c r="E533" s="78"/>
      <c r="F533" s="79"/>
      <c r="G533" s="79"/>
      <c r="H533" s="80" t="n">
        <v>0</v>
      </c>
      <c r="I533" s="81" t="n">
        <v>0</v>
      </c>
      <c r="J533" s="81" t="n">
        <v>0</v>
      </c>
      <c r="K533" s="82" t="n">
        <v>0</v>
      </c>
      <c r="L533" s="83" t="n">
        <v>0</v>
      </c>
      <c r="M533" s="82" t="n">
        <v>0</v>
      </c>
      <c r="N533" s="83" t="n">
        <v>0</v>
      </c>
      <c r="O533" s="79"/>
      <c r="P533" s="84"/>
      <c r="Q533" s="78"/>
      <c r="R533" s="78"/>
      <c r="S533" s="78"/>
      <c r="T533" s="78"/>
      <c r="U533" s="78"/>
      <c r="V533" s="78"/>
      <c r="W533" s="78"/>
      <c r="X533" s="78"/>
      <c r="Y533" s="85"/>
      <c r="Z533" s="78"/>
      <c r="AA533" s="85" t="s">
        <v>945</v>
      </c>
      <c r="AB533" s="85"/>
      <c r="AC533" s="86"/>
      <c r="AD533" s="85"/>
      <c r="AE533" s="85"/>
      <c r="AF533" s="86"/>
      <c r="AG533" s="86"/>
      <c r="AH533" s="87" t="n">
        <v>0</v>
      </c>
      <c r="AI533" s="88" t="n">
        <v>0</v>
      </c>
      <c r="AJ533" s="88" t="n">
        <v>0</v>
      </c>
      <c r="AK533" s="89" t="n">
        <v>0</v>
      </c>
      <c r="AL533" s="90" t="n">
        <v>0</v>
      </c>
      <c r="AM533" s="89" t="n">
        <v>0</v>
      </c>
      <c r="AN533" s="90" t="n">
        <v>0</v>
      </c>
      <c r="AO533" s="86"/>
      <c r="AP533" s="91"/>
      <c r="AQ533" s="78"/>
      <c r="AR533" s="78"/>
      <c r="AS533" s="78"/>
      <c r="AT533" s="78"/>
      <c r="AU533" s="78"/>
      <c r="AV533" s="78"/>
      <c r="AW533" s="78"/>
      <c r="AX533" s="78"/>
      <c r="AY533" s="78"/>
      <c r="AZ533" s="85"/>
      <c r="BA533" s="12"/>
      <c r="BB533" s="85" t="n">
        <f aca="false">IF(ISERROR(VLOOKUP($B533,$AB:$AX,1,0)),0,(VLOOKUP($B533,$AB:$AX,1,0)))</f>
        <v>0</v>
      </c>
      <c r="BC533" s="86" t="n">
        <f aca="false">IF(ISERROR(VLOOKUP($B533,$AB:$AX,2,0)),0,(VLOOKUP($B533,$AB:$AX,2,0)))</f>
        <v>0</v>
      </c>
      <c r="BD533" s="92" t="n">
        <f aca="false">IF(ISERROR(VLOOKUP($B533,$AB:$AX,3,0)),0,(VLOOKUP($B533,$AB:$AX,3,0)))</f>
        <v>0</v>
      </c>
      <c r="BE533" s="85" t="n">
        <f aca="false">IF(ISERROR(VLOOKUP($B533,$AB:$AX,4,0)),0,(VLOOKUP($B533,$AB:$AX,4,0)))</f>
        <v>0</v>
      </c>
      <c r="BF533" s="86" t="n">
        <f aca="false">IF(ISERROR(VLOOKUP($B533,$AB:$AX,5,0)),0,(VLOOKUP($B533,$AB:$AX,5,0)))</f>
        <v>0</v>
      </c>
      <c r="BG533" s="86" t="n">
        <f aca="false">IF(ISERROR(VLOOKUP($B533,$AB:$AX,6,0)),0,(VLOOKUP($B533,$AB:$AX,6,0)))</f>
        <v>0</v>
      </c>
      <c r="BH533" s="85" t="n">
        <f aca="false">IF(ISERROR(VLOOKUP($B533,$AB:$AX,7,0)),0,(VLOOKUP($B533,$AB:$AX,7,0)))</f>
        <v>0</v>
      </c>
      <c r="BI533" s="88" t="n">
        <f aca="false">IF(ISERROR(VLOOKUP($B533,$AB:$AX,8,0)),0,(VLOOKUP($B533,$AB:$AX,8,0)))</f>
        <v>0</v>
      </c>
      <c r="BJ533" s="88" t="n">
        <f aca="false">IF(ISERROR(VLOOKUP($B533,$AB:$AX,9,0)),0,(VLOOKUP($B533,$AB:$AX,9,0)))</f>
        <v>0</v>
      </c>
      <c r="BK533" s="89" t="n">
        <f aca="false">IF(ISERROR(VLOOKUP($B533,$AB:$AX,10,0)),0,(VLOOKUP($B533,$AB:$AX,10,0)))</f>
        <v>0</v>
      </c>
      <c r="BL533" s="93" t="n">
        <f aca="false">IF(ISERROR(VLOOKUP($B533,$AB:$AX,11,0)),0,(VLOOKUP($B533,$AB:$AX,11,0)))</f>
        <v>0</v>
      </c>
      <c r="BM533" s="89" t="n">
        <f aca="false">IF(ISERROR(VLOOKUP($B533,$AB:$AX,12,0)),0,(VLOOKUP($B533,$AB:$AX,12,0)))</f>
        <v>0</v>
      </c>
      <c r="BN533" s="93" t="n">
        <f aca="false">IF(ISERROR(VLOOKUP($B533,$AB:$AX,13,0)),0,(VLOOKUP($B533,$AB:$AX,13,0)))</f>
        <v>0</v>
      </c>
      <c r="BO533" s="86" t="n">
        <f aca="false">IF(ISERROR(VLOOKUP($B533,$AB:$AX,14,0)),0,(VLOOKUP($B533,$AB:$AX,14,0)))</f>
        <v>0</v>
      </c>
      <c r="BP533" s="91" t="n">
        <f aca="false">IF(ISERROR(VLOOKUP($B533,$AB:$AX,15,0)),0,(VLOOKUP($B533,$AB:$AX,15,0)))</f>
        <v>0</v>
      </c>
      <c r="BQ533" s="78"/>
      <c r="BR533" s="78"/>
      <c r="BS533" s="78"/>
      <c r="BT533" s="78"/>
      <c r="BU533" s="94"/>
      <c r="BV533" s="94"/>
      <c r="BW533" s="94"/>
      <c r="BX533" s="94"/>
      <c r="BY533" s="94"/>
      <c r="BZ533" s="94"/>
      <c r="CA533" s="94"/>
      <c r="CB533" s="94"/>
      <c r="CC533" s="94"/>
      <c r="CD533" s="94"/>
      <c r="CE533" s="94"/>
      <c r="CF533" s="94"/>
      <c r="CG533" s="94"/>
      <c r="CH533" s="94"/>
      <c r="CI533" s="94"/>
      <c r="CJ533" s="94"/>
      <c r="CK533" s="94"/>
      <c r="CL533" s="94"/>
      <c r="CM533" s="94"/>
      <c r="CN533" s="94"/>
      <c r="CO533" s="94"/>
      <c r="CP533" s="94"/>
      <c r="CQ533" s="94"/>
      <c r="CR533" s="94"/>
      <c r="CS533" s="94"/>
      <c r="CT533" s="94"/>
      <c r="CU533" s="94"/>
      <c r="CV533" s="94"/>
      <c r="CW533" s="94"/>
      <c r="CX533" s="94"/>
      <c r="CY533" s="94"/>
      <c r="CZ533" s="94"/>
      <c r="DA533" s="94"/>
      <c r="DB533" s="94"/>
      <c r="DC533" s="94"/>
      <c r="DD533" s="94"/>
      <c r="DE533" s="94"/>
      <c r="DF533" s="94"/>
      <c r="DG533" s="94"/>
      <c r="DH533" s="94"/>
      <c r="DI533" s="94"/>
      <c r="DJ533" s="94"/>
      <c r="DK533" s="94"/>
      <c r="DL533" s="94"/>
      <c r="DM533" s="94"/>
      <c r="DN533" s="94"/>
      <c r="DO533" s="94"/>
      <c r="DP533" s="94"/>
      <c r="DQ533" s="94"/>
      <c r="DR533" s="94"/>
      <c r="DS533" s="94"/>
      <c r="DT533" s="94"/>
      <c r="DU533" s="94"/>
      <c r="DV533" s="94"/>
      <c r="DW533" s="94"/>
      <c r="DX533" s="94"/>
      <c r="DY533" s="94"/>
      <c r="DZ533" s="94"/>
      <c r="EA533" s="94"/>
      <c r="EB533" s="94"/>
      <c r="EC533" s="94"/>
      <c r="ED533" s="94"/>
      <c r="EE533" s="94"/>
      <c r="EF533" s="94"/>
      <c r="EG533" s="94"/>
      <c r="EH533" s="94"/>
      <c r="EI533" s="94"/>
      <c r="EJ533" s="94"/>
      <c r="EK533" s="94"/>
    </row>
    <row r="534" customFormat="false" ht="12.75" hidden="true" customHeight="false" outlineLevel="0" collapsed="false">
      <c r="A534" s="75" t="s">
        <v>946</v>
      </c>
      <c r="B534" s="78"/>
      <c r="C534" s="79"/>
      <c r="D534" s="78"/>
      <c r="E534" s="78"/>
      <c r="F534" s="79"/>
      <c r="G534" s="79"/>
      <c r="H534" s="80" t="n">
        <v>0</v>
      </c>
      <c r="I534" s="81" t="n">
        <v>0</v>
      </c>
      <c r="J534" s="81" t="n">
        <v>0</v>
      </c>
      <c r="K534" s="82" t="n">
        <v>0</v>
      </c>
      <c r="L534" s="83" t="n">
        <v>0</v>
      </c>
      <c r="M534" s="82" t="n">
        <v>0</v>
      </c>
      <c r="N534" s="83" t="n">
        <v>0</v>
      </c>
      <c r="O534" s="79"/>
      <c r="P534" s="84"/>
      <c r="Q534" s="78"/>
      <c r="R534" s="78"/>
      <c r="S534" s="78"/>
      <c r="T534" s="78"/>
      <c r="U534" s="78"/>
      <c r="V534" s="78"/>
      <c r="W534" s="78"/>
      <c r="X534" s="78"/>
      <c r="Y534" s="85"/>
      <c r="Z534" s="78"/>
      <c r="AA534" s="85" t="s">
        <v>946</v>
      </c>
      <c r="AB534" s="85"/>
      <c r="AC534" s="86"/>
      <c r="AD534" s="85"/>
      <c r="AE534" s="85"/>
      <c r="AF534" s="86"/>
      <c r="AG534" s="86"/>
      <c r="AH534" s="87" t="n">
        <v>0</v>
      </c>
      <c r="AI534" s="88" t="n">
        <v>0</v>
      </c>
      <c r="AJ534" s="88" t="n">
        <v>0</v>
      </c>
      <c r="AK534" s="89" t="n">
        <v>0</v>
      </c>
      <c r="AL534" s="90" t="n">
        <v>0</v>
      </c>
      <c r="AM534" s="89" t="n">
        <v>0</v>
      </c>
      <c r="AN534" s="90" t="n">
        <v>0</v>
      </c>
      <c r="AO534" s="86"/>
      <c r="AP534" s="91"/>
      <c r="AQ534" s="78"/>
      <c r="AR534" s="78"/>
      <c r="AS534" s="78"/>
      <c r="AT534" s="78"/>
      <c r="AU534" s="78"/>
      <c r="AV534" s="78"/>
      <c r="AW534" s="78"/>
      <c r="AX534" s="78"/>
      <c r="AY534" s="78"/>
      <c r="AZ534" s="85"/>
      <c r="BA534" s="12"/>
      <c r="BB534" s="85" t="n">
        <f aca="false">IF(ISERROR(VLOOKUP($B534,$AB:$AX,1,0)),0,(VLOOKUP($B534,$AB:$AX,1,0)))</f>
        <v>0</v>
      </c>
      <c r="BC534" s="86" t="n">
        <f aca="false">IF(ISERROR(VLOOKUP($B534,$AB:$AX,2,0)),0,(VLOOKUP($B534,$AB:$AX,2,0)))</f>
        <v>0</v>
      </c>
      <c r="BD534" s="92" t="n">
        <f aca="false">IF(ISERROR(VLOOKUP($B534,$AB:$AX,3,0)),0,(VLOOKUP($B534,$AB:$AX,3,0)))</f>
        <v>0</v>
      </c>
      <c r="BE534" s="85" t="n">
        <f aca="false">IF(ISERROR(VLOOKUP($B534,$AB:$AX,4,0)),0,(VLOOKUP($B534,$AB:$AX,4,0)))</f>
        <v>0</v>
      </c>
      <c r="BF534" s="86" t="n">
        <f aca="false">IF(ISERROR(VLOOKUP($B534,$AB:$AX,5,0)),0,(VLOOKUP($B534,$AB:$AX,5,0)))</f>
        <v>0</v>
      </c>
      <c r="BG534" s="86" t="n">
        <f aca="false">IF(ISERROR(VLOOKUP($B534,$AB:$AX,6,0)),0,(VLOOKUP($B534,$AB:$AX,6,0)))</f>
        <v>0</v>
      </c>
      <c r="BH534" s="85" t="n">
        <f aca="false">IF(ISERROR(VLOOKUP($B534,$AB:$AX,7,0)),0,(VLOOKUP($B534,$AB:$AX,7,0)))</f>
        <v>0</v>
      </c>
      <c r="BI534" s="88" t="n">
        <f aca="false">IF(ISERROR(VLOOKUP($B534,$AB:$AX,8,0)),0,(VLOOKUP($B534,$AB:$AX,8,0)))</f>
        <v>0</v>
      </c>
      <c r="BJ534" s="88" t="n">
        <f aca="false">IF(ISERROR(VLOOKUP($B534,$AB:$AX,9,0)),0,(VLOOKUP($B534,$AB:$AX,9,0)))</f>
        <v>0</v>
      </c>
      <c r="BK534" s="89" t="n">
        <f aca="false">IF(ISERROR(VLOOKUP($B534,$AB:$AX,10,0)),0,(VLOOKUP($B534,$AB:$AX,10,0)))</f>
        <v>0</v>
      </c>
      <c r="BL534" s="93" t="n">
        <f aca="false">IF(ISERROR(VLOOKUP($B534,$AB:$AX,11,0)),0,(VLOOKUP($B534,$AB:$AX,11,0)))</f>
        <v>0</v>
      </c>
      <c r="BM534" s="89" t="n">
        <f aca="false">IF(ISERROR(VLOOKUP($B534,$AB:$AX,12,0)),0,(VLOOKUP($B534,$AB:$AX,12,0)))</f>
        <v>0</v>
      </c>
      <c r="BN534" s="93" t="n">
        <f aca="false">IF(ISERROR(VLOOKUP($B534,$AB:$AX,13,0)),0,(VLOOKUP($B534,$AB:$AX,13,0)))</f>
        <v>0</v>
      </c>
      <c r="BO534" s="86" t="n">
        <f aca="false">IF(ISERROR(VLOOKUP($B534,$AB:$AX,14,0)),0,(VLOOKUP($B534,$AB:$AX,14,0)))</f>
        <v>0</v>
      </c>
      <c r="BP534" s="91" t="n">
        <f aca="false">IF(ISERROR(VLOOKUP($B534,$AB:$AX,15,0)),0,(VLOOKUP($B534,$AB:$AX,15,0)))</f>
        <v>0</v>
      </c>
      <c r="BQ534" s="78"/>
      <c r="BR534" s="78"/>
      <c r="BS534" s="78"/>
      <c r="BT534" s="78"/>
      <c r="BU534" s="94"/>
      <c r="BV534" s="94"/>
      <c r="BW534" s="94"/>
      <c r="BX534" s="94"/>
      <c r="BY534" s="94"/>
      <c r="BZ534" s="94"/>
      <c r="CA534" s="94"/>
      <c r="CB534" s="94"/>
      <c r="CC534" s="94"/>
      <c r="CD534" s="94"/>
      <c r="CE534" s="94"/>
      <c r="CF534" s="94"/>
      <c r="CG534" s="94"/>
      <c r="CH534" s="94"/>
      <c r="CI534" s="94"/>
      <c r="CJ534" s="94"/>
      <c r="CK534" s="94"/>
      <c r="CL534" s="94"/>
      <c r="CM534" s="94"/>
      <c r="CN534" s="94"/>
      <c r="CO534" s="94"/>
      <c r="CP534" s="94"/>
      <c r="CQ534" s="94"/>
      <c r="CR534" s="94"/>
      <c r="CS534" s="94"/>
      <c r="CT534" s="94"/>
      <c r="CU534" s="94"/>
      <c r="CV534" s="94"/>
      <c r="CW534" s="94"/>
      <c r="CX534" s="94"/>
      <c r="CY534" s="94"/>
      <c r="CZ534" s="94"/>
      <c r="DA534" s="94"/>
      <c r="DB534" s="94"/>
      <c r="DC534" s="94"/>
      <c r="DD534" s="94"/>
      <c r="DE534" s="94"/>
      <c r="DF534" s="94"/>
      <c r="DG534" s="94"/>
      <c r="DH534" s="94"/>
      <c r="DI534" s="94"/>
      <c r="DJ534" s="94"/>
      <c r="DK534" s="94"/>
      <c r="DL534" s="94"/>
      <c r="DM534" s="94"/>
      <c r="DN534" s="94"/>
      <c r="DO534" s="94"/>
      <c r="DP534" s="94"/>
      <c r="DQ534" s="94"/>
      <c r="DR534" s="94"/>
      <c r="DS534" s="94"/>
      <c r="DT534" s="94"/>
      <c r="DU534" s="94"/>
      <c r="DV534" s="94"/>
      <c r="DW534" s="94"/>
      <c r="DX534" s="94"/>
      <c r="DY534" s="94"/>
      <c r="DZ534" s="94"/>
      <c r="EA534" s="94"/>
      <c r="EB534" s="94"/>
      <c r="EC534" s="94"/>
      <c r="ED534" s="94"/>
      <c r="EE534" s="94"/>
      <c r="EF534" s="94"/>
      <c r="EG534" s="94"/>
      <c r="EH534" s="94"/>
      <c r="EI534" s="94"/>
      <c r="EJ534" s="94"/>
      <c r="EK534" s="94"/>
    </row>
    <row r="535" customFormat="false" ht="12.75" hidden="true" customHeight="false" outlineLevel="0" collapsed="false">
      <c r="A535" s="75" t="s">
        <v>947</v>
      </c>
      <c r="B535" s="78"/>
      <c r="C535" s="79"/>
      <c r="D535" s="78"/>
      <c r="E535" s="78"/>
      <c r="F535" s="79"/>
      <c r="G535" s="79"/>
      <c r="H535" s="80" t="n">
        <v>0</v>
      </c>
      <c r="I535" s="81" t="n">
        <v>0</v>
      </c>
      <c r="J535" s="81" t="n">
        <v>0</v>
      </c>
      <c r="K535" s="82" t="n">
        <v>0</v>
      </c>
      <c r="L535" s="83" t="n">
        <v>0</v>
      </c>
      <c r="M535" s="82" t="n">
        <v>0</v>
      </c>
      <c r="N535" s="83" t="n">
        <v>0</v>
      </c>
      <c r="O535" s="79"/>
      <c r="P535" s="84"/>
      <c r="Q535" s="78"/>
      <c r="R535" s="78"/>
      <c r="S535" s="78"/>
      <c r="T535" s="78"/>
      <c r="U535" s="78"/>
      <c r="V535" s="78"/>
      <c r="W535" s="78"/>
      <c r="X535" s="78"/>
      <c r="Y535" s="85"/>
      <c r="Z535" s="78"/>
      <c r="AA535" s="85" t="s">
        <v>947</v>
      </c>
      <c r="AB535" s="85"/>
      <c r="AC535" s="86"/>
      <c r="AD535" s="85"/>
      <c r="AE535" s="85"/>
      <c r="AF535" s="86"/>
      <c r="AG535" s="86"/>
      <c r="AH535" s="87" t="n">
        <v>0</v>
      </c>
      <c r="AI535" s="88" t="n">
        <v>0</v>
      </c>
      <c r="AJ535" s="88" t="n">
        <v>0</v>
      </c>
      <c r="AK535" s="89" t="n">
        <v>0</v>
      </c>
      <c r="AL535" s="90" t="n">
        <v>0</v>
      </c>
      <c r="AM535" s="89" t="n">
        <v>0</v>
      </c>
      <c r="AN535" s="90" t="n">
        <v>0</v>
      </c>
      <c r="AO535" s="86"/>
      <c r="AP535" s="91"/>
      <c r="AQ535" s="78"/>
      <c r="AR535" s="78"/>
      <c r="AS535" s="78"/>
      <c r="AT535" s="78"/>
      <c r="AU535" s="78"/>
      <c r="AV535" s="78"/>
      <c r="AW535" s="78"/>
      <c r="AX535" s="78"/>
      <c r="AY535" s="78"/>
      <c r="AZ535" s="85"/>
      <c r="BA535" s="12"/>
      <c r="BB535" s="85" t="n">
        <f aca="false">IF(ISERROR(VLOOKUP($B535,$AB:$AX,1,0)),0,(VLOOKUP($B535,$AB:$AX,1,0)))</f>
        <v>0</v>
      </c>
      <c r="BC535" s="86" t="n">
        <f aca="false">IF(ISERROR(VLOOKUP($B535,$AB:$AX,2,0)),0,(VLOOKUP($B535,$AB:$AX,2,0)))</f>
        <v>0</v>
      </c>
      <c r="BD535" s="92" t="n">
        <f aca="false">IF(ISERROR(VLOOKUP($B535,$AB:$AX,3,0)),0,(VLOOKUP($B535,$AB:$AX,3,0)))</f>
        <v>0</v>
      </c>
      <c r="BE535" s="85" t="n">
        <f aca="false">IF(ISERROR(VLOOKUP($B535,$AB:$AX,4,0)),0,(VLOOKUP($B535,$AB:$AX,4,0)))</f>
        <v>0</v>
      </c>
      <c r="BF535" s="86" t="n">
        <f aca="false">IF(ISERROR(VLOOKUP($B535,$AB:$AX,5,0)),0,(VLOOKUP($B535,$AB:$AX,5,0)))</f>
        <v>0</v>
      </c>
      <c r="BG535" s="86" t="n">
        <f aca="false">IF(ISERROR(VLOOKUP($B535,$AB:$AX,6,0)),0,(VLOOKUP($B535,$AB:$AX,6,0)))</f>
        <v>0</v>
      </c>
      <c r="BH535" s="85" t="n">
        <f aca="false">IF(ISERROR(VLOOKUP($B535,$AB:$AX,7,0)),0,(VLOOKUP($B535,$AB:$AX,7,0)))</f>
        <v>0</v>
      </c>
      <c r="BI535" s="88" t="n">
        <f aca="false">IF(ISERROR(VLOOKUP($B535,$AB:$AX,8,0)),0,(VLOOKUP($B535,$AB:$AX,8,0)))</f>
        <v>0</v>
      </c>
      <c r="BJ535" s="88" t="n">
        <f aca="false">IF(ISERROR(VLOOKUP($B535,$AB:$AX,9,0)),0,(VLOOKUP($B535,$AB:$AX,9,0)))</f>
        <v>0</v>
      </c>
      <c r="BK535" s="89" t="n">
        <f aca="false">IF(ISERROR(VLOOKUP($B535,$AB:$AX,10,0)),0,(VLOOKUP($B535,$AB:$AX,10,0)))</f>
        <v>0</v>
      </c>
      <c r="BL535" s="93" t="n">
        <f aca="false">IF(ISERROR(VLOOKUP($B535,$AB:$AX,11,0)),0,(VLOOKUP($B535,$AB:$AX,11,0)))</f>
        <v>0</v>
      </c>
      <c r="BM535" s="89" t="n">
        <f aca="false">IF(ISERROR(VLOOKUP($B535,$AB:$AX,12,0)),0,(VLOOKUP($B535,$AB:$AX,12,0)))</f>
        <v>0</v>
      </c>
      <c r="BN535" s="93" t="n">
        <f aca="false">IF(ISERROR(VLOOKUP($B535,$AB:$AX,13,0)),0,(VLOOKUP($B535,$AB:$AX,13,0)))</f>
        <v>0</v>
      </c>
      <c r="BO535" s="86" t="n">
        <f aca="false">IF(ISERROR(VLOOKUP($B535,$AB:$AX,14,0)),0,(VLOOKUP($B535,$AB:$AX,14,0)))</f>
        <v>0</v>
      </c>
      <c r="BP535" s="91" t="n">
        <f aca="false">IF(ISERROR(VLOOKUP($B535,$AB:$AX,15,0)),0,(VLOOKUP($B535,$AB:$AX,15,0)))</f>
        <v>0</v>
      </c>
      <c r="BQ535" s="78"/>
      <c r="BR535" s="78"/>
      <c r="BS535" s="78"/>
      <c r="BT535" s="78"/>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94"/>
      <c r="DV535" s="94"/>
      <c r="DW535" s="94"/>
      <c r="DX535" s="94"/>
      <c r="DY535" s="94"/>
      <c r="DZ535" s="94"/>
      <c r="EA535" s="94"/>
      <c r="EB535" s="94"/>
      <c r="EC535" s="94"/>
      <c r="ED535" s="94"/>
      <c r="EE535" s="94"/>
      <c r="EF535" s="94"/>
      <c r="EG535" s="94"/>
      <c r="EH535" s="94"/>
      <c r="EI535" s="94"/>
      <c r="EJ535" s="94"/>
      <c r="EK535" s="94"/>
    </row>
    <row r="536" customFormat="false" ht="12.75" hidden="true" customHeight="false" outlineLevel="0" collapsed="false">
      <c r="A536" s="75" t="s">
        <v>948</v>
      </c>
      <c r="B536" s="78"/>
      <c r="C536" s="79"/>
      <c r="D536" s="78"/>
      <c r="E536" s="78"/>
      <c r="F536" s="79"/>
      <c r="G536" s="79"/>
      <c r="H536" s="80" t="n">
        <v>0</v>
      </c>
      <c r="I536" s="81" t="n">
        <v>0</v>
      </c>
      <c r="J536" s="81" t="n">
        <v>0</v>
      </c>
      <c r="K536" s="82" t="n">
        <v>0</v>
      </c>
      <c r="L536" s="83" t="n">
        <v>0</v>
      </c>
      <c r="M536" s="82" t="n">
        <v>0</v>
      </c>
      <c r="N536" s="83" t="n">
        <v>0</v>
      </c>
      <c r="O536" s="79"/>
      <c r="P536" s="84"/>
      <c r="Q536" s="78"/>
      <c r="R536" s="78"/>
      <c r="S536" s="78"/>
      <c r="T536" s="78"/>
      <c r="U536" s="78"/>
      <c r="V536" s="78"/>
      <c r="W536" s="78"/>
      <c r="X536" s="78"/>
      <c r="Y536" s="85"/>
      <c r="Z536" s="78"/>
      <c r="AA536" s="85" t="s">
        <v>948</v>
      </c>
      <c r="AB536" s="85"/>
      <c r="AC536" s="86"/>
      <c r="AD536" s="85"/>
      <c r="AE536" s="85"/>
      <c r="AF536" s="86"/>
      <c r="AG536" s="86"/>
      <c r="AH536" s="87" t="n">
        <v>0</v>
      </c>
      <c r="AI536" s="88" t="n">
        <v>0</v>
      </c>
      <c r="AJ536" s="88" t="n">
        <v>0</v>
      </c>
      <c r="AK536" s="89" t="n">
        <v>0</v>
      </c>
      <c r="AL536" s="90" t="n">
        <v>0</v>
      </c>
      <c r="AM536" s="89" t="n">
        <v>0</v>
      </c>
      <c r="AN536" s="90" t="n">
        <v>0</v>
      </c>
      <c r="AO536" s="86"/>
      <c r="AP536" s="91"/>
      <c r="AQ536" s="78"/>
      <c r="AR536" s="78"/>
      <c r="AS536" s="78"/>
      <c r="AT536" s="78"/>
      <c r="AU536" s="78"/>
      <c r="AV536" s="78"/>
      <c r="AW536" s="78"/>
      <c r="AX536" s="78"/>
      <c r="AY536" s="78"/>
      <c r="AZ536" s="85"/>
      <c r="BA536" s="12"/>
      <c r="BB536" s="85" t="n">
        <f aca="false">IF(ISERROR(VLOOKUP($B536,$AB:$AX,1,0)),0,(VLOOKUP($B536,$AB:$AX,1,0)))</f>
        <v>0</v>
      </c>
      <c r="BC536" s="86" t="n">
        <f aca="false">IF(ISERROR(VLOOKUP($B536,$AB:$AX,2,0)),0,(VLOOKUP($B536,$AB:$AX,2,0)))</f>
        <v>0</v>
      </c>
      <c r="BD536" s="92" t="n">
        <f aca="false">IF(ISERROR(VLOOKUP($B536,$AB:$AX,3,0)),0,(VLOOKUP($B536,$AB:$AX,3,0)))</f>
        <v>0</v>
      </c>
      <c r="BE536" s="85" t="n">
        <f aca="false">IF(ISERROR(VLOOKUP($B536,$AB:$AX,4,0)),0,(VLOOKUP($B536,$AB:$AX,4,0)))</f>
        <v>0</v>
      </c>
      <c r="BF536" s="86" t="n">
        <f aca="false">IF(ISERROR(VLOOKUP($B536,$AB:$AX,5,0)),0,(VLOOKUP($B536,$AB:$AX,5,0)))</f>
        <v>0</v>
      </c>
      <c r="BG536" s="86" t="n">
        <f aca="false">IF(ISERROR(VLOOKUP($B536,$AB:$AX,6,0)),0,(VLOOKUP($B536,$AB:$AX,6,0)))</f>
        <v>0</v>
      </c>
      <c r="BH536" s="85" t="n">
        <f aca="false">IF(ISERROR(VLOOKUP($B536,$AB:$AX,7,0)),0,(VLOOKUP($B536,$AB:$AX,7,0)))</f>
        <v>0</v>
      </c>
      <c r="BI536" s="88" t="n">
        <f aca="false">IF(ISERROR(VLOOKUP($B536,$AB:$AX,8,0)),0,(VLOOKUP($B536,$AB:$AX,8,0)))</f>
        <v>0</v>
      </c>
      <c r="BJ536" s="88" t="n">
        <f aca="false">IF(ISERROR(VLOOKUP($B536,$AB:$AX,9,0)),0,(VLOOKUP($B536,$AB:$AX,9,0)))</f>
        <v>0</v>
      </c>
      <c r="BK536" s="89" t="n">
        <f aca="false">IF(ISERROR(VLOOKUP($B536,$AB:$AX,10,0)),0,(VLOOKUP($B536,$AB:$AX,10,0)))</f>
        <v>0</v>
      </c>
      <c r="BL536" s="93" t="n">
        <f aca="false">IF(ISERROR(VLOOKUP($B536,$AB:$AX,11,0)),0,(VLOOKUP($B536,$AB:$AX,11,0)))</f>
        <v>0</v>
      </c>
      <c r="BM536" s="89" t="n">
        <f aca="false">IF(ISERROR(VLOOKUP($B536,$AB:$AX,12,0)),0,(VLOOKUP($B536,$AB:$AX,12,0)))</f>
        <v>0</v>
      </c>
      <c r="BN536" s="93" t="n">
        <f aca="false">IF(ISERROR(VLOOKUP($B536,$AB:$AX,13,0)),0,(VLOOKUP($B536,$AB:$AX,13,0)))</f>
        <v>0</v>
      </c>
      <c r="BO536" s="86" t="n">
        <f aca="false">IF(ISERROR(VLOOKUP($B536,$AB:$AX,14,0)),0,(VLOOKUP($B536,$AB:$AX,14,0)))</f>
        <v>0</v>
      </c>
      <c r="BP536" s="91" t="n">
        <f aca="false">IF(ISERROR(VLOOKUP($B536,$AB:$AX,15,0)),0,(VLOOKUP($B536,$AB:$AX,15,0)))</f>
        <v>0</v>
      </c>
      <c r="BQ536" s="78"/>
      <c r="BR536" s="78"/>
      <c r="BS536" s="78"/>
      <c r="BT536" s="78"/>
      <c r="BU536" s="94"/>
      <c r="BV536" s="94"/>
      <c r="BW536" s="94"/>
      <c r="BX536" s="94"/>
      <c r="BY536" s="94"/>
      <c r="BZ536" s="94"/>
      <c r="CA536" s="94"/>
      <c r="CB536" s="94"/>
      <c r="CC536" s="94"/>
      <c r="CD536" s="94"/>
      <c r="CE536" s="94"/>
      <c r="CF536" s="94"/>
      <c r="CG536" s="94"/>
      <c r="CH536" s="94"/>
      <c r="CI536" s="94"/>
      <c r="CJ536" s="94"/>
      <c r="CK536" s="94"/>
      <c r="CL536" s="94"/>
      <c r="CM536" s="94"/>
      <c r="CN536" s="94"/>
      <c r="CO536" s="94"/>
      <c r="CP536" s="94"/>
      <c r="CQ536" s="94"/>
      <c r="CR536" s="94"/>
      <c r="CS536" s="94"/>
      <c r="CT536" s="94"/>
      <c r="CU536" s="94"/>
      <c r="CV536" s="94"/>
      <c r="CW536" s="94"/>
      <c r="CX536" s="94"/>
      <c r="CY536" s="94"/>
      <c r="CZ536" s="94"/>
      <c r="DA536" s="94"/>
      <c r="DB536" s="94"/>
      <c r="DC536" s="94"/>
      <c r="DD536" s="94"/>
      <c r="DE536" s="94"/>
      <c r="DF536" s="94"/>
      <c r="DG536" s="94"/>
      <c r="DH536" s="94"/>
      <c r="DI536" s="94"/>
      <c r="DJ536" s="94"/>
      <c r="DK536" s="94"/>
      <c r="DL536" s="94"/>
      <c r="DM536" s="94"/>
      <c r="DN536" s="94"/>
      <c r="DO536" s="94"/>
      <c r="DP536" s="94"/>
      <c r="DQ536" s="94"/>
      <c r="DR536" s="94"/>
      <c r="DS536" s="94"/>
      <c r="DT536" s="94"/>
      <c r="DU536" s="94"/>
      <c r="DV536" s="94"/>
      <c r="DW536" s="94"/>
      <c r="DX536" s="94"/>
      <c r="DY536" s="94"/>
      <c r="DZ536" s="94"/>
      <c r="EA536" s="94"/>
      <c r="EB536" s="94"/>
      <c r="EC536" s="94"/>
      <c r="ED536" s="94"/>
      <c r="EE536" s="94"/>
      <c r="EF536" s="94"/>
      <c r="EG536" s="94"/>
      <c r="EH536" s="94"/>
      <c r="EI536" s="94"/>
      <c r="EJ536" s="94"/>
      <c r="EK536" s="94"/>
    </row>
    <row r="537" customFormat="false" ht="12.75" hidden="true" customHeight="false" outlineLevel="0" collapsed="false">
      <c r="A537" s="75" t="s">
        <v>949</v>
      </c>
      <c r="B537" s="78"/>
      <c r="C537" s="79"/>
      <c r="D537" s="78"/>
      <c r="E537" s="78"/>
      <c r="F537" s="79"/>
      <c r="G537" s="79"/>
      <c r="H537" s="80" t="n">
        <v>0</v>
      </c>
      <c r="I537" s="81" t="n">
        <v>0</v>
      </c>
      <c r="J537" s="81" t="n">
        <v>0</v>
      </c>
      <c r="K537" s="82" t="n">
        <v>0</v>
      </c>
      <c r="L537" s="83" t="n">
        <v>0</v>
      </c>
      <c r="M537" s="82" t="n">
        <v>0</v>
      </c>
      <c r="N537" s="83" t="n">
        <v>0</v>
      </c>
      <c r="O537" s="79"/>
      <c r="P537" s="84"/>
      <c r="Q537" s="78"/>
      <c r="R537" s="78"/>
      <c r="S537" s="78"/>
      <c r="T537" s="78"/>
      <c r="U537" s="78"/>
      <c r="V537" s="78"/>
      <c r="W537" s="78"/>
      <c r="X537" s="78"/>
      <c r="Y537" s="85"/>
      <c r="Z537" s="78"/>
      <c r="AA537" s="85" t="s">
        <v>949</v>
      </c>
      <c r="AB537" s="85"/>
      <c r="AC537" s="86"/>
      <c r="AD537" s="85"/>
      <c r="AE537" s="85"/>
      <c r="AF537" s="86"/>
      <c r="AG537" s="86"/>
      <c r="AH537" s="87" t="n">
        <v>0</v>
      </c>
      <c r="AI537" s="88" t="n">
        <v>0</v>
      </c>
      <c r="AJ537" s="88" t="n">
        <v>0</v>
      </c>
      <c r="AK537" s="89" t="n">
        <v>0</v>
      </c>
      <c r="AL537" s="90" t="n">
        <v>0</v>
      </c>
      <c r="AM537" s="89" t="n">
        <v>0</v>
      </c>
      <c r="AN537" s="90" t="n">
        <v>0</v>
      </c>
      <c r="AO537" s="86"/>
      <c r="AP537" s="91"/>
      <c r="AQ537" s="78"/>
      <c r="AR537" s="78"/>
      <c r="AS537" s="78"/>
      <c r="AT537" s="78"/>
      <c r="AU537" s="78"/>
      <c r="AV537" s="78"/>
      <c r="AW537" s="78"/>
      <c r="AX537" s="78"/>
      <c r="AY537" s="78"/>
      <c r="AZ537" s="85"/>
      <c r="BA537" s="12"/>
      <c r="BB537" s="85" t="n">
        <f aca="false">IF(ISERROR(VLOOKUP($B537,$AB:$AX,1,0)),0,(VLOOKUP($B537,$AB:$AX,1,0)))</f>
        <v>0</v>
      </c>
      <c r="BC537" s="86" t="n">
        <f aca="false">IF(ISERROR(VLOOKUP($B537,$AB:$AX,2,0)),0,(VLOOKUP($B537,$AB:$AX,2,0)))</f>
        <v>0</v>
      </c>
      <c r="BD537" s="92" t="n">
        <f aca="false">IF(ISERROR(VLOOKUP($B537,$AB:$AX,3,0)),0,(VLOOKUP($B537,$AB:$AX,3,0)))</f>
        <v>0</v>
      </c>
      <c r="BE537" s="85" t="n">
        <f aca="false">IF(ISERROR(VLOOKUP($B537,$AB:$AX,4,0)),0,(VLOOKUP($B537,$AB:$AX,4,0)))</f>
        <v>0</v>
      </c>
      <c r="BF537" s="86" t="n">
        <f aca="false">IF(ISERROR(VLOOKUP($B537,$AB:$AX,5,0)),0,(VLOOKUP($B537,$AB:$AX,5,0)))</f>
        <v>0</v>
      </c>
      <c r="BG537" s="86" t="n">
        <f aca="false">IF(ISERROR(VLOOKUP($B537,$AB:$AX,6,0)),0,(VLOOKUP($B537,$AB:$AX,6,0)))</f>
        <v>0</v>
      </c>
      <c r="BH537" s="85" t="n">
        <f aca="false">IF(ISERROR(VLOOKUP($B537,$AB:$AX,7,0)),0,(VLOOKUP($B537,$AB:$AX,7,0)))</f>
        <v>0</v>
      </c>
      <c r="BI537" s="88" t="n">
        <f aca="false">IF(ISERROR(VLOOKUP($B537,$AB:$AX,8,0)),0,(VLOOKUP($B537,$AB:$AX,8,0)))</f>
        <v>0</v>
      </c>
      <c r="BJ537" s="88" t="n">
        <f aca="false">IF(ISERROR(VLOOKUP($B537,$AB:$AX,9,0)),0,(VLOOKUP($B537,$AB:$AX,9,0)))</f>
        <v>0</v>
      </c>
      <c r="BK537" s="89" t="n">
        <f aca="false">IF(ISERROR(VLOOKUP($B537,$AB:$AX,10,0)),0,(VLOOKUP($B537,$AB:$AX,10,0)))</f>
        <v>0</v>
      </c>
      <c r="BL537" s="93" t="n">
        <f aca="false">IF(ISERROR(VLOOKUP($B537,$AB:$AX,11,0)),0,(VLOOKUP($B537,$AB:$AX,11,0)))</f>
        <v>0</v>
      </c>
      <c r="BM537" s="89" t="n">
        <f aca="false">IF(ISERROR(VLOOKUP($B537,$AB:$AX,12,0)),0,(VLOOKUP($B537,$AB:$AX,12,0)))</f>
        <v>0</v>
      </c>
      <c r="BN537" s="93" t="n">
        <f aca="false">IF(ISERROR(VLOOKUP($B537,$AB:$AX,13,0)),0,(VLOOKUP($B537,$AB:$AX,13,0)))</f>
        <v>0</v>
      </c>
      <c r="BO537" s="86" t="n">
        <f aca="false">IF(ISERROR(VLOOKUP($B537,$AB:$AX,14,0)),0,(VLOOKUP($B537,$AB:$AX,14,0)))</f>
        <v>0</v>
      </c>
      <c r="BP537" s="91" t="n">
        <f aca="false">IF(ISERROR(VLOOKUP($B537,$AB:$AX,15,0)),0,(VLOOKUP($B537,$AB:$AX,15,0)))</f>
        <v>0</v>
      </c>
      <c r="BQ537" s="78"/>
      <c r="BR537" s="78"/>
      <c r="BS537" s="78"/>
      <c r="BT537" s="78"/>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row>
    <row r="538" customFormat="false" ht="12.75" hidden="true" customHeight="false" outlineLevel="0" collapsed="false">
      <c r="A538" s="75" t="s">
        <v>950</v>
      </c>
      <c r="B538" s="78"/>
      <c r="C538" s="79"/>
      <c r="D538" s="78"/>
      <c r="E538" s="78"/>
      <c r="F538" s="79"/>
      <c r="G538" s="79"/>
      <c r="H538" s="80" t="n">
        <v>0</v>
      </c>
      <c r="I538" s="81" t="n">
        <v>0</v>
      </c>
      <c r="J538" s="81" t="n">
        <v>0</v>
      </c>
      <c r="K538" s="82" t="n">
        <v>0</v>
      </c>
      <c r="L538" s="83" t="n">
        <v>0</v>
      </c>
      <c r="M538" s="82" t="n">
        <v>0</v>
      </c>
      <c r="N538" s="83" t="n">
        <v>0</v>
      </c>
      <c r="O538" s="79"/>
      <c r="P538" s="84"/>
      <c r="Q538" s="78"/>
      <c r="R538" s="78"/>
      <c r="S538" s="78"/>
      <c r="T538" s="78"/>
      <c r="U538" s="78"/>
      <c r="V538" s="78"/>
      <c r="W538" s="78"/>
      <c r="X538" s="78"/>
      <c r="Y538" s="85"/>
      <c r="Z538" s="78"/>
      <c r="AA538" s="85" t="s">
        <v>950</v>
      </c>
      <c r="AB538" s="85"/>
      <c r="AC538" s="86"/>
      <c r="AD538" s="85"/>
      <c r="AE538" s="85"/>
      <c r="AF538" s="86"/>
      <c r="AG538" s="86"/>
      <c r="AH538" s="87" t="n">
        <v>0</v>
      </c>
      <c r="AI538" s="88" t="n">
        <v>0</v>
      </c>
      <c r="AJ538" s="88" t="n">
        <v>0</v>
      </c>
      <c r="AK538" s="89" t="n">
        <v>0</v>
      </c>
      <c r="AL538" s="90" t="n">
        <v>0</v>
      </c>
      <c r="AM538" s="89" t="n">
        <v>0</v>
      </c>
      <c r="AN538" s="90" t="n">
        <v>0</v>
      </c>
      <c r="AO538" s="86"/>
      <c r="AP538" s="91"/>
      <c r="AQ538" s="78"/>
      <c r="AR538" s="78"/>
      <c r="AS538" s="78"/>
      <c r="AT538" s="78"/>
      <c r="AU538" s="78"/>
      <c r="AV538" s="78"/>
      <c r="AW538" s="78"/>
      <c r="AX538" s="78"/>
      <c r="AY538" s="78"/>
      <c r="AZ538" s="85"/>
      <c r="BA538" s="12"/>
      <c r="BB538" s="85" t="n">
        <f aca="false">IF(ISERROR(VLOOKUP($B538,$AB:$AX,1,0)),0,(VLOOKUP($B538,$AB:$AX,1,0)))</f>
        <v>0</v>
      </c>
      <c r="BC538" s="86" t="n">
        <f aca="false">IF(ISERROR(VLOOKUP($B538,$AB:$AX,2,0)),0,(VLOOKUP($B538,$AB:$AX,2,0)))</f>
        <v>0</v>
      </c>
      <c r="BD538" s="92" t="n">
        <f aca="false">IF(ISERROR(VLOOKUP($B538,$AB:$AX,3,0)),0,(VLOOKUP($B538,$AB:$AX,3,0)))</f>
        <v>0</v>
      </c>
      <c r="BE538" s="85" t="n">
        <f aca="false">IF(ISERROR(VLOOKUP($B538,$AB:$AX,4,0)),0,(VLOOKUP($B538,$AB:$AX,4,0)))</f>
        <v>0</v>
      </c>
      <c r="BF538" s="86" t="n">
        <f aca="false">IF(ISERROR(VLOOKUP($B538,$AB:$AX,5,0)),0,(VLOOKUP($B538,$AB:$AX,5,0)))</f>
        <v>0</v>
      </c>
      <c r="BG538" s="86" t="n">
        <f aca="false">IF(ISERROR(VLOOKUP($B538,$AB:$AX,6,0)),0,(VLOOKUP($B538,$AB:$AX,6,0)))</f>
        <v>0</v>
      </c>
      <c r="BH538" s="85" t="n">
        <f aca="false">IF(ISERROR(VLOOKUP($B538,$AB:$AX,7,0)),0,(VLOOKUP($B538,$AB:$AX,7,0)))</f>
        <v>0</v>
      </c>
      <c r="BI538" s="88" t="n">
        <f aca="false">IF(ISERROR(VLOOKUP($B538,$AB:$AX,8,0)),0,(VLOOKUP($B538,$AB:$AX,8,0)))</f>
        <v>0</v>
      </c>
      <c r="BJ538" s="88" t="n">
        <f aca="false">IF(ISERROR(VLOOKUP($B538,$AB:$AX,9,0)),0,(VLOOKUP($B538,$AB:$AX,9,0)))</f>
        <v>0</v>
      </c>
      <c r="BK538" s="89" t="n">
        <f aca="false">IF(ISERROR(VLOOKUP($B538,$AB:$AX,10,0)),0,(VLOOKUP($B538,$AB:$AX,10,0)))</f>
        <v>0</v>
      </c>
      <c r="BL538" s="93" t="n">
        <f aca="false">IF(ISERROR(VLOOKUP($B538,$AB:$AX,11,0)),0,(VLOOKUP($B538,$AB:$AX,11,0)))</f>
        <v>0</v>
      </c>
      <c r="BM538" s="89" t="n">
        <f aca="false">IF(ISERROR(VLOOKUP($B538,$AB:$AX,12,0)),0,(VLOOKUP($B538,$AB:$AX,12,0)))</f>
        <v>0</v>
      </c>
      <c r="BN538" s="93" t="n">
        <f aca="false">IF(ISERROR(VLOOKUP($B538,$AB:$AX,13,0)),0,(VLOOKUP($B538,$AB:$AX,13,0)))</f>
        <v>0</v>
      </c>
      <c r="BO538" s="86" t="n">
        <f aca="false">IF(ISERROR(VLOOKUP($B538,$AB:$AX,14,0)),0,(VLOOKUP($B538,$AB:$AX,14,0)))</f>
        <v>0</v>
      </c>
      <c r="BP538" s="91" t="n">
        <f aca="false">IF(ISERROR(VLOOKUP($B538,$AB:$AX,15,0)),0,(VLOOKUP($B538,$AB:$AX,15,0)))</f>
        <v>0</v>
      </c>
      <c r="BQ538" s="78"/>
      <c r="BR538" s="78"/>
      <c r="BS538" s="78"/>
      <c r="BT538" s="78"/>
      <c r="BU538" s="94"/>
      <c r="BV538" s="94"/>
      <c r="BW538" s="94"/>
      <c r="BX538" s="94"/>
      <c r="BY538" s="94"/>
      <c r="BZ538" s="94"/>
      <c r="CA538" s="94"/>
      <c r="CB538" s="94"/>
      <c r="CC538" s="94"/>
      <c r="CD538" s="94"/>
      <c r="CE538" s="94"/>
      <c r="CF538" s="94"/>
      <c r="CG538" s="94"/>
      <c r="CH538" s="94"/>
      <c r="CI538" s="94"/>
      <c r="CJ538" s="94"/>
      <c r="CK538" s="94"/>
      <c r="CL538" s="94"/>
      <c r="CM538" s="94"/>
      <c r="CN538" s="94"/>
      <c r="CO538" s="94"/>
      <c r="CP538" s="94"/>
      <c r="CQ538" s="94"/>
      <c r="CR538" s="94"/>
      <c r="CS538" s="94"/>
      <c r="CT538" s="94"/>
      <c r="CU538" s="94"/>
      <c r="CV538" s="94"/>
      <c r="CW538" s="94"/>
      <c r="CX538" s="94"/>
      <c r="CY538" s="94"/>
      <c r="CZ538" s="94"/>
      <c r="DA538" s="94"/>
      <c r="DB538" s="94"/>
      <c r="DC538" s="94"/>
      <c r="DD538" s="94"/>
      <c r="DE538" s="94"/>
      <c r="DF538" s="94"/>
      <c r="DG538" s="94"/>
      <c r="DH538" s="94"/>
      <c r="DI538" s="94"/>
      <c r="DJ538" s="94"/>
      <c r="DK538" s="94"/>
      <c r="DL538" s="94"/>
      <c r="DM538" s="94"/>
      <c r="DN538" s="94"/>
      <c r="DO538" s="94"/>
      <c r="DP538" s="94"/>
      <c r="DQ538" s="94"/>
      <c r="DR538" s="94"/>
      <c r="DS538" s="94"/>
      <c r="DT538" s="94"/>
      <c r="DU538" s="94"/>
      <c r="DV538" s="94"/>
      <c r="DW538" s="94"/>
      <c r="DX538" s="94"/>
      <c r="DY538" s="94"/>
      <c r="DZ538" s="94"/>
      <c r="EA538" s="94"/>
      <c r="EB538" s="94"/>
      <c r="EC538" s="94"/>
      <c r="ED538" s="94"/>
      <c r="EE538" s="94"/>
      <c r="EF538" s="94"/>
      <c r="EG538" s="94"/>
      <c r="EH538" s="94"/>
      <c r="EI538" s="94"/>
      <c r="EJ538" s="94"/>
      <c r="EK538" s="94"/>
    </row>
    <row r="539" customFormat="false" ht="12.75" hidden="true" customHeight="false" outlineLevel="0" collapsed="false">
      <c r="A539" s="75" t="s">
        <v>951</v>
      </c>
      <c r="B539" s="78" t="n">
        <v>0</v>
      </c>
      <c r="C539" s="79"/>
      <c r="D539" s="78" t="n">
        <v>0</v>
      </c>
      <c r="E539" s="78" t="n">
        <v>0</v>
      </c>
      <c r="F539" s="79"/>
      <c r="G539" s="79"/>
      <c r="H539" s="80" t="n">
        <v>0</v>
      </c>
      <c r="I539" s="81" t="n">
        <v>0</v>
      </c>
      <c r="J539" s="81" t="n">
        <v>0</v>
      </c>
      <c r="K539" s="82" t="n">
        <v>0</v>
      </c>
      <c r="L539" s="83" t="n">
        <v>0</v>
      </c>
      <c r="M539" s="82" t="n">
        <v>0</v>
      </c>
      <c r="N539" s="83" t="n">
        <v>0</v>
      </c>
      <c r="O539" s="79"/>
      <c r="P539" s="84" t="n">
        <v>0</v>
      </c>
      <c r="Q539" s="78"/>
      <c r="R539" s="78"/>
      <c r="S539" s="78"/>
      <c r="T539" s="78"/>
      <c r="U539" s="78"/>
      <c r="V539" s="78"/>
      <c r="W539" s="78"/>
      <c r="X539" s="78"/>
      <c r="Y539" s="85"/>
      <c r="Z539" s="78"/>
      <c r="AA539" s="85" t="s">
        <v>951</v>
      </c>
      <c r="AB539" s="85" t="n">
        <v>0</v>
      </c>
      <c r="AC539" s="86"/>
      <c r="AD539" s="85" t="n">
        <v>0</v>
      </c>
      <c r="AE539" s="85" t="n">
        <v>0</v>
      </c>
      <c r="AF539" s="86"/>
      <c r="AG539" s="86"/>
      <c r="AH539" s="87" t="n">
        <v>0</v>
      </c>
      <c r="AI539" s="88" t="n">
        <v>0</v>
      </c>
      <c r="AJ539" s="88" t="n">
        <v>0</v>
      </c>
      <c r="AK539" s="89" t="n">
        <v>0</v>
      </c>
      <c r="AL539" s="90" t="n">
        <v>0</v>
      </c>
      <c r="AM539" s="89" t="n">
        <v>0</v>
      </c>
      <c r="AN539" s="90" t="n">
        <v>0</v>
      </c>
      <c r="AO539" s="86"/>
      <c r="AP539" s="91" t="n">
        <v>0</v>
      </c>
      <c r="AQ539" s="78"/>
      <c r="AR539" s="78"/>
      <c r="AS539" s="78"/>
      <c r="AT539" s="78"/>
      <c r="AU539" s="78"/>
      <c r="AV539" s="78"/>
      <c r="AW539" s="78"/>
      <c r="AX539" s="78"/>
      <c r="AY539" s="78"/>
      <c r="AZ539" s="85"/>
      <c r="BA539" s="12"/>
      <c r="BB539" s="85" t="n">
        <f aca="false">IF(ISERROR(VLOOKUP($B539,$AB:$AX,1,0)),0,(VLOOKUP($B539,$AB:$AX,1,0)))</f>
        <v>0</v>
      </c>
      <c r="BC539" s="86" t="n">
        <f aca="false">IF(ISERROR(VLOOKUP($B539,$AB:$AX,2,0)),0,(VLOOKUP($B539,$AB:$AX,2,0)))</f>
        <v>0</v>
      </c>
      <c r="BD539" s="92" t="n">
        <f aca="false">IF(ISERROR(VLOOKUP($B539,$AB:$AX,3,0)),0,(VLOOKUP($B539,$AB:$AX,3,0)))</f>
        <v>0</v>
      </c>
      <c r="BE539" s="85" t="n">
        <f aca="false">IF(ISERROR(VLOOKUP($B539,$AB:$AX,4,0)),0,(VLOOKUP($B539,$AB:$AX,4,0)))</f>
        <v>0</v>
      </c>
      <c r="BF539" s="86" t="n">
        <f aca="false">IF(ISERROR(VLOOKUP($B539,$AB:$AX,5,0)),0,(VLOOKUP($B539,$AB:$AX,5,0)))</f>
        <v>0</v>
      </c>
      <c r="BG539" s="86" t="n">
        <f aca="false">IF(ISERROR(VLOOKUP($B539,$AB:$AX,6,0)),0,(VLOOKUP($B539,$AB:$AX,6,0)))</f>
        <v>0</v>
      </c>
      <c r="BH539" s="85" t="n">
        <f aca="false">IF(ISERROR(VLOOKUP($B539,$AB:$AX,7,0)),0,(VLOOKUP($B539,$AB:$AX,7,0)))</f>
        <v>0</v>
      </c>
      <c r="BI539" s="88" t="n">
        <f aca="false">IF(ISERROR(VLOOKUP($B539,$AB:$AX,8,0)),0,(VLOOKUP($B539,$AB:$AX,8,0)))</f>
        <v>0</v>
      </c>
      <c r="BJ539" s="88" t="n">
        <f aca="false">IF(ISERROR(VLOOKUP($B539,$AB:$AX,9,0)),0,(VLOOKUP($B539,$AB:$AX,9,0)))</f>
        <v>0</v>
      </c>
      <c r="BK539" s="89" t="n">
        <f aca="false">IF(ISERROR(VLOOKUP($B539,$AB:$AX,10,0)),0,(VLOOKUP($B539,$AB:$AX,10,0)))</f>
        <v>0</v>
      </c>
      <c r="BL539" s="93" t="n">
        <f aca="false">IF(ISERROR(VLOOKUP($B539,$AB:$AX,11,0)),0,(VLOOKUP($B539,$AB:$AX,11,0)))</f>
        <v>0</v>
      </c>
      <c r="BM539" s="89" t="n">
        <f aca="false">IF(ISERROR(VLOOKUP($B539,$AB:$AX,12,0)),0,(VLOOKUP($B539,$AB:$AX,12,0)))</f>
        <v>0</v>
      </c>
      <c r="BN539" s="93" t="n">
        <f aca="false">IF(ISERROR(VLOOKUP($B539,$AB:$AX,13,0)),0,(VLOOKUP($B539,$AB:$AX,13,0)))</f>
        <v>0</v>
      </c>
      <c r="BO539" s="86" t="n">
        <f aca="false">IF(ISERROR(VLOOKUP($B539,$AB:$AX,14,0)),0,(VLOOKUP($B539,$AB:$AX,14,0)))</f>
        <v>0</v>
      </c>
      <c r="BP539" s="91" t="n">
        <f aca="false">IF(ISERROR(VLOOKUP($B539,$AB:$AX,15,0)),0,(VLOOKUP($B539,$AB:$AX,15,0)))</f>
        <v>0</v>
      </c>
      <c r="BQ539" s="78"/>
      <c r="BR539" s="78"/>
      <c r="BS539" s="78"/>
      <c r="BT539" s="78"/>
      <c r="BU539" s="94"/>
      <c r="BV539" s="94"/>
      <c r="BW539" s="94"/>
      <c r="BX539" s="94"/>
      <c r="BY539" s="94"/>
      <c r="BZ539" s="94"/>
      <c r="CA539" s="94"/>
      <c r="CB539" s="94"/>
      <c r="CC539" s="94"/>
      <c r="CD539" s="94"/>
      <c r="CE539" s="94"/>
      <c r="CF539" s="94"/>
      <c r="CG539" s="94"/>
      <c r="CH539" s="94"/>
      <c r="CI539" s="94"/>
      <c r="CJ539" s="94"/>
      <c r="CK539" s="94"/>
      <c r="CL539" s="94"/>
      <c r="CM539" s="94"/>
      <c r="CN539" s="94"/>
      <c r="CO539" s="94"/>
      <c r="CP539" s="94"/>
      <c r="CQ539" s="94"/>
      <c r="CR539" s="94"/>
      <c r="CS539" s="94"/>
      <c r="CT539" s="94"/>
      <c r="CU539" s="94"/>
      <c r="CV539" s="94"/>
      <c r="CW539" s="94"/>
      <c r="CX539" s="94"/>
      <c r="CY539" s="94"/>
      <c r="CZ539" s="94"/>
      <c r="DA539" s="94"/>
      <c r="DB539" s="94"/>
      <c r="DC539" s="94"/>
      <c r="DD539" s="94"/>
      <c r="DE539" s="94"/>
      <c r="DF539" s="94"/>
      <c r="DG539" s="94"/>
      <c r="DH539" s="94"/>
      <c r="DI539" s="94"/>
      <c r="DJ539" s="94"/>
      <c r="DK539" s="94"/>
      <c r="DL539" s="94"/>
      <c r="DM539" s="94"/>
      <c r="DN539" s="94"/>
      <c r="DO539" s="94"/>
      <c r="DP539" s="94"/>
      <c r="DQ539" s="94"/>
      <c r="DR539" s="94"/>
      <c r="DS539" s="94"/>
      <c r="DT539" s="94"/>
      <c r="DU539" s="94"/>
      <c r="DV539" s="94"/>
      <c r="DW539" s="94"/>
      <c r="DX539" s="94"/>
      <c r="DY539" s="94"/>
      <c r="DZ539" s="94"/>
      <c r="EA539" s="94"/>
      <c r="EB539" s="94"/>
      <c r="EC539" s="94"/>
      <c r="ED539" s="94"/>
      <c r="EE539" s="94"/>
      <c r="EF539" s="94"/>
      <c r="EG539" s="94"/>
      <c r="EH539" s="94"/>
      <c r="EI539" s="94"/>
      <c r="EJ539" s="94"/>
      <c r="EK539" s="94"/>
    </row>
    <row r="540" customFormat="false" ht="12.75" hidden="true" customHeight="false" outlineLevel="0" collapsed="false">
      <c r="A540" s="75" t="s">
        <v>952</v>
      </c>
      <c r="B540" s="78" t="n">
        <v>0</v>
      </c>
      <c r="C540" s="79"/>
      <c r="D540" s="78" t="n">
        <v>0</v>
      </c>
      <c r="E540" s="78" t="n">
        <v>0</v>
      </c>
      <c r="F540" s="79"/>
      <c r="G540" s="79"/>
      <c r="H540" s="80" t="n">
        <v>0</v>
      </c>
      <c r="I540" s="81" t="n">
        <v>0</v>
      </c>
      <c r="J540" s="81" t="n">
        <v>0</v>
      </c>
      <c r="K540" s="82" t="n">
        <v>0</v>
      </c>
      <c r="L540" s="83" t="n">
        <v>0</v>
      </c>
      <c r="M540" s="82" t="n">
        <v>0</v>
      </c>
      <c r="N540" s="83" t="n">
        <v>0</v>
      </c>
      <c r="O540" s="79"/>
      <c r="P540" s="84" t="n">
        <v>0</v>
      </c>
      <c r="Q540" s="78"/>
      <c r="R540" s="78"/>
      <c r="S540" s="78"/>
      <c r="T540" s="78"/>
      <c r="U540" s="78"/>
      <c r="V540" s="78"/>
      <c r="W540" s="78"/>
      <c r="X540" s="78"/>
      <c r="Y540" s="85"/>
      <c r="Z540" s="78"/>
      <c r="AA540" s="85" t="s">
        <v>952</v>
      </c>
      <c r="AB540" s="85" t="n">
        <v>0</v>
      </c>
      <c r="AC540" s="86"/>
      <c r="AD540" s="85" t="n">
        <v>0</v>
      </c>
      <c r="AE540" s="85" t="n">
        <v>0</v>
      </c>
      <c r="AF540" s="86"/>
      <c r="AG540" s="86"/>
      <c r="AH540" s="87" t="n">
        <v>0</v>
      </c>
      <c r="AI540" s="88" t="n">
        <v>0</v>
      </c>
      <c r="AJ540" s="88" t="n">
        <v>0</v>
      </c>
      <c r="AK540" s="89" t="n">
        <v>0</v>
      </c>
      <c r="AL540" s="90" t="n">
        <v>0</v>
      </c>
      <c r="AM540" s="89" t="n">
        <v>0</v>
      </c>
      <c r="AN540" s="90" t="n">
        <v>0</v>
      </c>
      <c r="AO540" s="86"/>
      <c r="AP540" s="91" t="n">
        <v>0</v>
      </c>
      <c r="AQ540" s="78"/>
      <c r="AR540" s="78"/>
      <c r="AS540" s="78"/>
      <c r="AT540" s="78"/>
      <c r="AU540" s="78"/>
      <c r="AV540" s="78"/>
      <c r="AW540" s="78"/>
      <c r="AX540" s="78"/>
      <c r="AY540" s="78"/>
      <c r="AZ540" s="85"/>
      <c r="BA540" s="12"/>
      <c r="BB540" s="85" t="n">
        <f aca="false">IF(ISERROR(VLOOKUP($B540,$AB:$AX,1,0)),0,(VLOOKUP($B540,$AB:$AX,1,0)))</f>
        <v>0</v>
      </c>
      <c r="BC540" s="86" t="n">
        <f aca="false">IF(ISERROR(VLOOKUP($B540,$AB:$AX,2,0)),0,(VLOOKUP($B540,$AB:$AX,2,0)))</f>
        <v>0</v>
      </c>
      <c r="BD540" s="92" t="n">
        <f aca="false">IF(ISERROR(VLOOKUP($B540,$AB:$AX,3,0)),0,(VLOOKUP($B540,$AB:$AX,3,0)))</f>
        <v>0</v>
      </c>
      <c r="BE540" s="85" t="n">
        <f aca="false">IF(ISERROR(VLOOKUP($B540,$AB:$AX,4,0)),0,(VLOOKUP($B540,$AB:$AX,4,0)))</f>
        <v>0</v>
      </c>
      <c r="BF540" s="86" t="n">
        <f aca="false">IF(ISERROR(VLOOKUP($B540,$AB:$AX,5,0)),0,(VLOOKUP($B540,$AB:$AX,5,0)))</f>
        <v>0</v>
      </c>
      <c r="BG540" s="86" t="n">
        <f aca="false">IF(ISERROR(VLOOKUP($B540,$AB:$AX,6,0)),0,(VLOOKUP($B540,$AB:$AX,6,0)))</f>
        <v>0</v>
      </c>
      <c r="BH540" s="85" t="n">
        <f aca="false">IF(ISERROR(VLOOKUP($B540,$AB:$AX,7,0)),0,(VLOOKUP($B540,$AB:$AX,7,0)))</f>
        <v>0</v>
      </c>
      <c r="BI540" s="88" t="n">
        <f aca="false">IF(ISERROR(VLOOKUP($B540,$AB:$AX,8,0)),0,(VLOOKUP($B540,$AB:$AX,8,0)))</f>
        <v>0</v>
      </c>
      <c r="BJ540" s="88" t="n">
        <f aca="false">IF(ISERROR(VLOOKUP($B540,$AB:$AX,9,0)),0,(VLOOKUP($B540,$AB:$AX,9,0)))</f>
        <v>0</v>
      </c>
      <c r="BK540" s="89" t="n">
        <f aca="false">IF(ISERROR(VLOOKUP($B540,$AB:$AX,10,0)),0,(VLOOKUP($B540,$AB:$AX,10,0)))</f>
        <v>0</v>
      </c>
      <c r="BL540" s="93" t="n">
        <f aca="false">IF(ISERROR(VLOOKUP($B540,$AB:$AX,11,0)),0,(VLOOKUP($B540,$AB:$AX,11,0)))</f>
        <v>0</v>
      </c>
      <c r="BM540" s="89" t="n">
        <f aca="false">IF(ISERROR(VLOOKUP($B540,$AB:$AX,12,0)),0,(VLOOKUP($B540,$AB:$AX,12,0)))</f>
        <v>0</v>
      </c>
      <c r="BN540" s="93" t="n">
        <f aca="false">IF(ISERROR(VLOOKUP($B540,$AB:$AX,13,0)),0,(VLOOKUP($B540,$AB:$AX,13,0)))</f>
        <v>0</v>
      </c>
      <c r="BO540" s="86" t="n">
        <f aca="false">IF(ISERROR(VLOOKUP($B540,$AB:$AX,14,0)),0,(VLOOKUP($B540,$AB:$AX,14,0)))</f>
        <v>0</v>
      </c>
      <c r="BP540" s="91" t="n">
        <f aca="false">IF(ISERROR(VLOOKUP($B540,$AB:$AX,15,0)),0,(VLOOKUP($B540,$AB:$AX,15,0)))</f>
        <v>0</v>
      </c>
      <c r="BQ540" s="78"/>
      <c r="BR540" s="78"/>
      <c r="BS540" s="78"/>
      <c r="BT540" s="78"/>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94"/>
      <c r="DV540" s="94"/>
      <c r="DW540" s="94"/>
      <c r="DX540" s="94"/>
      <c r="DY540" s="94"/>
      <c r="DZ540" s="94"/>
      <c r="EA540" s="94"/>
      <c r="EB540" s="94"/>
      <c r="EC540" s="94"/>
      <c r="ED540" s="94"/>
      <c r="EE540" s="94"/>
      <c r="EF540" s="94"/>
      <c r="EG540" s="94"/>
      <c r="EH540" s="94"/>
      <c r="EI540" s="94"/>
      <c r="EJ540" s="94"/>
      <c r="EK540" s="94"/>
    </row>
    <row r="541" customFormat="false" ht="12.75" hidden="false" customHeight="false" outlineLevel="0" collapsed="false">
      <c r="A541" s="102"/>
      <c r="B541" s="78"/>
      <c r="C541" s="79"/>
      <c r="D541" s="78"/>
      <c r="E541" s="78"/>
      <c r="F541" s="79"/>
      <c r="G541" s="79"/>
      <c r="H541" s="80"/>
      <c r="I541" s="81"/>
      <c r="J541" s="81"/>
      <c r="K541" s="82"/>
      <c r="L541" s="83"/>
      <c r="M541" s="82"/>
      <c r="N541" s="83"/>
      <c r="O541" s="79"/>
      <c r="P541" s="84"/>
      <c r="Q541" s="78"/>
      <c r="R541" s="78"/>
      <c r="S541" s="78"/>
      <c r="T541" s="78"/>
      <c r="U541" s="78"/>
      <c r="V541" s="78"/>
      <c r="W541" s="78"/>
      <c r="X541" s="78"/>
      <c r="Y541" s="85"/>
      <c r="Z541" s="78"/>
      <c r="AA541" s="85"/>
      <c r="AB541" s="85"/>
      <c r="AC541" s="86"/>
      <c r="AD541" s="85"/>
      <c r="AE541" s="85"/>
      <c r="AF541" s="86"/>
      <c r="AG541" s="86"/>
      <c r="AH541" s="87"/>
      <c r="AI541" s="88"/>
      <c r="AJ541" s="88"/>
      <c r="AK541" s="89"/>
      <c r="AL541" s="90"/>
      <c r="AM541" s="89"/>
      <c r="AN541" s="90"/>
      <c r="AO541" s="86"/>
      <c r="AP541" s="91"/>
      <c r="AQ541" s="78"/>
      <c r="AR541" s="78"/>
      <c r="AS541" s="78"/>
      <c r="AT541" s="78"/>
      <c r="AU541" s="78"/>
      <c r="AV541" s="78"/>
      <c r="AW541" s="78"/>
      <c r="AX541" s="78"/>
      <c r="AY541" s="78"/>
      <c r="AZ541" s="85"/>
      <c r="BA541" s="12"/>
      <c r="BB541" s="85" t="n">
        <f aca="false">IF(ISERROR(VLOOKUP($B541,$AB:$AX,1,0)),0,(VLOOKUP($B541,$AB:$AX,1,0)))</f>
        <v>0</v>
      </c>
      <c r="BC541" s="86" t="n">
        <f aca="false">IF(ISERROR(VLOOKUP($B541,$AB:$AX,2,0)),0,(VLOOKUP($B541,$AB:$AX,2,0)))</f>
        <v>0</v>
      </c>
      <c r="BD541" s="92" t="n">
        <f aca="false">IF(ISERROR(VLOOKUP($B541,$AB:$AX,3,0)),0,(VLOOKUP($B541,$AB:$AX,3,0)))</f>
        <v>0</v>
      </c>
      <c r="BE541" s="85" t="n">
        <f aca="false">IF(ISERROR(VLOOKUP($B541,$AB:$AX,4,0)),0,(VLOOKUP($B541,$AB:$AX,4,0)))</f>
        <v>0</v>
      </c>
      <c r="BF541" s="86" t="n">
        <f aca="false">IF(ISERROR(VLOOKUP($B541,$AB:$AX,5,0)),0,(VLOOKUP($B541,$AB:$AX,5,0)))</f>
        <v>0</v>
      </c>
      <c r="BG541" s="86" t="n">
        <f aca="false">IF(ISERROR(VLOOKUP($B541,$AB:$AX,6,0)),0,(VLOOKUP($B541,$AB:$AX,6,0)))</f>
        <v>0</v>
      </c>
      <c r="BH541" s="85" t="n">
        <f aca="false">IF(ISERROR(VLOOKUP($B541,$AB:$AX,7,0)),0,(VLOOKUP($B541,$AB:$AX,7,0)))</f>
        <v>0</v>
      </c>
      <c r="BI541" s="88" t="n">
        <f aca="false">IF(ISERROR(VLOOKUP($B541,$AB:$AX,8,0)),0,(VLOOKUP($B541,$AB:$AX,8,0)))</f>
        <v>0</v>
      </c>
      <c r="BJ541" s="88" t="n">
        <f aca="false">IF(ISERROR(VLOOKUP($B541,$AB:$AX,9,0)),0,(VLOOKUP($B541,$AB:$AX,9,0)))</f>
        <v>0</v>
      </c>
      <c r="BK541" s="89" t="n">
        <f aca="false">IF(ISERROR(VLOOKUP($B541,$AB:$AX,10,0)),0,(VLOOKUP($B541,$AB:$AX,10,0)))</f>
        <v>0</v>
      </c>
      <c r="BL541" s="93" t="n">
        <f aca="false">IF(ISERROR(VLOOKUP($B541,$AB:$AX,11,0)),0,(VLOOKUP($B541,$AB:$AX,11,0)))</f>
        <v>0</v>
      </c>
      <c r="BM541" s="89" t="n">
        <f aca="false">IF(ISERROR(VLOOKUP($B541,$AB:$AX,12,0)),0,(VLOOKUP($B541,$AB:$AX,12,0)))</f>
        <v>0</v>
      </c>
      <c r="BN541" s="93" t="n">
        <f aca="false">IF(ISERROR(VLOOKUP($B541,$AB:$AX,13,0)),0,(VLOOKUP($B541,$AB:$AX,13,0)))</f>
        <v>0</v>
      </c>
      <c r="BO541" s="86" t="n">
        <f aca="false">IF(ISERROR(VLOOKUP($B541,$AB:$AX,14,0)),0,(VLOOKUP($B541,$AB:$AX,14,0)))</f>
        <v>0</v>
      </c>
      <c r="BP541" s="91" t="n">
        <f aca="false">IF(ISERROR(VLOOKUP($B541,$AB:$AX,15,0)),0,(VLOOKUP($B541,$AB:$AX,15,0)))</f>
        <v>0</v>
      </c>
      <c r="BQ541" s="78"/>
      <c r="BR541" s="78"/>
      <c r="BS541" s="78"/>
      <c r="BT541" s="78"/>
      <c r="BU541" s="94"/>
      <c r="BV541" s="94"/>
      <c r="BW541" s="94"/>
      <c r="BX541" s="94"/>
      <c r="BY541" s="94"/>
      <c r="BZ541" s="94"/>
      <c r="CA541" s="94"/>
      <c r="CB541" s="94"/>
      <c r="CC541" s="94"/>
      <c r="CD541" s="94"/>
      <c r="CE541" s="94"/>
      <c r="CF541" s="94"/>
      <c r="CG541" s="94"/>
      <c r="CH541" s="94"/>
      <c r="CI541" s="94"/>
      <c r="CJ541" s="94"/>
      <c r="CK541" s="94"/>
      <c r="CL541" s="94"/>
      <c r="CM541" s="94"/>
      <c r="CN541" s="94"/>
      <c r="CO541" s="94"/>
      <c r="CP541" s="94"/>
      <c r="CQ541" s="94"/>
      <c r="CR541" s="94"/>
      <c r="CS541" s="94"/>
      <c r="CT541" s="94"/>
      <c r="CU541" s="94"/>
      <c r="CV541" s="94"/>
      <c r="CW541" s="94"/>
      <c r="CX541" s="94"/>
      <c r="CY541" s="94"/>
      <c r="CZ541" s="94"/>
      <c r="DA541" s="94"/>
      <c r="DB541" s="94"/>
      <c r="DC541" s="94"/>
      <c r="DD541" s="94"/>
      <c r="DE541" s="94"/>
      <c r="DF541" s="94"/>
      <c r="DG541" s="94"/>
      <c r="DH541" s="94"/>
      <c r="DI541" s="94"/>
      <c r="DJ541" s="94"/>
      <c r="DK541" s="94"/>
      <c r="DL541" s="94"/>
      <c r="DM541" s="94"/>
      <c r="DN541" s="94"/>
      <c r="DO541" s="94"/>
      <c r="DP541" s="94"/>
      <c r="DQ541" s="94"/>
      <c r="DR541" s="94"/>
      <c r="DS541" s="94"/>
      <c r="DT541" s="94"/>
      <c r="DU541" s="94"/>
      <c r="DV541" s="94"/>
      <c r="DW541" s="94"/>
      <c r="DX541" s="94"/>
      <c r="DY541" s="94"/>
      <c r="DZ541" s="94"/>
      <c r="EA541" s="94"/>
      <c r="EB541" s="94"/>
      <c r="EC541" s="94"/>
      <c r="ED541" s="94"/>
      <c r="EE541" s="94"/>
      <c r="EF541" s="94"/>
      <c r="EG541" s="94"/>
      <c r="EH541" s="94"/>
      <c r="EI541" s="94"/>
      <c r="EJ541" s="94"/>
      <c r="EK541" s="94"/>
    </row>
    <row r="542" customFormat="false" ht="30" hidden="false" customHeight="false" outlineLevel="0" collapsed="false">
      <c r="A542" s="116"/>
      <c r="B542" s="78"/>
      <c r="C542" s="79"/>
      <c r="D542" s="106"/>
      <c r="E542" s="107"/>
      <c r="F542" s="108"/>
      <c r="G542" s="108" t="s">
        <v>184</v>
      </c>
      <c r="H542" s="109" t="s">
        <v>185</v>
      </c>
      <c r="I542" s="110" t="s">
        <v>186</v>
      </c>
      <c r="J542" s="110" t="s">
        <v>187</v>
      </c>
      <c r="K542" s="111" t="s">
        <v>188</v>
      </c>
      <c r="L542" s="83"/>
      <c r="M542" s="82"/>
      <c r="N542" s="83"/>
      <c r="O542" s="79"/>
      <c r="P542" s="84"/>
      <c r="Q542" s="78"/>
      <c r="R542" s="78"/>
      <c r="S542" s="78"/>
      <c r="T542" s="78"/>
      <c r="U542" s="78"/>
      <c r="V542" s="78"/>
      <c r="W542" s="78"/>
      <c r="X542" s="78"/>
      <c r="Y542" s="85"/>
      <c r="Z542" s="78"/>
      <c r="AA542" s="85"/>
      <c r="AB542" s="85"/>
      <c r="AC542" s="86"/>
      <c r="AD542" s="85"/>
      <c r="AE542" s="85"/>
      <c r="AF542" s="86"/>
      <c r="AG542" s="86" t="s">
        <v>184</v>
      </c>
      <c r="AH542" s="87" t="s">
        <v>185</v>
      </c>
      <c r="AI542" s="88" t="s">
        <v>186</v>
      </c>
      <c r="AJ542" s="88" t="s">
        <v>187</v>
      </c>
      <c r="AK542" s="89" t="s">
        <v>188</v>
      </c>
      <c r="AL542" s="90"/>
      <c r="AM542" s="89"/>
      <c r="AN542" s="90"/>
      <c r="AO542" s="86"/>
      <c r="AP542" s="91"/>
      <c r="AQ542" s="78"/>
      <c r="AR542" s="78"/>
      <c r="AS542" s="78"/>
      <c r="AT542" s="78"/>
      <c r="AU542" s="78"/>
      <c r="AV542" s="78"/>
      <c r="AW542" s="78"/>
      <c r="AX542" s="78"/>
      <c r="AY542" s="78"/>
      <c r="AZ542" s="85"/>
      <c r="BA542" s="12"/>
      <c r="BB542" s="85" t="n">
        <f aca="false">IF(ISERROR(VLOOKUP($B542,$AB:$AX,1,0)),0,(VLOOKUP($B542,$AB:$AX,1,0)))</f>
        <v>0</v>
      </c>
      <c r="BC542" s="86" t="n">
        <f aca="false">IF(ISERROR(VLOOKUP($B542,$AB:$AX,2,0)),0,(VLOOKUP($B542,$AB:$AX,2,0)))</f>
        <v>0</v>
      </c>
      <c r="BD542" s="92" t="n">
        <f aca="false">IF(ISERROR(VLOOKUP($B542,$AB:$AX,3,0)),0,(VLOOKUP($B542,$AB:$AX,3,0)))</f>
        <v>0</v>
      </c>
      <c r="BE542" s="85" t="n">
        <f aca="false">IF(ISERROR(VLOOKUP($B542,$AB:$AX,4,0)),0,(VLOOKUP($B542,$AB:$AX,4,0)))</f>
        <v>0</v>
      </c>
      <c r="BF542" s="86" t="n">
        <f aca="false">IF(ISERROR(VLOOKUP($B542,$AB:$AX,5,0)),0,(VLOOKUP($B542,$AB:$AX,5,0)))</f>
        <v>0</v>
      </c>
      <c r="BG542" s="86" t="n">
        <f aca="false">IF(ISERROR(VLOOKUP($B542,$AB:$AX,6,0)),0,(VLOOKUP($B542,$AB:$AX,6,0)))</f>
        <v>0</v>
      </c>
      <c r="BH542" s="85" t="n">
        <f aca="false">IF(ISERROR(VLOOKUP($B542,$AB:$AX,7,0)),0,(VLOOKUP($B542,$AB:$AX,7,0)))</f>
        <v>0</v>
      </c>
      <c r="BI542" s="88" t="n">
        <f aca="false">IF(ISERROR(VLOOKUP($B542,$AB:$AX,8,0)),0,(VLOOKUP($B542,$AB:$AX,8,0)))</f>
        <v>0</v>
      </c>
      <c r="BJ542" s="88" t="n">
        <f aca="false">IF(ISERROR(VLOOKUP($B542,$AB:$AX,9,0)),0,(VLOOKUP($B542,$AB:$AX,9,0)))</f>
        <v>0</v>
      </c>
      <c r="BK542" s="89" t="n">
        <f aca="false">IF(ISERROR(VLOOKUP($B542,$AB:$AX,10,0)),0,(VLOOKUP($B542,$AB:$AX,10,0)))</f>
        <v>0</v>
      </c>
      <c r="BL542" s="93" t="n">
        <f aca="false">IF(ISERROR(VLOOKUP($B542,$AB:$AX,11,0)),0,(VLOOKUP($B542,$AB:$AX,11,0)))</f>
        <v>0</v>
      </c>
      <c r="BM542" s="89" t="n">
        <f aca="false">IF(ISERROR(VLOOKUP($B542,$AB:$AX,12,0)),0,(VLOOKUP($B542,$AB:$AX,12,0)))</f>
        <v>0</v>
      </c>
      <c r="BN542" s="93" t="n">
        <f aca="false">IF(ISERROR(VLOOKUP($B542,$AB:$AX,13,0)),0,(VLOOKUP($B542,$AB:$AX,13,0)))</f>
        <v>0</v>
      </c>
      <c r="BO542" s="86" t="n">
        <f aca="false">IF(ISERROR(VLOOKUP($B542,$AB:$AX,14,0)),0,(VLOOKUP($B542,$AB:$AX,14,0)))</f>
        <v>0</v>
      </c>
      <c r="BP542" s="91" t="n">
        <f aca="false">IF(ISERROR(VLOOKUP($B542,$AB:$AX,15,0)),0,(VLOOKUP($B542,$AB:$AX,15,0)))</f>
        <v>0</v>
      </c>
      <c r="BQ542" s="78"/>
      <c r="BR542" s="78"/>
      <c r="BS542" s="78"/>
      <c r="BT542" s="78"/>
      <c r="BU542" s="94"/>
      <c r="BV542" s="94"/>
      <c r="BW542" s="94"/>
      <c r="BX542" s="94"/>
      <c r="BY542" s="94"/>
      <c r="BZ542" s="94"/>
      <c r="CA542" s="94"/>
      <c r="CB542" s="94"/>
      <c r="CC542" s="94"/>
      <c r="CD542" s="94"/>
      <c r="CE542" s="94"/>
      <c r="CF542" s="94"/>
      <c r="CG542" s="94"/>
      <c r="CH542" s="94"/>
      <c r="CI542" s="94"/>
      <c r="CJ542" s="94"/>
      <c r="CK542" s="94"/>
      <c r="CL542" s="94"/>
      <c r="CM542" s="94"/>
      <c r="CN542" s="94"/>
      <c r="CO542" s="94"/>
      <c r="CP542" s="94"/>
      <c r="CQ542" s="94"/>
      <c r="CR542" s="94"/>
      <c r="CS542" s="94"/>
      <c r="CT542" s="94"/>
      <c r="CU542" s="94"/>
      <c r="CV542" s="94"/>
      <c r="CW542" s="94"/>
      <c r="CX542" s="94"/>
      <c r="CY542" s="94"/>
      <c r="CZ542" s="94"/>
      <c r="DA542" s="94"/>
      <c r="DB542" s="94"/>
      <c r="DC542" s="94"/>
      <c r="DD542" s="94"/>
      <c r="DE542" s="94"/>
      <c r="DF542" s="94"/>
      <c r="DG542" s="94"/>
      <c r="DH542" s="94"/>
      <c r="DI542" s="94"/>
      <c r="DJ542" s="94"/>
      <c r="DK542" s="94"/>
      <c r="DL542" s="94"/>
      <c r="DM542" s="94"/>
      <c r="DN542" s="94"/>
      <c r="DO542" s="94"/>
      <c r="DP542" s="94"/>
      <c r="DQ542" s="94"/>
      <c r="DR542" s="94"/>
      <c r="DS542" s="94"/>
      <c r="DT542" s="94"/>
      <c r="DU542" s="94"/>
      <c r="DV542" s="94"/>
      <c r="DW542" s="94"/>
      <c r="DX542" s="94"/>
      <c r="DY542" s="94"/>
      <c r="DZ542" s="94"/>
      <c r="EA542" s="94"/>
      <c r="EB542" s="94"/>
      <c r="EC542" s="94"/>
      <c r="ED542" s="94"/>
      <c r="EE542" s="94"/>
      <c r="EF542" s="94"/>
      <c r="EG542" s="94"/>
      <c r="EH542" s="94"/>
      <c r="EI542" s="94"/>
      <c r="EJ542" s="94"/>
      <c r="EK542" s="94"/>
    </row>
    <row r="543" customFormat="false" ht="12.75" hidden="false" customHeight="false" outlineLevel="0" collapsed="false">
      <c r="A543" s="116"/>
      <c r="B543" s="78"/>
      <c r="C543" s="79"/>
      <c r="D543" s="117" t="s">
        <v>189</v>
      </c>
      <c r="E543" s="118"/>
      <c r="F543" s="119"/>
      <c r="G543" s="119" t="n">
        <f aca="false">COUNTIF($C$477:$C$540,RIGHT($D543,5))</f>
        <v>3</v>
      </c>
      <c r="H543" s="120" t="n">
        <f aca="false">SUMIF($C$477:$C$540,RIGHT($D543,5),H$477:H$540)</f>
        <v>40000</v>
      </c>
      <c r="I543" s="120" t="n">
        <f aca="false">SUMIF($C$477:$C$540,RIGHT($D543,5),I$477:I$540)</f>
        <v>0</v>
      </c>
      <c r="J543" s="120" t="n">
        <f aca="false">SUMIF($C$477:$C$540,RIGHT($D543,5),J$477:J$540)</f>
        <v>0</v>
      </c>
      <c r="K543" s="121" t="n">
        <f aca="false">H543-J543</f>
        <v>40000</v>
      </c>
      <c r="L543" s="83"/>
      <c r="M543" s="82"/>
      <c r="N543" s="83"/>
      <c r="O543" s="79"/>
      <c r="P543" s="84"/>
      <c r="Q543" s="78"/>
      <c r="R543" s="78"/>
      <c r="S543" s="78"/>
      <c r="T543" s="78"/>
      <c r="U543" s="78"/>
      <c r="V543" s="78"/>
      <c r="W543" s="78"/>
      <c r="X543" s="78"/>
      <c r="Y543" s="85"/>
      <c r="Z543" s="78"/>
      <c r="AA543" s="85"/>
      <c r="AB543" s="85"/>
      <c r="AC543" s="86"/>
      <c r="AD543" s="85" t="s">
        <v>189</v>
      </c>
      <c r="AE543" s="85"/>
      <c r="AF543" s="86"/>
      <c r="AG543" s="86" t="n">
        <v>2</v>
      </c>
      <c r="AH543" s="87" t="n">
        <v>40000</v>
      </c>
      <c r="AI543" s="88" t="n">
        <v>0</v>
      </c>
      <c r="AJ543" s="88" t="n">
        <v>0</v>
      </c>
      <c r="AK543" s="89" t="n">
        <v>40000</v>
      </c>
      <c r="AL543" s="90"/>
      <c r="AM543" s="89"/>
      <c r="AN543" s="90"/>
      <c r="AO543" s="86"/>
      <c r="AP543" s="91"/>
      <c r="AQ543" s="78"/>
      <c r="AR543" s="78"/>
      <c r="AS543" s="78"/>
      <c r="AT543" s="78"/>
      <c r="AU543" s="78"/>
      <c r="AV543" s="78"/>
      <c r="AW543" s="78"/>
      <c r="AX543" s="78"/>
      <c r="AY543" s="78"/>
      <c r="AZ543" s="85"/>
      <c r="BA543" s="12"/>
      <c r="BB543" s="85" t="n">
        <f aca="false">IF(ISERROR(VLOOKUP($B543,$AB:$AX,1,0)),0,(VLOOKUP($B543,$AB:$AX,1,0)))</f>
        <v>0</v>
      </c>
      <c r="BC543" s="86" t="n">
        <f aca="false">IF(ISERROR(VLOOKUP($B543,$AB:$AX,2,0)),0,(VLOOKUP($B543,$AB:$AX,2,0)))</f>
        <v>0</v>
      </c>
      <c r="BD543" s="92" t="n">
        <f aca="false">IF(ISERROR(VLOOKUP($B543,$AB:$AX,3,0)),0,(VLOOKUP($B543,$AB:$AX,3,0)))</f>
        <v>0</v>
      </c>
      <c r="BE543" s="85" t="n">
        <f aca="false">IF(ISERROR(VLOOKUP($B543,$AB:$AX,4,0)),0,(VLOOKUP($B543,$AB:$AX,4,0)))</f>
        <v>0</v>
      </c>
      <c r="BF543" s="86" t="n">
        <f aca="false">IF(ISERROR(VLOOKUP($B543,$AB:$AX,5,0)),0,(VLOOKUP($B543,$AB:$AX,5,0)))</f>
        <v>0</v>
      </c>
      <c r="BG543" s="86" t="n">
        <f aca="false">IF(ISERROR(VLOOKUP($B543,$AB:$AX,6,0)),0,(VLOOKUP($B543,$AB:$AX,6,0)))</f>
        <v>0</v>
      </c>
      <c r="BH543" s="85" t="n">
        <f aca="false">IF(ISERROR(VLOOKUP($B543,$AB:$AX,7,0)),0,(VLOOKUP($B543,$AB:$AX,7,0)))</f>
        <v>0</v>
      </c>
      <c r="BI543" s="88" t="n">
        <f aca="false">IF(ISERROR(VLOOKUP($B543,$AB:$AX,8,0)),0,(VLOOKUP($B543,$AB:$AX,8,0)))</f>
        <v>0</v>
      </c>
      <c r="BJ543" s="88" t="n">
        <f aca="false">IF(ISERROR(VLOOKUP($B543,$AB:$AX,9,0)),0,(VLOOKUP($B543,$AB:$AX,9,0)))</f>
        <v>0</v>
      </c>
      <c r="BK543" s="89" t="n">
        <f aca="false">IF(ISERROR(VLOOKUP($B543,$AB:$AX,10,0)),0,(VLOOKUP($B543,$AB:$AX,10,0)))</f>
        <v>0</v>
      </c>
      <c r="BL543" s="93" t="n">
        <f aca="false">IF(ISERROR(VLOOKUP($B543,$AB:$AX,11,0)),0,(VLOOKUP($B543,$AB:$AX,11,0)))</f>
        <v>0</v>
      </c>
      <c r="BM543" s="89" t="n">
        <f aca="false">IF(ISERROR(VLOOKUP($B543,$AB:$AX,12,0)),0,(VLOOKUP($B543,$AB:$AX,12,0)))</f>
        <v>0</v>
      </c>
      <c r="BN543" s="93" t="n">
        <f aca="false">IF(ISERROR(VLOOKUP($B543,$AB:$AX,13,0)),0,(VLOOKUP($B543,$AB:$AX,13,0)))</f>
        <v>0</v>
      </c>
      <c r="BO543" s="86" t="n">
        <f aca="false">IF(ISERROR(VLOOKUP($B543,$AB:$AX,14,0)),0,(VLOOKUP($B543,$AB:$AX,14,0)))</f>
        <v>0</v>
      </c>
      <c r="BP543" s="91" t="n">
        <f aca="false">IF(ISERROR(VLOOKUP($B543,$AB:$AX,15,0)),0,(VLOOKUP($B543,$AB:$AX,15,0)))</f>
        <v>0</v>
      </c>
      <c r="BQ543" s="78"/>
      <c r="BR543" s="78"/>
      <c r="BS543" s="78"/>
      <c r="BT543" s="78"/>
      <c r="BU543" s="94"/>
      <c r="BV543" s="94"/>
      <c r="BW543" s="94"/>
      <c r="BX543" s="94"/>
      <c r="BY543" s="94"/>
      <c r="BZ543" s="94"/>
      <c r="CA543" s="94"/>
      <c r="CB543" s="94"/>
      <c r="CC543" s="94"/>
      <c r="CD543" s="94"/>
      <c r="CE543" s="94"/>
      <c r="CF543" s="94"/>
      <c r="CG543" s="94"/>
      <c r="CH543" s="94"/>
      <c r="CI543" s="94"/>
      <c r="CJ543" s="94"/>
      <c r="CK543" s="94"/>
      <c r="CL543" s="94"/>
      <c r="CM543" s="94"/>
      <c r="CN543" s="94"/>
      <c r="CO543" s="94"/>
      <c r="CP543" s="94"/>
      <c r="CQ543" s="94"/>
      <c r="CR543" s="94"/>
      <c r="CS543" s="94"/>
      <c r="CT543" s="94"/>
      <c r="CU543" s="94"/>
      <c r="CV543" s="94"/>
      <c r="CW543" s="94"/>
      <c r="CX543" s="94"/>
      <c r="CY543" s="94"/>
      <c r="CZ543" s="94"/>
      <c r="DA543" s="94"/>
      <c r="DB543" s="94"/>
      <c r="DC543" s="94"/>
      <c r="DD543" s="94"/>
      <c r="DE543" s="94"/>
      <c r="DF543" s="94"/>
      <c r="DG543" s="94"/>
      <c r="DH543" s="94"/>
      <c r="DI543" s="94"/>
      <c r="DJ543" s="94"/>
      <c r="DK543" s="94"/>
      <c r="DL543" s="94"/>
      <c r="DM543" s="94"/>
      <c r="DN543" s="94"/>
      <c r="DO543" s="94"/>
      <c r="DP543" s="94"/>
      <c r="DQ543" s="94"/>
      <c r="DR543" s="94"/>
      <c r="DS543" s="94"/>
      <c r="DT543" s="94"/>
      <c r="DU543" s="94"/>
      <c r="DV543" s="94"/>
      <c r="DW543" s="94"/>
      <c r="DX543" s="94"/>
      <c r="DY543" s="94"/>
      <c r="DZ543" s="94"/>
      <c r="EA543" s="94"/>
      <c r="EB543" s="94"/>
      <c r="EC543" s="94"/>
      <c r="ED543" s="94"/>
      <c r="EE543" s="94"/>
      <c r="EF543" s="94"/>
      <c r="EG543" s="94"/>
      <c r="EH543" s="94"/>
      <c r="EI543" s="94"/>
      <c r="EJ543" s="94"/>
      <c r="EK543" s="94"/>
    </row>
    <row r="544" customFormat="false" ht="12.75" hidden="false" customHeight="false" outlineLevel="0" collapsed="false">
      <c r="A544" s="116"/>
      <c r="B544" s="78"/>
      <c r="C544" s="79"/>
      <c r="D544" s="117" t="s">
        <v>190</v>
      </c>
      <c r="E544" s="118"/>
      <c r="F544" s="119"/>
      <c r="G544" s="119" t="n">
        <f aca="false">COUNTIF($C$477:$C$540,RIGHT($D544,5))</f>
        <v>4</v>
      </c>
      <c r="H544" s="120" t="n">
        <f aca="false">SUMIF($C$477:$C$540,RIGHT($D544,5),H$477:H$540)</f>
        <v>0</v>
      </c>
      <c r="I544" s="120" t="n">
        <f aca="false">SUMIF($C$477:$C$540,RIGHT($D544,5),I$477:I$540)</f>
        <v>0</v>
      </c>
      <c r="J544" s="120" t="n">
        <f aca="false">SUMIF($C$477:$C$540,RIGHT($D544,5),J$477:J$540)</f>
        <v>0</v>
      </c>
      <c r="K544" s="121" t="n">
        <f aca="false">H544-J544</f>
        <v>0</v>
      </c>
      <c r="L544" s="83"/>
      <c r="M544" s="82"/>
      <c r="N544" s="83"/>
      <c r="O544" s="79"/>
      <c r="P544" s="84"/>
      <c r="Q544" s="78"/>
      <c r="R544" s="78"/>
      <c r="S544" s="78"/>
      <c r="T544" s="78"/>
      <c r="U544" s="78"/>
      <c r="V544" s="78"/>
      <c r="W544" s="78"/>
      <c r="X544" s="78"/>
      <c r="Y544" s="85"/>
      <c r="Z544" s="78"/>
      <c r="AA544" s="85"/>
      <c r="AB544" s="85"/>
      <c r="AC544" s="86"/>
      <c r="AD544" s="85" t="s">
        <v>190</v>
      </c>
      <c r="AE544" s="85"/>
      <c r="AF544" s="86"/>
      <c r="AG544" s="86" t="n">
        <v>4</v>
      </c>
      <c r="AH544" s="87" t="n">
        <v>0</v>
      </c>
      <c r="AI544" s="88" t="n">
        <v>0</v>
      </c>
      <c r="AJ544" s="88" t="n">
        <v>0</v>
      </c>
      <c r="AK544" s="89" t="n">
        <v>0</v>
      </c>
      <c r="AL544" s="90"/>
      <c r="AM544" s="89"/>
      <c r="AN544" s="90"/>
      <c r="AO544" s="86"/>
      <c r="AP544" s="91"/>
      <c r="AQ544" s="78"/>
      <c r="AR544" s="78"/>
      <c r="AS544" s="78"/>
      <c r="AT544" s="78"/>
      <c r="AU544" s="78"/>
      <c r="AV544" s="78"/>
      <c r="AW544" s="78"/>
      <c r="AX544" s="78"/>
      <c r="AY544" s="78"/>
      <c r="AZ544" s="85"/>
      <c r="BA544" s="12"/>
      <c r="BB544" s="85" t="n">
        <f aca="false">IF(ISERROR(VLOOKUP($B544,$AB:$AX,1,0)),0,(VLOOKUP($B544,$AB:$AX,1,0)))</f>
        <v>0</v>
      </c>
      <c r="BC544" s="86" t="n">
        <f aca="false">IF(ISERROR(VLOOKUP($B544,$AB:$AX,2,0)),0,(VLOOKUP($B544,$AB:$AX,2,0)))</f>
        <v>0</v>
      </c>
      <c r="BD544" s="92" t="n">
        <f aca="false">IF(ISERROR(VLOOKUP($B544,$AB:$AX,3,0)),0,(VLOOKUP($B544,$AB:$AX,3,0)))</f>
        <v>0</v>
      </c>
      <c r="BE544" s="85" t="n">
        <f aca="false">IF(ISERROR(VLOOKUP($B544,$AB:$AX,4,0)),0,(VLOOKUP($B544,$AB:$AX,4,0)))</f>
        <v>0</v>
      </c>
      <c r="BF544" s="86" t="n">
        <f aca="false">IF(ISERROR(VLOOKUP($B544,$AB:$AX,5,0)),0,(VLOOKUP($B544,$AB:$AX,5,0)))</f>
        <v>0</v>
      </c>
      <c r="BG544" s="86" t="n">
        <f aca="false">IF(ISERROR(VLOOKUP($B544,$AB:$AX,6,0)),0,(VLOOKUP($B544,$AB:$AX,6,0)))</f>
        <v>0</v>
      </c>
      <c r="BH544" s="85" t="n">
        <f aca="false">IF(ISERROR(VLOOKUP($B544,$AB:$AX,7,0)),0,(VLOOKUP($B544,$AB:$AX,7,0)))</f>
        <v>0</v>
      </c>
      <c r="BI544" s="88" t="n">
        <f aca="false">IF(ISERROR(VLOOKUP($B544,$AB:$AX,8,0)),0,(VLOOKUP($B544,$AB:$AX,8,0)))</f>
        <v>0</v>
      </c>
      <c r="BJ544" s="88" t="n">
        <f aca="false">IF(ISERROR(VLOOKUP($B544,$AB:$AX,9,0)),0,(VLOOKUP($B544,$AB:$AX,9,0)))</f>
        <v>0</v>
      </c>
      <c r="BK544" s="89" t="n">
        <f aca="false">IF(ISERROR(VLOOKUP($B544,$AB:$AX,10,0)),0,(VLOOKUP($B544,$AB:$AX,10,0)))</f>
        <v>0</v>
      </c>
      <c r="BL544" s="93" t="n">
        <f aca="false">IF(ISERROR(VLOOKUP($B544,$AB:$AX,11,0)),0,(VLOOKUP($B544,$AB:$AX,11,0)))</f>
        <v>0</v>
      </c>
      <c r="BM544" s="89" t="n">
        <f aca="false">IF(ISERROR(VLOOKUP($B544,$AB:$AX,12,0)),0,(VLOOKUP($B544,$AB:$AX,12,0)))</f>
        <v>0</v>
      </c>
      <c r="BN544" s="93" t="n">
        <f aca="false">IF(ISERROR(VLOOKUP($B544,$AB:$AX,13,0)),0,(VLOOKUP($B544,$AB:$AX,13,0)))</f>
        <v>0</v>
      </c>
      <c r="BO544" s="86" t="n">
        <f aca="false">IF(ISERROR(VLOOKUP($B544,$AB:$AX,14,0)),0,(VLOOKUP($B544,$AB:$AX,14,0)))</f>
        <v>0</v>
      </c>
      <c r="BP544" s="91" t="n">
        <f aca="false">IF(ISERROR(VLOOKUP($B544,$AB:$AX,15,0)),0,(VLOOKUP($B544,$AB:$AX,15,0)))</f>
        <v>0</v>
      </c>
      <c r="BQ544" s="78"/>
      <c r="BR544" s="78"/>
      <c r="BS544" s="78"/>
      <c r="BT544" s="78"/>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4"/>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94"/>
      <c r="EJ544" s="94"/>
      <c r="EK544" s="94"/>
    </row>
    <row r="545" customFormat="false" ht="12.75" hidden="false" customHeight="false" outlineLevel="0" collapsed="false">
      <c r="A545" s="116"/>
      <c r="B545" s="78"/>
      <c r="C545" s="79"/>
      <c r="D545" s="117" t="s">
        <v>191</v>
      </c>
      <c r="E545" s="118"/>
      <c r="F545" s="119"/>
      <c r="G545" s="119" t="n">
        <f aca="false">COUNTIF($C$477:$C$540,RIGHT($D545,5))</f>
        <v>4</v>
      </c>
      <c r="H545" s="120" t="n">
        <f aca="false">SUMIF($C$477:$C$540,RIGHT($D545,5),H$477:H$540)</f>
        <v>5500</v>
      </c>
      <c r="I545" s="120" t="n">
        <f aca="false">SUMIF($C$477:$C$540,RIGHT($D545,5),I$477:I$540)</f>
        <v>0</v>
      </c>
      <c r="J545" s="120" t="n">
        <f aca="false">SUMIF($C$477:$C$540,RIGHT($D545,5),J$477:J$540)</f>
        <v>0</v>
      </c>
      <c r="K545" s="121" t="n">
        <f aca="false">H545-J545</f>
        <v>5500</v>
      </c>
      <c r="L545" s="83"/>
      <c r="M545" s="82"/>
      <c r="N545" s="83"/>
      <c r="O545" s="79"/>
      <c r="P545" s="84"/>
      <c r="Q545" s="78"/>
      <c r="R545" s="78"/>
      <c r="S545" s="78"/>
      <c r="T545" s="78"/>
      <c r="U545" s="78"/>
      <c r="V545" s="78"/>
      <c r="W545" s="78"/>
      <c r="X545" s="78"/>
      <c r="Y545" s="85"/>
      <c r="Z545" s="78"/>
      <c r="AA545" s="85"/>
      <c r="AB545" s="85"/>
      <c r="AC545" s="86"/>
      <c r="AD545" s="85" t="s">
        <v>191</v>
      </c>
      <c r="AE545" s="85"/>
      <c r="AF545" s="86"/>
      <c r="AG545" s="86" t="n">
        <v>4</v>
      </c>
      <c r="AH545" s="87" t="n">
        <v>5500</v>
      </c>
      <c r="AI545" s="88" t="n">
        <v>0</v>
      </c>
      <c r="AJ545" s="88" t="n">
        <v>0</v>
      </c>
      <c r="AK545" s="89" t="n">
        <v>5500</v>
      </c>
      <c r="AL545" s="90"/>
      <c r="AM545" s="89"/>
      <c r="AN545" s="90"/>
      <c r="AO545" s="86"/>
      <c r="AP545" s="91"/>
      <c r="AQ545" s="78"/>
      <c r="AR545" s="78"/>
      <c r="AS545" s="78"/>
      <c r="AT545" s="78"/>
      <c r="AU545" s="78"/>
      <c r="AV545" s="78"/>
      <c r="AW545" s="78"/>
      <c r="AX545" s="78"/>
      <c r="AY545" s="78"/>
      <c r="AZ545" s="85"/>
      <c r="BA545" s="12"/>
      <c r="BB545" s="85" t="n">
        <f aca="false">IF(ISERROR(VLOOKUP($B545,$AB:$AX,1,0)),0,(VLOOKUP($B545,$AB:$AX,1,0)))</f>
        <v>0</v>
      </c>
      <c r="BC545" s="86" t="n">
        <f aca="false">IF(ISERROR(VLOOKUP($B545,$AB:$AX,2,0)),0,(VLOOKUP($B545,$AB:$AX,2,0)))</f>
        <v>0</v>
      </c>
      <c r="BD545" s="92" t="n">
        <f aca="false">IF(ISERROR(VLOOKUP($B545,$AB:$AX,3,0)),0,(VLOOKUP($B545,$AB:$AX,3,0)))</f>
        <v>0</v>
      </c>
      <c r="BE545" s="85" t="n">
        <f aca="false">IF(ISERROR(VLOOKUP($B545,$AB:$AX,4,0)),0,(VLOOKUP($B545,$AB:$AX,4,0)))</f>
        <v>0</v>
      </c>
      <c r="BF545" s="86" t="n">
        <f aca="false">IF(ISERROR(VLOOKUP($B545,$AB:$AX,5,0)),0,(VLOOKUP($B545,$AB:$AX,5,0)))</f>
        <v>0</v>
      </c>
      <c r="BG545" s="86" t="n">
        <f aca="false">IF(ISERROR(VLOOKUP($B545,$AB:$AX,6,0)),0,(VLOOKUP($B545,$AB:$AX,6,0)))</f>
        <v>0</v>
      </c>
      <c r="BH545" s="85" t="n">
        <f aca="false">IF(ISERROR(VLOOKUP($B545,$AB:$AX,7,0)),0,(VLOOKUP($B545,$AB:$AX,7,0)))</f>
        <v>0</v>
      </c>
      <c r="BI545" s="88" t="n">
        <f aca="false">IF(ISERROR(VLOOKUP($B545,$AB:$AX,8,0)),0,(VLOOKUP($B545,$AB:$AX,8,0)))</f>
        <v>0</v>
      </c>
      <c r="BJ545" s="88" t="n">
        <f aca="false">IF(ISERROR(VLOOKUP($B545,$AB:$AX,9,0)),0,(VLOOKUP($B545,$AB:$AX,9,0)))</f>
        <v>0</v>
      </c>
      <c r="BK545" s="89" t="n">
        <f aca="false">IF(ISERROR(VLOOKUP($B545,$AB:$AX,10,0)),0,(VLOOKUP($B545,$AB:$AX,10,0)))</f>
        <v>0</v>
      </c>
      <c r="BL545" s="93" t="n">
        <f aca="false">IF(ISERROR(VLOOKUP($B545,$AB:$AX,11,0)),0,(VLOOKUP($B545,$AB:$AX,11,0)))</f>
        <v>0</v>
      </c>
      <c r="BM545" s="89" t="n">
        <f aca="false">IF(ISERROR(VLOOKUP($B545,$AB:$AX,12,0)),0,(VLOOKUP($B545,$AB:$AX,12,0)))</f>
        <v>0</v>
      </c>
      <c r="BN545" s="93" t="n">
        <f aca="false">IF(ISERROR(VLOOKUP($B545,$AB:$AX,13,0)),0,(VLOOKUP($B545,$AB:$AX,13,0)))</f>
        <v>0</v>
      </c>
      <c r="BO545" s="86" t="n">
        <f aca="false">IF(ISERROR(VLOOKUP($B545,$AB:$AX,14,0)),0,(VLOOKUP($B545,$AB:$AX,14,0)))</f>
        <v>0</v>
      </c>
      <c r="BP545" s="91" t="n">
        <f aca="false">IF(ISERROR(VLOOKUP($B545,$AB:$AX,15,0)),0,(VLOOKUP($B545,$AB:$AX,15,0)))</f>
        <v>0</v>
      </c>
      <c r="BQ545" s="78"/>
      <c r="BR545" s="78"/>
      <c r="BS545" s="78"/>
      <c r="BT545" s="78"/>
      <c r="BU545" s="94"/>
      <c r="BV545" s="94"/>
      <c r="BW545" s="94"/>
      <c r="BX545" s="94"/>
      <c r="BY545" s="94"/>
      <c r="BZ545" s="94"/>
      <c r="CA545" s="94"/>
      <c r="CB545" s="94"/>
      <c r="CC545" s="94"/>
      <c r="CD545" s="94"/>
      <c r="CE545" s="94"/>
      <c r="CF545" s="94"/>
      <c r="CG545" s="94"/>
      <c r="CH545" s="94"/>
      <c r="CI545" s="94"/>
      <c r="CJ545" s="94"/>
      <c r="CK545" s="94"/>
      <c r="CL545" s="94"/>
      <c r="CM545" s="94"/>
      <c r="CN545" s="94"/>
      <c r="CO545" s="94"/>
      <c r="CP545" s="94"/>
      <c r="CQ545" s="94"/>
      <c r="CR545" s="94"/>
      <c r="CS545" s="94"/>
      <c r="CT545" s="94"/>
      <c r="CU545" s="94"/>
      <c r="CV545" s="94"/>
      <c r="CW545" s="94"/>
      <c r="CX545" s="94"/>
      <c r="CY545" s="94"/>
      <c r="CZ545" s="94"/>
      <c r="DA545" s="94"/>
      <c r="DB545" s="94"/>
      <c r="DC545" s="94"/>
      <c r="DD545" s="94"/>
      <c r="DE545" s="94"/>
      <c r="DF545" s="94"/>
      <c r="DG545" s="94"/>
      <c r="DH545" s="94"/>
      <c r="DI545" s="94"/>
      <c r="DJ545" s="94"/>
      <c r="DK545" s="94"/>
      <c r="DL545" s="94"/>
      <c r="DM545" s="94"/>
      <c r="DN545" s="94"/>
      <c r="DO545" s="94"/>
      <c r="DP545" s="94"/>
      <c r="DQ545" s="94"/>
      <c r="DR545" s="94"/>
      <c r="DS545" s="94"/>
      <c r="DT545" s="94"/>
      <c r="DU545" s="94"/>
      <c r="DV545" s="94"/>
      <c r="DW545" s="94"/>
      <c r="DX545" s="94"/>
      <c r="DY545" s="94"/>
      <c r="DZ545" s="94"/>
      <c r="EA545" s="94"/>
      <c r="EB545" s="94"/>
      <c r="EC545" s="94"/>
      <c r="ED545" s="94"/>
      <c r="EE545" s="94"/>
      <c r="EF545" s="94"/>
      <c r="EG545" s="94"/>
      <c r="EH545" s="94"/>
      <c r="EI545" s="94"/>
      <c r="EJ545" s="94"/>
      <c r="EK545" s="94"/>
    </row>
    <row r="546" customFormat="false" ht="12.75" hidden="false" customHeight="false" outlineLevel="0" collapsed="false">
      <c r="A546" s="116"/>
      <c r="B546" s="78"/>
      <c r="C546" s="79"/>
      <c r="D546" s="117" t="s">
        <v>192</v>
      </c>
      <c r="E546" s="118"/>
      <c r="F546" s="119"/>
      <c r="G546" s="119" t="n">
        <f aca="false">COUNTIF($C$477:$C$540,RIGHT($D546,5))</f>
        <v>0</v>
      </c>
      <c r="H546" s="120" t="n">
        <f aca="false">SUMIF($C$477:$C$540,RIGHT($D546,5),H$477:H$540)</f>
        <v>0</v>
      </c>
      <c r="I546" s="120" t="n">
        <f aca="false">SUMIF($C$477:$C$540,RIGHT($D546,5),I$477:I$540)</f>
        <v>0</v>
      </c>
      <c r="J546" s="120" t="n">
        <f aca="false">SUMIF($C$477:$C$540,RIGHT($D546,5),J$477:J$540)</f>
        <v>0</v>
      </c>
      <c r="K546" s="121" t="n">
        <f aca="false">H546-J546</f>
        <v>0</v>
      </c>
      <c r="L546" s="83"/>
      <c r="M546" s="82"/>
      <c r="N546" s="83"/>
      <c r="O546" s="79"/>
      <c r="P546" s="84"/>
      <c r="Q546" s="78"/>
      <c r="R546" s="78"/>
      <c r="S546" s="78"/>
      <c r="T546" s="78"/>
      <c r="U546" s="78"/>
      <c r="V546" s="78"/>
      <c r="W546" s="78"/>
      <c r="X546" s="78"/>
      <c r="Y546" s="85"/>
      <c r="Z546" s="78"/>
      <c r="AA546" s="85"/>
      <c r="AB546" s="85"/>
      <c r="AC546" s="86"/>
      <c r="AD546" s="85" t="s">
        <v>192</v>
      </c>
      <c r="AE546" s="85"/>
      <c r="AF546" s="86"/>
      <c r="AG546" s="86" t="n">
        <v>0</v>
      </c>
      <c r="AH546" s="87" t="n">
        <v>0</v>
      </c>
      <c r="AI546" s="88" t="n">
        <v>0</v>
      </c>
      <c r="AJ546" s="88" t="n">
        <v>0</v>
      </c>
      <c r="AK546" s="89" t="n">
        <v>0</v>
      </c>
      <c r="AL546" s="90"/>
      <c r="AM546" s="89"/>
      <c r="AN546" s="90"/>
      <c r="AO546" s="86"/>
      <c r="AP546" s="91"/>
      <c r="AQ546" s="78"/>
      <c r="AR546" s="78"/>
      <c r="AS546" s="78"/>
      <c r="AT546" s="78"/>
      <c r="AU546" s="78"/>
      <c r="AV546" s="78"/>
      <c r="AW546" s="78"/>
      <c r="AX546" s="78"/>
      <c r="AY546" s="78"/>
      <c r="AZ546" s="85"/>
      <c r="BA546" s="12"/>
      <c r="BB546" s="85" t="n">
        <f aca="false">IF(ISERROR(VLOOKUP($B546,$AB:$AX,1,0)),0,(VLOOKUP($B546,$AB:$AX,1,0)))</f>
        <v>0</v>
      </c>
      <c r="BC546" s="86" t="n">
        <f aca="false">IF(ISERROR(VLOOKUP($B546,$AB:$AX,2,0)),0,(VLOOKUP($B546,$AB:$AX,2,0)))</f>
        <v>0</v>
      </c>
      <c r="BD546" s="92" t="n">
        <f aca="false">IF(ISERROR(VLOOKUP($B546,$AB:$AX,3,0)),0,(VLOOKUP($B546,$AB:$AX,3,0)))</f>
        <v>0</v>
      </c>
      <c r="BE546" s="85" t="n">
        <f aca="false">IF(ISERROR(VLOOKUP($B546,$AB:$AX,4,0)),0,(VLOOKUP($B546,$AB:$AX,4,0)))</f>
        <v>0</v>
      </c>
      <c r="BF546" s="86" t="n">
        <f aca="false">IF(ISERROR(VLOOKUP($B546,$AB:$AX,5,0)),0,(VLOOKUP($B546,$AB:$AX,5,0)))</f>
        <v>0</v>
      </c>
      <c r="BG546" s="86" t="n">
        <f aca="false">IF(ISERROR(VLOOKUP($B546,$AB:$AX,6,0)),0,(VLOOKUP($B546,$AB:$AX,6,0)))</f>
        <v>0</v>
      </c>
      <c r="BH546" s="85" t="n">
        <f aca="false">IF(ISERROR(VLOOKUP($B546,$AB:$AX,7,0)),0,(VLOOKUP($B546,$AB:$AX,7,0)))</f>
        <v>0</v>
      </c>
      <c r="BI546" s="88" t="n">
        <f aca="false">IF(ISERROR(VLOOKUP($B546,$AB:$AX,8,0)),0,(VLOOKUP($B546,$AB:$AX,8,0)))</f>
        <v>0</v>
      </c>
      <c r="BJ546" s="88" t="n">
        <f aca="false">IF(ISERROR(VLOOKUP($B546,$AB:$AX,9,0)),0,(VLOOKUP($B546,$AB:$AX,9,0)))</f>
        <v>0</v>
      </c>
      <c r="BK546" s="89" t="n">
        <f aca="false">IF(ISERROR(VLOOKUP($B546,$AB:$AX,10,0)),0,(VLOOKUP($B546,$AB:$AX,10,0)))</f>
        <v>0</v>
      </c>
      <c r="BL546" s="93" t="n">
        <f aca="false">IF(ISERROR(VLOOKUP($B546,$AB:$AX,11,0)),0,(VLOOKUP($B546,$AB:$AX,11,0)))</f>
        <v>0</v>
      </c>
      <c r="BM546" s="89" t="n">
        <f aca="false">IF(ISERROR(VLOOKUP($B546,$AB:$AX,12,0)),0,(VLOOKUP($B546,$AB:$AX,12,0)))</f>
        <v>0</v>
      </c>
      <c r="BN546" s="93" t="n">
        <f aca="false">IF(ISERROR(VLOOKUP($B546,$AB:$AX,13,0)),0,(VLOOKUP($B546,$AB:$AX,13,0)))</f>
        <v>0</v>
      </c>
      <c r="BO546" s="86" t="n">
        <f aca="false">IF(ISERROR(VLOOKUP($B546,$AB:$AX,14,0)),0,(VLOOKUP($B546,$AB:$AX,14,0)))</f>
        <v>0</v>
      </c>
      <c r="BP546" s="91" t="n">
        <f aca="false">IF(ISERROR(VLOOKUP($B546,$AB:$AX,15,0)),0,(VLOOKUP($B546,$AB:$AX,15,0)))</f>
        <v>0</v>
      </c>
      <c r="BQ546" s="78"/>
      <c r="BR546" s="78"/>
      <c r="BS546" s="78"/>
      <c r="BT546" s="78"/>
      <c r="BU546" s="94"/>
      <c r="BV546" s="94"/>
      <c r="BW546" s="94"/>
      <c r="BX546" s="94"/>
      <c r="BY546" s="94"/>
      <c r="BZ546" s="94"/>
      <c r="CA546" s="94"/>
      <c r="CB546" s="94"/>
      <c r="CC546" s="94"/>
      <c r="CD546" s="94"/>
      <c r="CE546" s="94"/>
      <c r="CF546" s="94"/>
      <c r="CG546" s="94"/>
      <c r="CH546" s="94"/>
      <c r="CI546" s="94"/>
      <c r="CJ546" s="94"/>
      <c r="CK546" s="94"/>
      <c r="CL546" s="94"/>
      <c r="CM546" s="94"/>
      <c r="CN546" s="94"/>
      <c r="CO546" s="94"/>
      <c r="CP546" s="94"/>
      <c r="CQ546" s="94"/>
      <c r="CR546" s="94"/>
      <c r="CS546" s="94"/>
      <c r="CT546" s="94"/>
      <c r="CU546" s="94"/>
      <c r="CV546" s="94"/>
      <c r="CW546" s="94"/>
      <c r="CX546" s="94"/>
      <c r="CY546" s="94"/>
      <c r="CZ546" s="94"/>
      <c r="DA546" s="94"/>
      <c r="DB546" s="94"/>
      <c r="DC546" s="94"/>
      <c r="DD546" s="94"/>
      <c r="DE546" s="94"/>
      <c r="DF546" s="94"/>
      <c r="DG546" s="94"/>
      <c r="DH546" s="94"/>
      <c r="DI546" s="94"/>
      <c r="DJ546" s="94"/>
      <c r="DK546" s="94"/>
      <c r="DL546" s="94"/>
      <c r="DM546" s="94"/>
      <c r="DN546" s="94"/>
      <c r="DO546" s="94"/>
      <c r="DP546" s="94"/>
      <c r="DQ546" s="94"/>
      <c r="DR546" s="94"/>
      <c r="DS546" s="94"/>
      <c r="DT546" s="94"/>
      <c r="DU546" s="94"/>
      <c r="DV546" s="94"/>
      <c r="DW546" s="94"/>
      <c r="DX546" s="94"/>
      <c r="DY546" s="94"/>
      <c r="DZ546" s="94"/>
      <c r="EA546" s="94"/>
      <c r="EB546" s="94"/>
      <c r="EC546" s="94"/>
      <c r="ED546" s="94"/>
      <c r="EE546" s="94"/>
      <c r="EF546" s="94"/>
      <c r="EG546" s="94"/>
      <c r="EH546" s="94"/>
      <c r="EI546" s="94"/>
      <c r="EJ546" s="94"/>
      <c r="EK546" s="94"/>
    </row>
    <row r="547" customFormat="false" ht="12.75" hidden="false" customHeight="false" outlineLevel="0" collapsed="false">
      <c r="A547" s="122"/>
      <c r="B547" s="78"/>
      <c r="C547" s="79"/>
      <c r="D547" s="124" t="s">
        <v>193</v>
      </c>
      <c r="E547" s="125"/>
      <c r="F547" s="126"/>
      <c r="G547" s="126" t="n">
        <f aca="false">SUM(G542:G546)</f>
        <v>11</v>
      </c>
      <c r="H547" s="127" t="n">
        <f aca="false">SUM(H542:H546)</f>
        <v>45500</v>
      </c>
      <c r="I547" s="127" t="n">
        <f aca="false">SUM(I542:I546)</f>
        <v>0</v>
      </c>
      <c r="J547" s="127" t="n">
        <f aca="false">SUM(J542:J546)</f>
        <v>0</v>
      </c>
      <c r="K547" s="128" t="n">
        <f aca="false">SUM(K543:K546)</f>
        <v>45500</v>
      </c>
      <c r="L547" s="83"/>
      <c r="M547" s="82"/>
      <c r="N547" s="83"/>
      <c r="O547" s="79"/>
      <c r="P547" s="84"/>
      <c r="Q547" s="22"/>
      <c r="R547" s="22"/>
      <c r="S547" s="22"/>
      <c r="T547" s="22"/>
      <c r="U547" s="22"/>
      <c r="V547" s="22"/>
      <c r="W547" s="22"/>
      <c r="X547" s="22"/>
      <c r="Y547" s="12"/>
      <c r="Z547" s="22"/>
      <c r="AA547" s="12"/>
      <c r="AB547" s="85"/>
      <c r="AC547" s="86"/>
      <c r="AD547" s="85" t="s">
        <v>193</v>
      </c>
      <c r="AE547" s="85"/>
      <c r="AF547" s="86"/>
      <c r="AG547" s="86" t="n">
        <v>10</v>
      </c>
      <c r="AH547" s="87" t="n">
        <v>45500</v>
      </c>
      <c r="AI547" s="88" t="n">
        <v>0</v>
      </c>
      <c r="AJ547" s="88" t="n">
        <v>0</v>
      </c>
      <c r="AK547" s="89" t="n">
        <v>45500</v>
      </c>
      <c r="AL547" s="90"/>
      <c r="AM547" s="89"/>
      <c r="AN547" s="90"/>
      <c r="AO547" s="86"/>
      <c r="AP547" s="91"/>
      <c r="AQ547" s="22"/>
      <c r="AR547" s="22"/>
      <c r="AS547" s="22"/>
      <c r="AT547" s="22"/>
      <c r="AU547" s="22"/>
      <c r="AV547" s="22"/>
      <c r="AW547" s="22"/>
      <c r="AX547" s="22"/>
      <c r="AY547" s="22"/>
      <c r="BA547" s="12"/>
      <c r="BB547" s="85" t="n">
        <f aca="false">IF(ISERROR(VLOOKUP($B547,$AB:$AX,1,0)),0,(VLOOKUP($B547,$AB:$AX,1,0)))</f>
        <v>0</v>
      </c>
      <c r="BC547" s="86" t="n">
        <f aca="false">IF(ISERROR(VLOOKUP($B547,$AB:$AX,2,0)),0,(VLOOKUP($B547,$AB:$AX,2,0)))</f>
        <v>0</v>
      </c>
      <c r="BD547" s="92" t="n">
        <f aca="false">IF(ISERROR(VLOOKUP($B547,$AB:$AX,3,0)),0,(VLOOKUP($B547,$AB:$AX,3,0)))</f>
        <v>0</v>
      </c>
      <c r="BE547" s="85" t="n">
        <f aca="false">IF(ISERROR(VLOOKUP($B547,$AB:$AX,4,0)),0,(VLOOKUP($B547,$AB:$AX,4,0)))</f>
        <v>0</v>
      </c>
      <c r="BF547" s="86" t="n">
        <f aca="false">IF(ISERROR(VLOOKUP($B547,$AB:$AX,5,0)),0,(VLOOKUP($B547,$AB:$AX,5,0)))</f>
        <v>0</v>
      </c>
      <c r="BG547" s="86" t="n">
        <f aca="false">IF(ISERROR(VLOOKUP($B547,$AB:$AX,6,0)),0,(VLOOKUP($B547,$AB:$AX,6,0)))</f>
        <v>0</v>
      </c>
      <c r="BH547" s="85" t="n">
        <f aca="false">IF(ISERROR(VLOOKUP($B547,$AB:$AX,7,0)),0,(VLOOKUP($B547,$AB:$AX,7,0)))</f>
        <v>0</v>
      </c>
      <c r="BI547" s="88" t="n">
        <f aca="false">IF(ISERROR(VLOOKUP($B547,$AB:$AX,8,0)),0,(VLOOKUP($B547,$AB:$AX,8,0)))</f>
        <v>0</v>
      </c>
      <c r="BJ547" s="88" t="n">
        <f aca="false">IF(ISERROR(VLOOKUP($B547,$AB:$AX,9,0)),0,(VLOOKUP($B547,$AB:$AX,9,0)))</f>
        <v>0</v>
      </c>
      <c r="BK547" s="89" t="n">
        <f aca="false">IF(ISERROR(VLOOKUP($B547,$AB:$AX,10,0)),0,(VLOOKUP($B547,$AB:$AX,10,0)))</f>
        <v>0</v>
      </c>
      <c r="BL547" s="93" t="n">
        <f aca="false">IF(ISERROR(VLOOKUP($B547,$AB:$AX,11,0)),0,(VLOOKUP($B547,$AB:$AX,11,0)))</f>
        <v>0</v>
      </c>
      <c r="BM547" s="89" t="n">
        <f aca="false">IF(ISERROR(VLOOKUP($B547,$AB:$AX,12,0)),0,(VLOOKUP($B547,$AB:$AX,12,0)))</f>
        <v>0</v>
      </c>
      <c r="BN547" s="93" t="n">
        <f aca="false">IF(ISERROR(VLOOKUP($B547,$AB:$AX,13,0)),0,(VLOOKUP($B547,$AB:$AX,13,0)))</f>
        <v>0</v>
      </c>
      <c r="BO547" s="86" t="n">
        <f aca="false">IF(ISERROR(VLOOKUP($B547,$AB:$AX,14,0)),0,(VLOOKUP($B547,$AB:$AX,14,0)))</f>
        <v>0</v>
      </c>
      <c r="BP547" s="91" t="n">
        <f aca="false">IF(ISERROR(VLOOKUP($B547,$AB:$AX,15,0)),0,(VLOOKUP($B547,$AB:$AX,15,0)))</f>
        <v>0</v>
      </c>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c r="EJ547" s="22"/>
      <c r="EK547" s="22"/>
    </row>
    <row r="548" customFormat="false" ht="12.75" hidden="false" customHeight="false" outlineLevel="0" collapsed="false">
      <c r="A548" s="134"/>
      <c r="B548" s="78"/>
      <c r="C548" s="79"/>
      <c r="D548" s="78"/>
      <c r="E548" s="78"/>
      <c r="F548" s="79"/>
      <c r="G548" s="79"/>
      <c r="H548" s="80"/>
      <c r="I548" s="81"/>
      <c r="J548" s="81"/>
      <c r="K548" s="82"/>
      <c r="L548" s="83"/>
      <c r="M548" s="82"/>
      <c r="N548" s="83"/>
      <c r="O548" s="79"/>
      <c r="P548" s="84"/>
      <c r="Q548" s="6"/>
      <c r="R548" s="6"/>
      <c r="S548" s="6"/>
      <c r="T548" s="6"/>
      <c r="U548" s="6"/>
      <c r="V548" s="6"/>
      <c r="W548" s="6"/>
      <c r="X548" s="6"/>
      <c r="AB548" s="85"/>
      <c r="AC548" s="86"/>
      <c r="AD548" s="85"/>
      <c r="AE548" s="85"/>
      <c r="AF548" s="86"/>
      <c r="AG548" s="86"/>
      <c r="AH548" s="87"/>
      <c r="AI548" s="88"/>
      <c r="AJ548" s="88"/>
      <c r="AK548" s="89"/>
      <c r="AL548" s="90"/>
      <c r="AM548" s="89"/>
      <c r="AN548" s="90"/>
      <c r="AO548" s="86"/>
      <c r="AP548" s="91"/>
      <c r="AQ548" s="6"/>
      <c r="AR548" s="6"/>
      <c r="AS548" s="6"/>
      <c r="AT548" s="6"/>
      <c r="AU548" s="6"/>
      <c r="AV548" s="6"/>
      <c r="AW548" s="6"/>
      <c r="AX548" s="6"/>
      <c r="AY548" s="6"/>
      <c r="AZ548" s="5"/>
      <c r="BA548" s="12"/>
      <c r="BB548" s="85" t="n">
        <f aca="false">IF(ISERROR(VLOOKUP($B548,$AB:$AX,1,0)),0,(VLOOKUP($B548,$AB:$AX,1,0)))</f>
        <v>0</v>
      </c>
      <c r="BC548" s="86" t="n">
        <f aca="false">IF(ISERROR(VLOOKUP($B548,$AB:$AX,2,0)),0,(VLOOKUP($B548,$AB:$AX,2,0)))</f>
        <v>0</v>
      </c>
      <c r="BD548" s="92" t="n">
        <f aca="false">IF(ISERROR(VLOOKUP($B548,$AB:$AX,3,0)),0,(VLOOKUP($B548,$AB:$AX,3,0)))</f>
        <v>0</v>
      </c>
      <c r="BE548" s="85" t="n">
        <f aca="false">IF(ISERROR(VLOOKUP($B548,$AB:$AX,4,0)),0,(VLOOKUP($B548,$AB:$AX,4,0)))</f>
        <v>0</v>
      </c>
      <c r="BF548" s="86" t="n">
        <f aca="false">IF(ISERROR(VLOOKUP($B548,$AB:$AX,5,0)),0,(VLOOKUP($B548,$AB:$AX,5,0)))</f>
        <v>0</v>
      </c>
      <c r="BG548" s="86" t="n">
        <f aca="false">IF(ISERROR(VLOOKUP($B548,$AB:$AX,6,0)),0,(VLOOKUP($B548,$AB:$AX,6,0)))</f>
        <v>0</v>
      </c>
      <c r="BH548" s="85" t="n">
        <f aca="false">IF(ISERROR(VLOOKUP($B548,$AB:$AX,7,0)),0,(VLOOKUP($B548,$AB:$AX,7,0)))</f>
        <v>0</v>
      </c>
      <c r="BI548" s="88" t="n">
        <f aca="false">IF(ISERROR(VLOOKUP($B548,$AB:$AX,8,0)),0,(VLOOKUP($B548,$AB:$AX,8,0)))</f>
        <v>0</v>
      </c>
      <c r="BJ548" s="88" t="n">
        <f aca="false">IF(ISERROR(VLOOKUP($B548,$AB:$AX,9,0)),0,(VLOOKUP($B548,$AB:$AX,9,0)))</f>
        <v>0</v>
      </c>
      <c r="BK548" s="89" t="n">
        <f aca="false">IF(ISERROR(VLOOKUP($B548,$AB:$AX,10,0)),0,(VLOOKUP($B548,$AB:$AX,10,0)))</f>
        <v>0</v>
      </c>
      <c r="BL548" s="93" t="n">
        <f aca="false">IF(ISERROR(VLOOKUP($B548,$AB:$AX,11,0)),0,(VLOOKUP($B548,$AB:$AX,11,0)))</f>
        <v>0</v>
      </c>
      <c r="BM548" s="89" t="n">
        <f aca="false">IF(ISERROR(VLOOKUP($B548,$AB:$AX,12,0)),0,(VLOOKUP($B548,$AB:$AX,12,0)))</f>
        <v>0</v>
      </c>
      <c r="BN548" s="93" t="n">
        <f aca="false">IF(ISERROR(VLOOKUP($B548,$AB:$AX,13,0)),0,(VLOOKUP($B548,$AB:$AX,13,0)))</f>
        <v>0</v>
      </c>
      <c r="BO548" s="86" t="n">
        <f aca="false">IF(ISERROR(VLOOKUP($B548,$AB:$AX,14,0)),0,(VLOOKUP($B548,$AB:$AX,14,0)))</f>
        <v>0</v>
      </c>
      <c r="BP548" s="91" t="n">
        <f aca="false">IF(ISERROR(VLOOKUP($B548,$AB:$AX,15,0)),0,(VLOOKUP($B548,$AB:$AX,15,0)))</f>
        <v>0</v>
      </c>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row>
    <row r="549" customFormat="false" ht="15.75" hidden="false" customHeight="false" outlineLevel="0" collapsed="false">
      <c r="A549" s="66" t="s">
        <v>953</v>
      </c>
      <c r="B549" s="67"/>
      <c r="C549" s="79"/>
      <c r="D549" s="78"/>
      <c r="E549" s="78"/>
      <c r="F549" s="79"/>
      <c r="G549" s="79"/>
      <c r="H549" s="80"/>
      <c r="I549" s="81"/>
      <c r="J549" s="81"/>
      <c r="K549" s="82"/>
      <c r="L549" s="83"/>
      <c r="M549" s="82"/>
      <c r="N549" s="83"/>
      <c r="O549" s="79"/>
      <c r="P549" s="84"/>
      <c r="Q549" s="100"/>
      <c r="R549" s="100"/>
      <c r="S549" s="100"/>
      <c r="T549" s="100"/>
      <c r="U549" s="100"/>
      <c r="V549" s="100"/>
      <c r="W549" s="100"/>
      <c r="X549" s="100"/>
      <c r="Y549" s="101"/>
      <c r="Z549" s="100"/>
      <c r="AA549" s="101" t="s">
        <v>953</v>
      </c>
      <c r="AB549" s="85"/>
      <c r="AC549" s="86"/>
      <c r="AD549" s="85"/>
      <c r="AE549" s="85"/>
      <c r="AF549" s="86"/>
      <c r="AG549" s="86"/>
      <c r="AH549" s="87"/>
      <c r="AI549" s="88"/>
      <c r="AJ549" s="88"/>
      <c r="AK549" s="89"/>
      <c r="AL549" s="90"/>
      <c r="AM549" s="89"/>
      <c r="AN549" s="90"/>
      <c r="AO549" s="86"/>
      <c r="AP549" s="91"/>
      <c r="AQ549" s="100"/>
      <c r="AR549" s="100"/>
      <c r="AS549" s="100"/>
      <c r="AT549" s="100"/>
      <c r="AU549" s="100"/>
      <c r="AV549" s="100"/>
      <c r="AW549" s="100"/>
      <c r="AX549" s="100"/>
      <c r="AY549" s="100"/>
      <c r="AZ549" s="101"/>
      <c r="BA549" s="12"/>
      <c r="BB549" s="85" t="n">
        <f aca="false">IF(ISERROR(VLOOKUP($B549,$AB:$AX,1,0)),0,(VLOOKUP($B549,$AB:$AX,1,0)))</f>
        <v>0</v>
      </c>
      <c r="BC549" s="86" t="n">
        <f aca="false">IF(ISERROR(VLOOKUP($B549,$AB:$AX,2,0)),0,(VLOOKUP($B549,$AB:$AX,2,0)))</f>
        <v>0</v>
      </c>
      <c r="BD549" s="92" t="n">
        <f aca="false">IF(ISERROR(VLOOKUP($B549,$AB:$AX,3,0)),0,(VLOOKUP($B549,$AB:$AX,3,0)))</f>
        <v>0</v>
      </c>
      <c r="BE549" s="85" t="n">
        <f aca="false">IF(ISERROR(VLOOKUP($B549,$AB:$AX,4,0)),0,(VLOOKUP($B549,$AB:$AX,4,0)))</f>
        <v>0</v>
      </c>
      <c r="BF549" s="86" t="n">
        <f aca="false">IF(ISERROR(VLOOKUP($B549,$AB:$AX,5,0)),0,(VLOOKUP($B549,$AB:$AX,5,0)))</f>
        <v>0</v>
      </c>
      <c r="BG549" s="86" t="n">
        <f aca="false">IF(ISERROR(VLOOKUP($B549,$AB:$AX,6,0)),0,(VLOOKUP($B549,$AB:$AX,6,0)))</f>
        <v>0</v>
      </c>
      <c r="BH549" s="85" t="n">
        <f aca="false">IF(ISERROR(VLOOKUP($B549,$AB:$AX,7,0)),0,(VLOOKUP($B549,$AB:$AX,7,0)))</f>
        <v>0</v>
      </c>
      <c r="BI549" s="88" t="n">
        <f aca="false">IF(ISERROR(VLOOKUP($B549,$AB:$AX,8,0)),0,(VLOOKUP($B549,$AB:$AX,8,0)))</f>
        <v>0</v>
      </c>
      <c r="BJ549" s="88" t="n">
        <f aca="false">IF(ISERROR(VLOOKUP($B549,$AB:$AX,9,0)),0,(VLOOKUP($B549,$AB:$AX,9,0)))</f>
        <v>0</v>
      </c>
      <c r="BK549" s="89" t="n">
        <f aca="false">IF(ISERROR(VLOOKUP($B549,$AB:$AX,10,0)),0,(VLOOKUP($B549,$AB:$AX,10,0)))</f>
        <v>0</v>
      </c>
      <c r="BL549" s="93" t="n">
        <f aca="false">IF(ISERROR(VLOOKUP($B549,$AB:$AX,11,0)),0,(VLOOKUP($B549,$AB:$AX,11,0)))</f>
        <v>0</v>
      </c>
      <c r="BM549" s="89" t="n">
        <f aca="false">IF(ISERROR(VLOOKUP($B549,$AB:$AX,12,0)),0,(VLOOKUP($B549,$AB:$AX,12,0)))</f>
        <v>0</v>
      </c>
      <c r="BN549" s="93" t="n">
        <f aca="false">IF(ISERROR(VLOOKUP($B549,$AB:$AX,13,0)),0,(VLOOKUP($B549,$AB:$AX,13,0)))</f>
        <v>0</v>
      </c>
      <c r="BO549" s="86" t="n">
        <f aca="false">IF(ISERROR(VLOOKUP($B549,$AB:$AX,14,0)),0,(VLOOKUP($B549,$AB:$AX,14,0)))</f>
        <v>0</v>
      </c>
      <c r="BP549" s="91" t="n">
        <f aca="false">IF(ISERROR(VLOOKUP($B549,$AB:$AX,15,0)),0,(VLOOKUP($B549,$AB:$AX,15,0)))</f>
        <v>0</v>
      </c>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c r="DM549" s="100"/>
      <c r="DN549" s="100"/>
      <c r="DO549" s="100"/>
      <c r="DP549" s="100"/>
      <c r="DQ549" s="100"/>
      <c r="DR549" s="100"/>
      <c r="DS549" s="100"/>
      <c r="DT549" s="100"/>
      <c r="DU549" s="100"/>
      <c r="DV549" s="100"/>
      <c r="DW549" s="100"/>
      <c r="DX549" s="100"/>
      <c r="DY549" s="100"/>
      <c r="DZ549" s="100"/>
      <c r="EA549" s="100"/>
      <c r="EB549" s="100"/>
      <c r="EC549" s="100"/>
      <c r="ED549" s="100"/>
      <c r="EE549" s="100"/>
      <c r="EF549" s="100"/>
      <c r="EG549" s="100"/>
      <c r="EH549" s="100"/>
      <c r="EI549" s="100"/>
      <c r="EJ549" s="100"/>
      <c r="EK549" s="100"/>
    </row>
    <row r="550" customFormat="false" ht="12.75" hidden="true" customHeight="false" outlineLevel="0" collapsed="false">
      <c r="A550" s="75" t="s">
        <v>954</v>
      </c>
      <c r="B550" s="76"/>
      <c r="C550" s="77"/>
      <c r="D550" s="78"/>
      <c r="E550" s="78"/>
      <c r="F550" s="79"/>
      <c r="G550" s="79"/>
      <c r="H550" s="80" t="n">
        <v>0</v>
      </c>
      <c r="I550" s="81" t="n">
        <v>0</v>
      </c>
      <c r="J550" s="81" t="n">
        <v>0</v>
      </c>
      <c r="K550" s="82" t="n">
        <v>0</v>
      </c>
      <c r="L550" s="83" t="n">
        <v>0</v>
      </c>
      <c r="M550" s="82" t="n">
        <v>0</v>
      </c>
      <c r="N550" s="83" t="n">
        <v>0</v>
      </c>
      <c r="O550" s="79"/>
      <c r="P550" s="84"/>
      <c r="Q550" s="142"/>
      <c r="R550" s="142"/>
      <c r="S550" s="142"/>
      <c r="T550" s="142"/>
      <c r="U550" s="142"/>
      <c r="V550" s="142"/>
      <c r="W550" s="142"/>
      <c r="X550" s="142"/>
      <c r="Y550" s="143"/>
      <c r="Z550" s="142"/>
      <c r="AA550" s="143" t="s">
        <v>954</v>
      </c>
      <c r="AB550" s="85"/>
      <c r="AC550" s="86"/>
      <c r="AD550" s="85"/>
      <c r="AE550" s="85"/>
      <c r="AF550" s="86"/>
      <c r="AG550" s="86"/>
      <c r="AH550" s="87" t="n">
        <v>0</v>
      </c>
      <c r="AI550" s="88" t="n">
        <v>0</v>
      </c>
      <c r="AJ550" s="88" t="n">
        <v>0</v>
      </c>
      <c r="AK550" s="89" t="n">
        <v>0</v>
      </c>
      <c r="AL550" s="90" t="n">
        <v>0</v>
      </c>
      <c r="AM550" s="89" t="n">
        <v>0</v>
      </c>
      <c r="AN550" s="90" t="n">
        <v>0</v>
      </c>
      <c r="AO550" s="86"/>
      <c r="AP550" s="91"/>
      <c r="AQ550" s="142"/>
      <c r="AR550" s="142"/>
      <c r="AS550" s="142"/>
      <c r="AT550" s="142"/>
      <c r="AU550" s="142"/>
      <c r="AV550" s="142"/>
      <c r="AW550" s="142"/>
      <c r="AX550" s="142"/>
      <c r="AY550" s="142"/>
      <c r="AZ550" s="143"/>
      <c r="BA550" s="133"/>
      <c r="BB550" s="85" t="n">
        <f aca="false">IF(ISERROR(VLOOKUP($B550,$AB:$AX,1,0)),0,(VLOOKUP($B550,$AB:$AX,1,0)))</f>
        <v>0</v>
      </c>
      <c r="BC550" s="86" t="n">
        <f aca="false">IF(ISERROR(VLOOKUP($B550,$AB:$AX,2,0)),0,(VLOOKUP($B550,$AB:$AX,2,0)))</f>
        <v>0</v>
      </c>
      <c r="BD550" s="92" t="n">
        <f aca="false">IF(ISERROR(VLOOKUP($B550,$AB:$AX,3,0)),0,(VLOOKUP($B550,$AB:$AX,3,0)))</f>
        <v>0</v>
      </c>
      <c r="BE550" s="85" t="n">
        <f aca="false">IF(ISERROR(VLOOKUP($B550,$AB:$AX,4,0)),0,(VLOOKUP($B550,$AB:$AX,4,0)))</f>
        <v>0</v>
      </c>
      <c r="BF550" s="86" t="n">
        <f aca="false">IF(ISERROR(VLOOKUP($B550,$AB:$AX,5,0)),0,(VLOOKUP($B550,$AB:$AX,5,0)))</f>
        <v>0</v>
      </c>
      <c r="BG550" s="86" t="n">
        <f aca="false">IF(ISERROR(VLOOKUP($B550,$AB:$AX,6,0)),0,(VLOOKUP($B550,$AB:$AX,6,0)))</f>
        <v>0</v>
      </c>
      <c r="BH550" s="85" t="n">
        <f aca="false">IF(ISERROR(VLOOKUP($B550,$AB:$AX,7,0)),0,(VLOOKUP($B550,$AB:$AX,7,0)))</f>
        <v>0</v>
      </c>
      <c r="BI550" s="88" t="n">
        <f aca="false">IF(ISERROR(VLOOKUP($B550,$AB:$AX,8,0)),0,(VLOOKUP($B550,$AB:$AX,8,0)))</f>
        <v>0</v>
      </c>
      <c r="BJ550" s="88" t="n">
        <f aca="false">IF(ISERROR(VLOOKUP($B550,$AB:$AX,9,0)),0,(VLOOKUP($B550,$AB:$AX,9,0)))</f>
        <v>0</v>
      </c>
      <c r="BK550" s="89" t="n">
        <f aca="false">IF(ISERROR(VLOOKUP($B550,$AB:$AX,10,0)),0,(VLOOKUP($B550,$AB:$AX,10,0)))</f>
        <v>0</v>
      </c>
      <c r="BL550" s="93" t="n">
        <f aca="false">IF(ISERROR(VLOOKUP($B550,$AB:$AX,11,0)),0,(VLOOKUP($B550,$AB:$AX,11,0)))</f>
        <v>0</v>
      </c>
      <c r="BM550" s="89" t="n">
        <f aca="false">IF(ISERROR(VLOOKUP($B550,$AB:$AX,12,0)),0,(VLOOKUP($B550,$AB:$AX,12,0)))</f>
        <v>0</v>
      </c>
      <c r="BN550" s="93" t="n">
        <f aca="false">IF(ISERROR(VLOOKUP($B550,$AB:$AX,13,0)),0,(VLOOKUP($B550,$AB:$AX,13,0)))</f>
        <v>0</v>
      </c>
      <c r="BO550" s="86" t="n">
        <f aca="false">IF(ISERROR(VLOOKUP($B550,$AB:$AX,14,0)),0,(VLOOKUP($B550,$AB:$AX,14,0)))</f>
        <v>0</v>
      </c>
      <c r="BP550" s="91" t="n">
        <f aca="false">IF(ISERROR(VLOOKUP($B550,$AB:$AX,15,0)),0,(VLOOKUP($B550,$AB:$AX,15,0)))</f>
        <v>0</v>
      </c>
      <c r="BQ550" s="142"/>
      <c r="BR550" s="142"/>
      <c r="BS550" s="142"/>
      <c r="BT550" s="142"/>
      <c r="BU550" s="142"/>
      <c r="BV550" s="142"/>
      <c r="BW550" s="142"/>
      <c r="BX550" s="142"/>
      <c r="BY550" s="142"/>
      <c r="BZ550" s="142"/>
      <c r="CA550" s="142"/>
      <c r="CB550" s="142"/>
      <c r="CC550" s="142"/>
      <c r="CD550" s="142"/>
      <c r="CE550" s="142"/>
      <c r="CF550" s="142"/>
      <c r="CG550" s="142"/>
      <c r="CH550" s="142"/>
      <c r="CI550" s="142"/>
      <c r="CJ550" s="142"/>
      <c r="CK550" s="142"/>
      <c r="CL550" s="142"/>
      <c r="CM550" s="142"/>
      <c r="CN550" s="142"/>
      <c r="CO550" s="142"/>
      <c r="CP550" s="142"/>
      <c r="CQ550" s="142"/>
      <c r="CR550" s="142"/>
      <c r="CS550" s="142"/>
      <c r="CT550" s="142"/>
      <c r="CU550" s="142"/>
      <c r="CV550" s="142"/>
      <c r="CW550" s="142"/>
      <c r="CX550" s="142"/>
      <c r="CY550" s="142"/>
      <c r="CZ550" s="142"/>
      <c r="DA550" s="142"/>
      <c r="DB550" s="142"/>
      <c r="DC550" s="142"/>
      <c r="DD550" s="142"/>
      <c r="DE550" s="142"/>
      <c r="DF550" s="142"/>
      <c r="DG550" s="142"/>
      <c r="DH550" s="142"/>
      <c r="DI550" s="142"/>
      <c r="DJ550" s="142"/>
      <c r="DK550" s="142"/>
      <c r="DL550" s="142"/>
      <c r="DM550" s="142"/>
      <c r="DN550" s="142"/>
      <c r="DO550" s="142"/>
      <c r="DP550" s="142"/>
      <c r="DQ550" s="142"/>
      <c r="DR550" s="142"/>
      <c r="DS550" s="142"/>
      <c r="DT550" s="142"/>
      <c r="DU550" s="142"/>
      <c r="DV550" s="142"/>
      <c r="DW550" s="142"/>
      <c r="DX550" s="142"/>
      <c r="DY550" s="142"/>
      <c r="DZ550" s="142"/>
      <c r="EA550" s="142"/>
      <c r="EB550" s="142"/>
      <c r="EC550" s="142"/>
      <c r="ED550" s="142"/>
      <c r="EE550" s="142"/>
      <c r="EF550" s="142"/>
      <c r="EG550" s="142"/>
      <c r="EH550" s="142"/>
      <c r="EI550" s="142"/>
      <c r="EJ550" s="142"/>
      <c r="EK550" s="142"/>
    </row>
    <row r="551" customFormat="false" ht="12.75" hidden="true" customHeight="false" outlineLevel="0" collapsed="false">
      <c r="A551" s="75" t="s">
        <v>955</v>
      </c>
      <c r="B551" s="76"/>
      <c r="C551" s="77"/>
      <c r="D551" s="78"/>
      <c r="E551" s="78"/>
      <c r="F551" s="79"/>
      <c r="G551" s="79"/>
      <c r="H551" s="80" t="n">
        <v>0</v>
      </c>
      <c r="I551" s="81" t="n">
        <v>0</v>
      </c>
      <c r="J551" s="81" t="n">
        <v>0</v>
      </c>
      <c r="K551" s="82" t="n">
        <v>0</v>
      </c>
      <c r="L551" s="83" t="n">
        <v>0</v>
      </c>
      <c r="M551" s="82" t="n">
        <v>0</v>
      </c>
      <c r="N551" s="83" t="n">
        <v>0</v>
      </c>
      <c r="O551" s="79"/>
      <c r="P551" s="84"/>
      <c r="Q551" s="100"/>
      <c r="R551" s="100"/>
      <c r="S551" s="100"/>
      <c r="T551" s="100"/>
      <c r="U551" s="100"/>
      <c r="V551" s="100"/>
      <c r="W551" s="100"/>
      <c r="X551" s="100"/>
      <c r="Y551" s="101"/>
      <c r="Z551" s="100"/>
      <c r="AA551" s="101" t="s">
        <v>955</v>
      </c>
      <c r="AB551" s="85"/>
      <c r="AC551" s="86"/>
      <c r="AD551" s="85"/>
      <c r="AE551" s="85"/>
      <c r="AF551" s="86"/>
      <c r="AG551" s="86"/>
      <c r="AH551" s="87" t="n">
        <v>0</v>
      </c>
      <c r="AI551" s="88" t="n">
        <v>0</v>
      </c>
      <c r="AJ551" s="88" t="n">
        <v>0</v>
      </c>
      <c r="AK551" s="89" t="n">
        <v>0</v>
      </c>
      <c r="AL551" s="90" t="n">
        <v>0</v>
      </c>
      <c r="AM551" s="89" t="n">
        <v>0</v>
      </c>
      <c r="AN551" s="90" t="n">
        <v>0</v>
      </c>
      <c r="AO551" s="86"/>
      <c r="AP551" s="91"/>
      <c r="AQ551" s="100"/>
      <c r="AR551" s="100"/>
      <c r="AS551" s="100"/>
      <c r="AT551" s="100"/>
      <c r="AU551" s="100"/>
      <c r="AV551" s="100"/>
      <c r="AW551" s="100"/>
      <c r="AX551" s="100"/>
      <c r="AY551" s="100"/>
      <c r="AZ551" s="101"/>
      <c r="BA551" s="12"/>
      <c r="BB551" s="85" t="n">
        <f aca="false">IF(ISERROR(VLOOKUP($B551,$AB:$AX,1,0)),0,(VLOOKUP($B551,$AB:$AX,1,0)))</f>
        <v>0</v>
      </c>
      <c r="BC551" s="86" t="n">
        <f aca="false">IF(ISERROR(VLOOKUP($B551,$AB:$AX,2,0)),0,(VLOOKUP($B551,$AB:$AX,2,0)))</f>
        <v>0</v>
      </c>
      <c r="BD551" s="92" t="n">
        <f aca="false">IF(ISERROR(VLOOKUP($B551,$AB:$AX,3,0)),0,(VLOOKUP($B551,$AB:$AX,3,0)))</f>
        <v>0</v>
      </c>
      <c r="BE551" s="85" t="n">
        <f aca="false">IF(ISERROR(VLOOKUP($B551,$AB:$AX,4,0)),0,(VLOOKUP($B551,$AB:$AX,4,0)))</f>
        <v>0</v>
      </c>
      <c r="BF551" s="86" t="n">
        <f aca="false">IF(ISERROR(VLOOKUP($B551,$AB:$AX,5,0)),0,(VLOOKUP($B551,$AB:$AX,5,0)))</f>
        <v>0</v>
      </c>
      <c r="BG551" s="86" t="n">
        <f aca="false">IF(ISERROR(VLOOKUP($B551,$AB:$AX,6,0)),0,(VLOOKUP($B551,$AB:$AX,6,0)))</f>
        <v>0</v>
      </c>
      <c r="BH551" s="85" t="n">
        <f aca="false">IF(ISERROR(VLOOKUP($B551,$AB:$AX,7,0)),0,(VLOOKUP($B551,$AB:$AX,7,0)))</f>
        <v>0</v>
      </c>
      <c r="BI551" s="88" t="n">
        <f aca="false">IF(ISERROR(VLOOKUP($B551,$AB:$AX,8,0)),0,(VLOOKUP($B551,$AB:$AX,8,0)))</f>
        <v>0</v>
      </c>
      <c r="BJ551" s="88" t="n">
        <f aca="false">IF(ISERROR(VLOOKUP($B551,$AB:$AX,9,0)),0,(VLOOKUP($B551,$AB:$AX,9,0)))</f>
        <v>0</v>
      </c>
      <c r="BK551" s="89" t="n">
        <f aca="false">IF(ISERROR(VLOOKUP($B551,$AB:$AX,10,0)),0,(VLOOKUP($B551,$AB:$AX,10,0)))</f>
        <v>0</v>
      </c>
      <c r="BL551" s="93" t="n">
        <f aca="false">IF(ISERROR(VLOOKUP($B551,$AB:$AX,11,0)),0,(VLOOKUP($B551,$AB:$AX,11,0)))</f>
        <v>0</v>
      </c>
      <c r="BM551" s="89" t="n">
        <f aca="false">IF(ISERROR(VLOOKUP($B551,$AB:$AX,12,0)),0,(VLOOKUP($B551,$AB:$AX,12,0)))</f>
        <v>0</v>
      </c>
      <c r="BN551" s="93" t="n">
        <f aca="false">IF(ISERROR(VLOOKUP($B551,$AB:$AX,13,0)),0,(VLOOKUP($B551,$AB:$AX,13,0)))</f>
        <v>0</v>
      </c>
      <c r="BO551" s="86" t="n">
        <f aca="false">IF(ISERROR(VLOOKUP($B551,$AB:$AX,14,0)),0,(VLOOKUP($B551,$AB:$AX,14,0)))</f>
        <v>0</v>
      </c>
      <c r="BP551" s="91" t="n">
        <f aca="false">IF(ISERROR(VLOOKUP($B551,$AB:$AX,15,0)),0,(VLOOKUP($B551,$AB:$AX,15,0)))</f>
        <v>0</v>
      </c>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c r="DO551" s="100"/>
      <c r="DP551" s="100"/>
      <c r="DQ551" s="100"/>
      <c r="DR551" s="100"/>
      <c r="DS551" s="100"/>
      <c r="DT551" s="100"/>
      <c r="DU551" s="100"/>
      <c r="DV551" s="100"/>
      <c r="DW551" s="100"/>
      <c r="DX551" s="100"/>
      <c r="DY551" s="100"/>
      <c r="DZ551" s="100"/>
      <c r="EA551" s="100"/>
      <c r="EB551" s="100"/>
      <c r="EC551" s="100"/>
      <c r="ED551" s="100"/>
      <c r="EE551" s="100"/>
      <c r="EF551" s="100"/>
      <c r="EG551" s="100"/>
      <c r="EH551" s="100"/>
      <c r="EI551" s="100"/>
      <c r="EJ551" s="100"/>
      <c r="EK551" s="100"/>
    </row>
    <row r="552" customFormat="false" ht="12.75" hidden="true" customHeight="false" outlineLevel="0" collapsed="false">
      <c r="A552" s="75" t="s">
        <v>956</v>
      </c>
      <c r="B552" s="76"/>
      <c r="C552" s="77"/>
      <c r="D552" s="78"/>
      <c r="E552" s="78"/>
      <c r="F552" s="79"/>
      <c r="G552" s="79"/>
      <c r="H552" s="80" t="n">
        <v>0</v>
      </c>
      <c r="I552" s="81" t="n">
        <v>0</v>
      </c>
      <c r="J552" s="81" t="n">
        <v>0</v>
      </c>
      <c r="K552" s="82" t="n">
        <v>0</v>
      </c>
      <c r="L552" s="83" t="n">
        <v>0</v>
      </c>
      <c r="M552" s="82" t="n">
        <v>0</v>
      </c>
      <c r="N552" s="83" t="n">
        <v>0</v>
      </c>
      <c r="O552" s="79"/>
      <c r="P552" s="84"/>
      <c r="Q552" s="100"/>
      <c r="R552" s="100"/>
      <c r="S552" s="100"/>
      <c r="T552" s="100"/>
      <c r="U552" s="100"/>
      <c r="V552" s="100"/>
      <c r="W552" s="100"/>
      <c r="X552" s="100"/>
      <c r="Y552" s="101"/>
      <c r="Z552" s="100"/>
      <c r="AA552" s="101" t="s">
        <v>956</v>
      </c>
      <c r="AB552" s="85"/>
      <c r="AC552" s="86"/>
      <c r="AD552" s="85"/>
      <c r="AE552" s="85"/>
      <c r="AF552" s="86"/>
      <c r="AG552" s="86"/>
      <c r="AH552" s="87" t="n">
        <v>0</v>
      </c>
      <c r="AI552" s="88" t="n">
        <v>0</v>
      </c>
      <c r="AJ552" s="88" t="n">
        <v>0</v>
      </c>
      <c r="AK552" s="89" t="n">
        <v>0</v>
      </c>
      <c r="AL552" s="90" t="n">
        <v>0</v>
      </c>
      <c r="AM552" s="89" t="n">
        <v>0</v>
      </c>
      <c r="AN552" s="90" t="n">
        <v>0</v>
      </c>
      <c r="AO552" s="86"/>
      <c r="AP552" s="91"/>
      <c r="AQ552" s="100"/>
      <c r="AR552" s="100"/>
      <c r="AS552" s="100"/>
      <c r="AT552" s="100"/>
      <c r="AU552" s="100"/>
      <c r="AV552" s="100"/>
      <c r="AW552" s="100"/>
      <c r="AX552" s="100"/>
      <c r="AY552" s="100"/>
      <c r="AZ552" s="101"/>
      <c r="BA552" s="12"/>
      <c r="BB552" s="85" t="n">
        <f aca="false">IF(ISERROR(VLOOKUP($B552,$AB:$AX,1,0)),0,(VLOOKUP($B552,$AB:$AX,1,0)))</f>
        <v>0</v>
      </c>
      <c r="BC552" s="86" t="n">
        <f aca="false">IF(ISERROR(VLOOKUP($B552,$AB:$AX,2,0)),0,(VLOOKUP($B552,$AB:$AX,2,0)))</f>
        <v>0</v>
      </c>
      <c r="BD552" s="92" t="n">
        <f aca="false">IF(ISERROR(VLOOKUP($B552,$AB:$AX,3,0)),0,(VLOOKUP($B552,$AB:$AX,3,0)))</f>
        <v>0</v>
      </c>
      <c r="BE552" s="85" t="n">
        <f aca="false">IF(ISERROR(VLOOKUP($B552,$AB:$AX,4,0)),0,(VLOOKUP($B552,$AB:$AX,4,0)))</f>
        <v>0</v>
      </c>
      <c r="BF552" s="86" t="n">
        <f aca="false">IF(ISERROR(VLOOKUP($B552,$AB:$AX,5,0)),0,(VLOOKUP($B552,$AB:$AX,5,0)))</f>
        <v>0</v>
      </c>
      <c r="BG552" s="86" t="n">
        <f aca="false">IF(ISERROR(VLOOKUP($B552,$AB:$AX,6,0)),0,(VLOOKUP($B552,$AB:$AX,6,0)))</f>
        <v>0</v>
      </c>
      <c r="BH552" s="85" t="n">
        <f aca="false">IF(ISERROR(VLOOKUP($B552,$AB:$AX,7,0)),0,(VLOOKUP($B552,$AB:$AX,7,0)))</f>
        <v>0</v>
      </c>
      <c r="BI552" s="88" t="n">
        <f aca="false">IF(ISERROR(VLOOKUP($B552,$AB:$AX,8,0)),0,(VLOOKUP($B552,$AB:$AX,8,0)))</f>
        <v>0</v>
      </c>
      <c r="BJ552" s="88" t="n">
        <f aca="false">IF(ISERROR(VLOOKUP($B552,$AB:$AX,9,0)),0,(VLOOKUP($B552,$AB:$AX,9,0)))</f>
        <v>0</v>
      </c>
      <c r="BK552" s="89" t="n">
        <f aca="false">IF(ISERROR(VLOOKUP($B552,$AB:$AX,10,0)),0,(VLOOKUP($B552,$AB:$AX,10,0)))</f>
        <v>0</v>
      </c>
      <c r="BL552" s="93" t="n">
        <f aca="false">IF(ISERROR(VLOOKUP($B552,$AB:$AX,11,0)),0,(VLOOKUP($B552,$AB:$AX,11,0)))</f>
        <v>0</v>
      </c>
      <c r="BM552" s="89" t="n">
        <f aca="false">IF(ISERROR(VLOOKUP($B552,$AB:$AX,12,0)),0,(VLOOKUP($B552,$AB:$AX,12,0)))</f>
        <v>0</v>
      </c>
      <c r="BN552" s="93" t="n">
        <f aca="false">IF(ISERROR(VLOOKUP($B552,$AB:$AX,13,0)),0,(VLOOKUP($B552,$AB:$AX,13,0)))</f>
        <v>0</v>
      </c>
      <c r="BO552" s="86" t="n">
        <f aca="false">IF(ISERROR(VLOOKUP($B552,$AB:$AX,14,0)),0,(VLOOKUP($B552,$AB:$AX,14,0)))</f>
        <v>0</v>
      </c>
      <c r="BP552" s="91" t="n">
        <f aca="false">IF(ISERROR(VLOOKUP($B552,$AB:$AX,15,0)),0,(VLOOKUP($B552,$AB:$AX,15,0)))</f>
        <v>0</v>
      </c>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c r="DO552" s="100"/>
      <c r="DP552" s="100"/>
      <c r="DQ552" s="100"/>
      <c r="DR552" s="100"/>
      <c r="DS552" s="100"/>
      <c r="DT552" s="100"/>
      <c r="DU552" s="100"/>
      <c r="DV552" s="100"/>
      <c r="DW552" s="100"/>
      <c r="DX552" s="100"/>
      <c r="DY552" s="100"/>
      <c r="DZ552" s="100"/>
      <c r="EA552" s="100"/>
      <c r="EB552" s="100"/>
      <c r="EC552" s="100"/>
      <c r="ED552" s="100"/>
      <c r="EE552" s="100"/>
      <c r="EF552" s="100"/>
      <c r="EG552" s="100"/>
      <c r="EH552" s="100"/>
      <c r="EI552" s="100"/>
      <c r="EJ552" s="100"/>
      <c r="EK552" s="100"/>
    </row>
    <row r="553" customFormat="false" ht="12.75" hidden="true" customHeight="false" outlineLevel="0" collapsed="false">
      <c r="A553" s="75" t="s">
        <v>957</v>
      </c>
      <c r="B553" s="76"/>
      <c r="C553" s="77"/>
      <c r="D553" s="78"/>
      <c r="E553" s="78"/>
      <c r="F553" s="79"/>
      <c r="G553" s="79"/>
      <c r="H553" s="80" t="n">
        <v>0</v>
      </c>
      <c r="I553" s="81" t="n">
        <v>0</v>
      </c>
      <c r="J553" s="81" t="n">
        <v>0</v>
      </c>
      <c r="K553" s="82" t="n">
        <v>0</v>
      </c>
      <c r="L553" s="83" t="n">
        <v>0</v>
      </c>
      <c r="M553" s="82" t="n">
        <v>0</v>
      </c>
      <c r="N553" s="83" t="n">
        <v>0</v>
      </c>
      <c r="O553" s="79"/>
      <c r="P553" s="84"/>
      <c r="Q553" s="100"/>
      <c r="R553" s="100"/>
      <c r="S553" s="100"/>
      <c r="T553" s="100"/>
      <c r="U553" s="100"/>
      <c r="V553" s="100"/>
      <c r="W553" s="100"/>
      <c r="X553" s="100"/>
      <c r="Y553" s="101"/>
      <c r="Z553" s="100"/>
      <c r="AA553" s="101" t="s">
        <v>957</v>
      </c>
      <c r="AB553" s="85"/>
      <c r="AC553" s="86"/>
      <c r="AD553" s="85"/>
      <c r="AE553" s="85"/>
      <c r="AF553" s="86"/>
      <c r="AG553" s="86"/>
      <c r="AH553" s="87" t="n">
        <v>0</v>
      </c>
      <c r="AI553" s="88" t="n">
        <v>0</v>
      </c>
      <c r="AJ553" s="88" t="n">
        <v>0</v>
      </c>
      <c r="AK553" s="89" t="n">
        <v>0</v>
      </c>
      <c r="AL553" s="90" t="n">
        <v>0</v>
      </c>
      <c r="AM553" s="89" t="n">
        <v>0</v>
      </c>
      <c r="AN553" s="90" t="n">
        <v>0</v>
      </c>
      <c r="AO553" s="86"/>
      <c r="AP553" s="91"/>
      <c r="AQ553" s="100"/>
      <c r="AR553" s="100"/>
      <c r="AS553" s="100"/>
      <c r="AT553" s="100"/>
      <c r="AU553" s="100"/>
      <c r="AV553" s="100"/>
      <c r="AW553" s="100"/>
      <c r="AX553" s="100"/>
      <c r="AY553" s="100"/>
      <c r="AZ553" s="101"/>
      <c r="BA553" s="12"/>
      <c r="BB553" s="85" t="n">
        <f aca="false">IF(ISERROR(VLOOKUP($B553,$AB:$AX,1,0)),0,(VLOOKUP($B553,$AB:$AX,1,0)))</f>
        <v>0</v>
      </c>
      <c r="BC553" s="86" t="n">
        <f aca="false">IF(ISERROR(VLOOKUP($B553,$AB:$AX,2,0)),0,(VLOOKUP($B553,$AB:$AX,2,0)))</f>
        <v>0</v>
      </c>
      <c r="BD553" s="92" t="n">
        <f aca="false">IF(ISERROR(VLOOKUP($B553,$AB:$AX,3,0)),0,(VLOOKUP($B553,$AB:$AX,3,0)))</f>
        <v>0</v>
      </c>
      <c r="BE553" s="85" t="n">
        <f aca="false">IF(ISERROR(VLOOKUP($B553,$AB:$AX,4,0)),0,(VLOOKUP($B553,$AB:$AX,4,0)))</f>
        <v>0</v>
      </c>
      <c r="BF553" s="86" t="n">
        <f aca="false">IF(ISERROR(VLOOKUP($B553,$AB:$AX,5,0)),0,(VLOOKUP($B553,$AB:$AX,5,0)))</f>
        <v>0</v>
      </c>
      <c r="BG553" s="86" t="n">
        <f aca="false">IF(ISERROR(VLOOKUP($B553,$AB:$AX,6,0)),0,(VLOOKUP($B553,$AB:$AX,6,0)))</f>
        <v>0</v>
      </c>
      <c r="BH553" s="85" t="n">
        <f aca="false">IF(ISERROR(VLOOKUP($B553,$AB:$AX,7,0)),0,(VLOOKUP($B553,$AB:$AX,7,0)))</f>
        <v>0</v>
      </c>
      <c r="BI553" s="88" t="n">
        <f aca="false">IF(ISERROR(VLOOKUP($B553,$AB:$AX,8,0)),0,(VLOOKUP($B553,$AB:$AX,8,0)))</f>
        <v>0</v>
      </c>
      <c r="BJ553" s="88" t="n">
        <f aca="false">IF(ISERROR(VLOOKUP($B553,$AB:$AX,9,0)),0,(VLOOKUP($B553,$AB:$AX,9,0)))</f>
        <v>0</v>
      </c>
      <c r="BK553" s="89" t="n">
        <f aca="false">IF(ISERROR(VLOOKUP($B553,$AB:$AX,10,0)),0,(VLOOKUP($B553,$AB:$AX,10,0)))</f>
        <v>0</v>
      </c>
      <c r="BL553" s="93" t="n">
        <f aca="false">IF(ISERROR(VLOOKUP($B553,$AB:$AX,11,0)),0,(VLOOKUP($B553,$AB:$AX,11,0)))</f>
        <v>0</v>
      </c>
      <c r="BM553" s="89" t="n">
        <f aca="false">IF(ISERROR(VLOOKUP($B553,$AB:$AX,12,0)),0,(VLOOKUP($B553,$AB:$AX,12,0)))</f>
        <v>0</v>
      </c>
      <c r="BN553" s="93" t="n">
        <f aca="false">IF(ISERROR(VLOOKUP($B553,$AB:$AX,13,0)),0,(VLOOKUP($B553,$AB:$AX,13,0)))</f>
        <v>0</v>
      </c>
      <c r="BO553" s="86" t="n">
        <f aca="false">IF(ISERROR(VLOOKUP($B553,$AB:$AX,14,0)),0,(VLOOKUP($B553,$AB:$AX,14,0)))</f>
        <v>0</v>
      </c>
      <c r="BP553" s="91" t="n">
        <f aca="false">IF(ISERROR(VLOOKUP($B553,$AB:$AX,15,0)),0,(VLOOKUP($B553,$AB:$AX,15,0)))</f>
        <v>0</v>
      </c>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c r="DM553" s="100"/>
      <c r="DN553" s="100"/>
      <c r="DO553" s="100"/>
      <c r="DP553" s="100"/>
      <c r="DQ553" s="100"/>
      <c r="DR553" s="100"/>
      <c r="DS553" s="100"/>
      <c r="DT553" s="100"/>
      <c r="DU553" s="100"/>
      <c r="DV553" s="100"/>
      <c r="DW553" s="100"/>
      <c r="DX553" s="100"/>
      <c r="DY553" s="100"/>
      <c r="DZ553" s="100"/>
      <c r="EA553" s="100"/>
      <c r="EB553" s="100"/>
      <c r="EC553" s="100"/>
      <c r="ED553" s="100"/>
      <c r="EE553" s="100"/>
      <c r="EF553" s="100"/>
      <c r="EG553" s="100"/>
      <c r="EH553" s="100"/>
      <c r="EI553" s="100"/>
      <c r="EJ553" s="100"/>
      <c r="EK553" s="100"/>
    </row>
    <row r="554" customFormat="false" ht="12.75" hidden="true" customHeight="false" outlineLevel="0" collapsed="false">
      <c r="A554" s="75" t="s">
        <v>958</v>
      </c>
      <c r="B554" s="95"/>
      <c r="C554" s="96"/>
      <c r="D554" s="78"/>
      <c r="E554" s="78"/>
      <c r="F554" s="79"/>
      <c r="G554" s="79"/>
      <c r="H554" s="80" t="n">
        <v>0</v>
      </c>
      <c r="I554" s="81" t="n">
        <v>0</v>
      </c>
      <c r="J554" s="81" t="n">
        <v>0</v>
      </c>
      <c r="K554" s="82" t="n">
        <v>0</v>
      </c>
      <c r="L554" s="83" t="n">
        <v>0</v>
      </c>
      <c r="M554" s="82" t="n">
        <v>0</v>
      </c>
      <c r="N554" s="83" t="n">
        <v>0</v>
      </c>
      <c r="O554" s="79"/>
      <c r="P554" s="84"/>
      <c r="Q554" s="22"/>
      <c r="R554" s="22"/>
      <c r="S554" s="22"/>
      <c r="T554" s="22"/>
      <c r="U554" s="22"/>
      <c r="V554" s="22"/>
      <c r="W554" s="22"/>
      <c r="X554" s="22"/>
      <c r="Y554" s="12"/>
      <c r="Z554" s="22"/>
      <c r="AA554" s="12" t="s">
        <v>958</v>
      </c>
      <c r="AB554" s="85"/>
      <c r="AC554" s="86"/>
      <c r="AD554" s="85"/>
      <c r="AE554" s="85"/>
      <c r="AF554" s="86"/>
      <c r="AG554" s="86"/>
      <c r="AH554" s="87" t="n">
        <v>0</v>
      </c>
      <c r="AI554" s="88" t="n">
        <v>0</v>
      </c>
      <c r="AJ554" s="88" t="n">
        <v>0</v>
      </c>
      <c r="AK554" s="89" t="n">
        <v>0</v>
      </c>
      <c r="AL554" s="90" t="n">
        <v>0</v>
      </c>
      <c r="AM554" s="89" t="n">
        <v>0</v>
      </c>
      <c r="AN554" s="90" t="n">
        <v>0</v>
      </c>
      <c r="AO554" s="86"/>
      <c r="AP554" s="91"/>
      <c r="AQ554" s="22"/>
      <c r="AR554" s="22"/>
      <c r="AS554" s="22"/>
      <c r="AT554" s="22"/>
      <c r="AU554" s="22"/>
      <c r="AV554" s="22"/>
      <c r="AW554" s="22"/>
      <c r="AX554" s="22"/>
      <c r="AY554" s="22"/>
      <c r="BA554" s="12"/>
      <c r="BB554" s="85" t="n">
        <f aca="false">IF(ISERROR(VLOOKUP($B554,$AB:$AX,1,0)),0,(VLOOKUP($B554,$AB:$AX,1,0)))</f>
        <v>0</v>
      </c>
      <c r="BC554" s="86" t="n">
        <f aca="false">IF(ISERROR(VLOOKUP($B554,$AB:$AX,2,0)),0,(VLOOKUP($B554,$AB:$AX,2,0)))</f>
        <v>0</v>
      </c>
      <c r="BD554" s="92" t="n">
        <f aca="false">IF(ISERROR(VLOOKUP($B554,$AB:$AX,3,0)),0,(VLOOKUP($B554,$AB:$AX,3,0)))</f>
        <v>0</v>
      </c>
      <c r="BE554" s="85" t="n">
        <f aca="false">IF(ISERROR(VLOOKUP($B554,$AB:$AX,4,0)),0,(VLOOKUP($B554,$AB:$AX,4,0)))</f>
        <v>0</v>
      </c>
      <c r="BF554" s="86" t="n">
        <f aca="false">IF(ISERROR(VLOOKUP($B554,$AB:$AX,5,0)),0,(VLOOKUP($B554,$AB:$AX,5,0)))</f>
        <v>0</v>
      </c>
      <c r="BG554" s="86" t="n">
        <f aca="false">IF(ISERROR(VLOOKUP($B554,$AB:$AX,6,0)),0,(VLOOKUP($B554,$AB:$AX,6,0)))</f>
        <v>0</v>
      </c>
      <c r="BH554" s="85" t="n">
        <f aca="false">IF(ISERROR(VLOOKUP($B554,$AB:$AX,7,0)),0,(VLOOKUP($B554,$AB:$AX,7,0)))</f>
        <v>0</v>
      </c>
      <c r="BI554" s="88" t="n">
        <f aca="false">IF(ISERROR(VLOOKUP($B554,$AB:$AX,8,0)),0,(VLOOKUP($B554,$AB:$AX,8,0)))</f>
        <v>0</v>
      </c>
      <c r="BJ554" s="88" t="n">
        <f aca="false">IF(ISERROR(VLOOKUP($B554,$AB:$AX,9,0)),0,(VLOOKUP($B554,$AB:$AX,9,0)))</f>
        <v>0</v>
      </c>
      <c r="BK554" s="89" t="n">
        <f aca="false">IF(ISERROR(VLOOKUP($B554,$AB:$AX,10,0)),0,(VLOOKUP($B554,$AB:$AX,10,0)))</f>
        <v>0</v>
      </c>
      <c r="BL554" s="93" t="n">
        <f aca="false">IF(ISERROR(VLOOKUP($B554,$AB:$AX,11,0)),0,(VLOOKUP($B554,$AB:$AX,11,0)))</f>
        <v>0</v>
      </c>
      <c r="BM554" s="89" t="n">
        <f aca="false">IF(ISERROR(VLOOKUP($B554,$AB:$AX,12,0)),0,(VLOOKUP($B554,$AB:$AX,12,0)))</f>
        <v>0</v>
      </c>
      <c r="BN554" s="93" t="n">
        <f aca="false">IF(ISERROR(VLOOKUP($B554,$AB:$AX,13,0)),0,(VLOOKUP($B554,$AB:$AX,13,0)))</f>
        <v>0</v>
      </c>
      <c r="BO554" s="86" t="n">
        <f aca="false">IF(ISERROR(VLOOKUP($B554,$AB:$AX,14,0)),0,(VLOOKUP($B554,$AB:$AX,14,0)))</f>
        <v>0</v>
      </c>
      <c r="BP554" s="91" t="n">
        <f aca="false">IF(ISERROR(VLOOKUP($B554,$AB:$AX,15,0)),0,(VLOOKUP($B554,$AB:$AX,15,0)))</f>
        <v>0</v>
      </c>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c r="EG554" s="22"/>
      <c r="EH554" s="22"/>
      <c r="EI554" s="22"/>
      <c r="EJ554" s="22"/>
      <c r="EK554" s="22"/>
    </row>
    <row r="555" customFormat="false" ht="12.75" hidden="true" customHeight="false" outlineLevel="0" collapsed="false">
      <c r="A555" s="75" t="s">
        <v>959</v>
      </c>
      <c r="B555" s="95"/>
      <c r="C555" s="96"/>
      <c r="D555" s="78"/>
      <c r="E555" s="78"/>
      <c r="F555" s="79"/>
      <c r="G555" s="79"/>
      <c r="H555" s="80" t="n">
        <v>0</v>
      </c>
      <c r="I555" s="81" t="n">
        <v>0</v>
      </c>
      <c r="J555" s="81" t="n">
        <v>0</v>
      </c>
      <c r="K555" s="82" t="n">
        <v>0</v>
      </c>
      <c r="L555" s="83" t="n">
        <v>0</v>
      </c>
      <c r="M555" s="82" t="n">
        <v>0</v>
      </c>
      <c r="N555" s="83" t="n">
        <v>0</v>
      </c>
      <c r="O555" s="79"/>
      <c r="P555" s="84"/>
      <c r="Q555" s="22"/>
      <c r="R555" s="22"/>
      <c r="S555" s="22"/>
      <c r="T555" s="22"/>
      <c r="U555" s="22"/>
      <c r="V555" s="22"/>
      <c r="W555" s="22"/>
      <c r="X555" s="22"/>
      <c r="Y555" s="12"/>
      <c r="Z555" s="22"/>
      <c r="AA555" s="12" t="s">
        <v>959</v>
      </c>
      <c r="AB555" s="85"/>
      <c r="AC555" s="86"/>
      <c r="AD555" s="85"/>
      <c r="AE555" s="85"/>
      <c r="AF555" s="86"/>
      <c r="AG555" s="86"/>
      <c r="AH555" s="87" t="n">
        <v>0</v>
      </c>
      <c r="AI555" s="88" t="n">
        <v>0</v>
      </c>
      <c r="AJ555" s="88" t="n">
        <v>0</v>
      </c>
      <c r="AK555" s="89" t="n">
        <v>0</v>
      </c>
      <c r="AL555" s="90" t="n">
        <v>0</v>
      </c>
      <c r="AM555" s="89" t="n">
        <v>0</v>
      </c>
      <c r="AN555" s="90" t="n">
        <v>0</v>
      </c>
      <c r="AO555" s="86"/>
      <c r="AP555" s="91"/>
      <c r="AQ555" s="22"/>
      <c r="AR555" s="22"/>
      <c r="AS555" s="22"/>
      <c r="AT555" s="22"/>
      <c r="AU555" s="22"/>
      <c r="AV555" s="22"/>
      <c r="AW555" s="22"/>
      <c r="AX555" s="22"/>
      <c r="AY555" s="22"/>
      <c r="BA555" s="12"/>
      <c r="BB555" s="85" t="n">
        <f aca="false">IF(ISERROR(VLOOKUP($B555,$AB:$AX,1,0)),0,(VLOOKUP($B555,$AB:$AX,1,0)))</f>
        <v>0</v>
      </c>
      <c r="BC555" s="86" t="n">
        <f aca="false">IF(ISERROR(VLOOKUP($B555,$AB:$AX,2,0)),0,(VLOOKUP($B555,$AB:$AX,2,0)))</f>
        <v>0</v>
      </c>
      <c r="BD555" s="92" t="n">
        <f aca="false">IF(ISERROR(VLOOKUP($B555,$AB:$AX,3,0)),0,(VLOOKUP($B555,$AB:$AX,3,0)))</f>
        <v>0</v>
      </c>
      <c r="BE555" s="85" t="n">
        <f aca="false">IF(ISERROR(VLOOKUP($B555,$AB:$AX,4,0)),0,(VLOOKUP($B555,$AB:$AX,4,0)))</f>
        <v>0</v>
      </c>
      <c r="BF555" s="86" t="n">
        <f aca="false">IF(ISERROR(VLOOKUP($B555,$AB:$AX,5,0)),0,(VLOOKUP($B555,$AB:$AX,5,0)))</f>
        <v>0</v>
      </c>
      <c r="BG555" s="86" t="n">
        <f aca="false">IF(ISERROR(VLOOKUP($B555,$AB:$AX,6,0)),0,(VLOOKUP($B555,$AB:$AX,6,0)))</f>
        <v>0</v>
      </c>
      <c r="BH555" s="85" t="n">
        <f aca="false">IF(ISERROR(VLOOKUP($B555,$AB:$AX,7,0)),0,(VLOOKUP($B555,$AB:$AX,7,0)))</f>
        <v>0</v>
      </c>
      <c r="BI555" s="88" t="n">
        <f aca="false">IF(ISERROR(VLOOKUP($B555,$AB:$AX,8,0)),0,(VLOOKUP($B555,$AB:$AX,8,0)))</f>
        <v>0</v>
      </c>
      <c r="BJ555" s="88" t="n">
        <f aca="false">IF(ISERROR(VLOOKUP($B555,$AB:$AX,9,0)),0,(VLOOKUP($B555,$AB:$AX,9,0)))</f>
        <v>0</v>
      </c>
      <c r="BK555" s="89" t="n">
        <f aca="false">IF(ISERROR(VLOOKUP($B555,$AB:$AX,10,0)),0,(VLOOKUP($B555,$AB:$AX,10,0)))</f>
        <v>0</v>
      </c>
      <c r="BL555" s="93" t="n">
        <f aca="false">IF(ISERROR(VLOOKUP($B555,$AB:$AX,11,0)),0,(VLOOKUP($B555,$AB:$AX,11,0)))</f>
        <v>0</v>
      </c>
      <c r="BM555" s="89" t="n">
        <f aca="false">IF(ISERROR(VLOOKUP($B555,$AB:$AX,12,0)),0,(VLOOKUP($B555,$AB:$AX,12,0)))</f>
        <v>0</v>
      </c>
      <c r="BN555" s="93" t="n">
        <f aca="false">IF(ISERROR(VLOOKUP($B555,$AB:$AX,13,0)),0,(VLOOKUP($B555,$AB:$AX,13,0)))</f>
        <v>0</v>
      </c>
      <c r="BO555" s="86" t="n">
        <f aca="false">IF(ISERROR(VLOOKUP($B555,$AB:$AX,14,0)),0,(VLOOKUP($B555,$AB:$AX,14,0)))</f>
        <v>0</v>
      </c>
      <c r="BP555" s="91" t="n">
        <f aca="false">IF(ISERROR(VLOOKUP($B555,$AB:$AX,15,0)),0,(VLOOKUP($B555,$AB:$AX,15,0)))</f>
        <v>0</v>
      </c>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c r="EJ555" s="22"/>
      <c r="EK555" s="22"/>
    </row>
    <row r="556" customFormat="false" ht="12.75" hidden="true" customHeight="false" outlineLevel="0" collapsed="false">
      <c r="A556" s="75" t="s">
        <v>960</v>
      </c>
      <c r="B556" s="95"/>
      <c r="C556" s="96"/>
      <c r="D556" s="78"/>
      <c r="E556" s="78"/>
      <c r="F556" s="79"/>
      <c r="G556" s="79"/>
      <c r="H556" s="80" t="n">
        <v>0</v>
      </c>
      <c r="I556" s="81" t="n">
        <v>0</v>
      </c>
      <c r="J556" s="81" t="n">
        <v>0</v>
      </c>
      <c r="K556" s="82" t="n">
        <v>0</v>
      </c>
      <c r="L556" s="83" t="n">
        <v>0</v>
      </c>
      <c r="M556" s="82" t="n">
        <v>0</v>
      </c>
      <c r="N556" s="83" t="n">
        <v>0</v>
      </c>
      <c r="O556" s="79"/>
      <c r="P556" s="84"/>
      <c r="Q556" s="78"/>
      <c r="R556" s="78"/>
      <c r="S556" s="78"/>
      <c r="T556" s="78"/>
      <c r="U556" s="78"/>
      <c r="V556" s="78"/>
      <c r="W556" s="78"/>
      <c r="X556" s="78"/>
      <c r="Y556" s="85"/>
      <c r="Z556" s="78"/>
      <c r="AA556" s="85" t="s">
        <v>960</v>
      </c>
      <c r="AB556" s="85"/>
      <c r="AC556" s="86"/>
      <c r="AD556" s="85"/>
      <c r="AE556" s="85"/>
      <c r="AF556" s="86"/>
      <c r="AG556" s="86"/>
      <c r="AH556" s="87" t="n">
        <v>0</v>
      </c>
      <c r="AI556" s="88" t="n">
        <v>0</v>
      </c>
      <c r="AJ556" s="88" t="n">
        <v>0</v>
      </c>
      <c r="AK556" s="89" t="n">
        <v>0</v>
      </c>
      <c r="AL556" s="90" t="n">
        <v>0</v>
      </c>
      <c r="AM556" s="89" t="n">
        <v>0</v>
      </c>
      <c r="AN556" s="90" t="n">
        <v>0</v>
      </c>
      <c r="AO556" s="86"/>
      <c r="AP556" s="91"/>
      <c r="AQ556" s="78"/>
      <c r="AR556" s="78"/>
      <c r="AS556" s="78"/>
      <c r="AT556" s="78"/>
      <c r="AU556" s="78"/>
      <c r="AV556" s="78"/>
      <c r="AW556" s="78"/>
      <c r="AX556" s="78"/>
      <c r="AY556" s="78"/>
      <c r="AZ556" s="85"/>
      <c r="BA556" s="12"/>
      <c r="BB556" s="85" t="n">
        <f aca="false">IF(ISERROR(VLOOKUP($B556,$AB:$AX,1,0)),0,(VLOOKUP($B556,$AB:$AX,1,0)))</f>
        <v>0</v>
      </c>
      <c r="BC556" s="86" t="n">
        <f aca="false">IF(ISERROR(VLOOKUP($B556,$AB:$AX,2,0)),0,(VLOOKUP($B556,$AB:$AX,2,0)))</f>
        <v>0</v>
      </c>
      <c r="BD556" s="92" t="n">
        <f aca="false">IF(ISERROR(VLOOKUP($B556,$AB:$AX,3,0)),0,(VLOOKUP($B556,$AB:$AX,3,0)))</f>
        <v>0</v>
      </c>
      <c r="BE556" s="85" t="n">
        <f aca="false">IF(ISERROR(VLOOKUP($B556,$AB:$AX,4,0)),0,(VLOOKUP($B556,$AB:$AX,4,0)))</f>
        <v>0</v>
      </c>
      <c r="BF556" s="86" t="n">
        <f aca="false">IF(ISERROR(VLOOKUP($B556,$AB:$AX,5,0)),0,(VLOOKUP($B556,$AB:$AX,5,0)))</f>
        <v>0</v>
      </c>
      <c r="BG556" s="86" t="n">
        <f aca="false">IF(ISERROR(VLOOKUP($B556,$AB:$AX,6,0)),0,(VLOOKUP($B556,$AB:$AX,6,0)))</f>
        <v>0</v>
      </c>
      <c r="BH556" s="85" t="n">
        <f aca="false">IF(ISERROR(VLOOKUP($B556,$AB:$AX,7,0)),0,(VLOOKUP($B556,$AB:$AX,7,0)))</f>
        <v>0</v>
      </c>
      <c r="BI556" s="88" t="n">
        <f aca="false">IF(ISERROR(VLOOKUP($B556,$AB:$AX,8,0)),0,(VLOOKUP($B556,$AB:$AX,8,0)))</f>
        <v>0</v>
      </c>
      <c r="BJ556" s="88" t="n">
        <f aca="false">IF(ISERROR(VLOOKUP($B556,$AB:$AX,9,0)),0,(VLOOKUP($B556,$AB:$AX,9,0)))</f>
        <v>0</v>
      </c>
      <c r="BK556" s="89" t="n">
        <f aca="false">IF(ISERROR(VLOOKUP($B556,$AB:$AX,10,0)),0,(VLOOKUP($B556,$AB:$AX,10,0)))</f>
        <v>0</v>
      </c>
      <c r="BL556" s="93" t="n">
        <f aca="false">IF(ISERROR(VLOOKUP($B556,$AB:$AX,11,0)),0,(VLOOKUP($B556,$AB:$AX,11,0)))</f>
        <v>0</v>
      </c>
      <c r="BM556" s="89" t="n">
        <f aca="false">IF(ISERROR(VLOOKUP($B556,$AB:$AX,12,0)),0,(VLOOKUP($B556,$AB:$AX,12,0)))</f>
        <v>0</v>
      </c>
      <c r="BN556" s="93" t="n">
        <f aca="false">IF(ISERROR(VLOOKUP($B556,$AB:$AX,13,0)),0,(VLOOKUP($B556,$AB:$AX,13,0)))</f>
        <v>0</v>
      </c>
      <c r="BO556" s="86" t="n">
        <f aca="false">IF(ISERROR(VLOOKUP($B556,$AB:$AX,14,0)),0,(VLOOKUP($B556,$AB:$AX,14,0)))</f>
        <v>0</v>
      </c>
      <c r="BP556" s="91" t="n">
        <f aca="false">IF(ISERROR(VLOOKUP($B556,$AB:$AX,15,0)),0,(VLOOKUP($B556,$AB:$AX,15,0)))</f>
        <v>0</v>
      </c>
      <c r="BQ556" s="78"/>
      <c r="BR556" s="78"/>
      <c r="BS556" s="78"/>
      <c r="BT556" s="78"/>
      <c r="BU556" s="94"/>
      <c r="BV556" s="94"/>
      <c r="BW556" s="94"/>
      <c r="BX556" s="94"/>
      <c r="BY556" s="94"/>
      <c r="BZ556" s="94"/>
      <c r="CA556" s="94"/>
      <c r="CB556" s="94"/>
      <c r="CC556" s="94"/>
      <c r="CD556" s="94"/>
      <c r="CE556" s="94"/>
      <c r="CF556" s="94"/>
      <c r="CG556" s="94"/>
      <c r="CH556" s="94"/>
      <c r="CI556" s="94"/>
      <c r="CJ556" s="94"/>
      <c r="CK556" s="94"/>
      <c r="CL556" s="94"/>
      <c r="CM556" s="94"/>
      <c r="CN556" s="94"/>
      <c r="CO556" s="94"/>
      <c r="CP556" s="94"/>
      <c r="CQ556" s="94"/>
      <c r="CR556" s="94"/>
      <c r="CS556" s="94"/>
      <c r="CT556" s="94"/>
      <c r="CU556" s="94"/>
      <c r="CV556" s="94"/>
      <c r="CW556" s="94"/>
      <c r="CX556" s="94"/>
      <c r="CY556" s="94"/>
      <c r="CZ556" s="94"/>
      <c r="DA556" s="94"/>
      <c r="DB556" s="94"/>
      <c r="DC556" s="94"/>
      <c r="DD556" s="94"/>
      <c r="DE556" s="94"/>
      <c r="DF556" s="94"/>
      <c r="DG556" s="94"/>
      <c r="DH556" s="94"/>
      <c r="DI556" s="94"/>
      <c r="DJ556" s="94"/>
      <c r="DK556" s="94"/>
      <c r="DL556" s="94"/>
      <c r="DM556" s="94"/>
      <c r="DN556" s="94"/>
      <c r="DO556" s="94"/>
      <c r="DP556" s="94"/>
      <c r="DQ556" s="94"/>
      <c r="DR556" s="94"/>
      <c r="DS556" s="94"/>
      <c r="DT556" s="94"/>
      <c r="DU556" s="94"/>
      <c r="DV556" s="94"/>
      <c r="DW556" s="94"/>
      <c r="DX556" s="94"/>
      <c r="DY556" s="94"/>
      <c r="DZ556" s="94"/>
      <c r="EA556" s="94"/>
      <c r="EB556" s="94"/>
      <c r="EC556" s="94"/>
      <c r="ED556" s="94"/>
      <c r="EE556" s="94"/>
      <c r="EF556" s="94"/>
      <c r="EG556" s="94"/>
      <c r="EH556" s="94"/>
      <c r="EI556" s="94"/>
      <c r="EJ556" s="94"/>
      <c r="EK556" s="94"/>
    </row>
    <row r="557" customFormat="false" ht="12.75" hidden="true" customHeight="false" outlineLevel="0" collapsed="false">
      <c r="A557" s="75" t="s">
        <v>961</v>
      </c>
      <c r="B557" s="95"/>
      <c r="C557" s="96"/>
      <c r="D557" s="78"/>
      <c r="E557" s="78"/>
      <c r="F557" s="79"/>
      <c r="G557" s="79"/>
      <c r="H557" s="80" t="n">
        <v>0</v>
      </c>
      <c r="I557" s="81" t="n">
        <v>0</v>
      </c>
      <c r="J557" s="81" t="n">
        <v>0</v>
      </c>
      <c r="K557" s="82" t="n">
        <v>0</v>
      </c>
      <c r="L557" s="83" t="n">
        <v>0</v>
      </c>
      <c r="M557" s="82" t="n">
        <v>0</v>
      </c>
      <c r="N557" s="83" t="n">
        <v>0</v>
      </c>
      <c r="O557" s="79"/>
      <c r="P557" s="84"/>
      <c r="Q557" s="78"/>
      <c r="R557" s="78"/>
      <c r="S557" s="78"/>
      <c r="T557" s="78"/>
      <c r="U557" s="78"/>
      <c r="V557" s="78"/>
      <c r="W557" s="78"/>
      <c r="X557" s="78"/>
      <c r="Y557" s="85"/>
      <c r="Z557" s="78"/>
      <c r="AA557" s="85" t="s">
        <v>961</v>
      </c>
      <c r="AB557" s="85"/>
      <c r="AC557" s="86"/>
      <c r="AD557" s="85"/>
      <c r="AE557" s="85"/>
      <c r="AF557" s="86"/>
      <c r="AG557" s="86"/>
      <c r="AH557" s="87" t="n">
        <v>0</v>
      </c>
      <c r="AI557" s="88" t="n">
        <v>0</v>
      </c>
      <c r="AJ557" s="88" t="n">
        <v>0</v>
      </c>
      <c r="AK557" s="89" t="n">
        <v>0</v>
      </c>
      <c r="AL557" s="90" t="n">
        <v>0</v>
      </c>
      <c r="AM557" s="89" t="n">
        <v>0</v>
      </c>
      <c r="AN557" s="90" t="n">
        <v>0</v>
      </c>
      <c r="AO557" s="86"/>
      <c r="AP557" s="91"/>
      <c r="AQ557" s="78"/>
      <c r="AR557" s="78"/>
      <c r="AS557" s="78"/>
      <c r="AT557" s="78"/>
      <c r="AU557" s="78"/>
      <c r="AV557" s="78"/>
      <c r="AW557" s="78"/>
      <c r="AX557" s="78"/>
      <c r="AY557" s="78"/>
      <c r="AZ557" s="85"/>
      <c r="BA557" s="12"/>
      <c r="BB557" s="85" t="n">
        <f aca="false">IF(ISERROR(VLOOKUP($B557,$AB:$AX,1,0)),0,(VLOOKUP($B557,$AB:$AX,1,0)))</f>
        <v>0</v>
      </c>
      <c r="BC557" s="86" t="n">
        <f aca="false">IF(ISERROR(VLOOKUP($B557,$AB:$AX,2,0)),0,(VLOOKUP($B557,$AB:$AX,2,0)))</f>
        <v>0</v>
      </c>
      <c r="BD557" s="92" t="n">
        <f aca="false">IF(ISERROR(VLOOKUP($B557,$AB:$AX,3,0)),0,(VLOOKUP($B557,$AB:$AX,3,0)))</f>
        <v>0</v>
      </c>
      <c r="BE557" s="85" t="n">
        <f aca="false">IF(ISERROR(VLOOKUP($B557,$AB:$AX,4,0)),0,(VLOOKUP($B557,$AB:$AX,4,0)))</f>
        <v>0</v>
      </c>
      <c r="BF557" s="86" t="n">
        <f aca="false">IF(ISERROR(VLOOKUP($B557,$AB:$AX,5,0)),0,(VLOOKUP($B557,$AB:$AX,5,0)))</f>
        <v>0</v>
      </c>
      <c r="BG557" s="86" t="n">
        <f aca="false">IF(ISERROR(VLOOKUP($B557,$AB:$AX,6,0)),0,(VLOOKUP($B557,$AB:$AX,6,0)))</f>
        <v>0</v>
      </c>
      <c r="BH557" s="85" t="n">
        <f aca="false">IF(ISERROR(VLOOKUP($B557,$AB:$AX,7,0)),0,(VLOOKUP($B557,$AB:$AX,7,0)))</f>
        <v>0</v>
      </c>
      <c r="BI557" s="88" t="n">
        <f aca="false">IF(ISERROR(VLOOKUP($B557,$AB:$AX,8,0)),0,(VLOOKUP($B557,$AB:$AX,8,0)))</f>
        <v>0</v>
      </c>
      <c r="BJ557" s="88" t="n">
        <f aca="false">IF(ISERROR(VLOOKUP($B557,$AB:$AX,9,0)),0,(VLOOKUP($B557,$AB:$AX,9,0)))</f>
        <v>0</v>
      </c>
      <c r="BK557" s="89" t="n">
        <f aca="false">IF(ISERROR(VLOOKUP($B557,$AB:$AX,10,0)),0,(VLOOKUP($B557,$AB:$AX,10,0)))</f>
        <v>0</v>
      </c>
      <c r="BL557" s="93" t="n">
        <f aca="false">IF(ISERROR(VLOOKUP($B557,$AB:$AX,11,0)),0,(VLOOKUP($B557,$AB:$AX,11,0)))</f>
        <v>0</v>
      </c>
      <c r="BM557" s="89" t="n">
        <f aca="false">IF(ISERROR(VLOOKUP($B557,$AB:$AX,12,0)),0,(VLOOKUP($B557,$AB:$AX,12,0)))</f>
        <v>0</v>
      </c>
      <c r="BN557" s="93" t="n">
        <f aca="false">IF(ISERROR(VLOOKUP($B557,$AB:$AX,13,0)),0,(VLOOKUP($B557,$AB:$AX,13,0)))</f>
        <v>0</v>
      </c>
      <c r="BO557" s="86" t="n">
        <f aca="false">IF(ISERROR(VLOOKUP($B557,$AB:$AX,14,0)),0,(VLOOKUP($B557,$AB:$AX,14,0)))</f>
        <v>0</v>
      </c>
      <c r="BP557" s="91" t="n">
        <f aca="false">IF(ISERROR(VLOOKUP($B557,$AB:$AX,15,0)),0,(VLOOKUP($B557,$AB:$AX,15,0)))</f>
        <v>0</v>
      </c>
      <c r="BQ557" s="78"/>
      <c r="BR557" s="78"/>
      <c r="BS557" s="78"/>
      <c r="BT557" s="78"/>
      <c r="BU557" s="94"/>
      <c r="BV557" s="94"/>
      <c r="BW557" s="94"/>
      <c r="BX557" s="94"/>
      <c r="BY557" s="94"/>
      <c r="BZ557" s="94"/>
      <c r="CA557" s="94"/>
      <c r="CB557" s="94"/>
      <c r="CC557" s="94"/>
      <c r="CD557" s="94"/>
      <c r="CE557" s="94"/>
      <c r="CF557" s="94"/>
      <c r="CG557" s="94"/>
      <c r="CH557" s="94"/>
      <c r="CI557" s="94"/>
      <c r="CJ557" s="94"/>
      <c r="CK557" s="94"/>
      <c r="CL557" s="94"/>
      <c r="CM557" s="94"/>
      <c r="CN557" s="94"/>
      <c r="CO557" s="94"/>
      <c r="CP557" s="94"/>
      <c r="CQ557" s="94"/>
      <c r="CR557" s="94"/>
      <c r="CS557" s="94"/>
      <c r="CT557" s="94"/>
      <c r="CU557" s="94"/>
      <c r="CV557" s="94"/>
      <c r="CW557" s="94"/>
      <c r="CX557" s="94"/>
      <c r="CY557" s="94"/>
      <c r="CZ557" s="94"/>
      <c r="DA557" s="94"/>
      <c r="DB557" s="94"/>
      <c r="DC557" s="94"/>
      <c r="DD557" s="94"/>
      <c r="DE557" s="94"/>
      <c r="DF557" s="94"/>
      <c r="DG557" s="94"/>
      <c r="DH557" s="94"/>
      <c r="DI557" s="94"/>
      <c r="DJ557" s="94"/>
      <c r="DK557" s="94"/>
      <c r="DL557" s="94"/>
      <c r="DM557" s="94"/>
      <c r="DN557" s="94"/>
      <c r="DO557" s="94"/>
      <c r="DP557" s="94"/>
      <c r="DQ557" s="94"/>
      <c r="DR557" s="94"/>
      <c r="DS557" s="94"/>
      <c r="DT557" s="94"/>
      <c r="DU557" s="94"/>
      <c r="DV557" s="94"/>
      <c r="DW557" s="94"/>
      <c r="DX557" s="94"/>
      <c r="DY557" s="94"/>
      <c r="DZ557" s="94"/>
      <c r="EA557" s="94"/>
      <c r="EB557" s="94"/>
      <c r="EC557" s="94"/>
      <c r="ED557" s="94"/>
      <c r="EE557" s="94"/>
      <c r="EF557" s="94"/>
      <c r="EG557" s="94"/>
      <c r="EH557" s="94"/>
      <c r="EI557" s="94"/>
      <c r="EJ557" s="94"/>
      <c r="EK557" s="94"/>
    </row>
    <row r="558" customFormat="false" ht="12.75" hidden="true" customHeight="false" outlineLevel="0" collapsed="false">
      <c r="A558" s="75" t="s">
        <v>962</v>
      </c>
      <c r="B558" s="95"/>
      <c r="C558" s="96"/>
      <c r="D558" s="78"/>
      <c r="E558" s="78"/>
      <c r="F558" s="79"/>
      <c r="G558" s="79"/>
      <c r="H558" s="80" t="n">
        <v>0</v>
      </c>
      <c r="I558" s="81" t="n">
        <v>0</v>
      </c>
      <c r="J558" s="81" t="n">
        <v>0</v>
      </c>
      <c r="K558" s="82" t="n">
        <v>0</v>
      </c>
      <c r="L558" s="83" t="n">
        <v>0</v>
      </c>
      <c r="M558" s="82" t="n">
        <v>0</v>
      </c>
      <c r="N558" s="83" t="n">
        <v>0</v>
      </c>
      <c r="O558" s="79"/>
      <c r="P558" s="84"/>
      <c r="Q558" s="78"/>
      <c r="R558" s="78"/>
      <c r="S558" s="78"/>
      <c r="T558" s="78"/>
      <c r="U558" s="78"/>
      <c r="V558" s="78"/>
      <c r="W558" s="78"/>
      <c r="X558" s="78"/>
      <c r="Y558" s="85"/>
      <c r="Z558" s="78"/>
      <c r="AA558" s="85" t="s">
        <v>962</v>
      </c>
      <c r="AB558" s="85"/>
      <c r="AC558" s="86"/>
      <c r="AD558" s="85"/>
      <c r="AE558" s="85"/>
      <c r="AF558" s="86"/>
      <c r="AG558" s="86"/>
      <c r="AH558" s="87" t="n">
        <v>0</v>
      </c>
      <c r="AI558" s="88" t="n">
        <v>0</v>
      </c>
      <c r="AJ558" s="88" t="n">
        <v>0</v>
      </c>
      <c r="AK558" s="89" t="n">
        <v>0</v>
      </c>
      <c r="AL558" s="90" t="n">
        <v>0</v>
      </c>
      <c r="AM558" s="89" t="n">
        <v>0</v>
      </c>
      <c r="AN558" s="90" t="n">
        <v>0</v>
      </c>
      <c r="AO558" s="86"/>
      <c r="AP558" s="91"/>
      <c r="AQ558" s="78"/>
      <c r="AR558" s="78"/>
      <c r="AS558" s="78"/>
      <c r="AT558" s="78"/>
      <c r="AU558" s="78"/>
      <c r="AV558" s="78"/>
      <c r="AW558" s="78"/>
      <c r="AX558" s="78"/>
      <c r="AY558" s="78"/>
      <c r="AZ558" s="85"/>
      <c r="BA558" s="12"/>
      <c r="BB558" s="85" t="n">
        <f aca="false">IF(ISERROR(VLOOKUP($B558,$AB:$AX,1,0)),0,(VLOOKUP($B558,$AB:$AX,1,0)))</f>
        <v>0</v>
      </c>
      <c r="BC558" s="86" t="n">
        <f aca="false">IF(ISERROR(VLOOKUP($B558,$AB:$AX,2,0)),0,(VLOOKUP($B558,$AB:$AX,2,0)))</f>
        <v>0</v>
      </c>
      <c r="BD558" s="92" t="n">
        <f aca="false">IF(ISERROR(VLOOKUP($B558,$AB:$AX,3,0)),0,(VLOOKUP($B558,$AB:$AX,3,0)))</f>
        <v>0</v>
      </c>
      <c r="BE558" s="85" t="n">
        <f aca="false">IF(ISERROR(VLOOKUP($B558,$AB:$AX,4,0)),0,(VLOOKUP($B558,$AB:$AX,4,0)))</f>
        <v>0</v>
      </c>
      <c r="BF558" s="86" t="n">
        <f aca="false">IF(ISERROR(VLOOKUP($B558,$AB:$AX,5,0)),0,(VLOOKUP($B558,$AB:$AX,5,0)))</f>
        <v>0</v>
      </c>
      <c r="BG558" s="86" t="n">
        <f aca="false">IF(ISERROR(VLOOKUP($B558,$AB:$AX,6,0)),0,(VLOOKUP($B558,$AB:$AX,6,0)))</f>
        <v>0</v>
      </c>
      <c r="BH558" s="85" t="n">
        <f aca="false">IF(ISERROR(VLOOKUP($B558,$AB:$AX,7,0)),0,(VLOOKUP($B558,$AB:$AX,7,0)))</f>
        <v>0</v>
      </c>
      <c r="BI558" s="88" t="n">
        <f aca="false">IF(ISERROR(VLOOKUP($B558,$AB:$AX,8,0)),0,(VLOOKUP($B558,$AB:$AX,8,0)))</f>
        <v>0</v>
      </c>
      <c r="BJ558" s="88" t="n">
        <f aca="false">IF(ISERROR(VLOOKUP($B558,$AB:$AX,9,0)),0,(VLOOKUP($B558,$AB:$AX,9,0)))</f>
        <v>0</v>
      </c>
      <c r="BK558" s="89" t="n">
        <f aca="false">IF(ISERROR(VLOOKUP($B558,$AB:$AX,10,0)),0,(VLOOKUP($B558,$AB:$AX,10,0)))</f>
        <v>0</v>
      </c>
      <c r="BL558" s="93" t="n">
        <f aca="false">IF(ISERROR(VLOOKUP($B558,$AB:$AX,11,0)),0,(VLOOKUP($B558,$AB:$AX,11,0)))</f>
        <v>0</v>
      </c>
      <c r="BM558" s="89" t="n">
        <f aca="false">IF(ISERROR(VLOOKUP($B558,$AB:$AX,12,0)),0,(VLOOKUP($B558,$AB:$AX,12,0)))</f>
        <v>0</v>
      </c>
      <c r="BN558" s="93" t="n">
        <f aca="false">IF(ISERROR(VLOOKUP($B558,$AB:$AX,13,0)),0,(VLOOKUP($B558,$AB:$AX,13,0)))</f>
        <v>0</v>
      </c>
      <c r="BO558" s="86" t="n">
        <f aca="false">IF(ISERROR(VLOOKUP($B558,$AB:$AX,14,0)),0,(VLOOKUP($B558,$AB:$AX,14,0)))</f>
        <v>0</v>
      </c>
      <c r="BP558" s="91" t="n">
        <f aca="false">IF(ISERROR(VLOOKUP($B558,$AB:$AX,15,0)),0,(VLOOKUP($B558,$AB:$AX,15,0)))</f>
        <v>0</v>
      </c>
      <c r="BQ558" s="78"/>
      <c r="BR558" s="78"/>
      <c r="BS558" s="78"/>
      <c r="BT558" s="78"/>
      <c r="BU558" s="94"/>
      <c r="BV558" s="94"/>
      <c r="BW558" s="94"/>
      <c r="BX558" s="94"/>
      <c r="BY558" s="94"/>
      <c r="BZ558" s="94"/>
      <c r="CA558" s="94"/>
      <c r="CB558" s="94"/>
      <c r="CC558" s="94"/>
      <c r="CD558" s="94"/>
      <c r="CE558" s="94"/>
      <c r="CF558" s="94"/>
      <c r="CG558" s="94"/>
      <c r="CH558" s="94"/>
      <c r="CI558" s="94"/>
      <c r="CJ558" s="94"/>
      <c r="CK558" s="94"/>
      <c r="CL558" s="94"/>
      <c r="CM558" s="94"/>
      <c r="CN558" s="94"/>
      <c r="CO558" s="94"/>
      <c r="CP558" s="94"/>
      <c r="CQ558" s="94"/>
      <c r="CR558" s="94"/>
      <c r="CS558" s="94"/>
      <c r="CT558" s="94"/>
      <c r="CU558" s="94"/>
      <c r="CV558" s="94"/>
      <c r="CW558" s="94"/>
      <c r="CX558" s="94"/>
      <c r="CY558" s="94"/>
      <c r="CZ558" s="94"/>
      <c r="DA558" s="94"/>
      <c r="DB558" s="94"/>
      <c r="DC558" s="94"/>
      <c r="DD558" s="94"/>
      <c r="DE558" s="94"/>
      <c r="DF558" s="94"/>
      <c r="DG558" s="94"/>
      <c r="DH558" s="94"/>
      <c r="DI558" s="94"/>
      <c r="DJ558" s="94"/>
      <c r="DK558" s="94"/>
      <c r="DL558" s="94"/>
      <c r="DM558" s="94"/>
      <c r="DN558" s="94"/>
      <c r="DO558" s="94"/>
      <c r="DP558" s="94"/>
      <c r="DQ558" s="94"/>
      <c r="DR558" s="94"/>
      <c r="DS558" s="94"/>
      <c r="DT558" s="94"/>
      <c r="DU558" s="94"/>
      <c r="DV558" s="94"/>
      <c r="DW558" s="94"/>
      <c r="DX558" s="94"/>
      <c r="DY558" s="94"/>
      <c r="DZ558" s="94"/>
      <c r="EA558" s="94"/>
      <c r="EB558" s="94"/>
      <c r="EC558" s="94"/>
      <c r="ED558" s="94"/>
      <c r="EE558" s="94"/>
      <c r="EF558" s="94"/>
      <c r="EG558" s="94"/>
      <c r="EH558" s="94"/>
      <c r="EI558" s="94"/>
      <c r="EJ558" s="94"/>
      <c r="EK558" s="94"/>
    </row>
    <row r="559" customFormat="false" ht="12.75" hidden="true" customHeight="false" outlineLevel="0" collapsed="false">
      <c r="A559" s="75" t="s">
        <v>963</v>
      </c>
      <c r="B559" s="97"/>
      <c r="C559" s="98"/>
      <c r="D559" s="78"/>
      <c r="E559" s="78"/>
      <c r="F559" s="79"/>
      <c r="G559" s="79"/>
      <c r="H559" s="80" t="n">
        <v>0</v>
      </c>
      <c r="I559" s="81" t="n">
        <v>0</v>
      </c>
      <c r="J559" s="81" t="n">
        <v>0</v>
      </c>
      <c r="K559" s="82" t="n">
        <v>0</v>
      </c>
      <c r="L559" s="83" t="n">
        <v>0</v>
      </c>
      <c r="M559" s="82" t="n">
        <v>0</v>
      </c>
      <c r="N559" s="83" t="n">
        <v>0</v>
      </c>
      <c r="O559" s="79"/>
      <c r="P559" s="84"/>
      <c r="Q559" s="78"/>
      <c r="R559" s="78"/>
      <c r="S559" s="78"/>
      <c r="T559" s="78"/>
      <c r="U559" s="78"/>
      <c r="V559" s="78"/>
      <c r="W559" s="78"/>
      <c r="X559" s="78"/>
      <c r="Y559" s="85"/>
      <c r="Z559" s="78"/>
      <c r="AA559" s="85" t="s">
        <v>963</v>
      </c>
      <c r="AB559" s="85"/>
      <c r="AC559" s="86"/>
      <c r="AD559" s="85"/>
      <c r="AE559" s="85"/>
      <c r="AF559" s="86"/>
      <c r="AG559" s="86"/>
      <c r="AH559" s="87" t="n">
        <v>0</v>
      </c>
      <c r="AI559" s="88" t="n">
        <v>0</v>
      </c>
      <c r="AJ559" s="88" t="n">
        <v>0</v>
      </c>
      <c r="AK559" s="89" t="n">
        <v>0</v>
      </c>
      <c r="AL559" s="90" t="n">
        <v>0</v>
      </c>
      <c r="AM559" s="89" t="n">
        <v>0</v>
      </c>
      <c r="AN559" s="90" t="n">
        <v>0</v>
      </c>
      <c r="AO559" s="86"/>
      <c r="AP559" s="91"/>
      <c r="AQ559" s="78"/>
      <c r="AR559" s="78"/>
      <c r="AS559" s="78"/>
      <c r="AT559" s="78"/>
      <c r="AU559" s="78"/>
      <c r="AV559" s="78"/>
      <c r="AW559" s="78"/>
      <c r="AX559" s="78"/>
      <c r="AY559" s="78"/>
      <c r="AZ559" s="85"/>
      <c r="BA559" s="12"/>
      <c r="BB559" s="85" t="n">
        <f aca="false">IF(ISERROR(VLOOKUP($B559,$AB:$AX,1,0)),0,(VLOOKUP($B559,$AB:$AX,1,0)))</f>
        <v>0</v>
      </c>
      <c r="BC559" s="86" t="n">
        <f aca="false">IF(ISERROR(VLOOKUP($B559,$AB:$AX,2,0)),0,(VLOOKUP($B559,$AB:$AX,2,0)))</f>
        <v>0</v>
      </c>
      <c r="BD559" s="92" t="n">
        <f aca="false">IF(ISERROR(VLOOKUP($B559,$AB:$AX,3,0)),0,(VLOOKUP($B559,$AB:$AX,3,0)))</f>
        <v>0</v>
      </c>
      <c r="BE559" s="85" t="n">
        <f aca="false">IF(ISERROR(VLOOKUP($B559,$AB:$AX,4,0)),0,(VLOOKUP($B559,$AB:$AX,4,0)))</f>
        <v>0</v>
      </c>
      <c r="BF559" s="86" t="n">
        <f aca="false">IF(ISERROR(VLOOKUP($B559,$AB:$AX,5,0)),0,(VLOOKUP($B559,$AB:$AX,5,0)))</f>
        <v>0</v>
      </c>
      <c r="BG559" s="86" t="n">
        <f aca="false">IF(ISERROR(VLOOKUP($B559,$AB:$AX,6,0)),0,(VLOOKUP($B559,$AB:$AX,6,0)))</f>
        <v>0</v>
      </c>
      <c r="BH559" s="85" t="n">
        <f aca="false">IF(ISERROR(VLOOKUP($B559,$AB:$AX,7,0)),0,(VLOOKUP($B559,$AB:$AX,7,0)))</f>
        <v>0</v>
      </c>
      <c r="BI559" s="88" t="n">
        <f aca="false">IF(ISERROR(VLOOKUP($B559,$AB:$AX,8,0)),0,(VLOOKUP($B559,$AB:$AX,8,0)))</f>
        <v>0</v>
      </c>
      <c r="BJ559" s="88" t="n">
        <f aca="false">IF(ISERROR(VLOOKUP($B559,$AB:$AX,9,0)),0,(VLOOKUP($B559,$AB:$AX,9,0)))</f>
        <v>0</v>
      </c>
      <c r="BK559" s="89" t="n">
        <f aca="false">IF(ISERROR(VLOOKUP($B559,$AB:$AX,10,0)),0,(VLOOKUP($B559,$AB:$AX,10,0)))</f>
        <v>0</v>
      </c>
      <c r="BL559" s="93" t="n">
        <f aca="false">IF(ISERROR(VLOOKUP($B559,$AB:$AX,11,0)),0,(VLOOKUP($B559,$AB:$AX,11,0)))</f>
        <v>0</v>
      </c>
      <c r="BM559" s="89" t="n">
        <f aca="false">IF(ISERROR(VLOOKUP($B559,$AB:$AX,12,0)),0,(VLOOKUP($B559,$AB:$AX,12,0)))</f>
        <v>0</v>
      </c>
      <c r="BN559" s="93" t="n">
        <f aca="false">IF(ISERROR(VLOOKUP($B559,$AB:$AX,13,0)),0,(VLOOKUP($B559,$AB:$AX,13,0)))</f>
        <v>0</v>
      </c>
      <c r="BO559" s="86" t="n">
        <f aca="false">IF(ISERROR(VLOOKUP($B559,$AB:$AX,14,0)),0,(VLOOKUP($B559,$AB:$AX,14,0)))</f>
        <v>0</v>
      </c>
      <c r="BP559" s="91" t="n">
        <f aca="false">IF(ISERROR(VLOOKUP($B559,$AB:$AX,15,0)),0,(VLOOKUP($B559,$AB:$AX,15,0)))</f>
        <v>0</v>
      </c>
      <c r="BQ559" s="78"/>
      <c r="BR559" s="78"/>
      <c r="BS559" s="78"/>
      <c r="BT559" s="78"/>
      <c r="BU559" s="94"/>
      <c r="BV559" s="94"/>
      <c r="BW559" s="94"/>
      <c r="BX559" s="94"/>
      <c r="BY559" s="94"/>
      <c r="BZ559" s="94"/>
      <c r="CA559" s="94"/>
      <c r="CB559" s="94"/>
      <c r="CC559" s="94"/>
      <c r="CD559" s="94"/>
      <c r="CE559" s="94"/>
      <c r="CF559" s="94"/>
      <c r="CG559" s="94"/>
      <c r="CH559" s="94"/>
      <c r="CI559" s="94"/>
      <c r="CJ559" s="94"/>
      <c r="CK559" s="94"/>
      <c r="CL559" s="94"/>
      <c r="CM559" s="94"/>
      <c r="CN559" s="94"/>
      <c r="CO559" s="94"/>
      <c r="CP559" s="94"/>
      <c r="CQ559" s="94"/>
      <c r="CR559" s="94"/>
      <c r="CS559" s="94"/>
      <c r="CT559" s="94"/>
      <c r="CU559" s="94"/>
      <c r="CV559" s="94"/>
      <c r="CW559" s="94"/>
      <c r="CX559" s="94"/>
      <c r="CY559" s="94"/>
      <c r="CZ559" s="94"/>
      <c r="DA559" s="94"/>
      <c r="DB559" s="94"/>
      <c r="DC559" s="94"/>
      <c r="DD559" s="94"/>
      <c r="DE559" s="94"/>
      <c r="DF559" s="94"/>
      <c r="DG559" s="94"/>
      <c r="DH559" s="94"/>
      <c r="DI559" s="94"/>
      <c r="DJ559" s="94"/>
      <c r="DK559" s="94"/>
      <c r="DL559" s="94"/>
      <c r="DM559" s="94"/>
      <c r="DN559" s="94"/>
      <c r="DO559" s="94"/>
      <c r="DP559" s="94"/>
      <c r="DQ559" s="94"/>
      <c r="DR559" s="94"/>
      <c r="DS559" s="94"/>
      <c r="DT559" s="94"/>
      <c r="DU559" s="94"/>
      <c r="DV559" s="94"/>
      <c r="DW559" s="94"/>
      <c r="DX559" s="94"/>
      <c r="DY559" s="94"/>
      <c r="DZ559" s="94"/>
      <c r="EA559" s="94"/>
      <c r="EB559" s="94"/>
      <c r="EC559" s="94"/>
      <c r="ED559" s="94"/>
      <c r="EE559" s="94"/>
      <c r="EF559" s="94"/>
      <c r="EG559" s="94"/>
      <c r="EH559" s="94"/>
      <c r="EI559" s="94"/>
      <c r="EJ559" s="94"/>
      <c r="EK559" s="94"/>
    </row>
    <row r="560" customFormat="false" ht="12.75" hidden="true" customHeight="false" outlineLevel="0" collapsed="false">
      <c r="A560" s="75" t="s">
        <v>964</v>
      </c>
      <c r="B560" s="97"/>
      <c r="C560" s="98"/>
      <c r="D560" s="78"/>
      <c r="E560" s="78"/>
      <c r="F560" s="79"/>
      <c r="G560" s="79"/>
      <c r="H560" s="80" t="n">
        <v>0</v>
      </c>
      <c r="I560" s="81" t="n">
        <v>0</v>
      </c>
      <c r="J560" s="81" t="n">
        <v>0</v>
      </c>
      <c r="K560" s="82" t="n">
        <v>0</v>
      </c>
      <c r="L560" s="83" t="n">
        <v>0</v>
      </c>
      <c r="M560" s="82" t="n">
        <v>0</v>
      </c>
      <c r="N560" s="83" t="n">
        <v>0</v>
      </c>
      <c r="O560" s="79"/>
      <c r="P560" s="84"/>
      <c r="Q560" s="78"/>
      <c r="R560" s="78"/>
      <c r="S560" s="78"/>
      <c r="T560" s="78"/>
      <c r="U560" s="78"/>
      <c r="V560" s="78"/>
      <c r="W560" s="78"/>
      <c r="X560" s="78"/>
      <c r="Y560" s="85"/>
      <c r="Z560" s="78"/>
      <c r="AA560" s="85" t="s">
        <v>964</v>
      </c>
      <c r="AB560" s="85"/>
      <c r="AC560" s="86"/>
      <c r="AD560" s="85"/>
      <c r="AE560" s="85"/>
      <c r="AF560" s="86"/>
      <c r="AG560" s="86"/>
      <c r="AH560" s="87" t="n">
        <v>0</v>
      </c>
      <c r="AI560" s="88" t="n">
        <v>0</v>
      </c>
      <c r="AJ560" s="88" t="n">
        <v>0</v>
      </c>
      <c r="AK560" s="89" t="n">
        <v>0</v>
      </c>
      <c r="AL560" s="90" t="n">
        <v>0</v>
      </c>
      <c r="AM560" s="89" t="n">
        <v>0</v>
      </c>
      <c r="AN560" s="90" t="n">
        <v>0</v>
      </c>
      <c r="AO560" s="86"/>
      <c r="AP560" s="91"/>
      <c r="AQ560" s="78"/>
      <c r="AR560" s="78"/>
      <c r="AS560" s="78"/>
      <c r="AT560" s="78"/>
      <c r="AU560" s="78"/>
      <c r="AV560" s="78"/>
      <c r="AW560" s="78"/>
      <c r="AX560" s="78"/>
      <c r="AY560" s="78"/>
      <c r="AZ560" s="85"/>
      <c r="BA560" s="12"/>
      <c r="BB560" s="85" t="n">
        <f aca="false">IF(ISERROR(VLOOKUP($B560,$AB:$AX,1,0)),0,(VLOOKUP($B560,$AB:$AX,1,0)))</f>
        <v>0</v>
      </c>
      <c r="BC560" s="86" t="n">
        <f aca="false">IF(ISERROR(VLOOKUP($B560,$AB:$AX,2,0)),0,(VLOOKUP($B560,$AB:$AX,2,0)))</f>
        <v>0</v>
      </c>
      <c r="BD560" s="92" t="n">
        <f aca="false">IF(ISERROR(VLOOKUP($B560,$AB:$AX,3,0)),0,(VLOOKUP($B560,$AB:$AX,3,0)))</f>
        <v>0</v>
      </c>
      <c r="BE560" s="85" t="n">
        <f aca="false">IF(ISERROR(VLOOKUP($B560,$AB:$AX,4,0)),0,(VLOOKUP($B560,$AB:$AX,4,0)))</f>
        <v>0</v>
      </c>
      <c r="BF560" s="86" t="n">
        <f aca="false">IF(ISERROR(VLOOKUP($B560,$AB:$AX,5,0)),0,(VLOOKUP($B560,$AB:$AX,5,0)))</f>
        <v>0</v>
      </c>
      <c r="BG560" s="86" t="n">
        <f aca="false">IF(ISERROR(VLOOKUP($B560,$AB:$AX,6,0)),0,(VLOOKUP($B560,$AB:$AX,6,0)))</f>
        <v>0</v>
      </c>
      <c r="BH560" s="85" t="n">
        <f aca="false">IF(ISERROR(VLOOKUP($B560,$AB:$AX,7,0)),0,(VLOOKUP($B560,$AB:$AX,7,0)))</f>
        <v>0</v>
      </c>
      <c r="BI560" s="88" t="n">
        <f aca="false">IF(ISERROR(VLOOKUP($B560,$AB:$AX,8,0)),0,(VLOOKUP($B560,$AB:$AX,8,0)))</f>
        <v>0</v>
      </c>
      <c r="BJ560" s="88" t="n">
        <f aca="false">IF(ISERROR(VLOOKUP($B560,$AB:$AX,9,0)),0,(VLOOKUP($B560,$AB:$AX,9,0)))</f>
        <v>0</v>
      </c>
      <c r="BK560" s="89" t="n">
        <f aca="false">IF(ISERROR(VLOOKUP($B560,$AB:$AX,10,0)),0,(VLOOKUP($B560,$AB:$AX,10,0)))</f>
        <v>0</v>
      </c>
      <c r="BL560" s="93" t="n">
        <f aca="false">IF(ISERROR(VLOOKUP($B560,$AB:$AX,11,0)),0,(VLOOKUP($B560,$AB:$AX,11,0)))</f>
        <v>0</v>
      </c>
      <c r="BM560" s="89" t="n">
        <f aca="false">IF(ISERROR(VLOOKUP($B560,$AB:$AX,12,0)),0,(VLOOKUP($B560,$AB:$AX,12,0)))</f>
        <v>0</v>
      </c>
      <c r="BN560" s="93" t="n">
        <f aca="false">IF(ISERROR(VLOOKUP($B560,$AB:$AX,13,0)),0,(VLOOKUP($B560,$AB:$AX,13,0)))</f>
        <v>0</v>
      </c>
      <c r="BO560" s="86" t="n">
        <f aca="false">IF(ISERROR(VLOOKUP($B560,$AB:$AX,14,0)),0,(VLOOKUP($B560,$AB:$AX,14,0)))</f>
        <v>0</v>
      </c>
      <c r="BP560" s="91" t="n">
        <f aca="false">IF(ISERROR(VLOOKUP($B560,$AB:$AX,15,0)),0,(VLOOKUP($B560,$AB:$AX,15,0)))</f>
        <v>0</v>
      </c>
      <c r="BQ560" s="78"/>
      <c r="BR560" s="78"/>
      <c r="BS560" s="78"/>
      <c r="BT560" s="78"/>
      <c r="BU560" s="94"/>
      <c r="BV560" s="94"/>
      <c r="BW560" s="94"/>
      <c r="BX560" s="94"/>
      <c r="BY560" s="94"/>
      <c r="BZ560" s="94"/>
      <c r="CA560" s="94"/>
      <c r="CB560" s="94"/>
      <c r="CC560" s="94"/>
      <c r="CD560" s="94"/>
      <c r="CE560" s="94"/>
      <c r="CF560" s="94"/>
      <c r="CG560" s="94"/>
      <c r="CH560" s="94"/>
      <c r="CI560" s="94"/>
      <c r="CJ560" s="94"/>
      <c r="CK560" s="94"/>
      <c r="CL560" s="94"/>
      <c r="CM560" s="94"/>
      <c r="CN560" s="94"/>
      <c r="CO560" s="94"/>
      <c r="CP560" s="94"/>
      <c r="CQ560" s="94"/>
      <c r="CR560" s="94"/>
      <c r="CS560" s="94"/>
      <c r="CT560" s="94"/>
      <c r="CU560" s="94"/>
      <c r="CV560" s="94"/>
      <c r="CW560" s="94"/>
      <c r="CX560" s="94"/>
      <c r="CY560" s="94"/>
      <c r="CZ560" s="94"/>
      <c r="DA560" s="94"/>
      <c r="DB560" s="94"/>
      <c r="DC560" s="94"/>
      <c r="DD560" s="94"/>
      <c r="DE560" s="94"/>
      <c r="DF560" s="94"/>
      <c r="DG560" s="94"/>
      <c r="DH560" s="94"/>
      <c r="DI560" s="94"/>
      <c r="DJ560" s="94"/>
      <c r="DK560" s="94"/>
      <c r="DL560" s="94"/>
      <c r="DM560" s="94"/>
      <c r="DN560" s="94"/>
      <c r="DO560" s="94"/>
      <c r="DP560" s="94"/>
      <c r="DQ560" s="94"/>
      <c r="DR560" s="94"/>
      <c r="DS560" s="94"/>
      <c r="DT560" s="94"/>
      <c r="DU560" s="94"/>
      <c r="DV560" s="94"/>
      <c r="DW560" s="94"/>
      <c r="DX560" s="94"/>
      <c r="DY560" s="94"/>
      <c r="DZ560" s="94"/>
      <c r="EA560" s="94"/>
      <c r="EB560" s="94"/>
      <c r="EC560" s="94"/>
      <c r="ED560" s="94"/>
      <c r="EE560" s="94"/>
      <c r="EF560" s="94"/>
      <c r="EG560" s="94"/>
      <c r="EH560" s="94"/>
      <c r="EI560" s="94"/>
      <c r="EJ560" s="94"/>
      <c r="EK560" s="94"/>
    </row>
    <row r="561" customFormat="false" ht="12.75" hidden="true" customHeight="false" outlineLevel="0" collapsed="false">
      <c r="A561" s="75" t="s">
        <v>965</v>
      </c>
      <c r="B561" s="78"/>
      <c r="C561" s="79"/>
      <c r="D561" s="78"/>
      <c r="E561" s="78"/>
      <c r="F561" s="79"/>
      <c r="G561" s="79"/>
      <c r="H561" s="80" t="n">
        <v>0</v>
      </c>
      <c r="I561" s="81" t="n">
        <v>0</v>
      </c>
      <c r="J561" s="81" t="n">
        <v>0</v>
      </c>
      <c r="K561" s="82" t="n">
        <v>0</v>
      </c>
      <c r="L561" s="83" t="n">
        <v>0</v>
      </c>
      <c r="M561" s="82" t="n">
        <v>0</v>
      </c>
      <c r="N561" s="83" t="n">
        <v>0</v>
      </c>
      <c r="O561" s="79"/>
      <c r="P561" s="84"/>
      <c r="Q561" s="78"/>
      <c r="R561" s="78"/>
      <c r="S561" s="78"/>
      <c r="T561" s="78"/>
      <c r="U561" s="78"/>
      <c r="V561" s="78"/>
      <c r="W561" s="78"/>
      <c r="X561" s="78"/>
      <c r="Y561" s="85"/>
      <c r="Z561" s="78"/>
      <c r="AA561" s="85" t="s">
        <v>965</v>
      </c>
      <c r="AB561" s="85"/>
      <c r="AC561" s="86"/>
      <c r="AD561" s="85"/>
      <c r="AE561" s="85"/>
      <c r="AF561" s="86"/>
      <c r="AG561" s="86"/>
      <c r="AH561" s="87" t="n">
        <v>0</v>
      </c>
      <c r="AI561" s="88" t="n">
        <v>0</v>
      </c>
      <c r="AJ561" s="88" t="n">
        <v>0</v>
      </c>
      <c r="AK561" s="89" t="n">
        <v>0</v>
      </c>
      <c r="AL561" s="90" t="n">
        <v>0</v>
      </c>
      <c r="AM561" s="89" t="n">
        <v>0</v>
      </c>
      <c r="AN561" s="90" t="n">
        <v>0</v>
      </c>
      <c r="AO561" s="86"/>
      <c r="AP561" s="91"/>
      <c r="AQ561" s="78"/>
      <c r="AR561" s="78"/>
      <c r="AS561" s="78"/>
      <c r="AT561" s="78"/>
      <c r="AU561" s="78"/>
      <c r="AV561" s="78"/>
      <c r="AW561" s="78"/>
      <c r="AX561" s="78"/>
      <c r="AY561" s="78"/>
      <c r="AZ561" s="85"/>
      <c r="BA561" s="12"/>
      <c r="BB561" s="85" t="n">
        <f aca="false">IF(ISERROR(VLOOKUP($B561,$AB:$AX,1,0)),0,(VLOOKUP($B561,$AB:$AX,1,0)))</f>
        <v>0</v>
      </c>
      <c r="BC561" s="86" t="n">
        <f aca="false">IF(ISERROR(VLOOKUP($B561,$AB:$AX,2,0)),0,(VLOOKUP($B561,$AB:$AX,2,0)))</f>
        <v>0</v>
      </c>
      <c r="BD561" s="92" t="n">
        <f aca="false">IF(ISERROR(VLOOKUP($B561,$AB:$AX,3,0)),0,(VLOOKUP($B561,$AB:$AX,3,0)))</f>
        <v>0</v>
      </c>
      <c r="BE561" s="85" t="n">
        <f aca="false">IF(ISERROR(VLOOKUP($B561,$AB:$AX,4,0)),0,(VLOOKUP($B561,$AB:$AX,4,0)))</f>
        <v>0</v>
      </c>
      <c r="BF561" s="86" t="n">
        <f aca="false">IF(ISERROR(VLOOKUP($B561,$AB:$AX,5,0)),0,(VLOOKUP($B561,$AB:$AX,5,0)))</f>
        <v>0</v>
      </c>
      <c r="BG561" s="86" t="n">
        <f aca="false">IF(ISERROR(VLOOKUP($B561,$AB:$AX,6,0)),0,(VLOOKUP($B561,$AB:$AX,6,0)))</f>
        <v>0</v>
      </c>
      <c r="BH561" s="85" t="n">
        <f aca="false">IF(ISERROR(VLOOKUP($B561,$AB:$AX,7,0)),0,(VLOOKUP($B561,$AB:$AX,7,0)))</f>
        <v>0</v>
      </c>
      <c r="BI561" s="88" t="n">
        <f aca="false">IF(ISERROR(VLOOKUP($B561,$AB:$AX,8,0)),0,(VLOOKUP($B561,$AB:$AX,8,0)))</f>
        <v>0</v>
      </c>
      <c r="BJ561" s="88" t="n">
        <f aca="false">IF(ISERROR(VLOOKUP($B561,$AB:$AX,9,0)),0,(VLOOKUP($B561,$AB:$AX,9,0)))</f>
        <v>0</v>
      </c>
      <c r="BK561" s="89" t="n">
        <f aca="false">IF(ISERROR(VLOOKUP($B561,$AB:$AX,10,0)),0,(VLOOKUP($B561,$AB:$AX,10,0)))</f>
        <v>0</v>
      </c>
      <c r="BL561" s="93" t="n">
        <f aca="false">IF(ISERROR(VLOOKUP($B561,$AB:$AX,11,0)),0,(VLOOKUP($B561,$AB:$AX,11,0)))</f>
        <v>0</v>
      </c>
      <c r="BM561" s="89" t="n">
        <f aca="false">IF(ISERROR(VLOOKUP($B561,$AB:$AX,12,0)),0,(VLOOKUP($B561,$AB:$AX,12,0)))</f>
        <v>0</v>
      </c>
      <c r="BN561" s="93" t="n">
        <f aca="false">IF(ISERROR(VLOOKUP($B561,$AB:$AX,13,0)),0,(VLOOKUP($B561,$AB:$AX,13,0)))</f>
        <v>0</v>
      </c>
      <c r="BO561" s="86" t="n">
        <f aca="false">IF(ISERROR(VLOOKUP($B561,$AB:$AX,14,0)),0,(VLOOKUP($B561,$AB:$AX,14,0)))</f>
        <v>0</v>
      </c>
      <c r="BP561" s="91" t="n">
        <f aca="false">IF(ISERROR(VLOOKUP($B561,$AB:$AX,15,0)),0,(VLOOKUP($B561,$AB:$AX,15,0)))</f>
        <v>0</v>
      </c>
      <c r="BQ561" s="78"/>
      <c r="BR561" s="78"/>
      <c r="BS561" s="78"/>
      <c r="BT561" s="78"/>
      <c r="BU561" s="94"/>
      <c r="BV561" s="94"/>
      <c r="BW561" s="94"/>
      <c r="BX561" s="94"/>
      <c r="BY561" s="94"/>
      <c r="BZ561" s="94"/>
      <c r="CA561" s="94"/>
      <c r="CB561" s="94"/>
      <c r="CC561" s="94"/>
      <c r="CD561" s="94"/>
      <c r="CE561" s="94"/>
      <c r="CF561" s="94"/>
      <c r="CG561" s="94"/>
      <c r="CH561" s="94"/>
      <c r="CI561" s="94"/>
      <c r="CJ561" s="94"/>
      <c r="CK561" s="94"/>
      <c r="CL561" s="94"/>
      <c r="CM561" s="94"/>
      <c r="CN561" s="94"/>
      <c r="CO561" s="94"/>
      <c r="CP561" s="94"/>
      <c r="CQ561" s="94"/>
      <c r="CR561" s="94"/>
      <c r="CS561" s="94"/>
      <c r="CT561" s="94"/>
      <c r="CU561" s="94"/>
      <c r="CV561" s="94"/>
      <c r="CW561" s="94"/>
      <c r="CX561" s="94"/>
      <c r="CY561" s="94"/>
      <c r="CZ561" s="94"/>
      <c r="DA561" s="94"/>
      <c r="DB561" s="94"/>
      <c r="DC561" s="94"/>
      <c r="DD561" s="94"/>
      <c r="DE561" s="94"/>
      <c r="DF561" s="94"/>
      <c r="DG561" s="94"/>
      <c r="DH561" s="94"/>
      <c r="DI561" s="94"/>
      <c r="DJ561" s="94"/>
      <c r="DK561" s="94"/>
      <c r="DL561" s="94"/>
      <c r="DM561" s="94"/>
      <c r="DN561" s="94"/>
      <c r="DO561" s="94"/>
      <c r="DP561" s="94"/>
      <c r="DQ561" s="94"/>
      <c r="DR561" s="94"/>
      <c r="DS561" s="94"/>
      <c r="DT561" s="94"/>
      <c r="DU561" s="94"/>
      <c r="DV561" s="94"/>
      <c r="DW561" s="94"/>
      <c r="DX561" s="94"/>
      <c r="DY561" s="94"/>
      <c r="DZ561" s="94"/>
      <c r="EA561" s="94"/>
      <c r="EB561" s="94"/>
      <c r="EC561" s="94"/>
      <c r="ED561" s="94"/>
      <c r="EE561" s="94"/>
      <c r="EF561" s="94"/>
      <c r="EG561" s="94"/>
      <c r="EH561" s="94"/>
      <c r="EI561" s="94"/>
      <c r="EJ561" s="94"/>
      <c r="EK561" s="94"/>
    </row>
    <row r="562" customFormat="false" ht="12.75" hidden="true" customHeight="false" outlineLevel="0" collapsed="false">
      <c r="A562" s="75" t="s">
        <v>966</v>
      </c>
      <c r="B562" s="78"/>
      <c r="C562" s="79"/>
      <c r="D562" s="78"/>
      <c r="E562" s="78"/>
      <c r="F562" s="79"/>
      <c r="G562" s="79"/>
      <c r="H562" s="80" t="n">
        <v>0</v>
      </c>
      <c r="I562" s="81" t="n">
        <v>0</v>
      </c>
      <c r="J562" s="81" t="n">
        <v>0</v>
      </c>
      <c r="K562" s="82" t="n">
        <v>0</v>
      </c>
      <c r="L562" s="83" t="n">
        <v>0</v>
      </c>
      <c r="M562" s="82" t="n">
        <v>0</v>
      </c>
      <c r="N562" s="83" t="n">
        <v>0</v>
      </c>
      <c r="O562" s="79"/>
      <c r="P562" s="84"/>
      <c r="Q562" s="78"/>
      <c r="R562" s="78"/>
      <c r="S562" s="78"/>
      <c r="T562" s="78"/>
      <c r="U562" s="78"/>
      <c r="V562" s="78"/>
      <c r="W562" s="78"/>
      <c r="X562" s="78"/>
      <c r="Y562" s="85"/>
      <c r="Z562" s="78"/>
      <c r="AA562" s="85" t="s">
        <v>966</v>
      </c>
      <c r="AB562" s="85"/>
      <c r="AC562" s="86"/>
      <c r="AD562" s="85"/>
      <c r="AE562" s="85"/>
      <c r="AF562" s="86"/>
      <c r="AG562" s="86"/>
      <c r="AH562" s="87" t="n">
        <v>0</v>
      </c>
      <c r="AI562" s="88" t="n">
        <v>0</v>
      </c>
      <c r="AJ562" s="88" t="n">
        <v>0</v>
      </c>
      <c r="AK562" s="89" t="n">
        <v>0</v>
      </c>
      <c r="AL562" s="90" t="n">
        <v>0</v>
      </c>
      <c r="AM562" s="89" t="n">
        <v>0</v>
      </c>
      <c r="AN562" s="90" t="n">
        <v>0</v>
      </c>
      <c r="AO562" s="86"/>
      <c r="AP562" s="91"/>
      <c r="AQ562" s="78"/>
      <c r="AR562" s="78"/>
      <c r="AS562" s="78"/>
      <c r="AT562" s="78"/>
      <c r="AU562" s="78"/>
      <c r="AV562" s="78"/>
      <c r="AW562" s="78"/>
      <c r="AX562" s="78"/>
      <c r="AY562" s="78"/>
      <c r="AZ562" s="85"/>
      <c r="BA562" s="12"/>
      <c r="BB562" s="85" t="n">
        <f aca="false">IF(ISERROR(VLOOKUP($B562,$AB:$AX,1,0)),0,(VLOOKUP($B562,$AB:$AX,1,0)))</f>
        <v>0</v>
      </c>
      <c r="BC562" s="86" t="n">
        <f aca="false">IF(ISERROR(VLOOKUP($B562,$AB:$AX,2,0)),0,(VLOOKUP($B562,$AB:$AX,2,0)))</f>
        <v>0</v>
      </c>
      <c r="BD562" s="92" t="n">
        <f aca="false">IF(ISERROR(VLOOKUP($B562,$AB:$AX,3,0)),0,(VLOOKUP($B562,$AB:$AX,3,0)))</f>
        <v>0</v>
      </c>
      <c r="BE562" s="85" t="n">
        <f aca="false">IF(ISERROR(VLOOKUP($B562,$AB:$AX,4,0)),0,(VLOOKUP($B562,$AB:$AX,4,0)))</f>
        <v>0</v>
      </c>
      <c r="BF562" s="86" t="n">
        <f aca="false">IF(ISERROR(VLOOKUP($B562,$AB:$AX,5,0)),0,(VLOOKUP($B562,$AB:$AX,5,0)))</f>
        <v>0</v>
      </c>
      <c r="BG562" s="86" t="n">
        <f aca="false">IF(ISERROR(VLOOKUP($B562,$AB:$AX,6,0)),0,(VLOOKUP($B562,$AB:$AX,6,0)))</f>
        <v>0</v>
      </c>
      <c r="BH562" s="85" t="n">
        <f aca="false">IF(ISERROR(VLOOKUP($B562,$AB:$AX,7,0)),0,(VLOOKUP($B562,$AB:$AX,7,0)))</f>
        <v>0</v>
      </c>
      <c r="BI562" s="88" t="n">
        <f aca="false">IF(ISERROR(VLOOKUP($B562,$AB:$AX,8,0)),0,(VLOOKUP($B562,$AB:$AX,8,0)))</f>
        <v>0</v>
      </c>
      <c r="BJ562" s="88" t="n">
        <f aca="false">IF(ISERROR(VLOOKUP($B562,$AB:$AX,9,0)),0,(VLOOKUP($B562,$AB:$AX,9,0)))</f>
        <v>0</v>
      </c>
      <c r="BK562" s="89" t="n">
        <f aca="false">IF(ISERROR(VLOOKUP($B562,$AB:$AX,10,0)),0,(VLOOKUP($B562,$AB:$AX,10,0)))</f>
        <v>0</v>
      </c>
      <c r="BL562" s="93" t="n">
        <f aca="false">IF(ISERROR(VLOOKUP($B562,$AB:$AX,11,0)),0,(VLOOKUP($B562,$AB:$AX,11,0)))</f>
        <v>0</v>
      </c>
      <c r="BM562" s="89" t="n">
        <f aca="false">IF(ISERROR(VLOOKUP($B562,$AB:$AX,12,0)),0,(VLOOKUP($B562,$AB:$AX,12,0)))</f>
        <v>0</v>
      </c>
      <c r="BN562" s="93" t="n">
        <f aca="false">IF(ISERROR(VLOOKUP($B562,$AB:$AX,13,0)),0,(VLOOKUP($B562,$AB:$AX,13,0)))</f>
        <v>0</v>
      </c>
      <c r="BO562" s="86" t="n">
        <f aca="false">IF(ISERROR(VLOOKUP($B562,$AB:$AX,14,0)),0,(VLOOKUP($B562,$AB:$AX,14,0)))</f>
        <v>0</v>
      </c>
      <c r="BP562" s="91" t="n">
        <f aca="false">IF(ISERROR(VLOOKUP($B562,$AB:$AX,15,0)),0,(VLOOKUP($B562,$AB:$AX,15,0)))</f>
        <v>0</v>
      </c>
      <c r="BQ562" s="78"/>
      <c r="BR562" s="78"/>
      <c r="BS562" s="78"/>
      <c r="BT562" s="78"/>
      <c r="BU562" s="94"/>
      <c r="BV562" s="94"/>
      <c r="BW562" s="94"/>
      <c r="BX562" s="94"/>
      <c r="BY562" s="94"/>
      <c r="BZ562" s="94"/>
      <c r="CA562" s="94"/>
      <c r="CB562" s="94"/>
      <c r="CC562" s="94"/>
      <c r="CD562" s="94"/>
      <c r="CE562" s="94"/>
      <c r="CF562" s="94"/>
      <c r="CG562" s="94"/>
      <c r="CH562" s="94"/>
      <c r="CI562" s="94"/>
      <c r="CJ562" s="94"/>
      <c r="CK562" s="94"/>
      <c r="CL562" s="94"/>
      <c r="CM562" s="94"/>
      <c r="CN562" s="94"/>
      <c r="CO562" s="94"/>
      <c r="CP562" s="94"/>
      <c r="CQ562" s="94"/>
      <c r="CR562" s="94"/>
      <c r="CS562" s="94"/>
      <c r="CT562" s="94"/>
      <c r="CU562" s="94"/>
      <c r="CV562" s="94"/>
      <c r="CW562" s="94"/>
      <c r="CX562" s="94"/>
      <c r="CY562" s="94"/>
      <c r="CZ562" s="94"/>
      <c r="DA562" s="94"/>
      <c r="DB562" s="94"/>
      <c r="DC562" s="94"/>
      <c r="DD562" s="94"/>
      <c r="DE562" s="94"/>
      <c r="DF562" s="94"/>
      <c r="DG562" s="94"/>
      <c r="DH562" s="94"/>
      <c r="DI562" s="94"/>
      <c r="DJ562" s="94"/>
      <c r="DK562" s="94"/>
      <c r="DL562" s="94"/>
      <c r="DM562" s="94"/>
      <c r="DN562" s="94"/>
      <c r="DO562" s="94"/>
      <c r="DP562" s="94"/>
      <c r="DQ562" s="94"/>
      <c r="DR562" s="94"/>
      <c r="DS562" s="94"/>
      <c r="DT562" s="94"/>
      <c r="DU562" s="94"/>
      <c r="DV562" s="94"/>
      <c r="DW562" s="94"/>
      <c r="DX562" s="94"/>
      <c r="DY562" s="94"/>
      <c r="DZ562" s="94"/>
      <c r="EA562" s="94"/>
      <c r="EB562" s="94"/>
      <c r="EC562" s="94"/>
      <c r="ED562" s="94"/>
      <c r="EE562" s="94"/>
      <c r="EF562" s="94"/>
      <c r="EG562" s="94"/>
      <c r="EH562" s="94"/>
      <c r="EI562" s="94"/>
      <c r="EJ562" s="94"/>
      <c r="EK562" s="94"/>
    </row>
    <row r="563" customFormat="false" ht="12.75" hidden="true" customHeight="false" outlineLevel="0" collapsed="false">
      <c r="A563" s="75" t="s">
        <v>967</v>
      </c>
      <c r="B563" s="78"/>
      <c r="C563" s="79"/>
      <c r="D563" s="78"/>
      <c r="E563" s="78"/>
      <c r="F563" s="79"/>
      <c r="G563" s="79"/>
      <c r="H563" s="80" t="n">
        <v>0</v>
      </c>
      <c r="I563" s="81" t="n">
        <v>0</v>
      </c>
      <c r="J563" s="81" t="n">
        <v>0</v>
      </c>
      <c r="K563" s="82" t="n">
        <v>0</v>
      </c>
      <c r="L563" s="83" t="n">
        <v>0</v>
      </c>
      <c r="M563" s="82" t="n">
        <v>0</v>
      </c>
      <c r="N563" s="83" t="n">
        <v>0</v>
      </c>
      <c r="O563" s="79"/>
      <c r="P563" s="84"/>
      <c r="Q563" s="78"/>
      <c r="R563" s="78"/>
      <c r="S563" s="78"/>
      <c r="T563" s="78"/>
      <c r="U563" s="78"/>
      <c r="V563" s="78"/>
      <c r="W563" s="78"/>
      <c r="X563" s="78"/>
      <c r="Y563" s="85"/>
      <c r="Z563" s="78"/>
      <c r="AA563" s="85" t="s">
        <v>967</v>
      </c>
      <c r="AB563" s="85"/>
      <c r="AC563" s="86"/>
      <c r="AD563" s="85"/>
      <c r="AE563" s="85"/>
      <c r="AF563" s="86"/>
      <c r="AG563" s="86"/>
      <c r="AH563" s="87" t="n">
        <v>0</v>
      </c>
      <c r="AI563" s="88" t="n">
        <v>0</v>
      </c>
      <c r="AJ563" s="88" t="n">
        <v>0</v>
      </c>
      <c r="AK563" s="89" t="n">
        <v>0</v>
      </c>
      <c r="AL563" s="90" t="n">
        <v>0</v>
      </c>
      <c r="AM563" s="89" t="n">
        <v>0</v>
      </c>
      <c r="AN563" s="90" t="n">
        <v>0</v>
      </c>
      <c r="AO563" s="86"/>
      <c r="AP563" s="91"/>
      <c r="AQ563" s="78"/>
      <c r="AR563" s="78"/>
      <c r="AS563" s="78"/>
      <c r="AT563" s="78"/>
      <c r="AU563" s="78"/>
      <c r="AV563" s="78"/>
      <c r="AW563" s="78"/>
      <c r="AX563" s="78"/>
      <c r="AY563" s="78"/>
      <c r="AZ563" s="85"/>
      <c r="BA563" s="12"/>
      <c r="BB563" s="85" t="n">
        <f aca="false">IF(ISERROR(VLOOKUP($B563,$AB:$AX,1,0)),0,(VLOOKUP($B563,$AB:$AX,1,0)))</f>
        <v>0</v>
      </c>
      <c r="BC563" s="86" t="n">
        <f aca="false">IF(ISERROR(VLOOKUP($B563,$AB:$AX,2,0)),0,(VLOOKUP($B563,$AB:$AX,2,0)))</f>
        <v>0</v>
      </c>
      <c r="BD563" s="92" t="n">
        <f aca="false">IF(ISERROR(VLOOKUP($B563,$AB:$AX,3,0)),0,(VLOOKUP($B563,$AB:$AX,3,0)))</f>
        <v>0</v>
      </c>
      <c r="BE563" s="85" t="n">
        <f aca="false">IF(ISERROR(VLOOKUP($B563,$AB:$AX,4,0)),0,(VLOOKUP($B563,$AB:$AX,4,0)))</f>
        <v>0</v>
      </c>
      <c r="BF563" s="86" t="n">
        <f aca="false">IF(ISERROR(VLOOKUP($B563,$AB:$AX,5,0)),0,(VLOOKUP($B563,$AB:$AX,5,0)))</f>
        <v>0</v>
      </c>
      <c r="BG563" s="86" t="n">
        <f aca="false">IF(ISERROR(VLOOKUP($B563,$AB:$AX,6,0)),0,(VLOOKUP($B563,$AB:$AX,6,0)))</f>
        <v>0</v>
      </c>
      <c r="BH563" s="85" t="n">
        <f aca="false">IF(ISERROR(VLOOKUP($B563,$AB:$AX,7,0)),0,(VLOOKUP($B563,$AB:$AX,7,0)))</f>
        <v>0</v>
      </c>
      <c r="BI563" s="88" t="n">
        <f aca="false">IF(ISERROR(VLOOKUP($B563,$AB:$AX,8,0)),0,(VLOOKUP($B563,$AB:$AX,8,0)))</f>
        <v>0</v>
      </c>
      <c r="BJ563" s="88" t="n">
        <f aca="false">IF(ISERROR(VLOOKUP($B563,$AB:$AX,9,0)),0,(VLOOKUP($B563,$AB:$AX,9,0)))</f>
        <v>0</v>
      </c>
      <c r="BK563" s="89" t="n">
        <f aca="false">IF(ISERROR(VLOOKUP($B563,$AB:$AX,10,0)),0,(VLOOKUP($B563,$AB:$AX,10,0)))</f>
        <v>0</v>
      </c>
      <c r="BL563" s="93" t="n">
        <f aca="false">IF(ISERROR(VLOOKUP($B563,$AB:$AX,11,0)),0,(VLOOKUP($B563,$AB:$AX,11,0)))</f>
        <v>0</v>
      </c>
      <c r="BM563" s="89" t="n">
        <f aca="false">IF(ISERROR(VLOOKUP($B563,$AB:$AX,12,0)),0,(VLOOKUP($B563,$AB:$AX,12,0)))</f>
        <v>0</v>
      </c>
      <c r="BN563" s="93" t="n">
        <f aca="false">IF(ISERROR(VLOOKUP($B563,$AB:$AX,13,0)),0,(VLOOKUP($B563,$AB:$AX,13,0)))</f>
        <v>0</v>
      </c>
      <c r="BO563" s="86" t="n">
        <f aca="false">IF(ISERROR(VLOOKUP($B563,$AB:$AX,14,0)),0,(VLOOKUP($B563,$AB:$AX,14,0)))</f>
        <v>0</v>
      </c>
      <c r="BP563" s="91" t="n">
        <f aca="false">IF(ISERROR(VLOOKUP($B563,$AB:$AX,15,0)),0,(VLOOKUP($B563,$AB:$AX,15,0)))</f>
        <v>0</v>
      </c>
      <c r="BQ563" s="78"/>
      <c r="BR563" s="78"/>
      <c r="BS563" s="78"/>
      <c r="BT563" s="78"/>
      <c r="BU563" s="94"/>
      <c r="BV563" s="94"/>
      <c r="BW563" s="94"/>
      <c r="BX563" s="94"/>
      <c r="BY563" s="94"/>
      <c r="BZ563" s="94"/>
      <c r="CA563" s="94"/>
      <c r="CB563" s="94"/>
      <c r="CC563" s="94"/>
      <c r="CD563" s="94"/>
      <c r="CE563" s="94"/>
      <c r="CF563" s="94"/>
      <c r="CG563" s="94"/>
      <c r="CH563" s="94"/>
      <c r="CI563" s="94"/>
      <c r="CJ563" s="94"/>
      <c r="CK563" s="94"/>
      <c r="CL563" s="94"/>
      <c r="CM563" s="94"/>
      <c r="CN563" s="94"/>
      <c r="CO563" s="94"/>
      <c r="CP563" s="94"/>
      <c r="CQ563" s="94"/>
      <c r="CR563" s="94"/>
      <c r="CS563" s="94"/>
      <c r="CT563" s="94"/>
      <c r="CU563" s="94"/>
      <c r="CV563" s="94"/>
      <c r="CW563" s="94"/>
      <c r="CX563" s="94"/>
      <c r="CY563" s="94"/>
      <c r="CZ563" s="94"/>
      <c r="DA563" s="94"/>
      <c r="DB563" s="94"/>
      <c r="DC563" s="94"/>
      <c r="DD563" s="94"/>
      <c r="DE563" s="94"/>
      <c r="DF563" s="94"/>
      <c r="DG563" s="94"/>
      <c r="DH563" s="94"/>
      <c r="DI563" s="94"/>
      <c r="DJ563" s="94"/>
      <c r="DK563" s="94"/>
      <c r="DL563" s="94"/>
      <c r="DM563" s="94"/>
      <c r="DN563" s="94"/>
      <c r="DO563" s="94"/>
      <c r="DP563" s="94"/>
      <c r="DQ563" s="94"/>
      <c r="DR563" s="94"/>
      <c r="DS563" s="94"/>
      <c r="DT563" s="94"/>
      <c r="DU563" s="94"/>
      <c r="DV563" s="94"/>
      <c r="DW563" s="94"/>
      <c r="DX563" s="94"/>
      <c r="DY563" s="94"/>
      <c r="DZ563" s="94"/>
      <c r="EA563" s="94"/>
      <c r="EB563" s="94"/>
      <c r="EC563" s="94"/>
      <c r="ED563" s="94"/>
      <c r="EE563" s="94"/>
      <c r="EF563" s="94"/>
      <c r="EG563" s="94"/>
      <c r="EH563" s="94"/>
      <c r="EI563" s="94"/>
      <c r="EJ563" s="94"/>
      <c r="EK563" s="94"/>
    </row>
    <row r="564" customFormat="false" ht="12.75" hidden="true" customHeight="false" outlineLevel="0" collapsed="false">
      <c r="A564" s="75" t="s">
        <v>968</v>
      </c>
      <c r="B564" s="78"/>
      <c r="C564" s="79"/>
      <c r="D564" s="78"/>
      <c r="E564" s="78"/>
      <c r="F564" s="79"/>
      <c r="G564" s="79"/>
      <c r="H564" s="80" t="n">
        <v>0</v>
      </c>
      <c r="I564" s="81" t="n">
        <v>0</v>
      </c>
      <c r="J564" s="81" t="n">
        <v>0</v>
      </c>
      <c r="K564" s="82" t="n">
        <v>0</v>
      </c>
      <c r="L564" s="83" t="n">
        <v>0</v>
      </c>
      <c r="M564" s="82" t="n">
        <v>0</v>
      </c>
      <c r="N564" s="83" t="n">
        <v>0</v>
      </c>
      <c r="O564" s="79"/>
      <c r="P564" s="84"/>
      <c r="Q564" s="78"/>
      <c r="R564" s="78"/>
      <c r="S564" s="78"/>
      <c r="T564" s="78"/>
      <c r="U564" s="78"/>
      <c r="V564" s="78"/>
      <c r="W564" s="78"/>
      <c r="X564" s="78"/>
      <c r="Y564" s="85"/>
      <c r="Z564" s="78"/>
      <c r="AA564" s="85" t="s">
        <v>968</v>
      </c>
      <c r="AB564" s="85"/>
      <c r="AC564" s="86"/>
      <c r="AD564" s="85"/>
      <c r="AE564" s="85"/>
      <c r="AF564" s="86"/>
      <c r="AG564" s="86"/>
      <c r="AH564" s="87" t="n">
        <v>0</v>
      </c>
      <c r="AI564" s="88" t="n">
        <v>0</v>
      </c>
      <c r="AJ564" s="88" t="n">
        <v>0</v>
      </c>
      <c r="AK564" s="89" t="n">
        <v>0</v>
      </c>
      <c r="AL564" s="90" t="n">
        <v>0</v>
      </c>
      <c r="AM564" s="89" t="n">
        <v>0</v>
      </c>
      <c r="AN564" s="90" t="n">
        <v>0</v>
      </c>
      <c r="AO564" s="86"/>
      <c r="AP564" s="91"/>
      <c r="AQ564" s="78"/>
      <c r="AR564" s="78"/>
      <c r="AS564" s="78"/>
      <c r="AT564" s="78"/>
      <c r="AU564" s="78"/>
      <c r="AV564" s="78"/>
      <c r="AW564" s="78"/>
      <c r="AX564" s="78"/>
      <c r="AY564" s="78"/>
      <c r="AZ564" s="85"/>
      <c r="BA564" s="12"/>
      <c r="BB564" s="85" t="n">
        <f aca="false">IF(ISERROR(VLOOKUP($B564,$AB:$AX,1,0)),0,(VLOOKUP($B564,$AB:$AX,1,0)))</f>
        <v>0</v>
      </c>
      <c r="BC564" s="86" t="n">
        <f aca="false">IF(ISERROR(VLOOKUP($B564,$AB:$AX,2,0)),0,(VLOOKUP($B564,$AB:$AX,2,0)))</f>
        <v>0</v>
      </c>
      <c r="BD564" s="92" t="n">
        <f aca="false">IF(ISERROR(VLOOKUP($B564,$AB:$AX,3,0)),0,(VLOOKUP($B564,$AB:$AX,3,0)))</f>
        <v>0</v>
      </c>
      <c r="BE564" s="85" t="n">
        <f aca="false">IF(ISERROR(VLOOKUP($B564,$AB:$AX,4,0)),0,(VLOOKUP($B564,$AB:$AX,4,0)))</f>
        <v>0</v>
      </c>
      <c r="BF564" s="86" t="n">
        <f aca="false">IF(ISERROR(VLOOKUP($B564,$AB:$AX,5,0)),0,(VLOOKUP($B564,$AB:$AX,5,0)))</f>
        <v>0</v>
      </c>
      <c r="BG564" s="86" t="n">
        <f aca="false">IF(ISERROR(VLOOKUP($B564,$AB:$AX,6,0)),0,(VLOOKUP($B564,$AB:$AX,6,0)))</f>
        <v>0</v>
      </c>
      <c r="BH564" s="85" t="n">
        <f aca="false">IF(ISERROR(VLOOKUP($B564,$AB:$AX,7,0)),0,(VLOOKUP($B564,$AB:$AX,7,0)))</f>
        <v>0</v>
      </c>
      <c r="BI564" s="88" t="n">
        <f aca="false">IF(ISERROR(VLOOKUP($B564,$AB:$AX,8,0)),0,(VLOOKUP($B564,$AB:$AX,8,0)))</f>
        <v>0</v>
      </c>
      <c r="BJ564" s="88" t="n">
        <f aca="false">IF(ISERROR(VLOOKUP($B564,$AB:$AX,9,0)),0,(VLOOKUP($B564,$AB:$AX,9,0)))</f>
        <v>0</v>
      </c>
      <c r="BK564" s="89" t="n">
        <f aca="false">IF(ISERROR(VLOOKUP($B564,$AB:$AX,10,0)),0,(VLOOKUP($B564,$AB:$AX,10,0)))</f>
        <v>0</v>
      </c>
      <c r="BL564" s="93" t="n">
        <f aca="false">IF(ISERROR(VLOOKUP($B564,$AB:$AX,11,0)),0,(VLOOKUP($B564,$AB:$AX,11,0)))</f>
        <v>0</v>
      </c>
      <c r="BM564" s="89" t="n">
        <f aca="false">IF(ISERROR(VLOOKUP($B564,$AB:$AX,12,0)),0,(VLOOKUP($B564,$AB:$AX,12,0)))</f>
        <v>0</v>
      </c>
      <c r="BN564" s="93" t="n">
        <f aca="false">IF(ISERROR(VLOOKUP($B564,$AB:$AX,13,0)),0,(VLOOKUP($B564,$AB:$AX,13,0)))</f>
        <v>0</v>
      </c>
      <c r="BO564" s="86" t="n">
        <f aca="false">IF(ISERROR(VLOOKUP($B564,$AB:$AX,14,0)),0,(VLOOKUP($B564,$AB:$AX,14,0)))</f>
        <v>0</v>
      </c>
      <c r="BP564" s="91" t="n">
        <f aca="false">IF(ISERROR(VLOOKUP($B564,$AB:$AX,15,0)),0,(VLOOKUP($B564,$AB:$AX,15,0)))</f>
        <v>0</v>
      </c>
      <c r="BQ564" s="78"/>
      <c r="BR564" s="78"/>
      <c r="BS564" s="78"/>
      <c r="BT564" s="78"/>
      <c r="BU564" s="94"/>
      <c r="BV564" s="94"/>
      <c r="BW564" s="94"/>
      <c r="BX564" s="94"/>
      <c r="BY564" s="94"/>
      <c r="BZ564" s="94"/>
      <c r="CA564" s="94"/>
      <c r="CB564" s="94"/>
      <c r="CC564" s="94"/>
      <c r="CD564" s="94"/>
      <c r="CE564" s="94"/>
      <c r="CF564" s="94"/>
      <c r="CG564" s="94"/>
      <c r="CH564" s="94"/>
      <c r="CI564" s="94"/>
      <c r="CJ564" s="94"/>
      <c r="CK564" s="94"/>
      <c r="CL564" s="94"/>
      <c r="CM564" s="94"/>
      <c r="CN564" s="94"/>
      <c r="CO564" s="94"/>
      <c r="CP564" s="94"/>
      <c r="CQ564" s="94"/>
      <c r="CR564" s="94"/>
      <c r="CS564" s="94"/>
      <c r="CT564" s="94"/>
      <c r="CU564" s="94"/>
      <c r="CV564" s="94"/>
      <c r="CW564" s="94"/>
      <c r="CX564" s="94"/>
      <c r="CY564" s="94"/>
      <c r="CZ564" s="94"/>
      <c r="DA564" s="94"/>
      <c r="DB564" s="94"/>
      <c r="DC564" s="94"/>
      <c r="DD564" s="94"/>
      <c r="DE564" s="94"/>
      <c r="DF564" s="94"/>
      <c r="DG564" s="94"/>
      <c r="DH564" s="94"/>
      <c r="DI564" s="94"/>
      <c r="DJ564" s="94"/>
      <c r="DK564" s="94"/>
      <c r="DL564" s="94"/>
      <c r="DM564" s="94"/>
      <c r="DN564" s="94"/>
      <c r="DO564" s="94"/>
      <c r="DP564" s="94"/>
      <c r="DQ564" s="94"/>
      <c r="DR564" s="94"/>
      <c r="DS564" s="94"/>
      <c r="DT564" s="94"/>
      <c r="DU564" s="94"/>
      <c r="DV564" s="94"/>
      <c r="DW564" s="94"/>
      <c r="DX564" s="94"/>
      <c r="DY564" s="94"/>
      <c r="DZ564" s="94"/>
      <c r="EA564" s="94"/>
      <c r="EB564" s="94"/>
      <c r="EC564" s="94"/>
      <c r="ED564" s="94"/>
      <c r="EE564" s="94"/>
      <c r="EF564" s="94"/>
      <c r="EG564" s="94"/>
      <c r="EH564" s="94"/>
      <c r="EI564" s="94"/>
      <c r="EJ564" s="94"/>
      <c r="EK564" s="94"/>
    </row>
    <row r="565" customFormat="false" ht="12.75" hidden="true" customHeight="false" outlineLevel="0" collapsed="false">
      <c r="A565" s="75" t="s">
        <v>969</v>
      </c>
      <c r="B565" s="78"/>
      <c r="C565" s="79"/>
      <c r="D565" s="78"/>
      <c r="E565" s="78"/>
      <c r="F565" s="79"/>
      <c r="G565" s="79"/>
      <c r="H565" s="80" t="n">
        <v>0</v>
      </c>
      <c r="I565" s="81" t="n">
        <v>0</v>
      </c>
      <c r="J565" s="81" t="n">
        <v>0</v>
      </c>
      <c r="K565" s="82" t="n">
        <v>0</v>
      </c>
      <c r="L565" s="83" t="n">
        <v>0</v>
      </c>
      <c r="M565" s="82" t="n">
        <v>0</v>
      </c>
      <c r="N565" s="83" t="n">
        <v>0</v>
      </c>
      <c r="O565" s="79"/>
      <c r="P565" s="84"/>
      <c r="Q565" s="78"/>
      <c r="R565" s="78"/>
      <c r="S565" s="78"/>
      <c r="T565" s="78"/>
      <c r="U565" s="78"/>
      <c r="V565" s="78"/>
      <c r="W565" s="78"/>
      <c r="X565" s="78"/>
      <c r="Y565" s="85"/>
      <c r="Z565" s="78"/>
      <c r="AA565" s="85" t="s">
        <v>969</v>
      </c>
      <c r="AB565" s="85"/>
      <c r="AC565" s="86"/>
      <c r="AD565" s="85"/>
      <c r="AE565" s="85"/>
      <c r="AF565" s="86"/>
      <c r="AG565" s="86"/>
      <c r="AH565" s="87" t="n">
        <v>0</v>
      </c>
      <c r="AI565" s="88" t="n">
        <v>0</v>
      </c>
      <c r="AJ565" s="88" t="n">
        <v>0</v>
      </c>
      <c r="AK565" s="89" t="n">
        <v>0</v>
      </c>
      <c r="AL565" s="90" t="n">
        <v>0</v>
      </c>
      <c r="AM565" s="89" t="n">
        <v>0</v>
      </c>
      <c r="AN565" s="90" t="n">
        <v>0</v>
      </c>
      <c r="AO565" s="86"/>
      <c r="AP565" s="91"/>
      <c r="AQ565" s="78"/>
      <c r="AR565" s="78"/>
      <c r="AS565" s="78"/>
      <c r="AT565" s="78"/>
      <c r="AU565" s="78"/>
      <c r="AV565" s="78"/>
      <c r="AW565" s="78"/>
      <c r="AX565" s="78"/>
      <c r="AY565" s="78"/>
      <c r="AZ565" s="85"/>
      <c r="BA565" s="12"/>
      <c r="BB565" s="85" t="n">
        <f aca="false">IF(ISERROR(VLOOKUP($B565,$AB:$AX,1,0)),0,(VLOOKUP($B565,$AB:$AX,1,0)))</f>
        <v>0</v>
      </c>
      <c r="BC565" s="86" t="n">
        <f aca="false">IF(ISERROR(VLOOKUP($B565,$AB:$AX,2,0)),0,(VLOOKUP($B565,$AB:$AX,2,0)))</f>
        <v>0</v>
      </c>
      <c r="BD565" s="92" t="n">
        <f aca="false">IF(ISERROR(VLOOKUP($B565,$AB:$AX,3,0)),0,(VLOOKUP($B565,$AB:$AX,3,0)))</f>
        <v>0</v>
      </c>
      <c r="BE565" s="85" t="n">
        <f aca="false">IF(ISERROR(VLOOKUP($B565,$AB:$AX,4,0)),0,(VLOOKUP($B565,$AB:$AX,4,0)))</f>
        <v>0</v>
      </c>
      <c r="BF565" s="86" t="n">
        <f aca="false">IF(ISERROR(VLOOKUP($B565,$AB:$AX,5,0)),0,(VLOOKUP($B565,$AB:$AX,5,0)))</f>
        <v>0</v>
      </c>
      <c r="BG565" s="86" t="n">
        <f aca="false">IF(ISERROR(VLOOKUP($B565,$AB:$AX,6,0)),0,(VLOOKUP($B565,$AB:$AX,6,0)))</f>
        <v>0</v>
      </c>
      <c r="BH565" s="85" t="n">
        <f aca="false">IF(ISERROR(VLOOKUP($B565,$AB:$AX,7,0)),0,(VLOOKUP($B565,$AB:$AX,7,0)))</f>
        <v>0</v>
      </c>
      <c r="BI565" s="88" t="n">
        <f aca="false">IF(ISERROR(VLOOKUP($B565,$AB:$AX,8,0)),0,(VLOOKUP($B565,$AB:$AX,8,0)))</f>
        <v>0</v>
      </c>
      <c r="BJ565" s="88" t="n">
        <f aca="false">IF(ISERROR(VLOOKUP($B565,$AB:$AX,9,0)),0,(VLOOKUP($B565,$AB:$AX,9,0)))</f>
        <v>0</v>
      </c>
      <c r="BK565" s="89" t="n">
        <f aca="false">IF(ISERROR(VLOOKUP($B565,$AB:$AX,10,0)),0,(VLOOKUP($B565,$AB:$AX,10,0)))</f>
        <v>0</v>
      </c>
      <c r="BL565" s="93" t="n">
        <f aca="false">IF(ISERROR(VLOOKUP($B565,$AB:$AX,11,0)),0,(VLOOKUP($B565,$AB:$AX,11,0)))</f>
        <v>0</v>
      </c>
      <c r="BM565" s="89" t="n">
        <f aca="false">IF(ISERROR(VLOOKUP($B565,$AB:$AX,12,0)),0,(VLOOKUP($B565,$AB:$AX,12,0)))</f>
        <v>0</v>
      </c>
      <c r="BN565" s="93" t="n">
        <f aca="false">IF(ISERROR(VLOOKUP($B565,$AB:$AX,13,0)),0,(VLOOKUP($B565,$AB:$AX,13,0)))</f>
        <v>0</v>
      </c>
      <c r="BO565" s="86" t="n">
        <f aca="false">IF(ISERROR(VLOOKUP($B565,$AB:$AX,14,0)),0,(VLOOKUP($B565,$AB:$AX,14,0)))</f>
        <v>0</v>
      </c>
      <c r="BP565" s="91" t="n">
        <f aca="false">IF(ISERROR(VLOOKUP($B565,$AB:$AX,15,0)),0,(VLOOKUP($B565,$AB:$AX,15,0)))</f>
        <v>0</v>
      </c>
      <c r="BQ565" s="78"/>
      <c r="BR565" s="78"/>
      <c r="BS565" s="78"/>
      <c r="BT565" s="78"/>
      <c r="BU565" s="94"/>
      <c r="BV565" s="94"/>
      <c r="BW565" s="94"/>
      <c r="BX565" s="94"/>
      <c r="BY565" s="94"/>
      <c r="BZ565" s="94"/>
      <c r="CA565" s="94"/>
      <c r="CB565" s="94"/>
      <c r="CC565" s="94"/>
      <c r="CD565" s="94"/>
      <c r="CE565" s="94"/>
      <c r="CF565" s="94"/>
      <c r="CG565" s="94"/>
      <c r="CH565" s="94"/>
      <c r="CI565" s="94"/>
      <c r="CJ565" s="94"/>
      <c r="CK565" s="94"/>
      <c r="CL565" s="94"/>
      <c r="CM565" s="94"/>
      <c r="CN565" s="94"/>
      <c r="CO565" s="94"/>
      <c r="CP565" s="94"/>
      <c r="CQ565" s="94"/>
      <c r="CR565" s="94"/>
      <c r="CS565" s="94"/>
      <c r="CT565" s="94"/>
      <c r="CU565" s="94"/>
      <c r="CV565" s="94"/>
      <c r="CW565" s="94"/>
      <c r="CX565" s="94"/>
      <c r="CY565" s="94"/>
      <c r="CZ565" s="94"/>
      <c r="DA565" s="94"/>
      <c r="DB565" s="94"/>
      <c r="DC565" s="94"/>
      <c r="DD565" s="94"/>
      <c r="DE565" s="94"/>
      <c r="DF565" s="94"/>
      <c r="DG565" s="94"/>
      <c r="DH565" s="94"/>
      <c r="DI565" s="94"/>
      <c r="DJ565" s="94"/>
      <c r="DK565" s="94"/>
      <c r="DL565" s="94"/>
      <c r="DM565" s="94"/>
      <c r="DN565" s="94"/>
      <c r="DO565" s="94"/>
      <c r="DP565" s="94"/>
      <c r="DQ565" s="94"/>
      <c r="DR565" s="94"/>
      <c r="DS565" s="94"/>
      <c r="DT565" s="94"/>
      <c r="DU565" s="94"/>
      <c r="DV565" s="94"/>
      <c r="DW565" s="94"/>
      <c r="DX565" s="94"/>
      <c r="DY565" s="94"/>
      <c r="DZ565" s="94"/>
      <c r="EA565" s="94"/>
      <c r="EB565" s="94"/>
      <c r="EC565" s="94"/>
      <c r="ED565" s="94"/>
      <c r="EE565" s="94"/>
      <c r="EF565" s="94"/>
      <c r="EG565" s="94"/>
      <c r="EH565" s="94"/>
      <c r="EI565" s="94"/>
      <c r="EJ565" s="94"/>
      <c r="EK565" s="94"/>
    </row>
    <row r="566" customFormat="false" ht="12.75" hidden="true" customHeight="false" outlineLevel="0" collapsed="false">
      <c r="A566" s="75" t="s">
        <v>970</v>
      </c>
      <c r="B566" s="78"/>
      <c r="C566" s="79"/>
      <c r="D566" s="78"/>
      <c r="E566" s="78"/>
      <c r="F566" s="79"/>
      <c r="G566" s="79"/>
      <c r="H566" s="80" t="n">
        <v>0</v>
      </c>
      <c r="I566" s="81" t="n">
        <v>0</v>
      </c>
      <c r="J566" s="81" t="n">
        <v>0</v>
      </c>
      <c r="K566" s="82" t="n">
        <v>0</v>
      </c>
      <c r="L566" s="83" t="n">
        <v>0</v>
      </c>
      <c r="M566" s="82" t="n">
        <v>0</v>
      </c>
      <c r="N566" s="83" t="n">
        <v>0</v>
      </c>
      <c r="O566" s="79"/>
      <c r="P566" s="84"/>
      <c r="Q566" s="78"/>
      <c r="R566" s="78"/>
      <c r="S566" s="78"/>
      <c r="T566" s="78"/>
      <c r="U566" s="78"/>
      <c r="V566" s="78"/>
      <c r="W566" s="78"/>
      <c r="X566" s="78"/>
      <c r="Y566" s="85"/>
      <c r="Z566" s="78"/>
      <c r="AA566" s="85" t="s">
        <v>970</v>
      </c>
      <c r="AB566" s="85"/>
      <c r="AC566" s="86"/>
      <c r="AD566" s="85"/>
      <c r="AE566" s="85"/>
      <c r="AF566" s="86"/>
      <c r="AG566" s="86"/>
      <c r="AH566" s="87" t="n">
        <v>0</v>
      </c>
      <c r="AI566" s="88" t="n">
        <v>0</v>
      </c>
      <c r="AJ566" s="88" t="n">
        <v>0</v>
      </c>
      <c r="AK566" s="89" t="n">
        <v>0</v>
      </c>
      <c r="AL566" s="90" t="n">
        <v>0</v>
      </c>
      <c r="AM566" s="89" t="n">
        <v>0</v>
      </c>
      <c r="AN566" s="90" t="n">
        <v>0</v>
      </c>
      <c r="AO566" s="86"/>
      <c r="AP566" s="91"/>
      <c r="AQ566" s="78"/>
      <c r="AR566" s="78"/>
      <c r="AS566" s="78"/>
      <c r="AT566" s="78"/>
      <c r="AU566" s="78"/>
      <c r="AV566" s="78"/>
      <c r="AW566" s="78"/>
      <c r="AX566" s="78"/>
      <c r="AY566" s="78"/>
      <c r="AZ566" s="85"/>
      <c r="BA566" s="12"/>
      <c r="BB566" s="85" t="n">
        <f aca="false">IF(ISERROR(VLOOKUP($B566,$AB:$AX,1,0)),0,(VLOOKUP($B566,$AB:$AX,1,0)))</f>
        <v>0</v>
      </c>
      <c r="BC566" s="86" t="n">
        <f aca="false">IF(ISERROR(VLOOKUP($B566,$AB:$AX,2,0)),0,(VLOOKUP($B566,$AB:$AX,2,0)))</f>
        <v>0</v>
      </c>
      <c r="BD566" s="92" t="n">
        <f aca="false">IF(ISERROR(VLOOKUP($B566,$AB:$AX,3,0)),0,(VLOOKUP($B566,$AB:$AX,3,0)))</f>
        <v>0</v>
      </c>
      <c r="BE566" s="85" t="n">
        <f aca="false">IF(ISERROR(VLOOKUP($B566,$AB:$AX,4,0)),0,(VLOOKUP($B566,$AB:$AX,4,0)))</f>
        <v>0</v>
      </c>
      <c r="BF566" s="86" t="n">
        <f aca="false">IF(ISERROR(VLOOKUP($B566,$AB:$AX,5,0)),0,(VLOOKUP($B566,$AB:$AX,5,0)))</f>
        <v>0</v>
      </c>
      <c r="BG566" s="86" t="n">
        <f aca="false">IF(ISERROR(VLOOKUP($B566,$AB:$AX,6,0)),0,(VLOOKUP($B566,$AB:$AX,6,0)))</f>
        <v>0</v>
      </c>
      <c r="BH566" s="85" t="n">
        <f aca="false">IF(ISERROR(VLOOKUP($B566,$AB:$AX,7,0)),0,(VLOOKUP($B566,$AB:$AX,7,0)))</f>
        <v>0</v>
      </c>
      <c r="BI566" s="88" t="n">
        <f aca="false">IF(ISERROR(VLOOKUP($B566,$AB:$AX,8,0)),0,(VLOOKUP($B566,$AB:$AX,8,0)))</f>
        <v>0</v>
      </c>
      <c r="BJ566" s="88" t="n">
        <f aca="false">IF(ISERROR(VLOOKUP($B566,$AB:$AX,9,0)),0,(VLOOKUP($B566,$AB:$AX,9,0)))</f>
        <v>0</v>
      </c>
      <c r="BK566" s="89" t="n">
        <f aca="false">IF(ISERROR(VLOOKUP($B566,$AB:$AX,10,0)),0,(VLOOKUP($B566,$AB:$AX,10,0)))</f>
        <v>0</v>
      </c>
      <c r="BL566" s="93" t="n">
        <f aca="false">IF(ISERROR(VLOOKUP($B566,$AB:$AX,11,0)),0,(VLOOKUP($B566,$AB:$AX,11,0)))</f>
        <v>0</v>
      </c>
      <c r="BM566" s="89" t="n">
        <f aca="false">IF(ISERROR(VLOOKUP($B566,$AB:$AX,12,0)),0,(VLOOKUP($B566,$AB:$AX,12,0)))</f>
        <v>0</v>
      </c>
      <c r="BN566" s="93" t="n">
        <f aca="false">IF(ISERROR(VLOOKUP($B566,$AB:$AX,13,0)),0,(VLOOKUP($B566,$AB:$AX,13,0)))</f>
        <v>0</v>
      </c>
      <c r="BO566" s="86" t="n">
        <f aca="false">IF(ISERROR(VLOOKUP($B566,$AB:$AX,14,0)),0,(VLOOKUP($B566,$AB:$AX,14,0)))</f>
        <v>0</v>
      </c>
      <c r="BP566" s="91" t="n">
        <f aca="false">IF(ISERROR(VLOOKUP($B566,$AB:$AX,15,0)),0,(VLOOKUP($B566,$AB:$AX,15,0)))</f>
        <v>0</v>
      </c>
      <c r="BQ566" s="78"/>
      <c r="BR566" s="78"/>
      <c r="BS566" s="78"/>
      <c r="BT566" s="78"/>
      <c r="BU566" s="94"/>
      <c r="BV566" s="94"/>
      <c r="BW566" s="94"/>
      <c r="BX566" s="94"/>
      <c r="BY566" s="94"/>
      <c r="BZ566" s="94"/>
      <c r="CA566" s="94"/>
      <c r="CB566" s="94"/>
      <c r="CC566" s="94"/>
      <c r="CD566" s="94"/>
      <c r="CE566" s="94"/>
      <c r="CF566" s="94"/>
      <c r="CG566" s="94"/>
      <c r="CH566" s="94"/>
      <c r="CI566" s="94"/>
      <c r="CJ566" s="94"/>
      <c r="CK566" s="94"/>
      <c r="CL566" s="94"/>
      <c r="CM566" s="94"/>
      <c r="CN566" s="94"/>
      <c r="CO566" s="94"/>
      <c r="CP566" s="94"/>
      <c r="CQ566" s="94"/>
      <c r="CR566" s="94"/>
      <c r="CS566" s="94"/>
      <c r="CT566" s="94"/>
      <c r="CU566" s="94"/>
      <c r="CV566" s="94"/>
      <c r="CW566" s="94"/>
      <c r="CX566" s="94"/>
      <c r="CY566" s="94"/>
      <c r="CZ566" s="94"/>
      <c r="DA566" s="94"/>
      <c r="DB566" s="94"/>
      <c r="DC566" s="94"/>
      <c r="DD566" s="94"/>
      <c r="DE566" s="94"/>
      <c r="DF566" s="94"/>
      <c r="DG566" s="94"/>
      <c r="DH566" s="94"/>
      <c r="DI566" s="94"/>
      <c r="DJ566" s="94"/>
      <c r="DK566" s="94"/>
      <c r="DL566" s="94"/>
      <c r="DM566" s="94"/>
      <c r="DN566" s="94"/>
      <c r="DO566" s="94"/>
      <c r="DP566" s="94"/>
      <c r="DQ566" s="94"/>
      <c r="DR566" s="94"/>
      <c r="DS566" s="94"/>
      <c r="DT566" s="94"/>
      <c r="DU566" s="94"/>
      <c r="DV566" s="94"/>
      <c r="DW566" s="94"/>
      <c r="DX566" s="94"/>
      <c r="DY566" s="94"/>
      <c r="DZ566" s="94"/>
      <c r="EA566" s="94"/>
      <c r="EB566" s="94"/>
      <c r="EC566" s="94"/>
      <c r="ED566" s="94"/>
      <c r="EE566" s="94"/>
      <c r="EF566" s="94"/>
      <c r="EG566" s="94"/>
      <c r="EH566" s="94"/>
      <c r="EI566" s="94"/>
      <c r="EJ566" s="94"/>
      <c r="EK566" s="94"/>
    </row>
    <row r="567" customFormat="false" ht="12.75" hidden="true" customHeight="false" outlineLevel="0" collapsed="false">
      <c r="A567" s="75" t="s">
        <v>971</v>
      </c>
      <c r="B567" s="78"/>
      <c r="C567" s="79"/>
      <c r="D567" s="78"/>
      <c r="E567" s="78"/>
      <c r="F567" s="79"/>
      <c r="G567" s="79"/>
      <c r="H567" s="80" t="n">
        <v>0</v>
      </c>
      <c r="I567" s="81" t="n">
        <v>0</v>
      </c>
      <c r="J567" s="81" t="n">
        <v>0</v>
      </c>
      <c r="K567" s="82" t="n">
        <v>0</v>
      </c>
      <c r="L567" s="83" t="n">
        <v>0</v>
      </c>
      <c r="M567" s="82" t="n">
        <v>0</v>
      </c>
      <c r="N567" s="83" t="n">
        <v>0</v>
      </c>
      <c r="O567" s="79"/>
      <c r="P567" s="84"/>
      <c r="Q567" s="78"/>
      <c r="R567" s="78"/>
      <c r="S567" s="78"/>
      <c r="T567" s="78"/>
      <c r="U567" s="78"/>
      <c r="V567" s="78"/>
      <c r="W567" s="78"/>
      <c r="X567" s="78"/>
      <c r="Y567" s="85"/>
      <c r="Z567" s="78"/>
      <c r="AA567" s="85" t="s">
        <v>971</v>
      </c>
      <c r="AB567" s="85"/>
      <c r="AC567" s="86"/>
      <c r="AD567" s="85"/>
      <c r="AE567" s="85"/>
      <c r="AF567" s="86"/>
      <c r="AG567" s="86"/>
      <c r="AH567" s="87" t="n">
        <v>0</v>
      </c>
      <c r="AI567" s="88" t="n">
        <v>0</v>
      </c>
      <c r="AJ567" s="88" t="n">
        <v>0</v>
      </c>
      <c r="AK567" s="89" t="n">
        <v>0</v>
      </c>
      <c r="AL567" s="90" t="n">
        <v>0</v>
      </c>
      <c r="AM567" s="89" t="n">
        <v>0</v>
      </c>
      <c r="AN567" s="90" t="n">
        <v>0</v>
      </c>
      <c r="AO567" s="86"/>
      <c r="AP567" s="91"/>
      <c r="AQ567" s="78"/>
      <c r="AR567" s="78"/>
      <c r="AS567" s="78"/>
      <c r="AT567" s="78"/>
      <c r="AU567" s="78"/>
      <c r="AV567" s="78"/>
      <c r="AW567" s="78"/>
      <c r="AX567" s="78"/>
      <c r="AY567" s="78"/>
      <c r="AZ567" s="85"/>
      <c r="BA567" s="12"/>
      <c r="BB567" s="85" t="n">
        <f aca="false">IF(ISERROR(VLOOKUP($B567,$AB:$AX,1,0)),0,(VLOOKUP($B567,$AB:$AX,1,0)))</f>
        <v>0</v>
      </c>
      <c r="BC567" s="86" t="n">
        <f aca="false">IF(ISERROR(VLOOKUP($B567,$AB:$AX,2,0)),0,(VLOOKUP($B567,$AB:$AX,2,0)))</f>
        <v>0</v>
      </c>
      <c r="BD567" s="92" t="n">
        <f aca="false">IF(ISERROR(VLOOKUP($B567,$AB:$AX,3,0)),0,(VLOOKUP($B567,$AB:$AX,3,0)))</f>
        <v>0</v>
      </c>
      <c r="BE567" s="85" t="n">
        <f aca="false">IF(ISERROR(VLOOKUP($B567,$AB:$AX,4,0)),0,(VLOOKUP($B567,$AB:$AX,4,0)))</f>
        <v>0</v>
      </c>
      <c r="BF567" s="86" t="n">
        <f aca="false">IF(ISERROR(VLOOKUP($B567,$AB:$AX,5,0)),0,(VLOOKUP($B567,$AB:$AX,5,0)))</f>
        <v>0</v>
      </c>
      <c r="BG567" s="86" t="n">
        <f aca="false">IF(ISERROR(VLOOKUP($B567,$AB:$AX,6,0)),0,(VLOOKUP($B567,$AB:$AX,6,0)))</f>
        <v>0</v>
      </c>
      <c r="BH567" s="85" t="n">
        <f aca="false">IF(ISERROR(VLOOKUP($B567,$AB:$AX,7,0)),0,(VLOOKUP($B567,$AB:$AX,7,0)))</f>
        <v>0</v>
      </c>
      <c r="BI567" s="88" t="n">
        <f aca="false">IF(ISERROR(VLOOKUP($B567,$AB:$AX,8,0)),0,(VLOOKUP($B567,$AB:$AX,8,0)))</f>
        <v>0</v>
      </c>
      <c r="BJ567" s="88" t="n">
        <f aca="false">IF(ISERROR(VLOOKUP($B567,$AB:$AX,9,0)),0,(VLOOKUP($B567,$AB:$AX,9,0)))</f>
        <v>0</v>
      </c>
      <c r="BK567" s="89" t="n">
        <f aca="false">IF(ISERROR(VLOOKUP($B567,$AB:$AX,10,0)),0,(VLOOKUP($B567,$AB:$AX,10,0)))</f>
        <v>0</v>
      </c>
      <c r="BL567" s="93" t="n">
        <f aca="false">IF(ISERROR(VLOOKUP($B567,$AB:$AX,11,0)),0,(VLOOKUP($B567,$AB:$AX,11,0)))</f>
        <v>0</v>
      </c>
      <c r="BM567" s="89" t="n">
        <f aca="false">IF(ISERROR(VLOOKUP($B567,$AB:$AX,12,0)),0,(VLOOKUP($B567,$AB:$AX,12,0)))</f>
        <v>0</v>
      </c>
      <c r="BN567" s="93" t="n">
        <f aca="false">IF(ISERROR(VLOOKUP($B567,$AB:$AX,13,0)),0,(VLOOKUP($B567,$AB:$AX,13,0)))</f>
        <v>0</v>
      </c>
      <c r="BO567" s="86" t="n">
        <f aca="false">IF(ISERROR(VLOOKUP($B567,$AB:$AX,14,0)),0,(VLOOKUP($B567,$AB:$AX,14,0)))</f>
        <v>0</v>
      </c>
      <c r="BP567" s="91" t="n">
        <f aca="false">IF(ISERROR(VLOOKUP($B567,$AB:$AX,15,0)),0,(VLOOKUP($B567,$AB:$AX,15,0)))</f>
        <v>0</v>
      </c>
      <c r="BQ567" s="78"/>
      <c r="BR567" s="78"/>
      <c r="BS567" s="78"/>
      <c r="BT567" s="78"/>
      <c r="BU567" s="94"/>
      <c r="BV567" s="94"/>
      <c r="BW567" s="94"/>
      <c r="BX567" s="94"/>
      <c r="BY567" s="94"/>
      <c r="BZ567" s="94"/>
      <c r="CA567" s="94"/>
      <c r="CB567" s="94"/>
      <c r="CC567" s="94"/>
      <c r="CD567" s="94"/>
      <c r="CE567" s="94"/>
      <c r="CF567" s="94"/>
      <c r="CG567" s="94"/>
      <c r="CH567" s="94"/>
      <c r="CI567" s="94"/>
      <c r="CJ567" s="94"/>
      <c r="CK567" s="94"/>
      <c r="CL567" s="94"/>
      <c r="CM567" s="94"/>
      <c r="CN567" s="94"/>
      <c r="CO567" s="94"/>
      <c r="CP567" s="94"/>
      <c r="CQ567" s="94"/>
      <c r="CR567" s="94"/>
      <c r="CS567" s="94"/>
      <c r="CT567" s="94"/>
      <c r="CU567" s="94"/>
      <c r="CV567" s="94"/>
      <c r="CW567" s="94"/>
      <c r="CX567" s="94"/>
      <c r="CY567" s="94"/>
      <c r="CZ567" s="94"/>
      <c r="DA567" s="94"/>
      <c r="DB567" s="94"/>
      <c r="DC567" s="94"/>
      <c r="DD567" s="94"/>
      <c r="DE567" s="94"/>
      <c r="DF567" s="94"/>
      <c r="DG567" s="94"/>
      <c r="DH567" s="94"/>
      <c r="DI567" s="94"/>
      <c r="DJ567" s="94"/>
      <c r="DK567" s="94"/>
      <c r="DL567" s="94"/>
      <c r="DM567" s="94"/>
      <c r="DN567" s="94"/>
      <c r="DO567" s="94"/>
      <c r="DP567" s="94"/>
      <c r="DQ567" s="94"/>
      <c r="DR567" s="94"/>
      <c r="DS567" s="94"/>
      <c r="DT567" s="94"/>
      <c r="DU567" s="94"/>
      <c r="DV567" s="94"/>
      <c r="DW567" s="94"/>
      <c r="DX567" s="94"/>
      <c r="DY567" s="94"/>
      <c r="DZ567" s="94"/>
      <c r="EA567" s="94"/>
      <c r="EB567" s="94"/>
      <c r="EC567" s="94"/>
      <c r="ED567" s="94"/>
      <c r="EE567" s="94"/>
      <c r="EF567" s="94"/>
      <c r="EG567" s="94"/>
      <c r="EH567" s="94"/>
      <c r="EI567" s="94"/>
      <c r="EJ567" s="94"/>
      <c r="EK567" s="94"/>
    </row>
    <row r="568" customFormat="false" ht="12.75" hidden="true" customHeight="false" outlineLevel="0" collapsed="false">
      <c r="A568" s="75" t="s">
        <v>972</v>
      </c>
      <c r="B568" s="78"/>
      <c r="C568" s="79"/>
      <c r="D568" s="78"/>
      <c r="E568" s="78"/>
      <c r="F568" s="79"/>
      <c r="G568" s="79"/>
      <c r="H568" s="80" t="n">
        <v>0</v>
      </c>
      <c r="I568" s="81" t="n">
        <v>0</v>
      </c>
      <c r="J568" s="81" t="n">
        <v>0</v>
      </c>
      <c r="K568" s="82" t="n">
        <v>0</v>
      </c>
      <c r="L568" s="83" t="n">
        <v>0</v>
      </c>
      <c r="M568" s="82" t="n">
        <v>0</v>
      </c>
      <c r="N568" s="83" t="n">
        <v>0</v>
      </c>
      <c r="O568" s="79"/>
      <c r="P568" s="84"/>
      <c r="Q568" s="78"/>
      <c r="R568" s="78"/>
      <c r="S568" s="78"/>
      <c r="T568" s="78"/>
      <c r="U568" s="78"/>
      <c r="V568" s="78"/>
      <c r="W568" s="78"/>
      <c r="X568" s="78"/>
      <c r="Y568" s="85"/>
      <c r="Z568" s="78"/>
      <c r="AA568" s="85" t="s">
        <v>972</v>
      </c>
      <c r="AB568" s="85"/>
      <c r="AC568" s="86"/>
      <c r="AD568" s="85"/>
      <c r="AE568" s="85"/>
      <c r="AF568" s="86"/>
      <c r="AG568" s="86"/>
      <c r="AH568" s="87" t="n">
        <v>0</v>
      </c>
      <c r="AI568" s="88" t="n">
        <v>0</v>
      </c>
      <c r="AJ568" s="88" t="n">
        <v>0</v>
      </c>
      <c r="AK568" s="89" t="n">
        <v>0</v>
      </c>
      <c r="AL568" s="90" t="n">
        <v>0</v>
      </c>
      <c r="AM568" s="89" t="n">
        <v>0</v>
      </c>
      <c r="AN568" s="90" t="n">
        <v>0</v>
      </c>
      <c r="AO568" s="86"/>
      <c r="AP568" s="91"/>
      <c r="AQ568" s="78"/>
      <c r="AR568" s="78"/>
      <c r="AS568" s="78"/>
      <c r="AT568" s="78"/>
      <c r="AU568" s="78"/>
      <c r="AV568" s="78"/>
      <c r="AW568" s="78"/>
      <c r="AX568" s="78"/>
      <c r="AY568" s="78"/>
      <c r="AZ568" s="85"/>
      <c r="BA568" s="12"/>
      <c r="BB568" s="85" t="n">
        <f aca="false">IF(ISERROR(VLOOKUP($B568,$AB:$AX,1,0)),0,(VLOOKUP($B568,$AB:$AX,1,0)))</f>
        <v>0</v>
      </c>
      <c r="BC568" s="86" t="n">
        <f aca="false">IF(ISERROR(VLOOKUP($B568,$AB:$AX,2,0)),0,(VLOOKUP($B568,$AB:$AX,2,0)))</f>
        <v>0</v>
      </c>
      <c r="BD568" s="92" t="n">
        <f aca="false">IF(ISERROR(VLOOKUP($B568,$AB:$AX,3,0)),0,(VLOOKUP($B568,$AB:$AX,3,0)))</f>
        <v>0</v>
      </c>
      <c r="BE568" s="85" t="n">
        <f aca="false">IF(ISERROR(VLOOKUP($B568,$AB:$AX,4,0)),0,(VLOOKUP($B568,$AB:$AX,4,0)))</f>
        <v>0</v>
      </c>
      <c r="BF568" s="86" t="n">
        <f aca="false">IF(ISERROR(VLOOKUP($B568,$AB:$AX,5,0)),0,(VLOOKUP($B568,$AB:$AX,5,0)))</f>
        <v>0</v>
      </c>
      <c r="BG568" s="86" t="n">
        <f aca="false">IF(ISERROR(VLOOKUP($B568,$AB:$AX,6,0)),0,(VLOOKUP($B568,$AB:$AX,6,0)))</f>
        <v>0</v>
      </c>
      <c r="BH568" s="85" t="n">
        <f aca="false">IF(ISERROR(VLOOKUP($B568,$AB:$AX,7,0)),0,(VLOOKUP($B568,$AB:$AX,7,0)))</f>
        <v>0</v>
      </c>
      <c r="BI568" s="88" t="n">
        <f aca="false">IF(ISERROR(VLOOKUP($B568,$AB:$AX,8,0)),0,(VLOOKUP($B568,$AB:$AX,8,0)))</f>
        <v>0</v>
      </c>
      <c r="BJ568" s="88" t="n">
        <f aca="false">IF(ISERROR(VLOOKUP($B568,$AB:$AX,9,0)),0,(VLOOKUP($B568,$AB:$AX,9,0)))</f>
        <v>0</v>
      </c>
      <c r="BK568" s="89" t="n">
        <f aca="false">IF(ISERROR(VLOOKUP($B568,$AB:$AX,10,0)),0,(VLOOKUP($B568,$AB:$AX,10,0)))</f>
        <v>0</v>
      </c>
      <c r="BL568" s="93" t="n">
        <f aca="false">IF(ISERROR(VLOOKUP($B568,$AB:$AX,11,0)),0,(VLOOKUP($B568,$AB:$AX,11,0)))</f>
        <v>0</v>
      </c>
      <c r="BM568" s="89" t="n">
        <f aca="false">IF(ISERROR(VLOOKUP($B568,$AB:$AX,12,0)),0,(VLOOKUP($B568,$AB:$AX,12,0)))</f>
        <v>0</v>
      </c>
      <c r="BN568" s="93" t="n">
        <f aca="false">IF(ISERROR(VLOOKUP($B568,$AB:$AX,13,0)),0,(VLOOKUP($B568,$AB:$AX,13,0)))</f>
        <v>0</v>
      </c>
      <c r="BO568" s="86" t="n">
        <f aca="false">IF(ISERROR(VLOOKUP($B568,$AB:$AX,14,0)),0,(VLOOKUP($B568,$AB:$AX,14,0)))</f>
        <v>0</v>
      </c>
      <c r="BP568" s="91" t="n">
        <f aca="false">IF(ISERROR(VLOOKUP($B568,$AB:$AX,15,0)),0,(VLOOKUP($B568,$AB:$AX,15,0)))</f>
        <v>0</v>
      </c>
      <c r="BQ568" s="78"/>
      <c r="BR568" s="78"/>
      <c r="BS568" s="78"/>
      <c r="BT568" s="78"/>
      <c r="BU568" s="94"/>
      <c r="BV568" s="94"/>
      <c r="BW568" s="94"/>
      <c r="BX568" s="94"/>
      <c r="BY568" s="94"/>
      <c r="BZ568" s="94"/>
      <c r="CA568" s="94"/>
      <c r="CB568" s="94"/>
      <c r="CC568" s="94"/>
      <c r="CD568" s="94"/>
      <c r="CE568" s="94"/>
      <c r="CF568" s="94"/>
      <c r="CG568" s="94"/>
      <c r="CH568" s="94"/>
      <c r="CI568" s="94"/>
      <c r="CJ568" s="94"/>
      <c r="CK568" s="94"/>
      <c r="CL568" s="94"/>
      <c r="CM568" s="94"/>
      <c r="CN568" s="94"/>
      <c r="CO568" s="94"/>
      <c r="CP568" s="94"/>
      <c r="CQ568" s="94"/>
      <c r="CR568" s="94"/>
      <c r="CS568" s="94"/>
      <c r="CT568" s="94"/>
      <c r="CU568" s="94"/>
      <c r="CV568" s="94"/>
      <c r="CW568" s="94"/>
      <c r="CX568" s="94"/>
      <c r="CY568" s="94"/>
      <c r="CZ568" s="94"/>
      <c r="DA568" s="94"/>
      <c r="DB568" s="94"/>
      <c r="DC568" s="94"/>
      <c r="DD568" s="94"/>
      <c r="DE568" s="94"/>
      <c r="DF568" s="94"/>
      <c r="DG568" s="94"/>
      <c r="DH568" s="94"/>
      <c r="DI568" s="94"/>
      <c r="DJ568" s="94"/>
      <c r="DK568" s="94"/>
      <c r="DL568" s="94"/>
      <c r="DM568" s="94"/>
      <c r="DN568" s="94"/>
      <c r="DO568" s="94"/>
      <c r="DP568" s="94"/>
      <c r="DQ568" s="94"/>
      <c r="DR568" s="94"/>
      <c r="DS568" s="94"/>
      <c r="DT568" s="94"/>
      <c r="DU568" s="94"/>
      <c r="DV568" s="94"/>
      <c r="DW568" s="94"/>
      <c r="DX568" s="94"/>
      <c r="DY568" s="94"/>
      <c r="DZ568" s="94"/>
      <c r="EA568" s="94"/>
      <c r="EB568" s="94"/>
      <c r="EC568" s="94"/>
      <c r="ED568" s="94"/>
      <c r="EE568" s="94"/>
      <c r="EF568" s="94"/>
      <c r="EG568" s="94"/>
      <c r="EH568" s="94"/>
      <c r="EI568" s="94"/>
      <c r="EJ568" s="94"/>
      <c r="EK568" s="94"/>
    </row>
    <row r="569" customFormat="false" ht="12.75" hidden="true" customHeight="false" outlineLevel="0" collapsed="false">
      <c r="A569" s="75" t="s">
        <v>973</v>
      </c>
      <c r="B569" s="78"/>
      <c r="C569" s="79"/>
      <c r="D569" s="78"/>
      <c r="E569" s="78"/>
      <c r="F569" s="79"/>
      <c r="G569" s="79"/>
      <c r="H569" s="80" t="n">
        <v>0</v>
      </c>
      <c r="I569" s="81" t="n">
        <v>0</v>
      </c>
      <c r="J569" s="81" t="n">
        <v>0</v>
      </c>
      <c r="K569" s="82" t="n">
        <v>0</v>
      </c>
      <c r="L569" s="83" t="n">
        <v>0</v>
      </c>
      <c r="M569" s="82" t="n">
        <v>0</v>
      </c>
      <c r="N569" s="83" t="n">
        <v>0</v>
      </c>
      <c r="O569" s="79"/>
      <c r="P569" s="84"/>
      <c r="Q569" s="78"/>
      <c r="R569" s="78"/>
      <c r="S569" s="78"/>
      <c r="T569" s="78"/>
      <c r="U569" s="78"/>
      <c r="V569" s="78"/>
      <c r="W569" s="78"/>
      <c r="X569" s="78"/>
      <c r="Y569" s="85"/>
      <c r="Z569" s="78"/>
      <c r="AA569" s="85" t="s">
        <v>973</v>
      </c>
      <c r="AB569" s="85"/>
      <c r="AC569" s="86"/>
      <c r="AD569" s="85"/>
      <c r="AE569" s="85"/>
      <c r="AF569" s="86"/>
      <c r="AG569" s="86"/>
      <c r="AH569" s="87" t="n">
        <v>0</v>
      </c>
      <c r="AI569" s="88" t="n">
        <v>0</v>
      </c>
      <c r="AJ569" s="88" t="n">
        <v>0</v>
      </c>
      <c r="AK569" s="89" t="n">
        <v>0</v>
      </c>
      <c r="AL569" s="90" t="n">
        <v>0</v>
      </c>
      <c r="AM569" s="89" t="n">
        <v>0</v>
      </c>
      <c r="AN569" s="90" t="n">
        <v>0</v>
      </c>
      <c r="AO569" s="86"/>
      <c r="AP569" s="91"/>
      <c r="AQ569" s="78"/>
      <c r="AR569" s="78"/>
      <c r="AS569" s="78"/>
      <c r="AT569" s="78"/>
      <c r="AU569" s="78"/>
      <c r="AV569" s="78"/>
      <c r="AW569" s="78"/>
      <c r="AX569" s="78"/>
      <c r="AY569" s="78"/>
      <c r="AZ569" s="85"/>
      <c r="BA569" s="12"/>
      <c r="BB569" s="85" t="n">
        <f aca="false">IF(ISERROR(VLOOKUP($B569,$AB:$AX,1,0)),0,(VLOOKUP($B569,$AB:$AX,1,0)))</f>
        <v>0</v>
      </c>
      <c r="BC569" s="86" t="n">
        <f aca="false">IF(ISERROR(VLOOKUP($B569,$AB:$AX,2,0)),0,(VLOOKUP($B569,$AB:$AX,2,0)))</f>
        <v>0</v>
      </c>
      <c r="BD569" s="92" t="n">
        <f aca="false">IF(ISERROR(VLOOKUP($B569,$AB:$AX,3,0)),0,(VLOOKUP($B569,$AB:$AX,3,0)))</f>
        <v>0</v>
      </c>
      <c r="BE569" s="85" t="n">
        <f aca="false">IF(ISERROR(VLOOKUP($B569,$AB:$AX,4,0)),0,(VLOOKUP($B569,$AB:$AX,4,0)))</f>
        <v>0</v>
      </c>
      <c r="BF569" s="86" t="n">
        <f aca="false">IF(ISERROR(VLOOKUP($B569,$AB:$AX,5,0)),0,(VLOOKUP($B569,$AB:$AX,5,0)))</f>
        <v>0</v>
      </c>
      <c r="BG569" s="86" t="n">
        <f aca="false">IF(ISERROR(VLOOKUP($B569,$AB:$AX,6,0)),0,(VLOOKUP($B569,$AB:$AX,6,0)))</f>
        <v>0</v>
      </c>
      <c r="BH569" s="85" t="n">
        <f aca="false">IF(ISERROR(VLOOKUP($B569,$AB:$AX,7,0)),0,(VLOOKUP($B569,$AB:$AX,7,0)))</f>
        <v>0</v>
      </c>
      <c r="BI569" s="88" t="n">
        <f aca="false">IF(ISERROR(VLOOKUP($B569,$AB:$AX,8,0)),0,(VLOOKUP($B569,$AB:$AX,8,0)))</f>
        <v>0</v>
      </c>
      <c r="BJ569" s="88" t="n">
        <f aca="false">IF(ISERROR(VLOOKUP($B569,$AB:$AX,9,0)),0,(VLOOKUP($B569,$AB:$AX,9,0)))</f>
        <v>0</v>
      </c>
      <c r="BK569" s="89" t="n">
        <f aca="false">IF(ISERROR(VLOOKUP($B569,$AB:$AX,10,0)),0,(VLOOKUP($B569,$AB:$AX,10,0)))</f>
        <v>0</v>
      </c>
      <c r="BL569" s="93" t="n">
        <f aca="false">IF(ISERROR(VLOOKUP($B569,$AB:$AX,11,0)),0,(VLOOKUP($B569,$AB:$AX,11,0)))</f>
        <v>0</v>
      </c>
      <c r="BM569" s="89" t="n">
        <f aca="false">IF(ISERROR(VLOOKUP($B569,$AB:$AX,12,0)),0,(VLOOKUP($B569,$AB:$AX,12,0)))</f>
        <v>0</v>
      </c>
      <c r="BN569" s="93" t="n">
        <f aca="false">IF(ISERROR(VLOOKUP($B569,$AB:$AX,13,0)),0,(VLOOKUP($B569,$AB:$AX,13,0)))</f>
        <v>0</v>
      </c>
      <c r="BO569" s="86" t="n">
        <f aca="false">IF(ISERROR(VLOOKUP($B569,$AB:$AX,14,0)),0,(VLOOKUP($B569,$AB:$AX,14,0)))</f>
        <v>0</v>
      </c>
      <c r="BP569" s="91" t="n">
        <f aca="false">IF(ISERROR(VLOOKUP($B569,$AB:$AX,15,0)),0,(VLOOKUP($B569,$AB:$AX,15,0)))</f>
        <v>0</v>
      </c>
      <c r="BQ569" s="78"/>
      <c r="BR569" s="78"/>
      <c r="BS569" s="78"/>
      <c r="BT569" s="78"/>
      <c r="BU569" s="94"/>
      <c r="BV569" s="94"/>
      <c r="BW569" s="94"/>
      <c r="BX569" s="94"/>
      <c r="BY569" s="94"/>
      <c r="BZ569" s="94"/>
      <c r="CA569" s="94"/>
      <c r="CB569" s="94"/>
      <c r="CC569" s="94"/>
      <c r="CD569" s="94"/>
      <c r="CE569" s="94"/>
      <c r="CF569" s="94"/>
      <c r="CG569" s="94"/>
      <c r="CH569" s="94"/>
      <c r="CI569" s="94"/>
      <c r="CJ569" s="94"/>
      <c r="CK569" s="94"/>
      <c r="CL569" s="94"/>
      <c r="CM569" s="94"/>
      <c r="CN569" s="94"/>
      <c r="CO569" s="94"/>
      <c r="CP569" s="94"/>
      <c r="CQ569" s="94"/>
      <c r="CR569" s="94"/>
      <c r="CS569" s="94"/>
      <c r="CT569" s="94"/>
      <c r="CU569" s="94"/>
      <c r="CV569" s="94"/>
      <c r="CW569" s="94"/>
      <c r="CX569" s="94"/>
      <c r="CY569" s="94"/>
      <c r="CZ569" s="94"/>
      <c r="DA569" s="94"/>
      <c r="DB569" s="94"/>
      <c r="DC569" s="94"/>
      <c r="DD569" s="94"/>
      <c r="DE569" s="94"/>
      <c r="DF569" s="94"/>
      <c r="DG569" s="94"/>
      <c r="DH569" s="94"/>
      <c r="DI569" s="94"/>
      <c r="DJ569" s="94"/>
      <c r="DK569" s="94"/>
      <c r="DL569" s="94"/>
      <c r="DM569" s="94"/>
      <c r="DN569" s="94"/>
      <c r="DO569" s="94"/>
      <c r="DP569" s="94"/>
      <c r="DQ569" s="94"/>
      <c r="DR569" s="94"/>
      <c r="DS569" s="94"/>
      <c r="DT569" s="94"/>
      <c r="DU569" s="94"/>
      <c r="DV569" s="94"/>
      <c r="DW569" s="94"/>
      <c r="DX569" s="94"/>
      <c r="DY569" s="94"/>
      <c r="DZ569" s="94"/>
      <c r="EA569" s="94"/>
      <c r="EB569" s="94"/>
      <c r="EC569" s="94"/>
      <c r="ED569" s="94"/>
      <c r="EE569" s="94"/>
      <c r="EF569" s="94"/>
      <c r="EG569" s="94"/>
      <c r="EH569" s="94"/>
      <c r="EI569" s="94"/>
      <c r="EJ569" s="94"/>
      <c r="EK569" s="94"/>
    </row>
    <row r="570" customFormat="false" ht="12.75" hidden="true" customHeight="false" outlineLevel="0" collapsed="false">
      <c r="A570" s="75" t="s">
        <v>974</v>
      </c>
      <c r="B570" s="78"/>
      <c r="C570" s="79"/>
      <c r="D570" s="78"/>
      <c r="E570" s="78"/>
      <c r="F570" s="79"/>
      <c r="G570" s="79"/>
      <c r="H570" s="80" t="n">
        <v>0</v>
      </c>
      <c r="I570" s="81" t="n">
        <v>0</v>
      </c>
      <c r="J570" s="81" t="n">
        <v>0</v>
      </c>
      <c r="K570" s="82" t="n">
        <v>0</v>
      </c>
      <c r="L570" s="83" t="n">
        <v>0</v>
      </c>
      <c r="M570" s="82" t="n">
        <v>0</v>
      </c>
      <c r="N570" s="83" t="n">
        <v>0</v>
      </c>
      <c r="O570" s="79"/>
      <c r="P570" s="84"/>
      <c r="Q570" s="78"/>
      <c r="R570" s="78"/>
      <c r="S570" s="78"/>
      <c r="T570" s="78"/>
      <c r="U570" s="78"/>
      <c r="V570" s="78"/>
      <c r="W570" s="78"/>
      <c r="X570" s="78"/>
      <c r="Y570" s="85"/>
      <c r="Z570" s="78"/>
      <c r="AA570" s="85" t="s">
        <v>974</v>
      </c>
      <c r="AB570" s="85"/>
      <c r="AC570" s="86"/>
      <c r="AD570" s="85"/>
      <c r="AE570" s="85"/>
      <c r="AF570" s="86"/>
      <c r="AG570" s="86"/>
      <c r="AH570" s="87" t="n">
        <v>0</v>
      </c>
      <c r="AI570" s="88" t="n">
        <v>0</v>
      </c>
      <c r="AJ570" s="88" t="n">
        <v>0</v>
      </c>
      <c r="AK570" s="89" t="n">
        <v>0</v>
      </c>
      <c r="AL570" s="90" t="n">
        <v>0</v>
      </c>
      <c r="AM570" s="89" t="n">
        <v>0</v>
      </c>
      <c r="AN570" s="90" t="n">
        <v>0</v>
      </c>
      <c r="AO570" s="86"/>
      <c r="AP570" s="91"/>
      <c r="AQ570" s="78"/>
      <c r="AR570" s="78"/>
      <c r="AS570" s="78"/>
      <c r="AT570" s="78"/>
      <c r="AU570" s="78"/>
      <c r="AV570" s="78"/>
      <c r="AW570" s="78"/>
      <c r="AX570" s="78"/>
      <c r="AY570" s="78"/>
      <c r="AZ570" s="85"/>
      <c r="BA570" s="12"/>
      <c r="BB570" s="85" t="n">
        <f aca="false">IF(ISERROR(VLOOKUP($B570,$AB:$AX,1,0)),0,(VLOOKUP($B570,$AB:$AX,1,0)))</f>
        <v>0</v>
      </c>
      <c r="BC570" s="86" t="n">
        <f aca="false">IF(ISERROR(VLOOKUP($B570,$AB:$AX,2,0)),0,(VLOOKUP($B570,$AB:$AX,2,0)))</f>
        <v>0</v>
      </c>
      <c r="BD570" s="92" t="n">
        <f aca="false">IF(ISERROR(VLOOKUP($B570,$AB:$AX,3,0)),0,(VLOOKUP($B570,$AB:$AX,3,0)))</f>
        <v>0</v>
      </c>
      <c r="BE570" s="85" t="n">
        <f aca="false">IF(ISERROR(VLOOKUP($B570,$AB:$AX,4,0)),0,(VLOOKUP($B570,$AB:$AX,4,0)))</f>
        <v>0</v>
      </c>
      <c r="BF570" s="86" t="n">
        <f aca="false">IF(ISERROR(VLOOKUP($B570,$AB:$AX,5,0)),0,(VLOOKUP($B570,$AB:$AX,5,0)))</f>
        <v>0</v>
      </c>
      <c r="BG570" s="86" t="n">
        <f aca="false">IF(ISERROR(VLOOKUP($B570,$AB:$AX,6,0)),0,(VLOOKUP($B570,$AB:$AX,6,0)))</f>
        <v>0</v>
      </c>
      <c r="BH570" s="85" t="n">
        <f aca="false">IF(ISERROR(VLOOKUP($B570,$AB:$AX,7,0)),0,(VLOOKUP($B570,$AB:$AX,7,0)))</f>
        <v>0</v>
      </c>
      <c r="BI570" s="88" t="n">
        <f aca="false">IF(ISERROR(VLOOKUP($B570,$AB:$AX,8,0)),0,(VLOOKUP($B570,$AB:$AX,8,0)))</f>
        <v>0</v>
      </c>
      <c r="BJ570" s="88" t="n">
        <f aca="false">IF(ISERROR(VLOOKUP($B570,$AB:$AX,9,0)),0,(VLOOKUP($B570,$AB:$AX,9,0)))</f>
        <v>0</v>
      </c>
      <c r="BK570" s="89" t="n">
        <f aca="false">IF(ISERROR(VLOOKUP($B570,$AB:$AX,10,0)),0,(VLOOKUP($B570,$AB:$AX,10,0)))</f>
        <v>0</v>
      </c>
      <c r="BL570" s="93" t="n">
        <f aca="false">IF(ISERROR(VLOOKUP($B570,$AB:$AX,11,0)),0,(VLOOKUP($B570,$AB:$AX,11,0)))</f>
        <v>0</v>
      </c>
      <c r="BM570" s="89" t="n">
        <f aca="false">IF(ISERROR(VLOOKUP($B570,$AB:$AX,12,0)),0,(VLOOKUP($B570,$AB:$AX,12,0)))</f>
        <v>0</v>
      </c>
      <c r="BN570" s="93" t="n">
        <f aca="false">IF(ISERROR(VLOOKUP($B570,$AB:$AX,13,0)),0,(VLOOKUP($B570,$AB:$AX,13,0)))</f>
        <v>0</v>
      </c>
      <c r="BO570" s="86" t="n">
        <f aca="false">IF(ISERROR(VLOOKUP($B570,$AB:$AX,14,0)),0,(VLOOKUP($B570,$AB:$AX,14,0)))</f>
        <v>0</v>
      </c>
      <c r="BP570" s="91" t="n">
        <f aca="false">IF(ISERROR(VLOOKUP($B570,$AB:$AX,15,0)),0,(VLOOKUP($B570,$AB:$AX,15,0)))</f>
        <v>0</v>
      </c>
      <c r="BQ570" s="78"/>
      <c r="BR570" s="78"/>
      <c r="BS570" s="78"/>
      <c r="BT570" s="78"/>
      <c r="BU570" s="94"/>
      <c r="BV570" s="94"/>
      <c r="BW570" s="94"/>
      <c r="BX570" s="94"/>
      <c r="BY570" s="94"/>
      <c r="BZ570" s="94"/>
      <c r="CA570" s="94"/>
      <c r="CB570" s="94"/>
      <c r="CC570" s="94"/>
      <c r="CD570" s="94"/>
      <c r="CE570" s="94"/>
      <c r="CF570" s="94"/>
      <c r="CG570" s="94"/>
      <c r="CH570" s="94"/>
      <c r="CI570" s="94"/>
      <c r="CJ570" s="94"/>
      <c r="CK570" s="94"/>
      <c r="CL570" s="94"/>
      <c r="CM570" s="94"/>
      <c r="CN570" s="94"/>
      <c r="CO570" s="94"/>
      <c r="CP570" s="94"/>
      <c r="CQ570" s="94"/>
      <c r="CR570" s="94"/>
      <c r="CS570" s="94"/>
      <c r="CT570" s="94"/>
      <c r="CU570" s="94"/>
      <c r="CV570" s="94"/>
      <c r="CW570" s="94"/>
      <c r="CX570" s="94"/>
      <c r="CY570" s="94"/>
      <c r="CZ570" s="94"/>
      <c r="DA570" s="94"/>
      <c r="DB570" s="94"/>
      <c r="DC570" s="94"/>
      <c r="DD570" s="94"/>
      <c r="DE570" s="94"/>
      <c r="DF570" s="94"/>
      <c r="DG570" s="94"/>
      <c r="DH570" s="94"/>
      <c r="DI570" s="94"/>
      <c r="DJ570" s="94"/>
      <c r="DK570" s="94"/>
      <c r="DL570" s="94"/>
      <c r="DM570" s="94"/>
      <c r="DN570" s="94"/>
      <c r="DO570" s="94"/>
      <c r="DP570" s="94"/>
      <c r="DQ570" s="94"/>
      <c r="DR570" s="94"/>
      <c r="DS570" s="94"/>
      <c r="DT570" s="94"/>
      <c r="DU570" s="94"/>
      <c r="DV570" s="94"/>
      <c r="DW570" s="94"/>
      <c r="DX570" s="94"/>
      <c r="DY570" s="94"/>
      <c r="DZ570" s="94"/>
      <c r="EA570" s="94"/>
      <c r="EB570" s="94"/>
      <c r="EC570" s="94"/>
      <c r="ED570" s="94"/>
      <c r="EE570" s="94"/>
      <c r="EF570" s="94"/>
      <c r="EG570" s="94"/>
      <c r="EH570" s="94"/>
      <c r="EI570" s="94"/>
      <c r="EJ570" s="94"/>
      <c r="EK570" s="94"/>
    </row>
    <row r="571" customFormat="false" ht="12.75" hidden="true" customHeight="false" outlineLevel="0" collapsed="false">
      <c r="A571" s="75" t="s">
        <v>975</v>
      </c>
      <c r="B571" s="78"/>
      <c r="C571" s="79"/>
      <c r="D571" s="78"/>
      <c r="E571" s="78"/>
      <c r="F571" s="79"/>
      <c r="G571" s="79"/>
      <c r="H571" s="80" t="n">
        <v>0</v>
      </c>
      <c r="I571" s="81" t="n">
        <v>0</v>
      </c>
      <c r="J571" s="81" t="n">
        <v>0</v>
      </c>
      <c r="K571" s="82" t="n">
        <v>0</v>
      </c>
      <c r="L571" s="83" t="n">
        <v>0</v>
      </c>
      <c r="M571" s="82" t="n">
        <v>0</v>
      </c>
      <c r="N571" s="83" t="n">
        <v>0</v>
      </c>
      <c r="O571" s="79"/>
      <c r="P571" s="84"/>
      <c r="Q571" s="78"/>
      <c r="R571" s="78"/>
      <c r="S571" s="78"/>
      <c r="T571" s="78"/>
      <c r="U571" s="78"/>
      <c r="V571" s="78"/>
      <c r="W571" s="78"/>
      <c r="X571" s="78"/>
      <c r="Y571" s="85"/>
      <c r="Z571" s="78"/>
      <c r="AA571" s="85" t="s">
        <v>975</v>
      </c>
      <c r="AB571" s="85"/>
      <c r="AC571" s="86"/>
      <c r="AD571" s="85"/>
      <c r="AE571" s="85"/>
      <c r="AF571" s="86"/>
      <c r="AG571" s="86"/>
      <c r="AH571" s="87" t="n">
        <v>0</v>
      </c>
      <c r="AI571" s="88" t="n">
        <v>0</v>
      </c>
      <c r="AJ571" s="88" t="n">
        <v>0</v>
      </c>
      <c r="AK571" s="89" t="n">
        <v>0</v>
      </c>
      <c r="AL571" s="90" t="n">
        <v>0</v>
      </c>
      <c r="AM571" s="89" t="n">
        <v>0</v>
      </c>
      <c r="AN571" s="90" t="n">
        <v>0</v>
      </c>
      <c r="AO571" s="86"/>
      <c r="AP571" s="91"/>
      <c r="AQ571" s="78"/>
      <c r="AR571" s="78"/>
      <c r="AS571" s="78"/>
      <c r="AT571" s="78"/>
      <c r="AU571" s="78"/>
      <c r="AV571" s="78"/>
      <c r="AW571" s="78"/>
      <c r="AX571" s="78"/>
      <c r="AY571" s="78"/>
      <c r="AZ571" s="85"/>
      <c r="BA571" s="12"/>
      <c r="BB571" s="85" t="n">
        <f aca="false">IF(ISERROR(VLOOKUP($B571,$AB:$AX,1,0)),0,(VLOOKUP($B571,$AB:$AX,1,0)))</f>
        <v>0</v>
      </c>
      <c r="BC571" s="86" t="n">
        <f aca="false">IF(ISERROR(VLOOKUP($B571,$AB:$AX,2,0)),0,(VLOOKUP($B571,$AB:$AX,2,0)))</f>
        <v>0</v>
      </c>
      <c r="BD571" s="92" t="n">
        <f aca="false">IF(ISERROR(VLOOKUP($B571,$AB:$AX,3,0)),0,(VLOOKUP($B571,$AB:$AX,3,0)))</f>
        <v>0</v>
      </c>
      <c r="BE571" s="85" t="n">
        <f aca="false">IF(ISERROR(VLOOKUP($B571,$AB:$AX,4,0)),0,(VLOOKUP($B571,$AB:$AX,4,0)))</f>
        <v>0</v>
      </c>
      <c r="BF571" s="86" t="n">
        <f aca="false">IF(ISERROR(VLOOKUP($B571,$AB:$AX,5,0)),0,(VLOOKUP($B571,$AB:$AX,5,0)))</f>
        <v>0</v>
      </c>
      <c r="BG571" s="86" t="n">
        <f aca="false">IF(ISERROR(VLOOKUP($B571,$AB:$AX,6,0)),0,(VLOOKUP($B571,$AB:$AX,6,0)))</f>
        <v>0</v>
      </c>
      <c r="BH571" s="85" t="n">
        <f aca="false">IF(ISERROR(VLOOKUP($B571,$AB:$AX,7,0)),0,(VLOOKUP($B571,$AB:$AX,7,0)))</f>
        <v>0</v>
      </c>
      <c r="BI571" s="88" t="n">
        <f aca="false">IF(ISERROR(VLOOKUP($B571,$AB:$AX,8,0)),0,(VLOOKUP($B571,$AB:$AX,8,0)))</f>
        <v>0</v>
      </c>
      <c r="BJ571" s="88" t="n">
        <f aca="false">IF(ISERROR(VLOOKUP($B571,$AB:$AX,9,0)),0,(VLOOKUP($B571,$AB:$AX,9,0)))</f>
        <v>0</v>
      </c>
      <c r="BK571" s="89" t="n">
        <f aca="false">IF(ISERROR(VLOOKUP($B571,$AB:$AX,10,0)),0,(VLOOKUP($B571,$AB:$AX,10,0)))</f>
        <v>0</v>
      </c>
      <c r="BL571" s="93" t="n">
        <f aca="false">IF(ISERROR(VLOOKUP($B571,$AB:$AX,11,0)),0,(VLOOKUP($B571,$AB:$AX,11,0)))</f>
        <v>0</v>
      </c>
      <c r="BM571" s="89" t="n">
        <f aca="false">IF(ISERROR(VLOOKUP($B571,$AB:$AX,12,0)),0,(VLOOKUP($B571,$AB:$AX,12,0)))</f>
        <v>0</v>
      </c>
      <c r="BN571" s="93" t="n">
        <f aca="false">IF(ISERROR(VLOOKUP($B571,$AB:$AX,13,0)),0,(VLOOKUP($B571,$AB:$AX,13,0)))</f>
        <v>0</v>
      </c>
      <c r="BO571" s="86" t="n">
        <f aca="false">IF(ISERROR(VLOOKUP($B571,$AB:$AX,14,0)),0,(VLOOKUP($B571,$AB:$AX,14,0)))</f>
        <v>0</v>
      </c>
      <c r="BP571" s="91" t="n">
        <f aca="false">IF(ISERROR(VLOOKUP($B571,$AB:$AX,15,0)),0,(VLOOKUP($B571,$AB:$AX,15,0)))</f>
        <v>0</v>
      </c>
      <c r="BQ571" s="78"/>
      <c r="BR571" s="78"/>
      <c r="BS571" s="78"/>
      <c r="BT571" s="78"/>
      <c r="BU571" s="94"/>
      <c r="BV571" s="94"/>
      <c r="BW571" s="94"/>
      <c r="BX571" s="94"/>
      <c r="BY571" s="94"/>
      <c r="BZ571" s="94"/>
      <c r="CA571" s="94"/>
      <c r="CB571" s="94"/>
      <c r="CC571" s="94"/>
      <c r="CD571" s="94"/>
      <c r="CE571" s="94"/>
      <c r="CF571" s="94"/>
      <c r="CG571" s="94"/>
      <c r="CH571" s="94"/>
      <c r="CI571" s="94"/>
      <c r="CJ571" s="94"/>
      <c r="CK571" s="94"/>
      <c r="CL571" s="94"/>
      <c r="CM571" s="94"/>
      <c r="CN571" s="94"/>
      <c r="CO571" s="94"/>
      <c r="CP571" s="94"/>
      <c r="CQ571" s="94"/>
      <c r="CR571" s="94"/>
      <c r="CS571" s="94"/>
      <c r="CT571" s="94"/>
      <c r="CU571" s="94"/>
      <c r="CV571" s="94"/>
      <c r="CW571" s="94"/>
      <c r="CX571" s="94"/>
      <c r="CY571" s="94"/>
      <c r="CZ571" s="94"/>
      <c r="DA571" s="94"/>
      <c r="DB571" s="94"/>
      <c r="DC571" s="94"/>
      <c r="DD571" s="94"/>
      <c r="DE571" s="94"/>
      <c r="DF571" s="94"/>
      <c r="DG571" s="94"/>
      <c r="DH571" s="94"/>
      <c r="DI571" s="94"/>
      <c r="DJ571" s="94"/>
      <c r="DK571" s="94"/>
      <c r="DL571" s="94"/>
      <c r="DM571" s="94"/>
      <c r="DN571" s="94"/>
      <c r="DO571" s="94"/>
      <c r="DP571" s="94"/>
      <c r="DQ571" s="94"/>
      <c r="DR571" s="94"/>
      <c r="DS571" s="94"/>
      <c r="DT571" s="94"/>
      <c r="DU571" s="94"/>
      <c r="DV571" s="94"/>
      <c r="DW571" s="94"/>
      <c r="DX571" s="94"/>
      <c r="DY571" s="94"/>
      <c r="DZ571" s="94"/>
      <c r="EA571" s="94"/>
      <c r="EB571" s="94"/>
      <c r="EC571" s="94"/>
      <c r="ED571" s="94"/>
      <c r="EE571" s="94"/>
      <c r="EF571" s="94"/>
      <c r="EG571" s="94"/>
      <c r="EH571" s="94"/>
      <c r="EI571" s="94"/>
      <c r="EJ571" s="94"/>
      <c r="EK571" s="94"/>
    </row>
    <row r="572" customFormat="false" ht="12.75" hidden="true" customHeight="false" outlineLevel="0" collapsed="false">
      <c r="A572" s="75" t="s">
        <v>976</v>
      </c>
      <c r="B572" s="78"/>
      <c r="C572" s="79"/>
      <c r="D572" s="78"/>
      <c r="E572" s="78"/>
      <c r="F572" s="79"/>
      <c r="G572" s="79"/>
      <c r="H572" s="80" t="n">
        <v>0</v>
      </c>
      <c r="I572" s="81" t="n">
        <v>0</v>
      </c>
      <c r="J572" s="81" t="n">
        <v>0</v>
      </c>
      <c r="K572" s="82" t="n">
        <v>0</v>
      </c>
      <c r="L572" s="83" t="n">
        <v>0</v>
      </c>
      <c r="M572" s="82" t="n">
        <v>0</v>
      </c>
      <c r="N572" s="83" t="n">
        <v>0</v>
      </c>
      <c r="O572" s="79"/>
      <c r="P572" s="84"/>
      <c r="Q572" s="78"/>
      <c r="R572" s="78"/>
      <c r="S572" s="78"/>
      <c r="T572" s="78"/>
      <c r="U572" s="78"/>
      <c r="V572" s="78"/>
      <c r="W572" s="78"/>
      <c r="X572" s="78"/>
      <c r="Y572" s="85"/>
      <c r="Z572" s="78"/>
      <c r="AA572" s="85" t="s">
        <v>976</v>
      </c>
      <c r="AB572" s="85"/>
      <c r="AC572" s="86"/>
      <c r="AD572" s="85"/>
      <c r="AE572" s="85"/>
      <c r="AF572" s="86"/>
      <c r="AG572" s="86"/>
      <c r="AH572" s="87" t="n">
        <v>0</v>
      </c>
      <c r="AI572" s="88" t="n">
        <v>0</v>
      </c>
      <c r="AJ572" s="88" t="n">
        <v>0</v>
      </c>
      <c r="AK572" s="89" t="n">
        <v>0</v>
      </c>
      <c r="AL572" s="90" t="n">
        <v>0</v>
      </c>
      <c r="AM572" s="89" t="n">
        <v>0</v>
      </c>
      <c r="AN572" s="90" t="n">
        <v>0</v>
      </c>
      <c r="AO572" s="86"/>
      <c r="AP572" s="91"/>
      <c r="AQ572" s="78"/>
      <c r="AR572" s="78"/>
      <c r="AS572" s="78"/>
      <c r="AT572" s="78"/>
      <c r="AU572" s="78"/>
      <c r="AV572" s="78"/>
      <c r="AW572" s="78"/>
      <c r="AX572" s="78"/>
      <c r="AY572" s="78"/>
      <c r="AZ572" s="85"/>
      <c r="BA572" s="12"/>
      <c r="BB572" s="85" t="n">
        <f aca="false">IF(ISERROR(VLOOKUP($B572,$AB:$AX,1,0)),0,(VLOOKUP($B572,$AB:$AX,1,0)))</f>
        <v>0</v>
      </c>
      <c r="BC572" s="86" t="n">
        <f aca="false">IF(ISERROR(VLOOKUP($B572,$AB:$AX,2,0)),0,(VLOOKUP($B572,$AB:$AX,2,0)))</f>
        <v>0</v>
      </c>
      <c r="BD572" s="92" t="n">
        <f aca="false">IF(ISERROR(VLOOKUP($B572,$AB:$AX,3,0)),0,(VLOOKUP($B572,$AB:$AX,3,0)))</f>
        <v>0</v>
      </c>
      <c r="BE572" s="85" t="n">
        <f aca="false">IF(ISERROR(VLOOKUP($B572,$AB:$AX,4,0)),0,(VLOOKUP($B572,$AB:$AX,4,0)))</f>
        <v>0</v>
      </c>
      <c r="BF572" s="86" t="n">
        <f aca="false">IF(ISERROR(VLOOKUP($B572,$AB:$AX,5,0)),0,(VLOOKUP($B572,$AB:$AX,5,0)))</f>
        <v>0</v>
      </c>
      <c r="BG572" s="86" t="n">
        <f aca="false">IF(ISERROR(VLOOKUP($B572,$AB:$AX,6,0)),0,(VLOOKUP($B572,$AB:$AX,6,0)))</f>
        <v>0</v>
      </c>
      <c r="BH572" s="85" t="n">
        <f aca="false">IF(ISERROR(VLOOKUP($B572,$AB:$AX,7,0)),0,(VLOOKUP($B572,$AB:$AX,7,0)))</f>
        <v>0</v>
      </c>
      <c r="BI572" s="88" t="n">
        <f aca="false">IF(ISERROR(VLOOKUP($B572,$AB:$AX,8,0)),0,(VLOOKUP($B572,$AB:$AX,8,0)))</f>
        <v>0</v>
      </c>
      <c r="BJ572" s="88" t="n">
        <f aca="false">IF(ISERROR(VLOOKUP($B572,$AB:$AX,9,0)),0,(VLOOKUP($B572,$AB:$AX,9,0)))</f>
        <v>0</v>
      </c>
      <c r="BK572" s="89" t="n">
        <f aca="false">IF(ISERROR(VLOOKUP($B572,$AB:$AX,10,0)),0,(VLOOKUP($B572,$AB:$AX,10,0)))</f>
        <v>0</v>
      </c>
      <c r="BL572" s="93" t="n">
        <f aca="false">IF(ISERROR(VLOOKUP($B572,$AB:$AX,11,0)),0,(VLOOKUP($B572,$AB:$AX,11,0)))</f>
        <v>0</v>
      </c>
      <c r="BM572" s="89" t="n">
        <f aca="false">IF(ISERROR(VLOOKUP($B572,$AB:$AX,12,0)),0,(VLOOKUP($B572,$AB:$AX,12,0)))</f>
        <v>0</v>
      </c>
      <c r="BN572" s="93" t="n">
        <f aca="false">IF(ISERROR(VLOOKUP($B572,$AB:$AX,13,0)),0,(VLOOKUP($B572,$AB:$AX,13,0)))</f>
        <v>0</v>
      </c>
      <c r="BO572" s="86" t="n">
        <f aca="false">IF(ISERROR(VLOOKUP($B572,$AB:$AX,14,0)),0,(VLOOKUP($B572,$AB:$AX,14,0)))</f>
        <v>0</v>
      </c>
      <c r="BP572" s="91" t="n">
        <f aca="false">IF(ISERROR(VLOOKUP($B572,$AB:$AX,15,0)),0,(VLOOKUP($B572,$AB:$AX,15,0)))</f>
        <v>0</v>
      </c>
      <c r="BQ572" s="78"/>
      <c r="BR572" s="78"/>
      <c r="BS572" s="78"/>
      <c r="BT572" s="78"/>
      <c r="BU572" s="94"/>
      <c r="BV572" s="94"/>
      <c r="BW572" s="94"/>
      <c r="BX572" s="94"/>
      <c r="BY572" s="94"/>
      <c r="BZ572" s="94"/>
      <c r="CA572" s="94"/>
      <c r="CB572" s="94"/>
      <c r="CC572" s="94"/>
      <c r="CD572" s="94"/>
      <c r="CE572" s="94"/>
      <c r="CF572" s="94"/>
      <c r="CG572" s="94"/>
      <c r="CH572" s="94"/>
      <c r="CI572" s="94"/>
      <c r="CJ572" s="94"/>
      <c r="CK572" s="94"/>
      <c r="CL572" s="94"/>
      <c r="CM572" s="94"/>
      <c r="CN572" s="94"/>
      <c r="CO572" s="94"/>
      <c r="CP572" s="94"/>
      <c r="CQ572" s="94"/>
      <c r="CR572" s="94"/>
      <c r="CS572" s="94"/>
      <c r="CT572" s="94"/>
      <c r="CU572" s="94"/>
      <c r="CV572" s="94"/>
      <c r="CW572" s="94"/>
      <c r="CX572" s="94"/>
      <c r="CY572" s="94"/>
      <c r="CZ572" s="94"/>
      <c r="DA572" s="94"/>
      <c r="DB572" s="94"/>
      <c r="DC572" s="94"/>
      <c r="DD572" s="94"/>
      <c r="DE572" s="94"/>
      <c r="DF572" s="94"/>
      <c r="DG572" s="94"/>
      <c r="DH572" s="94"/>
      <c r="DI572" s="94"/>
      <c r="DJ572" s="94"/>
      <c r="DK572" s="94"/>
      <c r="DL572" s="94"/>
      <c r="DM572" s="94"/>
      <c r="DN572" s="94"/>
      <c r="DO572" s="94"/>
      <c r="DP572" s="94"/>
      <c r="DQ572" s="94"/>
      <c r="DR572" s="94"/>
      <c r="DS572" s="94"/>
      <c r="DT572" s="94"/>
      <c r="DU572" s="94"/>
      <c r="DV572" s="94"/>
      <c r="DW572" s="94"/>
      <c r="DX572" s="94"/>
      <c r="DY572" s="94"/>
      <c r="DZ572" s="94"/>
      <c r="EA572" s="94"/>
      <c r="EB572" s="94"/>
      <c r="EC572" s="94"/>
      <c r="ED572" s="94"/>
      <c r="EE572" s="94"/>
      <c r="EF572" s="94"/>
      <c r="EG572" s="94"/>
      <c r="EH572" s="94"/>
      <c r="EI572" s="94"/>
      <c r="EJ572" s="94"/>
      <c r="EK572" s="94"/>
    </row>
    <row r="573" customFormat="false" ht="12.75" hidden="true" customHeight="false" outlineLevel="0" collapsed="false">
      <c r="A573" s="75" t="s">
        <v>977</v>
      </c>
      <c r="B573" s="78"/>
      <c r="C573" s="79"/>
      <c r="D573" s="78"/>
      <c r="E573" s="78"/>
      <c r="F573" s="79"/>
      <c r="G573" s="79"/>
      <c r="H573" s="80" t="n">
        <v>0</v>
      </c>
      <c r="I573" s="81" t="n">
        <v>0</v>
      </c>
      <c r="J573" s="81" t="n">
        <v>0</v>
      </c>
      <c r="K573" s="82" t="n">
        <v>0</v>
      </c>
      <c r="L573" s="83" t="n">
        <v>0</v>
      </c>
      <c r="M573" s="82" t="n">
        <v>0</v>
      </c>
      <c r="N573" s="83" t="n">
        <v>0</v>
      </c>
      <c r="O573" s="79"/>
      <c r="P573" s="84"/>
      <c r="Q573" s="78"/>
      <c r="R573" s="78"/>
      <c r="S573" s="78"/>
      <c r="T573" s="78"/>
      <c r="U573" s="78"/>
      <c r="V573" s="78"/>
      <c r="W573" s="78"/>
      <c r="X573" s="78"/>
      <c r="Y573" s="85"/>
      <c r="Z573" s="78"/>
      <c r="AA573" s="85" t="s">
        <v>977</v>
      </c>
      <c r="AB573" s="85"/>
      <c r="AC573" s="86"/>
      <c r="AD573" s="85"/>
      <c r="AE573" s="85"/>
      <c r="AF573" s="86"/>
      <c r="AG573" s="86"/>
      <c r="AH573" s="87" t="n">
        <v>0</v>
      </c>
      <c r="AI573" s="88" t="n">
        <v>0</v>
      </c>
      <c r="AJ573" s="88" t="n">
        <v>0</v>
      </c>
      <c r="AK573" s="89" t="n">
        <v>0</v>
      </c>
      <c r="AL573" s="90" t="n">
        <v>0</v>
      </c>
      <c r="AM573" s="89" t="n">
        <v>0</v>
      </c>
      <c r="AN573" s="90" t="n">
        <v>0</v>
      </c>
      <c r="AO573" s="86"/>
      <c r="AP573" s="91"/>
      <c r="AQ573" s="78"/>
      <c r="AR573" s="78"/>
      <c r="AS573" s="78"/>
      <c r="AT573" s="78"/>
      <c r="AU573" s="78"/>
      <c r="AV573" s="78"/>
      <c r="AW573" s="78"/>
      <c r="AX573" s="78"/>
      <c r="AY573" s="78"/>
      <c r="AZ573" s="85"/>
      <c r="BA573" s="12"/>
      <c r="BB573" s="85" t="n">
        <f aca="false">IF(ISERROR(VLOOKUP($B573,$AB:$AX,1,0)),0,(VLOOKUP($B573,$AB:$AX,1,0)))</f>
        <v>0</v>
      </c>
      <c r="BC573" s="86" t="n">
        <f aca="false">IF(ISERROR(VLOOKUP($B573,$AB:$AX,2,0)),0,(VLOOKUP($B573,$AB:$AX,2,0)))</f>
        <v>0</v>
      </c>
      <c r="BD573" s="92" t="n">
        <f aca="false">IF(ISERROR(VLOOKUP($B573,$AB:$AX,3,0)),0,(VLOOKUP($B573,$AB:$AX,3,0)))</f>
        <v>0</v>
      </c>
      <c r="BE573" s="85" t="n">
        <f aca="false">IF(ISERROR(VLOOKUP($B573,$AB:$AX,4,0)),0,(VLOOKUP($B573,$AB:$AX,4,0)))</f>
        <v>0</v>
      </c>
      <c r="BF573" s="86" t="n">
        <f aca="false">IF(ISERROR(VLOOKUP($B573,$AB:$AX,5,0)),0,(VLOOKUP($B573,$AB:$AX,5,0)))</f>
        <v>0</v>
      </c>
      <c r="BG573" s="86" t="n">
        <f aca="false">IF(ISERROR(VLOOKUP($B573,$AB:$AX,6,0)),0,(VLOOKUP($B573,$AB:$AX,6,0)))</f>
        <v>0</v>
      </c>
      <c r="BH573" s="85" t="n">
        <f aca="false">IF(ISERROR(VLOOKUP($B573,$AB:$AX,7,0)),0,(VLOOKUP($B573,$AB:$AX,7,0)))</f>
        <v>0</v>
      </c>
      <c r="BI573" s="88" t="n">
        <f aca="false">IF(ISERROR(VLOOKUP($B573,$AB:$AX,8,0)),0,(VLOOKUP($B573,$AB:$AX,8,0)))</f>
        <v>0</v>
      </c>
      <c r="BJ573" s="88" t="n">
        <f aca="false">IF(ISERROR(VLOOKUP($B573,$AB:$AX,9,0)),0,(VLOOKUP($B573,$AB:$AX,9,0)))</f>
        <v>0</v>
      </c>
      <c r="BK573" s="89" t="n">
        <f aca="false">IF(ISERROR(VLOOKUP($B573,$AB:$AX,10,0)),0,(VLOOKUP($B573,$AB:$AX,10,0)))</f>
        <v>0</v>
      </c>
      <c r="BL573" s="93" t="n">
        <f aca="false">IF(ISERROR(VLOOKUP($B573,$AB:$AX,11,0)),0,(VLOOKUP($B573,$AB:$AX,11,0)))</f>
        <v>0</v>
      </c>
      <c r="BM573" s="89" t="n">
        <f aca="false">IF(ISERROR(VLOOKUP($B573,$AB:$AX,12,0)),0,(VLOOKUP($B573,$AB:$AX,12,0)))</f>
        <v>0</v>
      </c>
      <c r="BN573" s="93" t="n">
        <f aca="false">IF(ISERROR(VLOOKUP($B573,$AB:$AX,13,0)),0,(VLOOKUP($B573,$AB:$AX,13,0)))</f>
        <v>0</v>
      </c>
      <c r="BO573" s="86" t="n">
        <f aca="false">IF(ISERROR(VLOOKUP($B573,$AB:$AX,14,0)),0,(VLOOKUP($B573,$AB:$AX,14,0)))</f>
        <v>0</v>
      </c>
      <c r="BP573" s="91" t="n">
        <f aca="false">IF(ISERROR(VLOOKUP($B573,$AB:$AX,15,0)),0,(VLOOKUP($B573,$AB:$AX,15,0)))</f>
        <v>0</v>
      </c>
      <c r="BQ573" s="78"/>
      <c r="BR573" s="78"/>
      <c r="BS573" s="78"/>
      <c r="BT573" s="78"/>
      <c r="BU573" s="94"/>
      <c r="BV573" s="94"/>
      <c r="BW573" s="94"/>
      <c r="BX573" s="94"/>
      <c r="BY573" s="94"/>
      <c r="BZ573" s="94"/>
      <c r="CA573" s="94"/>
      <c r="CB573" s="94"/>
      <c r="CC573" s="94"/>
      <c r="CD573" s="94"/>
      <c r="CE573" s="94"/>
      <c r="CF573" s="94"/>
      <c r="CG573" s="94"/>
      <c r="CH573" s="94"/>
      <c r="CI573" s="94"/>
      <c r="CJ573" s="94"/>
      <c r="CK573" s="94"/>
      <c r="CL573" s="94"/>
      <c r="CM573" s="94"/>
      <c r="CN573" s="94"/>
      <c r="CO573" s="94"/>
      <c r="CP573" s="94"/>
      <c r="CQ573" s="94"/>
      <c r="CR573" s="94"/>
      <c r="CS573" s="94"/>
      <c r="CT573" s="94"/>
      <c r="CU573" s="94"/>
      <c r="CV573" s="94"/>
      <c r="CW573" s="94"/>
      <c r="CX573" s="94"/>
      <c r="CY573" s="94"/>
      <c r="CZ573" s="94"/>
      <c r="DA573" s="94"/>
      <c r="DB573" s="94"/>
      <c r="DC573" s="94"/>
      <c r="DD573" s="94"/>
      <c r="DE573" s="94"/>
      <c r="DF573" s="94"/>
      <c r="DG573" s="94"/>
      <c r="DH573" s="94"/>
      <c r="DI573" s="94"/>
      <c r="DJ573" s="94"/>
      <c r="DK573" s="94"/>
      <c r="DL573" s="94"/>
      <c r="DM573" s="94"/>
      <c r="DN573" s="94"/>
      <c r="DO573" s="94"/>
      <c r="DP573" s="94"/>
      <c r="DQ573" s="94"/>
      <c r="DR573" s="94"/>
      <c r="DS573" s="94"/>
      <c r="DT573" s="94"/>
      <c r="DU573" s="94"/>
      <c r="DV573" s="94"/>
      <c r="DW573" s="94"/>
      <c r="DX573" s="94"/>
      <c r="DY573" s="94"/>
      <c r="DZ573" s="94"/>
      <c r="EA573" s="94"/>
      <c r="EB573" s="94"/>
      <c r="EC573" s="94"/>
      <c r="ED573" s="94"/>
      <c r="EE573" s="94"/>
      <c r="EF573" s="94"/>
      <c r="EG573" s="94"/>
      <c r="EH573" s="94"/>
      <c r="EI573" s="94"/>
      <c r="EJ573" s="94"/>
      <c r="EK573" s="94"/>
    </row>
    <row r="574" customFormat="false" ht="12.75" hidden="true" customHeight="false" outlineLevel="0" collapsed="false">
      <c r="A574" s="75" t="s">
        <v>978</v>
      </c>
      <c r="B574" s="78"/>
      <c r="C574" s="79"/>
      <c r="D574" s="78"/>
      <c r="E574" s="78"/>
      <c r="F574" s="79"/>
      <c r="G574" s="79"/>
      <c r="H574" s="80" t="n">
        <v>0</v>
      </c>
      <c r="I574" s="81" t="n">
        <v>0</v>
      </c>
      <c r="J574" s="81" t="n">
        <v>0</v>
      </c>
      <c r="K574" s="82" t="n">
        <v>0</v>
      </c>
      <c r="L574" s="83" t="n">
        <v>0</v>
      </c>
      <c r="M574" s="82" t="n">
        <v>0</v>
      </c>
      <c r="N574" s="83" t="n">
        <v>0</v>
      </c>
      <c r="O574" s="79"/>
      <c r="P574" s="84"/>
      <c r="Q574" s="78"/>
      <c r="R574" s="78"/>
      <c r="S574" s="78"/>
      <c r="T574" s="78"/>
      <c r="U574" s="78"/>
      <c r="V574" s="78"/>
      <c r="W574" s="78"/>
      <c r="X574" s="78"/>
      <c r="Y574" s="85"/>
      <c r="Z574" s="78"/>
      <c r="AA574" s="85" t="s">
        <v>978</v>
      </c>
      <c r="AB574" s="85"/>
      <c r="AC574" s="86"/>
      <c r="AD574" s="85"/>
      <c r="AE574" s="85"/>
      <c r="AF574" s="86"/>
      <c r="AG574" s="86"/>
      <c r="AH574" s="87" t="n">
        <v>0</v>
      </c>
      <c r="AI574" s="88" t="n">
        <v>0</v>
      </c>
      <c r="AJ574" s="88" t="n">
        <v>0</v>
      </c>
      <c r="AK574" s="89" t="n">
        <v>0</v>
      </c>
      <c r="AL574" s="90" t="n">
        <v>0</v>
      </c>
      <c r="AM574" s="89" t="n">
        <v>0</v>
      </c>
      <c r="AN574" s="90" t="n">
        <v>0</v>
      </c>
      <c r="AO574" s="86"/>
      <c r="AP574" s="91"/>
      <c r="AQ574" s="78"/>
      <c r="AR574" s="78"/>
      <c r="AS574" s="78"/>
      <c r="AT574" s="78"/>
      <c r="AU574" s="78"/>
      <c r="AV574" s="78"/>
      <c r="AW574" s="78"/>
      <c r="AX574" s="78"/>
      <c r="AY574" s="78"/>
      <c r="AZ574" s="85"/>
      <c r="BA574" s="12"/>
      <c r="BB574" s="85" t="n">
        <f aca="false">IF(ISERROR(VLOOKUP($B574,$AB:$AX,1,0)),0,(VLOOKUP($B574,$AB:$AX,1,0)))</f>
        <v>0</v>
      </c>
      <c r="BC574" s="86" t="n">
        <f aca="false">IF(ISERROR(VLOOKUP($B574,$AB:$AX,2,0)),0,(VLOOKUP($B574,$AB:$AX,2,0)))</f>
        <v>0</v>
      </c>
      <c r="BD574" s="92" t="n">
        <f aca="false">IF(ISERROR(VLOOKUP($B574,$AB:$AX,3,0)),0,(VLOOKUP($B574,$AB:$AX,3,0)))</f>
        <v>0</v>
      </c>
      <c r="BE574" s="85" t="n">
        <f aca="false">IF(ISERROR(VLOOKUP($B574,$AB:$AX,4,0)),0,(VLOOKUP($B574,$AB:$AX,4,0)))</f>
        <v>0</v>
      </c>
      <c r="BF574" s="86" t="n">
        <f aca="false">IF(ISERROR(VLOOKUP($B574,$AB:$AX,5,0)),0,(VLOOKUP($B574,$AB:$AX,5,0)))</f>
        <v>0</v>
      </c>
      <c r="BG574" s="86" t="n">
        <f aca="false">IF(ISERROR(VLOOKUP($B574,$AB:$AX,6,0)),0,(VLOOKUP($B574,$AB:$AX,6,0)))</f>
        <v>0</v>
      </c>
      <c r="BH574" s="85" t="n">
        <f aca="false">IF(ISERROR(VLOOKUP($B574,$AB:$AX,7,0)),0,(VLOOKUP($B574,$AB:$AX,7,0)))</f>
        <v>0</v>
      </c>
      <c r="BI574" s="88" t="n">
        <f aca="false">IF(ISERROR(VLOOKUP($B574,$AB:$AX,8,0)),0,(VLOOKUP($B574,$AB:$AX,8,0)))</f>
        <v>0</v>
      </c>
      <c r="BJ574" s="88" t="n">
        <f aca="false">IF(ISERROR(VLOOKUP($B574,$AB:$AX,9,0)),0,(VLOOKUP($B574,$AB:$AX,9,0)))</f>
        <v>0</v>
      </c>
      <c r="BK574" s="89" t="n">
        <f aca="false">IF(ISERROR(VLOOKUP($B574,$AB:$AX,10,0)),0,(VLOOKUP($B574,$AB:$AX,10,0)))</f>
        <v>0</v>
      </c>
      <c r="BL574" s="93" t="n">
        <f aca="false">IF(ISERROR(VLOOKUP($B574,$AB:$AX,11,0)),0,(VLOOKUP($B574,$AB:$AX,11,0)))</f>
        <v>0</v>
      </c>
      <c r="BM574" s="89" t="n">
        <f aca="false">IF(ISERROR(VLOOKUP($B574,$AB:$AX,12,0)),0,(VLOOKUP($B574,$AB:$AX,12,0)))</f>
        <v>0</v>
      </c>
      <c r="BN574" s="93" t="n">
        <f aca="false">IF(ISERROR(VLOOKUP($B574,$AB:$AX,13,0)),0,(VLOOKUP($B574,$AB:$AX,13,0)))</f>
        <v>0</v>
      </c>
      <c r="BO574" s="86" t="n">
        <f aca="false">IF(ISERROR(VLOOKUP($B574,$AB:$AX,14,0)),0,(VLOOKUP($B574,$AB:$AX,14,0)))</f>
        <v>0</v>
      </c>
      <c r="BP574" s="91" t="n">
        <f aca="false">IF(ISERROR(VLOOKUP($B574,$AB:$AX,15,0)),0,(VLOOKUP($B574,$AB:$AX,15,0)))</f>
        <v>0</v>
      </c>
      <c r="BQ574" s="78"/>
      <c r="BR574" s="78"/>
      <c r="BS574" s="78"/>
      <c r="BT574" s="78"/>
      <c r="BU574" s="94"/>
      <c r="BV574" s="94"/>
      <c r="BW574" s="94"/>
      <c r="BX574" s="94"/>
      <c r="BY574" s="94"/>
      <c r="BZ574" s="94"/>
      <c r="CA574" s="94"/>
      <c r="CB574" s="94"/>
      <c r="CC574" s="94"/>
      <c r="CD574" s="94"/>
      <c r="CE574" s="94"/>
      <c r="CF574" s="94"/>
      <c r="CG574" s="94"/>
      <c r="CH574" s="94"/>
      <c r="CI574" s="94"/>
      <c r="CJ574" s="94"/>
      <c r="CK574" s="94"/>
      <c r="CL574" s="94"/>
      <c r="CM574" s="94"/>
      <c r="CN574" s="94"/>
      <c r="CO574" s="94"/>
      <c r="CP574" s="94"/>
      <c r="CQ574" s="94"/>
      <c r="CR574" s="94"/>
      <c r="CS574" s="94"/>
      <c r="CT574" s="94"/>
      <c r="CU574" s="94"/>
      <c r="CV574" s="94"/>
      <c r="CW574" s="94"/>
      <c r="CX574" s="94"/>
      <c r="CY574" s="94"/>
      <c r="CZ574" s="94"/>
      <c r="DA574" s="94"/>
      <c r="DB574" s="94"/>
      <c r="DC574" s="94"/>
      <c r="DD574" s="94"/>
      <c r="DE574" s="94"/>
      <c r="DF574" s="94"/>
      <c r="DG574" s="94"/>
      <c r="DH574" s="94"/>
      <c r="DI574" s="94"/>
      <c r="DJ574" s="94"/>
      <c r="DK574" s="94"/>
      <c r="DL574" s="94"/>
      <c r="DM574" s="94"/>
      <c r="DN574" s="94"/>
      <c r="DO574" s="94"/>
      <c r="DP574" s="94"/>
      <c r="DQ574" s="94"/>
      <c r="DR574" s="94"/>
      <c r="DS574" s="94"/>
      <c r="DT574" s="94"/>
      <c r="DU574" s="94"/>
      <c r="DV574" s="94"/>
      <c r="DW574" s="94"/>
      <c r="DX574" s="94"/>
      <c r="DY574" s="94"/>
      <c r="DZ574" s="94"/>
      <c r="EA574" s="94"/>
      <c r="EB574" s="94"/>
      <c r="EC574" s="94"/>
      <c r="ED574" s="94"/>
      <c r="EE574" s="94"/>
      <c r="EF574" s="94"/>
      <c r="EG574" s="94"/>
      <c r="EH574" s="94"/>
      <c r="EI574" s="94"/>
      <c r="EJ574" s="94"/>
      <c r="EK574" s="94"/>
    </row>
    <row r="575" customFormat="false" ht="12.75" hidden="true" customHeight="false" outlineLevel="0" collapsed="false">
      <c r="A575" s="75" t="s">
        <v>979</v>
      </c>
      <c r="B575" s="78"/>
      <c r="C575" s="79"/>
      <c r="D575" s="78"/>
      <c r="E575" s="78"/>
      <c r="F575" s="79"/>
      <c r="G575" s="79"/>
      <c r="H575" s="80" t="n">
        <v>0</v>
      </c>
      <c r="I575" s="81" t="n">
        <v>0</v>
      </c>
      <c r="J575" s="81" t="n">
        <v>0</v>
      </c>
      <c r="K575" s="82" t="n">
        <v>0</v>
      </c>
      <c r="L575" s="83" t="n">
        <v>0</v>
      </c>
      <c r="M575" s="82" t="n">
        <v>0</v>
      </c>
      <c r="N575" s="83" t="n">
        <v>0</v>
      </c>
      <c r="O575" s="79"/>
      <c r="P575" s="84"/>
      <c r="Q575" s="78"/>
      <c r="R575" s="78"/>
      <c r="S575" s="78"/>
      <c r="T575" s="78"/>
      <c r="U575" s="78"/>
      <c r="V575" s="78"/>
      <c r="W575" s="78"/>
      <c r="X575" s="78"/>
      <c r="Y575" s="85"/>
      <c r="Z575" s="78"/>
      <c r="AA575" s="85" t="s">
        <v>979</v>
      </c>
      <c r="AB575" s="85"/>
      <c r="AC575" s="86"/>
      <c r="AD575" s="85"/>
      <c r="AE575" s="85"/>
      <c r="AF575" s="86"/>
      <c r="AG575" s="86"/>
      <c r="AH575" s="87" t="n">
        <v>0</v>
      </c>
      <c r="AI575" s="88" t="n">
        <v>0</v>
      </c>
      <c r="AJ575" s="88" t="n">
        <v>0</v>
      </c>
      <c r="AK575" s="89" t="n">
        <v>0</v>
      </c>
      <c r="AL575" s="90" t="n">
        <v>0</v>
      </c>
      <c r="AM575" s="89" t="n">
        <v>0</v>
      </c>
      <c r="AN575" s="90" t="n">
        <v>0</v>
      </c>
      <c r="AO575" s="86"/>
      <c r="AP575" s="91"/>
      <c r="AQ575" s="78"/>
      <c r="AR575" s="78"/>
      <c r="AS575" s="78"/>
      <c r="AT575" s="78"/>
      <c r="AU575" s="78"/>
      <c r="AV575" s="78"/>
      <c r="AW575" s="78"/>
      <c r="AX575" s="78"/>
      <c r="AY575" s="78"/>
      <c r="AZ575" s="85"/>
      <c r="BA575" s="12"/>
      <c r="BB575" s="85" t="n">
        <f aca="false">IF(ISERROR(VLOOKUP($B575,$AB:$AX,1,0)),0,(VLOOKUP($B575,$AB:$AX,1,0)))</f>
        <v>0</v>
      </c>
      <c r="BC575" s="86" t="n">
        <f aca="false">IF(ISERROR(VLOOKUP($B575,$AB:$AX,2,0)),0,(VLOOKUP($B575,$AB:$AX,2,0)))</f>
        <v>0</v>
      </c>
      <c r="BD575" s="92" t="n">
        <f aca="false">IF(ISERROR(VLOOKUP($B575,$AB:$AX,3,0)),0,(VLOOKUP($B575,$AB:$AX,3,0)))</f>
        <v>0</v>
      </c>
      <c r="BE575" s="85" t="n">
        <f aca="false">IF(ISERROR(VLOOKUP($B575,$AB:$AX,4,0)),0,(VLOOKUP($B575,$AB:$AX,4,0)))</f>
        <v>0</v>
      </c>
      <c r="BF575" s="86" t="n">
        <f aca="false">IF(ISERROR(VLOOKUP($B575,$AB:$AX,5,0)),0,(VLOOKUP($B575,$AB:$AX,5,0)))</f>
        <v>0</v>
      </c>
      <c r="BG575" s="86" t="n">
        <f aca="false">IF(ISERROR(VLOOKUP($B575,$AB:$AX,6,0)),0,(VLOOKUP($B575,$AB:$AX,6,0)))</f>
        <v>0</v>
      </c>
      <c r="BH575" s="85" t="n">
        <f aca="false">IF(ISERROR(VLOOKUP($B575,$AB:$AX,7,0)),0,(VLOOKUP($B575,$AB:$AX,7,0)))</f>
        <v>0</v>
      </c>
      <c r="BI575" s="88" t="n">
        <f aca="false">IF(ISERROR(VLOOKUP($B575,$AB:$AX,8,0)),0,(VLOOKUP($B575,$AB:$AX,8,0)))</f>
        <v>0</v>
      </c>
      <c r="BJ575" s="88" t="n">
        <f aca="false">IF(ISERROR(VLOOKUP($B575,$AB:$AX,9,0)),0,(VLOOKUP($B575,$AB:$AX,9,0)))</f>
        <v>0</v>
      </c>
      <c r="BK575" s="89" t="n">
        <f aca="false">IF(ISERROR(VLOOKUP($B575,$AB:$AX,10,0)),0,(VLOOKUP($B575,$AB:$AX,10,0)))</f>
        <v>0</v>
      </c>
      <c r="BL575" s="93" t="n">
        <f aca="false">IF(ISERROR(VLOOKUP($B575,$AB:$AX,11,0)),0,(VLOOKUP($B575,$AB:$AX,11,0)))</f>
        <v>0</v>
      </c>
      <c r="BM575" s="89" t="n">
        <f aca="false">IF(ISERROR(VLOOKUP($B575,$AB:$AX,12,0)),0,(VLOOKUP($B575,$AB:$AX,12,0)))</f>
        <v>0</v>
      </c>
      <c r="BN575" s="93" t="n">
        <f aca="false">IF(ISERROR(VLOOKUP($B575,$AB:$AX,13,0)),0,(VLOOKUP($B575,$AB:$AX,13,0)))</f>
        <v>0</v>
      </c>
      <c r="BO575" s="86" t="n">
        <f aca="false">IF(ISERROR(VLOOKUP($B575,$AB:$AX,14,0)),0,(VLOOKUP($B575,$AB:$AX,14,0)))</f>
        <v>0</v>
      </c>
      <c r="BP575" s="91" t="n">
        <f aca="false">IF(ISERROR(VLOOKUP($B575,$AB:$AX,15,0)),0,(VLOOKUP($B575,$AB:$AX,15,0)))</f>
        <v>0</v>
      </c>
      <c r="BQ575" s="78"/>
      <c r="BR575" s="78"/>
      <c r="BS575" s="78"/>
      <c r="BT575" s="78"/>
      <c r="BU575" s="94"/>
      <c r="BV575" s="94"/>
      <c r="BW575" s="94"/>
      <c r="BX575" s="94"/>
      <c r="BY575" s="94"/>
      <c r="BZ575" s="94"/>
      <c r="CA575" s="94"/>
      <c r="CB575" s="94"/>
      <c r="CC575" s="94"/>
      <c r="CD575" s="94"/>
      <c r="CE575" s="94"/>
      <c r="CF575" s="94"/>
      <c r="CG575" s="94"/>
      <c r="CH575" s="94"/>
      <c r="CI575" s="94"/>
      <c r="CJ575" s="94"/>
      <c r="CK575" s="94"/>
      <c r="CL575" s="94"/>
      <c r="CM575" s="94"/>
      <c r="CN575" s="94"/>
      <c r="CO575" s="94"/>
      <c r="CP575" s="94"/>
      <c r="CQ575" s="94"/>
      <c r="CR575" s="94"/>
      <c r="CS575" s="94"/>
      <c r="CT575" s="94"/>
      <c r="CU575" s="94"/>
      <c r="CV575" s="94"/>
      <c r="CW575" s="94"/>
      <c r="CX575" s="94"/>
      <c r="CY575" s="94"/>
      <c r="CZ575" s="94"/>
      <c r="DA575" s="94"/>
      <c r="DB575" s="94"/>
      <c r="DC575" s="94"/>
      <c r="DD575" s="94"/>
      <c r="DE575" s="94"/>
      <c r="DF575" s="94"/>
      <c r="DG575" s="94"/>
      <c r="DH575" s="94"/>
      <c r="DI575" s="94"/>
      <c r="DJ575" s="94"/>
      <c r="DK575" s="94"/>
      <c r="DL575" s="94"/>
      <c r="DM575" s="94"/>
      <c r="DN575" s="94"/>
      <c r="DO575" s="94"/>
      <c r="DP575" s="94"/>
      <c r="DQ575" s="94"/>
      <c r="DR575" s="94"/>
      <c r="DS575" s="94"/>
      <c r="DT575" s="94"/>
      <c r="DU575" s="94"/>
      <c r="DV575" s="94"/>
      <c r="DW575" s="94"/>
      <c r="DX575" s="94"/>
      <c r="DY575" s="94"/>
      <c r="DZ575" s="94"/>
      <c r="EA575" s="94"/>
      <c r="EB575" s="94"/>
      <c r="EC575" s="94"/>
      <c r="ED575" s="94"/>
      <c r="EE575" s="94"/>
      <c r="EF575" s="94"/>
      <c r="EG575" s="94"/>
      <c r="EH575" s="94"/>
      <c r="EI575" s="94"/>
      <c r="EJ575" s="94"/>
      <c r="EK575" s="94"/>
    </row>
    <row r="576" customFormat="false" ht="12.75" hidden="true" customHeight="false" outlineLevel="0" collapsed="false">
      <c r="A576" s="75" t="s">
        <v>980</v>
      </c>
      <c r="B576" s="78"/>
      <c r="C576" s="79"/>
      <c r="D576" s="78"/>
      <c r="E576" s="78"/>
      <c r="F576" s="79"/>
      <c r="G576" s="79"/>
      <c r="H576" s="80" t="n">
        <v>0</v>
      </c>
      <c r="I576" s="81" t="n">
        <v>0</v>
      </c>
      <c r="J576" s="81" t="n">
        <v>0</v>
      </c>
      <c r="K576" s="82" t="n">
        <v>0</v>
      </c>
      <c r="L576" s="83" t="n">
        <v>0</v>
      </c>
      <c r="M576" s="82" t="n">
        <v>0</v>
      </c>
      <c r="N576" s="83" t="n">
        <v>0</v>
      </c>
      <c r="O576" s="79"/>
      <c r="P576" s="84"/>
      <c r="Q576" s="78"/>
      <c r="R576" s="78"/>
      <c r="S576" s="78"/>
      <c r="T576" s="78"/>
      <c r="U576" s="78"/>
      <c r="V576" s="78"/>
      <c r="W576" s="78"/>
      <c r="X576" s="78"/>
      <c r="Y576" s="85"/>
      <c r="Z576" s="78"/>
      <c r="AA576" s="85" t="s">
        <v>980</v>
      </c>
      <c r="AB576" s="85"/>
      <c r="AC576" s="86"/>
      <c r="AD576" s="85"/>
      <c r="AE576" s="85"/>
      <c r="AF576" s="86"/>
      <c r="AG576" s="86"/>
      <c r="AH576" s="87" t="n">
        <v>0</v>
      </c>
      <c r="AI576" s="88" t="n">
        <v>0</v>
      </c>
      <c r="AJ576" s="88" t="n">
        <v>0</v>
      </c>
      <c r="AK576" s="89" t="n">
        <v>0</v>
      </c>
      <c r="AL576" s="90" t="n">
        <v>0</v>
      </c>
      <c r="AM576" s="89" t="n">
        <v>0</v>
      </c>
      <c r="AN576" s="90" t="n">
        <v>0</v>
      </c>
      <c r="AO576" s="86"/>
      <c r="AP576" s="91"/>
      <c r="AQ576" s="78"/>
      <c r="AR576" s="78"/>
      <c r="AS576" s="78"/>
      <c r="AT576" s="78"/>
      <c r="AU576" s="78"/>
      <c r="AV576" s="78"/>
      <c r="AW576" s="78"/>
      <c r="AX576" s="78"/>
      <c r="AY576" s="78"/>
      <c r="AZ576" s="85"/>
      <c r="BA576" s="12"/>
      <c r="BB576" s="85" t="n">
        <f aca="false">IF(ISERROR(VLOOKUP($B576,$AB:$AX,1,0)),0,(VLOOKUP($B576,$AB:$AX,1,0)))</f>
        <v>0</v>
      </c>
      <c r="BC576" s="86" t="n">
        <f aca="false">IF(ISERROR(VLOOKUP($B576,$AB:$AX,2,0)),0,(VLOOKUP($B576,$AB:$AX,2,0)))</f>
        <v>0</v>
      </c>
      <c r="BD576" s="92" t="n">
        <f aca="false">IF(ISERROR(VLOOKUP($B576,$AB:$AX,3,0)),0,(VLOOKUP($B576,$AB:$AX,3,0)))</f>
        <v>0</v>
      </c>
      <c r="BE576" s="85" t="n">
        <f aca="false">IF(ISERROR(VLOOKUP($B576,$AB:$AX,4,0)),0,(VLOOKUP($B576,$AB:$AX,4,0)))</f>
        <v>0</v>
      </c>
      <c r="BF576" s="86" t="n">
        <f aca="false">IF(ISERROR(VLOOKUP($B576,$AB:$AX,5,0)),0,(VLOOKUP($B576,$AB:$AX,5,0)))</f>
        <v>0</v>
      </c>
      <c r="BG576" s="86" t="n">
        <f aca="false">IF(ISERROR(VLOOKUP($B576,$AB:$AX,6,0)),0,(VLOOKUP($B576,$AB:$AX,6,0)))</f>
        <v>0</v>
      </c>
      <c r="BH576" s="85" t="n">
        <f aca="false">IF(ISERROR(VLOOKUP($B576,$AB:$AX,7,0)),0,(VLOOKUP($B576,$AB:$AX,7,0)))</f>
        <v>0</v>
      </c>
      <c r="BI576" s="88" t="n">
        <f aca="false">IF(ISERROR(VLOOKUP($B576,$AB:$AX,8,0)),0,(VLOOKUP($B576,$AB:$AX,8,0)))</f>
        <v>0</v>
      </c>
      <c r="BJ576" s="88" t="n">
        <f aca="false">IF(ISERROR(VLOOKUP($B576,$AB:$AX,9,0)),0,(VLOOKUP($B576,$AB:$AX,9,0)))</f>
        <v>0</v>
      </c>
      <c r="BK576" s="89" t="n">
        <f aca="false">IF(ISERROR(VLOOKUP($B576,$AB:$AX,10,0)),0,(VLOOKUP($B576,$AB:$AX,10,0)))</f>
        <v>0</v>
      </c>
      <c r="BL576" s="93" t="n">
        <f aca="false">IF(ISERROR(VLOOKUP($B576,$AB:$AX,11,0)),0,(VLOOKUP($B576,$AB:$AX,11,0)))</f>
        <v>0</v>
      </c>
      <c r="BM576" s="89" t="n">
        <f aca="false">IF(ISERROR(VLOOKUP($B576,$AB:$AX,12,0)),0,(VLOOKUP($B576,$AB:$AX,12,0)))</f>
        <v>0</v>
      </c>
      <c r="BN576" s="93" t="n">
        <f aca="false">IF(ISERROR(VLOOKUP($B576,$AB:$AX,13,0)),0,(VLOOKUP($B576,$AB:$AX,13,0)))</f>
        <v>0</v>
      </c>
      <c r="BO576" s="86" t="n">
        <f aca="false">IF(ISERROR(VLOOKUP($B576,$AB:$AX,14,0)),0,(VLOOKUP($B576,$AB:$AX,14,0)))</f>
        <v>0</v>
      </c>
      <c r="BP576" s="91" t="n">
        <f aca="false">IF(ISERROR(VLOOKUP($B576,$AB:$AX,15,0)),0,(VLOOKUP($B576,$AB:$AX,15,0)))</f>
        <v>0</v>
      </c>
      <c r="BQ576" s="78"/>
      <c r="BR576" s="78"/>
      <c r="BS576" s="78"/>
      <c r="BT576" s="78"/>
      <c r="BU576" s="94"/>
      <c r="BV576" s="94"/>
      <c r="BW576" s="94"/>
      <c r="BX576" s="94"/>
      <c r="BY576" s="94"/>
      <c r="BZ576" s="94"/>
      <c r="CA576" s="94"/>
      <c r="CB576" s="94"/>
      <c r="CC576" s="94"/>
      <c r="CD576" s="94"/>
      <c r="CE576" s="94"/>
      <c r="CF576" s="94"/>
      <c r="CG576" s="94"/>
      <c r="CH576" s="94"/>
      <c r="CI576" s="94"/>
      <c r="CJ576" s="94"/>
      <c r="CK576" s="94"/>
      <c r="CL576" s="94"/>
      <c r="CM576" s="94"/>
      <c r="CN576" s="94"/>
      <c r="CO576" s="94"/>
      <c r="CP576" s="94"/>
      <c r="CQ576" s="94"/>
      <c r="CR576" s="94"/>
      <c r="CS576" s="94"/>
      <c r="CT576" s="94"/>
      <c r="CU576" s="94"/>
      <c r="CV576" s="94"/>
      <c r="CW576" s="94"/>
      <c r="CX576" s="94"/>
      <c r="CY576" s="94"/>
      <c r="CZ576" s="94"/>
      <c r="DA576" s="94"/>
      <c r="DB576" s="94"/>
      <c r="DC576" s="94"/>
      <c r="DD576" s="94"/>
      <c r="DE576" s="94"/>
      <c r="DF576" s="94"/>
      <c r="DG576" s="94"/>
      <c r="DH576" s="94"/>
      <c r="DI576" s="94"/>
      <c r="DJ576" s="94"/>
      <c r="DK576" s="94"/>
      <c r="DL576" s="94"/>
      <c r="DM576" s="94"/>
      <c r="DN576" s="94"/>
      <c r="DO576" s="94"/>
      <c r="DP576" s="94"/>
      <c r="DQ576" s="94"/>
      <c r="DR576" s="94"/>
      <c r="DS576" s="94"/>
      <c r="DT576" s="94"/>
      <c r="DU576" s="94"/>
      <c r="DV576" s="94"/>
      <c r="DW576" s="94"/>
      <c r="DX576" s="94"/>
      <c r="DY576" s="94"/>
      <c r="DZ576" s="94"/>
      <c r="EA576" s="94"/>
      <c r="EB576" s="94"/>
      <c r="EC576" s="94"/>
      <c r="ED576" s="94"/>
      <c r="EE576" s="94"/>
      <c r="EF576" s="94"/>
      <c r="EG576" s="94"/>
      <c r="EH576" s="94"/>
      <c r="EI576" s="94"/>
      <c r="EJ576" s="94"/>
      <c r="EK576" s="94"/>
    </row>
    <row r="577" customFormat="false" ht="12.75" hidden="true" customHeight="false" outlineLevel="0" collapsed="false">
      <c r="A577" s="75" t="s">
        <v>981</v>
      </c>
      <c r="B577" s="78"/>
      <c r="C577" s="79"/>
      <c r="D577" s="78"/>
      <c r="E577" s="78"/>
      <c r="F577" s="79"/>
      <c r="G577" s="79"/>
      <c r="H577" s="80" t="n">
        <v>0</v>
      </c>
      <c r="I577" s="81" t="n">
        <v>0</v>
      </c>
      <c r="J577" s="81" t="n">
        <v>0</v>
      </c>
      <c r="K577" s="82" t="n">
        <v>0</v>
      </c>
      <c r="L577" s="83" t="n">
        <v>0</v>
      </c>
      <c r="M577" s="82" t="n">
        <v>0</v>
      </c>
      <c r="N577" s="83" t="n">
        <v>0</v>
      </c>
      <c r="O577" s="79"/>
      <c r="P577" s="84"/>
      <c r="Q577" s="78"/>
      <c r="R577" s="78"/>
      <c r="S577" s="78"/>
      <c r="T577" s="78"/>
      <c r="U577" s="78"/>
      <c r="V577" s="78"/>
      <c r="W577" s="78"/>
      <c r="X577" s="78"/>
      <c r="Y577" s="85"/>
      <c r="Z577" s="78"/>
      <c r="AA577" s="85" t="s">
        <v>981</v>
      </c>
      <c r="AB577" s="85"/>
      <c r="AC577" s="86"/>
      <c r="AD577" s="85"/>
      <c r="AE577" s="85"/>
      <c r="AF577" s="86"/>
      <c r="AG577" s="86"/>
      <c r="AH577" s="87" t="n">
        <v>0</v>
      </c>
      <c r="AI577" s="88" t="n">
        <v>0</v>
      </c>
      <c r="AJ577" s="88" t="n">
        <v>0</v>
      </c>
      <c r="AK577" s="89" t="n">
        <v>0</v>
      </c>
      <c r="AL577" s="90" t="n">
        <v>0</v>
      </c>
      <c r="AM577" s="89" t="n">
        <v>0</v>
      </c>
      <c r="AN577" s="90" t="n">
        <v>0</v>
      </c>
      <c r="AO577" s="86"/>
      <c r="AP577" s="91"/>
      <c r="AQ577" s="78"/>
      <c r="AR577" s="78"/>
      <c r="AS577" s="78"/>
      <c r="AT577" s="78"/>
      <c r="AU577" s="78"/>
      <c r="AV577" s="78"/>
      <c r="AW577" s="78"/>
      <c r="AX577" s="78"/>
      <c r="AY577" s="78"/>
      <c r="AZ577" s="85"/>
      <c r="BA577" s="12"/>
      <c r="BB577" s="85" t="n">
        <f aca="false">IF(ISERROR(VLOOKUP($B577,$AB:$AX,1,0)),0,(VLOOKUP($B577,$AB:$AX,1,0)))</f>
        <v>0</v>
      </c>
      <c r="BC577" s="86" t="n">
        <f aca="false">IF(ISERROR(VLOOKUP($B577,$AB:$AX,2,0)),0,(VLOOKUP($B577,$AB:$AX,2,0)))</f>
        <v>0</v>
      </c>
      <c r="BD577" s="92" t="n">
        <f aca="false">IF(ISERROR(VLOOKUP($B577,$AB:$AX,3,0)),0,(VLOOKUP($B577,$AB:$AX,3,0)))</f>
        <v>0</v>
      </c>
      <c r="BE577" s="85" t="n">
        <f aca="false">IF(ISERROR(VLOOKUP($B577,$AB:$AX,4,0)),0,(VLOOKUP($B577,$AB:$AX,4,0)))</f>
        <v>0</v>
      </c>
      <c r="BF577" s="86" t="n">
        <f aca="false">IF(ISERROR(VLOOKUP($B577,$AB:$AX,5,0)),0,(VLOOKUP($B577,$AB:$AX,5,0)))</f>
        <v>0</v>
      </c>
      <c r="BG577" s="86" t="n">
        <f aca="false">IF(ISERROR(VLOOKUP($B577,$AB:$AX,6,0)),0,(VLOOKUP($B577,$AB:$AX,6,0)))</f>
        <v>0</v>
      </c>
      <c r="BH577" s="85" t="n">
        <f aca="false">IF(ISERROR(VLOOKUP($B577,$AB:$AX,7,0)),0,(VLOOKUP($B577,$AB:$AX,7,0)))</f>
        <v>0</v>
      </c>
      <c r="BI577" s="88" t="n">
        <f aca="false">IF(ISERROR(VLOOKUP($B577,$AB:$AX,8,0)),0,(VLOOKUP($B577,$AB:$AX,8,0)))</f>
        <v>0</v>
      </c>
      <c r="BJ577" s="88" t="n">
        <f aca="false">IF(ISERROR(VLOOKUP($B577,$AB:$AX,9,0)),0,(VLOOKUP($B577,$AB:$AX,9,0)))</f>
        <v>0</v>
      </c>
      <c r="BK577" s="89" t="n">
        <f aca="false">IF(ISERROR(VLOOKUP($B577,$AB:$AX,10,0)),0,(VLOOKUP($B577,$AB:$AX,10,0)))</f>
        <v>0</v>
      </c>
      <c r="BL577" s="93" t="n">
        <f aca="false">IF(ISERROR(VLOOKUP($B577,$AB:$AX,11,0)),0,(VLOOKUP($B577,$AB:$AX,11,0)))</f>
        <v>0</v>
      </c>
      <c r="BM577" s="89" t="n">
        <f aca="false">IF(ISERROR(VLOOKUP($B577,$AB:$AX,12,0)),0,(VLOOKUP($B577,$AB:$AX,12,0)))</f>
        <v>0</v>
      </c>
      <c r="BN577" s="93" t="n">
        <f aca="false">IF(ISERROR(VLOOKUP($B577,$AB:$AX,13,0)),0,(VLOOKUP($B577,$AB:$AX,13,0)))</f>
        <v>0</v>
      </c>
      <c r="BO577" s="86" t="n">
        <f aca="false">IF(ISERROR(VLOOKUP($B577,$AB:$AX,14,0)),0,(VLOOKUP($B577,$AB:$AX,14,0)))</f>
        <v>0</v>
      </c>
      <c r="BP577" s="91" t="n">
        <f aca="false">IF(ISERROR(VLOOKUP($B577,$AB:$AX,15,0)),0,(VLOOKUP($B577,$AB:$AX,15,0)))</f>
        <v>0</v>
      </c>
      <c r="BQ577" s="78"/>
      <c r="BR577" s="78"/>
      <c r="BS577" s="78"/>
      <c r="BT577" s="78"/>
      <c r="BU577" s="94"/>
      <c r="BV577" s="94"/>
      <c r="BW577" s="94"/>
      <c r="BX577" s="94"/>
      <c r="BY577" s="94"/>
      <c r="BZ577" s="94"/>
      <c r="CA577" s="94"/>
      <c r="CB577" s="94"/>
      <c r="CC577" s="94"/>
      <c r="CD577" s="94"/>
      <c r="CE577" s="94"/>
      <c r="CF577" s="94"/>
      <c r="CG577" s="94"/>
      <c r="CH577" s="94"/>
      <c r="CI577" s="94"/>
      <c r="CJ577" s="94"/>
      <c r="CK577" s="94"/>
      <c r="CL577" s="94"/>
      <c r="CM577" s="94"/>
      <c r="CN577" s="94"/>
      <c r="CO577" s="94"/>
      <c r="CP577" s="94"/>
      <c r="CQ577" s="94"/>
      <c r="CR577" s="94"/>
      <c r="CS577" s="94"/>
      <c r="CT577" s="94"/>
      <c r="CU577" s="94"/>
      <c r="CV577" s="94"/>
      <c r="CW577" s="94"/>
      <c r="CX577" s="94"/>
      <c r="CY577" s="94"/>
      <c r="CZ577" s="94"/>
      <c r="DA577" s="94"/>
      <c r="DB577" s="94"/>
      <c r="DC577" s="94"/>
      <c r="DD577" s="94"/>
      <c r="DE577" s="94"/>
      <c r="DF577" s="94"/>
      <c r="DG577" s="94"/>
      <c r="DH577" s="94"/>
      <c r="DI577" s="94"/>
      <c r="DJ577" s="94"/>
      <c r="DK577" s="94"/>
      <c r="DL577" s="94"/>
      <c r="DM577" s="94"/>
      <c r="DN577" s="94"/>
      <c r="DO577" s="94"/>
      <c r="DP577" s="94"/>
      <c r="DQ577" s="94"/>
      <c r="DR577" s="94"/>
      <c r="DS577" s="94"/>
      <c r="DT577" s="94"/>
      <c r="DU577" s="94"/>
      <c r="DV577" s="94"/>
      <c r="DW577" s="94"/>
      <c r="DX577" s="94"/>
      <c r="DY577" s="94"/>
      <c r="DZ577" s="94"/>
      <c r="EA577" s="94"/>
      <c r="EB577" s="94"/>
      <c r="EC577" s="94"/>
      <c r="ED577" s="94"/>
      <c r="EE577" s="94"/>
      <c r="EF577" s="94"/>
      <c r="EG577" s="94"/>
      <c r="EH577" s="94"/>
      <c r="EI577" s="94"/>
      <c r="EJ577" s="94"/>
      <c r="EK577" s="94"/>
    </row>
    <row r="578" customFormat="false" ht="12.75" hidden="true" customHeight="false" outlineLevel="0" collapsed="false">
      <c r="A578" s="75" t="s">
        <v>982</v>
      </c>
      <c r="B578" s="78"/>
      <c r="C578" s="79"/>
      <c r="D578" s="78"/>
      <c r="E578" s="78"/>
      <c r="F578" s="79"/>
      <c r="G578" s="79"/>
      <c r="H578" s="80" t="n">
        <v>0</v>
      </c>
      <c r="I578" s="81" t="n">
        <v>0</v>
      </c>
      <c r="J578" s="81" t="n">
        <v>0</v>
      </c>
      <c r="K578" s="82" t="n">
        <v>0</v>
      </c>
      <c r="L578" s="83" t="n">
        <v>0</v>
      </c>
      <c r="M578" s="82" t="n">
        <v>0</v>
      </c>
      <c r="N578" s="83" t="n">
        <v>0</v>
      </c>
      <c r="O578" s="79"/>
      <c r="P578" s="84"/>
      <c r="Q578" s="78"/>
      <c r="R578" s="78"/>
      <c r="S578" s="78"/>
      <c r="T578" s="78"/>
      <c r="U578" s="78"/>
      <c r="V578" s="78"/>
      <c r="W578" s="78"/>
      <c r="X578" s="78"/>
      <c r="Y578" s="85"/>
      <c r="Z578" s="78"/>
      <c r="AA578" s="85" t="s">
        <v>982</v>
      </c>
      <c r="AB578" s="85"/>
      <c r="AC578" s="86"/>
      <c r="AD578" s="85"/>
      <c r="AE578" s="85"/>
      <c r="AF578" s="86"/>
      <c r="AG578" s="86"/>
      <c r="AH578" s="87" t="n">
        <v>0</v>
      </c>
      <c r="AI578" s="88" t="n">
        <v>0</v>
      </c>
      <c r="AJ578" s="88" t="n">
        <v>0</v>
      </c>
      <c r="AK578" s="89" t="n">
        <v>0</v>
      </c>
      <c r="AL578" s="90" t="n">
        <v>0</v>
      </c>
      <c r="AM578" s="89" t="n">
        <v>0</v>
      </c>
      <c r="AN578" s="90" t="n">
        <v>0</v>
      </c>
      <c r="AO578" s="86"/>
      <c r="AP578" s="91"/>
      <c r="AQ578" s="78"/>
      <c r="AR578" s="78"/>
      <c r="AS578" s="78"/>
      <c r="AT578" s="78"/>
      <c r="AU578" s="78"/>
      <c r="AV578" s="78"/>
      <c r="AW578" s="78"/>
      <c r="AX578" s="78"/>
      <c r="AY578" s="78"/>
      <c r="AZ578" s="85"/>
      <c r="BA578" s="12"/>
      <c r="BB578" s="85" t="n">
        <f aca="false">IF(ISERROR(VLOOKUP($B578,$AB:$AX,1,0)),0,(VLOOKUP($B578,$AB:$AX,1,0)))</f>
        <v>0</v>
      </c>
      <c r="BC578" s="86" t="n">
        <f aca="false">IF(ISERROR(VLOOKUP($B578,$AB:$AX,2,0)),0,(VLOOKUP($B578,$AB:$AX,2,0)))</f>
        <v>0</v>
      </c>
      <c r="BD578" s="92" t="n">
        <f aca="false">IF(ISERROR(VLOOKUP($B578,$AB:$AX,3,0)),0,(VLOOKUP($B578,$AB:$AX,3,0)))</f>
        <v>0</v>
      </c>
      <c r="BE578" s="85" t="n">
        <f aca="false">IF(ISERROR(VLOOKUP($B578,$AB:$AX,4,0)),0,(VLOOKUP($B578,$AB:$AX,4,0)))</f>
        <v>0</v>
      </c>
      <c r="BF578" s="86" t="n">
        <f aca="false">IF(ISERROR(VLOOKUP($B578,$AB:$AX,5,0)),0,(VLOOKUP($B578,$AB:$AX,5,0)))</f>
        <v>0</v>
      </c>
      <c r="BG578" s="86" t="n">
        <f aca="false">IF(ISERROR(VLOOKUP($B578,$AB:$AX,6,0)),0,(VLOOKUP($B578,$AB:$AX,6,0)))</f>
        <v>0</v>
      </c>
      <c r="BH578" s="85" t="n">
        <f aca="false">IF(ISERROR(VLOOKUP($B578,$AB:$AX,7,0)),0,(VLOOKUP($B578,$AB:$AX,7,0)))</f>
        <v>0</v>
      </c>
      <c r="BI578" s="88" t="n">
        <f aca="false">IF(ISERROR(VLOOKUP($B578,$AB:$AX,8,0)),0,(VLOOKUP($B578,$AB:$AX,8,0)))</f>
        <v>0</v>
      </c>
      <c r="BJ578" s="88" t="n">
        <f aca="false">IF(ISERROR(VLOOKUP($B578,$AB:$AX,9,0)),0,(VLOOKUP($B578,$AB:$AX,9,0)))</f>
        <v>0</v>
      </c>
      <c r="BK578" s="89" t="n">
        <f aca="false">IF(ISERROR(VLOOKUP($B578,$AB:$AX,10,0)),0,(VLOOKUP($B578,$AB:$AX,10,0)))</f>
        <v>0</v>
      </c>
      <c r="BL578" s="93" t="n">
        <f aca="false">IF(ISERROR(VLOOKUP($B578,$AB:$AX,11,0)),0,(VLOOKUP($B578,$AB:$AX,11,0)))</f>
        <v>0</v>
      </c>
      <c r="BM578" s="89" t="n">
        <f aca="false">IF(ISERROR(VLOOKUP($B578,$AB:$AX,12,0)),0,(VLOOKUP($B578,$AB:$AX,12,0)))</f>
        <v>0</v>
      </c>
      <c r="BN578" s="93" t="n">
        <f aca="false">IF(ISERROR(VLOOKUP($B578,$AB:$AX,13,0)),0,(VLOOKUP($B578,$AB:$AX,13,0)))</f>
        <v>0</v>
      </c>
      <c r="BO578" s="86" t="n">
        <f aca="false">IF(ISERROR(VLOOKUP($B578,$AB:$AX,14,0)),0,(VLOOKUP($B578,$AB:$AX,14,0)))</f>
        <v>0</v>
      </c>
      <c r="BP578" s="91" t="n">
        <f aca="false">IF(ISERROR(VLOOKUP($B578,$AB:$AX,15,0)),0,(VLOOKUP($B578,$AB:$AX,15,0)))</f>
        <v>0</v>
      </c>
      <c r="BQ578" s="78"/>
      <c r="BR578" s="78"/>
      <c r="BS578" s="78"/>
      <c r="BT578" s="78"/>
      <c r="BU578" s="94"/>
      <c r="BV578" s="94"/>
      <c r="BW578" s="94"/>
      <c r="BX578" s="94"/>
      <c r="BY578" s="94"/>
      <c r="BZ578" s="94"/>
      <c r="CA578" s="94"/>
      <c r="CB578" s="94"/>
      <c r="CC578" s="94"/>
      <c r="CD578" s="94"/>
      <c r="CE578" s="94"/>
      <c r="CF578" s="94"/>
      <c r="CG578" s="94"/>
      <c r="CH578" s="94"/>
      <c r="CI578" s="94"/>
      <c r="CJ578" s="94"/>
      <c r="CK578" s="94"/>
      <c r="CL578" s="94"/>
      <c r="CM578" s="94"/>
      <c r="CN578" s="94"/>
      <c r="CO578" s="94"/>
      <c r="CP578" s="94"/>
      <c r="CQ578" s="94"/>
      <c r="CR578" s="94"/>
      <c r="CS578" s="94"/>
      <c r="CT578" s="94"/>
      <c r="CU578" s="94"/>
      <c r="CV578" s="94"/>
      <c r="CW578" s="94"/>
      <c r="CX578" s="94"/>
      <c r="CY578" s="94"/>
      <c r="CZ578" s="94"/>
      <c r="DA578" s="94"/>
      <c r="DB578" s="94"/>
      <c r="DC578" s="94"/>
      <c r="DD578" s="94"/>
      <c r="DE578" s="94"/>
      <c r="DF578" s="94"/>
      <c r="DG578" s="94"/>
      <c r="DH578" s="94"/>
      <c r="DI578" s="94"/>
      <c r="DJ578" s="94"/>
      <c r="DK578" s="94"/>
      <c r="DL578" s="94"/>
      <c r="DM578" s="94"/>
      <c r="DN578" s="94"/>
      <c r="DO578" s="94"/>
      <c r="DP578" s="94"/>
      <c r="DQ578" s="94"/>
      <c r="DR578" s="94"/>
      <c r="DS578" s="94"/>
      <c r="DT578" s="94"/>
      <c r="DU578" s="94"/>
      <c r="DV578" s="94"/>
      <c r="DW578" s="94"/>
      <c r="DX578" s="94"/>
      <c r="DY578" s="94"/>
      <c r="DZ578" s="94"/>
      <c r="EA578" s="94"/>
      <c r="EB578" s="94"/>
      <c r="EC578" s="94"/>
      <c r="ED578" s="94"/>
      <c r="EE578" s="94"/>
      <c r="EF578" s="94"/>
      <c r="EG578" s="94"/>
      <c r="EH578" s="94"/>
      <c r="EI578" s="94"/>
      <c r="EJ578" s="94"/>
      <c r="EK578" s="94"/>
    </row>
    <row r="579" customFormat="false" ht="12.75" hidden="true" customHeight="false" outlineLevel="0" collapsed="false">
      <c r="A579" s="75" t="s">
        <v>983</v>
      </c>
      <c r="B579" s="78"/>
      <c r="C579" s="79"/>
      <c r="D579" s="78"/>
      <c r="E579" s="78"/>
      <c r="F579" s="79"/>
      <c r="G579" s="79"/>
      <c r="H579" s="80" t="n">
        <v>0</v>
      </c>
      <c r="I579" s="81" t="n">
        <v>0</v>
      </c>
      <c r="J579" s="81" t="n">
        <v>0</v>
      </c>
      <c r="K579" s="82" t="n">
        <v>0</v>
      </c>
      <c r="L579" s="83" t="n">
        <v>0</v>
      </c>
      <c r="M579" s="82" t="n">
        <v>0</v>
      </c>
      <c r="N579" s="83" t="n">
        <v>0</v>
      </c>
      <c r="O579" s="79"/>
      <c r="P579" s="84"/>
      <c r="Q579" s="78"/>
      <c r="R579" s="78"/>
      <c r="S579" s="78"/>
      <c r="T579" s="78"/>
      <c r="U579" s="78"/>
      <c r="V579" s="78"/>
      <c r="W579" s="78"/>
      <c r="X579" s="78"/>
      <c r="Y579" s="85"/>
      <c r="Z579" s="78"/>
      <c r="AA579" s="85" t="s">
        <v>983</v>
      </c>
      <c r="AB579" s="85"/>
      <c r="AC579" s="86"/>
      <c r="AD579" s="85"/>
      <c r="AE579" s="85"/>
      <c r="AF579" s="86"/>
      <c r="AG579" s="86"/>
      <c r="AH579" s="87" t="n">
        <v>0</v>
      </c>
      <c r="AI579" s="88" t="n">
        <v>0</v>
      </c>
      <c r="AJ579" s="88" t="n">
        <v>0</v>
      </c>
      <c r="AK579" s="89" t="n">
        <v>0</v>
      </c>
      <c r="AL579" s="90" t="n">
        <v>0</v>
      </c>
      <c r="AM579" s="89" t="n">
        <v>0</v>
      </c>
      <c r="AN579" s="90" t="n">
        <v>0</v>
      </c>
      <c r="AO579" s="86"/>
      <c r="AP579" s="91"/>
      <c r="AQ579" s="78"/>
      <c r="AR579" s="78"/>
      <c r="AS579" s="78"/>
      <c r="AT579" s="78"/>
      <c r="AU579" s="78"/>
      <c r="AV579" s="78"/>
      <c r="AW579" s="78"/>
      <c r="AX579" s="78"/>
      <c r="AY579" s="78"/>
      <c r="AZ579" s="85"/>
      <c r="BA579" s="12"/>
      <c r="BB579" s="85" t="n">
        <f aca="false">IF(ISERROR(VLOOKUP($B579,$AB:$AX,1,0)),0,(VLOOKUP($B579,$AB:$AX,1,0)))</f>
        <v>0</v>
      </c>
      <c r="BC579" s="86" t="n">
        <f aca="false">IF(ISERROR(VLOOKUP($B579,$AB:$AX,2,0)),0,(VLOOKUP($B579,$AB:$AX,2,0)))</f>
        <v>0</v>
      </c>
      <c r="BD579" s="92" t="n">
        <f aca="false">IF(ISERROR(VLOOKUP($B579,$AB:$AX,3,0)),0,(VLOOKUP($B579,$AB:$AX,3,0)))</f>
        <v>0</v>
      </c>
      <c r="BE579" s="85" t="n">
        <f aca="false">IF(ISERROR(VLOOKUP($B579,$AB:$AX,4,0)),0,(VLOOKUP($B579,$AB:$AX,4,0)))</f>
        <v>0</v>
      </c>
      <c r="BF579" s="86" t="n">
        <f aca="false">IF(ISERROR(VLOOKUP($B579,$AB:$AX,5,0)),0,(VLOOKUP($B579,$AB:$AX,5,0)))</f>
        <v>0</v>
      </c>
      <c r="BG579" s="86" t="n">
        <f aca="false">IF(ISERROR(VLOOKUP($B579,$AB:$AX,6,0)),0,(VLOOKUP($B579,$AB:$AX,6,0)))</f>
        <v>0</v>
      </c>
      <c r="BH579" s="85" t="n">
        <f aca="false">IF(ISERROR(VLOOKUP($B579,$AB:$AX,7,0)),0,(VLOOKUP($B579,$AB:$AX,7,0)))</f>
        <v>0</v>
      </c>
      <c r="BI579" s="88" t="n">
        <f aca="false">IF(ISERROR(VLOOKUP($B579,$AB:$AX,8,0)),0,(VLOOKUP($B579,$AB:$AX,8,0)))</f>
        <v>0</v>
      </c>
      <c r="BJ579" s="88" t="n">
        <f aca="false">IF(ISERROR(VLOOKUP($B579,$AB:$AX,9,0)),0,(VLOOKUP($B579,$AB:$AX,9,0)))</f>
        <v>0</v>
      </c>
      <c r="BK579" s="89" t="n">
        <f aca="false">IF(ISERROR(VLOOKUP($B579,$AB:$AX,10,0)),0,(VLOOKUP($B579,$AB:$AX,10,0)))</f>
        <v>0</v>
      </c>
      <c r="BL579" s="93" t="n">
        <f aca="false">IF(ISERROR(VLOOKUP($B579,$AB:$AX,11,0)),0,(VLOOKUP($B579,$AB:$AX,11,0)))</f>
        <v>0</v>
      </c>
      <c r="BM579" s="89" t="n">
        <f aca="false">IF(ISERROR(VLOOKUP($B579,$AB:$AX,12,0)),0,(VLOOKUP($B579,$AB:$AX,12,0)))</f>
        <v>0</v>
      </c>
      <c r="BN579" s="93" t="n">
        <f aca="false">IF(ISERROR(VLOOKUP($B579,$AB:$AX,13,0)),0,(VLOOKUP($B579,$AB:$AX,13,0)))</f>
        <v>0</v>
      </c>
      <c r="BO579" s="86" t="n">
        <f aca="false">IF(ISERROR(VLOOKUP($B579,$AB:$AX,14,0)),0,(VLOOKUP($B579,$AB:$AX,14,0)))</f>
        <v>0</v>
      </c>
      <c r="BP579" s="91" t="n">
        <f aca="false">IF(ISERROR(VLOOKUP($B579,$AB:$AX,15,0)),0,(VLOOKUP($B579,$AB:$AX,15,0)))</f>
        <v>0</v>
      </c>
      <c r="BQ579" s="78"/>
      <c r="BR579" s="78"/>
      <c r="BS579" s="78"/>
      <c r="BT579" s="78"/>
      <c r="BU579" s="94"/>
      <c r="BV579" s="94"/>
      <c r="BW579" s="94"/>
      <c r="BX579" s="94"/>
      <c r="BY579" s="94"/>
      <c r="BZ579" s="94"/>
      <c r="CA579" s="94"/>
      <c r="CB579" s="94"/>
      <c r="CC579" s="94"/>
      <c r="CD579" s="94"/>
      <c r="CE579" s="94"/>
      <c r="CF579" s="94"/>
      <c r="CG579" s="94"/>
      <c r="CH579" s="94"/>
      <c r="CI579" s="94"/>
      <c r="CJ579" s="94"/>
      <c r="CK579" s="94"/>
      <c r="CL579" s="94"/>
      <c r="CM579" s="94"/>
      <c r="CN579" s="94"/>
      <c r="CO579" s="94"/>
      <c r="CP579" s="94"/>
      <c r="CQ579" s="94"/>
      <c r="CR579" s="94"/>
      <c r="CS579" s="94"/>
      <c r="CT579" s="94"/>
      <c r="CU579" s="94"/>
      <c r="CV579" s="94"/>
      <c r="CW579" s="94"/>
      <c r="CX579" s="94"/>
      <c r="CY579" s="94"/>
      <c r="CZ579" s="94"/>
      <c r="DA579" s="94"/>
      <c r="DB579" s="94"/>
      <c r="DC579" s="94"/>
      <c r="DD579" s="94"/>
      <c r="DE579" s="94"/>
      <c r="DF579" s="94"/>
      <c r="DG579" s="94"/>
      <c r="DH579" s="94"/>
      <c r="DI579" s="94"/>
      <c r="DJ579" s="94"/>
      <c r="DK579" s="94"/>
      <c r="DL579" s="94"/>
      <c r="DM579" s="94"/>
      <c r="DN579" s="94"/>
      <c r="DO579" s="94"/>
      <c r="DP579" s="94"/>
      <c r="DQ579" s="94"/>
      <c r="DR579" s="94"/>
      <c r="DS579" s="94"/>
      <c r="DT579" s="94"/>
      <c r="DU579" s="94"/>
      <c r="DV579" s="94"/>
      <c r="DW579" s="94"/>
      <c r="DX579" s="94"/>
      <c r="DY579" s="94"/>
      <c r="DZ579" s="94"/>
      <c r="EA579" s="94"/>
      <c r="EB579" s="94"/>
      <c r="EC579" s="94"/>
      <c r="ED579" s="94"/>
      <c r="EE579" s="94"/>
      <c r="EF579" s="94"/>
      <c r="EG579" s="94"/>
      <c r="EH579" s="94"/>
      <c r="EI579" s="94"/>
      <c r="EJ579" s="94"/>
      <c r="EK579" s="94"/>
    </row>
    <row r="580" customFormat="false" ht="12.75" hidden="true" customHeight="false" outlineLevel="0" collapsed="false">
      <c r="A580" s="75" t="s">
        <v>984</v>
      </c>
      <c r="B580" s="78"/>
      <c r="C580" s="79"/>
      <c r="D580" s="78"/>
      <c r="E580" s="78"/>
      <c r="F580" s="79"/>
      <c r="G580" s="79"/>
      <c r="H580" s="80" t="n">
        <v>0</v>
      </c>
      <c r="I580" s="81" t="n">
        <v>0</v>
      </c>
      <c r="J580" s="81" t="n">
        <v>0</v>
      </c>
      <c r="K580" s="82" t="n">
        <v>0</v>
      </c>
      <c r="L580" s="83" t="n">
        <v>0</v>
      </c>
      <c r="M580" s="82" t="n">
        <v>0</v>
      </c>
      <c r="N580" s="83" t="n">
        <v>0</v>
      </c>
      <c r="O580" s="79"/>
      <c r="P580" s="84"/>
      <c r="Q580" s="78"/>
      <c r="R580" s="78"/>
      <c r="S580" s="78"/>
      <c r="T580" s="78"/>
      <c r="U580" s="78"/>
      <c r="V580" s="78"/>
      <c r="W580" s="78"/>
      <c r="X580" s="78"/>
      <c r="Y580" s="85"/>
      <c r="Z580" s="78"/>
      <c r="AA580" s="85" t="s">
        <v>984</v>
      </c>
      <c r="AB580" s="85"/>
      <c r="AC580" s="86"/>
      <c r="AD580" s="85"/>
      <c r="AE580" s="85"/>
      <c r="AF580" s="86"/>
      <c r="AG580" s="86"/>
      <c r="AH580" s="87" t="n">
        <v>0</v>
      </c>
      <c r="AI580" s="88" t="n">
        <v>0</v>
      </c>
      <c r="AJ580" s="88" t="n">
        <v>0</v>
      </c>
      <c r="AK580" s="89" t="n">
        <v>0</v>
      </c>
      <c r="AL580" s="90" t="n">
        <v>0</v>
      </c>
      <c r="AM580" s="89" t="n">
        <v>0</v>
      </c>
      <c r="AN580" s="90" t="n">
        <v>0</v>
      </c>
      <c r="AO580" s="86"/>
      <c r="AP580" s="91"/>
      <c r="AQ580" s="78"/>
      <c r="AR580" s="78"/>
      <c r="AS580" s="78"/>
      <c r="AT580" s="78"/>
      <c r="AU580" s="78"/>
      <c r="AV580" s="78"/>
      <c r="AW580" s="78"/>
      <c r="AX580" s="78"/>
      <c r="AY580" s="78"/>
      <c r="AZ580" s="85"/>
      <c r="BA580" s="12"/>
      <c r="BB580" s="85" t="n">
        <f aca="false">IF(ISERROR(VLOOKUP($B580,$AB:$AX,1,0)),0,(VLOOKUP($B580,$AB:$AX,1,0)))</f>
        <v>0</v>
      </c>
      <c r="BC580" s="86" t="n">
        <f aca="false">IF(ISERROR(VLOOKUP($B580,$AB:$AX,2,0)),0,(VLOOKUP($B580,$AB:$AX,2,0)))</f>
        <v>0</v>
      </c>
      <c r="BD580" s="92" t="n">
        <f aca="false">IF(ISERROR(VLOOKUP($B580,$AB:$AX,3,0)),0,(VLOOKUP($B580,$AB:$AX,3,0)))</f>
        <v>0</v>
      </c>
      <c r="BE580" s="85" t="n">
        <f aca="false">IF(ISERROR(VLOOKUP($B580,$AB:$AX,4,0)),0,(VLOOKUP($B580,$AB:$AX,4,0)))</f>
        <v>0</v>
      </c>
      <c r="BF580" s="86" t="n">
        <f aca="false">IF(ISERROR(VLOOKUP($B580,$AB:$AX,5,0)),0,(VLOOKUP($B580,$AB:$AX,5,0)))</f>
        <v>0</v>
      </c>
      <c r="BG580" s="86" t="n">
        <f aca="false">IF(ISERROR(VLOOKUP($B580,$AB:$AX,6,0)),0,(VLOOKUP($B580,$AB:$AX,6,0)))</f>
        <v>0</v>
      </c>
      <c r="BH580" s="85" t="n">
        <f aca="false">IF(ISERROR(VLOOKUP($B580,$AB:$AX,7,0)),0,(VLOOKUP($B580,$AB:$AX,7,0)))</f>
        <v>0</v>
      </c>
      <c r="BI580" s="88" t="n">
        <f aca="false">IF(ISERROR(VLOOKUP($B580,$AB:$AX,8,0)),0,(VLOOKUP($B580,$AB:$AX,8,0)))</f>
        <v>0</v>
      </c>
      <c r="BJ580" s="88" t="n">
        <f aca="false">IF(ISERROR(VLOOKUP($B580,$AB:$AX,9,0)),0,(VLOOKUP($B580,$AB:$AX,9,0)))</f>
        <v>0</v>
      </c>
      <c r="BK580" s="89" t="n">
        <f aca="false">IF(ISERROR(VLOOKUP($B580,$AB:$AX,10,0)),0,(VLOOKUP($B580,$AB:$AX,10,0)))</f>
        <v>0</v>
      </c>
      <c r="BL580" s="93" t="n">
        <f aca="false">IF(ISERROR(VLOOKUP($B580,$AB:$AX,11,0)),0,(VLOOKUP($B580,$AB:$AX,11,0)))</f>
        <v>0</v>
      </c>
      <c r="BM580" s="89" t="n">
        <f aca="false">IF(ISERROR(VLOOKUP($B580,$AB:$AX,12,0)),0,(VLOOKUP($B580,$AB:$AX,12,0)))</f>
        <v>0</v>
      </c>
      <c r="BN580" s="93" t="n">
        <f aca="false">IF(ISERROR(VLOOKUP($B580,$AB:$AX,13,0)),0,(VLOOKUP($B580,$AB:$AX,13,0)))</f>
        <v>0</v>
      </c>
      <c r="BO580" s="86" t="n">
        <f aca="false">IF(ISERROR(VLOOKUP($B580,$AB:$AX,14,0)),0,(VLOOKUP($B580,$AB:$AX,14,0)))</f>
        <v>0</v>
      </c>
      <c r="BP580" s="91" t="n">
        <f aca="false">IF(ISERROR(VLOOKUP($B580,$AB:$AX,15,0)),0,(VLOOKUP($B580,$AB:$AX,15,0)))</f>
        <v>0</v>
      </c>
      <c r="BQ580" s="78"/>
      <c r="BR580" s="78"/>
      <c r="BS580" s="78"/>
      <c r="BT580" s="78"/>
      <c r="BU580" s="94"/>
      <c r="BV580" s="94"/>
      <c r="BW580" s="94"/>
      <c r="BX580" s="94"/>
      <c r="BY580" s="94"/>
      <c r="BZ580" s="94"/>
      <c r="CA580" s="94"/>
      <c r="CB580" s="94"/>
      <c r="CC580" s="94"/>
      <c r="CD580" s="94"/>
      <c r="CE580" s="94"/>
      <c r="CF580" s="94"/>
      <c r="CG580" s="94"/>
      <c r="CH580" s="94"/>
      <c r="CI580" s="94"/>
      <c r="CJ580" s="94"/>
      <c r="CK580" s="94"/>
      <c r="CL580" s="94"/>
      <c r="CM580" s="94"/>
      <c r="CN580" s="94"/>
      <c r="CO580" s="94"/>
      <c r="CP580" s="94"/>
      <c r="CQ580" s="94"/>
      <c r="CR580" s="94"/>
      <c r="CS580" s="94"/>
      <c r="CT580" s="94"/>
      <c r="CU580" s="94"/>
      <c r="CV580" s="94"/>
      <c r="CW580" s="94"/>
      <c r="CX580" s="94"/>
      <c r="CY580" s="94"/>
      <c r="CZ580" s="94"/>
      <c r="DA580" s="94"/>
      <c r="DB580" s="94"/>
      <c r="DC580" s="94"/>
      <c r="DD580" s="94"/>
      <c r="DE580" s="94"/>
      <c r="DF580" s="94"/>
      <c r="DG580" s="94"/>
      <c r="DH580" s="94"/>
      <c r="DI580" s="94"/>
      <c r="DJ580" s="94"/>
      <c r="DK580" s="94"/>
      <c r="DL580" s="94"/>
      <c r="DM580" s="94"/>
      <c r="DN580" s="94"/>
      <c r="DO580" s="94"/>
      <c r="DP580" s="94"/>
      <c r="DQ580" s="94"/>
      <c r="DR580" s="94"/>
      <c r="DS580" s="94"/>
      <c r="DT580" s="94"/>
      <c r="DU580" s="94"/>
      <c r="DV580" s="94"/>
      <c r="DW580" s="94"/>
      <c r="DX580" s="94"/>
      <c r="DY580" s="94"/>
      <c r="DZ580" s="94"/>
      <c r="EA580" s="94"/>
      <c r="EB580" s="94"/>
      <c r="EC580" s="94"/>
      <c r="ED580" s="94"/>
      <c r="EE580" s="94"/>
      <c r="EF580" s="94"/>
      <c r="EG580" s="94"/>
      <c r="EH580" s="94"/>
      <c r="EI580" s="94"/>
      <c r="EJ580" s="94"/>
      <c r="EK580" s="94"/>
    </row>
    <row r="581" customFormat="false" ht="12.75" hidden="true" customHeight="false" outlineLevel="0" collapsed="false">
      <c r="A581" s="75" t="s">
        <v>985</v>
      </c>
      <c r="B581" s="78"/>
      <c r="C581" s="79"/>
      <c r="D581" s="78"/>
      <c r="E581" s="78"/>
      <c r="F581" s="79"/>
      <c r="G581" s="79"/>
      <c r="H581" s="80" t="n">
        <v>0</v>
      </c>
      <c r="I581" s="81" t="n">
        <v>0</v>
      </c>
      <c r="J581" s="81" t="n">
        <v>0</v>
      </c>
      <c r="K581" s="82" t="n">
        <v>0</v>
      </c>
      <c r="L581" s="83" t="n">
        <v>0</v>
      </c>
      <c r="M581" s="82" t="n">
        <v>0</v>
      </c>
      <c r="N581" s="83" t="n">
        <v>0</v>
      </c>
      <c r="O581" s="79"/>
      <c r="P581" s="84"/>
      <c r="Q581" s="78"/>
      <c r="R581" s="78"/>
      <c r="S581" s="78"/>
      <c r="T581" s="78"/>
      <c r="U581" s="78"/>
      <c r="V581" s="78"/>
      <c r="W581" s="78"/>
      <c r="X581" s="78"/>
      <c r="Y581" s="85"/>
      <c r="Z581" s="78"/>
      <c r="AA581" s="85" t="s">
        <v>985</v>
      </c>
      <c r="AB581" s="85"/>
      <c r="AC581" s="86"/>
      <c r="AD581" s="85"/>
      <c r="AE581" s="85"/>
      <c r="AF581" s="86"/>
      <c r="AG581" s="86"/>
      <c r="AH581" s="87" t="n">
        <v>0</v>
      </c>
      <c r="AI581" s="88" t="n">
        <v>0</v>
      </c>
      <c r="AJ581" s="88" t="n">
        <v>0</v>
      </c>
      <c r="AK581" s="89" t="n">
        <v>0</v>
      </c>
      <c r="AL581" s="90" t="n">
        <v>0</v>
      </c>
      <c r="AM581" s="89" t="n">
        <v>0</v>
      </c>
      <c r="AN581" s="90" t="n">
        <v>0</v>
      </c>
      <c r="AO581" s="86"/>
      <c r="AP581" s="91"/>
      <c r="AQ581" s="78"/>
      <c r="AR581" s="78"/>
      <c r="AS581" s="78"/>
      <c r="AT581" s="78"/>
      <c r="AU581" s="78"/>
      <c r="AV581" s="78"/>
      <c r="AW581" s="78"/>
      <c r="AX581" s="78"/>
      <c r="AY581" s="78"/>
      <c r="AZ581" s="85"/>
      <c r="BA581" s="12"/>
      <c r="BB581" s="85" t="n">
        <f aca="false">IF(ISERROR(VLOOKUP($B581,$AB:$AX,1,0)),0,(VLOOKUP($B581,$AB:$AX,1,0)))</f>
        <v>0</v>
      </c>
      <c r="BC581" s="86" t="n">
        <f aca="false">IF(ISERROR(VLOOKUP($B581,$AB:$AX,2,0)),0,(VLOOKUP($B581,$AB:$AX,2,0)))</f>
        <v>0</v>
      </c>
      <c r="BD581" s="92" t="n">
        <f aca="false">IF(ISERROR(VLOOKUP($B581,$AB:$AX,3,0)),0,(VLOOKUP($B581,$AB:$AX,3,0)))</f>
        <v>0</v>
      </c>
      <c r="BE581" s="85" t="n">
        <f aca="false">IF(ISERROR(VLOOKUP($B581,$AB:$AX,4,0)),0,(VLOOKUP($B581,$AB:$AX,4,0)))</f>
        <v>0</v>
      </c>
      <c r="BF581" s="86" t="n">
        <f aca="false">IF(ISERROR(VLOOKUP($B581,$AB:$AX,5,0)),0,(VLOOKUP($B581,$AB:$AX,5,0)))</f>
        <v>0</v>
      </c>
      <c r="BG581" s="86" t="n">
        <f aca="false">IF(ISERROR(VLOOKUP($B581,$AB:$AX,6,0)),0,(VLOOKUP($B581,$AB:$AX,6,0)))</f>
        <v>0</v>
      </c>
      <c r="BH581" s="85" t="n">
        <f aca="false">IF(ISERROR(VLOOKUP($B581,$AB:$AX,7,0)),0,(VLOOKUP($B581,$AB:$AX,7,0)))</f>
        <v>0</v>
      </c>
      <c r="BI581" s="88" t="n">
        <f aca="false">IF(ISERROR(VLOOKUP($B581,$AB:$AX,8,0)),0,(VLOOKUP($B581,$AB:$AX,8,0)))</f>
        <v>0</v>
      </c>
      <c r="BJ581" s="88" t="n">
        <f aca="false">IF(ISERROR(VLOOKUP($B581,$AB:$AX,9,0)),0,(VLOOKUP($B581,$AB:$AX,9,0)))</f>
        <v>0</v>
      </c>
      <c r="BK581" s="89" t="n">
        <f aca="false">IF(ISERROR(VLOOKUP($B581,$AB:$AX,10,0)),0,(VLOOKUP($B581,$AB:$AX,10,0)))</f>
        <v>0</v>
      </c>
      <c r="BL581" s="93" t="n">
        <f aca="false">IF(ISERROR(VLOOKUP($B581,$AB:$AX,11,0)),0,(VLOOKUP($B581,$AB:$AX,11,0)))</f>
        <v>0</v>
      </c>
      <c r="BM581" s="89" t="n">
        <f aca="false">IF(ISERROR(VLOOKUP($B581,$AB:$AX,12,0)),0,(VLOOKUP($B581,$AB:$AX,12,0)))</f>
        <v>0</v>
      </c>
      <c r="BN581" s="93" t="n">
        <f aca="false">IF(ISERROR(VLOOKUP($B581,$AB:$AX,13,0)),0,(VLOOKUP($B581,$AB:$AX,13,0)))</f>
        <v>0</v>
      </c>
      <c r="BO581" s="86" t="n">
        <f aca="false">IF(ISERROR(VLOOKUP($B581,$AB:$AX,14,0)),0,(VLOOKUP($B581,$AB:$AX,14,0)))</f>
        <v>0</v>
      </c>
      <c r="BP581" s="91" t="n">
        <f aca="false">IF(ISERROR(VLOOKUP($B581,$AB:$AX,15,0)),0,(VLOOKUP($B581,$AB:$AX,15,0)))</f>
        <v>0</v>
      </c>
      <c r="BQ581" s="78"/>
      <c r="BR581" s="78"/>
      <c r="BS581" s="78"/>
      <c r="BT581" s="78"/>
      <c r="BU581" s="94"/>
      <c r="BV581" s="94"/>
      <c r="BW581" s="94"/>
      <c r="BX581" s="94"/>
      <c r="BY581" s="94"/>
      <c r="BZ581" s="94"/>
      <c r="CA581" s="94"/>
      <c r="CB581" s="94"/>
      <c r="CC581" s="94"/>
      <c r="CD581" s="94"/>
      <c r="CE581" s="94"/>
      <c r="CF581" s="94"/>
      <c r="CG581" s="94"/>
      <c r="CH581" s="94"/>
      <c r="CI581" s="94"/>
      <c r="CJ581" s="94"/>
      <c r="CK581" s="94"/>
      <c r="CL581" s="94"/>
      <c r="CM581" s="94"/>
      <c r="CN581" s="94"/>
      <c r="CO581" s="94"/>
      <c r="CP581" s="94"/>
      <c r="CQ581" s="94"/>
      <c r="CR581" s="94"/>
      <c r="CS581" s="94"/>
      <c r="CT581" s="94"/>
      <c r="CU581" s="94"/>
      <c r="CV581" s="94"/>
      <c r="CW581" s="94"/>
      <c r="CX581" s="94"/>
      <c r="CY581" s="94"/>
      <c r="CZ581" s="94"/>
      <c r="DA581" s="94"/>
      <c r="DB581" s="94"/>
      <c r="DC581" s="94"/>
      <c r="DD581" s="94"/>
      <c r="DE581" s="94"/>
      <c r="DF581" s="94"/>
      <c r="DG581" s="94"/>
      <c r="DH581" s="94"/>
      <c r="DI581" s="94"/>
      <c r="DJ581" s="94"/>
      <c r="DK581" s="94"/>
      <c r="DL581" s="94"/>
      <c r="DM581" s="94"/>
      <c r="DN581" s="94"/>
      <c r="DO581" s="94"/>
      <c r="DP581" s="94"/>
      <c r="DQ581" s="94"/>
      <c r="DR581" s="94"/>
      <c r="DS581" s="94"/>
      <c r="DT581" s="94"/>
      <c r="DU581" s="94"/>
      <c r="DV581" s="94"/>
      <c r="DW581" s="94"/>
      <c r="DX581" s="94"/>
      <c r="DY581" s="94"/>
      <c r="DZ581" s="94"/>
      <c r="EA581" s="94"/>
      <c r="EB581" s="94"/>
      <c r="EC581" s="94"/>
      <c r="ED581" s="94"/>
      <c r="EE581" s="94"/>
      <c r="EF581" s="94"/>
      <c r="EG581" s="94"/>
      <c r="EH581" s="94"/>
      <c r="EI581" s="94"/>
      <c r="EJ581" s="94"/>
      <c r="EK581" s="94"/>
    </row>
    <row r="582" customFormat="false" ht="12.75" hidden="true" customHeight="false" outlineLevel="0" collapsed="false">
      <c r="A582" s="75" t="s">
        <v>986</v>
      </c>
      <c r="B582" s="78"/>
      <c r="C582" s="79"/>
      <c r="D582" s="78"/>
      <c r="E582" s="78"/>
      <c r="F582" s="79"/>
      <c r="G582" s="79"/>
      <c r="H582" s="80" t="n">
        <v>0</v>
      </c>
      <c r="I582" s="81" t="n">
        <v>0</v>
      </c>
      <c r="J582" s="81" t="n">
        <v>0</v>
      </c>
      <c r="K582" s="82" t="n">
        <v>0</v>
      </c>
      <c r="L582" s="83" t="n">
        <v>0</v>
      </c>
      <c r="M582" s="82" t="n">
        <v>0</v>
      </c>
      <c r="N582" s="83" t="n">
        <v>0</v>
      </c>
      <c r="O582" s="79"/>
      <c r="P582" s="84"/>
      <c r="Q582" s="78"/>
      <c r="R582" s="78"/>
      <c r="S582" s="78"/>
      <c r="T582" s="78"/>
      <c r="U582" s="78"/>
      <c r="V582" s="78"/>
      <c r="W582" s="78"/>
      <c r="X582" s="78"/>
      <c r="Y582" s="85"/>
      <c r="Z582" s="78"/>
      <c r="AA582" s="85" t="s">
        <v>986</v>
      </c>
      <c r="AB582" s="85"/>
      <c r="AC582" s="86"/>
      <c r="AD582" s="85"/>
      <c r="AE582" s="85"/>
      <c r="AF582" s="86"/>
      <c r="AG582" s="86"/>
      <c r="AH582" s="87" t="n">
        <v>0</v>
      </c>
      <c r="AI582" s="88" t="n">
        <v>0</v>
      </c>
      <c r="AJ582" s="88" t="n">
        <v>0</v>
      </c>
      <c r="AK582" s="89" t="n">
        <v>0</v>
      </c>
      <c r="AL582" s="90" t="n">
        <v>0</v>
      </c>
      <c r="AM582" s="89" t="n">
        <v>0</v>
      </c>
      <c r="AN582" s="90" t="n">
        <v>0</v>
      </c>
      <c r="AO582" s="86"/>
      <c r="AP582" s="91"/>
      <c r="AQ582" s="78"/>
      <c r="AR582" s="78"/>
      <c r="AS582" s="78"/>
      <c r="AT582" s="78"/>
      <c r="AU582" s="78"/>
      <c r="AV582" s="78"/>
      <c r="AW582" s="78"/>
      <c r="AX582" s="78"/>
      <c r="AY582" s="78"/>
      <c r="AZ582" s="85"/>
      <c r="BA582" s="12"/>
      <c r="BB582" s="85" t="n">
        <f aca="false">IF(ISERROR(VLOOKUP($B582,$AB:$AX,1,0)),0,(VLOOKUP($B582,$AB:$AX,1,0)))</f>
        <v>0</v>
      </c>
      <c r="BC582" s="86" t="n">
        <f aca="false">IF(ISERROR(VLOOKUP($B582,$AB:$AX,2,0)),0,(VLOOKUP($B582,$AB:$AX,2,0)))</f>
        <v>0</v>
      </c>
      <c r="BD582" s="92" t="n">
        <f aca="false">IF(ISERROR(VLOOKUP($B582,$AB:$AX,3,0)),0,(VLOOKUP($B582,$AB:$AX,3,0)))</f>
        <v>0</v>
      </c>
      <c r="BE582" s="85" t="n">
        <f aca="false">IF(ISERROR(VLOOKUP($B582,$AB:$AX,4,0)),0,(VLOOKUP($B582,$AB:$AX,4,0)))</f>
        <v>0</v>
      </c>
      <c r="BF582" s="86" t="n">
        <f aca="false">IF(ISERROR(VLOOKUP($B582,$AB:$AX,5,0)),0,(VLOOKUP($B582,$AB:$AX,5,0)))</f>
        <v>0</v>
      </c>
      <c r="BG582" s="86" t="n">
        <f aca="false">IF(ISERROR(VLOOKUP($B582,$AB:$AX,6,0)),0,(VLOOKUP($B582,$AB:$AX,6,0)))</f>
        <v>0</v>
      </c>
      <c r="BH582" s="85" t="n">
        <f aca="false">IF(ISERROR(VLOOKUP($B582,$AB:$AX,7,0)),0,(VLOOKUP($B582,$AB:$AX,7,0)))</f>
        <v>0</v>
      </c>
      <c r="BI582" s="88" t="n">
        <f aca="false">IF(ISERROR(VLOOKUP($B582,$AB:$AX,8,0)),0,(VLOOKUP($B582,$AB:$AX,8,0)))</f>
        <v>0</v>
      </c>
      <c r="BJ582" s="88" t="n">
        <f aca="false">IF(ISERROR(VLOOKUP($B582,$AB:$AX,9,0)),0,(VLOOKUP($B582,$AB:$AX,9,0)))</f>
        <v>0</v>
      </c>
      <c r="BK582" s="89" t="n">
        <f aca="false">IF(ISERROR(VLOOKUP($B582,$AB:$AX,10,0)),0,(VLOOKUP($B582,$AB:$AX,10,0)))</f>
        <v>0</v>
      </c>
      <c r="BL582" s="93" t="n">
        <f aca="false">IF(ISERROR(VLOOKUP($B582,$AB:$AX,11,0)),0,(VLOOKUP($B582,$AB:$AX,11,0)))</f>
        <v>0</v>
      </c>
      <c r="BM582" s="89" t="n">
        <f aca="false">IF(ISERROR(VLOOKUP($B582,$AB:$AX,12,0)),0,(VLOOKUP($B582,$AB:$AX,12,0)))</f>
        <v>0</v>
      </c>
      <c r="BN582" s="93" t="n">
        <f aca="false">IF(ISERROR(VLOOKUP($B582,$AB:$AX,13,0)),0,(VLOOKUP($B582,$AB:$AX,13,0)))</f>
        <v>0</v>
      </c>
      <c r="BO582" s="86" t="n">
        <f aca="false">IF(ISERROR(VLOOKUP($B582,$AB:$AX,14,0)),0,(VLOOKUP($B582,$AB:$AX,14,0)))</f>
        <v>0</v>
      </c>
      <c r="BP582" s="91" t="n">
        <f aca="false">IF(ISERROR(VLOOKUP($B582,$AB:$AX,15,0)),0,(VLOOKUP($B582,$AB:$AX,15,0)))</f>
        <v>0</v>
      </c>
      <c r="BQ582" s="78"/>
      <c r="BR582" s="78"/>
      <c r="BS582" s="78"/>
      <c r="BT582" s="78"/>
      <c r="BU582" s="94"/>
      <c r="BV582" s="94"/>
      <c r="BW582" s="94"/>
      <c r="BX582" s="94"/>
      <c r="BY582" s="94"/>
      <c r="BZ582" s="94"/>
      <c r="CA582" s="94"/>
      <c r="CB582" s="94"/>
      <c r="CC582" s="94"/>
      <c r="CD582" s="94"/>
      <c r="CE582" s="94"/>
      <c r="CF582" s="94"/>
      <c r="CG582" s="94"/>
      <c r="CH582" s="94"/>
      <c r="CI582" s="94"/>
      <c r="CJ582" s="94"/>
      <c r="CK582" s="94"/>
      <c r="CL582" s="94"/>
      <c r="CM582" s="94"/>
      <c r="CN582" s="94"/>
      <c r="CO582" s="94"/>
      <c r="CP582" s="94"/>
      <c r="CQ582" s="94"/>
      <c r="CR582" s="94"/>
      <c r="CS582" s="94"/>
      <c r="CT582" s="94"/>
      <c r="CU582" s="94"/>
      <c r="CV582" s="94"/>
      <c r="CW582" s="94"/>
      <c r="CX582" s="94"/>
      <c r="CY582" s="94"/>
      <c r="CZ582" s="94"/>
      <c r="DA582" s="94"/>
      <c r="DB582" s="94"/>
      <c r="DC582" s="94"/>
      <c r="DD582" s="94"/>
      <c r="DE582" s="94"/>
      <c r="DF582" s="94"/>
      <c r="DG582" s="94"/>
      <c r="DH582" s="94"/>
      <c r="DI582" s="94"/>
      <c r="DJ582" s="94"/>
      <c r="DK582" s="94"/>
      <c r="DL582" s="94"/>
      <c r="DM582" s="94"/>
      <c r="DN582" s="94"/>
      <c r="DO582" s="94"/>
      <c r="DP582" s="94"/>
      <c r="DQ582" s="94"/>
      <c r="DR582" s="94"/>
      <c r="DS582" s="94"/>
      <c r="DT582" s="94"/>
      <c r="DU582" s="94"/>
      <c r="DV582" s="94"/>
      <c r="DW582" s="94"/>
      <c r="DX582" s="94"/>
      <c r="DY582" s="94"/>
      <c r="DZ582" s="94"/>
      <c r="EA582" s="94"/>
      <c r="EB582" s="94"/>
      <c r="EC582" s="94"/>
      <c r="ED582" s="94"/>
      <c r="EE582" s="94"/>
      <c r="EF582" s="94"/>
      <c r="EG582" s="94"/>
      <c r="EH582" s="94"/>
      <c r="EI582" s="94"/>
      <c r="EJ582" s="94"/>
      <c r="EK582" s="94"/>
    </row>
    <row r="583" customFormat="false" ht="12.75" hidden="true" customHeight="false" outlineLevel="0" collapsed="false">
      <c r="A583" s="75" t="s">
        <v>987</v>
      </c>
      <c r="B583" s="78"/>
      <c r="C583" s="79"/>
      <c r="D583" s="78"/>
      <c r="E583" s="78"/>
      <c r="F583" s="79"/>
      <c r="G583" s="79"/>
      <c r="H583" s="80" t="n">
        <v>0</v>
      </c>
      <c r="I583" s="81" t="n">
        <v>0</v>
      </c>
      <c r="J583" s="81" t="n">
        <v>0</v>
      </c>
      <c r="K583" s="82" t="n">
        <v>0</v>
      </c>
      <c r="L583" s="83" t="n">
        <v>0</v>
      </c>
      <c r="M583" s="82" t="n">
        <v>0</v>
      </c>
      <c r="N583" s="83" t="n">
        <v>0</v>
      </c>
      <c r="O583" s="79"/>
      <c r="P583" s="84"/>
      <c r="Q583" s="78"/>
      <c r="R583" s="78"/>
      <c r="S583" s="78"/>
      <c r="T583" s="78"/>
      <c r="U583" s="78"/>
      <c r="V583" s="78"/>
      <c r="W583" s="78"/>
      <c r="X583" s="78"/>
      <c r="Y583" s="85"/>
      <c r="Z583" s="78"/>
      <c r="AA583" s="85" t="s">
        <v>987</v>
      </c>
      <c r="AB583" s="85"/>
      <c r="AC583" s="86"/>
      <c r="AD583" s="85"/>
      <c r="AE583" s="85"/>
      <c r="AF583" s="86"/>
      <c r="AG583" s="86"/>
      <c r="AH583" s="87" t="n">
        <v>0</v>
      </c>
      <c r="AI583" s="88" t="n">
        <v>0</v>
      </c>
      <c r="AJ583" s="88" t="n">
        <v>0</v>
      </c>
      <c r="AK583" s="89" t="n">
        <v>0</v>
      </c>
      <c r="AL583" s="90" t="n">
        <v>0</v>
      </c>
      <c r="AM583" s="89" t="n">
        <v>0</v>
      </c>
      <c r="AN583" s="90" t="n">
        <v>0</v>
      </c>
      <c r="AO583" s="86"/>
      <c r="AP583" s="91"/>
      <c r="AQ583" s="78"/>
      <c r="AR583" s="78"/>
      <c r="AS583" s="78"/>
      <c r="AT583" s="78"/>
      <c r="AU583" s="78"/>
      <c r="AV583" s="78"/>
      <c r="AW583" s="78"/>
      <c r="AX583" s="78"/>
      <c r="AY583" s="78"/>
      <c r="AZ583" s="85"/>
      <c r="BA583" s="12"/>
      <c r="BB583" s="85" t="n">
        <f aca="false">IF(ISERROR(VLOOKUP($B583,$AB:$AX,1,0)),0,(VLOOKUP($B583,$AB:$AX,1,0)))</f>
        <v>0</v>
      </c>
      <c r="BC583" s="86" t="n">
        <f aca="false">IF(ISERROR(VLOOKUP($B583,$AB:$AX,2,0)),0,(VLOOKUP($B583,$AB:$AX,2,0)))</f>
        <v>0</v>
      </c>
      <c r="BD583" s="92" t="n">
        <f aca="false">IF(ISERROR(VLOOKUP($B583,$AB:$AX,3,0)),0,(VLOOKUP($B583,$AB:$AX,3,0)))</f>
        <v>0</v>
      </c>
      <c r="BE583" s="85" t="n">
        <f aca="false">IF(ISERROR(VLOOKUP($B583,$AB:$AX,4,0)),0,(VLOOKUP($B583,$AB:$AX,4,0)))</f>
        <v>0</v>
      </c>
      <c r="BF583" s="86" t="n">
        <f aca="false">IF(ISERROR(VLOOKUP($B583,$AB:$AX,5,0)),0,(VLOOKUP($B583,$AB:$AX,5,0)))</f>
        <v>0</v>
      </c>
      <c r="BG583" s="86" t="n">
        <f aca="false">IF(ISERROR(VLOOKUP($B583,$AB:$AX,6,0)),0,(VLOOKUP($B583,$AB:$AX,6,0)))</f>
        <v>0</v>
      </c>
      <c r="BH583" s="85" t="n">
        <f aca="false">IF(ISERROR(VLOOKUP($B583,$AB:$AX,7,0)),0,(VLOOKUP($B583,$AB:$AX,7,0)))</f>
        <v>0</v>
      </c>
      <c r="BI583" s="88" t="n">
        <f aca="false">IF(ISERROR(VLOOKUP($B583,$AB:$AX,8,0)),0,(VLOOKUP($B583,$AB:$AX,8,0)))</f>
        <v>0</v>
      </c>
      <c r="BJ583" s="88" t="n">
        <f aca="false">IF(ISERROR(VLOOKUP($B583,$AB:$AX,9,0)),0,(VLOOKUP($B583,$AB:$AX,9,0)))</f>
        <v>0</v>
      </c>
      <c r="BK583" s="89" t="n">
        <f aca="false">IF(ISERROR(VLOOKUP($B583,$AB:$AX,10,0)),0,(VLOOKUP($B583,$AB:$AX,10,0)))</f>
        <v>0</v>
      </c>
      <c r="BL583" s="93" t="n">
        <f aca="false">IF(ISERROR(VLOOKUP($B583,$AB:$AX,11,0)),0,(VLOOKUP($B583,$AB:$AX,11,0)))</f>
        <v>0</v>
      </c>
      <c r="BM583" s="89" t="n">
        <f aca="false">IF(ISERROR(VLOOKUP($B583,$AB:$AX,12,0)),0,(VLOOKUP($B583,$AB:$AX,12,0)))</f>
        <v>0</v>
      </c>
      <c r="BN583" s="93" t="n">
        <f aca="false">IF(ISERROR(VLOOKUP($B583,$AB:$AX,13,0)),0,(VLOOKUP($B583,$AB:$AX,13,0)))</f>
        <v>0</v>
      </c>
      <c r="BO583" s="86" t="n">
        <f aca="false">IF(ISERROR(VLOOKUP($B583,$AB:$AX,14,0)),0,(VLOOKUP($B583,$AB:$AX,14,0)))</f>
        <v>0</v>
      </c>
      <c r="BP583" s="91" t="n">
        <f aca="false">IF(ISERROR(VLOOKUP($B583,$AB:$AX,15,0)),0,(VLOOKUP($B583,$AB:$AX,15,0)))</f>
        <v>0</v>
      </c>
      <c r="BQ583" s="78"/>
      <c r="BR583" s="78"/>
      <c r="BS583" s="78"/>
      <c r="BT583" s="78"/>
      <c r="BU583" s="94"/>
      <c r="BV583" s="94"/>
      <c r="BW583" s="94"/>
      <c r="BX583" s="94"/>
      <c r="BY583" s="94"/>
      <c r="BZ583" s="94"/>
      <c r="CA583" s="94"/>
      <c r="CB583" s="94"/>
      <c r="CC583" s="94"/>
      <c r="CD583" s="94"/>
      <c r="CE583" s="94"/>
      <c r="CF583" s="94"/>
      <c r="CG583" s="94"/>
      <c r="CH583" s="94"/>
      <c r="CI583" s="94"/>
      <c r="CJ583" s="94"/>
      <c r="CK583" s="94"/>
      <c r="CL583" s="94"/>
      <c r="CM583" s="94"/>
      <c r="CN583" s="94"/>
      <c r="CO583" s="94"/>
      <c r="CP583" s="94"/>
      <c r="CQ583" s="94"/>
      <c r="CR583" s="94"/>
      <c r="CS583" s="94"/>
      <c r="CT583" s="94"/>
      <c r="CU583" s="94"/>
      <c r="CV583" s="94"/>
      <c r="CW583" s="94"/>
      <c r="CX583" s="94"/>
      <c r="CY583" s="94"/>
      <c r="CZ583" s="94"/>
      <c r="DA583" s="94"/>
      <c r="DB583" s="94"/>
      <c r="DC583" s="94"/>
      <c r="DD583" s="94"/>
      <c r="DE583" s="94"/>
      <c r="DF583" s="94"/>
      <c r="DG583" s="94"/>
      <c r="DH583" s="94"/>
      <c r="DI583" s="94"/>
      <c r="DJ583" s="94"/>
      <c r="DK583" s="94"/>
      <c r="DL583" s="94"/>
      <c r="DM583" s="94"/>
      <c r="DN583" s="94"/>
      <c r="DO583" s="94"/>
      <c r="DP583" s="94"/>
      <c r="DQ583" s="94"/>
      <c r="DR583" s="94"/>
      <c r="DS583" s="94"/>
      <c r="DT583" s="94"/>
      <c r="DU583" s="94"/>
      <c r="DV583" s="94"/>
      <c r="DW583" s="94"/>
      <c r="DX583" s="94"/>
      <c r="DY583" s="94"/>
      <c r="DZ583" s="94"/>
      <c r="EA583" s="94"/>
      <c r="EB583" s="94"/>
      <c r="EC583" s="94"/>
      <c r="ED583" s="94"/>
      <c r="EE583" s="94"/>
      <c r="EF583" s="94"/>
      <c r="EG583" s="94"/>
      <c r="EH583" s="94"/>
      <c r="EI583" s="94"/>
      <c r="EJ583" s="94"/>
      <c r="EK583" s="94"/>
    </row>
    <row r="584" customFormat="false" ht="12.75" hidden="true" customHeight="false" outlineLevel="0" collapsed="false">
      <c r="A584" s="75" t="s">
        <v>988</v>
      </c>
      <c r="B584" s="78"/>
      <c r="C584" s="79"/>
      <c r="D584" s="78"/>
      <c r="E584" s="78"/>
      <c r="F584" s="79"/>
      <c r="G584" s="79"/>
      <c r="H584" s="80" t="n">
        <v>0</v>
      </c>
      <c r="I584" s="81" t="n">
        <v>0</v>
      </c>
      <c r="J584" s="81" t="n">
        <v>0</v>
      </c>
      <c r="K584" s="82" t="n">
        <v>0</v>
      </c>
      <c r="L584" s="83" t="n">
        <v>0</v>
      </c>
      <c r="M584" s="82" t="n">
        <v>0</v>
      </c>
      <c r="N584" s="83" t="n">
        <v>0</v>
      </c>
      <c r="O584" s="79"/>
      <c r="P584" s="84"/>
      <c r="Q584" s="78"/>
      <c r="R584" s="78"/>
      <c r="S584" s="78"/>
      <c r="T584" s="78"/>
      <c r="U584" s="78"/>
      <c r="V584" s="78"/>
      <c r="W584" s="78"/>
      <c r="X584" s="78"/>
      <c r="Y584" s="85"/>
      <c r="Z584" s="78"/>
      <c r="AA584" s="85" t="s">
        <v>988</v>
      </c>
      <c r="AB584" s="85"/>
      <c r="AC584" s="86"/>
      <c r="AD584" s="85"/>
      <c r="AE584" s="85"/>
      <c r="AF584" s="86"/>
      <c r="AG584" s="86"/>
      <c r="AH584" s="87" t="n">
        <v>0</v>
      </c>
      <c r="AI584" s="88" t="n">
        <v>0</v>
      </c>
      <c r="AJ584" s="88" t="n">
        <v>0</v>
      </c>
      <c r="AK584" s="89" t="n">
        <v>0</v>
      </c>
      <c r="AL584" s="90" t="n">
        <v>0</v>
      </c>
      <c r="AM584" s="89" t="n">
        <v>0</v>
      </c>
      <c r="AN584" s="90" t="n">
        <v>0</v>
      </c>
      <c r="AO584" s="86"/>
      <c r="AP584" s="91"/>
      <c r="AQ584" s="78"/>
      <c r="AR584" s="78"/>
      <c r="AS584" s="78"/>
      <c r="AT584" s="78"/>
      <c r="AU584" s="78"/>
      <c r="AV584" s="78"/>
      <c r="AW584" s="78"/>
      <c r="AX584" s="78"/>
      <c r="AY584" s="78"/>
      <c r="AZ584" s="85"/>
      <c r="BA584" s="12"/>
      <c r="BB584" s="85" t="n">
        <f aca="false">IF(ISERROR(VLOOKUP($B584,$AB:$AX,1,0)),0,(VLOOKUP($B584,$AB:$AX,1,0)))</f>
        <v>0</v>
      </c>
      <c r="BC584" s="86" t="n">
        <f aca="false">IF(ISERROR(VLOOKUP($B584,$AB:$AX,2,0)),0,(VLOOKUP($B584,$AB:$AX,2,0)))</f>
        <v>0</v>
      </c>
      <c r="BD584" s="92" t="n">
        <f aca="false">IF(ISERROR(VLOOKUP($B584,$AB:$AX,3,0)),0,(VLOOKUP($B584,$AB:$AX,3,0)))</f>
        <v>0</v>
      </c>
      <c r="BE584" s="85" t="n">
        <f aca="false">IF(ISERROR(VLOOKUP($B584,$AB:$AX,4,0)),0,(VLOOKUP($B584,$AB:$AX,4,0)))</f>
        <v>0</v>
      </c>
      <c r="BF584" s="86" t="n">
        <f aca="false">IF(ISERROR(VLOOKUP($B584,$AB:$AX,5,0)),0,(VLOOKUP($B584,$AB:$AX,5,0)))</f>
        <v>0</v>
      </c>
      <c r="BG584" s="86" t="n">
        <f aca="false">IF(ISERROR(VLOOKUP($B584,$AB:$AX,6,0)),0,(VLOOKUP($B584,$AB:$AX,6,0)))</f>
        <v>0</v>
      </c>
      <c r="BH584" s="85" t="n">
        <f aca="false">IF(ISERROR(VLOOKUP($B584,$AB:$AX,7,0)),0,(VLOOKUP($B584,$AB:$AX,7,0)))</f>
        <v>0</v>
      </c>
      <c r="BI584" s="88" t="n">
        <f aca="false">IF(ISERROR(VLOOKUP($B584,$AB:$AX,8,0)),0,(VLOOKUP($B584,$AB:$AX,8,0)))</f>
        <v>0</v>
      </c>
      <c r="BJ584" s="88" t="n">
        <f aca="false">IF(ISERROR(VLOOKUP($B584,$AB:$AX,9,0)),0,(VLOOKUP($B584,$AB:$AX,9,0)))</f>
        <v>0</v>
      </c>
      <c r="BK584" s="89" t="n">
        <f aca="false">IF(ISERROR(VLOOKUP($B584,$AB:$AX,10,0)),0,(VLOOKUP($B584,$AB:$AX,10,0)))</f>
        <v>0</v>
      </c>
      <c r="BL584" s="93" t="n">
        <f aca="false">IF(ISERROR(VLOOKUP($B584,$AB:$AX,11,0)),0,(VLOOKUP($B584,$AB:$AX,11,0)))</f>
        <v>0</v>
      </c>
      <c r="BM584" s="89" t="n">
        <f aca="false">IF(ISERROR(VLOOKUP($B584,$AB:$AX,12,0)),0,(VLOOKUP($B584,$AB:$AX,12,0)))</f>
        <v>0</v>
      </c>
      <c r="BN584" s="93" t="n">
        <f aca="false">IF(ISERROR(VLOOKUP($B584,$AB:$AX,13,0)),0,(VLOOKUP($B584,$AB:$AX,13,0)))</f>
        <v>0</v>
      </c>
      <c r="BO584" s="86" t="n">
        <f aca="false">IF(ISERROR(VLOOKUP($B584,$AB:$AX,14,0)),0,(VLOOKUP($B584,$AB:$AX,14,0)))</f>
        <v>0</v>
      </c>
      <c r="BP584" s="91" t="n">
        <f aca="false">IF(ISERROR(VLOOKUP($B584,$AB:$AX,15,0)),0,(VLOOKUP($B584,$AB:$AX,15,0)))</f>
        <v>0</v>
      </c>
      <c r="BQ584" s="78"/>
      <c r="BR584" s="78"/>
      <c r="BS584" s="78"/>
      <c r="BT584" s="78"/>
      <c r="BU584" s="94"/>
      <c r="BV584" s="94"/>
      <c r="BW584" s="94"/>
      <c r="BX584" s="94"/>
      <c r="BY584" s="94"/>
      <c r="BZ584" s="94"/>
      <c r="CA584" s="94"/>
      <c r="CB584" s="94"/>
      <c r="CC584" s="94"/>
      <c r="CD584" s="94"/>
      <c r="CE584" s="94"/>
      <c r="CF584" s="94"/>
      <c r="CG584" s="94"/>
      <c r="CH584" s="94"/>
      <c r="CI584" s="94"/>
      <c r="CJ584" s="94"/>
      <c r="CK584" s="94"/>
      <c r="CL584" s="94"/>
      <c r="CM584" s="94"/>
      <c r="CN584" s="94"/>
      <c r="CO584" s="94"/>
      <c r="CP584" s="94"/>
      <c r="CQ584" s="94"/>
      <c r="CR584" s="94"/>
      <c r="CS584" s="94"/>
      <c r="CT584" s="94"/>
      <c r="CU584" s="94"/>
      <c r="CV584" s="94"/>
      <c r="CW584" s="94"/>
      <c r="CX584" s="94"/>
      <c r="CY584" s="94"/>
      <c r="CZ584" s="94"/>
      <c r="DA584" s="94"/>
      <c r="DB584" s="94"/>
      <c r="DC584" s="94"/>
      <c r="DD584" s="94"/>
      <c r="DE584" s="94"/>
      <c r="DF584" s="94"/>
      <c r="DG584" s="94"/>
      <c r="DH584" s="94"/>
      <c r="DI584" s="94"/>
      <c r="DJ584" s="94"/>
      <c r="DK584" s="94"/>
      <c r="DL584" s="94"/>
      <c r="DM584" s="94"/>
      <c r="DN584" s="94"/>
      <c r="DO584" s="94"/>
      <c r="DP584" s="94"/>
      <c r="DQ584" s="94"/>
      <c r="DR584" s="94"/>
      <c r="DS584" s="94"/>
      <c r="DT584" s="94"/>
      <c r="DU584" s="94"/>
      <c r="DV584" s="94"/>
      <c r="DW584" s="94"/>
      <c r="DX584" s="94"/>
      <c r="DY584" s="94"/>
      <c r="DZ584" s="94"/>
      <c r="EA584" s="94"/>
      <c r="EB584" s="94"/>
      <c r="EC584" s="94"/>
      <c r="ED584" s="94"/>
      <c r="EE584" s="94"/>
      <c r="EF584" s="94"/>
      <c r="EG584" s="94"/>
      <c r="EH584" s="94"/>
      <c r="EI584" s="94"/>
      <c r="EJ584" s="94"/>
      <c r="EK584" s="94"/>
    </row>
    <row r="585" customFormat="false" ht="12.75" hidden="true" customHeight="false" outlineLevel="0" collapsed="false">
      <c r="A585" s="75" t="s">
        <v>989</v>
      </c>
      <c r="B585" s="78"/>
      <c r="C585" s="79"/>
      <c r="D585" s="78"/>
      <c r="E585" s="78"/>
      <c r="F585" s="79"/>
      <c r="G585" s="79"/>
      <c r="H585" s="80" t="n">
        <v>0</v>
      </c>
      <c r="I585" s="81" t="n">
        <v>0</v>
      </c>
      <c r="J585" s="81" t="n">
        <v>0</v>
      </c>
      <c r="K585" s="82" t="n">
        <v>0</v>
      </c>
      <c r="L585" s="83" t="n">
        <v>0</v>
      </c>
      <c r="M585" s="82" t="n">
        <v>0</v>
      </c>
      <c r="N585" s="83" t="n">
        <v>0</v>
      </c>
      <c r="O585" s="79"/>
      <c r="P585" s="84"/>
      <c r="Q585" s="78"/>
      <c r="R585" s="78"/>
      <c r="S585" s="78"/>
      <c r="T585" s="78"/>
      <c r="U585" s="78"/>
      <c r="V585" s="78"/>
      <c r="W585" s="78"/>
      <c r="X585" s="78"/>
      <c r="Y585" s="85"/>
      <c r="Z585" s="78"/>
      <c r="AA585" s="85" t="s">
        <v>989</v>
      </c>
      <c r="AB585" s="85"/>
      <c r="AC585" s="86"/>
      <c r="AD585" s="85"/>
      <c r="AE585" s="85"/>
      <c r="AF585" s="86"/>
      <c r="AG585" s="86"/>
      <c r="AH585" s="87" t="n">
        <v>0</v>
      </c>
      <c r="AI585" s="88" t="n">
        <v>0</v>
      </c>
      <c r="AJ585" s="88" t="n">
        <v>0</v>
      </c>
      <c r="AK585" s="89" t="n">
        <v>0</v>
      </c>
      <c r="AL585" s="90" t="n">
        <v>0</v>
      </c>
      <c r="AM585" s="89" t="n">
        <v>0</v>
      </c>
      <c r="AN585" s="90" t="n">
        <v>0</v>
      </c>
      <c r="AO585" s="86"/>
      <c r="AP585" s="91"/>
      <c r="AQ585" s="78"/>
      <c r="AR585" s="78"/>
      <c r="AS585" s="78"/>
      <c r="AT585" s="78"/>
      <c r="AU585" s="78"/>
      <c r="AV585" s="78"/>
      <c r="AW585" s="78"/>
      <c r="AX585" s="78"/>
      <c r="AY585" s="78"/>
      <c r="AZ585" s="85"/>
      <c r="BA585" s="12"/>
      <c r="BB585" s="85" t="n">
        <f aca="false">IF(ISERROR(VLOOKUP($B585,$AB:$AX,1,0)),0,(VLOOKUP($B585,$AB:$AX,1,0)))</f>
        <v>0</v>
      </c>
      <c r="BC585" s="86" t="n">
        <f aca="false">IF(ISERROR(VLOOKUP($B585,$AB:$AX,2,0)),0,(VLOOKUP($B585,$AB:$AX,2,0)))</f>
        <v>0</v>
      </c>
      <c r="BD585" s="92" t="n">
        <f aca="false">IF(ISERROR(VLOOKUP($B585,$AB:$AX,3,0)),0,(VLOOKUP($B585,$AB:$AX,3,0)))</f>
        <v>0</v>
      </c>
      <c r="BE585" s="85" t="n">
        <f aca="false">IF(ISERROR(VLOOKUP($B585,$AB:$AX,4,0)),0,(VLOOKUP($B585,$AB:$AX,4,0)))</f>
        <v>0</v>
      </c>
      <c r="BF585" s="86" t="n">
        <f aca="false">IF(ISERROR(VLOOKUP($B585,$AB:$AX,5,0)),0,(VLOOKUP($B585,$AB:$AX,5,0)))</f>
        <v>0</v>
      </c>
      <c r="BG585" s="86" t="n">
        <f aca="false">IF(ISERROR(VLOOKUP($B585,$AB:$AX,6,0)),0,(VLOOKUP($B585,$AB:$AX,6,0)))</f>
        <v>0</v>
      </c>
      <c r="BH585" s="85" t="n">
        <f aca="false">IF(ISERROR(VLOOKUP($B585,$AB:$AX,7,0)),0,(VLOOKUP($B585,$AB:$AX,7,0)))</f>
        <v>0</v>
      </c>
      <c r="BI585" s="88" t="n">
        <f aca="false">IF(ISERROR(VLOOKUP($B585,$AB:$AX,8,0)),0,(VLOOKUP($B585,$AB:$AX,8,0)))</f>
        <v>0</v>
      </c>
      <c r="BJ585" s="88" t="n">
        <f aca="false">IF(ISERROR(VLOOKUP($B585,$AB:$AX,9,0)),0,(VLOOKUP($B585,$AB:$AX,9,0)))</f>
        <v>0</v>
      </c>
      <c r="BK585" s="89" t="n">
        <f aca="false">IF(ISERROR(VLOOKUP($B585,$AB:$AX,10,0)),0,(VLOOKUP($B585,$AB:$AX,10,0)))</f>
        <v>0</v>
      </c>
      <c r="BL585" s="93" t="n">
        <f aca="false">IF(ISERROR(VLOOKUP($B585,$AB:$AX,11,0)),0,(VLOOKUP($B585,$AB:$AX,11,0)))</f>
        <v>0</v>
      </c>
      <c r="BM585" s="89" t="n">
        <f aca="false">IF(ISERROR(VLOOKUP($B585,$AB:$AX,12,0)),0,(VLOOKUP($B585,$AB:$AX,12,0)))</f>
        <v>0</v>
      </c>
      <c r="BN585" s="93" t="n">
        <f aca="false">IF(ISERROR(VLOOKUP($B585,$AB:$AX,13,0)),0,(VLOOKUP($B585,$AB:$AX,13,0)))</f>
        <v>0</v>
      </c>
      <c r="BO585" s="86" t="n">
        <f aca="false">IF(ISERROR(VLOOKUP($B585,$AB:$AX,14,0)),0,(VLOOKUP($B585,$AB:$AX,14,0)))</f>
        <v>0</v>
      </c>
      <c r="BP585" s="91" t="n">
        <f aca="false">IF(ISERROR(VLOOKUP($B585,$AB:$AX,15,0)),0,(VLOOKUP($B585,$AB:$AX,15,0)))</f>
        <v>0</v>
      </c>
      <c r="BQ585" s="78"/>
      <c r="BR585" s="78"/>
      <c r="BS585" s="78"/>
      <c r="BT585" s="78"/>
      <c r="BU585" s="94"/>
      <c r="BV585" s="94"/>
      <c r="BW585" s="94"/>
      <c r="BX585" s="94"/>
      <c r="BY585" s="94"/>
      <c r="BZ585" s="94"/>
      <c r="CA585" s="94"/>
      <c r="CB585" s="94"/>
      <c r="CC585" s="94"/>
      <c r="CD585" s="94"/>
      <c r="CE585" s="94"/>
      <c r="CF585" s="94"/>
      <c r="CG585" s="94"/>
      <c r="CH585" s="94"/>
      <c r="CI585" s="94"/>
      <c r="CJ585" s="94"/>
      <c r="CK585" s="94"/>
      <c r="CL585" s="94"/>
      <c r="CM585" s="94"/>
      <c r="CN585" s="94"/>
      <c r="CO585" s="94"/>
      <c r="CP585" s="94"/>
      <c r="CQ585" s="94"/>
      <c r="CR585" s="94"/>
      <c r="CS585" s="94"/>
      <c r="CT585" s="94"/>
      <c r="CU585" s="94"/>
      <c r="CV585" s="94"/>
      <c r="CW585" s="94"/>
      <c r="CX585" s="94"/>
      <c r="CY585" s="94"/>
      <c r="CZ585" s="94"/>
      <c r="DA585" s="94"/>
      <c r="DB585" s="94"/>
      <c r="DC585" s="94"/>
      <c r="DD585" s="94"/>
      <c r="DE585" s="94"/>
      <c r="DF585" s="94"/>
      <c r="DG585" s="94"/>
      <c r="DH585" s="94"/>
      <c r="DI585" s="94"/>
      <c r="DJ585" s="94"/>
      <c r="DK585" s="94"/>
      <c r="DL585" s="94"/>
      <c r="DM585" s="94"/>
      <c r="DN585" s="94"/>
      <c r="DO585" s="94"/>
      <c r="DP585" s="94"/>
      <c r="DQ585" s="94"/>
      <c r="DR585" s="94"/>
      <c r="DS585" s="94"/>
      <c r="DT585" s="94"/>
      <c r="DU585" s="94"/>
      <c r="DV585" s="94"/>
      <c r="DW585" s="94"/>
      <c r="DX585" s="94"/>
      <c r="DY585" s="94"/>
      <c r="DZ585" s="94"/>
      <c r="EA585" s="94"/>
      <c r="EB585" s="94"/>
      <c r="EC585" s="94"/>
      <c r="ED585" s="94"/>
      <c r="EE585" s="94"/>
      <c r="EF585" s="94"/>
      <c r="EG585" s="94"/>
      <c r="EH585" s="94"/>
      <c r="EI585" s="94"/>
      <c r="EJ585" s="94"/>
      <c r="EK585" s="94"/>
    </row>
    <row r="586" customFormat="false" ht="12.75" hidden="true" customHeight="false" outlineLevel="0" collapsed="false">
      <c r="A586" s="75" t="s">
        <v>990</v>
      </c>
      <c r="B586" s="78"/>
      <c r="C586" s="79"/>
      <c r="D586" s="78"/>
      <c r="E586" s="78"/>
      <c r="F586" s="79"/>
      <c r="G586" s="79"/>
      <c r="H586" s="80" t="n">
        <v>0</v>
      </c>
      <c r="I586" s="81" t="n">
        <v>0</v>
      </c>
      <c r="J586" s="81" t="n">
        <v>0</v>
      </c>
      <c r="K586" s="82" t="n">
        <v>0</v>
      </c>
      <c r="L586" s="83" t="n">
        <v>0</v>
      </c>
      <c r="M586" s="82" t="n">
        <v>0</v>
      </c>
      <c r="N586" s="83" t="n">
        <v>0</v>
      </c>
      <c r="O586" s="79"/>
      <c r="P586" s="84"/>
      <c r="Q586" s="78"/>
      <c r="R586" s="78"/>
      <c r="S586" s="78"/>
      <c r="T586" s="78"/>
      <c r="U586" s="78"/>
      <c r="V586" s="78"/>
      <c r="W586" s="78"/>
      <c r="X586" s="78"/>
      <c r="Y586" s="85"/>
      <c r="Z586" s="78"/>
      <c r="AA586" s="85" t="s">
        <v>990</v>
      </c>
      <c r="AB586" s="85"/>
      <c r="AC586" s="86"/>
      <c r="AD586" s="85"/>
      <c r="AE586" s="85"/>
      <c r="AF586" s="86"/>
      <c r="AG586" s="86"/>
      <c r="AH586" s="87" t="n">
        <v>0</v>
      </c>
      <c r="AI586" s="88" t="n">
        <v>0</v>
      </c>
      <c r="AJ586" s="88" t="n">
        <v>0</v>
      </c>
      <c r="AK586" s="89" t="n">
        <v>0</v>
      </c>
      <c r="AL586" s="90" t="n">
        <v>0</v>
      </c>
      <c r="AM586" s="89" t="n">
        <v>0</v>
      </c>
      <c r="AN586" s="90" t="n">
        <v>0</v>
      </c>
      <c r="AO586" s="86"/>
      <c r="AP586" s="91"/>
      <c r="AQ586" s="78"/>
      <c r="AR586" s="78"/>
      <c r="AS586" s="78"/>
      <c r="AT586" s="78"/>
      <c r="AU586" s="78"/>
      <c r="AV586" s="78"/>
      <c r="AW586" s="78"/>
      <c r="AX586" s="78"/>
      <c r="AY586" s="78"/>
      <c r="AZ586" s="85"/>
      <c r="BA586" s="12"/>
      <c r="BB586" s="85" t="n">
        <f aca="false">IF(ISERROR(VLOOKUP($B586,$AB:$AX,1,0)),0,(VLOOKUP($B586,$AB:$AX,1,0)))</f>
        <v>0</v>
      </c>
      <c r="BC586" s="86" t="n">
        <f aca="false">IF(ISERROR(VLOOKUP($B586,$AB:$AX,2,0)),0,(VLOOKUP($B586,$AB:$AX,2,0)))</f>
        <v>0</v>
      </c>
      <c r="BD586" s="92" t="n">
        <f aca="false">IF(ISERROR(VLOOKUP($B586,$AB:$AX,3,0)),0,(VLOOKUP($B586,$AB:$AX,3,0)))</f>
        <v>0</v>
      </c>
      <c r="BE586" s="85" t="n">
        <f aca="false">IF(ISERROR(VLOOKUP($B586,$AB:$AX,4,0)),0,(VLOOKUP($B586,$AB:$AX,4,0)))</f>
        <v>0</v>
      </c>
      <c r="BF586" s="86" t="n">
        <f aca="false">IF(ISERROR(VLOOKUP($B586,$AB:$AX,5,0)),0,(VLOOKUP($B586,$AB:$AX,5,0)))</f>
        <v>0</v>
      </c>
      <c r="BG586" s="86" t="n">
        <f aca="false">IF(ISERROR(VLOOKUP($B586,$AB:$AX,6,0)),0,(VLOOKUP($B586,$AB:$AX,6,0)))</f>
        <v>0</v>
      </c>
      <c r="BH586" s="85" t="n">
        <f aca="false">IF(ISERROR(VLOOKUP($B586,$AB:$AX,7,0)),0,(VLOOKUP($B586,$AB:$AX,7,0)))</f>
        <v>0</v>
      </c>
      <c r="BI586" s="88" t="n">
        <f aca="false">IF(ISERROR(VLOOKUP($B586,$AB:$AX,8,0)),0,(VLOOKUP($B586,$AB:$AX,8,0)))</f>
        <v>0</v>
      </c>
      <c r="BJ586" s="88" t="n">
        <f aca="false">IF(ISERROR(VLOOKUP($B586,$AB:$AX,9,0)),0,(VLOOKUP($B586,$AB:$AX,9,0)))</f>
        <v>0</v>
      </c>
      <c r="BK586" s="89" t="n">
        <f aca="false">IF(ISERROR(VLOOKUP($B586,$AB:$AX,10,0)),0,(VLOOKUP($B586,$AB:$AX,10,0)))</f>
        <v>0</v>
      </c>
      <c r="BL586" s="93" t="n">
        <f aca="false">IF(ISERROR(VLOOKUP($B586,$AB:$AX,11,0)),0,(VLOOKUP($B586,$AB:$AX,11,0)))</f>
        <v>0</v>
      </c>
      <c r="BM586" s="89" t="n">
        <f aca="false">IF(ISERROR(VLOOKUP($B586,$AB:$AX,12,0)),0,(VLOOKUP($B586,$AB:$AX,12,0)))</f>
        <v>0</v>
      </c>
      <c r="BN586" s="93" t="n">
        <f aca="false">IF(ISERROR(VLOOKUP($B586,$AB:$AX,13,0)),0,(VLOOKUP($B586,$AB:$AX,13,0)))</f>
        <v>0</v>
      </c>
      <c r="BO586" s="86" t="n">
        <f aca="false">IF(ISERROR(VLOOKUP($B586,$AB:$AX,14,0)),0,(VLOOKUP($B586,$AB:$AX,14,0)))</f>
        <v>0</v>
      </c>
      <c r="BP586" s="91" t="n">
        <f aca="false">IF(ISERROR(VLOOKUP($B586,$AB:$AX,15,0)),0,(VLOOKUP($B586,$AB:$AX,15,0)))</f>
        <v>0</v>
      </c>
      <c r="BQ586" s="78"/>
      <c r="BR586" s="78"/>
      <c r="BS586" s="78"/>
      <c r="BT586" s="78"/>
      <c r="BU586" s="94"/>
      <c r="BV586" s="94"/>
      <c r="BW586" s="94"/>
      <c r="BX586" s="94"/>
      <c r="BY586" s="94"/>
      <c r="BZ586" s="94"/>
      <c r="CA586" s="94"/>
      <c r="CB586" s="94"/>
      <c r="CC586" s="94"/>
      <c r="CD586" s="94"/>
      <c r="CE586" s="94"/>
      <c r="CF586" s="94"/>
      <c r="CG586" s="94"/>
      <c r="CH586" s="94"/>
      <c r="CI586" s="94"/>
      <c r="CJ586" s="94"/>
      <c r="CK586" s="94"/>
      <c r="CL586" s="94"/>
      <c r="CM586" s="94"/>
      <c r="CN586" s="94"/>
      <c r="CO586" s="94"/>
      <c r="CP586" s="94"/>
      <c r="CQ586" s="94"/>
      <c r="CR586" s="94"/>
      <c r="CS586" s="94"/>
      <c r="CT586" s="94"/>
      <c r="CU586" s="94"/>
      <c r="CV586" s="94"/>
      <c r="CW586" s="94"/>
      <c r="CX586" s="94"/>
      <c r="CY586" s="94"/>
      <c r="CZ586" s="94"/>
      <c r="DA586" s="94"/>
      <c r="DB586" s="94"/>
      <c r="DC586" s="94"/>
      <c r="DD586" s="94"/>
      <c r="DE586" s="94"/>
      <c r="DF586" s="94"/>
      <c r="DG586" s="94"/>
      <c r="DH586" s="94"/>
      <c r="DI586" s="94"/>
      <c r="DJ586" s="94"/>
      <c r="DK586" s="94"/>
      <c r="DL586" s="94"/>
      <c r="DM586" s="94"/>
      <c r="DN586" s="94"/>
      <c r="DO586" s="94"/>
      <c r="DP586" s="94"/>
      <c r="DQ586" s="94"/>
      <c r="DR586" s="94"/>
      <c r="DS586" s="94"/>
      <c r="DT586" s="94"/>
      <c r="DU586" s="94"/>
      <c r="DV586" s="94"/>
      <c r="DW586" s="94"/>
      <c r="DX586" s="94"/>
      <c r="DY586" s="94"/>
      <c r="DZ586" s="94"/>
      <c r="EA586" s="94"/>
      <c r="EB586" s="94"/>
      <c r="EC586" s="94"/>
      <c r="ED586" s="94"/>
      <c r="EE586" s="94"/>
      <c r="EF586" s="94"/>
      <c r="EG586" s="94"/>
      <c r="EH586" s="94"/>
      <c r="EI586" s="94"/>
      <c r="EJ586" s="94"/>
      <c r="EK586" s="94"/>
    </row>
    <row r="587" customFormat="false" ht="12.75" hidden="true" customHeight="false" outlineLevel="0" collapsed="false">
      <c r="A587" s="75" t="s">
        <v>991</v>
      </c>
      <c r="B587" s="78"/>
      <c r="C587" s="79"/>
      <c r="D587" s="78"/>
      <c r="E587" s="78"/>
      <c r="F587" s="79"/>
      <c r="G587" s="79"/>
      <c r="H587" s="80" t="n">
        <v>0</v>
      </c>
      <c r="I587" s="81" t="n">
        <v>0</v>
      </c>
      <c r="J587" s="81" t="n">
        <v>0</v>
      </c>
      <c r="K587" s="82" t="n">
        <v>0</v>
      </c>
      <c r="L587" s="83" t="n">
        <v>0</v>
      </c>
      <c r="M587" s="82" t="n">
        <v>0</v>
      </c>
      <c r="N587" s="83" t="n">
        <v>0</v>
      </c>
      <c r="O587" s="79"/>
      <c r="P587" s="84"/>
      <c r="Q587" s="78"/>
      <c r="R587" s="78"/>
      <c r="S587" s="78"/>
      <c r="T587" s="78"/>
      <c r="U587" s="78"/>
      <c r="V587" s="78"/>
      <c r="W587" s="78"/>
      <c r="X587" s="78"/>
      <c r="Y587" s="85"/>
      <c r="Z587" s="78"/>
      <c r="AA587" s="85" t="s">
        <v>991</v>
      </c>
      <c r="AB587" s="85"/>
      <c r="AC587" s="86"/>
      <c r="AD587" s="85"/>
      <c r="AE587" s="85"/>
      <c r="AF587" s="86"/>
      <c r="AG587" s="86"/>
      <c r="AH587" s="87" t="n">
        <v>0</v>
      </c>
      <c r="AI587" s="88" t="n">
        <v>0</v>
      </c>
      <c r="AJ587" s="88" t="n">
        <v>0</v>
      </c>
      <c r="AK587" s="89" t="n">
        <v>0</v>
      </c>
      <c r="AL587" s="90" t="n">
        <v>0</v>
      </c>
      <c r="AM587" s="89" t="n">
        <v>0</v>
      </c>
      <c r="AN587" s="90" t="n">
        <v>0</v>
      </c>
      <c r="AO587" s="86"/>
      <c r="AP587" s="91"/>
      <c r="AQ587" s="78"/>
      <c r="AR587" s="78"/>
      <c r="AS587" s="78"/>
      <c r="AT587" s="78"/>
      <c r="AU587" s="78"/>
      <c r="AV587" s="78"/>
      <c r="AW587" s="78"/>
      <c r="AX587" s="78"/>
      <c r="AY587" s="78"/>
      <c r="AZ587" s="85"/>
      <c r="BA587" s="12"/>
      <c r="BB587" s="85" t="n">
        <f aca="false">IF(ISERROR(VLOOKUP($B587,$AB:$AX,1,0)),0,(VLOOKUP($B587,$AB:$AX,1,0)))</f>
        <v>0</v>
      </c>
      <c r="BC587" s="86" t="n">
        <f aca="false">IF(ISERROR(VLOOKUP($B587,$AB:$AX,2,0)),0,(VLOOKUP($B587,$AB:$AX,2,0)))</f>
        <v>0</v>
      </c>
      <c r="BD587" s="92" t="n">
        <f aca="false">IF(ISERROR(VLOOKUP($B587,$AB:$AX,3,0)),0,(VLOOKUP($B587,$AB:$AX,3,0)))</f>
        <v>0</v>
      </c>
      <c r="BE587" s="85" t="n">
        <f aca="false">IF(ISERROR(VLOOKUP($B587,$AB:$AX,4,0)),0,(VLOOKUP($B587,$AB:$AX,4,0)))</f>
        <v>0</v>
      </c>
      <c r="BF587" s="86" t="n">
        <f aca="false">IF(ISERROR(VLOOKUP($B587,$AB:$AX,5,0)),0,(VLOOKUP($B587,$AB:$AX,5,0)))</f>
        <v>0</v>
      </c>
      <c r="BG587" s="86" t="n">
        <f aca="false">IF(ISERROR(VLOOKUP($B587,$AB:$AX,6,0)),0,(VLOOKUP($B587,$AB:$AX,6,0)))</f>
        <v>0</v>
      </c>
      <c r="BH587" s="85" t="n">
        <f aca="false">IF(ISERROR(VLOOKUP($B587,$AB:$AX,7,0)),0,(VLOOKUP($B587,$AB:$AX,7,0)))</f>
        <v>0</v>
      </c>
      <c r="BI587" s="88" t="n">
        <f aca="false">IF(ISERROR(VLOOKUP($B587,$AB:$AX,8,0)),0,(VLOOKUP($B587,$AB:$AX,8,0)))</f>
        <v>0</v>
      </c>
      <c r="BJ587" s="88" t="n">
        <f aca="false">IF(ISERROR(VLOOKUP($B587,$AB:$AX,9,0)),0,(VLOOKUP($B587,$AB:$AX,9,0)))</f>
        <v>0</v>
      </c>
      <c r="BK587" s="89" t="n">
        <f aca="false">IF(ISERROR(VLOOKUP($B587,$AB:$AX,10,0)),0,(VLOOKUP($B587,$AB:$AX,10,0)))</f>
        <v>0</v>
      </c>
      <c r="BL587" s="93" t="n">
        <f aca="false">IF(ISERROR(VLOOKUP($B587,$AB:$AX,11,0)),0,(VLOOKUP($B587,$AB:$AX,11,0)))</f>
        <v>0</v>
      </c>
      <c r="BM587" s="89" t="n">
        <f aca="false">IF(ISERROR(VLOOKUP($B587,$AB:$AX,12,0)),0,(VLOOKUP($B587,$AB:$AX,12,0)))</f>
        <v>0</v>
      </c>
      <c r="BN587" s="93" t="n">
        <f aca="false">IF(ISERROR(VLOOKUP($B587,$AB:$AX,13,0)),0,(VLOOKUP($B587,$AB:$AX,13,0)))</f>
        <v>0</v>
      </c>
      <c r="BO587" s="86" t="n">
        <f aca="false">IF(ISERROR(VLOOKUP($B587,$AB:$AX,14,0)),0,(VLOOKUP($B587,$AB:$AX,14,0)))</f>
        <v>0</v>
      </c>
      <c r="BP587" s="91" t="n">
        <f aca="false">IF(ISERROR(VLOOKUP($B587,$AB:$AX,15,0)),0,(VLOOKUP($B587,$AB:$AX,15,0)))</f>
        <v>0</v>
      </c>
      <c r="BQ587" s="78"/>
      <c r="BR587" s="78"/>
      <c r="BS587" s="78"/>
      <c r="BT587" s="78"/>
      <c r="BU587" s="94"/>
      <c r="BV587" s="94"/>
      <c r="BW587" s="94"/>
      <c r="BX587" s="94"/>
      <c r="BY587" s="94"/>
      <c r="BZ587" s="94"/>
      <c r="CA587" s="94"/>
      <c r="CB587" s="94"/>
      <c r="CC587" s="94"/>
      <c r="CD587" s="94"/>
      <c r="CE587" s="94"/>
      <c r="CF587" s="94"/>
      <c r="CG587" s="94"/>
      <c r="CH587" s="94"/>
      <c r="CI587" s="94"/>
      <c r="CJ587" s="94"/>
      <c r="CK587" s="94"/>
      <c r="CL587" s="94"/>
      <c r="CM587" s="94"/>
      <c r="CN587" s="94"/>
      <c r="CO587" s="94"/>
      <c r="CP587" s="94"/>
      <c r="CQ587" s="94"/>
      <c r="CR587" s="94"/>
      <c r="CS587" s="94"/>
      <c r="CT587" s="94"/>
      <c r="CU587" s="94"/>
      <c r="CV587" s="94"/>
      <c r="CW587" s="94"/>
      <c r="CX587" s="94"/>
      <c r="CY587" s="94"/>
      <c r="CZ587" s="94"/>
      <c r="DA587" s="94"/>
      <c r="DB587" s="94"/>
      <c r="DC587" s="94"/>
      <c r="DD587" s="94"/>
      <c r="DE587" s="94"/>
      <c r="DF587" s="94"/>
      <c r="DG587" s="94"/>
      <c r="DH587" s="94"/>
      <c r="DI587" s="94"/>
      <c r="DJ587" s="94"/>
      <c r="DK587" s="94"/>
      <c r="DL587" s="94"/>
      <c r="DM587" s="94"/>
      <c r="DN587" s="94"/>
      <c r="DO587" s="94"/>
      <c r="DP587" s="94"/>
      <c r="DQ587" s="94"/>
      <c r="DR587" s="94"/>
      <c r="DS587" s="94"/>
      <c r="DT587" s="94"/>
      <c r="DU587" s="94"/>
      <c r="DV587" s="94"/>
      <c r="DW587" s="94"/>
      <c r="DX587" s="94"/>
      <c r="DY587" s="94"/>
      <c r="DZ587" s="94"/>
      <c r="EA587" s="94"/>
      <c r="EB587" s="94"/>
      <c r="EC587" s="94"/>
      <c r="ED587" s="94"/>
      <c r="EE587" s="94"/>
      <c r="EF587" s="94"/>
      <c r="EG587" s="94"/>
      <c r="EH587" s="94"/>
      <c r="EI587" s="94"/>
      <c r="EJ587" s="94"/>
      <c r="EK587" s="94"/>
    </row>
    <row r="588" customFormat="false" ht="12.75" hidden="true" customHeight="false" outlineLevel="0" collapsed="false">
      <c r="A588" s="75" t="s">
        <v>992</v>
      </c>
      <c r="B588" s="78"/>
      <c r="C588" s="79"/>
      <c r="D588" s="78"/>
      <c r="E588" s="78"/>
      <c r="F588" s="79"/>
      <c r="G588" s="79"/>
      <c r="H588" s="80" t="n">
        <v>0</v>
      </c>
      <c r="I588" s="81" t="n">
        <v>0</v>
      </c>
      <c r="J588" s="81" t="n">
        <v>0</v>
      </c>
      <c r="K588" s="82" t="n">
        <v>0</v>
      </c>
      <c r="L588" s="83" t="n">
        <v>0</v>
      </c>
      <c r="M588" s="82" t="n">
        <v>0</v>
      </c>
      <c r="N588" s="83" t="n">
        <v>0</v>
      </c>
      <c r="O588" s="79"/>
      <c r="P588" s="84"/>
      <c r="Q588" s="78"/>
      <c r="R588" s="78"/>
      <c r="S588" s="78"/>
      <c r="T588" s="78"/>
      <c r="U588" s="78"/>
      <c r="V588" s="78"/>
      <c r="W588" s="78"/>
      <c r="X588" s="78"/>
      <c r="Y588" s="85"/>
      <c r="Z588" s="78"/>
      <c r="AA588" s="85" t="s">
        <v>992</v>
      </c>
      <c r="AB588" s="85"/>
      <c r="AC588" s="86"/>
      <c r="AD588" s="85"/>
      <c r="AE588" s="85"/>
      <c r="AF588" s="86"/>
      <c r="AG588" s="86"/>
      <c r="AH588" s="87" t="n">
        <v>0</v>
      </c>
      <c r="AI588" s="88" t="n">
        <v>0</v>
      </c>
      <c r="AJ588" s="88" t="n">
        <v>0</v>
      </c>
      <c r="AK588" s="89" t="n">
        <v>0</v>
      </c>
      <c r="AL588" s="90" t="n">
        <v>0</v>
      </c>
      <c r="AM588" s="89" t="n">
        <v>0</v>
      </c>
      <c r="AN588" s="90" t="n">
        <v>0</v>
      </c>
      <c r="AO588" s="86"/>
      <c r="AP588" s="91"/>
      <c r="AQ588" s="78"/>
      <c r="AR588" s="78"/>
      <c r="AS588" s="78"/>
      <c r="AT588" s="78"/>
      <c r="AU588" s="78"/>
      <c r="AV588" s="78"/>
      <c r="AW588" s="78"/>
      <c r="AX588" s="78"/>
      <c r="AY588" s="78"/>
      <c r="AZ588" s="85"/>
      <c r="BA588" s="12"/>
      <c r="BB588" s="85" t="n">
        <f aca="false">IF(ISERROR(VLOOKUP($B588,$AB:$AX,1,0)),0,(VLOOKUP($B588,$AB:$AX,1,0)))</f>
        <v>0</v>
      </c>
      <c r="BC588" s="86" t="n">
        <f aca="false">IF(ISERROR(VLOOKUP($B588,$AB:$AX,2,0)),0,(VLOOKUP($B588,$AB:$AX,2,0)))</f>
        <v>0</v>
      </c>
      <c r="BD588" s="92" t="n">
        <f aca="false">IF(ISERROR(VLOOKUP($B588,$AB:$AX,3,0)),0,(VLOOKUP($B588,$AB:$AX,3,0)))</f>
        <v>0</v>
      </c>
      <c r="BE588" s="85" t="n">
        <f aca="false">IF(ISERROR(VLOOKUP($B588,$AB:$AX,4,0)),0,(VLOOKUP($B588,$AB:$AX,4,0)))</f>
        <v>0</v>
      </c>
      <c r="BF588" s="86" t="n">
        <f aca="false">IF(ISERROR(VLOOKUP($B588,$AB:$AX,5,0)),0,(VLOOKUP($B588,$AB:$AX,5,0)))</f>
        <v>0</v>
      </c>
      <c r="BG588" s="86" t="n">
        <f aca="false">IF(ISERROR(VLOOKUP($B588,$AB:$AX,6,0)),0,(VLOOKUP($B588,$AB:$AX,6,0)))</f>
        <v>0</v>
      </c>
      <c r="BH588" s="85" t="n">
        <f aca="false">IF(ISERROR(VLOOKUP($B588,$AB:$AX,7,0)),0,(VLOOKUP($B588,$AB:$AX,7,0)))</f>
        <v>0</v>
      </c>
      <c r="BI588" s="88" t="n">
        <f aca="false">IF(ISERROR(VLOOKUP($B588,$AB:$AX,8,0)),0,(VLOOKUP($B588,$AB:$AX,8,0)))</f>
        <v>0</v>
      </c>
      <c r="BJ588" s="88" t="n">
        <f aca="false">IF(ISERROR(VLOOKUP($B588,$AB:$AX,9,0)),0,(VLOOKUP($B588,$AB:$AX,9,0)))</f>
        <v>0</v>
      </c>
      <c r="BK588" s="89" t="n">
        <f aca="false">IF(ISERROR(VLOOKUP($B588,$AB:$AX,10,0)),0,(VLOOKUP($B588,$AB:$AX,10,0)))</f>
        <v>0</v>
      </c>
      <c r="BL588" s="93" t="n">
        <f aca="false">IF(ISERROR(VLOOKUP($B588,$AB:$AX,11,0)),0,(VLOOKUP($B588,$AB:$AX,11,0)))</f>
        <v>0</v>
      </c>
      <c r="BM588" s="89" t="n">
        <f aca="false">IF(ISERROR(VLOOKUP($B588,$AB:$AX,12,0)),0,(VLOOKUP($B588,$AB:$AX,12,0)))</f>
        <v>0</v>
      </c>
      <c r="BN588" s="93" t="n">
        <f aca="false">IF(ISERROR(VLOOKUP($B588,$AB:$AX,13,0)),0,(VLOOKUP($B588,$AB:$AX,13,0)))</f>
        <v>0</v>
      </c>
      <c r="BO588" s="86" t="n">
        <f aca="false">IF(ISERROR(VLOOKUP($B588,$AB:$AX,14,0)),0,(VLOOKUP($B588,$AB:$AX,14,0)))</f>
        <v>0</v>
      </c>
      <c r="BP588" s="91" t="n">
        <f aca="false">IF(ISERROR(VLOOKUP($B588,$AB:$AX,15,0)),0,(VLOOKUP($B588,$AB:$AX,15,0)))</f>
        <v>0</v>
      </c>
      <c r="BQ588" s="78"/>
      <c r="BR588" s="78"/>
      <c r="BS588" s="78"/>
      <c r="BT588" s="78"/>
      <c r="BU588" s="94"/>
      <c r="BV588" s="94"/>
      <c r="BW588" s="94"/>
      <c r="BX588" s="94"/>
      <c r="BY588" s="94"/>
      <c r="BZ588" s="94"/>
      <c r="CA588" s="94"/>
      <c r="CB588" s="94"/>
      <c r="CC588" s="94"/>
      <c r="CD588" s="94"/>
      <c r="CE588" s="94"/>
      <c r="CF588" s="94"/>
      <c r="CG588" s="94"/>
      <c r="CH588" s="94"/>
      <c r="CI588" s="94"/>
      <c r="CJ588" s="94"/>
      <c r="CK588" s="94"/>
      <c r="CL588" s="94"/>
      <c r="CM588" s="94"/>
      <c r="CN588" s="94"/>
      <c r="CO588" s="94"/>
      <c r="CP588" s="94"/>
      <c r="CQ588" s="94"/>
      <c r="CR588" s="94"/>
      <c r="CS588" s="94"/>
      <c r="CT588" s="94"/>
      <c r="CU588" s="94"/>
      <c r="CV588" s="94"/>
      <c r="CW588" s="94"/>
      <c r="CX588" s="94"/>
      <c r="CY588" s="94"/>
      <c r="CZ588" s="94"/>
      <c r="DA588" s="94"/>
      <c r="DB588" s="94"/>
      <c r="DC588" s="94"/>
      <c r="DD588" s="94"/>
      <c r="DE588" s="94"/>
      <c r="DF588" s="94"/>
      <c r="DG588" s="94"/>
      <c r="DH588" s="94"/>
      <c r="DI588" s="94"/>
      <c r="DJ588" s="94"/>
      <c r="DK588" s="94"/>
      <c r="DL588" s="94"/>
      <c r="DM588" s="94"/>
      <c r="DN588" s="94"/>
      <c r="DO588" s="94"/>
      <c r="DP588" s="94"/>
      <c r="DQ588" s="94"/>
      <c r="DR588" s="94"/>
      <c r="DS588" s="94"/>
      <c r="DT588" s="94"/>
      <c r="DU588" s="94"/>
      <c r="DV588" s="94"/>
      <c r="DW588" s="94"/>
      <c r="DX588" s="94"/>
      <c r="DY588" s="94"/>
      <c r="DZ588" s="94"/>
      <c r="EA588" s="94"/>
      <c r="EB588" s="94"/>
      <c r="EC588" s="94"/>
      <c r="ED588" s="94"/>
      <c r="EE588" s="94"/>
      <c r="EF588" s="94"/>
      <c r="EG588" s="94"/>
      <c r="EH588" s="94"/>
      <c r="EI588" s="94"/>
      <c r="EJ588" s="94"/>
      <c r="EK588" s="94"/>
    </row>
    <row r="589" customFormat="false" ht="12.75" hidden="true" customHeight="false" outlineLevel="0" collapsed="false">
      <c r="A589" s="75" t="s">
        <v>993</v>
      </c>
      <c r="B589" s="78"/>
      <c r="C589" s="79"/>
      <c r="D589" s="78"/>
      <c r="E589" s="78"/>
      <c r="F589" s="79"/>
      <c r="G589" s="79"/>
      <c r="H589" s="80" t="n">
        <v>0</v>
      </c>
      <c r="I589" s="81" t="n">
        <v>0</v>
      </c>
      <c r="J589" s="81" t="n">
        <v>0</v>
      </c>
      <c r="K589" s="82" t="n">
        <v>0</v>
      </c>
      <c r="L589" s="83" t="n">
        <v>0</v>
      </c>
      <c r="M589" s="82" t="n">
        <v>0</v>
      </c>
      <c r="N589" s="83" t="n">
        <v>0</v>
      </c>
      <c r="O589" s="79"/>
      <c r="P589" s="84"/>
      <c r="Q589" s="78"/>
      <c r="R589" s="78"/>
      <c r="S589" s="78"/>
      <c r="T589" s="78"/>
      <c r="U589" s="78"/>
      <c r="V589" s="78"/>
      <c r="W589" s="78"/>
      <c r="X589" s="78"/>
      <c r="Y589" s="85"/>
      <c r="Z589" s="78"/>
      <c r="AA589" s="85" t="s">
        <v>993</v>
      </c>
      <c r="AB589" s="85"/>
      <c r="AC589" s="86"/>
      <c r="AD589" s="85"/>
      <c r="AE589" s="85"/>
      <c r="AF589" s="86"/>
      <c r="AG589" s="86"/>
      <c r="AH589" s="87" t="n">
        <v>0</v>
      </c>
      <c r="AI589" s="88" t="n">
        <v>0</v>
      </c>
      <c r="AJ589" s="88" t="n">
        <v>0</v>
      </c>
      <c r="AK589" s="89" t="n">
        <v>0</v>
      </c>
      <c r="AL589" s="90" t="n">
        <v>0</v>
      </c>
      <c r="AM589" s="89" t="n">
        <v>0</v>
      </c>
      <c r="AN589" s="90" t="n">
        <v>0</v>
      </c>
      <c r="AO589" s="86"/>
      <c r="AP589" s="91"/>
      <c r="AQ589" s="78"/>
      <c r="AR589" s="78"/>
      <c r="AS589" s="78"/>
      <c r="AT589" s="78"/>
      <c r="AU589" s="78"/>
      <c r="AV589" s="78"/>
      <c r="AW589" s="78"/>
      <c r="AX589" s="78"/>
      <c r="AY589" s="78"/>
      <c r="AZ589" s="85"/>
      <c r="BA589" s="12"/>
      <c r="BB589" s="85" t="n">
        <f aca="false">IF(ISERROR(VLOOKUP($B589,$AB:$AX,1,0)),0,(VLOOKUP($B589,$AB:$AX,1,0)))</f>
        <v>0</v>
      </c>
      <c r="BC589" s="86" t="n">
        <f aca="false">IF(ISERROR(VLOOKUP($B589,$AB:$AX,2,0)),0,(VLOOKUP($B589,$AB:$AX,2,0)))</f>
        <v>0</v>
      </c>
      <c r="BD589" s="92" t="n">
        <f aca="false">IF(ISERROR(VLOOKUP($B589,$AB:$AX,3,0)),0,(VLOOKUP($B589,$AB:$AX,3,0)))</f>
        <v>0</v>
      </c>
      <c r="BE589" s="85" t="n">
        <f aca="false">IF(ISERROR(VLOOKUP($B589,$AB:$AX,4,0)),0,(VLOOKUP($B589,$AB:$AX,4,0)))</f>
        <v>0</v>
      </c>
      <c r="BF589" s="86" t="n">
        <f aca="false">IF(ISERROR(VLOOKUP($B589,$AB:$AX,5,0)),0,(VLOOKUP($B589,$AB:$AX,5,0)))</f>
        <v>0</v>
      </c>
      <c r="BG589" s="86" t="n">
        <f aca="false">IF(ISERROR(VLOOKUP($B589,$AB:$AX,6,0)),0,(VLOOKUP($B589,$AB:$AX,6,0)))</f>
        <v>0</v>
      </c>
      <c r="BH589" s="85" t="n">
        <f aca="false">IF(ISERROR(VLOOKUP($B589,$AB:$AX,7,0)),0,(VLOOKUP($B589,$AB:$AX,7,0)))</f>
        <v>0</v>
      </c>
      <c r="BI589" s="88" t="n">
        <f aca="false">IF(ISERROR(VLOOKUP($B589,$AB:$AX,8,0)),0,(VLOOKUP($B589,$AB:$AX,8,0)))</f>
        <v>0</v>
      </c>
      <c r="BJ589" s="88" t="n">
        <f aca="false">IF(ISERROR(VLOOKUP($B589,$AB:$AX,9,0)),0,(VLOOKUP($B589,$AB:$AX,9,0)))</f>
        <v>0</v>
      </c>
      <c r="BK589" s="89" t="n">
        <f aca="false">IF(ISERROR(VLOOKUP($B589,$AB:$AX,10,0)),0,(VLOOKUP($B589,$AB:$AX,10,0)))</f>
        <v>0</v>
      </c>
      <c r="BL589" s="93" t="n">
        <f aca="false">IF(ISERROR(VLOOKUP($B589,$AB:$AX,11,0)),0,(VLOOKUP($B589,$AB:$AX,11,0)))</f>
        <v>0</v>
      </c>
      <c r="BM589" s="89" t="n">
        <f aca="false">IF(ISERROR(VLOOKUP($B589,$AB:$AX,12,0)),0,(VLOOKUP($B589,$AB:$AX,12,0)))</f>
        <v>0</v>
      </c>
      <c r="BN589" s="93" t="n">
        <f aca="false">IF(ISERROR(VLOOKUP($B589,$AB:$AX,13,0)),0,(VLOOKUP($B589,$AB:$AX,13,0)))</f>
        <v>0</v>
      </c>
      <c r="BO589" s="86" t="n">
        <f aca="false">IF(ISERROR(VLOOKUP($B589,$AB:$AX,14,0)),0,(VLOOKUP($B589,$AB:$AX,14,0)))</f>
        <v>0</v>
      </c>
      <c r="BP589" s="91" t="n">
        <f aca="false">IF(ISERROR(VLOOKUP($B589,$AB:$AX,15,0)),0,(VLOOKUP($B589,$AB:$AX,15,0)))</f>
        <v>0</v>
      </c>
      <c r="BQ589" s="78"/>
      <c r="BR589" s="78"/>
      <c r="BS589" s="78"/>
      <c r="BT589" s="78"/>
      <c r="BU589" s="94"/>
      <c r="BV589" s="94"/>
      <c r="BW589" s="94"/>
      <c r="BX589" s="94"/>
      <c r="BY589" s="94"/>
      <c r="BZ589" s="94"/>
      <c r="CA589" s="94"/>
      <c r="CB589" s="94"/>
      <c r="CC589" s="94"/>
      <c r="CD589" s="94"/>
      <c r="CE589" s="94"/>
      <c r="CF589" s="94"/>
      <c r="CG589" s="94"/>
      <c r="CH589" s="94"/>
      <c r="CI589" s="94"/>
      <c r="CJ589" s="94"/>
      <c r="CK589" s="94"/>
      <c r="CL589" s="94"/>
      <c r="CM589" s="94"/>
      <c r="CN589" s="94"/>
      <c r="CO589" s="94"/>
      <c r="CP589" s="94"/>
      <c r="CQ589" s="94"/>
      <c r="CR589" s="94"/>
      <c r="CS589" s="94"/>
      <c r="CT589" s="94"/>
      <c r="CU589" s="94"/>
      <c r="CV589" s="94"/>
      <c r="CW589" s="94"/>
      <c r="CX589" s="94"/>
      <c r="CY589" s="94"/>
      <c r="CZ589" s="94"/>
      <c r="DA589" s="94"/>
      <c r="DB589" s="94"/>
      <c r="DC589" s="94"/>
      <c r="DD589" s="94"/>
      <c r="DE589" s="94"/>
      <c r="DF589" s="94"/>
      <c r="DG589" s="94"/>
      <c r="DH589" s="94"/>
      <c r="DI589" s="94"/>
      <c r="DJ589" s="94"/>
      <c r="DK589" s="94"/>
      <c r="DL589" s="94"/>
      <c r="DM589" s="94"/>
      <c r="DN589" s="94"/>
      <c r="DO589" s="94"/>
      <c r="DP589" s="94"/>
      <c r="DQ589" s="94"/>
      <c r="DR589" s="94"/>
      <c r="DS589" s="94"/>
      <c r="DT589" s="94"/>
      <c r="DU589" s="94"/>
      <c r="DV589" s="94"/>
      <c r="DW589" s="94"/>
      <c r="DX589" s="94"/>
      <c r="DY589" s="94"/>
      <c r="DZ589" s="94"/>
      <c r="EA589" s="94"/>
      <c r="EB589" s="94"/>
      <c r="EC589" s="94"/>
      <c r="ED589" s="94"/>
      <c r="EE589" s="94"/>
      <c r="EF589" s="94"/>
      <c r="EG589" s="94"/>
      <c r="EH589" s="94"/>
      <c r="EI589" s="94"/>
      <c r="EJ589" s="94"/>
      <c r="EK589" s="94"/>
    </row>
    <row r="590" customFormat="false" ht="12.75" hidden="true" customHeight="false" outlineLevel="0" collapsed="false">
      <c r="A590" s="140" t="s">
        <v>994</v>
      </c>
      <c r="B590" s="99" t="s">
        <v>161</v>
      </c>
      <c r="C590" s="123"/>
      <c r="D590" s="99"/>
      <c r="E590" s="99"/>
      <c r="F590" s="123"/>
      <c r="G590" s="123"/>
      <c r="H590" s="136"/>
      <c r="I590" s="137"/>
      <c r="J590" s="137"/>
      <c r="K590" s="130"/>
      <c r="L590" s="129"/>
      <c r="M590" s="130"/>
      <c r="N590" s="129"/>
      <c r="O590" s="123"/>
      <c r="P590" s="131"/>
      <c r="Q590" s="78"/>
      <c r="R590" s="78"/>
      <c r="S590" s="78"/>
      <c r="T590" s="78"/>
      <c r="U590" s="78"/>
      <c r="V590" s="78"/>
      <c r="W590" s="78"/>
      <c r="X590" s="78"/>
      <c r="Y590" s="85"/>
      <c r="Z590" s="78"/>
      <c r="AA590" s="85" t="s">
        <v>994</v>
      </c>
      <c r="AB590" s="85" t="s">
        <v>161</v>
      </c>
      <c r="AC590" s="86"/>
      <c r="AD590" s="85"/>
      <c r="AE590" s="85"/>
      <c r="AF590" s="86"/>
      <c r="AG590" s="86"/>
      <c r="AH590" s="87"/>
      <c r="AI590" s="88"/>
      <c r="AJ590" s="88"/>
      <c r="AK590" s="89"/>
      <c r="AL590" s="90"/>
      <c r="AM590" s="89"/>
      <c r="AN590" s="90"/>
      <c r="AO590" s="86"/>
      <c r="AP590" s="91"/>
      <c r="AQ590" s="78"/>
      <c r="AR590" s="78"/>
      <c r="AS590" s="78"/>
      <c r="AT590" s="78"/>
      <c r="AU590" s="78"/>
      <c r="AV590" s="78"/>
      <c r="AW590" s="78"/>
      <c r="AX590" s="78"/>
      <c r="AY590" s="78"/>
      <c r="AZ590" s="85"/>
      <c r="BA590" s="12"/>
      <c r="BB590" s="85" t="str">
        <f aca="false">IF(ISERROR(VLOOKUP($B590,$AB:$AX,1,0)),0,(VLOOKUP($B590,$AB:$AX,1,0)))</f>
        <v>DEALS REMOVED</v>
      </c>
      <c r="BC590" s="86" t="n">
        <f aca="false">IF(ISERROR(VLOOKUP($B590,$AB:$AX,2,0)),0,(VLOOKUP($B590,$AB:$AX,2,0)))</f>
        <v>0</v>
      </c>
      <c r="BD590" s="92" t="n">
        <f aca="false">IF(ISERROR(VLOOKUP($B590,$AB:$AX,3,0)),0,(VLOOKUP($B590,$AB:$AX,3,0)))</f>
        <v>0</v>
      </c>
      <c r="BE590" s="85" t="n">
        <f aca="false">IF(ISERROR(VLOOKUP($B590,$AB:$AX,4,0)),0,(VLOOKUP($B590,$AB:$AX,4,0)))</f>
        <v>0</v>
      </c>
      <c r="BF590" s="86" t="n">
        <f aca="false">IF(ISERROR(VLOOKUP($B590,$AB:$AX,5,0)),0,(VLOOKUP($B590,$AB:$AX,5,0)))</f>
        <v>0</v>
      </c>
      <c r="BG590" s="86" t="n">
        <f aca="false">IF(ISERROR(VLOOKUP($B590,$AB:$AX,6,0)),0,(VLOOKUP($B590,$AB:$AX,6,0)))</f>
        <v>0</v>
      </c>
      <c r="BH590" s="85" t="n">
        <f aca="false">IF(ISERROR(VLOOKUP($B590,$AB:$AX,7,0)),0,(VLOOKUP($B590,$AB:$AX,7,0)))</f>
        <v>0</v>
      </c>
      <c r="BI590" s="88" t="n">
        <f aca="false">IF(ISERROR(VLOOKUP($B590,$AB:$AX,8,0)),0,(VLOOKUP($B590,$AB:$AX,8,0)))</f>
        <v>0</v>
      </c>
      <c r="BJ590" s="88" t="n">
        <f aca="false">IF(ISERROR(VLOOKUP($B590,$AB:$AX,9,0)),0,(VLOOKUP($B590,$AB:$AX,9,0)))</f>
        <v>0</v>
      </c>
      <c r="BK590" s="89" t="n">
        <f aca="false">IF(ISERROR(VLOOKUP($B590,$AB:$AX,10,0)),0,(VLOOKUP($B590,$AB:$AX,10,0)))</f>
        <v>0</v>
      </c>
      <c r="BL590" s="93" t="n">
        <f aca="false">IF(ISERROR(VLOOKUP($B590,$AB:$AX,11,0)),0,(VLOOKUP($B590,$AB:$AX,11,0)))</f>
        <v>0</v>
      </c>
      <c r="BM590" s="89" t="n">
        <f aca="false">IF(ISERROR(VLOOKUP($B590,$AB:$AX,12,0)),0,(VLOOKUP($B590,$AB:$AX,12,0)))</f>
        <v>0</v>
      </c>
      <c r="BN590" s="93" t="n">
        <f aca="false">IF(ISERROR(VLOOKUP($B590,$AB:$AX,13,0)),0,(VLOOKUP($B590,$AB:$AX,13,0)))</f>
        <v>0</v>
      </c>
      <c r="BO590" s="86" t="n">
        <f aca="false">IF(ISERROR(VLOOKUP($B590,$AB:$AX,14,0)),0,(VLOOKUP($B590,$AB:$AX,14,0)))</f>
        <v>0</v>
      </c>
      <c r="BP590" s="91" t="n">
        <f aca="false">IF(ISERROR(VLOOKUP($B590,$AB:$AX,15,0)),0,(VLOOKUP($B590,$AB:$AX,15,0)))</f>
        <v>0</v>
      </c>
      <c r="BQ590" s="78"/>
      <c r="BR590" s="78"/>
      <c r="BS590" s="78"/>
      <c r="BT590" s="78"/>
      <c r="BU590" s="94"/>
      <c r="BV590" s="94"/>
      <c r="BW590" s="94"/>
      <c r="BX590" s="94"/>
      <c r="BY590" s="94"/>
      <c r="BZ590" s="94"/>
      <c r="CA590" s="94"/>
      <c r="CB590" s="94"/>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c r="DD590" s="94"/>
      <c r="DE590" s="94"/>
      <c r="DF590" s="94"/>
      <c r="DG590" s="94"/>
      <c r="DH590" s="94"/>
      <c r="DI590" s="94"/>
      <c r="DJ590" s="94"/>
      <c r="DK590" s="94"/>
      <c r="DL590" s="94"/>
      <c r="DM590" s="94"/>
      <c r="DN590" s="94"/>
      <c r="DO590" s="94"/>
      <c r="DP590" s="94"/>
      <c r="DQ590" s="94"/>
      <c r="DR590" s="94"/>
      <c r="DS590" s="94"/>
      <c r="DT590" s="94"/>
      <c r="DU590" s="94"/>
      <c r="DV590" s="94"/>
      <c r="DW590" s="94"/>
      <c r="DX590" s="94"/>
      <c r="DY590" s="94"/>
      <c r="DZ590" s="94"/>
      <c r="EA590" s="94"/>
      <c r="EB590" s="94"/>
      <c r="EC590" s="94"/>
      <c r="ED590" s="94"/>
      <c r="EE590" s="94"/>
      <c r="EF590" s="94"/>
      <c r="EG590" s="94"/>
      <c r="EH590" s="94"/>
      <c r="EI590" s="94"/>
      <c r="EJ590" s="94"/>
      <c r="EK590" s="94"/>
    </row>
    <row r="591" customFormat="false" ht="12.75" hidden="true" customHeight="false" outlineLevel="0" collapsed="false">
      <c r="A591" s="75" t="s">
        <v>995</v>
      </c>
      <c r="B591" s="78"/>
      <c r="C591" s="79"/>
      <c r="D591" s="78"/>
      <c r="E591" s="78"/>
      <c r="F591" s="79"/>
      <c r="G591" s="79"/>
      <c r="H591" s="80" t="n">
        <v>0</v>
      </c>
      <c r="I591" s="81" t="n">
        <v>0</v>
      </c>
      <c r="J591" s="81" t="n">
        <v>0</v>
      </c>
      <c r="K591" s="82" t="n">
        <v>0</v>
      </c>
      <c r="L591" s="83" t="n">
        <v>0</v>
      </c>
      <c r="M591" s="82" t="n">
        <v>0</v>
      </c>
      <c r="N591" s="83" t="n">
        <v>0</v>
      </c>
      <c r="O591" s="79"/>
      <c r="P591" s="84"/>
      <c r="Q591" s="78"/>
      <c r="R591" s="78"/>
      <c r="S591" s="78"/>
      <c r="T591" s="78"/>
      <c r="U591" s="78"/>
      <c r="V591" s="78"/>
      <c r="W591" s="78"/>
      <c r="X591" s="78"/>
      <c r="Y591" s="85"/>
      <c r="Z591" s="78"/>
      <c r="AA591" s="85" t="s">
        <v>995</v>
      </c>
      <c r="AB591" s="85"/>
      <c r="AC591" s="86"/>
      <c r="AD591" s="85"/>
      <c r="AE591" s="85"/>
      <c r="AF591" s="86"/>
      <c r="AG591" s="86"/>
      <c r="AH591" s="87" t="n">
        <v>0</v>
      </c>
      <c r="AI591" s="88" t="n">
        <v>0</v>
      </c>
      <c r="AJ591" s="88" t="n">
        <v>0</v>
      </c>
      <c r="AK591" s="89" t="n">
        <v>0</v>
      </c>
      <c r="AL591" s="90" t="n">
        <v>0</v>
      </c>
      <c r="AM591" s="89" t="n">
        <v>0</v>
      </c>
      <c r="AN591" s="90" t="n">
        <v>0</v>
      </c>
      <c r="AO591" s="86"/>
      <c r="AP591" s="91"/>
      <c r="AQ591" s="78"/>
      <c r="AR591" s="78"/>
      <c r="AS591" s="78"/>
      <c r="AT591" s="78"/>
      <c r="AU591" s="78"/>
      <c r="AV591" s="78"/>
      <c r="AW591" s="78"/>
      <c r="AX591" s="78"/>
      <c r="AY591" s="78"/>
      <c r="AZ591" s="85"/>
      <c r="BA591" s="12"/>
      <c r="BB591" s="85" t="n">
        <f aca="false">IF(ISERROR(VLOOKUP($B591,$AB:$AX,1,0)),0,(VLOOKUP($B591,$AB:$AX,1,0)))</f>
        <v>0</v>
      </c>
      <c r="BC591" s="86" t="n">
        <f aca="false">IF(ISERROR(VLOOKUP($B591,$AB:$AX,2,0)),0,(VLOOKUP($B591,$AB:$AX,2,0)))</f>
        <v>0</v>
      </c>
      <c r="BD591" s="92" t="n">
        <f aca="false">IF(ISERROR(VLOOKUP($B591,$AB:$AX,3,0)),0,(VLOOKUP($B591,$AB:$AX,3,0)))</f>
        <v>0</v>
      </c>
      <c r="BE591" s="85" t="n">
        <f aca="false">IF(ISERROR(VLOOKUP($B591,$AB:$AX,4,0)),0,(VLOOKUP($B591,$AB:$AX,4,0)))</f>
        <v>0</v>
      </c>
      <c r="BF591" s="86" t="n">
        <f aca="false">IF(ISERROR(VLOOKUP($B591,$AB:$AX,5,0)),0,(VLOOKUP($B591,$AB:$AX,5,0)))</f>
        <v>0</v>
      </c>
      <c r="BG591" s="86" t="n">
        <f aca="false">IF(ISERROR(VLOOKUP($B591,$AB:$AX,6,0)),0,(VLOOKUP($B591,$AB:$AX,6,0)))</f>
        <v>0</v>
      </c>
      <c r="BH591" s="85" t="n">
        <f aca="false">IF(ISERROR(VLOOKUP($B591,$AB:$AX,7,0)),0,(VLOOKUP($B591,$AB:$AX,7,0)))</f>
        <v>0</v>
      </c>
      <c r="BI591" s="88" t="n">
        <f aca="false">IF(ISERROR(VLOOKUP($B591,$AB:$AX,8,0)),0,(VLOOKUP($B591,$AB:$AX,8,0)))</f>
        <v>0</v>
      </c>
      <c r="BJ591" s="88" t="n">
        <f aca="false">IF(ISERROR(VLOOKUP($B591,$AB:$AX,9,0)),0,(VLOOKUP($B591,$AB:$AX,9,0)))</f>
        <v>0</v>
      </c>
      <c r="BK591" s="89" t="n">
        <f aca="false">IF(ISERROR(VLOOKUP($B591,$AB:$AX,10,0)),0,(VLOOKUP($B591,$AB:$AX,10,0)))</f>
        <v>0</v>
      </c>
      <c r="BL591" s="93" t="n">
        <f aca="false">IF(ISERROR(VLOOKUP($B591,$AB:$AX,11,0)),0,(VLOOKUP($B591,$AB:$AX,11,0)))</f>
        <v>0</v>
      </c>
      <c r="BM591" s="89" t="n">
        <f aca="false">IF(ISERROR(VLOOKUP($B591,$AB:$AX,12,0)),0,(VLOOKUP($B591,$AB:$AX,12,0)))</f>
        <v>0</v>
      </c>
      <c r="BN591" s="93" t="n">
        <f aca="false">IF(ISERROR(VLOOKUP($B591,$AB:$AX,13,0)),0,(VLOOKUP($B591,$AB:$AX,13,0)))</f>
        <v>0</v>
      </c>
      <c r="BO591" s="86" t="n">
        <f aca="false">IF(ISERROR(VLOOKUP($B591,$AB:$AX,14,0)),0,(VLOOKUP($B591,$AB:$AX,14,0)))</f>
        <v>0</v>
      </c>
      <c r="BP591" s="91" t="n">
        <f aca="false">IF(ISERROR(VLOOKUP($B591,$AB:$AX,15,0)),0,(VLOOKUP($B591,$AB:$AX,15,0)))</f>
        <v>0</v>
      </c>
      <c r="BQ591" s="78"/>
      <c r="BR591" s="78"/>
      <c r="BS591" s="78"/>
      <c r="BT591" s="78"/>
      <c r="BU591" s="94"/>
      <c r="BV591" s="94"/>
      <c r="BW591" s="94"/>
      <c r="BX591" s="94"/>
      <c r="BY591" s="94"/>
      <c r="BZ591" s="94"/>
      <c r="CA591" s="94"/>
      <c r="CB591" s="94"/>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c r="DD591" s="94"/>
      <c r="DE591" s="94"/>
      <c r="DF591" s="94"/>
      <c r="DG591" s="94"/>
      <c r="DH591" s="94"/>
      <c r="DI591" s="94"/>
      <c r="DJ591" s="94"/>
      <c r="DK591" s="94"/>
      <c r="DL591" s="94"/>
      <c r="DM591" s="94"/>
      <c r="DN591" s="94"/>
      <c r="DO591" s="94"/>
      <c r="DP591" s="94"/>
      <c r="DQ591" s="94"/>
      <c r="DR591" s="94"/>
      <c r="DS591" s="94"/>
      <c r="DT591" s="94"/>
      <c r="DU591" s="94"/>
      <c r="DV591" s="94"/>
      <c r="DW591" s="94"/>
      <c r="DX591" s="94"/>
      <c r="DY591" s="94"/>
      <c r="DZ591" s="94"/>
      <c r="EA591" s="94"/>
      <c r="EB591" s="94"/>
      <c r="EC591" s="94"/>
      <c r="ED591" s="94"/>
      <c r="EE591" s="94"/>
      <c r="EF591" s="94"/>
      <c r="EG591" s="94"/>
      <c r="EH591" s="94"/>
      <c r="EI591" s="94"/>
      <c r="EJ591" s="94"/>
      <c r="EK591" s="94"/>
    </row>
    <row r="592" customFormat="false" ht="12.75" hidden="true" customHeight="false" outlineLevel="0" collapsed="false">
      <c r="A592" s="75" t="s">
        <v>996</v>
      </c>
      <c r="B592" s="78"/>
      <c r="C592" s="79"/>
      <c r="D592" s="78"/>
      <c r="E592" s="78"/>
      <c r="F592" s="79"/>
      <c r="G592" s="79"/>
      <c r="H592" s="80" t="n">
        <v>0</v>
      </c>
      <c r="I592" s="81" t="n">
        <v>0</v>
      </c>
      <c r="J592" s="81" t="n">
        <v>0</v>
      </c>
      <c r="K592" s="82" t="n">
        <v>0</v>
      </c>
      <c r="L592" s="83" t="n">
        <v>0</v>
      </c>
      <c r="M592" s="82" t="n">
        <v>0</v>
      </c>
      <c r="N592" s="83" t="n">
        <v>0</v>
      </c>
      <c r="O592" s="79"/>
      <c r="P592" s="84"/>
      <c r="Q592" s="78"/>
      <c r="R592" s="78"/>
      <c r="S592" s="78"/>
      <c r="T592" s="78"/>
      <c r="U592" s="78"/>
      <c r="V592" s="78"/>
      <c r="W592" s="78"/>
      <c r="X592" s="78"/>
      <c r="Y592" s="85"/>
      <c r="Z592" s="78"/>
      <c r="AA592" s="85" t="s">
        <v>996</v>
      </c>
      <c r="AB592" s="85"/>
      <c r="AC592" s="86"/>
      <c r="AD592" s="85"/>
      <c r="AE592" s="85"/>
      <c r="AF592" s="86"/>
      <c r="AG592" s="86"/>
      <c r="AH592" s="87" t="n">
        <v>0</v>
      </c>
      <c r="AI592" s="88" t="n">
        <v>0</v>
      </c>
      <c r="AJ592" s="88" t="n">
        <v>0</v>
      </c>
      <c r="AK592" s="89" t="n">
        <v>0</v>
      </c>
      <c r="AL592" s="90" t="n">
        <v>0</v>
      </c>
      <c r="AM592" s="89" t="n">
        <v>0</v>
      </c>
      <c r="AN592" s="90" t="n">
        <v>0</v>
      </c>
      <c r="AO592" s="86"/>
      <c r="AP592" s="91"/>
      <c r="AQ592" s="78"/>
      <c r="AR592" s="78"/>
      <c r="AS592" s="78"/>
      <c r="AT592" s="78"/>
      <c r="AU592" s="78"/>
      <c r="AV592" s="78"/>
      <c r="AW592" s="78"/>
      <c r="AX592" s="78"/>
      <c r="AY592" s="78"/>
      <c r="AZ592" s="85"/>
      <c r="BA592" s="12"/>
      <c r="BB592" s="85" t="n">
        <f aca="false">IF(ISERROR(VLOOKUP($B592,$AB:$AX,1,0)),0,(VLOOKUP($B592,$AB:$AX,1,0)))</f>
        <v>0</v>
      </c>
      <c r="BC592" s="86" t="n">
        <f aca="false">IF(ISERROR(VLOOKUP($B592,$AB:$AX,2,0)),0,(VLOOKUP($B592,$AB:$AX,2,0)))</f>
        <v>0</v>
      </c>
      <c r="BD592" s="92" t="n">
        <f aca="false">IF(ISERROR(VLOOKUP($B592,$AB:$AX,3,0)),0,(VLOOKUP($B592,$AB:$AX,3,0)))</f>
        <v>0</v>
      </c>
      <c r="BE592" s="85" t="n">
        <f aca="false">IF(ISERROR(VLOOKUP($B592,$AB:$AX,4,0)),0,(VLOOKUP($B592,$AB:$AX,4,0)))</f>
        <v>0</v>
      </c>
      <c r="BF592" s="86" t="n">
        <f aca="false">IF(ISERROR(VLOOKUP($B592,$AB:$AX,5,0)),0,(VLOOKUP($B592,$AB:$AX,5,0)))</f>
        <v>0</v>
      </c>
      <c r="BG592" s="86" t="n">
        <f aca="false">IF(ISERROR(VLOOKUP($B592,$AB:$AX,6,0)),0,(VLOOKUP($B592,$AB:$AX,6,0)))</f>
        <v>0</v>
      </c>
      <c r="BH592" s="85" t="n">
        <f aca="false">IF(ISERROR(VLOOKUP($B592,$AB:$AX,7,0)),0,(VLOOKUP($B592,$AB:$AX,7,0)))</f>
        <v>0</v>
      </c>
      <c r="BI592" s="88" t="n">
        <f aca="false">IF(ISERROR(VLOOKUP($B592,$AB:$AX,8,0)),0,(VLOOKUP($B592,$AB:$AX,8,0)))</f>
        <v>0</v>
      </c>
      <c r="BJ592" s="88" t="n">
        <f aca="false">IF(ISERROR(VLOOKUP($B592,$AB:$AX,9,0)),0,(VLOOKUP($B592,$AB:$AX,9,0)))</f>
        <v>0</v>
      </c>
      <c r="BK592" s="89" t="n">
        <f aca="false">IF(ISERROR(VLOOKUP($B592,$AB:$AX,10,0)),0,(VLOOKUP($B592,$AB:$AX,10,0)))</f>
        <v>0</v>
      </c>
      <c r="BL592" s="93" t="n">
        <f aca="false">IF(ISERROR(VLOOKUP($B592,$AB:$AX,11,0)),0,(VLOOKUP($B592,$AB:$AX,11,0)))</f>
        <v>0</v>
      </c>
      <c r="BM592" s="89" t="n">
        <f aca="false">IF(ISERROR(VLOOKUP($B592,$AB:$AX,12,0)),0,(VLOOKUP($B592,$AB:$AX,12,0)))</f>
        <v>0</v>
      </c>
      <c r="BN592" s="93" t="n">
        <f aca="false">IF(ISERROR(VLOOKUP($B592,$AB:$AX,13,0)),0,(VLOOKUP($B592,$AB:$AX,13,0)))</f>
        <v>0</v>
      </c>
      <c r="BO592" s="86" t="n">
        <f aca="false">IF(ISERROR(VLOOKUP($B592,$AB:$AX,14,0)),0,(VLOOKUP($B592,$AB:$AX,14,0)))</f>
        <v>0</v>
      </c>
      <c r="BP592" s="91" t="n">
        <f aca="false">IF(ISERROR(VLOOKUP($B592,$AB:$AX,15,0)),0,(VLOOKUP($B592,$AB:$AX,15,0)))</f>
        <v>0</v>
      </c>
      <c r="BQ592" s="78"/>
      <c r="BR592" s="78"/>
      <c r="BS592" s="78"/>
      <c r="BT592" s="78"/>
      <c r="BU592" s="94"/>
      <c r="BV592" s="94"/>
      <c r="BW592" s="94"/>
      <c r="BX592" s="94"/>
      <c r="BY592" s="94"/>
      <c r="BZ592" s="94"/>
      <c r="CA592" s="94"/>
      <c r="CB592" s="94"/>
      <c r="CC592" s="94"/>
      <c r="CD592" s="94"/>
      <c r="CE592" s="94"/>
      <c r="CF592" s="94"/>
      <c r="CG592" s="94"/>
      <c r="CH592" s="94"/>
      <c r="CI592" s="94"/>
      <c r="CJ592" s="94"/>
      <c r="CK592" s="94"/>
      <c r="CL592" s="94"/>
      <c r="CM592" s="94"/>
      <c r="CN592" s="94"/>
      <c r="CO592" s="94"/>
      <c r="CP592" s="94"/>
      <c r="CQ592" s="94"/>
      <c r="CR592" s="94"/>
      <c r="CS592" s="94"/>
      <c r="CT592" s="94"/>
      <c r="CU592" s="94"/>
      <c r="CV592" s="94"/>
      <c r="CW592" s="94"/>
      <c r="CX592" s="94"/>
      <c r="CY592" s="94"/>
      <c r="CZ592" s="94"/>
      <c r="DA592" s="94"/>
      <c r="DB592" s="94"/>
      <c r="DC592" s="94"/>
      <c r="DD592" s="94"/>
      <c r="DE592" s="94"/>
      <c r="DF592" s="94"/>
      <c r="DG592" s="94"/>
      <c r="DH592" s="94"/>
      <c r="DI592" s="94"/>
      <c r="DJ592" s="94"/>
      <c r="DK592" s="94"/>
      <c r="DL592" s="94"/>
      <c r="DM592" s="94"/>
      <c r="DN592" s="94"/>
      <c r="DO592" s="94"/>
      <c r="DP592" s="94"/>
      <c r="DQ592" s="94"/>
      <c r="DR592" s="94"/>
      <c r="DS592" s="94"/>
      <c r="DT592" s="94"/>
      <c r="DU592" s="94"/>
      <c r="DV592" s="94"/>
      <c r="DW592" s="94"/>
      <c r="DX592" s="94"/>
      <c r="DY592" s="94"/>
      <c r="DZ592" s="94"/>
      <c r="EA592" s="94"/>
      <c r="EB592" s="94"/>
      <c r="EC592" s="94"/>
      <c r="ED592" s="94"/>
      <c r="EE592" s="94"/>
      <c r="EF592" s="94"/>
      <c r="EG592" s="94"/>
      <c r="EH592" s="94"/>
      <c r="EI592" s="94"/>
      <c r="EJ592" s="94"/>
      <c r="EK592" s="94"/>
    </row>
    <row r="593" customFormat="false" ht="12.75" hidden="true" customHeight="false" outlineLevel="0" collapsed="false">
      <c r="A593" s="75" t="s">
        <v>997</v>
      </c>
      <c r="B593" s="78"/>
      <c r="C593" s="79"/>
      <c r="D593" s="78"/>
      <c r="E593" s="78"/>
      <c r="F593" s="79"/>
      <c r="G593" s="79"/>
      <c r="H593" s="80" t="n">
        <v>0</v>
      </c>
      <c r="I593" s="81" t="n">
        <v>0</v>
      </c>
      <c r="J593" s="81" t="n">
        <v>0</v>
      </c>
      <c r="K593" s="82" t="n">
        <v>0</v>
      </c>
      <c r="L593" s="83" t="n">
        <v>0</v>
      </c>
      <c r="M593" s="82" t="n">
        <v>0</v>
      </c>
      <c r="N593" s="83" t="n">
        <v>0</v>
      </c>
      <c r="O593" s="79"/>
      <c r="P593" s="84"/>
      <c r="Q593" s="78"/>
      <c r="R593" s="78"/>
      <c r="S593" s="78"/>
      <c r="T593" s="78"/>
      <c r="U593" s="78"/>
      <c r="V593" s="78"/>
      <c r="W593" s="78"/>
      <c r="X593" s="78"/>
      <c r="Y593" s="85"/>
      <c r="Z593" s="78"/>
      <c r="AA593" s="85" t="s">
        <v>997</v>
      </c>
      <c r="AB593" s="85"/>
      <c r="AC593" s="86"/>
      <c r="AD593" s="85"/>
      <c r="AE593" s="85"/>
      <c r="AF593" s="86"/>
      <c r="AG593" s="86"/>
      <c r="AH593" s="87" t="n">
        <v>0</v>
      </c>
      <c r="AI593" s="88" t="n">
        <v>0</v>
      </c>
      <c r="AJ593" s="88" t="n">
        <v>0</v>
      </c>
      <c r="AK593" s="89" t="n">
        <v>0</v>
      </c>
      <c r="AL593" s="90" t="n">
        <v>0</v>
      </c>
      <c r="AM593" s="89" t="n">
        <v>0</v>
      </c>
      <c r="AN593" s="90" t="n">
        <v>0</v>
      </c>
      <c r="AO593" s="86"/>
      <c r="AP593" s="91"/>
      <c r="AQ593" s="78"/>
      <c r="AR593" s="78"/>
      <c r="AS593" s="78"/>
      <c r="AT593" s="78"/>
      <c r="AU593" s="78"/>
      <c r="AV593" s="78"/>
      <c r="AW593" s="78"/>
      <c r="AX593" s="78"/>
      <c r="AY593" s="78"/>
      <c r="AZ593" s="85"/>
      <c r="BA593" s="12"/>
      <c r="BB593" s="85" t="n">
        <f aca="false">IF(ISERROR(VLOOKUP($B593,$AB:$AX,1,0)),0,(VLOOKUP($B593,$AB:$AX,1,0)))</f>
        <v>0</v>
      </c>
      <c r="BC593" s="86" t="n">
        <f aca="false">IF(ISERROR(VLOOKUP($B593,$AB:$AX,2,0)),0,(VLOOKUP($B593,$AB:$AX,2,0)))</f>
        <v>0</v>
      </c>
      <c r="BD593" s="92" t="n">
        <f aca="false">IF(ISERROR(VLOOKUP($B593,$AB:$AX,3,0)),0,(VLOOKUP($B593,$AB:$AX,3,0)))</f>
        <v>0</v>
      </c>
      <c r="BE593" s="85" t="n">
        <f aca="false">IF(ISERROR(VLOOKUP($B593,$AB:$AX,4,0)),0,(VLOOKUP($B593,$AB:$AX,4,0)))</f>
        <v>0</v>
      </c>
      <c r="BF593" s="86" t="n">
        <f aca="false">IF(ISERROR(VLOOKUP($B593,$AB:$AX,5,0)),0,(VLOOKUP($B593,$AB:$AX,5,0)))</f>
        <v>0</v>
      </c>
      <c r="BG593" s="86" t="n">
        <f aca="false">IF(ISERROR(VLOOKUP($B593,$AB:$AX,6,0)),0,(VLOOKUP($B593,$AB:$AX,6,0)))</f>
        <v>0</v>
      </c>
      <c r="BH593" s="85" t="n">
        <f aca="false">IF(ISERROR(VLOOKUP($B593,$AB:$AX,7,0)),0,(VLOOKUP($B593,$AB:$AX,7,0)))</f>
        <v>0</v>
      </c>
      <c r="BI593" s="88" t="n">
        <f aca="false">IF(ISERROR(VLOOKUP($B593,$AB:$AX,8,0)),0,(VLOOKUP($B593,$AB:$AX,8,0)))</f>
        <v>0</v>
      </c>
      <c r="BJ593" s="88" t="n">
        <f aca="false">IF(ISERROR(VLOOKUP($B593,$AB:$AX,9,0)),0,(VLOOKUP($B593,$AB:$AX,9,0)))</f>
        <v>0</v>
      </c>
      <c r="BK593" s="89" t="n">
        <f aca="false">IF(ISERROR(VLOOKUP($B593,$AB:$AX,10,0)),0,(VLOOKUP($B593,$AB:$AX,10,0)))</f>
        <v>0</v>
      </c>
      <c r="BL593" s="93" t="n">
        <f aca="false">IF(ISERROR(VLOOKUP($B593,$AB:$AX,11,0)),0,(VLOOKUP($B593,$AB:$AX,11,0)))</f>
        <v>0</v>
      </c>
      <c r="BM593" s="89" t="n">
        <f aca="false">IF(ISERROR(VLOOKUP($B593,$AB:$AX,12,0)),0,(VLOOKUP($B593,$AB:$AX,12,0)))</f>
        <v>0</v>
      </c>
      <c r="BN593" s="93" t="n">
        <f aca="false">IF(ISERROR(VLOOKUP($B593,$AB:$AX,13,0)),0,(VLOOKUP($B593,$AB:$AX,13,0)))</f>
        <v>0</v>
      </c>
      <c r="BO593" s="86" t="n">
        <f aca="false">IF(ISERROR(VLOOKUP($B593,$AB:$AX,14,0)),0,(VLOOKUP($B593,$AB:$AX,14,0)))</f>
        <v>0</v>
      </c>
      <c r="BP593" s="91" t="n">
        <f aca="false">IF(ISERROR(VLOOKUP($B593,$AB:$AX,15,0)),0,(VLOOKUP($B593,$AB:$AX,15,0)))</f>
        <v>0</v>
      </c>
      <c r="BQ593" s="78"/>
      <c r="BR593" s="78"/>
      <c r="BS593" s="78"/>
      <c r="BT593" s="78"/>
      <c r="BU593" s="94"/>
      <c r="BV593" s="94"/>
      <c r="BW593" s="94"/>
      <c r="BX593" s="94"/>
      <c r="BY593" s="94"/>
      <c r="BZ593" s="94"/>
      <c r="CA593" s="94"/>
      <c r="CB593" s="94"/>
      <c r="CC593" s="94"/>
      <c r="CD593" s="94"/>
      <c r="CE593" s="94"/>
      <c r="CF593" s="94"/>
      <c r="CG593" s="94"/>
      <c r="CH593" s="94"/>
      <c r="CI593" s="94"/>
      <c r="CJ593" s="94"/>
      <c r="CK593" s="94"/>
      <c r="CL593" s="94"/>
      <c r="CM593" s="94"/>
      <c r="CN593" s="94"/>
      <c r="CO593" s="94"/>
      <c r="CP593" s="94"/>
      <c r="CQ593" s="94"/>
      <c r="CR593" s="94"/>
      <c r="CS593" s="94"/>
      <c r="CT593" s="94"/>
      <c r="CU593" s="94"/>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4"/>
      <c r="DY593" s="94"/>
      <c r="DZ593" s="94"/>
      <c r="EA593" s="94"/>
      <c r="EB593" s="94"/>
      <c r="EC593" s="94"/>
      <c r="ED593" s="94"/>
      <c r="EE593" s="94"/>
      <c r="EF593" s="94"/>
      <c r="EG593" s="94"/>
      <c r="EH593" s="94"/>
      <c r="EI593" s="94"/>
      <c r="EJ593" s="94"/>
      <c r="EK593" s="94"/>
    </row>
    <row r="594" customFormat="false" ht="12.75" hidden="true" customHeight="false" outlineLevel="0" collapsed="false">
      <c r="A594" s="75" t="s">
        <v>998</v>
      </c>
      <c r="B594" s="78"/>
      <c r="C594" s="79"/>
      <c r="D594" s="78"/>
      <c r="E594" s="78"/>
      <c r="F594" s="79"/>
      <c r="G594" s="79"/>
      <c r="H594" s="80" t="n">
        <v>0</v>
      </c>
      <c r="I594" s="81" t="n">
        <v>0</v>
      </c>
      <c r="J594" s="81" t="n">
        <v>0</v>
      </c>
      <c r="K594" s="82" t="n">
        <v>0</v>
      </c>
      <c r="L594" s="83" t="n">
        <v>0</v>
      </c>
      <c r="M594" s="82" t="n">
        <v>0</v>
      </c>
      <c r="N594" s="83" t="n">
        <v>0</v>
      </c>
      <c r="O594" s="79"/>
      <c r="P594" s="84"/>
      <c r="Q594" s="78"/>
      <c r="R594" s="78"/>
      <c r="S594" s="78"/>
      <c r="T594" s="78"/>
      <c r="U594" s="78"/>
      <c r="V594" s="78"/>
      <c r="W594" s="78"/>
      <c r="X594" s="78"/>
      <c r="Y594" s="85"/>
      <c r="Z594" s="78"/>
      <c r="AA594" s="85" t="s">
        <v>998</v>
      </c>
      <c r="AB594" s="85"/>
      <c r="AC594" s="86"/>
      <c r="AD594" s="85"/>
      <c r="AE594" s="85"/>
      <c r="AF594" s="86"/>
      <c r="AG594" s="86"/>
      <c r="AH594" s="87" t="n">
        <v>0</v>
      </c>
      <c r="AI594" s="88" t="n">
        <v>0</v>
      </c>
      <c r="AJ594" s="88" t="n">
        <v>0</v>
      </c>
      <c r="AK594" s="89" t="n">
        <v>0</v>
      </c>
      <c r="AL594" s="90" t="n">
        <v>0</v>
      </c>
      <c r="AM594" s="89" t="n">
        <v>0</v>
      </c>
      <c r="AN594" s="90" t="n">
        <v>0</v>
      </c>
      <c r="AO594" s="86"/>
      <c r="AP594" s="91"/>
      <c r="AQ594" s="78"/>
      <c r="AR594" s="78"/>
      <c r="AS594" s="78"/>
      <c r="AT594" s="78"/>
      <c r="AU594" s="78"/>
      <c r="AV594" s="78"/>
      <c r="AW594" s="78"/>
      <c r="AX594" s="78"/>
      <c r="AY594" s="78"/>
      <c r="AZ594" s="85"/>
      <c r="BA594" s="12"/>
      <c r="BB594" s="85" t="n">
        <f aca="false">IF(ISERROR(VLOOKUP($B594,$AB:$AX,1,0)),0,(VLOOKUP($B594,$AB:$AX,1,0)))</f>
        <v>0</v>
      </c>
      <c r="BC594" s="86" t="n">
        <f aca="false">IF(ISERROR(VLOOKUP($B594,$AB:$AX,2,0)),0,(VLOOKUP($B594,$AB:$AX,2,0)))</f>
        <v>0</v>
      </c>
      <c r="BD594" s="92" t="n">
        <f aca="false">IF(ISERROR(VLOOKUP($B594,$AB:$AX,3,0)),0,(VLOOKUP($B594,$AB:$AX,3,0)))</f>
        <v>0</v>
      </c>
      <c r="BE594" s="85" t="n">
        <f aca="false">IF(ISERROR(VLOOKUP($B594,$AB:$AX,4,0)),0,(VLOOKUP($B594,$AB:$AX,4,0)))</f>
        <v>0</v>
      </c>
      <c r="BF594" s="86" t="n">
        <f aca="false">IF(ISERROR(VLOOKUP($B594,$AB:$AX,5,0)),0,(VLOOKUP($B594,$AB:$AX,5,0)))</f>
        <v>0</v>
      </c>
      <c r="BG594" s="86" t="n">
        <f aca="false">IF(ISERROR(VLOOKUP($B594,$AB:$AX,6,0)),0,(VLOOKUP($B594,$AB:$AX,6,0)))</f>
        <v>0</v>
      </c>
      <c r="BH594" s="85" t="n">
        <f aca="false">IF(ISERROR(VLOOKUP($B594,$AB:$AX,7,0)),0,(VLOOKUP($B594,$AB:$AX,7,0)))</f>
        <v>0</v>
      </c>
      <c r="BI594" s="88" t="n">
        <f aca="false">IF(ISERROR(VLOOKUP($B594,$AB:$AX,8,0)),0,(VLOOKUP($B594,$AB:$AX,8,0)))</f>
        <v>0</v>
      </c>
      <c r="BJ594" s="88" t="n">
        <f aca="false">IF(ISERROR(VLOOKUP($B594,$AB:$AX,9,0)),0,(VLOOKUP($B594,$AB:$AX,9,0)))</f>
        <v>0</v>
      </c>
      <c r="BK594" s="89" t="n">
        <f aca="false">IF(ISERROR(VLOOKUP($B594,$AB:$AX,10,0)),0,(VLOOKUP($B594,$AB:$AX,10,0)))</f>
        <v>0</v>
      </c>
      <c r="BL594" s="93" t="n">
        <f aca="false">IF(ISERROR(VLOOKUP($B594,$AB:$AX,11,0)),0,(VLOOKUP($B594,$AB:$AX,11,0)))</f>
        <v>0</v>
      </c>
      <c r="BM594" s="89" t="n">
        <f aca="false">IF(ISERROR(VLOOKUP($B594,$AB:$AX,12,0)),0,(VLOOKUP($B594,$AB:$AX,12,0)))</f>
        <v>0</v>
      </c>
      <c r="BN594" s="93" t="n">
        <f aca="false">IF(ISERROR(VLOOKUP($B594,$AB:$AX,13,0)),0,(VLOOKUP($B594,$AB:$AX,13,0)))</f>
        <v>0</v>
      </c>
      <c r="BO594" s="86" t="n">
        <f aca="false">IF(ISERROR(VLOOKUP($B594,$AB:$AX,14,0)),0,(VLOOKUP($B594,$AB:$AX,14,0)))</f>
        <v>0</v>
      </c>
      <c r="BP594" s="91" t="n">
        <f aca="false">IF(ISERROR(VLOOKUP($B594,$AB:$AX,15,0)),0,(VLOOKUP($B594,$AB:$AX,15,0)))</f>
        <v>0</v>
      </c>
      <c r="BQ594" s="78"/>
      <c r="BR594" s="78"/>
      <c r="BS594" s="78"/>
      <c r="BT594" s="78"/>
      <c r="BU594" s="94"/>
      <c r="BV594" s="94"/>
      <c r="BW594" s="94"/>
      <c r="BX594" s="94"/>
      <c r="BY594" s="94"/>
      <c r="BZ594" s="94"/>
      <c r="CA594" s="94"/>
      <c r="CB594" s="94"/>
      <c r="CC594" s="94"/>
      <c r="CD594" s="94"/>
      <c r="CE594" s="94"/>
      <c r="CF594" s="94"/>
      <c r="CG594" s="94"/>
      <c r="CH594" s="94"/>
      <c r="CI594" s="94"/>
      <c r="CJ594" s="94"/>
      <c r="CK594" s="94"/>
      <c r="CL594" s="94"/>
      <c r="CM594" s="94"/>
      <c r="CN594" s="94"/>
      <c r="CO594" s="94"/>
      <c r="CP594" s="94"/>
      <c r="CQ594" s="94"/>
      <c r="CR594" s="94"/>
      <c r="CS594" s="94"/>
      <c r="CT594" s="94"/>
      <c r="CU594" s="94"/>
      <c r="CV594" s="94"/>
      <c r="CW594" s="94"/>
      <c r="CX594" s="94"/>
      <c r="CY594" s="94"/>
      <c r="CZ594" s="94"/>
      <c r="DA594" s="94"/>
      <c r="DB594" s="94"/>
      <c r="DC594" s="94"/>
      <c r="DD594" s="94"/>
      <c r="DE594" s="94"/>
      <c r="DF594" s="94"/>
      <c r="DG594" s="94"/>
      <c r="DH594" s="94"/>
      <c r="DI594" s="94"/>
      <c r="DJ594" s="94"/>
      <c r="DK594" s="94"/>
      <c r="DL594" s="94"/>
      <c r="DM594" s="94"/>
      <c r="DN594" s="94"/>
      <c r="DO594" s="94"/>
      <c r="DP594" s="94"/>
      <c r="DQ594" s="94"/>
      <c r="DR594" s="94"/>
      <c r="DS594" s="94"/>
      <c r="DT594" s="94"/>
      <c r="DU594" s="94"/>
      <c r="DV594" s="94"/>
      <c r="DW594" s="94"/>
      <c r="DX594" s="94"/>
      <c r="DY594" s="94"/>
      <c r="DZ594" s="94"/>
      <c r="EA594" s="94"/>
      <c r="EB594" s="94"/>
      <c r="EC594" s="94"/>
      <c r="ED594" s="94"/>
      <c r="EE594" s="94"/>
      <c r="EF594" s="94"/>
      <c r="EG594" s="94"/>
      <c r="EH594" s="94"/>
      <c r="EI594" s="94"/>
      <c r="EJ594" s="94"/>
      <c r="EK594" s="94"/>
    </row>
    <row r="595" customFormat="false" ht="12.75" hidden="true" customHeight="false" outlineLevel="0" collapsed="false">
      <c r="A595" s="75" t="s">
        <v>999</v>
      </c>
      <c r="B595" s="78"/>
      <c r="C595" s="79"/>
      <c r="D595" s="78"/>
      <c r="E595" s="78"/>
      <c r="F595" s="79"/>
      <c r="G595" s="79"/>
      <c r="H595" s="80" t="n">
        <v>0</v>
      </c>
      <c r="I595" s="81" t="n">
        <v>0</v>
      </c>
      <c r="J595" s="81" t="n">
        <v>0</v>
      </c>
      <c r="K595" s="82" t="n">
        <v>0</v>
      </c>
      <c r="L595" s="83" t="n">
        <v>0</v>
      </c>
      <c r="M595" s="82" t="n">
        <v>0</v>
      </c>
      <c r="N595" s="83" t="n">
        <v>0</v>
      </c>
      <c r="O595" s="79"/>
      <c r="P595" s="84"/>
      <c r="Q595" s="78"/>
      <c r="R595" s="78"/>
      <c r="S595" s="78"/>
      <c r="T595" s="78"/>
      <c r="U595" s="78"/>
      <c r="V595" s="78"/>
      <c r="W595" s="78"/>
      <c r="X595" s="78"/>
      <c r="Y595" s="85"/>
      <c r="Z595" s="78"/>
      <c r="AA595" s="85" t="s">
        <v>999</v>
      </c>
      <c r="AB595" s="85"/>
      <c r="AC595" s="86"/>
      <c r="AD595" s="85"/>
      <c r="AE595" s="85"/>
      <c r="AF595" s="86"/>
      <c r="AG595" s="86"/>
      <c r="AH595" s="87" t="n">
        <v>0</v>
      </c>
      <c r="AI595" s="88" t="n">
        <v>0</v>
      </c>
      <c r="AJ595" s="88" t="n">
        <v>0</v>
      </c>
      <c r="AK595" s="89" t="n">
        <v>0</v>
      </c>
      <c r="AL595" s="90" t="n">
        <v>0</v>
      </c>
      <c r="AM595" s="89" t="n">
        <v>0</v>
      </c>
      <c r="AN595" s="90" t="n">
        <v>0</v>
      </c>
      <c r="AO595" s="86"/>
      <c r="AP595" s="91"/>
      <c r="AQ595" s="78"/>
      <c r="AR595" s="78"/>
      <c r="AS595" s="78"/>
      <c r="AT595" s="78"/>
      <c r="AU595" s="78"/>
      <c r="AV595" s="78"/>
      <c r="AW595" s="78"/>
      <c r="AX595" s="78"/>
      <c r="AY595" s="78"/>
      <c r="AZ595" s="85"/>
      <c r="BA595" s="12"/>
      <c r="BB595" s="85" t="n">
        <f aca="false">IF(ISERROR(VLOOKUP($B595,$AB:$AX,1,0)),0,(VLOOKUP($B595,$AB:$AX,1,0)))</f>
        <v>0</v>
      </c>
      <c r="BC595" s="86" t="n">
        <f aca="false">IF(ISERROR(VLOOKUP($B595,$AB:$AX,2,0)),0,(VLOOKUP($B595,$AB:$AX,2,0)))</f>
        <v>0</v>
      </c>
      <c r="BD595" s="92" t="n">
        <f aca="false">IF(ISERROR(VLOOKUP($B595,$AB:$AX,3,0)),0,(VLOOKUP($B595,$AB:$AX,3,0)))</f>
        <v>0</v>
      </c>
      <c r="BE595" s="85" t="n">
        <f aca="false">IF(ISERROR(VLOOKUP($B595,$AB:$AX,4,0)),0,(VLOOKUP($B595,$AB:$AX,4,0)))</f>
        <v>0</v>
      </c>
      <c r="BF595" s="86" t="n">
        <f aca="false">IF(ISERROR(VLOOKUP($B595,$AB:$AX,5,0)),0,(VLOOKUP($B595,$AB:$AX,5,0)))</f>
        <v>0</v>
      </c>
      <c r="BG595" s="86" t="n">
        <f aca="false">IF(ISERROR(VLOOKUP($B595,$AB:$AX,6,0)),0,(VLOOKUP($B595,$AB:$AX,6,0)))</f>
        <v>0</v>
      </c>
      <c r="BH595" s="85" t="n">
        <f aca="false">IF(ISERROR(VLOOKUP($B595,$AB:$AX,7,0)),0,(VLOOKUP($B595,$AB:$AX,7,0)))</f>
        <v>0</v>
      </c>
      <c r="BI595" s="88" t="n">
        <f aca="false">IF(ISERROR(VLOOKUP($B595,$AB:$AX,8,0)),0,(VLOOKUP($B595,$AB:$AX,8,0)))</f>
        <v>0</v>
      </c>
      <c r="BJ595" s="88" t="n">
        <f aca="false">IF(ISERROR(VLOOKUP($B595,$AB:$AX,9,0)),0,(VLOOKUP($B595,$AB:$AX,9,0)))</f>
        <v>0</v>
      </c>
      <c r="BK595" s="89" t="n">
        <f aca="false">IF(ISERROR(VLOOKUP($B595,$AB:$AX,10,0)),0,(VLOOKUP($B595,$AB:$AX,10,0)))</f>
        <v>0</v>
      </c>
      <c r="BL595" s="93" t="n">
        <f aca="false">IF(ISERROR(VLOOKUP($B595,$AB:$AX,11,0)),0,(VLOOKUP($B595,$AB:$AX,11,0)))</f>
        <v>0</v>
      </c>
      <c r="BM595" s="89" t="n">
        <f aca="false">IF(ISERROR(VLOOKUP($B595,$AB:$AX,12,0)),0,(VLOOKUP($B595,$AB:$AX,12,0)))</f>
        <v>0</v>
      </c>
      <c r="BN595" s="93" t="n">
        <f aca="false">IF(ISERROR(VLOOKUP($B595,$AB:$AX,13,0)),0,(VLOOKUP($B595,$AB:$AX,13,0)))</f>
        <v>0</v>
      </c>
      <c r="BO595" s="86" t="n">
        <f aca="false">IF(ISERROR(VLOOKUP($B595,$AB:$AX,14,0)),0,(VLOOKUP($B595,$AB:$AX,14,0)))</f>
        <v>0</v>
      </c>
      <c r="BP595" s="91" t="n">
        <f aca="false">IF(ISERROR(VLOOKUP($B595,$AB:$AX,15,0)),0,(VLOOKUP($B595,$AB:$AX,15,0)))</f>
        <v>0</v>
      </c>
      <c r="BQ595" s="78"/>
      <c r="BR595" s="78"/>
      <c r="BS595" s="78"/>
      <c r="BT595" s="78"/>
      <c r="BU595" s="94"/>
      <c r="BV595" s="94"/>
      <c r="BW595" s="94"/>
      <c r="BX595" s="94"/>
      <c r="BY595" s="94"/>
      <c r="BZ595" s="94"/>
      <c r="CA595" s="94"/>
      <c r="CB595" s="94"/>
      <c r="CC595" s="94"/>
      <c r="CD595" s="94"/>
      <c r="CE595" s="94"/>
      <c r="CF595" s="94"/>
      <c r="CG595" s="94"/>
      <c r="CH595" s="94"/>
      <c r="CI595" s="94"/>
      <c r="CJ595" s="94"/>
      <c r="CK595" s="94"/>
      <c r="CL595" s="94"/>
      <c r="CM595" s="94"/>
      <c r="CN595" s="94"/>
      <c r="CO595" s="94"/>
      <c r="CP595" s="94"/>
      <c r="CQ595" s="94"/>
      <c r="CR595" s="94"/>
      <c r="CS595" s="94"/>
      <c r="CT595" s="94"/>
      <c r="CU595" s="94"/>
      <c r="CV595" s="94"/>
      <c r="CW595" s="94"/>
      <c r="CX595" s="94"/>
      <c r="CY595" s="94"/>
      <c r="CZ595" s="94"/>
      <c r="DA595" s="94"/>
      <c r="DB595" s="94"/>
      <c r="DC595" s="94"/>
      <c r="DD595" s="94"/>
      <c r="DE595" s="94"/>
      <c r="DF595" s="94"/>
      <c r="DG595" s="94"/>
      <c r="DH595" s="94"/>
      <c r="DI595" s="94"/>
      <c r="DJ595" s="94"/>
      <c r="DK595" s="94"/>
      <c r="DL595" s="94"/>
      <c r="DM595" s="94"/>
      <c r="DN595" s="94"/>
      <c r="DO595" s="94"/>
      <c r="DP595" s="94"/>
      <c r="DQ595" s="94"/>
      <c r="DR595" s="94"/>
      <c r="DS595" s="94"/>
      <c r="DT595" s="94"/>
      <c r="DU595" s="94"/>
      <c r="DV595" s="94"/>
      <c r="DW595" s="94"/>
      <c r="DX595" s="94"/>
      <c r="DY595" s="94"/>
      <c r="DZ595" s="94"/>
      <c r="EA595" s="94"/>
      <c r="EB595" s="94"/>
      <c r="EC595" s="94"/>
      <c r="ED595" s="94"/>
      <c r="EE595" s="94"/>
      <c r="EF595" s="94"/>
      <c r="EG595" s="94"/>
      <c r="EH595" s="94"/>
      <c r="EI595" s="94"/>
      <c r="EJ595" s="94"/>
      <c r="EK595" s="94"/>
    </row>
    <row r="596" customFormat="false" ht="12.75" hidden="true" customHeight="false" outlineLevel="0" collapsed="false">
      <c r="A596" s="75" t="s">
        <v>1000</v>
      </c>
      <c r="B596" s="78"/>
      <c r="C596" s="79"/>
      <c r="D596" s="78"/>
      <c r="E596" s="78"/>
      <c r="F596" s="79"/>
      <c r="G596" s="79"/>
      <c r="H596" s="80" t="n">
        <v>0</v>
      </c>
      <c r="I596" s="81" t="n">
        <v>0</v>
      </c>
      <c r="J596" s="81" t="n">
        <v>0</v>
      </c>
      <c r="K596" s="82" t="n">
        <v>0</v>
      </c>
      <c r="L596" s="83" t="n">
        <v>0</v>
      </c>
      <c r="M596" s="82" t="n">
        <v>0</v>
      </c>
      <c r="N596" s="83" t="n">
        <v>0</v>
      </c>
      <c r="O596" s="79"/>
      <c r="P596" s="84"/>
      <c r="Q596" s="78"/>
      <c r="R596" s="78"/>
      <c r="S596" s="78"/>
      <c r="T596" s="78"/>
      <c r="U596" s="78"/>
      <c r="V596" s="78"/>
      <c r="W596" s="78"/>
      <c r="X596" s="78"/>
      <c r="Y596" s="85"/>
      <c r="Z596" s="78"/>
      <c r="AA596" s="85" t="s">
        <v>1000</v>
      </c>
      <c r="AB596" s="85"/>
      <c r="AC596" s="86"/>
      <c r="AD596" s="85"/>
      <c r="AE596" s="85"/>
      <c r="AF596" s="86"/>
      <c r="AG596" s="86"/>
      <c r="AH596" s="87" t="n">
        <v>0</v>
      </c>
      <c r="AI596" s="88" t="n">
        <v>0</v>
      </c>
      <c r="AJ596" s="88" t="n">
        <v>0</v>
      </c>
      <c r="AK596" s="89" t="n">
        <v>0</v>
      </c>
      <c r="AL596" s="90" t="n">
        <v>0</v>
      </c>
      <c r="AM596" s="89" t="n">
        <v>0</v>
      </c>
      <c r="AN596" s="90" t="n">
        <v>0</v>
      </c>
      <c r="AO596" s="86"/>
      <c r="AP596" s="91"/>
      <c r="AQ596" s="78"/>
      <c r="AR596" s="78"/>
      <c r="AS596" s="78"/>
      <c r="AT596" s="78"/>
      <c r="AU596" s="78"/>
      <c r="AV596" s="78"/>
      <c r="AW596" s="78"/>
      <c r="AX596" s="78"/>
      <c r="AY596" s="78"/>
      <c r="AZ596" s="85"/>
      <c r="BA596" s="12"/>
      <c r="BB596" s="85" t="n">
        <f aca="false">IF(ISERROR(VLOOKUP($B596,$AB:$AX,1,0)),0,(VLOOKUP($B596,$AB:$AX,1,0)))</f>
        <v>0</v>
      </c>
      <c r="BC596" s="86" t="n">
        <f aca="false">IF(ISERROR(VLOOKUP($B596,$AB:$AX,2,0)),0,(VLOOKUP($B596,$AB:$AX,2,0)))</f>
        <v>0</v>
      </c>
      <c r="BD596" s="92" t="n">
        <f aca="false">IF(ISERROR(VLOOKUP($B596,$AB:$AX,3,0)),0,(VLOOKUP($B596,$AB:$AX,3,0)))</f>
        <v>0</v>
      </c>
      <c r="BE596" s="85" t="n">
        <f aca="false">IF(ISERROR(VLOOKUP($B596,$AB:$AX,4,0)),0,(VLOOKUP($B596,$AB:$AX,4,0)))</f>
        <v>0</v>
      </c>
      <c r="BF596" s="86" t="n">
        <f aca="false">IF(ISERROR(VLOOKUP($B596,$AB:$AX,5,0)),0,(VLOOKUP($B596,$AB:$AX,5,0)))</f>
        <v>0</v>
      </c>
      <c r="BG596" s="86" t="n">
        <f aca="false">IF(ISERROR(VLOOKUP($B596,$AB:$AX,6,0)),0,(VLOOKUP($B596,$AB:$AX,6,0)))</f>
        <v>0</v>
      </c>
      <c r="BH596" s="85" t="n">
        <f aca="false">IF(ISERROR(VLOOKUP($B596,$AB:$AX,7,0)),0,(VLOOKUP($B596,$AB:$AX,7,0)))</f>
        <v>0</v>
      </c>
      <c r="BI596" s="88" t="n">
        <f aca="false">IF(ISERROR(VLOOKUP($B596,$AB:$AX,8,0)),0,(VLOOKUP($B596,$AB:$AX,8,0)))</f>
        <v>0</v>
      </c>
      <c r="BJ596" s="88" t="n">
        <f aca="false">IF(ISERROR(VLOOKUP($B596,$AB:$AX,9,0)),0,(VLOOKUP($B596,$AB:$AX,9,0)))</f>
        <v>0</v>
      </c>
      <c r="BK596" s="89" t="n">
        <f aca="false">IF(ISERROR(VLOOKUP($B596,$AB:$AX,10,0)),0,(VLOOKUP($B596,$AB:$AX,10,0)))</f>
        <v>0</v>
      </c>
      <c r="BL596" s="93" t="n">
        <f aca="false">IF(ISERROR(VLOOKUP($B596,$AB:$AX,11,0)),0,(VLOOKUP($B596,$AB:$AX,11,0)))</f>
        <v>0</v>
      </c>
      <c r="BM596" s="89" t="n">
        <f aca="false">IF(ISERROR(VLOOKUP($B596,$AB:$AX,12,0)),0,(VLOOKUP($B596,$AB:$AX,12,0)))</f>
        <v>0</v>
      </c>
      <c r="BN596" s="93" t="n">
        <f aca="false">IF(ISERROR(VLOOKUP($B596,$AB:$AX,13,0)),0,(VLOOKUP($B596,$AB:$AX,13,0)))</f>
        <v>0</v>
      </c>
      <c r="BO596" s="86" t="n">
        <f aca="false">IF(ISERROR(VLOOKUP($B596,$AB:$AX,14,0)),0,(VLOOKUP($B596,$AB:$AX,14,0)))</f>
        <v>0</v>
      </c>
      <c r="BP596" s="91" t="n">
        <f aca="false">IF(ISERROR(VLOOKUP($B596,$AB:$AX,15,0)),0,(VLOOKUP($B596,$AB:$AX,15,0)))</f>
        <v>0</v>
      </c>
      <c r="BQ596" s="78"/>
      <c r="BR596" s="78"/>
      <c r="BS596" s="78"/>
      <c r="BT596" s="78"/>
      <c r="BU596" s="94"/>
      <c r="BV596" s="94"/>
      <c r="BW596" s="94"/>
      <c r="BX596" s="94"/>
      <c r="BY596" s="94"/>
      <c r="BZ596" s="94"/>
      <c r="CA596" s="94"/>
      <c r="CB596" s="94"/>
      <c r="CC596" s="94"/>
      <c r="CD596" s="94"/>
      <c r="CE596" s="94"/>
      <c r="CF596" s="94"/>
      <c r="CG596" s="94"/>
      <c r="CH596" s="94"/>
      <c r="CI596" s="94"/>
      <c r="CJ596" s="94"/>
      <c r="CK596" s="94"/>
      <c r="CL596" s="94"/>
      <c r="CM596" s="94"/>
      <c r="CN596" s="94"/>
      <c r="CO596" s="94"/>
      <c r="CP596" s="94"/>
      <c r="CQ596" s="94"/>
      <c r="CR596" s="94"/>
      <c r="CS596" s="94"/>
      <c r="CT596" s="94"/>
      <c r="CU596" s="94"/>
      <c r="CV596" s="94"/>
      <c r="CW596" s="94"/>
      <c r="CX596" s="94"/>
      <c r="CY596" s="94"/>
      <c r="CZ596" s="94"/>
      <c r="DA596" s="94"/>
      <c r="DB596" s="94"/>
      <c r="DC596" s="94"/>
      <c r="DD596" s="94"/>
      <c r="DE596" s="94"/>
      <c r="DF596" s="94"/>
      <c r="DG596" s="94"/>
      <c r="DH596" s="94"/>
      <c r="DI596" s="94"/>
      <c r="DJ596" s="94"/>
      <c r="DK596" s="94"/>
      <c r="DL596" s="94"/>
      <c r="DM596" s="94"/>
      <c r="DN596" s="94"/>
      <c r="DO596" s="94"/>
      <c r="DP596" s="94"/>
      <c r="DQ596" s="94"/>
      <c r="DR596" s="94"/>
      <c r="DS596" s="94"/>
      <c r="DT596" s="94"/>
      <c r="DU596" s="94"/>
      <c r="DV596" s="94"/>
      <c r="DW596" s="94"/>
      <c r="DX596" s="94"/>
      <c r="DY596" s="94"/>
      <c r="DZ596" s="94"/>
      <c r="EA596" s="94"/>
      <c r="EB596" s="94"/>
      <c r="EC596" s="94"/>
      <c r="ED596" s="94"/>
      <c r="EE596" s="94"/>
      <c r="EF596" s="94"/>
      <c r="EG596" s="94"/>
      <c r="EH596" s="94"/>
      <c r="EI596" s="94"/>
      <c r="EJ596" s="94"/>
      <c r="EK596" s="94"/>
    </row>
    <row r="597" customFormat="false" ht="12.75" hidden="true" customHeight="false" outlineLevel="0" collapsed="false">
      <c r="A597" s="75" t="s">
        <v>1001</v>
      </c>
      <c r="B597" s="78"/>
      <c r="C597" s="79"/>
      <c r="D597" s="78"/>
      <c r="E597" s="78"/>
      <c r="F597" s="79"/>
      <c r="G597" s="79"/>
      <c r="H597" s="80" t="n">
        <v>0</v>
      </c>
      <c r="I597" s="81" t="n">
        <v>0</v>
      </c>
      <c r="J597" s="81" t="n">
        <v>0</v>
      </c>
      <c r="K597" s="82" t="n">
        <v>0</v>
      </c>
      <c r="L597" s="83" t="n">
        <v>0</v>
      </c>
      <c r="M597" s="82" t="n">
        <v>0</v>
      </c>
      <c r="N597" s="83" t="n">
        <v>0</v>
      </c>
      <c r="O597" s="79"/>
      <c r="P597" s="84"/>
      <c r="Q597" s="22"/>
      <c r="R597" s="22"/>
      <c r="S597" s="22"/>
      <c r="T597" s="22"/>
      <c r="U597" s="22"/>
      <c r="V597" s="22"/>
      <c r="W597" s="22"/>
      <c r="X597" s="22"/>
      <c r="Y597" s="12"/>
      <c r="Z597" s="22"/>
      <c r="AA597" s="12" t="s">
        <v>1001</v>
      </c>
      <c r="AB597" s="85"/>
      <c r="AC597" s="86"/>
      <c r="AD597" s="85"/>
      <c r="AE597" s="85"/>
      <c r="AF597" s="86"/>
      <c r="AG597" s="86"/>
      <c r="AH597" s="87" t="n">
        <v>0</v>
      </c>
      <c r="AI597" s="88" t="n">
        <v>0</v>
      </c>
      <c r="AJ597" s="88" t="n">
        <v>0</v>
      </c>
      <c r="AK597" s="89" t="n">
        <v>0</v>
      </c>
      <c r="AL597" s="90" t="n">
        <v>0</v>
      </c>
      <c r="AM597" s="89" t="n">
        <v>0</v>
      </c>
      <c r="AN597" s="90" t="n">
        <v>0</v>
      </c>
      <c r="AO597" s="86"/>
      <c r="AP597" s="91"/>
      <c r="AQ597" s="22"/>
      <c r="AR597" s="22"/>
      <c r="AS597" s="22"/>
      <c r="AT597" s="22"/>
      <c r="AU597" s="22"/>
      <c r="AV597" s="22"/>
      <c r="AW597" s="22"/>
      <c r="AX597" s="22"/>
      <c r="AY597" s="22"/>
      <c r="BA597" s="12"/>
      <c r="BB597" s="85" t="n">
        <f aca="false">IF(ISERROR(VLOOKUP($B597,$AB:$AX,1,0)),0,(VLOOKUP($B597,$AB:$AX,1,0)))</f>
        <v>0</v>
      </c>
      <c r="BC597" s="86" t="n">
        <f aca="false">IF(ISERROR(VLOOKUP($B597,$AB:$AX,2,0)),0,(VLOOKUP($B597,$AB:$AX,2,0)))</f>
        <v>0</v>
      </c>
      <c r="BD597" s="92" t="n">
        <f aca="false">IF(ISERROR(VLOOKUP($B597,$AB:$AX,3,0)),0,(VLOOKUP($B597,$AB:$AX,3,0)))</f>
        <v>0</v>
      </c>
      <c r="BE597" s="85" t="n">
        <f aca="false">IF(ISERROR(VLOOKUP($B597,$AB:$AX,4,0)),0,(VLOOKUP($B597,$AB:$AX,4,0)))</f>
        <v>0</v>
      </c>
      <c r="BF597" s="86" t="n">
        <f aca="false">IF(ISERROR(VLOOKUP($B597,$AB:$AX,5,0)),0,(VLOOKUP($B597,$AB:$AX,5,0)))</f>
        <v>0</v>
      </c>
      <c r="BG597" s="86" t="n">
        <f aca="false">IF(ISERROR(VLOOKUP($B597,$AB:$AX,6,0)),0,(VLOOKUP($B597,$AB:$AX,6,0)))</f>
        <v>0</v>
      </c>
      <c r="BH597" s="85" t="n">
        <f aca="false">IF(ISERROR(VLOOKUP($B597,$AB:$AX,7,0)),0,(VLOOKUP($B597,$AB:$AX,7,0)))</f>
        <v>0</v>
      </c>
      <c r="BI597" s="88" t="n">
        <f aca="false">IF(ISERROR(VLOOKUP($B597,$AB:$AX,8,0)),0,(VLOOKUP($B597,$AB:$AX,8,0)))</f>
        <v>0</v>
      </c>
      <c r="BJ597" s="88" t="n">
        <f aca="false">IF(ISERROR(VLOOKUP($B597,$AB:$AX,9,0)),0,(VLOOKUP($B597,$AB:$AX,9,0)))</f>
        <v>0</v>
      </c>
      <c r="BK597" s="89" t="n">
        <f aca="false">IF(ISERROR(VLOOKUP($B597,$AB:$AX,10,0)),0,(VLOOKUP($B597,$AB:$AX,10,0)))</f>
        <v>0</v>
      </c>
      <c r="BL597" s="93" t="n">
        <f aca="false">IF(ISERROR(VLOOKUP($B597,$AB:$AX,11,0)),0,(VLOOKUP($B597,$AB:$AX,11,0)))</f>
        <v>0</v>
      </c>
      <c r="BM597" s="89" t="n">
        <f aca="false">IF(ISERROR(VLOOKUP($B597,$AB:$AX,12,0)),0,(VLOOKUP($B597,$AB:$AX,12,0)))</f>
        <v>0</v>
      </c>
      <c r="BN597" s="93" t="n">
        <f aca="false">IF(ISERROR(VLOOKUP($B597,$AB:$AX,13,0)),0,(VLOOKUP($B597,$AB:$AX,13,0)))</f>
        <v>0</v>
      </c>
      <c r="BO597" s="86" t="n">
        <f aca="false">IF(ISERROR(VLOOKUP($B597,$AB:$AX,14,0)),0,(VLOOKUP($B597,$AB:$AX,14,0)))</f>
        <v>0</v>
      </c>
      <c r="BP597" s="91" t="n">
        <f aca="false">IF(ISERROR(VLOOKUP($B597,$AB:$AX,15,0)),0,(VLOOKUP($B597,$AB:$AX,15,0)))</f>
        <v>0</v>
      </c>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c r="EG597" s="22"/>
      <c r="EH597" s="22"/>
      <c r="EI597" s="22"/>
      <c r="EJ597" s="22"/>
      <c r="EK597" s="22"/>
    </row>
    <row r="598" customFormat="false" ht="12.75" hidden="true" customHeight="false" outlineLevel="0" collapsed="false">
      <c r="A598" s="75" t="s">
        <v>1002</v>
      </c>
      <c r="B598" s="78"/>
      <c r="C598" s="79"/>
      <c r="D598" s="78"/>
      <c r="E598" s="78"/>
      <c r="F598" s="79"/>
      <c r="G598" s="79"/>
      <c r="H598" s="80" t="n">
        <v>0</v>
      </c>
      <c r="I598" s="81" t="n">
        <v>0</v>
      </c>
      <c r="J598" s="81" t="n">
        <v>0</v>
      </c>
      <c r="K598" s="82" t="n">
        <v>0</v>
      </c>
      <c r="L598" s="83" t="n">
        <v>0</v>
      </c>
      <c r="M598" s="82" t="n">
        <v>0</v>
      </c>
      <c r="N598" s="83" t="n">
        <v>0</v>
      </c>
      <c r="O598" s="79"/>
      <c r="P598" s="84"/>
      <c r="Q598" s="6"/>
      <c r="R598" s="6"/>
      <c r="S598" s="6"/>
      <c r="T598" s="6"/>
      <c r="U598" s="6"/>
      <c r="V598" s="6"/>
      <c r="W598" s="6"/>
      <c r="X598" s="6"/>
      <c r="AA598" s="5" t="s">
        <v>1002</v>
      </c>
      <c r="AB598" s="85"/>
      <c r="AC598" s="86"/>
      <c r="AD598" s="85"/>
      <c r="AE598" s="85"/>
      <c r="AF598" s="86"/>
      <c r="AG598" s="86"/>
      <c r="AH598" s="87" t="n">
        <v>0</v>
      </c>
      <c r="AI598" s="88" t="n">
        <v>0</v>
      </c>
      <c r="AJ598" s="88" t="n">
        <v>0</v>
      </c>
      <c r="AK598" s="89" t="n">
        <v>0</v>
      </c>
      <c r="AL598" s="90" t="n">
        <v>0</v>
      </c>
      <c r="AM598" s="89" t="n">
        <v>0</v>
      </c>
      <c r="AN598" s="90" t="n">
        <v>0</v>
      </c>
      <c r="AO598" s="86"/>
      <c r="AP598" s="91"/>
      <c r="AQ598" s="6"/>
      <c r="AR598" s="6"/>
      <c r="AS598" s="6"/>
      <c r="AT598" s="6"/>
      <c r="AU598" s="6"/>
      <c r="AV598" s="6"/>
      <c r="AW598" s="6"/>
      <c r="AX598" s="6"/>
      <c r="AY598" s="6"/>
      <c r="AZ598" s="5"/>
      <c r="BA598" s="12"/>
      <c r="BB598" s="85" t="n">
        <f aca="false">IF(ISERROR(VLOOKUP($B598,$AB:$AX,1,0)),0,(VLOOKUP($B598,$AB:$AX,1,0)))</f>
        <v>0</v>
      </c>
      <c r="BC598" s="86" t="n">
        <f aca="false">IF(ISERROR(VLOOKUP($B598,$AB:$AX,2,0)),0,(VLOOKUP($B598,$AB:$AX,2,0)))</f>
        <v>0</v>
      </c>
      <c r="BD598" s="92" t="n">
        <f aca="false">IF(ISERROR(VLOOKUP($B598,$AB:$AX,3,0)),0,(VLOOKUP($B598,$AB:$AX,3,0)))</f>
        <v>0</v>
      </c>
      <c r="BE598" s="85" t="n">
        <f aca="false">IF(ISERROR(VLOOKUP($B598,$AB:$AX,4,0)),0,(VLOOKUP($B598,$AB:$AX,4,0)))</f>
        <v>0</v>
      </c>
      <c r="BF598" s="86" t="n">
        <f aca="false">IF(ISERROR(VLOOKUP($B598,$AB:$AX,5,0)),0,(VLOOKUP($B598,$AB:$AX,5,0)))</f>
        <v>0</v>
      </c>
      <c r="BG598" s="86" t="n">
        <f aca="false">IF(ISERROR(VLOOKUP($B598,$AB:$AX,6,0)),0,(VLOOKUP($B598,$AB:$AX,6,0)))</f>
        <v>0</v>
      </c>
      <c r="BH598" s="85" t="n">
        <f aca="false">IF(ISERROR(VLOOKUP($B598,$AB:$AX,7,0)),0,(VLOOKUP($B598,$AB:$AX,7,0)))</f>
        <v>0</v>
      </c>
      <c r="BI598" s="88" t="n">
        <f aca="false">IF(ISERROR(VLOOKUP($B598,$AB:$AX,8,0)),0,(VLOOKUP($B598,$AB:$AX,8,0)))</f>
        <v>0</v>
      </c>
      <c r="BJ598" s="88" t="n">
        <f aca="false">IF(ISERROR(VLOOKUP($B598,$AB:$AX,9,0)),0,(VLOOKUP($B598,$AB:$AX,9,0)))</f>
        <v>0</v>
      </c>
      <c r="BK598" s="89" t="n">
        <f aca="false">IF(ISERROR(VLOOKUP($B598,$AB:$AX,10,0)),0,(VLOOKUP($B598,$AB:$AX,10,0)))</f>
        <v>0</v>
      </c>
      <c r="BL598" s="93" t="n">
        <f aca="false">IF(ISERROR(VLOOKUP($B598,$AB:$AX,11,0)),0,(VLOOKUP($B598,$AB:$AX,11,0)))</f>
        <v>0</v>
      </c>
      <c r="BM598" s="89" t="n">
        <f aca="false">IF(ISERROR(VLOOKUP($B598,$AB:$AX,12,0)),0,(VLOOKUP($B598,$AB:$AX,12,0)))</f>
        <v>0</v>
      </c>
      <c r="BN598" s="93" t="n">
        <f aca="false">IF(ISERROR(VLOOKUP($B598,$AB:$AX,13,0)),0,(VLOOKUP($B598,$AB:$AX,13,0)))</f>
        <v>0</v>
      </c>
      <c r="BO598" s="86" t="n">
        <f aca="false">IF(ISERROR(VLOOKUP($B598,$AB:$AX,14,0)),0,(VLOOKUP($B598,$AB:$AX,14,0)))</f>
        <v>0</v>
      </c>
      <c r="BP598" s="91" t="n">
        <f aca="false">IF(ISERROR(VLOOKUP($B598,$AB:$AX,15,0)),0,(VLOOKUP($B598,$AB:$AX,15,0)))</f>
        <v>0</v>
      </c>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row>
    <row r="599" customFormat="false" ht="12.75" hidden="true" customHeight="false" outlineLevel="0" collapsed="false">
      <c r="A599" s="75" t="s">
        <v>1003</v>
      </c>
      <c r="B599" s="78"/>
      <c r="C599" s="79"/>
      <c r="D599" s="78"/>
      <c r="E599" s="78"/>
      <c r="F599" s="79"/>
      <c r="G599" s="79"/>
      <c r="H599" s="80" t="n">
        <v>0</v>
      </c>
      <c r="I599" s="81" t="n">
        <v>0</v>
      </c>
      <c r="J599" s="81" t="n">
        <v>0</v>
      </c>
      <c r="K599" s="82" t="n">
        <v>0</v>
      </c>
      <c r="L599" s="83" t="n">
        <v>0</v>
      </c>
      <c r="M599" s="82" t="n">
        <v>0</v>
      </c>
      <c r="N599" s="83" t="n">
        <v>0</v>
      </c>
      <c r="O599" s="79"/>
      <c r="P599" s="84"/>
      <c r="Q599" s="100"/>
      <c r="R599" s="100"/>
      <c r="S599" s="100"/>
      <c r="T599" s="100"/>
      <c r="U599" s="100"/>
      <c r="V599" s="100"/>
      <c r="W599" s="100"/>
      <c r="X599" s="100"/>
      <c r="Y599" s="101"/>
      <c r="Z599" s="100"/>
      <c r="AA599" s="101" t="s">
        <v>1003</v>
      </c>
      <c r="AB599" s="85"/>
      <c r="AC599" s="86"/>
      <c r="AD599" s="85"/>
      <c r="AE599" s="85"/>
      <c r="AF599" s="86"/>
      <c r="AG599" s="86"/>
      <c r="AH599" s="87" t="n">
        <v>0</v>
      </c>
      <c r="AI599" s="88" t="n">
        <v>0</v>
      </c>
      <c r="AJ599" s="88" t="n">
        <v>0</v>
      </c>
      <c r="AK599" s="89" t="n">
        <v>0</v>
      </c>
      <c r="AL599" s="90" t="n">
        <v>0</v>
      </c>
      <c r="AM599" s="89" t="n">
        <v>0</v>
      </c>
      <c r="AN599" s="90" t="n">
        <v>0</v>
      </c>
      <c r="AO599" s="86"/>
      <c r="AP599" s="91"/>
      <c r="AQ599" s="100"/>
      <c r="AR599" s="100"/>
      <c r="AS599" s="100"/>
      <c r="AT599" s="100"/>
      <c r="AU599" s="100"/>
      <c r="AV599" s="100"/>
      <c r="AW599" s="100"/>
      <c r="AX599" s="100"/>
      <c r="AY599" s="100"/>
      <c r="AZ599" s="101"/>
      <c r="BA599" s="12"/>
      <c r="BB599" s="85" t="n">
        <f aca="false">IF(ISERROR(VLOOKUP($B599,$AB:$AX,1,0)),0,(VLOOKUP($B599,$AB:$AX,1,0)))</f>
        <v>0</v>
      </c>
      <c r="BC599" s="86" t="n">
        <f aca="false">IF(ISERROR(VLOOKUP($B599,$AB:$AX,2,0)),0,(VLOOKUP($B599,$AB:$AX,2,0)))</f>
        <v>0</v>
      </c>
      <c r="BD599" s="92" t="n">
        <f aca="false">IF(ISERROR(VLOOKUP($B599,$AB:$AX,3,0)),0,(VLOOKUP($B599,$AB:$AX,3,0)))</f>
        <v>0</v>
      </c>
      <c r="BE599" s="85" t="n">
        <f aca="false">IF(ISERROR(VLOOKUP($B599,$AB:$AX,4,0)),0,(VLOOKUP($B599,$AB:$AX,4,0)))</f>
        <v>0</v>
      </c>
      <c r="BF599" s="86" t="n">
        <f aca="false">IF(ISERROR(VLOOKUP($B599,$AB:$AX,5,0)),0,(VLOOKUP($B599,$AB:$AX,5,0)))</f>
        <v>0</v>
      </c>
      <c r="BG599" s="86" t="n">
        <f aca="false">IF(ISERROR(VLOOKUP($B599,$AB:$AX,6,0)),0,(VLOOKUP($B599,$AB:$AX,6,0)))</f>
        <v>0</v>
      </c>
      <c r="BH599" s="85" t="n">
        <f aca="false">IF(ISERROR(VLOOKUP($B599,$AB:$AX,7,0)),0,(VLOOKUP($B599,$AB:$AX,7,0)))</f>
        <v>0</v>
      </c>
      <c r="BI599" s="88" t="n">
        <f aca="false">IF(ISERROR(VLOOKUP($B599,$AB:$AX,8,0)),0,(VLOOKUP($B599,$AB:$AX,8,0)))</f>
        <v>0</v>
      </c>
      <c r="BJ599" s="88" t="n">
        <f aca="false">IF(ISERROR(VLOOKUP($B599,$AB:$AX,9,0)),0,(VLOOKUP($B599,$AB:$AX,9,0)))</f>
        <v>0</v>
      </c>
      <c r="BK599" s="89" t="n">
        <f aca="false">IF(ISERROR(VLOOKUP($B599,$AB:$AX,10,0)),0,(VLOOKUP($B599,$AB:$AX,10,0)))</f>
        <v>0</v>
      </c>
      <c r="BL599" s="93" t="n">
        <f aca="false">IF(ISERROR(VLOOKUP($B599,$AB:$AX,11,0)),0,(VLOOKUP($B599,$AB:$AX,11,0)))</f>
        <v>0</v>
      </c>
      <c r="BM599" s="89" t="n">
        <f aca="false">IF(ISERROR(VLOOKUP($B599,$AB:$AX,12,0)),0,(VLOOKUP($B599,$AB:$AX,12,0)))</f>
        <v>0</v>
      </c>
      <c r="BN599" s="93" t="n">
        <f aca="false">IF(ISERROR(VLOOKUP($B599,$AB:$AX,13,0)),0,(VLOOKUP($B599,$AB:$AX,13,0)))</f>
        <v>0</v>
      </c>
      <c r="BO599" s="86" t="n">
        <f aca="false">IF(ISERROR(VLOOKUP($B599,$AB:$AX,14,0)),0,(VLOOKUP($B599,$AB:$AX,14,0)))</f>
        <v>0</v>
      </c>
      <c r="BP599" s="91" t="n">
        <f aca="false">IF(ISERROR(VLOOKUP($B599,$AB:$AX,15,0)),0,(VLOOKUP($B599,$AB:$AX,15,0)))</f>
        <v>0</v>
      </c>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c r="DM599" s="100"/>
      <c r="DN599" s="100"/>
      <c r="DO599" s="100"/>
      <c r="DP599" s="100"/>
      <c r="DQ599" s="100"/>
      <c r="DR599" s="100"/>
      <c r="DS599" s="100"/>
      <c r="DT599" s="100"/>
      <c r="DU599" s="100"/>
      <c r="DV599" s="100"/>
      <c r="DW599" s="100"/>
      <c r="DX599" s="100"/>
      <c r="DY599" s="100"/>
      <c r="DZ599" s="100"/>
      <c r="EA599" s="100"/>
      <c r="EB599" s="100"/>
      <c r="EC599" s="100"/>
      <c r="ED599" s="100"/>
      <c r="EE599" s="100"/>
      <c r="EF599" s="100"/>
      <c r="EG599" s="100"/>
      <c r="EH599" s="100"/>
      <c r="EI599" s="100"/>
      <c r="EJ599" s="100"/>
      <c r="EK599" s="100"/>
    </row>
    <row r="600" customFormat="false" ht="12.75" hidden="true" customHeight="false" outlineLevel="0" collapsed="false">
      <c r="A600" s="75" t="s">
        <v>1004</v>
      </c>
      <c r="B600" s="78"/>
      <c r="C600" s="79"/>
      <c r="D600" s="78"/>
      <c r="E600" s="78"/>
      <c r="F600" s="79"/>
      <c r="G600" s="79"/>
      <c r="H600" s="80" t="n">
        <v>0</v>
      </c>
      <c r="I600" s="81" t="n">
        <v>0</v>
      </c>
      <c r="J600" s="81" t="n">
        <v>0</v>
      </c>
      <c r="K600" s="82" t="n">
        <v>0</v>
      </c>
      <c r="L600" s="83" t="n">
        <v>0</v>
      </c>
      <c r="M600" s="82" t="n">
        <v>0</v>
      </c>
      <c r="N600" s="83" t="n">
        <v>0</v>
      </c>
      <c r="O600" s="79"/>
      <c r="P600" s="84"/>
      <c r="Q600" s="100"/>
      <c r="R600" s="100"/>
      <c r="S600" s="100"/>
      <c r="T600" s="100"/>
      <c r="U600" s="100"/>
      <c r="V600" s="100"/>
      <c r="W600" s="100"/>
      <c r="X600" s="100"/>
      <c r="Y600" s="101"/>
      <c r="Z600" s="100"/>
      <c r="AA600" s="101" t="s">
        <v>1004</v>
      </c>
      <c r="AB600" s="85"/>
      <c r="AC600" s="86"/>
      <c r="AD600" s="85"/>
      <c r="AE600" s="85"/>
      <c r="AF600" s="86"/>
      <c r="AG600" s="86"/>
      <c r="AH600" s="87" t="n">
        <v>0</v>
      </c>
      <c r="AI600" s="88" t="n">
        <v>0</v>
      </c>
      <c r="AJ600" s="88" t="n">
        <v>0</v>
      </c>
      <c r="AK600" s="89" t="n">
        <v>0</v>
      </c>
      <c r="AL600" s="90" t="n">
        <v>0</v>
      </c>
      <c r="AM600" s="89" t="n">
        <v>0</v>
      </c>
      <c r="AN600" s="90" t="n">
        <v>0</v>
      </c>
      <c r="AO600" s="86"/>
      <c r="AP600" s="91"/>
      <c r="AQ600" s="100"/>
      <c r="AR600" s="100"/>
      <c r="AS600" s="100"/>
      <c r="AT600" s="100"/>
      <c r="AU600" s="100"/>
      <c r="AV600" s="100"/>
      <c r="AW600" s="100"/>
      <c r="AX600" s="100"/>
      <c r="AY600" s="100"/>
      <c r="AZ600" s="101"/>
      <c r="BA600" s="12"/>
      <c r="BB600" s="85" t="n">
        <f aca="false">IF(ISERROR(VLOOKUP($B600,$AB:$AX,1,0)),0,(VLOOKUP($B600,$AB:$AX,1,0)))</f>
        <v>0</v>
      </c>
      <c r="BC600" s="86" t="n">
        <f aca="false">IF(ISERROR(VLOOKUP($B600,$AB:$AX,2,0)),0,(VLOOKUP($B600,$AB:$AX,2,0)))</f>
        <v>0</v>
      </c>
      <c r="BD600" s="92" t="n">
        <f aca="false">IF(ISERROR(VLOOKUP($B600,$AB:$AX,3,0)),0,(VLOOKUP($B600,$AB:$AX,3,0)))</f>
        <v>0</v>
      </c>
      <c r="BE600" s="85" t="n">
        <f aca="false">IF(ISERROR(VLOOKUP($B600,$AB:$AX,4,0)),0,(VLOOKUP($B600,$AB:$AX,4,0)))</f>
        <v>0</v>
      </c>
      <c r="BF600" s="86" t="n">
        <f aca="false">IF(ISERROR(VLOOKUP($B600,$AB:$AX,5,0)),0,(VLOOKUP($B600,$AB:$AX,5,0)))</f>
        <v>0</v>
      </c>
      <c r="BG600" s="86" t="n">
        <f aca="false">IF(ISERROR(VLOOKUP($B600,$AB:$AX,6,0)),0,(VLOOKUP($B600,$AB:$AX,6,0)))</f>
        <v>0</v>
      </c>
      <c r="BH600" s="85" t="n">
        <f aca="false">IF(ISERROR(VLOOKUP($B600,$AB:$AX,7,0)),0,(VLOOKUP($B600,$AB:$AX,7,0)))</f>
        <v>0</v>
      </c>
      <c r="BI600" s="88" t="n">
        <f aca="false">IF(ISERROR(VLOOKUP($B600,$AB:$AX,8,0)),0,(VLOOKUP($B600,$AB:$AX,8,0)))</f>
        <v>0</v>
      </c>
      <c r="BJ600" s="88" t="n">
        <f aca="false">IF(ISERROR(VLOOKUP($B600,$AB:$AX,9,0)),0,(VLOOKUP($B600,$AB:$AX,9,0)))</f>
        <v>0</v>
      </c>
      <c r="BK600" s="89" t="n">
        <f aca="false">IF(ISERROR(VLOOKUP($B600,$AB:$AX,10,0)),0,(VLOOKUP($B600,$AB:$AX,10,0)))</f>
        <v>0</v>
      </c>
      <c r="BL600" s="93" t="n">
        <f aca="false">IF(ISERROR(VLOOKUP($B600,$AB:$AX,11,0)),0,(VLOOKUP($B600,$AB:$AX,11,0)))</f>
        <v>0</v>
      </c>
      <c r="BM600" s="89" t="n">
        <f aca="false">IF(ISERROR(VLOOKUP($B600,$AB:$AX,12,0)),0,(VLOOKUP($B600,$AB:$AX,12,0)))</f>
        <v>0</v>
      </c>
      <c r="BN600" s="93" t="n">
        <f aca="false">IF(ISERROR(VLOOKUP($B600,$AB:$AX,13,0)),0,(VLOOKUP($B600,$AB:$AX,13,0)))</f>
        <v>0</v>
      </c>
      <c r="BO600" s="86" t="n">
        <f aca="false">IF(ISERROR(VLOOKUP($B600,$AB:$AX,14,0)),0,(VLOOKUP($B600,$AB:$AX,14,0)))</f>
        <v>0</v>
      </c>
      <c r="BP600" s="91" t="n">
        <f aca="false">IF(ISERROR(VLOOKUP($B600,$AB:$AX,15,0)),0,(VLOOKUP($B600,$AB:$AX,15,0)))</f>
        <v>0</v>
      </c>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c r="DM600" s="100"/>
      <c r="DN600" s="100"/>
      <c r="DO600" s="100"/>
      <c r="DP600" s="100"/>
      <c r="DQ600" s="100"/>
      <c r="DR600" s="100"/>
      <c r="DS600" s="100"/>
      <c r="DT600" s="100"/>
      <c r="DU600" s="100"/>
      <c r="DV600" s="100"/>
      <c r="DW600" s="100"/>
      <c r="DX600" s="100"/>
      <c r="DY600" s="100"/>
      <c r="DZ600" s="100"/>
      <c r="EA600" s="100"/>
      <c r="EB600" s="100"/>
      <c r="EC600" s="100"/>
      <c r="ED600" s="100"/>
      <c r="EE600" s="100"/>
      <c r="EF600" s="100"/>
      <c r="EG600" s="100"/>
      <c r="EH600" s="100"/>
      <c r="EI600" s="100"/>
      <c r="EJ600" s="100"/>
      <c r="EK600" s="100"/>
    </row>
    <row r="601" customFormat="false" ht="12.75" hidden="true" customHeight="false" outlineLevel="0" collapsed="false">
      <c r="A601" s="75" t="s">
        <v>1005</v>
      </c>
      <c r="B601" s="78"/>
      <c r="C601" s="79"/>
      <c r="D601" s="78"/>
      <c r="E601" s="78"/>
      <c r="F601" s="79"/>
      <c r="G601" s="79"/>
      <c r="H601" s="80" t="n">
        <v>0</v>
      </c>
      <c r="I601" s="81" t="n">
        <v>0</v>
      </c>
      <c r="J601" s="81" t="n">
        <v>0</v>
      </c>
      <c r="K601" s="82" t="n">
        <v>0</v>
      </c>
      <c r="L601" s="83" t="n">
        <v>0</v>
      </c>
      <c r="M601" s="82" t="n">
        <v>0</v>
      </c>
      <c r="N601" s="83" t="n">
        <v>0</v>
      </c>
      <c r="O601" s="79"/>
      <c r="P601" s="84"/>
      <c r="Q601" s="100"/>
      <c r="R601" s="100"/>
      <c r="S601" s="100"/>
      <c r="T601" s="100"/>
      <c r="U601" s="100"/>
      <c r="V601" s="100"/>
      <c r="W601" s="100"/>
      <c r="X601" s="100"/>
      <c r="Y601" s="101"/>
      <c r="Z601" s="100"/>
      <c r="AA601" s="101" t="s">
        <v>1005</v>
      </c>
      <c r="AB601" s="85"/>
      <c r="AC601" s="86"/>
      <c r="AD601" s="85"/>
      <c r="AE601" s="85"/>
      <c r="AF601" s="86"/>
      <c r="AG601" s="86"/>
      <c r="AH601" s="87" t="n">
        <v>0</v>
      </c>
      <c r="AI601" s="88" t="n">
        <v>0</v>
      </c>
      <c r="AJ601" s="88" t="n">
        <v>0</v>
      </c>
      <c r="AK601" s="89" t="n">
        <v>0</v>
      </c>
      <c r="AL601" s="90" t="n">
        <v>0</v>
      </c>
      <c r="AM601" s="89" t="n">
        <v>0</v>
      </c>
      <c r="AN601" s="90" t="n">
        <v>0</v>
      </c>
      <c r="AO601" s="86"/>
      <c r="AP601" s="91"/>
      <c r="AQ601" s="100"/>
      <c r="AR601" s="100"/>
      <c r="AS601" s="100"/>
      <c r="AT601" s="100"/>
      <c r="AU601" s="100"/>
      <c r="AV601" s="100"/>
      <c r="AW601" s="100"/>
      <c r="AX601" s="100"/>
      <c r="AY601" s="100"/>
      <c r="AZ601" s="101"/>
      <c r="BA601" s="12"/>
      <c r="BB601" s="85" t="n">
        <f aca="false">IF(ISERROR(VLOOKUP($B601,$AB:$AX,1,0)),0,(VLOOKUP($B601,$AB:$AX,1,0)))</f>
        <v>0</v>
      </c>
      <c r="BC601" s="86" t="n">
        <f aca="false">IF(ISERROR(VLOOKUP($B601,$AB:$AX,2,0)),0,(VLOOKUP($B601,$AB:$AX,2,0)))</f>
        <v>0</v>
      </c>
      <c r="BD601" s="92" t="n">
        <f aca="false">IF(ISERROR(VLOOKUP($B601,$AB:$AX,3,0)),0,(VLOOKUP($B601,$AB:$AX,3,0)))</f>
        <v>0</v>
      </c>
      <c r="BE601" s="85" t="n">
        <f aca="false">IF(ISERROR(VLOOKUP($B601,$AB:$AX,4,0)),0,(VLOOKUP($B601,$AB:$AX,4,0)))</f>
        <v>0</v>
      </c>
      <c r="BF601" s="86" t="n">
        <f aca="false">IF(ISERROR(VLOOKUP($B601,$AB:$AX,5,0)),0,(VLOOKUP($B601,$AB:$AX,5,0)))</f>
        <v>0</v>
      </c>
      <c r="BG601" s="86" t="n">
        <f aca="false">IF(ISERROR(VLOOKUP($B601,$AB:$AX,6,0)),0,(VLOOKUP($B601,$AB:$AX,6,0)))</f>
        <v>0</v>
      </c>
      <c r="BH601" s="85" t="n">
        <f aca="false">IF(ISERROR(VLOOKUP($B601,$AB:$AX,7,0)),0,(VLOOKUP($B601,$AB:$AX,7,0)))</f>
        <v>0</v>
      </c>
      <c r="BI601" s="88" t="n">
        <f aca="false">IF(ISERROR(VLOOKUP($B601,$AB:$AX,8,0)),0,(VLOOKUP($B601,$AB:$AX,8,0)))</f>
        <v>0</v>
      </c>
      <c r="BJ601" s="88" t="n">
        <f aca="false">IF(ISERROR(VLOOKUP($B601,$AB:$AX,9,0)),0,(VLOOKUP($B601,$AB:$AX,9,0)))</f>
        <v>0</v>
      </c>
      <c r="BK601" s="89" t="n">
        <f aca="false">IF(ISERROR(VLOOKUP($B601,$AB:$AX,10,0)),0,(VLOOKUP($B601,$AB:$AX,10,0)))</f>
        <v>0</v>
      </c>
      <c r="BL601" s="93" t="n">
        <f aca="false">IF(ISERROR(VLOOKUP($B601,$AB:$AX,11,0)),0,(VLOOKUP($B601,$AB:$AX,11,0)))</f>
        <v>0</v>
      </c>
      <c r="BM601" s="89" t="n">
        <f aca="false">IF(ISERROR(VLOOKUP($B601,$AB:$AX,12,0)),0,(VLOOKUP($B601,$AB:$AX,12,0)))</f>
        <v>0</v>
      </c>
      <c r="BN601" s="93" t="n">
        <f aca="false">IF(ISERROR(VLOOKUP($B601,$AB:$AX,13,0)),0,(VLOOKUP($B601,$AB:$AX,13,0)))</f>
        <v>0</v>
      </c>
      <c r="BO601" s="86" t="n">
        <f aca="false">IF(ISERROR(VLOOKUP($B601,$AB:$AX,14,0)),0,(VLOOKUP($B601,$AB:$AX,14,0)))</f>
        <v>0</v>
      </c>
      <c r="BP601" s="91" t="n">
        <f aca="false">IF(ISERROR(VLOOKUP($B601,$AB:$AX,15,0)),0,(VLOOKUP($B601,$AB:$AX,15,0)))</f>
        <v>0</v>
      </c>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c r="DM601" s="100"/>
      <c r="DN601" s="100"/>
      <c r="DO601" s="100"/>
      <c r="DP601" s="100"/>
      <c r="DQ601" s="100"/>
      <c r="DR601" s="100"/>
      <c r="DS601" s="100"/>
      <c r="DT601" s="100"/>
      <c r="DU601" s="100"/>
      <c r="DV601" s="100"/>
      <c r="DW601" s="100"/>
      <c r="DX601" s="100"/>
      <c r="DY601" s="100"/>
      <c r="DZ601" s="100"/>
      <c r="EA601" s="100"/>
      <c r="EB601" s="100"/>
      <c r="EC601" s="100"/>
      <c r="ED601" s="100"/>
      <c r="EE601" s="100"/>
      <c r="EF601" s="100"/>
      <c r="EG601" s="100"/>
      <c r="EH601" s="100"/>
      <c r="EI601" s="100"/>
      <c r="EJ601" s="100"/>
      <c r="EK601" s="100"/>
    </row>
    <row r="602" customFormat="false" ht="12.75" hidden="true" customHeight="false" outlineLevel="0" collapsed="false">
      <c r="A602" s="75" t="s">
        <v>1006</v>
      </c>
      <c r="B602" s="78"/>
      <c r="C602" s="79"/>
      <c r="D602" s="78"/>
      <c r="E602" s="78"/>
      <c r="F602" s="79"/>
      <c r="G602" s="79"/>
      <c r="H602" s="80" t="n">
        <v>0</v>
      </c>
      <c r="I602" s="81" t="n">
        <v>0</v>
      </c>
      <c r="J602" s="81" t="n">
        <v>0</v>
      </c>
      <c r="K602" s="82" t="n">
        <v>0</v>
      </c>
      <c r="L602" s="83" t="n">
        <v>0</v>
      </c>
      <c r="M602" s="82" t="n">
        <v>0</v>
      </c>
      <c r="N602" s="83" t="n">
        <v>0</v>
      </c>
      <c r="O602" s="79"/>
      <c r="P602" s="84"/>
      <c r="Q602" s="100"/>
      <c r="R602" s="100"/>
      <c r="S602" s="100"/>
      <c r="T602" s="100"/>
      <c r="U602" s="100"/>
      <c r="V602" s="100"/>
      <c r="W602" s="100"/>
      <c r="X602" s="100"/>
      <c r="Y602" s="101"/>
      <c r="Z602" s="100"/>
      <c r="AA602" s="101" t="s">
        <v>1006</v>
      </c>
      <c r="AB602" s="85"/>
      <c r="AC602" s="86"/>
      <c r="AD602" s="85"/>
      <c r="AE602" s="85"/>
      <c r="AF602" s="86"/>
      <c r="AG602" s="86"/>
      <c r="AH602" s="87" t="n">
        <v>0</v>
      </c>
      <c r="AI602" s="88" t="n">
        <v>0</v>
      </c>
      <c r="AJ602" s="88" t="n">
        <v>0</v>
      </c>
      <c r="AK602" s="89" t="n">
        <v>0</v>
      </c>
      <c r="AL602" s="90" t="n">
        <v>0</v>
      </c>
      <c r="AM602" s="89" t="n">
        <v>0</v>
      </c>
      <c r="AN602" s="90" t="n">
        <v>0</v>
      </c>
      <c r="AO602" s="86"/>
      <c r="AP602" s="91"/>
      <c r="AQ602" s="100"/>
      <c r="AR602" s="100"/>
      <c r="AS602" s="100"/>
      <c r="AT602" s="100"/>
      <c r="AU602" s="100"/>
      <c r="AV602" s="100"/>
      <c r="AW602" s="100"/>
      <c r="AX602" s="100"/>
      <c r="AY602" s="100"/>
      <c r="AZ602" s="101"/>
      <c r="BA602" s="12"/>
      <c r="BB602" s="85" t="n">
        <f aca="false">IF(ISERROR(VLOOKUP($B602,$AB:$AX,1,0)),0,(VLOOKUP($B602,$AB:$AX,1,0)))</f>
        <v>0</v>
      </c>
      <c r="BC602" s="86" t="n">
        <f aca="false">IF(ISERROR(VLOOKUP($B602,$AB:$AX,2,0)),0,(VLOOKUP($B602,$AB:$AX,2,0)))</f>
        <v>0</v>
      </c>
      <c r="BD602" s="92" t="n">
        <f aca="false">IF(ISERROR(VLOOKUP($B602,$AB:$AX,3,0)),0,(VLOOKUP($B602,$AB:$AX,3,0)))</f>
        <v>0</v>
      </c>
      <c r="BE602" s="85" t="n">
        <f aca="false">IF(ISERROR(VLOOKUP($B602,$AB:$AX,4,0)),0,(VLOOKUP($B602,$AB:$AX,4,0)))</f>
        <v>0</v>
      </c>
      <c r="BF602" s="86" t="n">
        <f aca="false">IF(ISERROR(VLOOKUP($B602,$AB:$AX,5,0)),0,(VLOOKUP($B602,$AB:$AX,5,0)))</f>
        <v>0</v>
      </c>
      <c r="BG602" s="86" t="n">
        <f aca="false">IF(ISERROR(VLOOKUP($B602,$AB:$AX,6,0)),0,(VLOOKUP($B602,$AB:$AX,6,0)))</f>
        <v>0</v>
      </c>
      <c r="BH602" s="85" t="n">
        <f aca="false">IF(ISERROR(VLOOKUP($B602,$AB:$AX,7,0)),0,(VLOOKUP($B602,$AB:$AX,7,0)))</f>
        <v>0</v>
      </c>
      <c r="BI602" s="88" t="n">
        <f aca="false">IF(ISERROR(VLOOKUP($B602,$AB:$AX,8,0)),0,(VLOOKUP($B602,$AB:$AX,8,0)))</f>
        <v>0</v>
      </c>
      <c r="BJ602" s="88" t="n">
        <f aca="false">IF(ISERROR(VLOOKUP($B602,$AB:$AX,9,0)),0,(VLOOKUP($B602,$AB:$AX,9,0)))</f>
        <v>0</v>
      </c>
      <c r="BK602" s="89" t="n">
        <f aca="false">IF(ISERROR(VLOOKUP($B602,$AB:$AX,10,0)),0,(VLOOKUP($B602,$AB:$AX,10,0)))</f>
        <v>0</v>
      </c>
      <c r="BL602" s="93" t="n">
        <f aca="false">IF(ISERROR(VLOOKUP($B602,$AB:$AX,11,0)),0,(VLOOKUP($B602,$AB:$AX,11,0)))</f>
        <v>0</v>
      </c>
      <c r="BM602" s="89" t="n">
        <f aca="false">IF(ISERROR(VLOOKUP($B602,$AB:$AX,12,0)),0,(VLOOKUP($B602,$AB:$AX,12,0)))</f>
        <v>0</v>
      </c>
      <c r="BN602" s="93" t="n">
        <f aca="false">IF(ISERROR(VLOOKUP($B602,$AB:$AX,13,0)),0,(VLOOKUP($B602,$AB:$AX,13,0)))</f>
        <v>0</v>
      </c>
      <c r="BO602" s="86" t="n">
        <f aca="false">IF(ISERROR(VLOOKUP($B602,$AB:$AX,14,0)),0,(VLOOKUP($B602,$AB:$AX,14,0)))</f>
        <v>0</v>
      </c>
      <c r="BP602" s="91" t="n">
        <f aca="false">IF(ISERROR(VLOOKUP($B602,$AB:$AX,15,0)),0,(VLOOKUP($B602,$AB:$AX,15,0)))</f>
        <v>0</v>
      </c>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c r="DM602" s="100"/>
      <c r="DN602" s="100"/>
      <c r="DO602" s="100"/>
      <c r="DP602" s="100"/>
      <c r="DQ602" s="100"/>
      <c r="DR602" s="100"/>
      <c r="DS602" s="100"/>
      <c r="DT602" s="100"/>
      <c r="DU602" s="100"/>
      <c r="DV602" s="100"/>
      <c r="DW602" s="100"/>
      <c r="DX602" s="100"/>
      <c r="DY602" s="100"/>
      <c r="DZ602" s="100"/>
      <c r="EA602" s="100"/>
      <c r="EB602" s="100"/>
      <c r="EC602" s="100"/>
      <c r="ED602" s="100"/>
      <c r="EE602" s="100"/>
      <c r="EF602" s="100"/>
      <c r="EG602" s="100"/>
      <c r="EH602" s="100"/>
      <c r="EI602" s="100"/>
      <c r="EJ602" s="100"/>
      <c r="EK602" s="100"/>
    </row>
    <row r="603" customFormat="false" ht="12.75" hidden="true" customHeight="false" outlineLevel="0" collapsed="false">
      <c r="A603" s="75" t="s">
        <v>1007</v>
      </c>
      <c r="B603" s="78"/>
      <c r="C603" s="79"/>
      <c r="D603" s="78"/>
      <c r="E603" s="78"/>
      <c r="F603" s="79"/>
      <c r="G603" s="79"/>
      <c r="H603" s="80" t="n">
        <v>0</v>
      </c>
      <c r="I603" s="81" t="n">
        <v>0</v>
      </c>
      <c r="J603" s="81" t="n">
        <v>0</v>
      </c>
      <c r="K603" s="82" t="n">
        <v>0</v>
      </c>
      <c r="L603" s="83" t="n">
        <v>0</v>
      </c>
      <c r="M603" s="82" t="n">
        <v>0</v>
      </c>
      <c r="N603" s="83" t="n">
        <v>0</v>
      </c>
      <c r="O603" s="79"/>
      <c r="P603" s="84"/>
      <c r="Q603" s="100"/>
      <c r="R603" s="100"/>
      <c r="S603" s="100"/>
      <c r="T603" s="100"/>
      <c r="U603" s="100"/>
      <c r="V603" s="100"/>
      <c r="W603" s="100"/>
      <c r="X603" s="100"/>
      <c r="Y603" s="101"/>
      <c r="Z603" s="100"/>
      <c r="AA603" s="101" t="s">
        <v>1007</v>
      </c>
      <c r="AB603" s="85"/>
      <c r="AC603" s="86"/>
      <c r="AD603" s="85"/>
      <c r="AE603" s="85"/>
      <c r="AF603" s="86"/>
      <c r="AG603" s="86"/>
      <c r="AH603" s="87" t="n">
        <v>0</v>
      </c>
      <c r="AI603" s="88" t="n">
        <v>0</v>
      </c>
      <c r="AJ603" s="88" t="n">
        <v>0</v>
      </c>
      <c r="AK603" s="89" t="n">
        <v>0</v>
      </c>
      <c r="AL603" s="90" t="n">
        <v>0</v>
      </c>
      <c r="AM603" s="89" t="n">
        <v>0</v>
      </c>
      <c r="AN603" s="90" t="n">
        <v>0</v>
      </c>
      <c r="AO603" s="86"/>
      <c r="AP603" s="91"/>
      <c r="AQ603" s="100"/>
      <c r="AR603" s="100"/>
      <c r="AS603" s="100"/>
      <c r="AT603" s="100"/>
      <c r="AU603" s="100"/>
      <c r="AV603" s="100"/>
      <c r="AW603" s="100"/>
      <c r="AX603" s="100"/>
      <c r="AY603" s="100"/>
      <c r="AZ603" s="101"/>
      <c r="BA603" s="12"/>
      <c r="BB603" s="85" t="n">
        <f aca="false">IF(ISERROR(VLOOKUP($B603,$AB:$AX,1,0)),0,(VLOOKUP($B603,$AB:$AX,1,0)))</f>
        <v>0</v>
      </c>
      <c r="BC603" s="86" t="n">
        <f aca="false">IF(ISERROR(VLOOKUP($B603,$AB:$AX,2,0)),0,(VLOOKUP($B603,$AB:$AX,2,0)))</f>
        <v>0</v>
      </c>
      <c r="BD603" s="92" t="n">
        <f aca="false">IF(ISERROR(VLOOKUP($B603,$AB:$AX,3,0)),0,(VLOOKUP($B603,$AB:$AX,3,0)))</f>
        <v>0</v>
      </c>
      <c r="BE603" s="85" t="n">
        <f aca="false">IF(ISERROR(VLOOKUP($B603,$AB:$AX,4,0)),0,(VLOOKUP($B603,$AB:$AX,4,0)))</f>
        <v>0</v>
      </c>
      <c r="BF603" s="86" t="n">
        <f aca="false">IF(ISERROR(VLOOKUP($B603,$AB:$AX,5,0)),0,(VLOOKUP($B603,$AB:$AX,5,0)))</f>
        <v>0</v>
      </c>
      <c r="BG603" s="86" t="n">
        <f aca="false">IF(ISERROR(VLOOKUP($B603,$AB:$AX,6,0)),0,(VLOOKUP($B603,$AB:$AX,6,0)))</f>
        <v>0</v>
      </c>
      <c r="BH603" s="85" t="n">
        <f aca="false">IF(ISERROR(VLOOKUP($B603,$AB:$AX,7,0)),0,(VLOOKUP($B603,$AB:$AX,7,0)))</f>
        <v>0</v>
      </c>
      <c r="BI603" s="88" t="n">
        <f aca="false">IF(ISERROR(VLOOKUP($B603,$AB:$AX,8,0)),0,(VLOOKUP($B603,$AB:$AX,8,0)))</f>
        <v>0</v>
      </c>
      <c r="BJ603" s="88" t="n">
        <f aca="false">IF(ISERROR(VLOOKUP($B603,$AB:$AX,9,0)),0,(VLOOKUP($B603,$AB:$AX,9,0)))</f>
        <v>0</v>
      </c>
      <c r="BK603" s="89" t="n">
        <f aca="false">IF(ISERROR(VLOOKUP($B603,$AB:$AX,10,0)),0,(VLOOKUP($B603,$AB:$AX,10,0)))</f>
        <v>0</v>
      </c>
      <c r="BL603" s="93" t="n">
        <f aca="false">IF(ISERROR(VLOOKUP($B603,$AB:$AX,11,0)),0,(VLOOKUP($B603,$AB:$AX,11,0)))</f>
        <v>0</v>
      </c>
      <c r="BM603" s="89" t="n">
        <f aca="false">IF(ISERROR(VLOOKUP($B603,$AB:$AX,12,0)),0,(VLOOKUP($B603,$AB:$AX,12,0)))</f>
        <v>0</v>
      </c>
      <c r="BN603" s="93" t="n">
        <f aca="false">IF(ISERROR(VLOOKUP($B603,$AB:$AX,13,0)),0,(VLOOKUP($B603,$AB:$AX,13,0)))</f>
        <v>0</v>
      </c>
      <c r="BO603" s="86" t="n">
        <f aca="false">IF(ISERROR(VLOOKUP($B603,$AB:$AX,14,0)),0,(VLOOKUP($B603,$AB:$AX,14,0)))</f>
        <v>0</v>
      </c>
      <c r="BP603" s="91" t="n">
        <f aca="false">IF(ISERROR(VLOOKUP($B603,$AB:$AX,15,0)),0,(VLOOKUP($B603,$AB:$AX,15,0)))</f>
        <v>0</v>
      </c>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c r="DM603" s="100"/>
      <c r="DN603" s="100"/>
      <c r="DO603" s="100"/>
      <c r="DP603" s="100"/>
      <c r="DQ603" s="100"/>
      <c r="DR603" s="100"/>
      <c r="DS603" s="100"/>
      <c r="DT603" s="100"/>
      <c r="DU603" s="100"/>
      <c r="DV603" s="100"/>
      <c r="DW603" s="100"/>
      <c r="DX603" s="100"/>
      <c r="DY603" s="100"/>
      <c r="DZ603" s="100"/>
      <c r="EA603" s="100"/>
      <c r="EB603" s="100"/>
      <c r="EC603" s="100"/>
      <c r="ED603" s="100"/>
      <c r="EE603" s="100"/>
      <c r="EF603" s="100"/>
      <c r="EG603" s="100"/>
      <c r="EH603" s="100"/>
      <c r="EI603" s="100"/>
      <c r="EJ603" s="100"/>
      <c r="EK603" s="100"/>
    </row>
    <row r="604" customFormat="false" ht="12.75" hidden="true" customHeight="false" outlineLevel="0" collapsed="false">
      <c r="A604" s="75" t="s">
        <v>1008</v>
      </c>
      <c r="B604" s="78"/>
      <c r="C604" s="79"/>
      <c r="D604" s="78"/>
      <c r="E604" s="78"/>
      <c r="F604" s="79"/>
      <c r="G604" s="79"/>
      <c r="H604" s="80" t="n">
        <v>0</v>
      </c>
      <c r="I604" s="81" t="n">
        <v>0</v>
      </c>
      <c r="J604" s="81" t="n">
        <v>0</v>
      </c>
      <c r="K604" s="82" t="n">
        <v>0</v>
      </c>
      <c r="L604" s="83" t="n">
        <v>0</v>
      </c>
      <c r="M604" s="82" t="n">
        <v>0</v>
      </c>
      <c r="N604" s="83" t="n">
        <v>0</v>
      </c>
      <c r="O604" s="79"/>
      <c r="P604" s="84"/>
      <c r="Q604" s="22"/>
      <c r="R604" s="22"/>
      <c r="S604" s="22"/>
      <c r="T604" s="22"/>
      <c r="U604" s="22"/>
      <c r="V604" s="22"/>
      <c r="W604" s="22"/>
      <c r="X604" s="22"/>
      <c r="Y604" s="12"/>
      <c r="Z604" s="22"/>
      <c r="AA604" s="12" t="s">
        <v>1008</v>
      </c>
      <c r="AB604" s="85"/>
      <c r="AC604" s="86"/>
      <c r="AD604" s="85"/>
      <c r="AE604" s="85"/>
      <c r="AF604" s="86"/>
      <c r="AG604" s="86"/>
      <c r="AH604" s="87" t="n">
        <v>0</v>
      </c>
      <c r="AI604" s="88" t="n">
        <v>0</v>
      </c>
      <c r="AJ604" s="88" t="n">
        <v>0</v>
      </c>
      <c r="AK604" s="89" t="n">
        <v>0</v>
      </c>
      <c r="AL604" s="90" t="n">
        <v>0</v>
      </c>
      <c r="AM604" s="89" t="n">
        <v>0</v>
      </c>
      <c r="AN604" s="90" t="n">
        <v>0</v>
      </c>
      <c r="AO604" s="86"/>
      <c r="AP604" s="91"/>
      <c r="AQ604" s="22"/>
      <c r="AR604" s="22"/>
      <c r="AS604" s="22"/>
      <c r="AT604" s="22"/>
      <c r="AU604" s="22"/>
      <c r="AV604" s="22"/>
      <c r="AW604" s="22"/>
      <c r="AX604" s="22"/>
      <c r="AY604" s="22"/>
      <c r="BA604" s="12"/>
      <c r="BB604" s="85" t="n">
        <f aca="false">IF(ISERROR(VLOOKUP($B604,$AB:$AX,1,0)),0,(VLOOKUP($B604,$AB:$AX,1,0)))</f>
        <v>0</v>
      </c>
      <c r="BC604" s="86" t="n">
        <f aca="false">IF(ISERROR(VLOOKUP($B604,$AB:$AX,2,0)),0,(VLOOKUP($B604,$AB:$AX,2,0)))</f>
        <v>0</v>
      </c>
      <c r="BD604" s="92" t="n">
        <f aca="false">IF(ISERROR(VLOOKUP($B604,$AB:$AX,3,0)),0,(VLOOKUP($B604,$AB:$AX,3,0)))</f>
        <v>0</v>
      </c>
      <c r="BE604" s="85" t="n">
        <f aca="false">IF(ISERROR(VLOOKUP($B604,$AB:$AX,4,0)),0,(VLOOKUP($B604,$AB:$AX,4,0)))</f>
        <v>0</v>
      </c>
      <c r="BF604" s="86" t="n">
        <f aca="false">IF(ISERROR(VLOOKUP($B604,$AB:$AX,5,0)),0,(VLOOKUP($B604,$AB:$AX,5,0)))</f>
        <v>0</v>
      </c>
      <c r="BG604" s="86" t="n">
        <f aca="false">IF(ISERROR(VLOOKUP($B604,$AB:$AX,6,0)),0,(VLOOKUP($B604,$AB:$AX,6,0)))</f>
        <v>0</v>
      </c>
      <c r="BH604" s="85" t="n">
        <f aca="false">IF(ISERROR(VLOOKUP($B604,$AB:$AX,7,0)),0,(VLOOKUP($B604,$AB:$AX,7,0)))</f>
        <v>0</v>
      </c>
      <c r="BI604" s="88" t="n">
        <f aca="false">IF(ISERROR(VLOOKUP($B604,$AB:$AX,8,0)),0,(VLOOKUP($B604,$AB:$AX,8,0)))</f>
        <v>0</v>
      </c>
      <c r="BJ604" s="88" t="n">
        <f aca="false">IF(ISERROR(VLOOKUP($B604,$AB:$AX,9,0)),0,(VLOOKUP($B604,$AB:$AX,9,0)))</f>
        <v>0</v>
      </c>
      <c r="BK604" s="89" t="n">
        <f aca="false">IF(ISERROR(VLOOKUP($B604,$AB:$AX,10,0)),0,(VLOOKUP($B604,$AB:$AX,10,0)))</f>
        <v>0</v>
      </c>
      <c r="BL604" s="93" t="n">
        <f aca="false">IF(ISERROR(VLOOKUP($B604,$AB:$AX,11,0)),0,(VLOOKUP($B604,$AB:$AX,11,0)))</f>
        <v>0</v>
      </c>
      <c r="BM604" s="89" t="n">
        <f aca="false">IF(ISERROR(VLOOKUP($B604,$AB:$AX,12,0)),0,(VLOOKUP($B604,$AB:$AX,12,0)))</f>
        <v>0</v>
      </c>
      <c r="BN604" s="93" t="n">
        <f aca="false">IF(ISERROR(VLOOKUP($B604,$AB:$AX,13,0)),0,(VLOOKUP($B604,$AB:$AX,13,0)))</f>
        <v>0</v>
      </c>
      <c r="BO604" s="86" t="n">
        <f aca="false">IF(ISERROR(VLOOKUP($B604,$AB:$AX,14,0)),0,(VLOOKUP($B604,$AB:$AX,14,0)))</f>
        <v>0</v>
      </c>
      <c r="BP604" s="91" t="n">
        <f aca="false">IF(ISERROR(VLOOKUP($B604,$AB:$AX,15,0)),0,(VLOOKUP($B604,$AB:$AX,15,0)))</f>
        <v>0</v>
      </c>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c r="EJ604" s="22"/>
      <c r="EK604" s="22"/>
    </row>
    <row r="605" customFormat="false" ht="12.75" hidden="true" customHeight="false" outlineLevel="0" collapsed="false">
      <c r="A605" s="75" t="s">
        <v>1009</v>
      </c>
      <c r="B605" s="78"/>
      <c r="C605" s="79"/>
      <c r="D605" s="78"/>
      <c r="E605" s="78"/>
      <c r="F605" s="79"/>
      <c r="G605" s="79"/>
      <c r="H605" s="80" t="n">
        <v>0</v>
      </c>
      <c r="I605" s="81" t="n">
        <v>0</v>
      </c>
      <c r="J605" s="81" t="n">
        <v>0</v>
      </c>
      <c r="K605" s="82" t="n">
        <v>0</v>
      </c>
      <c r="L605" s="83" t="n">
        <v>0</v>
      </c>
      <c r="M605" s="82" t="n">
        <v>0</v>
      </c>
      <c r="N605" s="83" t="n">
        <v>0</v>
      </c>
      <c r="O605" s="79"/>
      <c r="P605" s="84"/>
      <c r="Q605" s="22"/>
      <c r="R605" s="22"/>
      <c r="S605" s="22"/>
      <c r="T605" s="22"/>
      <c r="U605" s="22"/>
      <c r="V605" s="22"/>
      <c r="W605" s="22"/>
      <c r="X605" s="22"/>
      <c r="Y605" s="12"/>
      <c r="Z605" s="22"/>
      <c r="AA605" s="12" t="s">
        <v>1009</v>
      </c>
      <c r="AB605" s="85"/>
      <c r="AC605" s="86"/>
      <c r="AD605" s="85"/>
      <c r="AE605" s="85"/>
      <c r="AF605" s="86"/>
      <c r="AG605" s="86"/>
      <c r="AH605" s="87" t="n">
        <v>0</v>
      </c>
      <c r="AI605" s="88" t="n">
        <v>0</v>
      </c>
      <c r="AJ605" s="88" t="n">
        <v>0</v>
      </c>
      <c r="AK605" s="89" t="n">
        <v>0</v>
      </c>
      <c r="AL605" s="90" t="n">
        <v>0</v>
      </c>
      <c r="AM605" s="89" t="n">
        <v>0</v>
      </c>
      <c r="AN605" s="90" t="n">
        <v>0</v>
      </c>
      <c r="AO605" s="86"/>
      <c r="AP605" s="91"/>
      <c r="AQ605" s="22"/>
      <c r="AR605" s="22"/>
      <c r="AS605" s="22"/>
      <c r="AT605" s="22"/>
      <c r="AU605" s="22"/>
      <c r="AV605" s="22"/>
      <c r="AW605" s="22"/>
      <c r="AX605" s="22"/>
      <c r="AY605" s="22"/>
      <c r="BA605" s="12"/>
      <c r="BB605" s="85" t="n">
        <f aca="false">IF(ISERROR(VLOOKUP($B605,$AB:$AX,1,0)),0,(VLOOKUP($B605,$AB:$AX,1,0)))</f>
        <v>0</v>
      </c>
      <c r="BC605" s="86" t="n">
        <f aca="false">IF(ISERROR(VLOOKUP($B605,$AB:$AX,2,0)),0,(VLOOKUP($B605,$AB:$AX,2,0)))</f>
        <v>0</v>
      </c>
      <c r="BD605" s="92" t="n">
        <f aca="false">IF(ISERROR(VLOOKUP($B605,$AB:$AX,3,0)),0,(VLOOKUP($B605,$AB:$AX,3,0)))</f>
        <v>0</v>
      </c>
      <c r="BE605" s="85" t="n">
        <f aca="false">IF(ISERROR(VLOOKUP($B605,$AB:$AX,4,0)),0,(VLOOKUP($B605,$AB:$AX,4,0)))</f>
        <v>0</v>
      </c>
      <c r="BF605" s="86" t="n">
        <f aca="false">IF(ISERROR(VLOOKUP($B605,$AB:$AX,5,0)),0,(VLOOKUP($B605,$AB:$AX,5,0)))</f>
        <v>0</v>
      </c>
      <c r="BG605" s="86" t="n">
        <f aca="false">IF(ISERROR(VLOOKUP($B605,$AB:$AX,6,0)),0,(VLOOKUP($B605,$AB:$AX,6,0)))</f>
        <v>0</v>
      </c>
      <c r="BH605" s="85" t="n">
        <f aca="false">IF(ISERROR(VLOOKUP($B605,$AB:$AX,7,0)),0,(VLOOKUP($B605,$AB:$AX,7,0)))</f>
        <v>0</v>
      </c>
      <c r="BI605" s="88" t="n">
        <f aca="false">IF(ISERROR(VLOOKUP($B605,$AB:$AX,8,0)),0,(VLOOKUP($B605,$AB:$AX,8,0)))</f>
        <v>0</v>
      </c>
      <c r="BJ605" s="88" t="n">
        <f aca="false">IF(ISERROR(VLOOKUP($B605,$AB:$AX,9,0)),0,(VLOOKUP($B605,$AB:$AX,9,0)))</f>
        <v>0</v>
      </c>
      <c r="BK605" s="89" t="n">
        <f aca="false">IF(ISERROR(VLOOKUP($B605,$AB:$AX,10,0)),0,(VLOOKUP($B605,$AB:$AX,10,0)))</f>
        <v>0</v>
      </c>
      <c r="BL605" s="93" t="n">
        <f aca="false">IF(ISERROR(VLOOKUP($B605,$AB:$AX,11,0)),0,(VLOOKUP($B605,$AB:$AX,11,0)))</f>
        <v>0</v>
      </c>
      <c r="BM605" s="89" t="n">
        <f aca="false">IF(ISERROR(VLOOKUP($B605,$AB:$AX,12,0)),0,(VLOOKUP($B605,$AB:$AX,12,0)))</f>
        <v>0</v>
      </c>
      <c r="BN605" s="93" t="n">
        <f aca="false">IF(ISERROR(VLOOKUP($B605,$AB:$AX,13,0)),0,(VLOOKUP($B605,$AB:$AX,13,0)))</f>
        <v>0</v>
      </c>
      <c r="BO605" s="86" t="n">
        <f aca="false">IF(ISERROR(VLOOKUP($B605,$AB:$AX,14,0)),0,(VLOOKUP($B605,$AB:$AX,14,0)))</f>
        <v>0</v>
      </c>
      <c r="BP605" s="91" t="n">
        <f aca="false">IF(ISERROR(VLOOKUP($B605,$AB:$AX,15,0)),0,(VLOOKUP($B605,$AB:$AX,15,0)))</f>
        <v>0</v>
      </c>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c r="EJ605" s="22"/>
      <c r="EK605" s="22"/>
    </row>
    <row r="606" customFormat="false" ht="12.75" hidden="true" customHeight="false" outlineLevel="0" collapsed="false">
      <c r="A606" s="75" t="s">
        <v>1010</v>
      </c>
      <c r="B606" s="78"/>
      <c r="C606" s="79"/>
      <c r="D606" s="78"/>
      <c r="E606" s="78"/>
      <c r="F606" s="79"/>
      <c r="G606" s="79"/>
      <c r="H606" s="80" t="n">
        <v>0</v>
      </c>
      <c r="I606" s="81" t="n">
        <v>0</v>
      </c>
      <c r="J606" s="81" t="n">
        <v>0</v>
      </c>
      <c r="K606" s="82" t="n">
        <v>0</v>
      </c>
      <c r="L606" s="83" t="n">
        <v>0</v>
      </c>
      <c r="M606" s="82" t="n">
        <v>0</v>
      </c>
      <c r="N606" s="83" t="n">
        <v>0</v>
      </c>
      <c r="O606" s="79"/>
      <c r="P606" s="84"/>
      <c r="Q606" s="78"/>
      <c r="R606" s="78"/>
      <c r="S606" s="78"/>
      <c r="T606" s="78"/>
      <c r="U606" s="78"/>
      <c r="V606" s="78"/>
      <c r="W606" s="78"/>
      <c r="X606" s="78"/>
      <c r="Y606" s="85"/>
      <c r="Z606" s="78"/>
      <c r="AA606" s="85" t="s">
        <v>1010</v>
      </c>
      <c r="AB606" s="85"/>
      <c r="AC606" s="86"/>
      <c r="AD606" s="85"/>
      <c r="AE606" s="85"/>
      <c r="AF606" s="86"/>
      <c r="AG606" s="86"/>
      <c r="AH606" s="87" t="n">
        <v>0</v>
      </c>
      <c r="AI606" s="88" t="n">
        <v>0</v>
      </c>
      <c r="AJ606" s="88" t="n">
        <v>0</v>
      </c>
      <c r="AK606" s="89" t="n">
        <v>0</v>
      </c>
      <c r="AL606" s="90" t="n">
        <v>0</v>
      </c>
      <c r="AM606" s="89" t="n">
        <v>0</v>
      </c>
      <c r="AN606" s="90" t="n">
        <v>0</v>
      </c>
      <c r="AO606" s="86"/>
      <c r="AP606" s="91"/>
      <c r="AQ606" s="78"/>
      <c r="AR606" s="78"/>
      <c r="AS606" s="78"/>
      <c r="AT606" s="78"/>
      <c r="AU606" s="78"/>
      <c r="AV606" s="78"/>
      <c r="AW606" s="78"/>
      <c r="AX606" s="78"/>
      <c r="AY606" s="78"/>
      <c r="AZ606" s="85"/>
      <c r="BA606" s="12"/>
      <c r="BB606" s="85" t="n">
        <f aca="false">IF(ISERROR(VLOOKUP($B606,$AB:$AX,1,0)),0,(VLOOKUP($B606,$AB:$AX,1,0)))</f>
        <v>0</v>
      </c>
      <c r="BC606" s="86" t="n">
        <f aca="false">IF(ISERROR(VLOOKUP($B606,$AB:$AX,2,0)),0,(VLOOKUP($B606,$AB:$AX,2,0)))</f>
        <v>0</v>
      </c>
      <c r="BD606" s="92" t="n">
        <f aca="false">IF(ISERROR(VLOOKUP($B606,$AB:$AX,3,0)),0,(VLOOKUP($B606,$AB:$AX,3,0)))</f>
        <v>0</v>
      </c>
      <c r="BE606" s="85" t="n">
        <f aca="false">IF(ISERROR(VLOOKUP($B606,$AB:$AX,4,0)),0,(VLOOKUP($B606,$AB:$AX,4,0)))</f>
        <v>0</v>
      </c>
      <c r="BF606" s="86" t="n">
        <f aca="false">IF(ISERROR(VLOOKUP($B606,$AB:$AX,5,0)),0,(VLOOKUP($B606,$AB:$AX,5,0)))</f>
        <v>0</v>
      </c>
      <c r="BG606" s="86" t="n">
        <f aca="false">IF(ISERROR(VLOOKUP($B606,$AB:$AX,6,0)),0,(VLOOKUP($B606,$AB:$AX,6,0)))</f>
        <v>0</v>
      </c>
      <c r="BH606" s="85" t="n">
        <f aca="false">IF(ISERROR(VLOOKUP($B606,$AB:$AX,7,0)),0,(VLOOKUP($B606,$AB:$AX,7,0)))</f>
        <v>0</v>
      </c>
      <c r="BI606" s="88" t="n">
        <f aca="false">IF(ISERROR(VLOOKUP($B606,$AB:$AX,8,0)),0,(VLOOKUP($B606,$AB:$AX,8,0)))</f>
        <v>0</v>
      </c>
      <c r="BJ606" s="88" t="n">
        <f aca="false">IF(ISERROR(VLOOKUP($B606,$AB:$AX,9,0)),0,(VLOOKUP($B606,$AB:$AX,9,0)))</f>
        <v>0</v>
      </c>
      <c r="BK606" s="89" t="n">
        <f aca="false">IF(ISERROR(VLOOKUP($B606,$AB:$AX,10,0)),0,(VLOOKUP($B606,$AB:$AX,10,0)))</f>
        <v>0</v>
      </c>
      <c r="BL606" s="93" t="n">
        <f aca="false">IF(ISERROR(VLOOKUP($B606,$AB:$AX,11,0)),0,(VLOOKUP($B606,$AB:$AX,11,0)))</f>
        <v>0</v>
      </c>
      <c r="BM606" s="89" t="n">
        <f aca="false">IF(ISERROR(VLOOKUP($B606,$AB:$AX,12,0)),0,(VLOOKUP($B606,$AB:$AX,12,0)))</f>
        <v>0</v>
      </c>
      <c r="BN606" s="93" t="n">
        <f aca="false">IF(ISERROR(VLOOKUP($B606,$AB:$AX,13,0)),0,(VLOOKUP($B606,$AB:$AX,13,0)))</f>
        <v>0</v>
      </c>
      <c r="BO606" s="86" t="n">
        <f aca="false">IF(ISERROR(VLOOKUP($B606,$AB:$AX,14,0)),0,(VLOOKUP($B606,$AB:$AX,14,0)))</f>
        <v>0</v>
      </c>
      <c r="BP606" s="91" t="n">
        <f aca="false">IF(ISERROR(VLOOKUP($B606,$AB:$AX,15,0)),0,(VLOOKUP($B606,$AB:$AX,15,0)))</f>
        <v>0</v>
      </c>
      <c r="BQ606" s="78"/>
      <c r="BR606" s="78"/>
      <c r="BS606" s="78"/>
      <c r="BT606" s="78"/>
      <c r="BU606" s="94"/>
      <c r="BV606" s="94"/>
      <c r="BW606" s="94"/>
      <c r="BX606" s="94"/>
      <c r="BY606" s="94"/>
      <c r="BZ606" s="94"/>
      <c r="CA606" s="94"/>
      <c r="CB606" s="94"/>
      <c r="CC606" s="94"/>
      <c r="CD606" s="94"/>
      <c r="CE606" s="94"/>
      <c r="CF606" s="94"/>
      <c r="CG606" s="94"/>
      <c r="CH606" s="94"/>
      <c r="CI606" s="94"/>
      <c r="CJ606" s="94"/>
      <c r="CK606" s="94"/>
      <c r="CL606" s="94"/>
      <c r="CM606" s="94"/>
      <c r="CN606" s="94"/>
      <c r="CO606" s="94"/>
      <c r="CP606" s="94"/>
      <c r="CQ606" s="94"/>
      <c r="CR606" s="94"/>
      <c r="CS606" s="94"/>
      <c r="CT606" s="94"/>
      <c r="CU606" s="94"/>
      <c r="CV606" s="94"/>
      <c r="CW606" s="94"/>
      <c r="CX606" s="94"/>
      <c r="CY606" s="94"/>
      <c r="CZ606" s="94"/>
      <c r="DA606" s="94"/>
      <c r="DB606" s="94"/>
      <c r="DC606" s="94"/>
      <c r="DD606" s="94"/>
      <c r="DE606" s="94"/>
      <c r="DF606" s="94"/>
      <c r="DG606" s="94"/>
      <c r="DH606" s="94"/>
      <c r="DI606" s="94"/>
      <c r="DJ606" s="94"/>
      <c r="DK606" s="94"/>
      <c r="DL606" s="94"/>
      <c r="DM606" s="94"/>
      <c r="DN606" s="94"/>
      <c r="DO606" s="94"/>
      <c r="DP606" s="94"/>
      <c r="DQ606" s="94"/>
      <c r="DR606" s="94"/>
      <c r="DS606" s="94"/>
      <c r="DT606" s="94"/>
      <c r="DU606" s="94"/>
      <c r="DV606" s="94"/>
      <c r="DW606" s="94"/>
      <c r="DX606" s="94"/>
      <c r="DY606" s="94"/>
      <c r="DZ606" s="94"/>
      <c r="EA606" s="94"/>
      <c r="EB606" s="94"/>
      <c r="EC606" s="94"/>
      <c r="ED606" s="94"/>
      <c r="EE606" s="94"/>
      <c r="EF606" s="94"/>
      <c r="EG606" s="94"/>
      <c r="EH606" s="94"/>
      <c r="EI606" s="94"/>
      <c r="EJ606" s="94"/>
      <c r="EK606" s="94"/>
    </row>
    <row r="607" customFormat="false" ht="12.75" hidden="true" customHeight="false" outlineLevel="0" collapsed="false">
      <c r="A607" s="75" t="s">
        <v>1011</v>
      </c>
      <c r="B607" s="78"/>
      <c r="C607" s="79"/>
      <c r="D607" s="78"/>
      <c r="E607" s="78"/>
      <c r="F607" s="79"/>
      <c r="G607" s="79"/>
      <c r="H607" s="80" t="n">
        <v>0</v>
      </c>
      <c r="I607" s="81" t="n">
        <v>0</v>
      </c>
      <c r="J607" s="81" t="n">
        <v>0</v>
      </c>
      <c r="K607" s="82" t="n">
        <v>0</v>
      </c>
      <c r="L607" s="83" t="n">
        <v>0</v>
      </c>
      <c r="M607" s="82" t="n">
        <v>0</v>
      </c>
      <c r="N607" s="83" t="n">
        <v>0</v>
      </c>
      <c r="O607" s="79"/>
      <c r="P607" s="84"/>
      <c r="Q607" s="78"/>
      <c r="R607" s="78"/>
      <c r="S607" s="78"/>
      <c r="T607" s="78"/>
      <c r="U607" s="78"/>
      <c r="V607" s="78"/>
      <c r="W607" s="78"/>
      <c r="X607" s="78"/>
      <c r="Y607" s="85"/>
      <c r="Z607" s="78"/>
      <c r="AA607" s="85" t="s">
        <v>1011</v>
      </c>
      <c r="AB607" s="85"/>
      <c r="AC607" s="86"/>
      <c r="AD607" s="85"/>
      <c r="AE607" s="85"/>
      <c r="AF607" s="86"/>
      <c r="AG607" s="86"/>
      <c r="AH607" s="87" t="n">
        <v>0</v>
      </c>
      <c r="AI607" s="88" t="n">
        <v>0</v>
      </c>
      <c r="AJ607" s="88" t="n">
        <v>0</v>
      </c>
      <c r="AK607" s="89" t="n">
        <v>0</v>
      </c>
      <c r="AL607" s="90" t="n">
        <v>0</v>
      </c>
      <c r="AM607" s="89" t="n">
        <v>0</v>
      </c>
      <c r="AN607" s="90" t="n">
        <v>0</v>
      </c>
      <c r="AO607" s="86"/>
      <c r="AP607" s="91"/>
      <c r="AQ607" s="78"/>
      <c r="AR607" s="78"/>
      <c r="AS607" s="78"/>
      <c r="AT607" s="78"/>
      <c r="AU607" s="78"/>
      <c r="AV607" s="78"/>
      <c r="AW607" s="78"/>
      <c r="AX607" s="78"/>
      <c r="AY607" s="78"/>
      <c r="AZ607" s="85"/>
      <c r="BA607" s="12"/>
      <c r="BB607" s="85" t="n">
        <f aca="false">IF(ISERROR(VLOOKUP($B607,$AB:$AX,1,0)),0,(VLOOKUP($B607,$AB:$AX,1,0)))</f>
        <v>0</v>
      </c>
      <c r="BC607" s="86" t="n">
        <f aca="false">IF(ISERROR(VLOOKUP($B607,$AB:$AX,2,0)),0,(VLOOKUP($B607,$AB:$AX,2,0)))</f>
        <v>0</v>
      </c>
      <c r="BD607" s="92" t="n">
        <f aca="false">IF(ISERROR(VLOOKUP($B607,$AB:$AX,3,0)),0,(VLOOKUP($B607,$AB:$AX,3,0)))</f>
        <v>0</v>
      </c>
      <c r="BE607" s="85" t="n">
        <f aca="false">IF(ISERROR(VLOOKUP($B607,$AB:$AX,4,0)),0,(VLOOKUP($B607,$AB:$AX,4,0)))</f>
        <v>0</v>
      </c>
      <c r="BF607" s="86" t="n">
        <f aca="false">IF(ISERROR(VLOOKUP($B607,$AB:$AX,5,0)),0,(VLOOKUP($B607,$AB:$AX,5,0)))</f>
        <v>0</v>
      </c>
      <c r="BG607" s="86" t="n">
        <f aca="false">IF(ISERROR(VLOOKUP($B607,$AB:$AX,6,0)),0,(VLOOKUP($B607,$AB:$AX,6,0)))</f>
        <v>0</v>
      </c>
      <c r="BH607" s="85" t="n">
        <f aca="false">IF(ISERROR(VLOOKUP($B607,$AB:$AX,7,0)),0,(VLOOKUP($B607,$AB:$AX,7,0)))</f>
        <v>0</v>
      </c>
      <c r="BI607" s="88" t="n">
        <f aca="false">IF(ISERROR(VLOOKUP($B607,$AB:$AX,8,0)),0,(VLOOKUP($B607,$AB:$AX,8,0)))</f>
        <v>0</v>
      </c>
      <c r="BJ607" s="88" t="n">
        <f aca="false">IF(ISERROR(VLOOKUP($B607,$AB:$AX,9,0)),0,(VLOOKUP($B607,$AB:$AX,9,0)))</f>
        <v>0</v>
      </c>
      <c r="BK607" s="89" t="n">
        <f aca="false">IF(ISERROR(VLOOKUP($B607,$AB:$AX,10,0)),0,(VLOOKUP($B607,$AB:$AX,10,0)))</f>
        <v>0</v>
      </c>
      <c r="BL607" s="93" t="n">
        <f aca="false">IF(ISERROR(VLOOKUP($B607,$AB:$AX,11,0)),0,(VLOOKUP($B607,$AB:$AX,11,0)))</f>
        <v>0</v>
      </c>
      <c r="BM607" s="89" t="n">
        <f aca="false">IF(ISERROR(VLOOKUP($B607,$AB:$AX,12,0)),0,(VLOOKUP($B607,$AB:$AX,12,0)))</f>
        <v>0</v>
      </c>
      <c r="BN607" s="93" t="n">
        <f aca="false">IF(ISERROR(VLOOKUP($B607,$AB:$AX,13,0)),0,(VLOOKUP($B607,$AB:$AX,13,0)))</f>
        <v>0</v>
      </c>
      <c r="BO607" s="86" t="n">
        <f aca="false">IF(ISERROR(VLOOKUP($B607,$AB:$AX,14,0)),0,(VLOOKUP($B607,$AB:$AX,14,0)))</f>
        <v>0</v>
      </c>
      <c r="BP607" s="91" t="n">
        <f aca="false">IF(ISERROR(VLOOKUP($B607,$AB:$AX,15,0)),0,(VLOOKUP($B607,$AB:$AX,15,0)))</f>
        <v>0</v>
      </c>
      <c r="BQ607" s="78"/>
      <c r="BR607" s="78"/>
      <c r="BS607" s="78"/>
      <c r="BT607" s="78"/>
      <c r="BU607" s="94"/>
      <c r="BV607" s="94"/>
      <c r="BW607" s="94"/>
      <c r="BX607" s="94"/>
      <c r="BY607" s="94"/>
      <c r="BZ607" s="94"/>
      <c r="CA607" s="94"/>
      <c r="CB607" s="94"/>
      <c r="CC607" s="94"/>
      <c r="CD607" s="94"/>
      <c r="CE607" s="94"/>
      <c r="CF607" s="94"/>
      <c r="CG607" s="94"/>
      <c r="CH607" s="94"/>
      <c r="CI607" s="94"/>
      <c r="CJ607" s="94"/>
      <c r="CK607" s="94"/>
      <c r="CL607" s="94"/>
      <c r="CM607" s="94"/>
      <c r="CN607" s="94"/>
      <c r="CO607" s="94"/>
      <c r="CP607" s="94"/>
      <c r="CQ607" s="94"/>
      <c r="CR607" s="94"/>
      <c r="CS607" s="94"/>
      <c r="CT607" s="94"/>
      <c r="CU607" s="94"/>
      <c r="CV607" s="94"/>
      <c r="CW607" s="94"/>
      <c r="CX607" s="94"/>
      <c r="CY607" s="94"/>
      <c r="CZ607" s="94"/>
      <c r="DA607" s="94"/>
      <c r="DB607" s="94"/>
      <c r="DC607" s="94"/>
      <c r="DD607" s="94"/>
      <c r="DE607" s="94"/>
      <c r="DF607" s="94"/>
      <c r="DG607" s="94"/>
      <c r="DH607" s="94"/>
      <c r="DI607" s="94"/>
      <c r="DJ607" s="94"/>
      <c r="DK607" s="94"/>
      <c r="DL607" s="94"/>
      <c r="DM607" s="94"/>
      <c r="DN607" s="94"/>
      <c r="DO607" s="94"/>
      <c r="DP607" s="94"/>
      <c r="DQ607" s="94"/>
      <c r="DR607" s="94"/>
      <c r="DS607" s="94"/>
      <c r="DT607" s="94"/>
      <c r="DU607" s="94"/>
      <c r="DV607" s="94"/>
      <c r="DW607" s="94"/>
      <c r="DX607" s="94"/>
      <c r="DY607" s="94"/>
      <c r="DZ607" s="94"/>
      <c r="EA607" s="94"/>
      <c r="EB607" s="94"/>
      <c r="EC607" s="94"/>
      <c r="ED607" s="94"/>
      <c r="EE607" s="94"/>
      <c r="EF607" s="94"/>
      <c r="EG607" s="94"/>
      <c r="EH607" s="94"/>
      <c r="EI607" s="94"/>
      <c r="EJ607" s="94"/>
      <c r="EK607" s="94"/>
    </row>
    <row r="608" customFormat="false" ht="12.75" hidden="true" customHeight="false" outlineLevel="0" collapsed="false">
      <c r="A608" s="75" t="s">
        <v>1012</v>
      </c>
      <c r="B608" s="78"/>
      <c r="C608" s="79"/>
      <c r="D608" s="78"/>
      <c r="E608" s="78"/>
      <c r="F608" s="79"/>
      <c r="G608" s="79"/>
      <c r="H608" s="80" t="n">
        <v>0</v>
      </c>
      <c r="I608" s="81" t="n">
        <v>0</v>
      </c>
      <c r="J608" s="81" t="n">
        <v>0</v>
      </c>
      <c r="K608" s="82" t="n">
        <v>0</v>
      </c>
      <c r="L608" s="83" t="n">
        <v>0</v>
      </c>
      <c r="M608" s="82" t="n">
        <v>0</v>
      </c>
      <c r="N608" s="83" t="n">
        <v>0</v>
      </c>
      <c r="O608" s="79"/>
      <c r="P608" s="84"/>
      <c r="Q608" s="78"/>
      <c r="R608" s="78"/>
      <c r="S608" s="78"/>
      <c r="T608" s="78"/>
      <c r="U608" s="78"/>
      <c r="V608" s="78"/>
      <c r="W608" s="78"/>
      <c r="X608" s="78"/>
      <c r="Y608" s="85"/>
      <c r="Z608" s="78"/>
      <c r="AA608" s="85" t="s">
        <v>1012</v>
      </c>
      <c r="AB608" s="85"/>
      <c r="AC608" s="86"/>
      <c r="AD608" s="85"/>
      <c r="AE608" s="85"/>
      <c r="AF608" s="86"/>
      <c r="AG608" s="86"/>
      <c r="AH608" s="87" t="n">
        <v>0</v>
      </c>
      <c r="AI608" s="88" t="n">
        <v>0</v>
      </c>
      <c r="AJ608" s="88" t="n">
        <v>0</v>
      </c>
      <c r="AK608" s="89" t="n">
        <v>0</v>
      </c>
      <c r="AL608" s="90" t="n">
        <v>0</v>
      </c>
      <c r="AM608" s="89" t="n">
        <v>0</v>
      </c>
      <c r="AN608" s="90" t="n">
        <v>0</v>
      </c>
      <c r="AO608" s="86"/>
      <c r="AP608" s="91"/>
      <c r="AQ608" s="78"/>
      <c r="AR608" s="78"/>
      <c r="AS608" s="78"/>
      <c r="AT608" s="78"/>
      <c r="AU608" s="78"/>
      <c r="AV608" s="78"/>
      <c r="AW608" s="78"/>
      <c r="AX608" s="78"/>
      <c r="AY608" s="78"/>
      <c r="AZ608" s="85"/>
      <c r="BA608" s="12"/>
      <c r="BB608" s="85" t="n">
        <f aca="false">IF(ISERROR(VLOOKUP($B608,$AB:$AX,1,0)),0,(VLOOKUP($B608,$AB:$AX,1,0)))</f>
        <v>0</v>
      </c>
      <c r="BC608" s="86" t="n">
        <f aca="false">IF(ISERROR(VLOOKUP($B608,$AB:$AX,2,0)),0,(VLOOKUP($B608,$AB:$AX,2,0)))</f>
        <v>0</v>
      </c>
      <c r="BD608" s="92" t="n">
        <f aca="false">IF(ISERROR(VLOOKUP($B608,$AB:$AX,3,0)),0,(VLOOKUP($B608,$AB:$AX,3,0)))</f>
        <v>0</v>
      </c>
      <c r="BE608" s="85" t="n">
        <f aca="false">IF(ISERROR(VLOOKUP($B608,$AB:$AX,4,0)),0,(VLOOKUP($B608,$AB:$AX,4,0)))</f>
        <v>0</v>
      </c>
      <c r="BF608" s="86" t="n">
        <f aca="false">IF(ISERROR(VLOOKUP($B608,$AB:$AX,5,0)),0,(VLOOKUP($B608,$AB:$AX,5,0)))</f>
        <v>0</v>
      </c>
      <c r="BG608" s="86" t="n">
        <f aca="false">IF(ISERROR(VLOOKUP($B608,$AB:$AX,6,0)),0,(VLOOKUP($B608,$AB:$AX,6,0)))</f>
        <v>0</v>
      </c>
      <c r="BH608" s="85" t="n">
        <f aca="false">IF(ISERROR(VLOOKUP($B608,$AB:$AX,7,0)),0,(VLOOKUP($B608,$AB:$AX,7,0)))</f>
        <v>0</v>
      </c>
      <c r="BI608" s="88" t="n">
        <f aca="false">IF(ISERROR(VLOOKUP($B608,$AB:$AX,8,0)),0,(VLOOKUP($B608,$AB:$AX,8,0)))</f>
        <v>0</v>
      </c>
      <c r="BJ608" s="88" t="n">
        <f aca="false">IF(ISERROR(VLOOKUP($B608,$AB:$AX,9,0)),0,(VLOOKUP($B608,$AB:$AX,9,0)))</f>
        <v>0</v>
      </c>
      <c r="BK608" s="89" t="n">
        <f aca="false">IF(ISERROR(VLOOKUP($B608,$AB:$AX,10,0)),0,(VLOOKUP($B608,$AB:$AX,10,0)))</f>
        <v>0</v>
      </c>
      <c r="BL608" s="93" t="n">
        <f aca="false">IF(ISERROR(VLOOKUP($B608,$AB:$AX,11,0)),0,(VLOOKUP($B608,$AB:$AX,11,0)))</f>
        <v>0</v>
      </c>
      <c r="BM608" s="89" t="n">
        <f aca="false">IF(ISERROR(VLOOKUP($B608,$AB:$AX,12,0)),0,(VLOOKUP($B608,$AB:$AX,12,0)))</f>
        <v>0</v>
      </c>
      <c r="BN608" s="93" t="n">
        <f aca="false">IF(ISERROR(VLOOKUP($B608,$AB:$AX,13,0)),0,(VLOOKUP($B608,$AB:$AX,13,0)))</f>
        <v>0</v>
      </c>
      <c r="BO608" s="86" t="n">
        <f aca="false">IF(ISERROR(VLOOKUP($B608,$AB:$AX,14,0)),0,(VLOOKUP($B608,$AB:$AX,14,0)))</f>
        <v>0</v>
      </c>
      <c r="BP608" s="91" t="n">
        <f aca="false">IF(ISERROR(VLOOKUP($B608,$AB:$AX,15,0)),0,(VLOOKUP($B608,$AB:$AX,15,0)))</f>
        <v>0</v>
      </c>
      <c r="BQ608" s="78"/>
      <c r="BR608" s="78"/>
      <c r="BS608" s="78"/>
      <c r="BT608" s="78"/>
      <c r="BU608" s="94"/>
      <c r="BV608" s="94"/>
      <c r="BW608" s="94"/>
      <c r="BX608" s="94"/>
      <c r="BY608" s="94"/>
      <c r="BZ608" s="94"/>
      <c r="CA608" s="94"/>
      <c r="CB608" s="94"/>
      <c r="CC608" s="94"/>
      <c r="CD608" s="94"/>
      <c r="CE608" s="94"/>
      <c r="CF608" s="94"/>
      <c r="CG608" s="94"/>
      <c r="CH608" s="94"/>
      <c r="CI608" s="94"/>
      <c r="CJ608" s="94"/>
      <c r="CK608" s="94"/>
      <c r="CL608" s="94"/>
      <c r="CM608" s="94"/>
      <c r="CN608" s="94"/>
      <c r="CO608" s="94"/>
      <c r="CP608" s="94"/>
      <c r="CQ608" s="94"/>
      <c r="CR608" s="94"/>
      <c r="CS608" s="94"/>
      <c r="CT608" s="94"/>
      <c r="CU608" s="94"/>
      <c r="CV608" s="94"/>
      <c r="CW608" s="94"/>
      <c r="CX608" s="94"/>
      <c r="CY608" s="94"/>
      <c r="CZ608" s="94"/>
      <c r="DA608" s="94"/>
      <c r="DB608" s="94"/>
      <c r="DC608" s="94"/>
      <c r="DD608" s="94"/>
      <c r="DE608" s="94"/>
      <c r="DF608" s="94"/>
      <c r="DG608" s="94"/>
      <c r="DH608" s="94"/>
      <c r="DI608" s="94"/>
      <c r="DJ608" s="94"/>
      <c r="DK608" s="94"/>
      <c r="DL608" s="94"/>
      <c r="DM608" s="94"/>
      <c r="DN608" s="94"/>
      <c r="DO608" s="94"/>
      <c r="DP608" s="94"/>
      <c r="DQ608" s="94"/>
      <c r="DR608" s="94"/>
      <c r="DS608" s="94"/>
      <c r="DT608" s="94"/>
      <c r="DU608" s="94"/>
      <c r="DV608" s="94"/>
      <c r="DW608" s="94"/>
      <c r="DX608" s="94"/>
      <c r="DY608" s="94"/>
      <c r="DZ608" s="94"/>
      <c r="EA608" s="94"/>
      <c r="EB608" s="94"/>
      <c r="EC608" s="94"/>
      <c r="ED608" s="94"/>
      <c r="EE608" s="94"/>
      <c r="EF608" s="94"/>
      <c r="EG608" s="94"/>
      <c r="EH608" s="94"/>
      <c r="EI608" s="94"/>
      <c r="EJ608" s="94"/>
      <c r="EK608" s="94"/>
    </row>
    <row r="609" customFormat="false" ht="12.75" hidden="true" customHeight="false" outlineLevel="0" collapsed="false">
      <c r="A609" s="75" t="s">
        <v>1013</v>
      </c>
      <c r="B609" s="78"/>
      <c r="C609" s="79"/>
      <c r="D609" s="78"/>
      <c r="E609" s="78"/>
      <c r="F609" s="79"/>
      <c r="G609" s="79"/>
      <c r="H609" s="80" t="n">
        <v>0</v>
      </c>
      <c r="I609" s="81" t="n">
        <v>0</v>
      </c>
      <c r="J609" s="81" t="n">
        <v>0</v>
      </c>
      <c r="K609" s="82" t="n">
        <v>0</v>
      </c>
      <c r="L609" s="83" t="n">
        <v>0</v>
      </c>
      <c r="M609" s="82" t="n">
        <v>0</v>
      </c>
      <c r="N609" s="83" t="n">
        <v>0</v>
      </c>
      <c r="O609" s="79"/>
      <c r="P609" s="84"/>
      <c r="Q609" s="78"/>
      <c r="R609" s="78"/>
      <c r="S609" s="78"/>
      <c r="T609" s="78"/>
      <c r="U609" s="78"/>
      <c r="V609" s="78"/>
      <c r="W609" s="78"/>
      <c r="X609" s="78"/>
      <c r="Y609" s="85"/>
      <c r="Z609" s="78"/>
      <c r="AA609" s="85" t="s">
        <v>1013</v>
      </c>
      <c r="AB609" s="85"/>
      <c r="AC609" s="86"/>
      <c r="AD609" s="85"/>
      <c r="AE609" s="85"/>
      <c r="AF609" s="86"/>
      <c r="AG609" s="86"/>
      <c r="AH609" s="87" t="n">
        <v>0</v>
      </c>
      <c r="AI609" s="88" t="n">
        <v>0</v>
      </c>
      <c r="AJ609" s="88" t="n">
        <v>0</v>
      </c>
      <c r="AK609" s="89" t="n">
        <v>0</v>
      </c>
      <c r="AL609" s="90" t="n">
        <v>0</v>
      </c>
      <c r="AM609" s="89" t="n">
        <v>0</v>
      </c>
      <c r="AN609" s="90" t="n">
        <v>0</v>
      </c>
      <c r="AO609" s="86"/>
      <c r="AP609" s="91"/>
      <c r="AQ609" s="78"/>
      <c r="AR609" s="78"/>
      <c r="AS609" s="78"/>
      <c r="AT609" s="78"/>
      <c r="AU609" s="78"/>
      <c r="AV609" s="78"/>
      <c r="AW609" s="78"/>
      <c r="AX609" s="78"/>
      <c r="AY609" s="78"/>
      <c r="AZ609" s="85"/>
      <c r="BA609" s="12"/>
      <c r="BB609" s="85" t="n">
        <f aca="false">IF(ISERROR(VLOOKUP($B609,$AB:$AX,1,0)),0,(VLOOKUP($B609,$AB:$AX,1,0)))</f>
        <v>0</v>
      </c>
      <c r="BC609" s="86" t="n">
        <f aca="false">IF(ISERROR(VLOOKUP($B609,$AB:$AX,2,0)),0,(VLOOKUP($B609,$AB:$AX,2,0)))</f>
        <v>0</v>
      </c>
      <c r="BD609" s="92" t="n">
        <f aca="false">IF(ISERROR(VLOOKUP($B609,$AB:$AX,3,0)),0,(VLOOKUP($B609,$AB:$AX,3,0)))</f>
        <v>0</v>
      </c>
      <c r="BE609" s="85" t="n">
        <f aca="false">IF(ISERROR(VLOOKUP($B609,$AB:$AX,4,0)),0,(VLOOKUP($B609,$AB:$AX,4,0)))</f>
        <v>0</v>
      </c>
      <c r="BF609" s="86" t="n">
        <f aca="false">IF(ISERROR(VLOOKUP($B609,$AB:$AX,5,0)),0,(VLOOKUP($B609,$AB:$AX,5,0)))</f>
        <v>0</v>
      </c>
      <c r="BG609" s="86" t="n">
        <f aca="false">IF(ISERROR(VLOOKUP($B609,$AB:$AX,6,0)),0,(VLOOKUP($B609,$AB:$AX,6,0)))</f>
        <v>0</v>
      </c>
      <c r="BH609" s="85" t="n">
        <f aca="false">IF(ISERROR(VLOOKUP($B609,$AB:$AX,7,0)),0,(VLOOKUP($B609,$AB:$AX,7,0)))</f>
        <v>0</v>
      </c>
      <c r="BI609" s="88" t="n">
        <f aca="false">IF(ISERROR(VLOOKUP($B609,$AB:$AX,8,0)),0,(VLOOKUP($B609,$AB:$AX,8,0)))</f>
        <v>0</v>
      </c>
      <c r="BJ609" s="88" t="n">
        <f aca="false">IF(ISERROR(VLOOKUP($B609,$AB:$AX,9,0)),0,(VLOOKUP($B609,$AB:$AX,9,0)))</f>
        <v>0</v>
      </c>
      <c r="BK609" s="89" t="n">
        <f aca="false">IF(ISERROR(VLOOKUP($B609,$AB:$AX,10,0)),0,(VLOOKUP($B609,$AB:$AX,10,0)))</f>
        <v>0</v>
      </c>
      <c r="BL609" s="93" t="n">
        <f aca="false">IF(ISERROR(VLOOKUP($B609,$AB:$AX,11,0)),0,(VLOOKUP($B609,$AB:$AX,11,0)))</f>
        <v>0</v>
      </c>
      <c r="BM609" s="89" t="n">
        <f aca="false">IF(ISERROR(VLOOKUP($B609,$AB:$AX,12,0)),0,(VLOOKUP($B609,$AB:$AX,12,0)))</f>
        <v>0</v>
      </c>
      <c r="BN609" s="93" t="n">
        <f aca="false">IF(ISERROR(VLOOKUP($B609,$AB:$AX,13,0)),0,(VLOOKUP($B609,$AB:$AX,13,0)))</f>
        <v>0</v>
      </c>
      <c r="BO609" s="86" t="n">
        <f aca="false">IF(ISERROR(VLOOKUP($B609,$AB:$AX,14,0)),0,(VLOOKUP($B609,$AB:$AX,14,0)))</f>
        <v>0</v>
      </c>
      <c r="BP609" s="91" t="n">
        <f aca="false">IF(ISERROR(VLOOKUP($B609,$AB:$AX,15,0)),0,(VLOOKUP($B609,$AB:$AX,15,0)))</f>
        <v>0</v>
      </c>
      <c r="BQ609" s="78"/>
      <c r="BR609" s="78"/>
      <c r="BS609" s="78"/>
      <c r="BT609" s="78"/>
      <c r="BU609" s="94"/>
      <c r="BV609" s="94"/>
      <c r="BW609" s="94"/>
      <c r="BX609" s="94"/>
      <c r="BY609" s="94"/>
      <c r="BZ609" s="94"/>
      <c r="CA609" s="94"/>
      <c r="CB609" s="94"/>
      <c r="CC609" s="94"/>
      <c r="CD609" s="94"/>
      <c r="CE609" s="94"/>
      <c r="CF609" s="94"/>
      <c r="CG609" s="94"/>
      <c r="CH609" s="94"/>
      <c r="CI609" s="94"/>
      <c r="CJ609" s="94"/>
      <c r="CK609" s="94"/>
      <c r="CL609" s="94"/>
      <c r="CM609" s="94"/>
      <c r="CN609" s="94"/>
      <c r="CO609" s="94"/>
      <c r="CP609" s="94"/>
      <c r="CQ609" s="94"/>
      <c r="CR609" s="94"/>
      <c r="CS609" s="94"/>
      <c r="CT609" s="94"/>
      <c r="CU609" s="94"/>
      <c r="CV609" s="94"/>
      <c r="CW609" s="94"/>
      <c r="CX609" s="94"/>
      <c r="CY609" s="94"/>
      <c r="CZ609" s="94"/>
      <c r="DA609" s="94"/>
      <c r="DB609" s="94"/>
      <c r="DC609" s="94"/>
      <c r="DD609" s="94"/>
      <c r="DE609" s="94"/>
      <c r="DF609" s="94"/>
      <c r="DG609" s="94"/>
      <c r="DH609" s="94"/>
      <c r="DI609" s="94"/>
      <c r="DJ609" s="94"/>
      <c r="DK609" s="94"/>
      <c r="DL609" s="94"/>
      <c r="DM609" s="94"/>
      <c r="DN609" s="94"/>
      <c r="DO609" s="94"/>
      <c r="DP609" s="94"/>
      <c r="DQ609" s="94"/>
      <c r="DR609" s="94"/>
      <c r="DS609" s="94"/>
      <c r="DT609" s="94"/>
      <c r="DU609" s="94"/>
      <c r="DV609" s="94"/>
      <c r="DW609" s="94"/>
      <c r="DX609" s="94"/>
      <c r="DY609" s="94"/>
      <c r="DZ609" s="94"/>
      <c r="EA609" s="94"/>
      <c r="EB609" s="94"/>
      <c r="EC609" s="94"/>
      <c r="ED609" s="94"/>
      <c r="EE609" s="94"/>
      <c r="EF609" s="94"/>
      <c r="EG609" s="94"/>
      <c r="EH609" s="94"/>
      <c r="EI609" s="94"/>
      <c r="EJ609" s="94"/>
      <c r="EK609" s="94"/>
    </row>
    <row r="610" customFormat="false" ht="12.75" hidden="true" customHeight="false" outlineLevel="0" collapsed="false">
      <c r="A610" s="75" t="s">
        <v>1014</v>
      </c>
      <c r="B610" s="78"/>
      <c r="C610" s="79"/>
      <c r="D610" s="78"/>
      <c r="E610" s="78"/>
      <c r="F610" s="79"/>
      <c r="G610" s="79"/>
      <c r="H610" s="80" t="n">
        <v>0</v>
      </c>
      <c r="I610" s="81" t="n">
        <v>0</v>
      </c>
      <c r="J610" s="81" t="n">
        <v>0</v>
      </c>
      <c r="K610" s="82" t="n">
        <v>0</v>
      </c>
      <c r="L610" s="83" t="n">
        <v>0</v>
      </c>
      <c r="M610" s="82" t="n">
        <v>0</v>
      </c>
      <c r="N610" s="83" t="n">
        <v>0</v>
      </c>
      <c r="O610" s="79"/>
      <c r="P610" s="84"/>
      <c r="Q610" s="78"/>
      <c r="R610" s="78"/>
      <c r="S610" s="78"/>
      <c r="T610" s="78"/>
      <c r="U610" s="78"/>
      <c r="V610" s="78"/>
      <c r="W610" s="78"/>
      <c r="X610" s="78"/>
      <c r="Y610" s="85"/>
      <c r="Z610" s="78"/>
      <c r="AA610" s="85" t="s">
        <v>1014</v>
      </c>
      <c r="AB610" s="85"/>
      <c r="AC610" s="86"/>
      <c r="AD610" s="85"/>
      <c r="AE610" s="85"/>
      <c r="AF610" s="86"/>
      <c r="AG610" s="86"/>
      <c r="AH610" s="87" t="n">
        <v>0</v>
      </c>
      <c r="AI610" s="88" t="n">
        <v>0</v>
      </c>
      <c r="AJ610" s="88" t="n">
        <v>0</v>
      </c>
      <c r="AK610" s="89" t="n">
        <v>0</v>
      </c>
      <c r="AL610" s="90" t="n">
        <v>0</v>
      </c>
      <c r="AM610" s="89" t="n">
        <v>0</v>
      </c>
      <c r="AN610" s="90" t="n">
        <v>0</v>
      </c>
      <c r="AO610" s="86"/>
      <c r="AP610" s="91"/>
      <c r="AQ610" s="78"/>
      <c r="AR610" s="78"/>
      <c r="AS610" s="78"/>
      <c r="AT610" s="78"/>
      <c r="AU610" s="78"/>
      <c r="AV610" s="78"/>
      <c r="AW610" s="78"/>
      <c r="AX610" s="78"/>
      <c r="AY610" s="78"/>
      <c r="AZ610" s="85"/>
      <c r="BA610" s="12"/>
      <c r="BB610" s="85" t="n">
        <f aca="false">IF(ISERROR(VLOOKUP($B610,$AB:$AX,1,0)),0,(VLOOKUP($B610,$AB:$AX,1,0)))</f>
        <v>0</v>
      </c>
      <c r="BC610" s="86" t="n">
        <f aca="false">IF(ISERROR(VLOOKUP($B610,$AB:$AX,2,0)),0,(VLOOKUP($B610,$AB:$AX,2,0)))</f>
        <v>0</v>
      </c>
      <c r="BD610" s="92" t="n">
        <f aca="false">IF(ISERROR(VLOOKUP($B610,$AB:$AX,3,0)),0,(VLOOKUP($B610,$AB:$AX,3,0)))</f>
        <v>0</v>
      </c>
      <c r="BE610" s="85" t="n">
        <f aca="false">IF(ISERROR(VLOOKUP($B610,$AB:$AX,4,0)),0,(VLOOKUP($B610,$AB:$AX,4,0)))</f>
        <v>0</v>
      </c>
      <c r="BF610" s="86" t="n">
        <f aca="false">IF(ISERROR(VLOOKUP($B610,$AB:$AX,5,0)),0,(VLOOKUP($B610,$AB:$AX,5,0)))</f>
        <v>0</v>
      </c>
      <c r="BG610" s="86" t="n">
        <f aca="false">IF(ISERROR(VLOOKUP($B610,$AB:$AX,6,0)),0,(VLOOKUP($B610,$AB:$AX,6,0)))</f>
        <v>0</v>
      </c>
      <c r="BH610" s="85" t="n">
        <f aca="false">IF(ISERROR(VLOOKUP($B610,$AB:$AX,7,0)),0,(VLOOKUP($B610,$AB:$AX,7,0)))</f>
        <v>0</v>
      </c>
      <c r="BI610" s="88" t="n">
        <f aca="false">IF(ISERROR(VLOOKUP($B610,$AB:$AX,8,0)),0,(VLOOKUP($B610,$AB:$AX,8,0)))</f>
        <v>0</v>
      </c>
      <c r="BJ610" s="88" t="n">
        <f aca="false">IF(ISERROR(VLOOKUP($B610,$AB:$AX,9,0)),0,(VLOOKUP($B610,$AB:$AX,9,0)))</f>
        <v>0</v>
      </c>
      <c r="BK610" s="89" t="n">
        <f aca="false">IF(ISERROR(VLOOKUP($B610,$AB:$AX,10,0)),0,(VLOOKUP($B610,$AB:$AX,10,0)))</f>
        <v>0</v>
      </c>
      <c r="BL610" s="93" t="n">
        <f aca="false">IF(ISERROR(VLOOKUP($B610,$AB:$AX,11,0)),0,(VLOOKUP($B610,$AB:$AX,11,0)))</f>
        <v>0</v>
      </c>
      <c r="BM610" s="89" t="n">
        <f aca="false">IF(ISERROR(VLOOKUP($B610,$AB:$AX,12,0)),0,(VLOOKUP($B610,$AB:$AX,12,0)))</f>
        <v>0</v>
      </c>
      <c r="BN610" s="93" t="n">
        <f aca="false">IF(ISERROR(VLOOKUP($B610,$AB:$AX,13,0)),0,(VLOOKUP($B610,$AB:$AX,13,0)))</f>
        <v>0</v>
      </c>
      <c r="BO610" s="86" t="n">
        <f aca="false">IF(ISERROR(VLOOKUP($B610,$AB:$AX,14,0)),0,(VLOOKUP($B610,$AB:$AX,14,0)))</f>
        <v>0</v>
      </c>
      <c r="BP610" s="91" t="n">
        <f aca="false">IF(ISERROR(VLOOKUP($B610,$AB:$AX,15,0)),0,(VLOOKUP($B610,$AB:$AX,15,0)))</f>
        <v>0</v>
      </c>
      <c r="BQ610" s="78"/>
      <c r="BR610" s="78"/>
      <c r="BS610" s="78"/>
      <c r="BT610" s="78"/>
      <c r="BU610" s="94"/>
      <c r="BV610" s="94"/>
      <c r="BW610" s="94"/>
      <c r="BX610" s="94"/>
      <c r="BY610" s="94"/>
      <c r="BZ610" s="94"/>
      <c r="CA610" s="94"/>
      <c r="CB610" s="94"/>
      <c r="CC610" s="94"/>
      <c r="CD610" s="94"/>
      <c r="CE610" s="94"/>
      <c r="CF610" s="94"/>
      <c r="CG610" s="94"/>
      <c r="CH610" s="94"/>
      <c r="CI610" s="94"/>
      <c r="CJ610" s="94"/>
      <c r="CK610" s="94"/>
      <c r="CL610" s="94"/>
      <c r="CM610" s="94"/>
      <c r="CN610" s="94"/>
      <c r="CO610" s="94"/>
      <c r="CP610" s="94"/>
      <c r="CQ610" s="94"/>
      <c r="CR610" s="94"/>
      <c r="CS610" s="94"/>
      <c r="CT610" s="94"/>
      <c r="CU610" s="94"/>
      <c r="CV610" s="94"/>
      <c r="CW610" s="94"/>
      <c r="CX610" s="94"/>
      <c r="CY610" s="94"/>
      <c r="CZ610" s="94"/>
      <c r="DA610" s="94"/>
      <c r="DB610" s="94"/>
      <c r="DC610" s="94"/>
      <c r="DD610" s="94"/>
      <c r="DE610" s="94"/>
      <c r="DF610" s="94"/>
      <c r="DG610" s="94"/>
      <c r="DH610" s="94"/>
      <c r="DI610" s="94"/>
      <c r="DJ610" s="94"/>
      <c r="DK610" s="94"/>
      <c r="DL610" s="94"/>
      <c r="DM610" s="94"/>
      <c r="DN610" s="94"/>
      <c r="DO610" s="94"/>
      <c r="DP610" s="94"/>
      <c r="DQ610" s="94"/>
      <c r="DR610" s="94"/>
      <c r="DS610" s="94"/>
      <c r="DT610" s="94"/>
      <c r="DU610" s="94"/>
      <c r="DV610" s="94"/>
      <c r="DW610" s="94"/>
      <c r="DX610" s="94"/>
      <c r="DY610" s="94"/>
      <c r="DZ610" s="94"/>
      <c r="EA610" s="94"/>
      <c r="EB610" s="94"/>
      <c r="EC610" s="94"/>
      <c r="ED610" s="94"/>
      <c r="EE610" s="94"/>
      <c r="EF610" s="94"/>
      <c r="EG610" s="94"/>
      <c r="EH610" s="94"/>
      <c r="EI610" s="94"/>
      <c r="EJ610" s="94"/>
      <c r="EK610" s="94"/>
    </row>
    <row r="611" customFormat="false" ht="12.75" hidden="true" customHeight="false" outlineLevel="0" collapsed="false">
      <c r="A611" s="75" t="s">
        <v>1015</v>
      </c>
      <c r="B611" s="78" t="n">
        <v>0</v>
      </c>
      <c r="C611" s="79"/>
      <c r="D611" s="78" t="n">
        <v>0</v>
      </c>
      <c r="E611" s="78" t="n">
        <v>0</v>
      </c>
      <c r="F611" s="79"/>
      <c r="G611" s="79"/>
      <c r="H611" s="80" t="n">
        <v>0</v>
      </c>
      <c r="I611" s="81" t="n">
        <v>0</v>
      </c>
      <c r="J611" s="81" t="n">
        <v>0</v>
      </c>
      <c r="K611" s="82" t="n">
        <v>0</v>
      </c>
      <c r="L611" s="83" t="n">
        <v>0</v>
      </c>
      <c r="M611" s="82" t="n">
        <v>0</v>
      </c>
      <c r="N611" s="83" t="n">
        <v>0</v>
      </c>
      <c r="O611" s="79"/>
      <c r="P611" s="84" t="n">
        <v>0</v>
      </c>
      <c r="Q611" s="78"/>
      <c r="R611" s="78"/>
      <c r="S611" s="78"/>
      <c r="T611" s="78"/>
      <c r="U611" s="78"/>
      <c r="V611" s="78"/>
      <c r="W611" s="78"/>
      <c r="X611" s="78"/>
      <c r="Y611" s="85"/>
      <c r="Z611" s="78"/>
      <c r="AA611" s="85" t="s">
        <v>1015</v>
      </c>
      <c r="AB611" s="85" t="n">
        <v>0</v>
      </c>
      <c r="AC611" s="86"/>
      <c r="AD611" s="85" t="n">
        <v>0</v>
      </c>
      <c r="AE611" s="85" t="n">
        <v>0</v>
      </c>
      <c r="AF611" s="86"/>
      <c r="AG611" s="86"/>
      <c r="AH611" s="87" t="n">
        <v>0</v>
      </c>
      <c r="AI611" s="88" t="n">
        <v>0</v>
      </c>
      <c r="AJ611" s="88" t="n">
        <v>0</v>
      </c>
      <c r="AK611" s="89" t="n">
        <v>0</v>
      </c>
      <c r="AL611" s="90" t="n">
        <v>0</v>
      </c>
      <c r="AM611" s="89" t="n">
        <v>0</v>
      </c>
      <c r="AN611" s="90" t="n">
        <v>0</v>
      </c>
      <c r="AO611" s="86"/>
      <c r="AP611" s="91" t="n">
        <v>0</v>
      </c>
      <c r="AQ611" s="78"/>
      <c r="AR611" s="78"/>
      <c r="AS611" s="78"/>
      <c r="AT611" s="78"/>
      <c r="AU611" s="78"/>
      <c r="AV611" s="78"/>
      <c r="AW611" s="78"/>
      <c r="AX611" s="78"/>
      <c r="AY611" s="78"/>
      <c r="AZ611" s="85"/>
      <c r="BA611" s="12"/>
      <c r="BB611" s="85" t="n">
        <f aca="false">IF(ISERROR(VLOOKUP($B611,$AB:$AX,1,0)),0,(VLOOKUP($B611,$AB:$AX,1,0)))</f>
        <v>0</v>
      </c>
      <c r="BC611" s="86" t="n">
        <f aca="false">IF(ISERROR(VLOOKUP($B611,$AB:$AX,2,0)),0,(VLOOKUP($B611,$AB:$AX,2,0)))</f>
        <v>0</v>
      </c>
      <c r="BD611" s="92" t="n">
        <f aca="false">IF(ISERROR(VLOOKUP($B611,$AB:$AX,3,0)),0,(VLOOKUP($B611,$AB:$AX,3,0)))</f>
        <v>0</v>
      </c>
      <c r="BE611" s="85" t="n">
        <f aca="false">IF(ISERROR(VLOOKUP($B611,$AB:$AX,4,0)),0,(VLOOKUP($B611,$AB:$AX,4,0)))</f>
        <v>0</v>
      </c>
      <c r="BF611" s="86" t="n">
        <f aca="false">IF(ISERROR(VLOOKUP($B611,$AB:$AX,5,0)),0,(VLOOKUP($B611,$AB:$AX,5,0)))</f>
        <v>0</v>
      </c>
      <c r="BG611" s="86" t="n">
        <f aca="false">IF(ISERROR(VLOOKUP($B611,$AB:$AX,6,0)),0,(VLOOKUP($B611,$AB:$AX,6,0)))</f>
        <v>0</v>
      </c>
      <c r="BH611" s="85" t="n">
        <f aca="false">IF(ISERROR(VLOOKUP($B611,$AB:$AX,7,0)),0,(VLOOKUP($B611,$AB:$AX,7,0)))</f>
        <v>0</v>
      </c>
      <c r="BI611" s="88" t="n">
        <f aca="false">IF(ISERROR(VLOOKUP($B611,$AB:$AX,8,0)),0,(VLOOKUP($B611,$AB:$AX,8,0)))</f>
        <v>0</v>
      </c>
      <c r="BJ611" s="88" t="n">
        <f aca="false">IF(ISERROR(VLOOKUP($B611,$AB:$AX,9,0)),0,(VLOOKUP($B611,$AB:$AX,9,0)))</f>
        <v>0</v>
      </c>
      <c r="BK611" s="89" t="n">
        <f aca="false">IF(ISERROR(VLOOKUP($B611,$AB:$AX,10,0)),0,(VLOOKUP($B611,$AB:$AX,10,0)))</f>
        <v>0</v>
      </c>
      <c r="BL611" s="93" t="n">
        <f aca="false">IF(ISERROR(VLOOKUP($B611,$AB:$AX,11,0)),0,(VLOOKUP($B611,$AB:$AX,11,0)))</f>
        <v>0</v>
      </c>
      <c r="BM611" s="89" t="n">
        <f aca="false">IF(ISERROR(VLOOKUP($B611,$AB:$AX,12,0)),0,(VLOOKUP($B611,$AB:$AX,12,0)))</f>
        <v>0</v>
      </c>
      <c r="BN611" s="93" t="n">
        <f aca="false">IF(ISERROR(VLOOKUP($B611,$AB:$AX,13,0)),0,(VLOOKUP($B611,$AB:$AX,13,0)))</f>
        <v>0</v>
      </c>
      <c r="BO611" s="86" t="n">
        <f aca="false">IF(ISERROR(VLOOKUP($B611,$AB:$AX,14,0)),0,(VLOOKUP($B611,$AB:$AX,14,0)))</f>
        <v>0</v>
      </c>
      <c r="BP611" s="91" t="n">
        <f aca="false">IF(ISERROR(VLOOKUP($B611,$AB:$AX,15,0)),0,(VLOOKUP($B611,$AB:$AX,15,0)))</f>
        <v>0</v>
      </c>
      <c r="BQ611" s="78"/>
      <c r="BR611" s="78"/>
      <c r="BS611" s="78"/>
      <c r="BT611" s="78"/>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4"/>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94"/>
      <c r="EJ611" s="94"/>
      <c r="EK611" s="94"/>
    </row>
    <row r="612" customFormat="false" ht="12.75" hidden="true" customHeight="false" outlineLevel="0" collapsed="false">
      <c r="A612" s="75" t="s">
        <v>1016</v>
      </c>
      <c r="B612" s="78" t="n">
        <v>0</v>
      </c>
      <c r="C612" s="79"/>
      <c r="D612" s="78" t="n">
        <v>0</v>
      </c>
      <c r="E612" s="78" t="n">
        <v>0</v>
      </c>
      <c r="F612" s="79"/>
      <c r="G612" s="79"/>
      <c r="H612" s="80" t="n">
        <v>0</v>
      </c>
      <c r="I612" s="81" t="n">
        <v>0</v>
      </c>
      <c r="J612" s="81" t="n">
        <v>0</v>
      </c>
      <c r="K612" s="82" t="n">
        <v>0</v>
      </c>
      <c r="L612" s="83" t="n">
        <v>0</v>
      </c>
      <c r="M612" s="82" t="n">
        <v>0</v>
      </c>
      <c r="N612" s="83" t="n">
        <v>0</v>
      </c>
      <c r="O612" s="79"/>
      <c r="P612" s="84" t="n">
        <v>0</v>
      </c>
      <c r="Q612" s="78"/>
      <c r="R612" s="78"/>
      <c r="S612" s="78"/>
      <c r="T612" s="78"/>
      <c r="U612" s="78"/>
      <c r="V612" s="78"/>
      <c r="W612" s="78"/>
      <c r="X612" s="78"/>
      <c r="Y612" s="85"/>
      <c r="Z612" s="78"/>
      <c r="AA612" s="85" t="s">
        <v>1016</v>
      </c>
      <c r="AB612" s="85" t="n">
        <v>0</v>
      </c>
      <c r="AC612" s="86"/>
      <c r="AD612" s="85" t="n">
        <v>0</v>
      </c>
      <c r="AE612" s="85" t="n">
        <v>0</v>
      </c>
      <c r="AF612" s="86"/>
      <c r="AG612" s="86"/>
      <c r="AH612" s="87" t="n">
        <v>0</v>
      </c>
      <c r="AI612" s="88" t="n">
        <v>0</v>
      </c>
      <c r="AJ612" s="88" t="n">
        <v>0</v>
      </c>
      <c r="AK612" s="89" t="n">
        <v>0</v>
      </c>
      <c r="AL612" s="90" t="n">
        <v>0</v>
      </c>
      <c r="AM612" s="89" t="n">
        <v>0</v>
      </c>
      <c r="AN612" s="90" t="n">
        <v>0</v>
      </c>
      <c r="AO612" s="86"/>
      <c r="AP612" s="91" t="n">
        <v>0</v>
      </c>
      <c r="AQ612" s="78"/>
      <c r="AR612" s="78"/>
      <c r="AS612" s="78"/>
      <c r="AT612" s="78"/>
      <c r="AU612" s="78"/>
      <c r="AV612" s="78"/>
      <c r="AW612" s="78"/>
      <c r="AX612" s="78"/>
      <c r="AY612" s="78"/>
      <c r="AZ612" s="85"/>
      <c r="BA612" s="12"/>
      <c r="BB612" s="85" t="n">
        <f aca="false">IF(ISERROR(VLOOKUP($B612,$AB:$AX,1,0)),0,(VLOOKUP($B612,$AB:$AX,1,0)))</f>
        <v>0</v>
      </c>
      <c r="BC612" s="86" t="n">
        <f aca="false">IF(ISERROR(VLOOKUP($B612,$AB:$AX,2,0)),0,(VLOOKUP($B612,$AB:$AX,2,0)))</f>
        <v>0</v>
      </c>
      <c r="BD612" s="92" t="n">
        <f aca="false">IF(ISERROR(VLOOKUP($B612,$AB:$AX,3,0)),0,(VLOOKUP($B612,$AB:$AX,3,0)))</f>
        <v>0</v>
      </c>
      <c r="BE612" s="85" t="n">
        <f aca="false">IF(ISERROR(VLOOKUP($B612,$AB:$AX,4,0)),0,(VLOOKUP($B612,$AB:$AX,4,0)))</f>
        <v>0</v>
      </c>
      <c r="BF612" s="86" t="n">
        <f aca="false">IF(ISERROR(VLOOKUP($B612,$AB:$AX,5,0)),0,(VLOOKUP($B612,$AB:$AX,5,0)))</f>
        <v>0</v>
      </c>
      <c r="BG612" s="86" t="n">
        <f aca="false">IF(ISERROR(VLOOKUP($B612,$AB:$AX,6,0)),0,(VLOOKUP($B612,$AB:$AX,6,0)))</f>
        <v>0</v>
      </c>
      <c r="BH612" s="85" t="n">
        <f aca="false">IF(ISERROR(VLOOKUP($B612,$AB:$AX,7,0)),0,(VLOOKUP($B612,$AB:$AX,7,0)))</f>
        <v>0</v>
      </c>
      <c r="BI612" s="88" t="n">
        <f aca="false">IF(ISERROR(VLOOKUP($B612,$AB:$AX,8,0)),0,(VLOOKUP($B612,$AB:$AX,8,0)))</f>
        <v>0</v>
      </c>
      <c r="BJ612" s="88" t="n">
        <f aca="false">IF(ISERROR(VLOOKUP($B612,$AB:$AX,9,0)),0,(VLOOKUP($B612,$AB:$AX,9,0)))</f>
        <v>0</v>
      </c>
      <c r="BK612" s="89" t="n">
        <f aca="false">IF(ISERROR(VLOOKUP($B612,$AB:$AX,10,0)),0,(VLOOKUP($B612,$AB:$AX,10,0)))</f>
        <v>0</v>
      </c>
      <c r="BL612" s="93" t="n">
        <f aca="false">IF(ISERROR(VLOOKUP($B612,$AB:$AX,11,0)),0,(VLOOKUP($B612,$AB:$AX,11,0)))</f>
        <v>0</v>
      </c>
      <c r="BM612" s="89" t="n">
        <f aca="false">IF(ISERROR(VLOOKUP($B612,$AB:$AX,12,0)),0,(VLOOKUP($B612,$AB:$AX,12,0)))</f>
        <v>0</v>
      </c>
      <c r="BN612" s="93" t="n">
        <f aca="false">IF(ISERROR(VLOOKUP($B612,$AB:$AX,13,0)),0,(VLOOKUP($B612,$AB:$AX,13,0)))</f>
        <v>0</v>
      </c>
      <c r="BO612" s="86" t="n">
        <f aca="false">IF(ISERROR(VLOOKUP($B612,$AB:$AX,14,0)),0,(VLOOKUP($B612,$AB:$AX,14,0)))</f>
        <v>0</v>
      </c>
      <c r="BP612" s="91" t="n">
        <f aca="false">IF(ISERROR(VLOOKUP($B612,$AB:$AX,15,0)),0,(VLOOKUP($B612,$AB:$AX,15,0)))</f>
        <v>0</v>
      </c>
      <c r="BQ612" s="78"/>
      <c r="BR612" s="78"/>
      <c r="BS612" s="78"/>
      <c r="BT612" s="78"/>
      <c r="BU612" s="94"/>
      <c r="BV612" s="94"/>
      <c r="BW612" s="94"/>
      <c r="BX612" s="94"/>
      <c r="BY612" s="94"/>
      <c r="BZ612" s="94"/>
      <c r="CA612" s="94"/>
      <c r="CB612" s="94"/>
      <c r="CC612" s="94"/>
      <c r="CD612" s="94"/>
      <c r="CE612" s="94"/>
      <c r="CF612" s="94"/>
      <c r="CG612" s="94"/>
      <c r="CH612" s="94"/>
      <c r="CI612" s="94"/>
      <c r="CJ612" s="94"/>
      <c r="CK612" s="94"/>
      <c r="CL612" s="94"/>
      <c r="CM612" s="94"/>
      <c r="CN612" s="94"/>
      <c r="CO612" s="94"/>
      <c r="CP612" s="94"/>
      <c r="CQ612" s="94"/>
      <c r="CR612" s="94"/>
      <c r="CS612" s="94"/>
      <c r="CT612" s="94"/>
      <c r="CU612" s="94"/>
      <c r="CV612" s="94"/>
      <c r="CW612" s="94"/>
      <c r="CX612" s="94"/>
      <c r="CY612" s="94"/>
      <c r="CZ612" s="94"/>
      <c r="DA612" s="94"/>
      <c r="DB612" s="94"/>
      <c r="DC612" s="94"/>
      <c r="DD612" s="94"/>
      <c r="DE612" s="94"/>
      <c r="DF612" s="94"/>
      <c r="DG612" s="94"/>
      <c r="DH612" s="94"/>
      <c r="DI612" s="94"/>
      <c r="DJ612" s="94"/>
      <c r="DK612" s="94"/>
      <c r="DL612" s="94"/>
      <c r="DM612" s="94"/>
      <c r="DN612" s="94"/>
      <c r="DO612" s="94"/>
      <c r="DP612" s="94"/>
      <c r="DQ612" s="94"/>
      <c r="DR612" s="94"/>
      <c r="DS612" s="94"/>
      <c r="DT612" s="94"/>
      <c r="DU612" s="94"/>
      <c r="DV612" s="94"/>
      <c r="DW612" s="94"/>
      <c r="DX612" s="94"/>
      <c r="DY612" s="94"/>
      <c r="DZ612" s="94"/>
      <c r="EA612" s="94"/>
      <c r="EB612" s="94"/>
      <c r="EC612" s="94"/>
      <c r="ED612" s="94"/>
      <c r="EE612" s="94"/>
      <c r="EF612" s="94"/>
      <c r="EG612" s="94"/>
      <c r="EH612" s="94"/>
      <c r="EI612" s="94"/>
      <c r="EJ612" s="94"/>
      <c r="EK612" s="94"/>
    </row>
    <row r="613" customFormat="false" ht="12.75" hidden="true" customHeight="false" outlineLevel="0" collapsed="false">
      <c r="A613" s="102"/>
      <c r="B613" s="78"/>
      <c r="C613" s="79"/>
      <c r="D613" s="78"/>
      <c r="E613" s="78"/>
      <c r="F613" s="79"/>
      <c r="G613" s="79"/>
      <c r="H613" s="80"/>
      <c r="I613" s="81"/>
      <c r="J613" s="81"/>
      <c r="K613" s="82"/>
      <c r="L613" s="83"/>
      <c r="M613" s="82"/>
      <c r="N613" s="83"/>
      <c r="O613" s="79"/>
      <c r="P613" s="84"/>
      <c r="Q613" s="78"/>
      <c r="R613" s="78"/>
      <c r="S613" s="78"/>
      <c r="T613" s="78"/>
      <c r="U613" s="78"/>
      <c r="V613" s="78"/>
      <c r="W613" s="78"/>
      <c r="X613" s="78"/>
      <c r="Y613" s="85"/>
      <c r="Z613" s="78"/>
      <c r="AA613" s="85"/>
      <c r="AB613" s="85"/>
      <c r="AC613" s="86"/>
      <c r="AD613" s="85"/>
      <c r="AE613" s="85"/>
      <c r="AF613" s="86"/>
      <c r="AG613" s="86"/>
      <c r="AH613" s="87"/>
      <c r="AI613" s="88"/>
      <c r="AJ613" s="88"/>
      <c r="AK613" s="89"/>
      <c r="AL613" s="90"/>
      <c r="AM613" s="89"/>
      <c r="AN613" s="90"/>
      <c r="AO613" s="86"/>
      <c r="AP613" s="91"/>
      <c r="AQ613" s="78"/>
      <c r="AR613" s="78"/>
      <c r="AS613" s="78"/>
      <c r="AT613" s="78"/>
      <c r="AU613" s="78"/>
      <c r="AV613" s="78"/>
      <c r="AW613" s="78"/>
      <c r="AX613" s="78"/>
      <c r="AY613" s="78"/>
      <c r="AZ613" s="85"/>
      <c r="BA613" s="12"/>
      <c r="BB613" s="85" t="n">
        <f aca="false">IF(ISERROR(VLOOKUP($B613,$AB:$AX,1,0)),0,(VLOOKUP($B613,$AB:$AX,1,0)))</f>
        <v>0</v>
      </c>
      <c r="BC613" s="86" t="n">
        <f aca="false">IF(ISERROR(VLOOKUP($B613,$AB:$AX,2,0)),0,(VLOOKUP($B613,$AB:$AX,2,0)))</f>
        <v>0</v>
      </c>
      <c r="BD613" s="92" t="n">
        <f aca="false">IF(ISERROR(VLOOKUP($B613,$AB:$AX,3,0)),0,(VLOOKUP($B613,$AB:$AX,3,0)))</f>
        <v>0</v>
      </c>
      <c r="BE613" s="85" t="n">
        <f aca="false">IF(ISERROR(VLOOKUP($B613,$AB:$AX,4,0)),0,(VLOOKUP($B613,$AB:$AX,4,0)))</f>
        <v>0</v>
      </c>
      <c r="BF613" s="86" t="n">
        <f aca="false">IF(ISERROR(VLOOKUP($B613,$AB:$AX,5,0)),0,(VLOOKUP($B613,$AB:$AX,5,0)))</f>
        <v>0</v>
      </c>
      <c r="BG613" s="86" t="n">
        <f aca="false">IF(ISERROR(VLOOKUP($B613,$AB:$AX,6,0)),0,(VLOOKUP($B613,$AB:$AX,6,0)))</f>
        <v>0</v>
      </c>
      <c r="BH613" s="85" t="n">
        <f aca="false">IF(ISERROR(VLOOKUP($B613,$AB:$AX,7,0)),0,(VLOOKUP($B613,$AB:$AX,7,0)))</f>
        <v>0</v>
      </c>
      <c r="BI613" s="88" t="n">
        <f aca="false">IF(ISERROR(VLOOKUP($B613,$AB:$AX,8,0)),0,(VLOOKUP($B613,$AB:$AX,8,0)))</f>
        <v>0</v>
      </c>
      <c r="BJ613" s="88" t="n">
        <f aca="false">IF(ISERROR(VLOOKUP($B613,$AB:$AX,9,0)),0,(VLOOKUP($B613,$AB:$AX,9,0)))</f>
        <v>0</v>
      </c>
      <c r="BK613" s="89" t="n">
        <f aca="false">IF(ISERROR(VLOOKUP($B613,$AB:$AX,10,0)),0,(VLOOKUP($B613,$AB:$AX,10,0)))</f>
        <v>0</v>
      </c>
      <c r="BL613" s="93" t="n">
        <f aca="false">IF(ISERROR(VLOOKUP($B613,$AB:$AX,11,0)),0,(VLOOKUP($B613,$AB:$AX,11,0)))</f>
        <v>0</v>
      </c>
      <c r="BM613" s="89" t="n">
        <f aca="false">IF(ISERROR(VLOOKUP($B613,$AB:$AX,12,0)),0,(VLOOKUP($B613,$AB:$AX,12,0)))</f>
        <v>0</v>
      </c>
      <c r="BN613" s="93" t="n">
        <f aca="false">IF(ISERROR(VLOOKUP($B613,$AB:$AX,13,0)),0,(VLOOKUP($B613,$AB:$AX,13,0)))</f>
        <v>0</v>
      </c>
      <c r="BO613" s="86" t="n">
        <f aca="false">IF(ISERROR(VLOOKUP($B613,$AB:$AX,14,0)),0,(VLOOKUP($B613,$AB:$AX,14,0)))</f>
        <v>0</v>
      </c>
      <c r="BP613" s="91" t="n">
        <f aca="false">IF(ISERROR(VLOOKUP($B613,$AB:$AX,15,0)),0,(VLOOKUP($B613,$AB:$AX,15,0)))</f>
        <v>0</v>
      </c>
      <c r="BQ613" s="78"/>
      <c r="BR613" s="78"/>
      <c r="BS613" s="78"/>
      <c r="BT613" s="78"/>
      <c r="BU613" s="94"/>
      <c r="BV613" s="94"/>
      <c r="BW613" s="94"/>
      <c r="BX613" s="94"/>
      <c r="BY613" s="94"/>
      <c r="BZ613" s="94"/>
      <c r="CA613" s="94"/>
      <c r="CB613" s="94"/>
      <c r="CC613" s="94"/>
      <c r="CD613" s="94"/>
      <c r="CE613" s="94"/>
      <c r="CF613" s="94"/>
      <c r="CG613" s="94"/>
      <c r="CH613" s="94"/>
      <c r="CI613" s="94"/>
      <c r="CJ613" s="94"/>
      <c r="CK613" s="94"/>
      <c r="CL613" s="94"/>
      <c r="CM613" s="94"/>
      <c r="CN613" s="94"/>
      <c r="CO613" s="94"/>
      <c r="CP613" s="94"/>
      <c r="CQ613" s="94"/>
      <c r="CR613" s="94"/>
      <c r="CS613" s="94"/>
      <c r="CT613" s="94"/>
      <c r="CU613" s="94"/>
      <c r="CV613" s="94"/>
      <c r="CW613" s="94"/>
      <c r="CX613" s="94"/>
      <c r="CY613" s="94"/>
      <c r="CZ613" s="94"/>
      <c r="DA613" s="94"/>
      <c r="DB613" s="94"/>
      <c r="DC613" s="94"/>
      <c r="DD613" s="94"/>
      <c r="DE613" s="94"/>
      <c r="DF613" s="94"/>
      <c r="DG613" s="94"/>
      <c r="DH613" s="94"/>
      <c r="DI613" s="94"/>
      <c r="DJ613" s="94"/>
      <c r="DK613" s="94"/>
      <c r="DL613" s="94"/>
      <c r="DM613" s="94"/>
      <c r="DN613" s="94"/>
      <c r="DO613" s="94"/>
      <c r="DP613" s="94"/>
      <c r="DQ613" s="94"/>
      <c r="DR613" s="94"/>
      <c r="DS613" s="94"/>
      <c r="DT613" s="94"/>
      <c r="DU613" s="94"/>
      <c r="DV613" s="94"/>
      <c r="DW613" s="94"/>
      <c r="DX613" s="94"/>
      <c r="DY613" s="94"/>
      <c r="DZ613" s="94"/>
      <c r="EA613" s="94"/>
      <c r="EB613" s="94"/>
      <c r="EC613" s="94"/>
      <c r="ED613" s="94"/>
      <c r="EE613" s="94"/>
      <c r="EF613" s="94"/>
      <c r="EG613" s="94"/>
      <c r="EH613" s="94"/>
      <c r="EI613" s="94"/>
      <c r="EJ613" s="94"/>
      <c r="EK613" s="94"/>
    </row>
    <row r="614" customFormat="false" ht="30" hidden="true" customHeight="false" outlineLevel="0" collapsed="false">
      <c r="A614" s="116"/>
      <c r="B614" s="78"/>
      <c r="C614" s="79"/>
      <c r="D614" s="106"/>
      <c r="E614" s="107"/>
      <c r="F614" s="108"/>
      <c r="G614" s="108" t="s">
        <v>184</v>
      </c>
      <c r="H614" s="109" t="s">
        <v>185</v>
      </c>
      <c r="I614" s="110" t="s">
        <v>186</v>
      </c>
      <c r="J614" s="110" t="s">
        <v>187</v>
      </c>
      <c r="K614" s="111" t="s">
        <v>188</v>
      </c>
      <c r="L614" s="83"/>
      <c r="M614" s="82"/>
      <c r="N614" s="83"/>
      <c r="O614" s="79"/>
      <c r="P614" s="84"/>
      <c r="Q614" s="78"/>
      <c r="R614" s="78"/>
      <c r="S614" s="78"/>
      <c r="T614" s="78"/>
      <c r="U614" s="78"/>
      <c r="V614" s="78"/>
      <c r="W614" s="78"/>
      <c r="X614" s="78"/>
      <c r="Y614" s="85"/>
      <c r="Z614" s="78"/>
      <c r="AA614" s="85"/>
      <c r="AB614" s="85"/>
      <c r="AC614" s="86"/>
      <c r="AD614" s="85"/>
      <c r="AE614" s="85"/>
      <c r="AF614" s="86"/>
      <c r="AG614" s="86" t="s">
        <v>184</v>
      </c>
      <c r="AH614" s="87" t="s">
        <v>185</v>
      </c>
      <c r="AI614" s="88" t="s">
        <v>186</v>
      </c>
      <c r="AJ614" s="88" t="s">
        <v>187</v>
      </c>
      <c r="AK614" s="89" t="s">
        <v>188</v>
      </c>
      <c r="AL614" s="90"/>
      <c r="AM614" s="89"/>
      <c r="AN614" s="90"/>
      <c r="AO614" s="86"/>
      <c r="AP614" s="91"/>
      <c r="AQ614" s="78"/>
      <c r="AR614" s="78"/>
      <c r="AS614" s="78"/>
      <c r="AT614" s="78"/>
      <c r="AU614" s="78"/>
      <c r="AV614" s="78"/>
      <c r="AW614" s="78"/>
      <c r="AX614" s="78"/>
      <c r="AY614" s="78"/>
      <c r="AZ614" s="85"/>
      <c r="BA614" s="12"/>
      <c r="BB614" s="85" t="n">
        <f aca="false">IF(ISERROR(VLOOKUP($B614,$AB:$AX,1,0)),0,(VLOOKUP($B614,$AB:$AX,1,0)))</f>
        <v>0</v>
      </c>
      <c r="BC614" s="86" t="n">
        <f aca="false">IF(ISERROR(VLOOKUP($B614,$AB:$AX,2,0)),0,(VLOOKUP($B614,$AB:$AX,2,0)))</f>
        <v>0</v>
      </c>
      <c r="BD614" s="92" t="n">
        <f aca="false">IF(ISERROR(VLOOKUP($B614,$AB:$AX,3,0)),0,(VLOOKUP($B614,$AB:$AX,3,0)))</f>
        <v>0</v>
      </c>
      <c r="BE614" s="85" t="n">
        <f aca="false">IF(ISERROR(VLOOKUP($B614,$AB:$AX,4,0)),0,(VLOOKUP($B614,$AB:$AX,4,0)))</f>
        <v>0</v>
      </c>
      <c r="BF614" s="86" t="n">
        <f aca="false">IF(ISERROR(VLOOKUP($B614,$AB:$AX,5,0)),0,(VLOOKUP($B614,$AB:$AX,5,0)))</f>
        <v>0</v>
      </c>
      <c r="BG614" s="86" t="n">
        <f aca="false">IF(ISERROR(VLOOKUP($B614,$AB:$AX,6,0)),0,(VLOOKUP($B614,$AB:$AX,6,0)))</f>
        <v>0</v>
      </c>
      <c r="BH614" s="85" t="n">
        <f aca="false">IF(ISERROR(VLOOKUP($B614,$AB:$AX,7,0)),0,(VLOOKUP($B614,$AB:$AX,7,0)))</f>
        <v>0</v>
      </c>
      <c r="BI614" s="88" t="n">
        <f aca="false">IF(ISERROR(VLOOKUP($B614,$AB:$AX,8,0)),0,(VLOOKUP($B614,$AB:$AX,8,0)))</f>
        <v>0</v>
      </c>
      <c r="BJ614" s="88" t="n">
        <f aca="false">IF(ISERROR(VLOOKUP($B614,$AB:$AX,9,0)),0,(VLOOKUP($B614,$AB:$AX,9,0)))</f>
        <v>0</v>
      </c>
      <c r="BK614" s="89" t="n">
        <f aca="false">IF(ISERROR(VLOOKUP($B614,$AB:$AX,10,0)),0,(VLOOKUP($B614,$AB:$AX,10,0)))</f>
        <v>0</v>
      </c>
      <c r="BL614" s="93" t="n">
        <f aca="false">IF(ISERROR(VLOOKUP($B614,$AB:$AX,11,0)),0,(VLOOKUP($B614,$AB:$AX,11,0)))</f>
        <v>0</v>
      </c>
      <c r="BM614" s="89" t="n">
        <f aca="false">IF(ISERROR(VLOOKUP($B614,$AB:$AX,12,0)),0,(VLOOKUP($B614,$AB:$AX,12,0)))</f>
        <v>0</v>
      </c>
      <c r="BN614" s="93" t="n">
        <f aca="false">IF(ISERROR(VLOOKUP($B614,$AB:$AX,13,0)),0,(VLOOKUP($B614,$AB:$AX,13,0)))</f>
        <v>0</v>
      </c>
      <c r="BO614" s="86" t="n">
        <f aca="false">IF(ISERROR(VLOOKUP($B614,$AB:$AX,14,0)),0,(VLOOKUP($B614,$AB:$AX,14,0)))</f>
        <v>0</v>
      </c>
      <c r="BP614" s="91" t="n">
        <f aca="false">IF(ISERROR(VLOOKUP($B614,$AB:$AX,15,0)),0,(VLOOKUP($B614,$AB:$AX,15,0)))</f>
        <v>0</v>
      </c>
      <c r="BQ614" s="78"/>
      <c r="BR614" s="78"/>
      <c r="BS614" s="78"/>
      <c r="BT614" s="78"/>
      <c r="BU614" s="94"/>
      <c r="BV614" s="94"/>
      <c r="BW614" s="94"/>
      <c r="BX614" s="94"/>
      <c r="BY614" s="94"/>
      <c r="BZ614" s="94"/>
      <c r="CA614" s="94"/>
      <c r="CB614" s="94"/>
      <c r="CC614" s="94"/>
      <c r="CD614" s="94"/>
      <c r="CE614" s="94"/>
      <c r="CF614" s="94"/>
      <c r="CG614" s="94"/>
      <c r="CH614" s="94"/>
      <c r="CI614" s="94"/>
      <c r="CJ614" s="94"/>
      <c r="CK614" s="94"/>
      <c r="CL614" s="94"/>
      <c r="CM614" s="94"/>
      <c r="CN614" s="94"/>
      <c r="CO614" s="94"/>
      <c r="CP614" s="94"/>
      <c r="CQ614" s="94"/>
      <c r="CR614" s="94"/>
      <c r="CS614" s="94"/>
      <c r="CT614" s="94"/>
      <c r="CU614" s="94"/>
      <c r="CV614" s="94"/>
      <c r="CW614" s="94"/>
      <c r="CX614" s="94"/>
      <c r="CY614" s="94"/>
      <c r="CZ614" s="94"/>
      <c r="DA614" s="94"/>
      <c r="DB614" s="94"/>
      <c r="DC614" s="94"/>
      <c r="DD614" s="94"/>
      <c r="DE614" s="94"/>
      <c r="DF614" s="94"/>
      <c r="DG614" s="94"/>
      <c r="DH614" s="94"/>
      <c r="DI614" s="94"/>
      <c r="DJ614" s="94"/>
      <c r="DK614" s="94"/>
      <c r="DL614" s="94"/>
      <c r="DM614" s="94"/>
      <c r="DN614" s="94"/>
      <c r="DO614" s="94"/>
      <c r="DP614" s="94"/>
      <c r="DQ614" s="94"/>
      <c r="DR614" s="94"/>
      <c r="DS614" s="94"/>
      <c r="DT614" s="94"/>
      <c r="DU614" s="94"/>
      <c r="DV614" s="94"/>
      <c r="DW614" s="94"/>
      <c r="DX614" s="94"/>
      <c r="DY614" s="94"/>
      <c r="DZ614" s="94"/>
      <c r="EA614" s="94"/>
      <c r="EB614" s="94"/>
      <c r="EC614" s="94"/>
      <c r="ED614" s="94"/>
      <c r="EE614" s="94"/>
      <c r="EF614" s="94"/>
      <c r="EG614" s="94"/>
      <c r="EH614" s="94"/>
      <c r="EI614" s="94"/>
      <c r="EJ614" s="94"/>
      <c r="EK614" s="94"/>
    </row>
    <row r="615" customFormat="false" ht="12.75" hidden="true" customHeight="false" outlineLevel="0" collapsed="false">
      <c r="A615" s="116"/>
      <c r="B615" s="78"/>
      <c r="C615" s="79"/>
      <c r="D615" s="117" t="s">
        <v>189</v>
      </c>
      <c r="E615" s="118"/>
      <c r="F615" s="119"/>
      <c r="G615" s="119" t="n">
        <f aca="false">COUNTIF($C$549:$C$612,RIGHT($D615,5))</f>
        <v>0</v>
      </c>
      <c r="H615" s="120" t="n">
        <f aca="false">SUMIF($C$549:$C$612,RIGHT($D615,5),H$549:H$612)</f>
        <v>0</v>
      </c>
      <c r="I615" s="120" t="n">
        <f aca="false">SUMIF($C$549:$C$612,RIGHT($D615,5),I$549:I$612)</f>
        <v>0</v>
      </c>
      <c r="J615" s="120" t="n">
        <f aca="false">SUMIF($C$549:$C$612,RIGHT($D615,5),J$549:J$612)</f>
        <v>0</v>
      </c>
      <c r="K615" s="121" t="n">
        <f aca="false">H615-J615</f>
        <v>0</v>
      </c>
      <c r="L615" s="83"/>
      <c r="M615" s="82"/>
      <c r="N615" s="83"/>
      <c r="O615" s="79"/>
      <c r="P615" s="84"/>
      <c r="Q615" s="78"/>
      <c r="R615" s="78"/>
      <c r="S615" s="78"/>
      <c r="T615" s="78"/>
      <c r="U615" s="78"/>
      <c r="V615" s="78"/>
      <c r="W615" s="78"/>
      <c r="X615" s="78"/>
      <c r="Y615" s="85"/>
      <c r="Z615" s="78"/>
      <c r="AA615" s="85"/>
      <c r="AB615" s="85"/>
      <c r="AC615" s="86"/>
      <c r="AD615" s="85" t="s">
        <v>189</v>
      </c>
      <c r="AE615" s="85"/>
      <c r="AF615" s="86"/>
      <c r="AG615" s="86" t="n">
        <v>0</v>
      </c>
      <c r="AH615" s="87" t="n">
        <v>0</v>
      </c>
      <c r="AI615" s="88" t="n">
        <v>0</v>
      </c>
      <c r="AJ615" s="88" t="n">
        <v>0</v>
      </c>
      <c r="AK615" s="89" t="n">
        <v>0</v>
      </c>
      <c r="AL615" s="90"/>
      <c r="AM615" s="89"/>
      <c r="AN615" s="90"/>
      <c r="AO615" s="86"/>
      <c r="AP615" s="91"/>
      <c r="AQ615" s="78"/>
      <c r="AR615" s="78"/>
      <c r="AS615" s="78"/>
      <c r="AT615" s="78"/>
      <c r="AU615" s="78"/>
      <c r="AV615" s="78"/>
      <c r="AW615" s="78"/>
      <c r="AX615" s="78"/>
      <c r="AY615" s="78"/>
      <c r="AZ615" s="85"/>
      <c r="BA615" s="12"/>
      <c r="BB615" s="85" t="n">
        <f aca="false">IF(ISERROR(VLOOKUP($B615,$AB:$AX,1,0)),0,(VLOOKUP($B615,$AB:$AX,1,0)))</f>
        <v>0</v>
      </c>
      <c r="BC615" s="86" t="n">
        <f aca="false">IF(ISERROR(VLOOKUP($B615,$AB:$AX,2,0)),0,(VLOOKUP($B615,$AB:$AX,2,0)))</f>
        <v>0</v>
      </c>
      <c r="BD615" s="92" t="n">
        <f aca="false">IF(ISERROR(VLOOKUP($B615,$AB:$AX,3,0)),0,(VLOOKUP($B615,$AB:$AX,3,0)))</f>
        <v>0</v>
      </c>
      <c r="BE615" s="85" t="n">
        <f aca="false">IF(ISERROR(VLOOKUP($B615,$AB:$AX,4,0)),0,(VLOOKUP($B615,$AB:$AX,4,0)))</f>
        <v>0</v>
      </c>
      <c r="BF615" s="86" t="n">
        <f aca="false">IF(ISERROR(VLOOKUP($B615,$AB:$AX,5,0)),0,(VLOOKUP($B615,$AB:$AX,5,0)))</f>
        <v>0</v>
      </c>
      <c r="BG615" s="86" t="n">
        <f aca="false">IF(ISERROR(VLOOKUP($B615,$AB:$AX,6,0)),0,(VLOOKUP($B615,$AB:$AX,6,0)))</f>
        <v>0</v>
      </c>
      <c r="BH615" s="85" t="n">
        <f aca="false">IF(ISERROR(VLOOKUP($B615,$AB:$AX,7,0)),0,(VLOOKUP($B615,$AB:$AX,7,0)))</f>
        <v>0</v>
      </c>
      <c r="BI615" s="88" t="n">
        <f aca="false">IF(ISERROR(VLOOKUP($B615,$AB:$AX,8,0)),0,(VLOOKUP($B615,$AB:$AX,8,0)))</f>
        <v>0</v>
      </c>
      <c r="BJ615" s="88" t="n">
        <f aca="false">IF(ISERROR(VLOOKUP($B615,$AB:$AX,9,0)),0,(VLOOKUP($B615,$AB:$AX,9,0)))</f>
        <v>0</v>
      </c>
      <c r="BK615" s="89" t="n">
        <f aca="false">IF(ISERROR(VLOOKUP($B615,$AB:$AX,10,0)),0,(VLOOKUP($B615,$AB:$AX,10,0)))</f>
        <v>0</v>
      </c>
      <c r="BL615" s="93" t="n">
        <f aca="false">IF(ISERROR(VLOOKUP($B615,$AB:$AX,11,0)),0,(VLOOKUP($B615,$AB:$AX,11,0)))</f>
        <v>0</v>
      </c>
      <c r="BM615" s="89" t="n">
        <f aca="false">IF(ISERROR(VLOOKUP($B615,$AB:$AX,12,0)),0,(VLOOKUP($B615,$AB:$AX,12,0)))</f>
        <v>0</v>
      </c>
      <c r="BN615" s="93" t="n">
        <f aca="false">IF(ISERROR(VLOOKUP($B615,$AB:$AX,13,0)),0,(VLOOKUP($B615,$AB:$AX,13,0)))</f>
        <v>0</v>
      </c>
      <c r="BO615" s="86" t="n">
        <f aca="false">IF(ISERROR(VLOOKUP($B615,$AB:$AX,14,0)),0,(VLOOKUP($B615,$AB:$AX,14,0)))</f>
        <v>0</v>
      </c>
      <c r="BP615" s="91" t="n">
        <f aca="false">IF(ISERROR(VLOOKUP($B615,$AB:$AX,15,0)),0,(VLOOKUP($B615,$AB:$AX,15,0)))</f>
        <v>0</v>
      </c>
      <c r="BQ615" s="78"/>
      <c r="BR615" s="78"/>
      <c r="BS615" s="78"/>
      <c r="BT615" s="78"/>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94"/>
      <c r="DV615" s="94"/>
      <c r="DW615" s="94"/>
      <c r="DX615" s="94"/>
      <c r="DY615" s="94"/>
      <c r="DZ615" s="94"/>
      <c r="EA615" s="94"/>
      <c r="EB615" s="94"/>
      <c r="EC615" s="94"/>
      <c r="ED615" s="94"/>
      <c r="EE615" s="94"/>
      <c r="EF615" s="94"/>
      <c r="EG615" s="94"/>
      <c r="EH615" s="94"/>
      <c r="EI615" s="94"/>
      <c r="EJ615" s="94"/>
      <c r="EK615" s="94"/>
    </row>
    <row r="616" customFormat="false" ht="12.75" hidden="true" customHeight="false" outlineLevel="0" collapsed="false">
      <c r="A616" s="116"/>
      <c r="B616" s="78"/>
      <c r="C616" s="79"/>
      <c r="D616" s="117" t="s">
        <v>190</v>
      </c>
      <c r="E616" s="118"/>
      <c r="F616" s="119"/>
      <c r="G616" s="119" t="n">
        <f aca="false">COUNTIF($C$549:$C$612,RIGHT($D616,5))</f>
        <v>0</v>
      </c>
      <c r="H616" s="120" t="n">
        <f aca="false">SUMIF($C$549:$C$612,RIGHT($D616,5),H$549:H$612)</f>
        <v>0</v>
      </c>
      <c r="I616" s="120" t="n">
        <f aca="false">SUMIF($C$549:$C$612,RIGHT($D616,5),I$549:I$612)</f>
        <v>0</v>
      </c>
      <c r="J616" s="120" t="n">
        <f aca="false">SUMIF($C$549:$C$612,RIGHT($D616,5),J$549:J$612)</f>
        <v>0</v>
      </c>
      <c r="K616" s="121" t="n">
        <f aca="false">H616-J616</f>
        <v>0</v>
      </c>
      <c r="L616" s="83"/>
      <c r="M616" s="82"/>
      <c r="N616" s="83"/>
      <c r="O616" s="79"/>
      <c r="P616" s="84"/>
      <c r="Q616" s="78"/>
      <c r="R616" s="78"/>
      <c r="S616" s="78"/>
      <c r="T616" s="78"/>
      <c r="U616" s="78"/>
      <c r="V616" s="78"/>
      <c r="W616" s="78"/>
      <c r="X616" s="78"/>
      <c r="Y616" s="85"/>
      <c r="Z616" s="78"/>
      <c r="AA616" s="85"/>
      <c r="AB616" s="85"/>
      <c r="AC616" s="86"/>
      <c r="AD616" s="85" t="s">
        <v>190</v>
      </c>
      <c r="AE616" s="85"/>
      <c r="AF616" s="86"/>
      <c r="AG616" s="86" t="n">
        <v>0</v>
      </c>
      <c r="AH616" s="87" t="n">
        <v>0</v>
      </c>
      <c r="AI616" s="88" t="n">
        <v>0</v>
      </c>
      <c r="AJ616" s="88" t="n">
        <v>0</v>
      </c>
      <c r="AK616" s="89" t="n">
        <v>0</v>
      </c>
      <c r="AL616" s="90"/>
      <c r="AM616" s="89"/>
      <c r="AN616" s="90"/>
      <c r="AO616" s="86"/>
      <c r="AP616" s="91"/>
      <c r="AQ616" s="78"/>
      <c r="AR616" s="78"/>
      <c r="AS616" s="78"/>
      <c r="AT616" s="78"/>
      <c r="AU616" s="78"/>
      <c r="AV616" s="78"/>
      <c r="AW616" s="78"/>
      <c r="AX616" s="78"/>
      <c r="AY616" s="78"/>
      <c r="AZ616" s="85"/>
      <c r="BA616" s="12"/>
      <c r="BB616" s="85" t="n">
        <f aca="false">IF(ISERROR(VLOOKUP($B616,$AB:$AX,1,0)),0,(VLOOKUP($B616,$AB:$AX,1,0)))</f>
        <v>0</v>
      </c>
      <c r="BC616" s="86" t="n">
        <f aca="false">IF(ISERROR(VLOOKUP($B616,$AB:$AX,2,0)),0,(VLOOKUP($B616,$AB:$AX,2,0)))</f>
        <v>0</v>
      </c>
      <c r="BD616" s="92" t="n">
        <f aca="false">IF(ISERROR(VLOOKUP($B616,$AB:$AX,3,0)),0,(VLOOKUP($B616,$AB:$AX,3,0)))</f>
        <v>0</v>
      </c>
      <c r="BE616" s="85" t="n">
        <f aca="false">IF(ISERROR(VLOOKUP($B616,$AB:$AX,4,0)),0,(VLOOKUP($B616,$AB:$AX,4,0)))</f>
        <v>0</v>
      </c>
      <c r="BF616" s="86" t="n">
        <f aca="false">IF(ISERROR(VLOOKUP($B616,$AB:$AX,5,0)),0,(VLOOKUP($B616,$AB:$AX,5,0)))</f>
        <v>0</v>
      </c>
      <c r="BG616" s="86" t="n">
        <f aca="false">IF(ISERROR(VLOOKUP($B616,$AB:$AX,6,0)),0,(VLOOKUP($B616,$AB:$AX,6,0)))</f>
        <v>0</v>
      </c>
      <c r="BH616" s="85" t="n">
        <f aca="false">IF(ISERROR(VLOOKUP($B616,$AB:$AX,7,0)),0,(VLOOKUP($B616,$AB:$AX,7,0)))</f>
        <v>0</v>
      </c>
      <c r="BI616" s="88" t="n">
        <f aca="false">IF(ISERROR(VLOOKUP($B616,$AB:$AX,8,0)),0,(VLOOKUP($B616,$AB:$AX,8,0)))</f>
        <v>0</v>
      </c>
      <c r="BJ616" s="88" t="n">
        <f aca="false">IF(ISERROR(VLOOKUP($B616,$AB:$AX,9,0)),0,(VLOOKUP($B616,$AB:$AX,9,0)))</f>
        <v>0</v>
      </c>
      <c r="BK616" s="89" t="n">
        <f aca="false">IF(ISERROR(VLOOKUP($B616,$AB:$AX,10,0)),0,(VLOOKUP($B616,$AB:$AX,10,0)))</f>
        <v>0</v>
      </c>
      <c r="BL616" s="93" t="n">
        <f aca="false">IF(ISERROR(VLOOKUP($B616,$AB:$AX,11,0)),0,(VLOOKUP($B616,$AB:$AX,11,0)))</f>
        <v>0</v>
      </c>
      <c r="BM616" s="89" t="n">
        <f aca="false">IF(ISERROR(VLOOKUP($B616,$AB:$AX,12,0)),0,(VLOOKUP($B616,$AB:$AX,12,0)))</f>
        <v>0</v>
      </c>
      <c r="BN616" s="93" t="n">
        <f aca="false">IF(ISERROR(VLOOKUP($B616,$AB:$AX,13,0)),0,(VLOOKUP($B616,$AB:$AX,13,0)))</f>
        <v>0</v>
      </c>
      <c r="BO616" s="86" t="n">
        <f aca="false">IF(ISERROR(VLOOKUP($B616,$AB:$AX,14,0)),0,(VLOOKUP($B616,$AB:$AX,14,0)))</f>
        <v>0</v>
      </c>
      <c r="BP616" s="91" t="n">
        <f aca="false">IF(ISERROR(VLOOKUP($B616,$AB:$AX,15,0)),0,(VLOOKUP($B616,$AB:$AX,15,0)))</f>
        <v>0</v>
      </c>
      <c r="BQ616" s="78"/>
      <c r="BR616" s="78"/>
      <c r="BS616" s="78"/>
      <c r="BT616" s="78"/>
      <c r="BU616" s="94"/>
      <c r="BV616" s="94"/>
      <c r="BW616" s="94"/>
      <c r="BX616" s="94"/>
      <c r="BY616" s="94"/>
      <c r="BZ616" s="94"/>
      <c r="CA616" s="94"/>
      <c r="CB616" s="94"/>
      <c r="CC616" s="94"/>
      <c r="CD616" s="94"/>
      <c r="CE616" s="94"/>
      <c r="CF616" s="94"/>
      <c r="CG616" s="94"/>
      <c r="CH616" s="94"/>
      <c r="CI616" s="94"/>
      <c r="CJ616" s="94"/>
      <c r="CK616" s="94"/>
      <c r="CL616" s="94"/>
      <c r="CM616" s="94"/>
      <c r="CN616" s="94"/>
      <c r="CO616" s="94"/>
      <c r="CP616" s="94"/>
      <c r="CQ616" s="94"/>
      <c r="CR616" s="94"/>
      <c r="CS616" s="94"/>
      <c r="CT616" s="94"/>
      <c r="CU616" s="94"/>
      <c r="CV616" s="94"/>
      <c r="CW616" s="94"/>
      <c r="CX616" s="94"/>
      <c r="CY616" s="94"/>
      <c r="CZ616" s="94"/>
      <c r="DA616" s="94"/>
      <c r="DB616" s="94"/>
      <c r="DC616" s="94"/>
      <c r="DD616" s="94"/>
      <c r="DE616" s="94"/>
      <c r="DF616" s="94"/>
      <c r="DG616" s="94"/>
      <c r="DH616" s="94"/>
      <c r="DI616" s="94"/>
      <c r="DJ616" s="94"/>
      <c r="DK616" s="94"/>
      <c r="DL616" s="94"/>
      <c r="DM616" s="94"/>
      <c r="DN616" s="94"/>
      <c r="DO616" s="94"/>
      <c r="DP616" s="94"/>
      <c r="DQ616" s="94"/>
      <c r="DR616" s="94"/>
      <c r="DS616" s="94"/>
      <c r="DT616" s="94"/>
      <c r="DU616" s="94"/>
      <c r="DV616" s="94"/>
      <c r="DW616" s="94"/>
      <c r="DX616" s="94"/>
      <c r="DY616" s="94"/>
      <c r="DZ616" s="94"/>
      <c r="EA616" s="94"/>
      <c r="EB616" s="94"/>
      <c r="EC616" s="94"/>
      <c r="ED616" s="94"/>
      <c r="EE616" s="94"/>
      <c r="EF616" s="94"/>
      <c r="EG616" s="94"/>
      <c r="EH616" s="94"/>
      <c r="EI616" s="94"/>
      <c r="EJ616" s="94"/>
      <c r="EK616" s="94"/>
    </row>
    <row r="617" customFormat="false" ht="12.75" hidden="true" customHeight="false" outlineLevel="0" collapsed="false">
      <c r="A617" s="116"/>
      <c r="B617" s="78"/>
      <c r="C617" s="79"/>
      <c r="D617" s="117" t="s">
        <v>191</v>
      </c>
      <c r="E617" s="118"/>
      <c r="F617" s="119"/>
      <c r="G617" s="119" t="n">
        <f aca="false">COUNTIF($C$549:$C$612,RIGHT($D617,5))</f>
        <v>0</v>
      </c>
      <c r="H617" s="120" t="n">
        <f aca="false">SUMIF($C$549:$C$612,RIGHT($D617,5),H$549:H$612)</f>
        <v>0</v>
      </c>
      <c r="I617" s="120" t="n">
        <f aca="false">SUMIF($C$549:$C$612,RIGHT($D617,5),I$549:I$612)</f>
        <v>0</v>
      </c>
      <c r="J617" s="120" t="n">
        <f aca="false">SUMIF($C$549:$C$612,RIGHT($D617,5),J$549:J$612)</f>
        <v>0</v>
      </c>
      <c r="K617" s="121" t="n">
        <f aca="false">H617-J617</f>
        <v>0</v>
      </c>
      <c r="L617" s="83"/>
      <c r="M617" s="82"/>
      <c r="N617" s="83"/>
      <c r="O617" s="79"/>
      <c r="P617" s="84"/>
      <c r="Q617" s="78"/>
      <c r="R617" s="78"/>
      <c r="S617" s="78"/>
      <c r="T617" s="78"/>
      <c r="U617" s="78"/>
      <c r="V617" s="78"/>
      <c r="W617" s="78"/>
      <c r="X617" s="78"/>
      <c r="Y617" s="85"/>
      <c r="Z617" s="78"/>
      <c r="AA617" s="85"/>
      <c r="AB617" s="85"/>
      <c r="AC617" s="86"/>
      <c r="AD617" s="85" t="s">
        <v>191</v>
      </c>
      <c r="AE617" s="85"/>
      <c r="AF617" s="86"/>
      <c r="AG617" s="86" t="n">
        <v>0</v>
      </c>
      <c r="AH617" s="87" t="n">
        <v>0</v>
      </c>
      <c r="AI617" s="88" t="n">
        <v>0</v>
      </c>
      <c r="AJ617" s="88" t="n">
        <v>0</v>
      </c>
      <c r="AK617" s="89" t="n">
        <v>0</v>
      </c>
      <c r="AL617" s="90"/>
      <c r="AM617" s="89"/>
      <c r="AN617" s="90"/>
      <c r="AO617" s="86"/>
      <c r="AP617" s="91"/>
      <c r="AQ617" s="78"/>
      <c r="AR617" s="78"/>
      <c r="AS617" s="78"/>
      <c r="AT617" s="78"/>
      <c r="AU617" s="78"/>
      <c r="AV617" s="78"/>
      <c r="AW617" s="78"/>
      <c r="AX617" s="78"/>
      <c r="AY617" s="78"/>
      <c r="AZ617" s="85"/>
      <c r="BA617" s="12"/>
      <c r="BB617" s="85" t="n">
        <f aca="false">IF(ISERROR(VLOOKUP($B617,$AB:$AX,1,0)),0,(VLOOKUP($B617,$AB:$AX,1,0)))</f>
        <v>0</v>
      </c>
      <c r="BC617" s="86" t="n">
        <f aca="false">IF(ISERROR(VLOOKUP($B617,$AB:$AX,2,0)),0,(VLOOKUP($B617,$AB:$AX,2,0)))</f>
        <v>0</v>
      </c>
      <c r="BD617" s="92" t="n">
        <f aca="false">IF(ISERROR(VLOOKUP($B617,$AB:$AX,3,0)),0,(VLOOKUP($B617,$AB:$AX,3,0)))</f>
        <v>0</v>
      </c>
      <c r="BE617" s="85" t="n">
        <f aca="false">IF(ISERROR(VLOOKUP($B617,$AB:$AX,4,0)),0,(VLOOKUP($B617,$AB:$AX,4,0)))</f>
        <v>0</v>
      </c>
      <c r="BF617" s="86" t="n">
        <f aca="false">IF(ISERROR(VLOOKUP($B617,$AB:$AX,5,0)),0,(VLOOKUP($B617,$AB:$AX,5,0)))</f>
        <v>0</v>
      </c>
      <c r="BG617" s="86" t="n">
        <f aca="false">IF(ISERROR(VLOOKUP($B617,$AB:$AX,6,0)),0,(VLOOKUP($B617,$AB:$AX,6,0)))</f>
        <v>0</v>
      </c>
      <c r="BH617" s="85" t="n">
        <f aca="false">IF(ISERROR(VLOOKUP($B617,$AB:$AX,7,0)),0,(VLOOKUP($B617,$AB:$AX,7,0)))</f>
        <v>0</v>
      </c>
      <c r="BI617" s="88" t="n">
        <f aca="false">IF(ISERROR(VLOOKUP($B617,$AB:$AX,8,0)),0,(VLOOKUP($B617,$AB:$AX,8,0)))</f>
        <v>0</v>
      </c>
      <c r="BJ617" s="88" t="n">
        <f aca="false">IF(ISERROR(VLOOKUP($B617,$AB:$AX,9,0)),0,(VLOOKUP($B617,$AB:$AX,9,0)))</f>
        <v>0</v>
      </c>
      <c r="BK617" s="89" t="n">
        <f aca="false">IF(ISERROR(VLOOKUP($B617,$AB:$AX,10,0)),0,(VLOOKUP($B617,$AB:$AX,10,0)))</f>
        <v>0</v>
      </c>
      <c r="BL617" s="93" t="n">
        <f aca="false">IF(ISERROR(VLOOKUP($B617,$AB:$AX,11,0)),0,(VLOOKUP($B617,$AB:$AX,11,0)))</f>
        <v>0</v>
      </c>
      <c r="BM617" s="89" t="n">
        <f aca="false">IF(ISERROR(VLOOKUP($B617,$AB:$AX,12,0)),0,(VLOOKUP($B617,$AB:$AX,12,0)))</f>
        <v>0</v>
      </c>
      <c r="BN617" s="93" t="n">
        <f aca="false">IF(ISERROR(VLOOKUP($B617,$AB:$AX,13,0)),0,(VLOOKUP($B617,$AB:$AX,13,0)))</f>
        <v>0</v>
      </c>
      <c r="BO617" s="86" t="n">
        <f aca="false">IF(ISERROR(VLOOKUP($B617,$AB:$AX,14,0)),0,(VLOOKUP($B617,$AB:$AX,14,0)))</f>
        <v>0</v>
      </c>
      <c r="BP617" s="91" t="n">
        <f aca="false">IF(ISERROR(VLOOKUP($B617,$AB:$AX,15,0)),0,(VLOOKUP($B617,$AB:$AX,15,0)))</f>
        <v>0</v>
      </c>
      <c r="BQ617" s="78"/>
      <c r="BR617" s="78"/>
      <c r="BS617" s="78"/>
      <c r="BT617" s="78"/>
      <c r="BU617" s="94"/>
      <c r="BV617" s="94"/>
      <c r="BW617" s="94"/>
      <c r="BX617" s="94"/>
      <c r="BY617" s="94"/>
      <c r="BZ617" s="94"/>
      <c r="CA617" s="94"/>
      <c r="CB617" s="94"/>
      <c r="CC617" s="94"/>
      <c r="CD617" s="94"/>
      <c r="CE617" s="94"/>
      <c r="CF617" s="94"/>
      <c r="CG617" s="94"/>
      <c r="CH617" s="94"/>
      <c r="CI617" s="94"/>
      <c r="CJ617" s="94"/>
      <c r="CK617" s="94"/>
      <c r="CL617" s="94"/>
      <c r="CM617" s="94"/>
      <c r="CN617" s="94"/>
      <c r="CO617" s="94"/>
      <c r="CP617" s="94"/>
      <c r="CQ617" s="94"/>
      <c r="CR617" s="94"/>
      <c r="CS617" s="94"/>
      <c r="CT617" s="94"/>
      <c r="CU617" s="94"/>
      <c r="CV617" s="94"/>
      <c r="CW617" s="94"/>
      <c r="CX617" s="94"/>
      <c r="CY617" s="94"/>
      <c r="CZ617" s="94"/>
      <c r="DA617" s="94"/>
      <c r="DB617" s="94"/>
      <c r="DC617" s="94"/>
      <c r="DD617" s="94"/>
      <c r="DE617" s="94"/>
      <c r="DF617" s="94"/>
      <c r="DG617" s="94"/>
      <c r="DH617" s="94"/>
      <c r="DI617" s="94"/>
      <c r="DJ617" s="94"/>
      <c r="DK617" s="94"/>
      <c r="DL617" s="94"/>
      <c r="DM617" s="94"/>
      <c r="DN617" s="94"/>
      <c r="DO617" s="94"/>
      <c r="DP617" s="94"/>
      <c r="DQ617" s="94"/>
      <c r="DR617" s="94"/>
      <c r="DS617" s="94"/>
      <c r="DT617" s="94"/>
      <c r="DU617" s="94"/>
      <c r="DV617" s="94"/>
      <c r="DW617" s="94"/>
      <c r="DX617" s="94"/>
      <c r="DY617" s="94"/>
      <c r="DZ617" s="94"/>
      <c r="EA617" s="94"/>
      <c r="EB617" s="94"/>
      <c r="EC617" s="94"/>
      <c r="ED617" s="94"/>
      <c r="EE617" s="94"/>
      <c r="EF617" s="94"/>
      <c r="EG617" s="94"/>
      <c r="EH617" s="94"/>
      <c r="EI617" s="94"/>
      <c r="EJ617" s="94"/>
      <c r="EK617" s="94"/>
    </row>
    <row r="618" customFormat="false" ht="12.75" hidden="true" customHeight="false" outlineLevel="0" collapsed="false">
      <c r="A618" s="116"/>
      <c r="B618" s="78"/>
      <c r="C618" s="79"/>
      <c r="D618" s="117" t="s">
        <v>192</v>
      </c>
      <c r="E618" s="118"/>
      <c r="F618" s="119"/>
      <c r="G618" s="119" t="n">
        <f aca="false">COUNTIF($C$549:$C$612,RIGHT($D618,5))</f>
        <v>0</v>
      </c>
      <c r="H618" s="120" t="n">
        <f aca="false">SUMIF($C$549:$C$612,RIGHT($D618,5),H$549:H$612)</f>
        <v>0</v>
      </c>
      <c r="I618" s="120" t="n">
        <f aca="false">SUMIF($C$549:$C$612,RIGHT($D618,5),I$549:I$612)</f>
        <v>0</v>
      </c>
      <c r="J618" s="120" t="n">
        <f aca="false">SUMIF($C$549:$C$612,RIGHT($D618,5),J$549:J$612)</f>
        <v>0</v>
      </c>
      <c r="K618" s="121" t="n">
        <f aca="false">H618-J618</f>
        <v>0</v>
      </c>
      <c r="L618" s="83"/>
      <c r="M618" s="82"/>
      <c r="N618" s="83"/>
      <c r="O618" s="79"/>
      <c r="P618" s="84"/>
      <c r="Q618" s="78"/>
      <c r="R618" s="78"/>
      <c r="S618" s="78"/>
      <c r="T618" s="78"/>
      <c r="U618" s="78"/>
      <c r="V618" s="78"/>
      <c r="W618" s="78"/>
      <c r="X618" s="78"/>
      <c r="Y618" s="85"/>
      <c r="Z618" s="78"/>
      <c r="AA618" s="85"/>
      <c r="AB618" s="85"/>
      <c r="AC618" s="86"/>
      <c r="AD618" s="85" t="s">
        <v>192</v>
      </c>
      <c r="AE618" s="85"/>
      <c r="AF618" s="86"/>
      <c r="AG618" s="86" t="n">
        <v>0</v>
      </c>
      <c r="AH618" s="87" t="n">
        <v>0</v>
      </c>
      <c r="AI618" s="88" t="n">
        <v>0</v>
      </c>
      <c r="AJ618" s="88" t="n">
        <v>0</v>
      </c>
      <c r="AK618" s="89" t="n">
        <v>0</v>
      </c>
      <c r="AL618" s="90"/>
      <c r="AM618" s="89"/>
      <c r="AN618" s="90"/>
      <c r="AO618" s="86"/>
      <c r="AP618" s="91"/>
      <c r="AQ618" s="78"/>
      <c r="AR618" s="78"/>
      <c r="AS618" s="78"/>
      <c r="AT618" s="78"/>
      <c r="AU618" s="78"/>
      <c r="AV618" s="78"/>
      <c r="AW618" s="78"/>
      <c r="AX618" s="78"/>
      <c r="AY618" s="78"/>
      <c r="AZ618" s="85"/>
      <c r="BA618" s="12"/>
      <c r="BB618" s="85" t="n">
        <f aca="false">IF(ISERROR(VLOOKUP($B618,$AB:$AX,1,0)),0,(VLOOKUP($B618,$AB:$AX,1,0)))</f>
        <v>0</v>
      </c>
      <c r="BC618" s="86" t="n">
        <f aca="false">IF(ISERROR(VLOOKUP($B618,$AB:$AX,2,0)),0,(VLOOKUP($B618,$AB:$AX,2,0)))</f>
        <v>0</v>
      </c>
      <c r="BD618" s="92" t="n">
        <f aca="false">IF(ISERROR(VLOOKUP($B618,$AB:$AX,3,0)),0,(VLOOKUP($B618,$AB:$AX,3,0)))</f>
        <v>0</v>
      </c>
      <c r="BE618" s="85" t="n">
        <f aca="false">IF(ISERROR(VLOOKUP($B618,$AB:$AX,4,0)),0,(VLOOKUP($B618,$AB:$AX,4,0)))</f>
        <v>0</v>
      </c>
      <c r="BF618" s="86" t="n">
        <f aca="false">IF(ISERROR(VLOOKUP($B618,$AB:$AX,5,0)),0,(VLOOKUP($B618,$AB:$AX,5,0)))</f>
        <v>0</v>
      </c>
      <c r="BG618" s="86" t="n">
        <f aca="false">IF(ISERROR(VLOOKUP($B618,$AB:$AX,6,0)),0,(VLOOKUP($B618,$AB:$AX,6,0)))</f>
        <v>0</v>
      </c>
      <c r="BH618" s="85" t="n">
        <f aca="false">IF(ISERROR(VLOOKUP($B618,$AB:$AX,7,0)),0,(VLOOKUP($B618,$AB:$AX,7,0)))</f>
        <v>0</v>
      </c>
      <c r="BI618" s="88" t="n">
        <f aca="false">IF(ISERROR(VLOOKUP($B618,$AB:$AX,8,0)),0,(VLOOKUP($B618,$AB:$AX,8,0)))</f>
        <v>0</v>
      </c>
      <c r="BJ618" s="88" t="n">
        <f aca="false">IF(ISERROR(VLOOKUP($B618,$AB:$AX,9,0)),0,(VLOOKUP($B618,$AB:$AX,9,0)))</f>
        <v>0</v>
      </c>
      <c r="BK618" s="89" t="n">
        <f aca="false">IF(ISERROR(VLOOKUP($B618,$AB:$AX,10,0)),0,(VLOOKUP($B618,$AB:$AX,10,0)))</f>
        <v>0</v>
      </c>
      <c r="BL618" s="93" t="n">
        <f aca="false">IF(ISERROR(VLOOKUP($B618,$AB:$AX,11,0)),0,(VLOOKUP($B618,$AB:$AX,11,0)))</f>
        <v>0</v>
      </c>
      <c r="BM618" s="89" t="n">
        <f aca="false">IF(ISERROR(VLOOKUP($B618,$AB:$AX,12,0)),0,(VLOOKUP($B618,$AB:$AX,12,0)))</f>
        <v>0</v>
      </c>
      <c r="BN618" s="93" t="n">
        <f aca="false">IF(ISERROR(VLOOKUP($B618,$AB:$AX,13,0)),0,(VLOOKUP($B618,$AB:$AX,13,0)))</f>
        <v>0</v>
      </c>
      <c r="BO618" s="86" t="n">
        <f aca="false">IF(ISERROR(VLOOKUP($B618,$AB:$AX,14,0)),0,(VLOOKUP($B618,$AB:$AX,14,0)))</f>
        <v>0</v>
      </c>
      <c r="BP618" s="91" t="n">
        <f aca="false">IF(ISERROR(VLOOKUP($B618,$AB:$AX,15,0)),0,(VLOOKUP($B618,$AB:$AX,15,0)))</f>
        <v>0</v>
      </c>
      <c r="BQ618" s="78"/>
      <c r="BR618" s="78"/>
      <c r="BS618" s="78"/>
      <c r="BT618" s="78"/>
      <c r="BU618" s="94"/>
      <c r="BV618" s="94"/>
      <c r="BW618" s="94"/>
      <c r="BX618" s="94"/>
      <c r="BY618" s="94"/>
      <c r="BZ618" s="94"/>
      <c r="CA618" s="94"/>
      <c r="CB618" s="94"/>
      <c r="CC618" s="94"/>
      <c r="CD618" s="94"/>
      <c r="CE618" s="94"/>
      <c r="CF618" s="94"/>
      <c r="CG618" s="94"/>
      <c r="CH618" s="94"/>
      <c r="CI618" s="94"/>
      <c r="CJ618" s="94"/>
      <c r="CK618" s="94"/>
      <c r="CL618" s="94"/>
      <c r="CM618" s="94"/>
      <c r="CN618" s="94"/>
      <c r="CO618" s="94"/>
      <c r="CP618" s="94"/>
      <c r="CQ618" s="94"/>
      <c r="CR618" s="94"/>
      <c r="CS618" s="94"/>
      <c r="CT618" s="94"/>
      <c r="CU618" s="94"/>
      <c r="CV618" s="94"/>
      <c r="CW618" s="94"/>
      <c r="CX618" s="94"/>
      <c r="CY618" s="94"/>
      <c r="CZ618" s="94"/>
      <c r="DA618" s="94"/>
      <c r="DB618" s="94"/>
      <c r="DC618" s="94"/>
      <c r="DD618" s="94"/>
      <c r="DE618" s="94"/>
      <c r="DF618" s="94"/>
      <c r="DG618" s="94"/>
      <c r="DH618" s="94"/>
      <c r="DI618" s="94"/>
      <c r="DJ618" s="94"/>
      <c r="DK618" s="94"/>
      <c r="DL618" s="94"/>
      <c r="DM618" s="94"/>
      <c r="DN618" s="94"/>
      <c r="DO618" s="94"/>
      <c r="DP618" s="94"/>
      <c r="DQ618" s="94"/>
      <c r="DR618" s="94"/>
      <c r="DS618" s="94"/>
      <c r="DT618" s="94"/>
      <c r="DU618" s="94"/>
      <c r="DV618" s="94"/>
      <c r="DW618" s="94"/>
      <c r="DX618" s="94"/>
      <c r="DY618" s="94"/>
      <c r="DZ618" s="94"/>
      <c r="EA618" s="94"/>
      <c r="EB618" s="94"/>
      <c r="EC618" s="94"/>
      <c r="ED618" s="94"/>
      <c r="EE618" s="94"/>
      <c r="EF618" s="94"/>
      <c r="EG618" s="94"/>
      <c r="EH618" s="94"/>
      <c r="EI618" s="94"/>
      <c r="EJ618" s="94"/>
      <c r="EK618" s="94"/>
    </row>
    <row r="619" customFormat="false" ht="12.75" hidden="true" customHeight="false" outlineLevel="0" collapsed="false">
      <c r="A619" s="122"/>
      <c r="B619" s="78"/>
      <c r="C619" s="79"/>
      <c r="D619" s="124" t="s">
        <v>193</v>
      </c>
      <c r="E619" s="125"/>
      <c r="F619" s="126"/>
      <c r="G619" s="126" t="n">
        <f aca="false">SUM(G614:G618)</f>
        <v>0</v>
      </c>
      <c r="H619" s="127" t="n">
        <f aca="false">SUM(H614:H618)</f>
        <v>0</v>
      </c>
      <c r="I619" s="127" t="n">
        <f aca="false">SUM(I614:I618)</f>
        <v>0</v>
      </c>
      <c r="J619" s="127" t="n">
        <f aca="false">SUM(J614:J618)</f>
        <v>0</v>
      </c>
      <c r="K619" s="128" t="n">
        <f aca="false">SUM(K615:K618)</f>
        <v>0</v>
      </c>
      <c r="L619" s="83"/>
      <c r="M619" s="82"/>
      <c r="N619" s="83"/>
      <c r="O619" s="79"/>
      <c r="P619" s="84"/>
      <c r="Q619" s="78"/>
      <c r="R619" s="78"/>
      <c r="S619" s="78"/>
      <c r="T619" s="78"/>
      <c r="U619" s="78"/>
      <c r="V619" s="78"/>
      <c r="W619" s="78"/>
      <c r="X619" s="78"/>
      <c r="Y619" s="85"/>
      <c r="Z619" s="78"/>
      <c r="AA619" s="85"/>
      <c r="AB619" s="85"/>
      <c r="AC619" s="86"/>
      <c r="AD619" s="85" t="s">
        <v>193</v>
      </c>
      <c r="AE619" s="85"/>
      <c r="AF619" s="86"/>
      <c r="AG619" s="86" t="n">
        <v>0</v>
      </c>
      <c r="AH619" s="87" t="n">
        <v>0</v>
      </c>
      <c r="AI619" s="88" t="n">
        <v>0</v>
      </c>
      <c r="AJ619" s="88" t="n">
        <v>0</v>
      </c>
      <c r="AK619" s="89" t="n">
        <v>0</v>
      </c>
      <c r="AL619" s="90"/>
      <c r="AM619" s="89"/>
      <c r="AN619" s="90"/>
      <c r="AO619" s="86"/>
      <c r="AP619" s="91"/>
      <c r="AQ619" s="78"/>
      <c r="AR619" s="78"/>
      <c r="AS619" s="78"/>
      <c r="AT619" s="78"/>
      <c r="AU619" s="78"/>
      <c r="AV619" s="78"/>
      <c r="AW619" s="78"/>
      <c r="AX619" s="78"/>
      <c r="AY619" s="78"/>
      <c r="AZ619" s="85"/>
      <c r="BA619" s="12"/>
      <c r="BB619" s="85" t="n">
        <f aca="false">IF(ISERROR(VLOOKUP($B619,$AB:$AX,1,0)),0,(VLOOKUP($B619,$AB:$AX,1,0)))</f>
        <v>0</v>
      </c>
      <c r="BC619" s="86" t="n">
        <f aca="false">IF(ISERROR(VLOOKUP($B619,$AB:$AX,2,0)),0,(VLOOKUP($B619,$AB:$AX,2,0)))</f>
        <v>0</v>
      </c>
      <c r="BD619" s="92" t="n">
        <f aca="false">IF(ISERROR(VLOOKUP($B619,$AB:$AX,3,0)),0,(VLOOKUP($B619,$AB:$AX,3,0)))</f>
        <v>0</v>
      </c>
      <c r="BE619" s="85" t="n">
        <f aca="false">IF(ISERROR(VLOOKUP($B619,$AB:$AX,4,0)),0,(VLOOKUP($B619,$AB:$AX,4,0)))</f>
        <v>0</v>
      </c>
      <c r="BF619" s="86" t="n">
        <f aca="false">IF(ISERROR(VLOOKUP($B619,$AB:$AX,5,0)),0,(VLOOKUP($B619,$AB:$AX,5,0)))</f>
        <v>0</v>
      </c>
      <c r="BG619" s="86" t="n">
        <f aca="false">IF(ISERROR(VLOOKUP($B619,$AB:$AX,6,0)),0,(VLOOKUP($B619,$AB:$AX,6,0)))</f>
        <v>0</v>
      </c>
      <c r="BH619" s="85" t="n">
        <f aca="false">IF(ISERROR(VLOOKUP($B619,$AB:$AX,7,0)),0,(VLOOKUP($B619,$AB:$AX,7,0)))</f>
        <v>0</v>
      </c>
      <c r="BI619" s="88" t="n">
        <f aca="false">IF(ISERROR(VLOOKUP($B619,$AB:$AX,8,0)),0,(VLOOKUP($B619,$AB:$AX,8,0)))</f>
        <v>0</v>
      </c>
      <c r="BJ619" s="88" t="n">
        <f aca="false">IF(ISERROR(VLOOKUP($B619,$AB:$AX,9,0)),0,(VLOOKUP($B619,$AB:$AX,9,0)))</f>
        <v>0</v>
      </c>
      <c r="BK619" s="89" t="n">
        <f aca="false">IF(ISERROR(VLOOKUP($B619,$AB:$AX,10,0)),0,(VLOOKUP($B619,$AB:$AX,10,0)))</f>
        <v>0</v>
      </c>
      <c r="BL619" s="93" t="n">
        <f aca="false">IF(ISERROR(VLOOKUP($B619,$AB:$AX,11,0)),0,(VLOOKUP($B619,$AB:$AX,11,0)))</f>
        <v>0</v>
      </c>
      <c r="BM619" s="89" t="n">
        <f aca="false">IF(ISERROR(VLOOKUP($B619,$AB:$AX,12,0)),0,(VLOOKUP($B619,$AB:$AX,12,0)))</f>
        <v>0</v>
      </c>
      <c r="BN619" s="93" t="n">
        <f aca="false">IF(ISERROR(VLOOKUP($B619,$AB:$AX,13,0)),0,(VLOOKUP($B619,$AB:$AX,13,0)))</f>
        <v>0</v>
      </c>
      <c r="BO619" s="86" t="n">
        <f aca="false">IF(ISERROR(VLOOKUP($B619,$AB:$AX,14,0)),0,(VLOOKUP($B619,$AB:$AX,14,0)))</f>
        <v>0</v>
      </c>
      <c r="BP619" s="91" t="n">
        <f aca="false">IF(ISERROR(VLOOKUP($B619,$AB:$AX,15,0)),0,(VLOOKUP($B619,$AB:$AX,15,0)))</f>
        <v>0</v>
      </c>
      <c r="BQ619" s="78"/>
      <c r="BR619" s="78"/>
      <c r="BS619" s="78"/>
      <c r="BT619" s="78"/>
      <c r="BU619" s="94"/>
      <c r="BV619" s="94"/>
      <c r="BW619" s="94"/>
      <c r="BX619" s="94"/>
      <c r="BY619" s="94"/>
      <c r="BZ619" s="94"/>
      <c r="CA619" s="94"/>
      <c r="CB619" s="94"/>
      <c r="CC619" s="94"/>
      <c r="CD619" s="94"/>
      <c r="CE619" s="94"/>
      <c r="CF619" s="94"/>
      <c r="CG619" s="94"/>
      <c r="CH619" s="94"/>
      <c r="CI619" s="94"/>
      <c r="CJ619" s="94"/>
      <c r="CK619" s="94"/>
      <c r="CL619" s="94"/>
      <c r="CM619" s="94"/>
      <c r="CN619" s="94"/>
      <c r="CO619" s="94"/>
      <c r="CP619" s="94"/>
      <c r="CQ619" s="94"/>
      <c r="CR619" s="94"/>
      <c r="CS619" s="94"/>
      <c r="CT619" s="94"/>
      <c r="CU619" s="94"/>
      <c r="CV619" s="94"/>
      <c r="CW619" s="94"/>
      <c r="CX619" s="94"/>
      <c r="CY619" s="94"/>
      <c r="CZ619" s="94"/>
      <c r="DA619" s="94"/>
      <c r="DB619" s="94"/>
      <c r="DC619" s="94"/>
      <c r="DD619" s="94"/>
      <c r="DE619" s="94"/>
      <c r="DF619" s="94"/>
      <c r="DG619" s="94"/>
      <c r="DH619" s="94"/>
      <c r="DI619" s="94"/>
      <c r="DJ619" s="94"/>
      <c r="DK619" s="94"/>
      <c r="DL619" s="94"/>
      <c r="DM619" s="94"/>
      <c r="DN619" s="94"/>
      <c r="DO619" s="94"/>
      <c r="DP619" s="94"/>
      <c r="DQ619" s="94"/>
      <c r="DR619" s="94"/>
      <c r="DS619" s="94"/>
      <c r="DT619" s="94"/>
      <c r="DU619" s="94"/>
      <c r="DV619" s="94"/>
      <c r="DW619" s="94"/>
      <c r="DX619" s="94"/>
      <c r="DY619" s="94"/>
      <c r="DZ619" s="94"/>
      <c r="EA619" s="94"/>
      <c r="EB619" s="94"/>
      <c r="EC619" s="94"/>
      <c r="ED619" s="94"/>
      <c r="EE619" s="94"/>
      <c r="EF619" s="94"/>
      <c r="EG619" s="94"/>
      <c r="EH619" s="94"/>
      <c r="EI619" s="94"/>
      <c r="EJ619" s="94"/>
      <c r="EK619" s="94"/>
    </row>
    <row r="620" customFormat="false" ht="12.75" hidden="false" customHeight="false" outlineLevel="0" collapsed="false">
      <c r="A620" s="134"/>
      <c r="B620" s="78"/>
      <c r="C620" s="79"/>
      <c r="D620" s="78"/>
      <c r="E620" s="78"/>
      <c r="F620" s="79"/>
      <c r="G620" s="79"/>
      <c r="H620" s="80"/>
      <c r="I620" s="81"/>
      <c r="J620" s="81"/>
      <c r="K620" s="82"/>
      <c r="L620" s="83"/>
      <c r="M620" s="82"/>
      <c r="N620" s="83"/>
      <c r="O620" s="79"/>
      <c r="P620" s="84"/>
      <c r="Q620" s="78"/>
      <c r="R620" s="78"/>
      <c r="S620" s="78"/>
      <c r="T620" s="78"/>
      <c r="U620" s="78"/>
      <c r="V620" s="78"/>
      <c r="W620" s="78"/>
      <c r="X620" s="78"/>
      <c r="Y620" s="85"/>
      <c r="Z620" s="78"/>
      <c r="AA620" s="85"/>
      <c r="AB620" s="85"/>
      <c r="AC620" s="86"/>
      <c r="AD620" s="85"/>
      <c r="AE620" s="85"/>
      <c r="AF620" s="86"/>
      <c r="AG620" s="86"/>
      <c r="AH620" s="87"/>
      <c r="AI620" s="88"/>
      <c r="AJ620" s="88"/>
      <c r="AK620" s="89"/>
      <c r="AL620" s="90"/>
      <c r="AM620" s="89"/>
      <c r="AN620" s="90"/>
      <c r="AO620" s="86"/>
      <c r="AP620" s="91"/>
      <c r="AQ620" s="78"/>
      <c r="AR620" s="78"/>
      <c r="AS620" s="78"/>
      <c r="AT620" s="78"/>
      <c r="AU620" s="78"/>
      <c r="AV620" s="78"/>
      <c r="AW620" s="78"/>
      <c r="AX620" s="78"/>
      <c r="AY620" s="78"/>
      <c r="AZ620" s="85"/>
      <c r="BA620" s="12"/>
      <c r="BB620" s="85" t="n">
        <f aca="false">IF(ISERROR(VLOOKUP($B620,$AB:$AX,1,0)),0,(VLOOKUP($B620,$AB:$AX,1,0)))</f>
        <v>0</v>
      </c>
      <c r="BC620" s="86" t="n">
        <f aca="false">IF(ISERROR(VLOOKUP($B620,$AB:$AX,2,0)),0,(VLOOKUP($B620,$AB:$AX,2,0)))</f>
        <v>0</v>
      </c>
      <c r="BD620" s="92" t="n">
        <f aca="false">IF(ISERROR(VLOOKUP($B620,$AB:$AX,3,0)),0,(VLOOKUP($B620,$AB:$AX,3,0)))</f>
        <v>0</v>
      </c>
      <c r="BE620" s="85" t="n">
        <f aca="false">IF(ISERROR(VLOOKUP($B620,$AB:$AX,4,0)),0,(VLOOKUP($B620,$AB:$AX,4,0)))</f>
        <v>0</v>
      </c>
      <c r="BF620" s="86" t="n">
        <f aca="false">IF(ISERROR(VLOOKUP($B620,$AB:$AX,5,0)),0,(VLOOKUP($B620,$AB:$AX,5,0)))</f>
        <v>0</v>
      </c>
      <c r="BG620" s="86" t="n">
        <f aca="false">IF(ISERROR(VLOOKUP($B620,$AB:$AX,6,0)),0,(VLOOKUP($B620,$AB:$AX,6,0)))</f>
        <v>0</v>
      </c>
      <c r="BH620" s="85" t="n">
        <f aca="false">IF(ISERROR(VLOOKUP($B620,$AB:$AX,7,0)),0,(VLOOKUP($B620,$AB:$AX,7,0)))</f>
        <v>0</v>
      </c>
      <c r="BI620" s="88" t="n">
        <f aca="false">IF(ISERROR(VLOOKUP($B620,$AB:$AX,8,0)),0,(VLOOKUP($B620,$AB:$AX,8,0)))</f>
        <v>0</v>
      </c>
      <c r="BJ620" s="88" t="n">
        <f aca="false">IF(ISERROR(VLOOKUP($B620,$AB:$AX,9,0)),0,(VLOOKUP($B620,$AB:$AX,9,0)))</f>
        <v>0</v>
      </c>
      <c r="BK620" s="89" t="n">
        <f aca="false">IF(ISERROR(VLOOKUP($B620,$AB:$AX,10,0)),0,(VLOOKUP($B620,$AB:$AX,10,0)))</f>
        <v>0</v>
      </c>
      <c r="BL620" s="93" t="n">
        <f aca="false">IF(ISERROR(VLOOKUP($B620,$AB:$AX,11,0)),0,(VLOOKUP($B620,$AB:$AX,11,0)))</f>
        <v>0</v>
      </c>
      <c r="BM620" s="89" t="n">
        <f aca="false">IF(ISERROR(VLOOKUP($B620,$AB:$AX,12,0)),0,(VLOOKUP($B620,$AB:$AX,12,0)))</f>
        <v>0</v>
      </c>
      <c r="BN620" s="93" t="n">
        <f aca="false">IF(ISERROR(VLOOKUP($B620,$AB:$AX,13,0)),0,(VLOOKUP($B620,$AB:$AX,13,0)))</f>
        <v>0</v>
      </c>
      <c r="BO620" s="86" t="n">
        <f aca="false">IF(ISERROR(VLOOKUP($B620,$AB:$AX,14,0)),0,(VLOOKUP($B620,$AB:$AX,14,0)))</f>
        <v>0</v>
      </c>
      <c r="BP620" s="91" t="n">
        <f aca="false">IF(ISERROR(VLOOKUP($B620,$AB:$AX,15,0)),0,(VLOOKUP($B620,$AB:$AX,15,0)))</f>
        <v>0</v>
      </c>
      <c r="BQ620" s="78"/>
      <c r="BR620" s="78"/>
      <c r="BS620" s="78"/>
      <c r="BT620" s="78"/>
      <c r="BU620" s="94"/>
      <c r="BV620" s="94"/>
      <c r="BW620" s="94"/>
      <c r="BX620" s="94"/>
      <c r="BY620" s="94"/>
      <c r="BZ620" s="94"/>
      <c r="CA620" s="94"/>
      <c r="CB620" s="94"/>
      <c r="CC620" s="94"/>
      <c r="CD620" s="94"/>
      <c r="CE620" s="94"/>
      <c r="CF620" s="94"/>
      <c r="CG620" s="94"/>
      <c r="CH620" s="94"/>
      <c r="CI620" s="94"/>
      <c r="CJ620" s="94"/>
      <c r="CK620" s="94"/>
      <c r="CL620" s="94"/>
      <c r="CM620" s="94"/>
      <c r="CN620" s="94"/>
      <c r="CO620" s="94"/>
      <c r="CP620" s="94"/>
      <c r="CQ620" s="94"/>
      <c r="CR620" s="94"/>
      <c r="CS620" s="94"/>
      <c r="CT620" s="94"/>
      <c r="CU620" s="94"/>
      <c r="CV620" s="94"/>
      <c r="CW620" s="94"/>
      <c r="CX620" s="94"/>
      <c r="CY620" s="94"/>
      <c r="CZ620" s="94"/>
      <c r="DA620" s="94"/>
      <c r="DB620" s="94"/>
      <c r="DC620" s="94"/>
      <c r="DD620" s="94"/>
      <c r="DE620" s="94"/>
      <c r="DF620" s="94"/>
      <c r="DG620" s="94"/>
      <c r="DH620" s="94"/>
      <c r="DI620" s="94"/>
      <c r="DJ620" s="94"/>
      <c r="DK620" s="94"/>
      <c r="DL620" s="94"/>
      <c r="DM620" s="94"/>
      <c r="DN620" s="94"/>
      <c r="DO620" s="94"/>
      <c r="DP620" s="94"/>
      <c r="DQ620" s="94"/>
      <c r="DR620" s="94"/>
      <c r="DS620" s="94"/>
      <c r="DT620" s="94"/>
      <c r="DU620" s="94"/>
      <c r="DV620" s="94"/>
      <c r="DW620" s="94"/>
      <c r="DX620" s="94"/>
      <c r="DY620" s="94"/>
      <c r="DZ620" s="94"/>
      <c r="EA620" s="94"/>
      <c r="EB620" s="94"/>
      <c r="EC620" s="94"/>
      <c r="ED620" s="94"/>
      <c r="EE620" s="94"/>
      <c r="EF620" s="94"/>
      <c r="EG620" s="94"/>
      <c r="EH620" s="94"/>
      <c r="EI620" s="94"/>
      <c r="EJ620" s="94"/>
      <c r="EK620" s="94"/>
    </row>
    <row r="621" customFormat="false" ht="15.75" hidden="false" customHeight="false" outlineLevel="0" collapsed="false">
      <c r="A621" s="66" t="s">
        <v>1017</v>
      </c>
      <c r="B621" s="67" t="s">
        <v>1018</v>
      </c>
      <c r="C621" s="79"/>
      <c r="D621" s="78"/>
      <c r="E621" s="78"/>
      <c r="F621" s="79"/>
      <c r="G621" s="79"/>
      <c r="H621" s="80"/>
      <c r="I621" s="81"/>
      <c r="J621" s="81"/>
      <c r="K621" s="82"/>
      <c r="L621" s="83"/>
      <c r="M621" s="82"/>
      <c r="N621" s="83"/>
      <c r="O621" s="79"/>
      <c r="P621" s="84"/>
      <c r="Q621" s="78"/>
      <c r="R621" s="78"/>
      <c r="S621" s="78"/>
      <c r="T621" s="78"/>
      <c r="U621" s="78"/>
      <c r="V621" s="78"/>
      <c r="W621" s="78"/>
      <c r="X621" s="78"/>
      <c r="Y621" s="85"/>
      <c r="Z621" s="78"/>
      <c r="AA621" s="85" t="s">
        <v>1017</v>
      </c>
      <c r="AB621" s="85" t="s">
        <v>1018</v>
      </c>
      <c r="AC621" s="86"/>
      <c r="AD621" s="85"/>
      <c r="AE621" s="85"/>
      <c r="AF621" s="86"/>
      <c r="AG621" s="86"/>
      <c r="AH621" s="87"/>
      <c r="AI621" s="88"/>
      <c r="AJ621" s="88"/>
      <c r="AK621" s="89"/>
      <c r="AL621" s="90"/>
      <c r="AM621" s="89"/>
      <c r="AN621" s="90"/>
      <c r="AO621" s="86"/>
      <c r="AP621" s="91"/>
      <c r="AQ621" s="78"/>
      <c r="AR621" s="78"/>
      <c r="AS621" s="78"/>
      <c r="AT621" s="78"/>
      <c r="AU621" s="78"/>
      <c r="AV621" s="78"/>
      <c r="AW621" s="78"/>
      <c r="AX621" s="78"/>
      <c r="AY621" s="78"/>
      <c r="AZ621" s="85"/>
      <c r="BA621" s="12"/>
      <c r="BB621" s="85" t="str">
        <f aca="false">IF(ISERROR(VLOOKUP($B621,$AB:$AX,1,0)),0,(VLOOKUP($B621,$AB:$AX,1,0)))</f>
        <v>ENRON CREDIT</v>
      </c>
      <c r="BC621" s="86" t="n">
        <f aca="false">IF(ISERROR(VLOOKUP($B621,$AB:$AX,2,0)),0,(VLOOKUP($B621,$AB:$AX,2,0)))</f>
        <v>0</v>
      </c>
      <c r="BD621" s="92" t="n">
        <f aca="false">IF(ISERROR(VLOOKUP($B621,$AB:$AX,3,0)),0,(VLOOKUP($B621,$AB:$AX,3,0)))</f>
        <v>0</v>
      </c>
      <c r="BE621" s="85" t="n">
        <f aca="false">IF(ISERROR(VLOOKUP($B621,$AB:$AX,4,0)),0,(VLOOKUP($B621,$AB:$AX,4,0)))</f>
        <v>0</v>
      </c>
      <c r="BF621" s="86" t="n">
        <f aca="false">IF(ISERROR(VLOOKUP($B621,$AB:$AX,5,0)),0,(VLOOKUP($B621,$AB:$AX,5,0)))</f>
        <v>0</v>
      </c>
      <c r="BG621" s="86" t="n">
        <f aca="false">IF(ISERROR(VLOOKUP($B621,$AB:$AX,6,0)),0,(VLOOKUP($B621,$AB:$AX,6,0)))</f>
        <v>0</v>
      </c>
      <c r="BH621" s="85" t="n">
        <f aca="false">IF(ISERROR(VLOOKUP($B621,$AB:$AX,7,0)),0,(VLOOKUP($B621,$AB:$AX,7,0)))</f>
        <v>0</v>
      </c>
      <c r="BI621" s="88" t="n">
        <f aca="false">IF(ISERROR(VLOOKUP($B621,$AB:$AX,8,0)),0,(VLOOKUP($B621,$AB:$AX,8,0)))</f>
        <v>0</v>
      </c>
      <c r="BJ621" s="88" t="n">
        <f aca="false">IF(ISERROR(VLOOKUP($B621,$AB:$AX,9,0)),0,(VLOOKUP($B621,$AB:$AX,9,0)))</f>
        <v>0</v>
      </c>
      <c r="BK621" s="89" t="n">
        <f aca="false">IF(ISERROR(VLOOKUP($B621,$AB:$AX,10,0)),0,(VLOOKUP($B621,$AB:$AX,10,0)))</f>
        <v>0</v>
      </c>
      <c r="BL621" s="93" t="n">
        <f aca="false">IF(ISERROR(VLOOKUP($B621,$AB:$AX,11,0)),0,(VLOOKUP($B621,$AB:$AX,11,0)))</f>
        <v>0</v>
      </c>
      <c r="BM621" s="89" t="n">
        <f aca="false">IF(ISERROR(VLOOKUP($B621,$AB:$AX,12,0)),0,(VLOOKUP($B621,$AB:$AX,12,0)))</f>
        <v>0</v>
      </c>
      <c r="BN621" s="93" t="n">
        <f aca="false">IF(ISERROR(VLOOKUP($B621,$AB:$AX,13,0)),0,(VLOOKUP($B621,$AB:$AX,13,0)))</f>
        <v>0</v>
      </c>
      <c r="BO621" s="86" t="n">
        <f aca="false">IF(ISERROR(VLOOKUP($B621,$AB:$AX,14,0)),0,(VLOOKUP($B621,$AB:$AX,14,0)))</f>
        <v>0</v>
      </c>
      <c r="BP621" s="91" t="n">
        <f aca="false">IF(ISERROR(VLOOKUP($B621,$AB:$AX,15,0)),0,(VLOOKUP($B621,$AB:$AX,15,0)))</f>
        <v>0</v>
      </c>
      <c r="BQ621" s="78"/>
      <c r="BR621" s="78"/>
      <c r="BS621" s="78"/>
      <c r="BT621" s="78"/>
      <c r="BU621" s="94"/>
      <c r="BV621" s="94"/>
      <c r="BW621" s="94"/>
      <c r="BX621" s="94"/>
      <c r="BY621" s="94"/>
      <c r="BZ621" s="94"/>
      <c r="CA621" s="94"/>
      <c r="CB621" s="94"/>
      <c r="CC621" s="94"/>
      <c r="CD621" s="94"/>
      <c r="CE621" s="94"/>
      <c r="CF621" s="94"/>
      <c r="CG621" s="94"/>
      <c r="CH621" s="94"/>
      <c r="CI621" s="94"/>
      <c r="CJ621" s="94"/>
      <c r="CK621" s="94"/>
      <c r="CL621" s="94"/>
      <c r="CM621" s="94"/>
      <c r="CN621" s="94"/>
      <c r="CO621" s="94"/>
      <c r="CP621" s="94"/>
      <c r="CQ621" s="94"/>
      <c r="CR621" s="94"/>
      <c r="CS621" s="94"/>
      <c r="CT621" s="94"/>
      <c r="CU621" s="94"/>
      <c r="CV621" s="94"/>
      <c r="CW621" s="94"/>
      <c r="CX621" s="94"/>
      <c r="CY621" s="94"/>
      <c r="CZ621" s="94"/>
      <c r="DA621" s="94"/>
      <c r="DB621" s="94"/>
      <c r="DC621" s="94"/>
      <c r="DD621" s="94"/>
      <c r="DE621" s="94"/>
      <c r="DF621" s="94"/>
      <c r="DG621" s="94"/>
      <c r="DH621" s="94"/>
      <c r="DI621" s="94"/>
      <c r="DJ621" s="94"/>
      <c r="DK621" s="94"/>
      <c r="DL621" s="94"/>
      <c r="DM621" s="94"/>
      <c r="DN621" s="94"/>
      <c r="DO621" s="94"/>
      <c r="DP621" s="94"/>
      <c r="DQ621" s="94"/>
      <c r="DR621" s="94"/>
      <c r="DS621" s="94"/>
      <c r="DT621" s="94"/>
      <c r="DU621" s="94"/>
      <c r="DV621" s="94"/>
      <c r="DW621" s="94"/>
      <c r="DX621" s="94"/>
      <c r="DY621" s="94"/>
      <c r="DZ621" s="94"/>
      <c r="EA621" s="94"/>
      <c r="EB621" s="94"/>
      <c r="EC621" s="94"/>
      <c r="ED621" s="94"/>
      <c r="EE621" s="94"/>
      <c r="EF621" s="94"/>
      <c r="EG621" s="94"/>
      <c r="EH621" s="94"/>
      <c r="EI621" s="94"/>
      <c r="EJ621" s="94"/>
      <c r="EK621" s="94"/>
    </row>
    <row r="622" customFormat="false" ht="12.75" hidden="false" customHeight="false" outlineLevel="0" collapsed="false">
      <c r="A622" s="75" t="s">
        <v>1019</v>
      </c>
      <c r="B622" s="76" t="s">
        <v>1020</v>
      </c>
      <c r="C622" s="77" t="s">
        <v>29</v>
      </c>
      <c r="D622" s="78"/>
      <c r="E622" s="78" t="s">
        <v>1021</v>
      </c>
      <c r="F622" s="79" t="s">
        <v>104</v>
      </c>
      <c r="G622" s="79" t="s">
        <v>33</v>
      </c>
      <c r="H622" s="80" t="n">
        <v>3000</v>
      </c>
      <c r="I622" s="81" t="n">
        <v>0</v>
      </c>
      <c r="J622" s="81" t="n">
        <v>0</v>
      </c>
      <c r="K622" s="82" t="n">
        <v>75</v>
      </c>
      <c r="L622" s="83" t="n">
        <v>75</v>
      </c>
      <c r="M622" s="82" t="n">
        <v>50</v>
      </c>
      <c r="N622" s="83" t="n">
        <v>50</v>
      </c>
      <c r="O622" s="79" t="s">
        <v>34</v>
      </c>
      <c r="P622" s="84" t="s">
        <v>1022</v>
      </c>
      <c r="Q622" s="99"/>
      <c r="R622" s="99"/>
      <c r="S622" s="99"/>
      <c r="T622" s="99"/>
      <c r="U622" s="99"/>
      <c r="V622" s="99"/>
      <c r="W622" s="99"/>
      <c r="X622" s="99"/>
      <c r="Y622" s="132"/>
      <c r="Z622" s="99"/>
      <c r="AA622" s="132" t="s">
        <v>1019</v>
      </c>
      <c r="AB622" s="85" t="s">
        <v>1020</v>
      </c>
      <c r="AC622" s="86" t="s">
        <v>29</v>
      </c>
      <c r="AD622" s="85"/>
      <c r="AE622" s="85" t="s">
        <v>1021</v>
      </c>
      <c r="AF622" s="86" t="s">
        <v>104</v>
      </c>
      <c r="AG622" s="86" t="s">
        <v>33</v>
      </c>
      <c r="AH622" s="87" t="n">
        <v>3500</v>
      </c>
      <c r="AI622" s="88" t="n">
        <v>0</v>
      </c>
      <c r="AJ622" s="88" t="n">
        <v>0</v>
      </c>
      <c r="AK622" s="89" t="n">
        <v>50</v>
      </c>
      <c r="AL622" s="90" t="n">
        <v>50</v>
      </c>
      <c r="AM622" s="89" t="n">
        <v>35</v>
      </c>
      <c r="AN622" s="90" t="n">
        <v>35</v>
      </c>
      <c r="AO622" s="86" t="s">
        <v>34</v>
      </c>
      <c r="AP622" s="91" t="s">
        <v>1022</v>
      </c>
      <c r="AQ622" s="99"/>
      <c r="AR622" s="99"/>
      <c r="AS622" s="99"/>
      <c r="AT622" s="99"/>
      <c r="AU622" s="99"/>
      <c r="AV622" s="99"/>
      <c r="AW622" s="99"/>
      <c r="AX622" s="99"/>
      <c r="AY622" s="99"/>
      <c r="AZ622" s="132"/>
      <c r="BA622" s="133"/>
      <c r="BB622" s="85" t="str">
        <f aca="false">IF(ISERROR(VLOOKUP($B622,$AB:$AX,1,0)),0,(VLOOKUP($B622,$AB:$AX,1,0)))</f>
        <v>Ra</v>
      </c>
      <c r="BC622" s="86" t="str">
        <f aca="false">IF(ISERROR(VLOOKUP($B622,$AB:$AX,2,0)),0,(VLOOKUP($B622,$AB:$AX,2,0)))</f>
        <v>Q2 01</v>
      </c>
      <c r="BD622" s="92" t="n">
        <f aca="false">IF(ISERROR(VLOOKUP($B622,$AB:$AX,3,0)),0,(VLOOKUP($B622,$AB:$AX,3,0)))</f>
        <v>0</v>
      </c>
      <c r="BE622" s="85" t="str">
        <f aca="false">IF(ISERROR(VLOOKUP($B622,$AB:$AX,4,0)),0,(VLOOKUP($B622,$AB:$AX,4,0)))</f>
        <v>Robina Barker-Bennett</v>
      </c>
      <c r="BF622" s="86" t="str">
        <f aca="false">IF(ISERROR(VLOOKUP($B622,$AB:$AX,5,0)),0,(VLOOKUP($B622,$AB:$AX,5,0)))</f>
        <v>Negotiation</v>
      </c>
      <c r="BG622" s="86" t="str">
        <f aca="false">IF(ISERROR(VLOOKUP($B622,$AB:$AX,6,0)),0,(VLOOKUP($B622,$AB:$AX,6,0)))</f>
        <v>P&amp;L</v>
      </c>
      <c r="BH622" s="85" t="n">
        <f aca="false">IF(ISERROR(VLOOKUP($B622,$AB:$AX,7,0)),0,(VLOOKUP($B622,$AB:$AX,7,0)))</f>
        <v>3500</v>
      </c>
      <c r="BI622" s="88" t="n">
        <f aca="false">IF(ISERROR(VLOOKUP($B622,$AB:$AX,8,0)),0,(VLOOKUP($B622,$AB:$AX,8,0)))</f>
        <v>0</v>
      </c>
      <c r="BJ622" s="88" t="n">
        <f aca="false">IF(ISERROR(VLOOKUP($B622,$AB:$AX,9,0)),0,(VLOOKUP($B622,$AB:$AX,9,0)))</f>
        <v>0</v>
      </c>
      <c r="BK622" s="89" t="n">
        <f aca="false">IF(ISERROR(VLOOKUP($B622,$AB:$AX,10,0)),0,(VLOOKUP($B622,$AB:$AX,10,0)))</f>
        <v>50</v>
      </c>
      <c r="BL622" s="93" t="n">
        <f aca="false">IF(ISERROR(VLOOKUP($B622,$AB:$AX,11,0)),0,(VLOOKUP($B622,$AB:$AX,11,0)))</f>
        <v>50</v>
      </c>
      <c r="BM622" s="89" t="n">
        <f aca="false">IF(ISERROR(VLOOKUP($B622,$AB:$AX,12,0)),0,(VLOOKUP($B622,$AB:$AX,12,0)))</f>
        <v>35</v>
      </c>
      <c r="BN622" s="93" t="n">
        <f aca="false">IF(ISERROR(VLOOKUP($B622,$AB:$AX,13,0)),0,(VLOOKUP($B622,$AB:$AX,13,0)))</f>
        <v>35</v>
      </c>
      <c r="BO622" s="86" t="str">
        <f aca="false">IF(ISERROR(VLOOKUP($B622,$AB:$AX,14,0)),0,(VLOOKUP($B622,$AB:$AX,14,0)))</f>
        <v>Critical</v>
      </c>
      <c r="BP622" s="91" t="str">
        <f aca="false">IF(ISERROR(VLOOKUP($B622,$AB:$AX,15,0)),0,(VLOOKUP($B622,$AB:$AX,15,0)))</f>
        <v>100 name, $1bn portfolio of 5yrs CDSs</v>
      </c>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c r="CT622" s="99"/>
      <c r="CU622" s="99"/>
      <c r="CV622" s="99"/>
      <c r="CW622" s="99"/>
      <c r="CX622" s="99"/>
      <c r="CY622" s="99"/>
      <c r="CZ622" s="99"/>
      <c r="DA622" s="99"/>
      <c r="DB622" s="99"/>
      <c r="DC622" s="99"/>
      <c r="DD622" s="99"/>
      <c r="DE622" s="99"/>
      <c r="DF622" s="99"/>
      <c r="DG622" s="99"/>
      <c r="DH622" s="99"/>
      <c r="DI622" s="99"/>
      <c r="DJ622" s="99"/>
      <c r="DK622" s="99"/>
      <c r="DL622" s="99"/>
      <c r="DM622" s="99"/>
      <c r="DN622" s="99"/>
      <c r="DO622" s="99"/>
      <c r="DP622" s="99"/>
      <c r="DQ622" s="99"/>
      <c r="DR622" s="99"/>
      <c r="DS622" s="99"/>
      <c r="DT622" s="99"/>
      <c r="DU622" s="99"/>
      <c r="DV622" s="99"/>
      <c r="DW622" s="99"/>
      <c r="DX622" s="99"/>
      <c r="DY622" s="99"/>
      <c r="DZ622" s="99"/>
      <c r="EA622" s="99"/>
      <c r="EB622" s="99"/>
      <c r="EC622" s="99"/>
      <c r="ED622" s="99"/>
      <c r="EE622" s="99"/>
      <c r="EF622" s="99"/>
      <c r="EG622" s="99"/>
      <c r="EH622" s="99"/>
      <c r="EI622" s="99"/>
      <c r="EJ622" s="99"/>
      <c r="EK622" s="99"/>
    </row>
    <row r="623" customFormat="false" ht="12.75" hidden="false" customHeight="false" outlineLevel="0" collapsed="false">
      <c r="A623" s="75" t="s">
        <v>1023</v>
      </c>
      <c r="B623" s="76" t="s">
        <v>1024</v>
      </c>
      <c r="C623" s="77" t="s">
        <v>29</v>
      </c>
      <c r="D623" s="78"/>
      <c r="E623" s="78" t="s">
        <v>1025</v>
      </c>
      <c r="F623" s="79" t="s">
        <v>104</v>
      </c>
      <c r="G623" s="79" t="s">
        <v>33</v>
      </c>
      <c r="H623" s="80" t="n">
        <v>1000</v>
      </c>
      <c r="I623" s="81" t="n">
        <v>0</v>
      </c>
      <c r="J623" s="81" t="n">
        <v>100</v>
      </c>
      <c r="K623" s="82" t="n">
        <v>50</v>
      </c>
      <c r="L623" s="83" t="n">
        <v>50</v>
      </c>
      <c r="M623" s="82" t="n">
        <v>60</v>
      </c>
      <c r="N623" s="83" t="n">
        <v>60</v>
      </c>
      <c r="O623" s="79" t="s">
        <v>34</v>
      </c>
      <c r="P623" s="84" t="s">
        <v>1026</v>
      </c>
      <c r="Q623" s="78"/>
      <c r="R623" s="78"/>
      <c r="S623" s="78"/>
      <c r="T623" s="78"/>
      <c r="U623" s="78"/>
      <c r="V623" s="78"/>
      <c r="W623" s="78"/>
      <c r="X623" s="78"/>
      <c r="Y623" s="85"/>
      <c r="Z623" s="78"/>
      <c r="AA623" s="85" t="s">
        <v>1023</v>
      </c>
      <c r="AB623" s="85" t="s">
        <v>1024</v>
      </c>
      <c r="AC623" s="86" t="s">
        <v>29</v>
      </c>
      <c r="AD623" s="85"/>
      <c r="AE623" s="85" t="s">
        <v>1025</v>
      </c>
      <c r="AF623" s="86" t="s">
        <v>104</v>
      </c>
      <c r="AG623" s="86" t="s">
        <v>33</v>
      </c>
      <c r="AH623" s="87" t="n">
        <v>1000</v>
      </c>
      <c r="AI623" s="88" t="n">
        <v>0</v>
      </c>
      <c r="AJ623" s="88" t="n">
        <v>100</v>
      </c>
      <c r="AK623" s="89" t="n">
        <v>50</v>
      </c>
      <c r="AL623" s="90" t="n">
        <v>0</v>
      </c>
      <c r="AM623" s="89" t="n">
        <v>60</v>
      </c>
      <c r="AN623" s="90" t="n">
        <v>0</v>
      </c>
      <c r="AO623" s="86" t="s">
        <v>34</v>
      </c>
      <c r="AP623" s="91" t="s">
        <v>1026</v>
      </c>
      <c r="AQ623" s="78"/>
      <c r="AR623" s="78"/>
      <c r="AS623" s="78"/>
      <c r="AT623" s="78"/>
      <c r="AU623" s="78"/>
      <c r="AV623" s="78"/>
      <c r="AW623" s="78"/>
      <c r="AX623" s="78"/>
      <c r="AY623" s="78"/>
      <c r="AZ623" s="85"/>
      <c r="BA623" s="12"/>
      <c r="BB623" s="85" t="str">
        <f aca="false">IF(ISERROR(VLOOKUP($B623,$AB:$AX,1,0)),0,(VLOOKUP($B623,$AB:$AX,1,0)))</f>
        <v>AIG/Chubb</v>
      </c>
      <c r="BC623" s="86" t="str">
        <f aca="false">IF(ISERROR(VLOOKUP($B623,$AB:$AX,2,0)),0,(VLOOKUP($B623,$AB:$AX,2,0)))</f>
        <v>Q2 01</v>
      </c>
      <c r="BD623" s="92" t="n">
        <f aca="false">IF(ISERROR(VLOOKUP($B623,$AB:$AX,3,0)),0,(VLOOKUP($B623,$AB:$AX,3,0)))</f>
        <v>0</v>
      </c>
      <c r="BE623" s="85" t="str">
        <f aca="false">IF(ISERROR(VLOOKUP($B623,$AB:$AX,4,0)),0,(VLOOKUP($B623,$AB:$AX,4,0)))</f>
        <v>Robina Barker-Bennet</v>
      </c>
      <c r="BF623" s="86" t="str">
        <f aca="false">IF(ISERROR(VLOOKUP($B623,$AB:$AX,5,0)),0,(VLOOKUP($B623,$AB:$AX,5,0)))</f>
        <v>Negotiation</v>
      </c>
      <c r="BG623" s="86" t="str">
        <f aca="false">IF(ISERROR(VLOOKUP($B623,$AB:$AX,6,0)),0,(VLOOKUP($B623,$AB:$AX,6,0)))</f>
        <v>P&amp;L</v>
      </c>
      <c r="BH623" s="85" t="n">
        <f aca="false">IF(ISERROR(VLOOKUP($B623,$AB:$AX,7,0)),0,(VLOOKUP($B623,$AB:$AX,7,0)))</f>
        <v>1000</v>
      </c>
      <c r="BI623" s="88" t="n">
        <f aca="false">IF(ISERROR(VLOOKUP($B623,$AB:$AX,8,0)),0,(VLOOKUP($B623,$AB:$AX,8,0)))</f>
        <v>0</v>
      </c>
      <c r="BJ623" s="88" t="n">
        <f aca="false">IF(ISERROR(VLOOKUP($B623,$AB:$AX,9,0)),0,(VLOOKUP($B623,$AB:$AX,9,0)))</f>
        <v>100</v>
      </c>
      <c r="BK623" s="89" t="n">
        <f aca="false">IF(ISERROR(VLOOKUP($B623,$AB:$AX,10,0)),0,(VLOOKUP($B623,$AB:$AX,10,0)))</f>
        <v>50</v>
      </c>
      <c r="BL623" s="93" t="n">
        <f aca="false">IF(ISERROR(VLOOKUP($B623,$AB:$AX,11,0)),0,(VLOOKUP($B623,$AB:$AX,11,0)))</f>
        <v>0</v>
      </c>
      <c r="BM623" s="89" t="n">
        <f aca="false">IF(ISERROR(VLOOKUP($B623,$AB:$AX,12,0)),0,(VLOOKUP($B623,$AB:$AX,12,0)))</f>
        <v>60</v>
      </c>
      <c r="BN623" s="93" t="n">
        <f aca="false">IF(ISERROR(VLOOKUP($B623,$AB:$AX,13,0)),0,(VLOOKUP($B623,$AB:$AX,13,0)))</f>
        <v>0</v>
      </c>
      <c r="BO623" s="86" t="str">
        <f aca="false">IF(ISERROR(VLOOKUP($B623,$AB:$AX,14,0)),0,(VLOOKUP($B623,$AB:$AX,14,0)))</f>
        <v>Critical</v>
      </c>
      <c r="BP623" s="91" t="str">
        <f aca="false">IF(ISERROR(VLOOKUP($B623,$AB:$AX,15,0)),0,(VLOOKUP($B623,$AB:$AX,15,0)))</f>
        <v>Ra portfolio - $1bn, 100 IG credits of $10m each</v>
      </c>
      <c r="BQ623" s="78"/>
      <c r="BR623" s="78"/>
      <c r="BS623" s="78"/>
      <c r="BT623" s="78"/>
      <c r="BU623" s="94"/>
      <c r="BV623" s="94"/>
      <c r="BW623" s="94"/>
      <c r="BX623" s="94"/>
      <c r="BY623" s="94"/>
      <c r="BZ623" s="94"/>
      <c r="CA623" s="94"/>
      <c r="CB623" s="94"/>
      <c r="CC623" s="94"/>
      <c r="CD623" s="94"/>
      <c r="CE623" s="94"/>
      <c r="CF623" s="94"/>
      <c r="CG623" s="94"/>
      <c r="CH623" s="94"/>
      <c r="CI623" s="94"/>
      <c r="CJ623" s="94"/>
      <c r="CK623" s="94"/>
      <c r="CL623" s="94"/>
      <c r="CM623" s="94"/>
      <c r="CN623" s="94"/>
      <c r="CO623" s="94"/>
      <c r="CP623" s="94"/>
      <c r="CQ623" s="94"/>
      <c r="CR623" s="94"/>
      <c r="CS623" s="94"/>
      <c r="CT623" s="94"/>
      <c r="CU623" s="94"/>
      <c r="CV623" s="94"/>
      <c r="CW623" s="94"/>
      <c r="CX623" s="94"/>
      <c r="CY623" s="94"/>
      <c r="CZ623" s="94"/>
      <c r="DA623" s="94"/>
      <c r="DB623" s="94"/>
      <c r="DC623" s="94"/>
      <c r="DD623" s="94"/>
      <c r="DE623" s="94"/>
      <c r="DF623" s="94"/>
      <c r="DG623" s="94"/>
      <c r="DH623" s="94"/>
      <c r="DI623" s="94"/>
      <c r="DJ623" s="94"/>
      <c r="DK623" s="94"/>
      <c r="DL623" s="94"/>
      <c r="DM623" s="94"/>
      <c r="DN623" s="94"/>
      <c r="DO623" s="94"/>
      <c r="DP623" s="94"/>
      <c r="DQ623" s="94"/>
      <c r="DR623" s="94"/>
      <c r="DS623" s="94"/>
      <c r="DT623" s="94"/>
      <c r="DU623" s="94"/>
      <c r="DV623" s="94"/>
      <c r="DW623" s="94"/>
      <c r="DX623" s="94"/>
      <c r="DY623" s="94"/>
      <c r="DZ623" s="94"/>
      <c r="EA623" s="94"/>
      <c r="EB623" s="94"/>
      <c r="EC623" s="94"/>
      <c r="ED623" s="94"/>
      <c r="EE623" s="94"/>
      <c r="EF623" s="94"/>
      <c r="EG623" s="94"/>
      <c r="EH623" s="94"/>
      <c r="EI623" s="94"/>
      <c r="EJ623" s="94"/>
      <c r="EK623" s="94"/>
    </row>
    <row r="624" customFormat="false" ht="38.25" hidden="false" customHeight="false" outlineLevel="0" collapsed="false">
      <c r="A624" s="75" t="s">
        <v>1027</v>
      </c>
      <c r="B624" s="76" t="s">
        <v>1028</v>
      </c>
      <c r="C624" s="77" t="s">
        <v>29</v>
      </c>
      <c r="D624" s="78"/>
      <c r="E624" s="78" t="s">
        <v>1029</v>
      </c>
      <c r="F624" s="79" t="s">
        <v>1030</v>
      </c>
      <c r="G624" s="79" t="s">
        <v>241</v>
      </c>
      <c r="H624" s="80" t="n">
        <v>0</v>
      </c>
      <c r="I624" s="81" t="n">
        <v>0</v>
      </c>
      <c r="J624" s="81" t="n">
        <v>750</v>
      </c>
      <c r="K624" s="82" t="n">
        <v>90</v>
      </c>
      <c r="L624" s="83" t="n">
        <v>90</v>
      </c>
      <c r="M624" s="82" t="n">
        <v>25</v>
      </c>
      <c r="N624" s="83" t="n">
        <v>25</v>
      </c>
      <c r="O624" s="79" t="s">
        <v>97</v>
      </c>
      <c r="P624" s="84" t="s">
        <v>1031</v>
      </c>
      <c r="Q624" s="78"/>
      <c r="R624" s="78"/>
      <c r="S624" s="78"/>
      <c r="T624" s="78"/>
      <c r="U624" s="78"/>
      <c r="V624" s="78"/>
      <c r="W624" s="78"/>
      <c r="X624" s="78"/>
      <c r="Y624" s="85"/>
      <c r="Z624" s="78"/>
      <c r="AA624" s="85" t="s">
        <v>1027</v>
      </c>
      <c r="AB624" s="85" t="s">
        <v>1028</v>
      </c>
      <c r="AC624" s="86" t="s">
        <v>29</v>
      </c>
      <c r="AD624" s="85"/>
      <c r="AE624" s="85" t="s">
        <v>1029</v>
      </c>
      <c r="AF624" s="86" t="s">
        <v>1030</v>
      </c>
      <c r="AG624" s="86" t="s">
        <v>241</v>
      </c>
      <c r="AH624" s="87" t="n">
        <v>0</v>
      </c>
      <c r="AI624" s="88" t="n">
        <v>0</v>
      </c>
      <c r="AJ624" s="88" t="n">
        <v>750</v>
      </c>
      <c r="AK624" s="89" t="n">
        <v>90</v>
      </c>
      <c r="AL624" s="90" t="n">
        <v>90</v>
      </c>
      <c r="AM624" s="89" t="n">
        <v>20</v>
      </c>
      <c r="AN624" s="90" t="n">
        <v>20</v>
      </c>
      <c r="AO624" s="86" t="s">
        <v>97</v>
      </c>
      <c r="AP624" s="91" t="s">
        <v>1031</v>
      </c>
      <c r="AQ624" s="78"/>
      <c r="AR624" s="78"/>
      <c r="AS624" s="78"/>
      <c r="AT624" s="78"/>
      <c r="AU624" s="78"/>
      <c r="AV624" s="78"/>
      <c r="AW624" s="78"/>
      <c r="AX624" s="78"/>
      <c r="AY624" s="78"/>
      <c r="AZ624" s="85"/>
      <c r="BA624" s="12"/>
      <c r="BB624" s="85" t="str">
        <f aca="false">IF(ISERROR(VLOOKUP($B624,$AB:$AX,1,0)),0,(VLOOKUP($B624,$AB:$AX,1,0)))</f>
        <v>Accenture</v>
      </c>
      <c r="BC624" s="86" t="str">
        <f aca="false">IF(ISERROR(VLOOKUP($B624,$AB:$AX,2,0)),0,(VLOOKUP($B624,$AB:$AX,2,0)))</f>
        <v>Q2 01</v>
      </c>
      <c r="BD624" s="92" t="n">
        <f aca="false">IF(ISERROR(VLOOKUP($B624,$AB:$AX,3,0)),0,(VLOOKUP($B624,$AB:$AX,3,0)))</f>
        <v>0</v>
      </c>
      <c r="BE624" s="85" t="str">
        <f aca="false">IF(ISERROR(VLOOKUP($B624,$AB:$AX,4,0)),0,(VLOOKUP($B624,$AB:$AX,4,0)))</f>
        <v>Chaney</v>
      </c>
      <c r="BF624" s="86" t="str">
        <f aca="false">IF(ISERROR(VLOOKUP($B624,$AB:$AX,5,0)),0,(VLOOKUP($B624,$AB:$AX,5,0)))</f>
        <v>Implementation</v>
      </c>
      <c r="BG624" s="86" t="str">
        <f aca="false">IF(ISERROR(VLOOKUP($B624,$AB:$AX,6,0)),0,(VLOOKUP($B624,$AB:$AX,6,0)))</f>
        <v>Market Growth</v>
      </c>
      <c r="BH624" s="85" t="n">
        <f aca="false">IF(ISERROR(VLOOKUP($B624,$AB:$AX,7,0)),0,(VLOOKUP($B624,$AB:$AX,7,0)))</f>
        <v>0</v>
      </c>
      <c r="BI624" s="88" t="n">
        <f aca="false">IF(ISERROR(VLOOKUP($B624,$AB:$AX,8,0)),0,(VLOOKUP($B624,$AB:$AX,8,0)))</f>
        <v>0</v>
      </c>
      <c r="BJ624" s="88" t="n">
        <f aca="false">IF(ISERROR(VLOOKUP($B624,$AB:$AX,9,0)),0,(VLOOKUP($B624,$AB:$AX,9,0)))</f>
        <v>750</v>
      </c>
      <c r="BK624" s="89" t="n">
        <f aca="false">IF(ISERROR(VLOOKUP($B624,$AB:$AX,10,0)),0,(VLOOKUP($B624,$AB:$AX,10,0)))</f>
        <v>90</v>
      </c>
      <c r="BL624" s="93" t="n">
        <f aca="false">IF(ISERROR(VLOOKUP($B624,$AB:$AX,11,0)),0,(VLOOKUP($B624,$AB:$AX,11,0)))</f>
        <v>90</v>
      </c>
      <c r="BM624" s="89" t="n">
        <f aca="false">IF(ISERROR(VLOOKUP($B624,$AB:$AX,12,0)),0,(VLOOKUP($B624,$AB:$AX,12,0)))</f>
        <v>20</v>
      </c>
      <c r="BN624" s="93" t="n">
        <f aca="false">IF(ISERROR(VLOOKUP($B624,$AB:$AX,13,0)),0,(VLOOKUP($B624,$AB:$AX,13,0)))</f>
        <v>20</v>
      </c>
      <c r="BO624" s="86" t="str">
        <f aca="false">IF(ISERROR(VLOOKUP($B624,$AB:$AX,14,0)),0,(VLOOKUP($B624,$AB:$AX,14,0)))</f>
        <v>Medium</v>
      </c>
      <c r="BP624" s="91" t="str">
        <f aca="false">IF(ISERROR(VLOOKUP($B624,$AB:$AX,15,0)),0,(VLOOKUP($B624,$AB:$AX,15,0)))</f>
        <v>Accenture moving into the credit risk management market on 3 fronts. 1. Process re-design consulting - immediate; 2. ASP provider of required systems -2002. 3. Credit outsourcing service provider - 2002.</v>
      </c>
      <c r="BQ624" s="78"/>
      <c r="BR624" s="78"/>
      <c r="BS624" s="78"/>
      <c r="BT624" s="78"/>
      <c r="BU624" s="94"/>
      <c r="BV624" s="94"/>
      <c r="BW624" s="94"/>
      <c r="BX624" s="94"/>
      <c r="BY624" s="94"/>
      <c r="BZ624" s="94"/>
      <c r="CA624" s="94"/>
      <c r="CB624" s="94"/>
      <c r="CC624" s="94"/>
      <c r="CD624" s="94"/>
      <c r="CE624" s="94"/>
      <c r="CF624" s="94"/>
      <c r="CG624" s="94"/>
      <c r="CH624" s="94"/>
      <c r="CI624" s="94"/>
      <c r="CJ624" s="94"/>
      <c r="CK624" s="94"/>
      <c r="CL624" s="94"/>
      <c r="CM624" s="94"/>
      <c r="CN624" s="94"/>
      <c r="CO624" s="94"/>
      <c r="CP624" s="94"/>
      <c r="CQ624" s="94"/>
      <c r="CR624" s="94"/>
      <c r="CS624" s="94"/>
      <c r="CT624" s="94"/>
      <c r="CU624" s="94"/>
      <c r="CV624" s="94"/>
      <c r="CW624" s="94"/>
      <c r="CX624" s="94"/>
      <c r="CY624" s="94"/>
      <c r="CZ624" s="94"/>
      <c r="DA624" s="94"/>
      <c r="DB624" s="94"/>
      <c r="DC624" s="94"/>
      <c r="DD624" s="94"/>
      <c r="DE624" s="94"/>
      <c r="DF624" s="94"/>
      <c r="DG624" s="94"/>
      <c r="DH624" s="94"/>
      <c r="DI624" s="94"/>
      <c r="DJ624" s="94"/>
      <c r="DK624" s="94"/>
      <c r="DL624" s="94"/>
      <c r="DM624" s="94"/>
      <c r="DN624" s="94"/>
      <c r="DO624" s="94"/>
      <c r="DP624" s="94"/>
      <c r="DQ624" s="94"/>
      <c r="DR624" s="94"/>
      <c r="DS624" s="94"/>
      <c r="DT624" s="94"/>
      <c r="DU624" s="94"/>
      <c r="DV624" s="94"/>
      <c r="DW624" s="94"/>
      <c r="DX624" s="94"/>
      <c r="DY624" s="94"/>
      <c r="DZ624" s="94"/>
      <c r="EA624" s="94"/>
      <c r="EB624" s="94"/>
      <c r="EC624" s="94"/>
      <c r="ED624" s="94"/>
      <c r="EE624" s="94"/>
      <c r="EF624" s="94"/>
      <c r="EG624" s="94"/>
      <c r="EH624" s="94"/>
      <c r="EI624" s="94"/>
      <c r="EJ624" s="94"/>
      <c r="EK624" s="94"/>
    </row>
    <row r="625" customFormat="false" ht="25.5" hidden="false" customHeight="false" outlineLevel="0" collapsed="false">
      <c r="A625" s="75" t="s">
        <v>1032</v>
      </c>
      <c r="B625" s="76" t="s">
        <v>1033</v>
      </c>
      <c r="C625" s="77" t="s">
        <v>29</v>
      </c>
      <c r="D625" s="78"/>
      <c r="E625" s="78" t="s">
        <v>1034</v>
      </c>
      <c r="F625" s="79" t="s">
        <v>104</v>
      </c>
      <c r="G625" s="79" t="s">
        <v>33</v>
      </c>
      <c r="H625" s="80" t="n">
        <v>0</v>
      </c>
      <c r="I625" s="81" t="n">
        <v>0</v>
      </c>
      <c r="J625" s="81" t="n">
        <v>0</v>
      </c>
      <c r="K625" s="82" t="n">
        <v>70</v>
      </c>
      <c r="L625" s="83" t="n">
        <v>70</v>
      </c>
      <c r="M625" s="82" t="n">
        <v>80</v>
      </c>
      <c r="N625" s="83" t="n">
        <v>80</v>
      </c>
      <c r="O625" s="79" t="s">
        <v>97</v>
      </c>
      <c r="P625" s="84" t="s">
        <v>1035</v>
      </c>
      <c r="Q625" s="78"/>
      <c r="R625" s="78"/>
      <c r="S625" s="78"/>
      <c r="T625" s="78"/>
      <c r="U625" s="78"/>
      <c r="V625" s="78"/>
      <c r="W625" s="78"/>
      <c r="X625" s="78"/>
      <c r="Y625" s="85"/>
      <c r="Z625" s="78"/>
      <c r="AA625" s="85" t="s">
        <v>1032</v>
      </c>
      <c r="AB625" s="85" t="s">
        <v>1033</v>
      </c>
      <c r="AC625" s="86" t="s">
        <v>29</v>
      </c>
      <c r="AD625" s="85"/>
      <c r="AE625" s="85" t="s">
        <v>1034</v>
      </c>
      <c r="AF625" s="86" t="s">
        <v>104</v>
      </c>
      <c r="AG625" s="86" t="s">
        <v>33</v>
      </c>
      <c r="AH625" s="87" t="n">
        <v>0</v>
      </c>
      <c r="AI625" s="88" t="n">
        <v>0</v>
      </c>
      <c r="AJ625" s="88" t="n">
        <v>0</v>
      </c>
      <c r="AK625" s="89" t="n">
        <v>70</v>
      </c>
      <c r="AL625" s="90" t="n">
        <v>50</v>
      </c>
      <c r="AM625" s="89" t="n">
        <v>80</v>
      </c>
      <c r="AN625" s="90" t="n">
        <v>80</v>
      </c>
      <c r="AO625" s="86" t="s">
        <v>97</v>
      </c>
      <c r="AP625" s="91" t="s">
        <v>1035</v>
      </c>
      <c r="AQ625" s="78"/>
      <c r="AR625" s="78"/>
      <c r="AS625" s="78"/>
      <c r="AT625" s="78"/>
      <c r="AU625" s="78"/>
      <c r="AV625" s="78"/>
      <c r="AW625" s="78"/>
      <c r="AX625" s="78"/>
      <c r="AY625" s="78"/>
      <c r="AZ625" s="85"/>
      <c r="BA625" s="12"/>
      <c r="BB625" s="85" t="str">
        <f aca="false">IF(ISERROR(VLOOKUP($B625,$AB:$AX,1,0)),0,(VLOOKUP($B625,$AB:$AX,1,0)))</f>
        <v>Aon</v>
      </c>
      <c r="BC625" s="86" t="str">
        <f aca="false">IF(ISERROR(VLOOKUP($B625,$AB:$AX,2,0)),0,(VLOOKUP($B625,$AB:$AX,2,0)))</f>
        <v>Q2 01</v>
      </c>
      <c r="BD625" s="92" t="n">
        <f aca="false">IF(ISERROR(VLOOKUP($B625,$AB:$AX,3,0)),0,(VLOOKUP($B625,$AB:$AX,3,0)))</f>
        <v>0</v>
      </c>
      <c r="BE625" s="85" t="str">
        <f aca="false">IF(ISERROR(VLOOKUP($B625,$AB:$AX,4,0)),0,(VLOOKUP($B625,$AB:$AX,4,0)))</f>
        <v>Mark Leahy</v>
      </c>
      <c r="BF625" s="86" t="str">
        <f aca="false">IF(ISERROR(VLOOKUP($B625,$AB:$AX,5,0)),0,(VLOOKUP($B625,$AB:$AX,5,0)))</f>
        <v>Negotiation</v>
      </c>
      <c r="BG625" s="86" t="str">
        <f aca="false">IF(ISERROR(VLOOKUP($B625,$AB:$AX,6,0)),0,(VLOOKUP($B625,$AB:$AX,6,0)))</f>
        <v>P&amp;L</v>
      </c>
      <c r="BH625" s="85" t="n">
        <f aca="false">IF(ISERROR(VLOOKUP($B625,$AB:$AX,7,0)),0,(VLOOKUP($B625,$AB:$AX,7,0)))</f>
        <v>0</v>
      </c>
      <c r="BI625" s="88" t="n">
        <f aca="false">IF(ISERROR(VLOOKUP($B625,$AB:$AX,8,0)),0,(VLOOKUP($B625,$AB:$AX,8,0)))</f>
        <v>0</v>
      </c>
      <c r="BJ625" s="88" t="n">
        <f aca="false">IF(ISERROR(VLOOKUP($B625,$AB:$AX,9,0)),0,(VLOOKUP($B625,$AB:$AX,9,0)))</f>
        <v>0</v>
      </c>
      <c r="BK625" s="89" t="n">
        <f aca="false">IF(ISERROR(VLOOKUP($B625,$AB:$AX,10,0)),0,(VLOOKUP($B625,$AB:$AX,10,0)))</f>
        <v>70</v>
      </c>
      <c r="BL625" s="93" t="n">
        <f aca="false">IF(ISERROR(VLOOKUP($B625,$AB:$AX,11,0)),0,(VLOOKUP($B625,$AB:$AX,11,0)))</f>
        <v>50</v>
      </c>
      <c r="BM625" s="89" t="n">
        <f aca="false">IF(ISERROR(VLOOKUP($B625,$AB:$AX,12,0)),0,(VLOOKUP($B625,$AB:$AX,12,0)))</f>
        <v>80</v>
      </c>
      <c r="BN625" s="93" t="n">
        <f aca="false">IF(ISERROR(VLOOKUP($B625,$AB:$AX,13,0)),0,(VLOOKUP($B625,$AB:$AX,13,0)))</f>
        <v>80</v>
      </c>
      <c r="BO625" s="86" t="str">
        <f aca="false">IF(ISERROR(VLOOKUP($B625,$AB:$AX,14,0)),0,(VLOOKUP($B625,$AB:$AX,14,0)))</f>
        <v>Medium</v>
      </c>
      <c r="BP625" s="91" t="str">
        <f aca="false">IF(ISERROR(VLOOKUP($B625,$AB:$AX,15,0)),0,(VLOOKUP($B625,$AB:$AX,15,0)))</f>
        <v>Long term relationship for deal flow + marketing to their 30,000+ employees.</v>
      </c>
      <c r="BQ625" s="78"/>
      <c r="BR625" s="78"/>
      <c r="BS625" s="78"/>
      <c r="BT625" s="78"/>
      <c r="BU625" s="94"/>
      <c r="BV625" s="94"/>
      <c r="BW625" s="94"/>
      <c r="BX625" s="94"/>
      <c r="BY625" s="94"/>
      <c r="BZ625" s="94"/>
      <c r="CA625" s="94"/>
      <c r="CB625" s="94"/>
      <c r="CC625" s="94"/>
      <c r="CD625" s="94"/>
      <c r="CE625" s="94"/>
      <c r="CF625" s="94"/>
      <c r="CG625" s="94"/>
      <c r="CH625" s="94"/>
      <c r="CI625" s="94"/>
      <c r="CJ625" s="94"/>
      <c r="CK625" s="94"/>
      <c r="CL625" s="94"/>
      <c r="CM625" s="94"/>
      <c r="CN625" s="94"/>
      <c r="CO625" s="94"/>
      <c r="CP625" s="94"/>
      <c r="CQ625" s="94"/>
      <c r="CR625" s="94"/>
      <c r="CS625" s="94"/>
      <c r="CT625" s="94"/>
      <c r="CU625" s="94"/>
      <c r="CV625" s="94"/>
      <c r="CW625" s="94"/>
      <c r="CX625" s="94"/>
      <c r="CY625" s="94"/>
      <c r="CZ625" s="94"/>
      <c r="DA625" s="94"/>
      <c r="DB625" s="94"/>
      <c r="DC625" s="94"/>
      <c r="DD625" s="94"/>
      <c r="DE625" s="94"/>
      <c r="DF625" s="94"/>
      <c r="DG625" s="94"/>
      <c r="DH625" s="94"/>
      <c r="DI625" s="94"/>
      <c r="DJ625" s="94"/>
      <c r="DK625" s="94"/>
      <c r="DL625" s="94"/>
      <c r="DM625" s="94"/>
      <c r="DN625" s="94"/>
      <c r="DO625" s="94"/>
      <c r="DP625" s="94"/>
      <c r="DQ625" s="94"/>
      <c r="DR625" s="94"/>
      <c r="DS625" s="94"/>
      <c r="DT625" s="94"/>
      <c r="DU625" s="94"/>
      <c r="DV625" s="94"/>
      <c r="DW625" s="94"/>
      <c r="DX625" s="94"/>
      <c r="DY625" s="94"/>
      <c r="DZ625" s="94"/>
      <c r="EA625" s="94"/>
      <c r="EB625" s="94"/>
      <c r="EC625" s="94"/>
      <c r="ED625" s="94"/>
      <c r="EE625" s="94"/>
      <c r="EF625" s="94"/>
      <c r="EG625" s="94"/>
      <c r="EH625" s="94"/>
      <c r="EI625" s="94"/>
      <c r="EJ625" s="94"/>
      <c r="EK625" s="94"/>
    </row>
    <row r="626" customFormat="false" ht="38.25" hidden="false" customHeight="false" outlineLevel="0" collapsed="false">
      <c r="A626" s="75" t="s">
        <v>1036</v>
      </c>
      <c r="B626" s="76" t="s">
        <v>1037</v>
      </c>
      <c r="C626" s="77" t="s">
        <v>29</v>
      </c>
      <c r="D626" s="78"/>
      <c r="E626" s="78" t="s">
        <v>1038</v>
      </c>
      <c r="F626" s="79" t="s">
        <v>104</v>
      </c>
      <c r="G626" s="79" t="s">
        <v>33</v>
      </c>
      <c r="H626" s="80" t="n">
        <v>500</v>
      </c>
      <c r="I626" s="81" t="n">
        <v>0</v>
      </c>
      <c r="J626" s="81" t="n">
        <v>0</v>
      </c>
      <c r="K626" s="82" t="n">
        <v>5</v>
      </c>
      <c r="L626" s="83" t="n">
        <v>5</v>
      </c>
      <c r="M626" s="82" t="n">
        <v>70</v>
      </c>
      <c r="N626" s="83" t="n">
        <v>70</v>
      </c>
      <c r="O626" s="79" t="s">
        <v>97</v>
      </c>
      <c r="P626" s="84" t="s">
        <v>1039</v>
      </c>
      <c r="Q626" s="78"/>
      <c r="R626" s="78"/>
      <c r="S626" s="78"/>
      <c r="T626" s="78"/>
      <c r="U626" s="78"/>
      <c r="V626" s="78"/>
      <c r="W626" s="78"/>
      <c r="X626" s="78"/>
      <c r="Y626" s="85"/>
      <c r="Z626" s="78"/>
      <c r="AA626" s="85" t="s">
        <v>1036</v>
      </c>
      <c r="AB626" s="85" t="s">
        <v>1037</v>
      </c>
      <c r="AC626" s="86" t="s">
        <v>29</v>
      </c>
      <c r="AD626" s="85"/>
      <c r="AE626" s="85" t="s">
        <v>1038</v>
      </c>
      <c r="AF626" s="86" t="s">
        <v>104</v>
      </c>
      <c r="AG626" s="86" t="s">
        <v>33</v>
      </c>
      <c r="AH626" s="87" t="n">
        <v>500</v>
      </c>
      <c r="AI626" s="88" t="n">
        <v>0</v>
      </c>
      <c r="AJ626" s="88" t="n">
        <v>0</v>
      </c>
      <c r="AK626" s="89" t="n">
        <v>5</v>
      </c>
      <c r="AL626" s="90" t="n">
        <v>5</v>
      </c>
      <c r="AM626" s="89" t="n">
        <v>70</v>
      </c>
      <c r="AN626" s="90" t="n">
        <v>70</v>
      </c>
      <c r="AO626" s="86" t="s">
        <v>97</v>
      </c>
      <c r="AP626" s="91" t="s">
        <v>1039</v>
      </c>
      <c r="AQ626" s="78"/>
      <c r="AR626" s="78"/>
      <c r="AS626" s="78"/>
      <c r="AT626" s="78"/>
      <c r="AU626" s="78"/>
      <c r="AV626" s="78"/>
      <c r="AW626" s="78"/>
      <c r="AX626" s="78"/>
      <c r="AY626" s="78"/>
      <c r="AZ626" s="85"/>
      <c r="BA626" s="12"/>
      <c r="BB626" s="85" t="str">
        <f aca="false">IF(ISERROR(VLOOKUP($B626,$AB:$AX,1,0)),0,(VLOOKUP($B626,$AB:$AX,1,0)))</f>
        <v>Swiss Capital</v>
      </c>
      <c r="BC626" s="86" t="str">
        <f aca="false">IF(ISERROR(VLOOKUP($B626,$AB:$AX,2,0)),0,(VLOOKUP($B626,$AB:$AX,2,0)))</f>
        <v>Q2 01</v>
      </c>
      <c r="BD626" s="92" t="n">
        <f aca="false">IF(ISERROR(VLOOKUP($B626,$AB:$AX,3,0)),0,(VLOOKUP($B626,$AB:$AX,3,0)))</f>
        <v>0</v>
      </c>
      <c r="BE626" s="85" t="str">
        <f aca="false">IF(ISERROR(VLOOKUP($B626,$AB:$AX,4,0)),0,(VLOOKUP($B626,$AB:$AX,4,0)))</f>
        <v>Andrew Feachem</v>
      </c>
      <c r="BF626" s="86" t="str">
        <f aca="false">IF(ISERROR(VLOOKUP($B626,$AB:$AX,5,0)),0,(VLOOKUP($B626,$AB:$AX,5,0)))</f>
        <v>Negotiation</v>
      </c>
      <c r="BG626" s="86" t="str">
        <f aca="false">IF(ISERROR(VLOOKUP($B626,$AB:$AX,6,0)),0,(VLOOKUP($B626,$AB:$AX,6,0)))</f>
        <v>P&amp;L</v>
      </c>
      <c r="BH626" s="85" t="n">
        <f aca="false">IF(ISERROR(VLOOKUP($B626,$AB:$AX,7,0)),0,(VLOOKUP($B626,$AB:$AX,7,0)))</f>
        <v>500</v>
      </c>
      <c r="BI626" s="88" t="n">
        <f aca="false">IF(ISERROR(VLOOKUP($B626,$AB:$AX,8,0)),0,(VLOOKUP($B626,$AB:$AX,8,0)))</f>
        <v>0</v>
      </c>
      <c r="BJ626" s="88" t="n">
        <f aca="false">IF(ISERROR(VLOOKUP($B626,$AB:$AX,9,0)),0,(VLOOKUP($B626,$AB:$AX,9,0)))</f>
        <v>0</v>
      </c>
      <c r="BK626" s="89" t="n">
        <f aca="false">IF(ISERROR(VLOOKUP($B626,$AB:$AX,10,0)),0,(VLOOKUP($B626,$AB:$AX,10,0)))</f>
        <v>5</v>
      </c>
      <c r="BL626" s="93" t="n">
        <f aca="false">IF(ISERROR(VLOOKUP($B626,$AB:$AX,11,0)),0,(VLOOKUP($B626,$AB:$AX,11,0)))</f>
        <v>5</v>
      </c>
      <c r="BM626" s="89" t="n">
        <f aca="false">IF(ISERROR(VLOOKUP($B626,$AB:$AX,12,0)),0,(VLOOKUP($B626,$AB:$AX,12,0)))</f>
        <v>70</v>
      </c>
      <c r="BN626" s="93" t="n">
        <f aca="false">IF(ISERROR(VLOOKUP($B626,$AB:$AX,13,0)),0,(VLOOKUP($B626,$AB:$AX,13,0)))</f>
        <v>70</v>
      </c>
      <c r="BO626" s="86" t="str">
        <f aca="false">IF(ISERROR(VLOOKUP($B626,$AB:$AX,14,0)),0,(VLOOKUP($B626,$AB:$AX,14,0)))</f>
        <v>Medium</v>
      </c>
      <c r="BP626" s="91" t="str">
        <f aca="false">IF(ISERROR(VLOOKUP($B626,$AB:$AX,15,0)),0,(VLOOKUP($B626,$AB:$AX,15,0)))</f>
        <v>Issue of CLTN, collaterallised by A+ bank MTN (L+15), linked to Petrobras-structure provided by Gen Re. Swisscap arranging on behalf of middle eastern investor.</v>
      </c>
      <c r="BQ626" s="78"/>
      <c r="BR626" s="78"/>
      <c r="BS626" s="78"/>
      <c r="BT626" s="78"/>
      <c r="BU626" s="94"/>
      <c r="BV626" s="94"/>
      <c r="BW626" s="94"/>
      <c r="BX626" s="94"/>
      <c r="BY626" s="94"/>
      <c r="BZ626" s="94"/>
      <c r="CA626" s="94"/>
      <c r="CB626" s="94"/>
      <c r="CC626" s="94"/>
      <c r="CD626" s="94"/>
      <c r="CE626" s="94"/>
      <c r="CF626" s="94"/>
      <c r="CG626" s="94"/>
      <c r="CH626" s="94"/>
      <c r="CI626" s="94"/>
      <c r="CJ626" s="94"/>
      <c r="CK626" s="94"/>
      <c r="CL626" s="94"/>
      <c r="CM626" s="94"/>
      <c r="CN626" s="94"/>
      <c r="CO626" s="94"/>
      <c r="CP626" s="94"/>
      <c r="CQ626" s="94"/>
      <c r="CR626" s="94"/>
      <c r="CS626" s="94"/>
      <c r="CT626" s="94"/>
      <c r="CU626" s="94"/>
      <c r="CV626" s="94"/>
      <c r="CW626" s="94"/>
      <c r="CX626" s="94"/>
      <c r="CY626" s="94"/>
      <c r="CZ626" s="94"/>
      <c r="DA626" s="94"/>
      <c r="DB626" s="94"/>
      <c r="DC626" s="94"/>
      <c r="DD626" s="94"/>
      <c r="DE626" s="94"/>
      <c r="DF626" s="94"/>
      <c r="DG626" s="94"/>
      <c r="DH626" s="94"/>
      <c r="DI626" s="94"/>
      <c r="DJ626" s="94"/>
      <c r="DK626" s="94"/>
      <c r="DL626" s="94"/>
      <c r="DM626" s="94"/>
      <c r="DN626" s="94"/>
      <c r="DO626" s="94"/>
      <c r="DP626" s="94"/>
      <c r="DQ626" s="94"/>
      <c r="DR626" s="94"/>
      <c r="DS626" s="94"/>
      <c r="DT626" s="94"/>
      <c r="DU626" s="94"/>
      <c r="DV626" s="94"/>
      <c r="DW626" s="94"/>
      <c r="DX626" s="94"/>
      <c r="DY626" s="94"/>
      <c r="DZ626" s="94"/>
      <c r="EA626" s="94"/>
      <c r="EB626" s="94"/>
      <c r="EC626" s="94"/>
      <c r="ED626" s="94"/>
      <c r="EE626" s="94"/>
      <c r="EF626" s="94"/>
      <c r="EG626" s="94"/>
      <c r="EH626" s="94"/>
      <c r="EI626" s="94"/>
      <c r="EJ626" s="94"/>
      <c r="EK626" s="94"/>
    </row>
    <row r="627" customFormat="false" ht="38.25" hidden="false" customHeight="false" outlineLevel="0" collapsed="false">
      <c r="A627" s="75" t="s">
        <v>1040</v>
      </c>
      <c r="B627" s="76" t="s">
        <v>1041</v>
      </c>
      <c r="C627" s="77" t="s">
        <v>29</v>
      </c>
      <c r="D627" s="78"/>
      <c r="E627" s="78" t="s">
        <v>1029</v>
      </c>
      <c r="F627" s="79" t="s">
        <v>104</v>
      </c>
      <c r="G627" s="79" t="s">
        <v>241</v>
      </c>
      <c r="H627" s="80" t="n">
        <v>0</v>
      </c>
      <c r="I627" s="81" t="n">
        <v>0</v>
      </c>
      <c r="J627" s="81" t="n">
        <v>0</v>
      </c>
      <c r="K627" s="82" t="n">
        <v>40</v>
      </c>
      <c r="L627" s="83" t="n">
        <v>40</v>
      </c>
      <c r="M627" s="82" t="n">
        <v>5</v>
      </c>
      <c r="N627" s="83" t="n">
        <v>5</v>
      </c>
      <c r="O627" s="79" t="s">
        <v>97</v>
      </c>
      <c r="P627" s="84" t="s">
        <v>1042</v>
      </c>
      <c r="Q627" s="78"/>
      <c r="R627" s="78"/>
      <c r="S627" s="78"/>
      <c r="T627" s="78"/>
      <c r="U627" s="78"/>
      <c r="V627" s="78"/>
      <c r="W627" s="78"/>
      <c r="X627" s="78"/>
      <c r="Y627" s="85"/>
      <c r="Z627" s="78"/>
      <c r="AA627" s="85" t="s">
        <v>1040</v>
      </c>
      <c r="AB627" s="85" t="s">
        <v>1041</v>
      </c>
      <c r="AC627" s="86" t="s">
        <v>29</v>
      </c>
      <c r="AD627" s="85"/>
      <c r="AE627" s="85" t="s">
        <v>1029</v>
      </c>
      <c r="AF627" s="86" t="s">
        <v>104</v>
      </c>
      <c r="AG627" s="86" t="s">
        <v>241</v>
      </c>
      <c r="AH627" s="87" t="n">
        <v>0</v>
      </c>
      <c r="AI627" s="88" t="n">
        <v>0</v>
      </c>
      <c r="AJ627" s="88" t="n">
        <v>0</v>
      </c>
      <c r="AK627" s="89" t="n">
        <v>40</v>
      </c>
      <c r="AL627" s="90" t="n">
        <v>40</v>
      </c>
      <c r="AM627" s="89" t="n">
        <v>5</v>
      </c>
      <c r="AN627" s="90" t="n">
        <v>5</v>
      </c>
      <c r="AO627" s="86" t="s">
        <v>97</v>
      </c>
      <c r="AP627" s="91" t="s">
        <v>1042</v>
      </c>
      <c r="AQ627" s="78"/>
      <c r="AR627" s="78"/>
      <c r="AS627" s="78"/>
      <c r="AT627" s="78"/>
      <c r="AU627" s="78"/>
      <c r="AV627" s="78"/>
      <c r="AW627" s="78"/>
      <c r="AX627" s="78"/>
      <c r="AY627" s="78"/>
      <c r="AZ627" s="85"/>
      <c r="BA627" s="12"/>
      <c r="BB627" s="85" t="str">
        <f aca="false">IF(ISERROR(VLOOKUP($B627,$AB:$AX,1,0)),0,(VLOOKUP($B627,$AB:$AX,1,0)))</f>
        <v>Credit2B.com</v>
      </c>
      <c r="BC627" s="86" t="str">
        <f aca="false">IF(ISERROR(VLOOKUP($B627,$AB:$AX,2,0)),0,(VLOOKUP($B627,$AB:$AX,2,0)))</f>
        <v>Q2 01</v>
      </c>
      <c r="BD627" s="92" t="n">
        <f aca="false">IF(ISERROR(VLOOKUP($B627,$AB:$AX,3,0)),0,(VLOOKUP($B627,$AB:$AX,3,0)))</f>
        <v>0</v>
      </c>
      <c r="BE627" s="85" t="str">
        <f aca="false">IF(ISERROR(VLOOKUP($B627,$AB:$AX,4,0)),0,(VLOOKUP($B627,$AB:$AX,4,0)))</f>
        <v>Chaney</v>
      </c>
      <c r="BF627" s="86" t="str">
        <f aca="false">IF(ISERROR(VLOOKUP($B627,$AB:$AX,5,0)),0,(VLOOKUP($B627,$AB:$AX,5,0)))</f>
        <v>Negotiation</v>
      </c>
      <c r="BG627" s="86" t="str">
        <f aca="false">IF(ISERROR(VLOOKUP($B627,$AB:$AX,6,0)),0,(VLOOKUP($B627,$AB:$AX,6,0)))</f>
        <v>Market Growth</v>
      </c>
      <c r="BH627" s="85" t="n">
        <f aca="false">IF(ISERROR(VLOOKUP($B627,$AB:$AX,7,0)),0,(VLOOKUP($B627,$AB:$AX,7,0)))</f>
        <v>0</v>
      </c>
      <c r="BI627" s="88" t="n">
        <f aca="false">IF(ISERROR(VLOOKUP($B627,$AB:$AX,8,0)),0,(VLOOKUP($B627,$AB:$AX,8,0)))</f>
        <v>0</v>
      </c>
      <c r="BJ627" s="88" t="n">
        <f aca="false">IF(ISERROR(VLOOKUP($B627,$AB:$AX,9,0)),0,(VLOOKUP($B627,$AB:$AX,9,0)))</f>
        <v>0</v>
      </c>
      <c r="BK627" s="89" t="n">
        <f aca="false">IF(ISERROR(VLOOKUP($B627,$AB:$AX,10,0)),0,(VLOOKUP($B627,$AB:$AX,10,0)))</f>
        <v>40</v>
      </c>
      <c r="BL627" s="93" t="n">
        <f aca="false">IF(ISERROR(VLOOKUP($B627,$AB:$AX,11,0)),0,(VLOOKUP($B627,$AB:$AX,11,0)))</f>
        <v>40</v>
      </c>
      <c r="BM627" s="89" t="n">
        <f aca="false">IF(ISERROR(VLOOKUP($B627,$AB:$AX,12,0)),0,(VLOOKUP($B627,$AB:$AX,12,0)))</f>
        <v>5</v>
      </c>
      <c r="BN627" s="93" t="n">
        <f aca="false">IF(ISERROR(VLOOKUP($B627,$AB:$AX,13,0)),0,(VLOOKUP($B627,$AB:$AX,13,0)))</f>
        <v>5</v>
      </c>
      <c r="BO627" s="86" t="str">
        <f aca="false">IF(ISERROR(VLOOKUP($B627,$AB:$AX,14,0)),0,(VLOOKUP($B627,$AB:$AX,14,0)))</f>
        <v>Medium</v>
      </c>
      <c r="BP627" s="91" t="str">
        <f aca="false">IF(ISERROR(VLOOKUP($B627,$AB:$AX,15,0)),0,(VLOOKUP($B627,$AB:$AX,15,0)))</f>
        <v>Credit2B has models, and infrastructure to provide probability of bankruptcy based on late payment history that we can utilise for short term products.</v>
      </c>
      <c r="BQ627" s="78"/>
      <c r="BR627" s="78"/>
      <c r="BS627" s="78"/>
      <c r="BT627" s="78"/>
      <c r="BU627" s="94"/>
      <c r="BV627" s="94"/>
      <c r="BW627" s="94"/>
      <c r="BX627" s="94"/>
      <c r="BY627" s="94"/>
      <c r="BZ627" s="94"/>
      <c r="CA627" s="94"/>
      <c r="CB627" s="94"/>
      <c r="CC627" s="94"/>
      <c r="CD627" s="94"/>
      <c r="CE627" s="94"/>
      <c r="CF627" s="94"/>
      <c r="CG627" s="94"/>
      <c r="CH627" s="94"/>
      <c r="CI627" s="94"/>
      <c r="CJ627" s="94"/>
      <c r="CK627" s="94"/>
      <c r="CL627" s="94"/>
      <c r="CM627" s="94"/>
      <c r="CN627" s="94"/>
      <c r="CO627" s="94"/>
      <c r="CP627" s="94"/>
      <c r="CQ627" s="94"/>
      <c r="CR627" s="94"/>
      <c r="CS627" s="94"/>
      <c r="CT627" s="94"/>
      <c r="CU627" s="94"/>
      <c r="CV627" s="94"/>
      <c r="CW627" s="94"/>
      <c r="CX627" s="94"/>
      <c r="CY627" s="94"/>
      <c r="CZ627" s="94"/>
      <c r="DA627" s="94"/>
      <c r="DB627" s="94"/>
      <c r="DC627" s="94"/>
      <c r="DD627" s="94"/>
      <c r="DE627" s="94"/>
      <c r="DF627" s="94"/>
      <c r="DG627" s="94"/>
      <c r="DH627" s="94"/>
      <c r="DI627" s="94"/>
      <c r="DJ627" s="94"/>
      <c r="DK627" s="94"/>
      <c r="DL627" s="94"/>
      <c r="DM627" s="94"/>
      <c r="DN627" s="94"/>
      <c r="DO627" s="94"/>
      <c r="DP627" s="94"/>
      <c r="DQ627" s="94"/>
      <c r="DR627" s="94"/>
      <c r="DS627" s="94"/>
      <c r="DT627" s="94"/>
      <c r="DU627" s="94"/>
      <c r="DV627" s="94"/>
      <c r="DW627" s="94"/>
      <c r="DX627" s="94"/>
      <c r="DY627" s="94"/>
      <c r="DZ627" s="94"/>
      <c r="EA627" s="94"/>
      <c r="EB627" s="94"/>
      <c r="EC627" s="94"/>
      <c r="ED627" s="94"/>
      <c r="EE627" s="94"/>
      <c r="EF627" s="94"/>
      <c r="EG627" s="94"/>
      <c r="EH627" s="94"/>
      <c r="EI627" s="94"/>
      <c r="EJ627" s="94"/>
      <c r="EK627" s="94"/>
    </row>
    <row r="628" customFormat="false" ht="25.5" hidden="false" customHeight="false" outlineLevel="0" collapsed="false">
      <c r="A628" s="75" t="s">
        <v>1043</v>
      </c>
      <c r="B628" s="76" t="s">
        <v>1044</v>
      </c>
      <c r="C628" s="77" t="s">
        <v>29</v>
      </c>
      <c r="D628" s="78"/>
      <c r="E628" s="78" t="s">
        <v>1021</v>
      </c>
      <c r="F628" s="79" t="s">
        <v>104</v>
      </c>
      <c r="G628" s="79" t="s">
        <v>241</v>
      </c>
      <c r="H628" s="80" t="n">
        <v>0</v>
      </c>
      <c r="I628" s="81" t="n">
        <v>0</v>
      </c>
      <c r="J628" s="81" t="n">
        <v>1000</v>
      </c>
      <c r="K628" s="82" t="n">
        <v>50</v>
      </c>
      <c r="L628" s="83" t="n">
        <v>50</v>
      </c>
      <c r="M628" s="82" t="n">
        <v>50</v>
      </c>
      <c r="N628" s="83" t="n">
        <v>50</v>
      </c>
      <c r="O628" s="79" t="s">
        <v>34</v>
      </c>
      <c r="P628" s="84" t="s">
        <v>1045</v>
      </c>
      <c r="Q628" s="78"/>
      <c r="R628" s="78"/>
      <c r="S628" s="78"/>
      <c r="T628" s="78"/>
      <c r="U628" s="78"/>
      <c r="V628" s="78"/>
      <c r="W628" s="78"/>
      <c r="X628" s="78"/>
      <c r="Y628" s="85"/>
      <c r="Z628" s="78"/>
      <c r="AA628" s="85" t="s">
        <v>1043</v>
      </c>
      <c r="AB628" s="85" t="s">
        <v>1044</v>
      </c>
      <c r="AC628" s="86" t="s">
        <v>29</v>
      </c>
      <c r="AD628" s="85"/>
      <c r="AE628" s="85" t="s">
        <v>1021</v>
      </c>
      <c r="AF628" s="86" t="s">
        <v>104</v>
      </c>
      <c r="AG628" s="86" t="s">
        <v>241</v>
      </c>
      <c r="AH628" s="87" t="n">
        <v>0</v>
      </c>
      <c r="AI628" s="88" t="n">
        <v>0</v>
      </c>
      <c r="AJ628" s="88" t="n">
        <v>1000</v>
      </c>
      <c r="AK628" s="89" t="n">
        <v>50</v>
      </c>
      <c r="AL628" s="90" t="n">
        <v>50</v>
      </c>
      <c r="AM628" s="89" t="n">
        <v>50</v>
      </c>
      <c r="AN628" s="90" t="n">
        <v>50</v>
      </c>
      <c r="AO628" s="86" t="s">
        <v>34</v>
      </c>
      <c r="AP628" s="91" t="s">
        <v>1045</v>
      </c>
      <c r="AQ628" s="78"/>
      <c r="AR628" s="78"/>
      <c r="AS628" s="78"/>
      <c r="AT628" s="78"/>
      <c r="AU628" s="78"/>
      <c r="AV628" s="78"/>
      <c r="AW628" s="78"/>
      <c r="AX628" s="78"/>
      <c r="AY628" s="78"/>
      <c r="AZ628" s="85"/>
      <c r="BA628" s="12"/>
      <c r="BB628" s="85" t="str">
        <f aca="false">IF(ISERROR(VLOOKUP($B628,$AB:$AX,1,0)),0,(VLOOKUP($B628,$AB:$AX,1,0)))</f>
        <v>Credit Linked Note Program</v>
      </c>
      <c r="BC628" s="86" t="str">
        <f aca="false">IF(ISERROR(VLOOKUP($B628,$AB:$AX,2,0)),0,(VLOOKUP($B628,$AB:$AX,2,0)))</f>
        <v>Q2 01</v>
      </c>
      <c r="BD628" s="92" t="n">
        <f aca="false">IF(ISERROR(VLOOKUP($B628,$AB:$AX,3,0)),0,(VLOOKUP($B628,$AB:$AX,3,0)))</f>
        <v>0</v>
      </c>
      <c r="BE628" s="85" t="str">
        <f aca="false">IF(ISERROR(VLOOKUP($B628,$AB:$AX,4,0)),0,(VLOOKUP($B628,$AB:$AX,4,0)))</f>
        <v>Robina Barker-Bennett</v>
      </c>
      <c r="BF628" s="86" t="str">
        <f aca="false">IF(ISERROR(VLOOKUP($B628,$AB:$AX,5,0)),0,(VLOOKUP($B628,$AB:$AX,5,0)))</f>
        <v>Negotiation</v>
      </c>
      <c r="BG628" s="86" t="str">
        <f aca="false">IF(ISERROR(VLOOKUP($B628,$AB:$AX,6,0)),0,(VLOOKUP($B628,$AB:$AX,6,0)))</f>
        <v>Market Growth</v>
      </c>
      <c r="BH628" s="85" t="n">
        <f aca="false">IF(ISERROR(VLOOKUP($B628,$AB:$AX,7,0)),0,(VLOOKUP($B628,$AB:$AX,7,0)))</f>
        <v>0</v>
      </c>
      <c r="BI628" s="88" t="n">
        <f aca="false">IF(ISERROR(VLOOKUP($B628,$AB:$AX,8,0)),0,(VLOOKUP($B628,$AB:$AX,8,0)))</f>
        <v>0</v>
      </c>
      <c r="BJ628" s="88" t="n">
        <f aca="false">IF(ISERROR(VLOOKUP($B628,$AB:$AX,9,0)),0,(VLOOKUP($B628,$AB:$AX,9,0)))</f>
        <v>1000</v>
      </c>
      <c r="BK628" s="89" t="n">
        <f aca="false">IF(ISERROR(VLOOKUP($B628,$AB:$AX,10,0)),0,(VLOOKUP($B628,$AB:$AX,10,0)))</f>
        <v>50</v>
      </c>
      <c r="BL628" s="93" t="n">
        <f aca="false">IF(ISERROR(VLOOKUP($B628,$AB:$AX,11,0)),0,(VLOOKUP($B628,$AB:$AX,11,0)))</f>
        <v>50</v>
      </c>
      <c r="BM628" s="89" t="n">
        <f aca="false">IF(ISERROR(VLOOKUP($B628,$AB:$AX,12,0)),0,(VLOOKUP($B628,$AB:$AX,12,0)))</f>
        <v>50</v>
      </c>
      <c r="BN628" s="93" t="n">
        <f aca="false">IF(ISERROR(VLOOKUP($B628,$AB:$AX,13,0)),0,(VLOOKUP($B628,$AB:$AX,13,0)))</f>
        <v>50</v>
      </c>
      <c r="BO628" s="86" t="str">
        <f aca="false">IF(ISERROR(VLOOKUP($B628,$AB:$AX,14,0)),0,(VLOOKUP($B628,$AB:$AX,14,0)))</f>
        <v>Critical</v>
      </c>
      <c r="BP628" s="91" t="str">
        <f aca="false">IF(ISERROR(VLOOKUP($B628,$AB:$AX,15,0)),0,(VLOOKUP($B628,$AB:$AX,15,0)))</f>
        <v>Put in place a CLN program to enable us to issue funded notes as well as synthetic, and reach a wider investor base</v>
      </c>
      <c r="BQ628" s="78"/>
      <c r="BR628" s="78"/>
      <c r="BS628" s="78"/>
      <c r="BT628" s="78"/>
      <c r="BU628" s="94"/>
      <c r="BV628" s="94"/>
      <c r="BW628" s="94"/>
      <c r="BX628" s="94"/>
      <c r="BY628" s="94"/>
      <c r="BZ628" s="94"/>
      <c r="CA628" s="94"/>
      <c r="CB628" s="94"/>
      <c r="CC628" s="94"/>
      <c r="CD628" s="94"/>
      <c r="CE628" s="94"/>
      <c r="CF628" s="94"/>
      <c r="CG628" s="94"/>
      <c r="CH628" s="94"/>
      <c r="CI628" s="94"/>
      <c r="CJ628" s="94"/>
      <c r="CK628" s="94"/>
      <c r="CL628" s="94"/>
      <c r="CM628" s="94"/>
      <c r="CN628" s="94"/>
      <c r="CO628" s="94"/>
      <c r="CP628" s="94"/>
      <c r="CQ628" s="94"/>
      <c r="CR628" s="94"/>
      <c r="CS628" s="94"/>
      <c r="CT628" s="94"/>
      <c r="CU628" s="94"/>
      <c r="CV628" s="94"/>
      <c r="CW628" s="94"/>
      <c r="CX628" s="94"/>
      <c r="CY628" s="94"/>
      <c r="CZ628" s="94"/>
      <c r="DA628" s="94"/>
      <c r="DB628" s="94"/>
      <c r="DC628" s="94"/>
      <c r="DD628" s="94"/>
      <c r="DE628" s="94"/>
      <c r="DF628" s="94"/>
      <c r="DG628" s="94"/>
      <c r="DH628" s="94"/>
      <c r="DI628" s="94"/>
      <c r="DJ628" s="94"/>
      <c r="DK628" s="94"/>
      <c r="DL628" s="94"/>
      <c r="DM628" s="94"/>
      <c r="DN628" s="94"/>
      <c r="DO628" s="94"/>
      <c r="DP628" s="94"/>
      <c r="DQ628" s="94"/>
      <c r="DR628" s="94"/>
      <c r="DS628" s="94"/>
      <c r="DT628" s="94"/>
      <c r="DU628" s="94"/>
      <c r="DV628" s="94"/>
      <c r="DW628" s="94"/>
      <c r="DX628" s="94"/>
      <c r="DY628" s="94"/>
      <c r="DZ628" s="94"/>
      <c r="EA628" s="94"/>
      <c r="EB628" s="94"/>
      <c r="EC628" s="94"/>
      <c r="ED628" s="94"/>
      <c r="EE628" s="94"/>
      <c r="EF628" s="94"/>
      <c r="EG628" s="94"/>
      <c r="EH628" s="94"/>
      <c r="EI628" s="94"/>
      <c r="EJ628" s="94"/>
      <c r="EK628" s="94"/>
    </row>
    <row r="629" customFormat="false" ht="12.75" hidden="false" customHeight="false" outlineLevel="0" collapsed="false">
      <c r="A629" s="75" t="s">
        <v>1046</v>
      </c>
      <c r="B629" s="76" t="s">
        <v>1047</v>
      </c>
      <c r="C629" s="77" t="s">
        <v>29</v>
      </c>
      <c r="D629" s="78"/>
      <c r="E629" s="78" t="s">
        <v>1048</v>
      </c>
      <c r="F629" s="79" t="s">
        <v>1030</v>
      </c>
      <c r="G629" s="79" t="s">
        <v>241</v>
      </c>
      <c r="H629" s="80" t="n">
        <v>0</v>
      </c>
      <c r="I629" s="81" t="n">
        <v>0</v>
      </c>
      <c r="J629" s="81" t="n">
        <v>0</v>
      </c>
      <c r="K629" s="82" t="n">
        <v>95</v>
      </c>
      <c r="L629" s="83" t="n">
        <v>95</v>
      </c>
      <c r="M629" s="82" t="n">
        <v>45</v>
      </c>
      <c r="N629" s="83" t="n">
        <v>45</v>
      </c>
      <c r="O629" s="79" t="s">
        <v>97</v>
      </c>
      <c r="P629" s="84" t="s">
        <v>1049</v>
      </c>
      <c r="Q629" s="78"/>
      <c r="R629" s="78"/>
      <c r="S629" s="78"/>
      <c r="T629" s="78"/>
      <c r="U629" s="78"/>
      <c r="V629" s="78"/>
      <c r="W629" s="78"/>
      <c r="X629" s="78"/>
      <c r="Y629" s="85"/>
      <c r="Z629" s="78"/>
      <c r="AA629" s="85" t="s">
        <v>1046</v>
      </c>
      <c r="AB629" s="85" t="s">
        <v>1047</v>
      </c>
      <c r="AC629" s="86" t="s">
        <v>29</v>
      </c>
      <c r="AD629" s="85"/>
      <c r="AE629" s="85" t="s">
        <v>1048</v>
      </c>
      <c r="AF629" s="86" t="s">
        <v>1030</v>
      </c>
      <c r="AG629" s="86" t="s">
        <v>241</v>
      </c>
      <c r="AH629" s="87" t="n">
        <v>0</v>
      </c>
      <c r="AI629" s="88" t="n">
        <v>0</v>
      </c>
      <c r="AJ629" s="88" t="n">
        <v>0</v>
      </c>
      <c r="AK629" s="89" t="n">
        <v>70</v>
      </c>
      <c r="AL629" s="90" t="n">
        <v>70</v>
      </c>
      <c r="AM629" s="89" t="n">
        <v>45</v>
      </c>
      <c r="AN629" s="90" t="n">
        <v>45</v>
      </c>
      <c r="AO629" s="86" t="s">
        <v>97</v>
      </c>
      <c r="AP629" s="91" t="s">
        <v>1049</v>
      </c>
      <c r="AQ629" s="78"/>
      <c r="AR629" s="78"/>
      <c r="AS629" s="78"/>
      <c r="AT629" s="78"/>
      <c r="AU629" s="78"/>
      <c r="AV629" s="78"/>
      <c r="AW629" s="78"/>
      <c r="AX629" s="78"/>
      <c r="AY629" s="78"/>
      <c r="AZ629" s="85"/>
      <c r="BA629" s="12"/>
      <c r="BB629" s="85" t="str">
        <f aca="false">IF(ISERROR(VLOOKUP($B629,$AB:$AX,1,0)),0,(VLOOKUP($B629,$AB:$AX,1,0)))</f>
        <v>Bloomberg</v>
      </c>
      <c r="BC629" s="86" t="str">
        <f aca="false">IF(ISERROR(VLOOKUP($B629,$AB:$AX,2,0)),0,(VLOOKUP($B629,$AB:$AX,2,0)))</f>
        <v>Q2 01</v>
      </c>
      <c r="BD629" s="92" t="n">
        <f aca="false">IF(ISERROR(VLOOKUP($B629,$AB:$AX,3,0)),0,(VLOOKUP($B629,$AB:$AX,3,0)))</f>
        <v>0</v>
      </c>
      <c r="BE629" s="85" t="str">
        <f aca="false">IF(ISERROR(VLOOKUP($B629,$AB:$AX,4,0)),0,(VLOOKUP($B629,$AB:$AX,4,0)))</f>
        <v>Leydic</v>
      </c>
      <c r="BF629" s="86" t="str">
        <f aca="false">IF(ISERROR(VLOOKUP($B629,$AB:$AX,5,0)),0,(VLOOKUP($B629,$AB:$AX,5,0)))</f>
        <v>Implementation</v>
      </c>
      <c r="BG629" s="86" t="str">
        <f aca="false">IF(ISERROR(VLOOKUP($B629,$AB:$AX,6,0)),0,(VLOOKUP($B629,$AB:$AX,6,0)))</f>
        <v>Market Growth</v>
      </c>
      <c r="BH629" s="85" t="n">
        <f aca="false">IF(ISERROR(VLOOKUP($B629,$AB:$AX,7,0)),0,(VLOOKUP($B629,$AB:$AX,7,0)))</f>
        <v>0</v>
      </c>
      <c r="BI629" s="88" t="n">
        <f aca="false">IF(ISERROR(VLOOKUP($B629,$AB:$AX,8,0)),0,(VLOOKUP($B629,$AB:$AX,8,0)))</f>
        <v>0</v>
      </c>
      <c r="BJ629" s="88" t="n">
        <f aca="false">IF(ISERROR(VLOOKUP($B629,$AB:$AX,9,0)),0,(VLOOKUP($B629,$AB:$AX,9,0)))</f>
        <v>0</v>
      </c>
      <c r="BK629" s="89" t="n">
        <f aca="false">IF(ISERROR(VLOOKUP($B629,$AB:$AX,10,0)),0,(VLOOKUP($B629,$AB:$AX,10,0)))</f>
        <v>70</v>
      </c>
      <c r="BL629" s="93" t="n">
        <f aca="false">IF(ISERROR(VLOOKUP($B629,$AB:$AX,11,0)),0,(VLOOKUP($B629,$AB:$AX,11,0)))</f>
        <v>70</v>
      </c>
      <c r="BM629" s="89" t="n">
        <f aca="false">IF(ISERROR(VLOOKUP($B629,$AB:$AX,12,0)),0,(VLOOKUP($B629,$AB:$AX,12,0)))</f>
        <v>45</v>
      </c>
      <c r="BN629" s="93" t="n">
        <f aca="false">IF(ISERROR(VLOOKUP($B629,$AB:$AX,13,0)),0,(VLOOKUP($B629,$AB:$AX,13,0)))</f>
        <v>45</v>
      </c>
      <c r="BO629" s="86" t="str">
        <f aca="false">IF(ISERROR(VLOOKUP($B629,$AB:$AX,14,0)),0,(VLOOKUP($B629,$AB:$AX,14,0)))</f>
        <v>Medium</v>
      </c>
      <c r="BP629" s="91" t="str">
        <f aca="false">IF(ISERROR(VLOOKUP($B629,$AB:$AX,15,0)),0,(VLOOKUP($B629,$AB:$AX,15,0)))</f>
        <v>Phase2: ECC and DBS info on the website (CRPR)</v>
      </c>
      <c r="BQ629" s="78"/>
      <c r="BR629" s="78"/>
      <c r="BS629" s="78"/>
      <c r="BT629" s="78"/>
      <c r="BU629" s="94"/>
      <c r="BV629" s="94"/>
      <c r="BW629" s="94"/>
      <c r="BX629" s="94"/>
      <c r="BY629" s="94"/>
      <c r="BZ629" s="94"/>
      <c r="CA629" s="94"/>
      <c r="CB629" s="94"/>
      <c r="CC629" s="94"/>
      <c r="CD629" s="94"/>
      <c r="CE629" s="94"/>
      <c r="CF629" s="94"/>
      <c r="CG629" s="94"/>
      <c r="CH629" s="94"/>
      <c r="CI629" s="94"/>
      <c r="CJ629" s="94"/>
      <c r="CK629" s="94"/>
      <c r="CL629" s="94"/>
      <c r="CM629" s="94"/>
      <c r="CN629" s="94"/>
      <c r="CO629" s="94"/>
      <c r="CP629" s="94"/>
      <c r="CQ629" s="94"/>
      <c r="CR629" s="94"/>
      <c r="CS629" s="94"/>
      <c r="CT629" s="94"/>
      <c r="CU629" s="94"/>
      <c r="CV629" s="94"/>
      <c r="CW629" s="94"/>
      <c r="CX629" s="94"/>
      <c r="CY629" s="94"/>
      <c r="CZ629" s="94"/>
      <c r="DA629" s="94"/>
      <c r="DB629" s="94"/>
      <c r="DC629" s="94"/>
      <c r="DD629" s="94"/>
      <c r="DE629" s="94"/>
      <c r="DF629" s="94"/>
      <c r="DG629" s="94"/>
      <c r="DH629" s="94"/>
      <c r="DI629" s="94"/>
      <c r="DJ629" s="94"/>
      <c r="DK629" s="94"/>
      <c r="DL629" s="94"/>
      <c r="DM629" s="94"/>
      <c r="DN629" s="94"/>
      <c r="DO629" s="94"/>
      <c r="DP629" s="94"/>
      <c r="DQ629" s="94"/>
      <c r="DR629" s="94"/>
      <c r="DS629" s="94"/>
      <c r="DT629" s="94"/>
      <c r="DU629" s="94"/>
      <c r="DV629" s="94"/>
      <c r="DW629" s="94"/>
      <c r="DX629" s="94"/>
      <c r="DY629" s="94"/>
      <c r="DZ629" s="94"/>
      <c r="EA629" s="94"/>
      <c r="EB629" s="94"/>
      <c r="EC629" s="94"/>
      <c r="ED629" s="94"/>
      <c r="EE629" s="94"/>
      <c r="EF629" s="94"/>
      <c r="EG629" s="94"/>
      <c r="EH629" s="94"/>
      <c r="EI629" s="94"/>
      <c r="EJ629" s="94"/>
      <c r="EK629" s="94"/>
    </row>
    <row r="630" customFormat="false" ht="25.5" hidden="false" customHeight="false" outlineLevel="0" collapsed="false">
      <c r="A630" s="75" t="s">
        <v>1050</v>
      </c>
      <c r="B630" s="76" t="s">
        <v>1051</v>
      </c>
      <c r="C630" s="77" t="s">
        <v>29</v>
      </c>
      <c r="D630" s="78"/>
      <c r="E630" s="78" t="s">
        <v>1052</v>
      </c>
      <c r="F630" s="79" t="s">
        <v>104</v>
      </c>
      <c r="G630" s="79" t="s">
        <v>241</v>
      </c>
      <c r="H630" s="80" t="n">
        <v>0</v>
      </c>
      <c r="I630" s="81" t="n">
        <v>0</v>
      </c>
      <c r="J630" s="81" t="n">
        <v>0</v>
      </c>
      <c r="K630" s="82" t="n">
        <v>80</v>
      </c>
      <c r="L630" s="83" t="n">
        <v>80</v>
      </c>
      <c r="M630" s="82" t="n">
        <v>80</v>
      </c>
      <c r="N630" s="83" t="n">
        <v>80</v>
      </c>
      <c r="O630" s="79" t="s">
        <v>97</v>
      </c>
      <c r="P630" s="84" t="s">
        <v>1053</v>
      </c>
      <c r="Q630" s="78"/>
      <c r="R630" s="78"/>
      <c r="S630" s="78"/>
      <c r="T630" s="78"/>
      <c r="U630" s="78"/>
      <c r="V630" s="78"/>
      <c r="W630" s="78"/>
      <c r="X630" s="78"/>
      <c r="Y630" s="85"/>
      <c r="Z630" s="78"/>
      <c r="AA630" s="85" t="s">
        <v>1050</v>
      </c>
      <c r="AB630" s="85" t="s">
        <v>1051</v>
      </c>
      <c r="AC630" s="86" t="s">
        <v>29</v>
      </c>
      <c r="AD630" s="85"/>
      <c r="AE630" s="85" t="s">
        <v>1052</v>
      </c>
      <c r="AF630" s="86" t="s">
        <v>104</v>
      </c>
      <c r="AG630" s="86" t="s">
        <v>241</v>
      </c>
      <c r="AH630" s="87" t="n">
        <v>0</v>
      </c>
      <c r="AI630" s="88" t="n">
        <v>0</v>
      </c>
      <c r="AJ630" s="88" t="n">
        <v>0</v>
      </c>
      <c r="AK630" s="89" t="n">
        <v>70</v>
      </c>
      <c r="AL630" s="90" t="n">
        <v>50</v>
      </c>
      <c r="AM630" s="89" t="n">
        <v>80</v>
      </c>
      <c r="AN630" s="90" t="n">
        <v>20</v>
      </c>
      <c r="AO630" s="86" t="s">
        <v>97</v>
      </c>
      <c r="AP630" s="91" t="s">
        <v>1053</v>
      </c>
      <c r="AQ630" s="78"/>
      <c r="AR630" s="78"/>
      <c r="AS630" s="78"/>
      <c r="AT630" s="78"/>
      <c r="AU630" s="78"/>
      <c r="AV630" s="78"/>
      <c r="AW630" s="78"/>
      <c r="AX630" s="78"/>
      <c r="AY630" s="78"/>
      <c r="AZ630" s="85"/>
      <c r="BA630" s="12"/>
      <c r="BB630" s="85" t="str">
        <f aca="false">IF(ISERROR(VLOOKUP($B630,$AB:$AX,1,0)),0,(VLOOKUP($B630,$AB:$AX,1,0)))</f>
        <v>Risk Metrics</v>
      </c>
      <c r="BC630" s="86" t="str">
        <f aca="false">IF(ISERROR(VLOOKUP($B630,$AB:$AX,2,0)),0,(VLOOKUP($B630,$AB:$AX,2,0)))</f>
        <v>Q2 01</v>
      </c>
      <c r="BD630" s="92" t="n">
        <f aca="false">IF(ISERROR(VLOOKUP($B630,$AB:$AX,3,0)),0,(VLOOKUP($B630,$AB:$AX,3,0)))</f>
        <v>0</v>
      </c>
      <c r="BE630" s="85" t="str">
        <f aca="false">IF(ISERROR(VLOOKUP($B630,$AB:$AX,4,0)),0,(VLOOKUP($B630,$AB:$AX,4,0)))</f>
        <v>Cruver</v>
      </c>
      <c r="BF630" s="86" t="str">
        <f aca="false">IF(ISERROR(VLOOKUP($B630,$AB:$AX,5,0)),0,(VLOOKUP($B630,$AB:$AX,5,0)))</f>
        <v>Negotiation</v>
      </c>
      <c r="BG630" s="86" t="str">
        <f aca="false">IF(ISERROR(VLOOKUP($B630,$AB:$AX,6,0)),0,(VLOOKUP($B630,$AB:$AX,6,0)))</f>
        <v>Market Growth</v>
      </c>
      <c r="BH630" s="85" t="n">
        <f aca="false">IF(ISERROR(VLOOKUP($B630,$AB:$AX,7,0)),0,(VLOOKUP($B630,$AB:$AX,7,0)))</f>
        <v>0</v>
      </c>
      <c r="BI630" s="88" t="n">
        <f aca="false">IF(ISERROR(VLOOKUP($B630,$AB:$AX,8,0)),0,(VLOOKUP($B630,$AB:$AX,8,0)))</f>
        <v>0</v>
      </c>
      <c r="BJ630" s="88" t="n">
        <f aca="false">IF(ISERROR(VLOOKUP($B630,$AB:$AX,9,0)),0,(VLOOKUP($B630,$AB:$AX,9,0)))</f>
        <v>0</v>
      </c>
      <c r="BK630" s="89" t="n">
        <f aca="false">IF(ISERROR(VLOOKUP($B630,$AB:$AX,10,0)),0,(VLOOKUP($B630,$AB:$AX,10,0)))</f>
        <v>70</v>
      </c>
      <c r="BL630" s="93" t="n">
        <f aca="false">IF(ISERROR(VLOOKUP($B630,$AB:$AX,11,0)),0,(VLOOKUP($B630,$AB:$AX,11,0)))</f>
        <v>50</v>
      </c>
      <c r="BM630" s="89" t="n">
        <f aca="false">IF(ISERROR(VLOOKUP($B630,$AB:$AX,12,0)),0,(VLOOKUP($B630,$AB:$AX,12,0)))</f>
        <v>80</v>
      </c>
      <c r="BN630" s="93" t="n">
        <f aca="false">IF(ISERROR(VLOOKUP($B630,$AB:$AX,13,0)),0,(VLOOKUP($B630,$AB:$AX,13,0)))</f>
        <v>20</v>
      </c>
      <c r="BO630" s="86" t="str">
        <f aca="false">IF(ISERROR(VLOOKUP($B630,$AB:$AX,14,0)),0,(VLOOKUP($B630,$AB:$AX,14,0)))</f>
        <v>Medium</v>
      </c>
      <c r="BP630" s="91" t="str">
        <f aca="false">IF(ISERROR(VLOOKUP($B630,$AB:$AX,15,0)),0,(VLOOKUP($B630,$AB:$AX,15,0)))</f>
        <v>Provide data download and customer service through their DataMetrics Link. Sequentially they develop a credit manager.</v>
      </c>
      <c r="BQ630" s="78"/>
      <c r="BR630" s="78"/>
      <c r="BS630" s="78"/>
      <c r="BT630" s="78"/>
      <c r="BU630" s="94"/>
      <c r="BV630" s="94"/>
      <c r="BW630" s="94"/>
      <c r="BX630" s="94"/>
      <c r="BY630" s="94"/>
      <c r="BZ630" s="94"/>
      <c r="CA630" s="94"/>
      <c r="CB630" s="94"/>
      <c r="CC630" s="94"/>
      <c r="CD630" s="94"/>
      <c r="CE630" s="94"/>
      <c r="CF630" s="94"/>
      <c r="CG630" s="94"/>
      <c r="CH630" s="94"/>
      <c r="CI630" s="94"/>
      <c r="CJ630" s="94"/>
      <c r="CK630" s="94"/>
      <c r="CL630" s="94"/>
      <c r="CM630" s="94"/>
      <c r="CN630" s="94"/>
      <c r="CO630" s="94"/>
      <c r="CP630" s="94"/>
      <c r="CQ630" s="94"/>
      <c r="CR630" s="94"/>
      <c r="CS630" s="94"/>
      <c r="CT630" s="94"/>
      <c r="CU630" s="94"/>
      <c r="CV630" s="94"/>
      <c r="CW630" s="94"/>
      <c r="CX630" s="94"/>
      <c r="CY630" s="94"/>
      <c r="CZ630" s="94"/>
      <c r="DA630" s="94"/>
      <c r="DB630" s="94"/>
      <c r="DC630" s="94"/>
      <c r="DD630" s="94"/>
      <c r="DE630" s="94"/>
      <c r="DF630" s="94"/>
      <c r="DG630" s="94"/>
      <c r="DH630" s="94"/>
      <c r="DI630" s="94"/>
      <c r="DJ630" s="94"/>
      <c r="DK630" s="94"/>
      <c r="DL630" s="94"/>
      <c r="DM630" s="94"/>
      <c r="DN630" s="94"/>
      <c r="DO630" s="94"/>
      <c r="DP630" s="94"/>
      <c r="DQ630" s="94"/>
      <c r="DR630" s="94"/>
      <c r="DS630" s="94"/>
      <c r="DT630" s="94"/>
      <c r="DU630" s="94"/>
      <c r="DV630" s="94"/>
      <c r="DW630" s="94"/>
      <c r="DX630" s="94"/>
      <c r="DY630" s="94"/>
      <c r="DZ630" s="94"/>
      <c r="EA630" s="94"/>
      <c r="EB630" s="94"/>
      <c r="EC630" s="94"/>
      <c r="ED630" s="94"/>
      <c r="EE630" s="94"/>
      <c r="EF630" s="94"/>
      <c r="EG630" s="94"/>
      <c r="EH630" s="94"/>
      <c r="EI630" s="94"/>
      <c r="EJ630" s="94"/>
      <c r="EK630" s="94"/>
    </row>
    <row r="631" customFormat="false" ht="12.75" hidden="false" customHeight="false" outlineLevel="0" collapsed="false">
      <c r="A631" s="75" t="s">
        <v>1054</v>
      </c>
      <c r="B631" s="76" t="s">
        <v>1055</v>
      </c>
      <c r="C631" s="77" t="s">
        <v>29</v>
      </c>
      <c r="D631" s="78"/>
      <c r="E631" s="78" t="s">
        <v>879</v>
      </c>
      <c r="F631" s="79" t="s">
        <v>104</v>
      </c>
      <c r="G631" s="79" t="s">
        <v>241</v>
      </c>
      <c r="H631" s="80" t="n">
        <v>0</v>
      </c>
      <c r="I631" s="81" t="n">
        <v>0</v>
      </c>
      <c r="J631" s="81" t="n">
        <v>0</v>
      </c>
      <c r="K631" s="82" t="n">
        <v>40</v>
      </c>
      <c r="L631" s="83" t="n">
        <v>40</v>
      </c>
      <c r="M631" s="82" t="n">
        <v>60</v>
      </c>
      <c r="N631" s="83" t="n">
        <v>60</v>
      </c>
      <c r="O631" s="79" t="s">
        <v>42</v>
      </c>
      <c r="P631" s="84" t="s">
        <v>1056</v>
      </c>
      <c r="Q631" s="78"/>
      <c r="R631" s="78"/>
      <c r="S631" s="78"/>
      <c r="T631" s="78"/>
      <c r="U631" s="78"/>
      <c r="V631" s="78"/>
      <c r="W631" s="78"/>
      <c r="X631" s="78"/>
      <c r="Y631" s="85"/>
      <c r="Z631" s="78"/>
      <c r="AA631" s="85" t="s">
        <v>1054</v>
      </c>
      <c r="AB631" s="85" t="s">
        <v>1055</v>
      </c>
      <c r="AC631" s="86" t="s">
        <v>29</v>
      </c>
      <c r="AD631" s="85"/>
      <c r="AE631" s="85" t="s">
        <v>879</v>
      </c>
      <c r="AF631" s="86" t="s">
        <v>104</v>
      </c>
      <c r="AG631" s="86" t="s">
        <v>241</v>
      </c>
      <c r="AH631" s="87" t="n">
        <v>0</v>
      </c>
      <c r="AI631" s="88" t="n">
        <v>0</v>
      </c>
      <c r="AJ631" s="88" t="n">
        <v>0</v>
      </c>
      <c r="AK631" s="89" t="n">
        <v>40</v>
      </c>
      <c r="AL631" s="90" t="n">
        <v>60</v>
      </c>
      <c r="AM631" s="89" t="n">
        <v>60</v>
      </c>
      <c r="AN631" s="90" t="n">
        <v>60</v>
      </c>
      <c r="AO631" s="86" t="s">
        <v>42</v>
      </c>
      <c r="AP631" s="91" t="s">
        <v>1056</v>
      </c>
      <c r="AQ631" s="78"/>
      <c r="AR631" s="78"/>
      <c r="AS631" s="78"/>
      <c r="AT631" s="78"/>
      <c r="AU631" s="78"/>
      <c r="AV631" s="78"/>
      <c r="AW631" s="78"/>
      <c r="AX631" s="78"/>
      <c r="AY631" s="78"/>
      <c r="AZ631" s="85"/>
      <c r="BA631" s="12"/>
      <c r="BB631" s="85" t="str">
        <f aca="false">IF(ISERROR(VLOOKUP($B631,$AB:$AX,1,0)),0,(VLOOKUP($B631,$AB:$AX,1,0)))</f>
        <v>Coface@Rating</v>
      </c>
      <c r="BC631" s="86" t="str">
        <f aca="false">IF(ISERROR(VLOOKUP($B631,$AB:$AX,2,0)),0,(VLOOKUP($B631,$AB:$AX,2,0)))</f>
        <v>Q2 01</v>
      </c>
      <c r="BD631" s="92" t="n">
        <f aca="false">IF(ISERROR(VLOOKUP($B631,$AB:$AX,3,0)),0,(VLOOKUP($B631,$AB:$AX,3,0)))</f>
        <v>0</v>
      </c>
      <c r="BE631" s="85" t="str">
        <f aca="false">IF(ISERROR(VLOOKUP($B631,$AB:$AX,4,0)),0,(VLOOKUP($B631,$AB:$AX,4,0)))</f>
        <v>Adam Tyrrell</v>
      </c>
      <c r="BF631" s="86" t="str">
        <f aca="false">IF(ISERROR(VLOOKUP($B631,$AB:$AX,5,0)),0,(VLOOKUP($B631,$AB:$AX,5,0)))</f>
        <v>Negotiation</v>
      </c>
      <c r="BG631" s="86" t="str">
        <f aca="false">IF(ISERROR(VLOOKUP($B631,$AB:$AX,6,0)),0,(VLOOKUP($B631,$AB:$AX,6,0)))</f>
        <v>Market Growth</v>
      </c>
      <c r="BH631" s="85" t="n">
        <f aca="false">IF(ISERROR(VLOOKUP($B631,$AB:$AX,7,0)),0,(VLOOKUP($B631,$AB:$AX,7,0)))</f>
        <v>0</v>
      </c>
      <c r="BI631" s="88" t="n">
        <f aca="false">IF(ISERROR(VLOOKUP($B631,$AB:$AX,8,0)),0,(VLOOKUP($B631,$AB:$AX,8,0)))</f>
        <v>0</v>
      </c>
      <c r="BJ631" s="88" t="n">
        <f aca="false">IF(ISERROR(VLOOKUP($B631,$AB:$AX,9,0)),0,(VLOOKUP($B631,$AB:$AX,9,0)))</f>
        <v>0</v>
      </c>
      <c r="BK631" s="89" t="n">
        <f aca="false">IF(ISERROR(VLOOKUP($B631,$AB:$AX,10,0)),0,(VLOOKUP($B631,$AB:$AX,10,0)))</f>
        <v>40</v>
      </c>
      <c r="BL631" s="93" t="n">
        <f aca="false">IF(ISERROR(VLOOKUP($B631,$AB:$AX,11,0)),0,(VLOOKUP($B631,$AB:$AX,11,0)))</f>
        <v>60</v>
      </c>
      <c r="BM631" s="89" t="n">
        <f aca="false">IF(ISERROR(VLOOKUP($B631,$AB:$AX,12,0)),0,(VLOOKUP($B631,$AB:$AX,12,0)))</f>
        <v>60</v>
      </c>
      <c r="BN631" s="93" t="n">
        <f aca="false">IF(ISERROR(VLOOKUP($B631,$AB:$AX,13,0)),0,(VLOOKUP($B631,$AB:$AX,13,0)))</f>
        <v>60</v>
      </c>
      <c r="BO631" s="86" t="str">
        <f aca="false">IF(ISERROR(VLOOKUP($B631,$AB:$AX,14,0)),0,(VLOOKUP($B631,$AB:$AX,14,0)))</f>
        <v>Low</v>
      </c>
      <c r="BP631" s="91" t="str">
        <f aca="false">IF(ISERROR(VLOOKUP($B631,$AB:$AX,15,0)),0,(VLOOKUP($B631,$AB:$AX,15,0)))</f>
        <v>Looking to share information and products both ways.</v>
      </c>
      <c r="BQ631" s="78"/>
      <c r="BR631" s="78"/>
      <c r="BS631" s="78"/>
      <c r="BT631" s="78"/>
      <c r="BU631" s="94"/>
      <c r="BV631" s="94"/>
      <c r="BW631" s="94"/>
      <c r="BX631" s="94"/>
      <c r="BY631" s="94"/>
      <c r="BZ631" s="94"/>
      <c r="CA631" s="94"/>
      <c r="CB631" s="94"/>
      <c r="CC631" s="94"/>
      <c r="CD631" s="94"/>
      <c r="CE631" s="94"/>
      <c r="CF631" s="94"/>
      <c r="CG631" s="94"/>
      <c r="CH631" s="94"/>
      <c r="CI631" s="94"/>
      <c r="CJ631" s="94"/>
      <c r="CK631" s="94"/>
      <c r="CL631" s="94"/>
      <c r="CM631" s="94"/>
      <c r="CN631" s="94"/>
      <c r="CO631" s="94"/>
      <c r="CP631" s="94"/>
      <c r="CQ631" s="94"/>
      <c r="CR631" s="94"/>
      <c r="CS631" s="94"/>
      <c r="CT631" s="94"/>
      <c r="CU631" s="94"/>
      <c r="CV631" s="94"/>
      <c r="CW631" s="94"/>
      <c r="CX631" s="94"/>
      <c r="CY631" s="94"/>
      <c r="CZ631" s="94"/>
      <c r="DA631" s="94"/>
      <c r="DB631" s="94"/>
      <c r="DC631" s="94"/>
      <c r="DD631" s="94"/>
      <c r="DE631" s="94"/>
      <c r="DF631" s="94"/>
      <c r="DG631" s="94"/>
      <c r="DH631" s="94"/>
      <c r="DI631" s="94"/>
      <c r="DJ631" s="94"/>
      <c r="DK631" s="94"/>
      <c r="DL631" s="94"/>
      <c r="DM631" s="94"/>
      <c r="DN631" s="94"/>
      <c r="DO631" s="94"/>
      <c r="DP631" s="94"/>
      <c r="DQ631" s="94"/>
      <c r="DR631" s="94"/>
      <c r="DS631" s="94"/>
      <c r="DT631" s="94"/>
      <c r="DU631" s="94"/>
      <c r="DV631" s="94"/>
      <c r="DW631" s="94"/>
      <c r="DX631" s="94"/>
      <c r="DY631" s="94"/>
      <c r="DZ631" s="94"/>
      <c r="EA631" s="94"/>
      <c r="EB631" s="94"/>
      <c r="EC631" s="94"/>
      <c r="ED631" s="94"/>
      <c r="EE631" s="94"/>
      <c r="EF631" s="94"/>
      <c r="EG631" s="94"/>
      <c r="EH631" s="94"/>
      <c r="EI631" s="94"/>
      <c r="EJ631" s="94"/>
      <c r="EK631" s="94"/>
    </row>
    <row r="632" customFormat="false" ht="12.75" hidden="false" customHeight="false" outlineLevel="0" collapsed="false">
      <c r="A632" s="75" t="s">
        <v>1057</v>
      </c>
      <c r="B632" s="76" t="s">
        <v>1058</v>
      </c>
      <c r="C632" s="77" t="s">
        <v>29</v>
      </c>
      <c r="D632" s="78"/>
      <c r="E632" s="78" t="s">
        <v>1059</v>
      </c>
      <c r="F632" s="79" t="s">
        <v>104</v>
      </c>
      <c r="G632" s="79" t="s">
        <v>33</v>
      </c>
      <c r="H632" s="80" t="n">
        <v>100</v>
      </c>
      <c r="I632" s="81" t="n">
        <v>0</v>
      </c>
      <c r="J632" s="81" t="n">
        <v>0</v>
      </c>
      <c r="K632" s="82" t="n">
        <v>25</v>
      </c>
      <c r="L632" s="83" t="n">
        <v>25</v>
      </c>
      <c r="M632" s="82" t="n">
        <v>70</v>
      </c>
      <c r="N632" s="83" t="n">
        <v>70</v>
      </c>
      <c r="O632" s="79" t="s">
        <v>97</v>
      </c>
      <c r="P632" s="84" t="s">
        <v>1060</v>
      </c>
      <c r="Q632" s="78"/>
      <c r="R632" s="78"/>
      <c r="S632" s="78"/>
      <c r="T632" s="78"/>
      <c r="U632" s="78"/>
      <c r="V632" s="78"/>
      <c r="W632" s="78"/>
      <c r="X632" s="78"/>
      <c r="Y632" s="85"/>
      <c r="Z632" s="78"/>
      <c r="AA632" s="85" t="s">
        <v>1057</v>
      </c>
      <c r="AB632" s="85" t="s">
        <v>1058</v>
      </c>
      <c r="AC632" s="86" t="s">
        <v>29</v>
      </c>
      <c r="AD632" s="85"/>
      <c r="AE632" s="85" t="s">
        <v>1059</v>
      </c>
      <c r="AF632" s="86" t="s">
        <v>104</v>
      </c>
      <c r="AG632" s="86" t="s">
        <v>33</v>
      </c>
      <c r="AH632" s="87" t="n">
        <v>100</v>
      </c>
      <c r="AI632" s="88" t="n">
        <v>0</v>
      </c>
      <c r="AJ632" s="88" t="n">
        <v>0</v>
      </c>
      <c r="AK632" s="89" t="n">
        <v>25</v>
      </c>
      <c r="AL632" s="90" t="n">
        <v>25</v>
      </c>
      <c r="AM632" s="89" t="n">
        <v>70</v>
      </c>
      <c r="AN632" s="90" t="n">
        <v>70</v>
      </c>
      <c r="AO632" s="86" t="s">
        <v>97</v>
      </c>
      <c r="AP632" s="91" t="s">
        <v>1060</v>
      </c>
      <c r="AQ632" s="78"/>
      <c r="AR632" s="78"/>
      <c r="AS632" s="78"/>
      <c r="AT632" s="78"/>
      <c r="AU632" s="78"/>
      <c r="AV632" s="78"/>
      <c r="AW632" s="78"/>
      <c r="AX632" s="78"/>
      <c r="AY632" s="78"/>
      <c r="AZ632" s="85"/>
      <c r="BA632" s="12"/>
      <c r="BB632" s="85" t="str">
        <f aca="false">IF(ISERROR(VLOOKUP($B632,$AB:$AX,1,0)),0,(VLOOKUP($B632,$AB:$AX,1,0)))</f>
        <v>AEP</v>
      </c>
      <c r="BC632" s="86" t="str">
        <f aca="false">IF(ISERROR(VLOOKUP($B632,$AB:$AX,2,0)),0,(VLOOKUP($B632,$AB:$AX,2,0)))</f>
        <v>Q2 01</v>
      </c>
      <c r="BD632" s="92" t="n">
        <f aca="false">IF(ISERROR(VLOOKUP($B632,$AB:$AX,3,0)),0,(VLOOKUP($B632,$AB:$AX,3,0)))</f>
        <v>0</v>
      </c>
      <c r="BE632" s="85" t="str">
        <f aca="false">IF(ISERROR(VLOOKUP($B632,$AB:$AX,4,0)),0,(VLOOKUP($B632,$AB:$AX,4,0)))</f>
        <v>Nimmo</v>
      </c>
      <c r="BF632" s="86" t="str">
        <f aca="false">IF(ISERROR(VLOOKUP($B632,$AB:$AX,5,0)),0,(VLOOKUP($B632,$AB:$AX,5,0)))</f>
        <v>Negotiation</v>
      </c>
      <c r="BG632" s="86" t="str">
        <f aca="false">IF(ISERROR(VLOOKUP($B632,$AB:$AX,6,0)),0,(VLOOKUP($B632,$AB:$AX,6,0)))</f>
        <v>P&amp;L</v>
      </c>
      <c r="BH632" s="85" t="n">
        <f aca="false">IF(ISERROR(VLOOKUP($B632,$AB:$AX,7,0)),0,(VLOOKUP($B632,$AB:$AX,7,0)))</f>
        <v>100</v>
      </c>
      <c r="BI632" s="88" t="n">
        <f aca="false">IF(ISERROR(VLOOKUP($B632,$AB:$AX,8,0)),0,(VLOOKUP($B632,$AB:$AX,8,0)))</f>
        <v>0</v>
      </c>
      <c r="BJ632" s="88" t="n">
        <f aca="false">IF(ISERROR(VLOOKUP($B632,$AB:$AX,9,0)),0,(VLOOKUP($B632,$AB:$AX,9,0)))</f>
        <v>0</v>
      </c>
      <c r="BK632" s="89" t="n">
        <f aca="false">IF(ISERROR(VLOOKUP($B632,$AB:$AX,10,0)),0,(VLOOKUP($B632,$AB:$AX,10,0)))</f>
        <v>25</v>
      </c>
      <c r="BL632" s="93" t="n">
        <f aca="false">IF(ISERROR(VLOOKUP($B632,$AB:$AX,11,0)),0,(VLOOKUP($B632,$AB:$AX,11,0)))</f>
        <v>25</v>
      </c>
      <c r="BM632" s="89" t="n">
        <f aca="false">IF(ISERROR(VLOOKUP($B632,$AB:$AX,12,0)),0,(VLOOKUP($B632,$AB:$AX,12,0)))</f>
        <v>70</v>
      </c>
      <c r="BN632" s="93" t="n">
        <f aca="false">IF(ISERROR(VLOOKUP($B632,$AB:$AX,13,0)),0,(VLOOKUP($B632,$AB:$AX,13,0)))</f>
        <v>70</v>
      </c>
      <c r="BO632" s="86" t="str">
        <f aca="false">IF(ISERROR(VLOOKUP($B632,$AB:$AX,14,0)),0,(VLOOKUP($B632,$AB:$AX,14,0)))</f>
        <v>Medium</v>
      </c>
      <c r="BP632" s="91" t="str">
        <f aca="false">IF(ISERROR(VLOOKUP($B632,$AB:$AX,15,0)),0,(VLOOKUP($B632,$AB:$AX,15,0)))</f>
        <v>Zero Premium DBS Structure</v>
      </c>
      <c r="BQ632" s="78"/>
      <c r="BR632" s="78"/>
      <c r="BS632" s="78"/>
      <c r="BT632" s="78"/>
      <c r="BU632" s="94"/>
      <c r="BV632" s="94"/>
      <c r="BW632" s="94"/>
      <c r="BX632" s="94"/>
      <c r="BY632" s="94"/>
      <c r="BZ632" s="94"/>
      <c r="CA632" s="94"/>
      <c r="CB632" s="94"/>
      <c r="CC632" s="94"/>
      <c r="CD632" s="94"/>
      <c r="CE632" s="94"/>
      <c r="CF632" s="94"/>
      <c r="CG632" s="94"/>
      <c r="CH632" s="94"/>
      <c r="CI632" s="94"/>
      <c r="CJ632" s="94"/>
      <c r="CK632" s="94"/>
      <c r="CL632" s="94"/>
      <c r="CM632" s="94"/>
      <c r="CN632" s="94"/>
      <c r="CO632" s="94"/>
      <c r="CP632" s="94"/>
      <c r="CQ632" s="94"/>
      <c r="CR632" s="94"/>
      <c r="CS632" s="94"/>
      <c r="CT632" s="94"/>
      <c r="CU632" s="94"/>
      <c r="CV632" s="94"/>
      <c r="CW632" s="94"/>
      <c r="CX632" s="94"/>
      <c r="CY632" s="94"/>
      <c r="CZ632" s="94"/>
      <c r="DA632" s="94"/>
      <c r="DB632" s="94"/>
      <c r="DC632" s="94"/>
      <c r="DD632" s="94"/>
      <c r="DE632" s="94"/>
      <c r="DF632" s="94"/>
      <c r="DG632" s="94"/>
      <c r="DH632" s="94"/>
      <c r="DI632" s="94"/>
      <c r="DJ632" s="94"/>
      <c r="DK632" s="94"/>
      <c r="DL632" s="94"/>
      <c r="DM632" s="94"/>
      <c r="DN632" s="94"/>
      <c r="DO632" s="94"/>
      <c r="DP632" s="94"/>
      <c r="DQ632" s="94"/>
      <c r="DR632" s="94"/>
      <c r="DS632" s="94"/>
      <c r="DT632" s="94"/>
      <c r="DU632" s="94"/>
      <c r="DV632" s="94"/>
      <c r="DW632" s="94"/>
      <c r="DX632" s="94"/>
      <c r="DY632" s="94"/>
      <c r="DZ632" s="94"/>
      <c r="EA632" s="94"/>
      <c r="EB632" s="94"/>
      <c r="EC632" s="94"/>
      <c r="ED632" s="94"/>
      <c r="EE632" s="94"/>
      <c r="EF632" s="94"/>
      <c r="EG632" s="94"/>
      <c r="EH632" s="94"/>
      <c r="EI632" s="94"/>
      <c r="EJ632" s="94"/>
      <c r="EK632" s="94"/>
    </row>
    <row r="633" customFormat="false" ht="12.75" hidden="false" customHeight="false" outlineLevel="0" collapsed="false">
      <c r="A633" s="75" t="s">
        <v>1061</v>
      </c>
      <c r="B633" s="76" t="s">
        <v>1062</v>
      </c>
      <c r="C633" s="77" t="s">
        <v>29</v>
      </c>
      <c r="D633" s="78"/>
      <c r="E633" s="78" t="s">
        <v>1025</v>
      </c>
      <c r="F633" s="79" t="s">
        <v>104</v>
      </c>
      <c r="G633" s="79" t="s">
        <v>33</v>
      </c>
      <c r="H633" s="80" t="n">
        <v>5000</v>
      </c>
      <c r="I633" s="81" t="n">
        <v>0</v>
      </c>
      <c r="J633" s="81" t="n">
        <v>100</v>
      </c>
      <c r="K633" s="82" t="n">
        <v>25</v>
      </c>
      <c r="L633" s="83" t="n">
        <v>25</v>
      </c>
      <c r="M633" s="82" t="n">
        <v>10</v>
      </c>
      <c r="N633" s="83" t="n">
        <v>10</v>
      </c>
      <c r="O633" s="79" t="s">
        <v>36</v>
      </c>
      <c r="P633" s="84" t="s">
        <v>1063</v>
      </c>
      <c r="Q633" s="78"/>
      <c r="R633" s="78"/>
      <c r="S633" s="78"/>
      <c r="T633" s="78"/>
      <c r="U633" s="78"/>
      <c r="V633" s="78"/>
      <c r="W633" s="78"/>
      <c r="X633" s="78"/>
      <c r="Y633" s="85"/>
      <c r="Z633" s="78"/>
      <c r="AA633" s="85" t="s">
        <v>1061</v>
      </c>
      <c r="AB633" s="85" t="s">
        <v>1062</v>
      </c>
      <c r="AC633" s="86" t="s">
        <v>29</v>
      </c>
      <c r="AD633" s="85"/>
      <c r="AE633" s="85" t="s">
        <v>1025</v>
      </c>
      <c r="AF633" s="86" t="s">
        <v>104</v>
      </c>
      <c r="AG633" s="86" t="s">
        <v>33</v>
      </c>
      <c r="AH633" s="87" t="n">
        <v>15000</v>
      </c>
      <c r="AI633" s="88" t="n">
        <v>0</v>
      </c>
      <c r="AJ633" s="88" t="n">
        <v>100</v>
      </c>
      <c r="AK633" s="89" t="n">
        <v>25</v>
      </c>
      <c r="AL633" s="90" t="n">
        <v>25</v>
      </c>
      <c r="AM633" s="89" t="n">
        <v>10</v>
      </c>
      <c r="AN633" s="90" t="n">
        <v>10</v>
      </c>
      <c r="AO633" s="86" t="s">
        <v>36</v>
      </c>
      <c r="AP633" s="91" t="s">
        <v>1063</v>
      </c>
      <c r="AQ633" s="78"/>
      <c r="AR633" s="78"/>
      <c r="AS633" s="78"/>
      <c r="AT633" s="78"/>
      <c r="AU633" s="78"/>
      <c r="AV633" s="78"/>
      <c r="AW633" s="78"/>
      <c r="AX633" s="78"/>
      <c r="AY633" s="78"/>
      <c r="AZ633" s="85"/>
      <c r="BA633" s="12"/>
      <c r="BB633" s="85" t="str">
        <f aca="false">IF(ISERROR(VLOOKUP($B633,$AB:$AX,1,0)),0,(VLOOKUP($B633,$AB:$AX,1,0)))</f>
        <v>Penstock</v>
      </c>
      <c r="BC633" s="86" t="str">
        <f aca="false">IF(ISERROR(VLOOKUP($B633,$AB:$AX,2,0)),0,(VLOOKUP($B633,$AB:$AX,2,0)))</f>
        <v>Q2 01</v>
      </c>
      <c r="BD633" s="92" t="n">
        <f aca="false">IF(ISERROR(VLOOKUP($B633,$AB:$AX,3,0)),0,(VLOOKUP($B633,$AB:$AX,3,0)))</f>
        <v>0</v>
      </c>
      <c r="BE633" s="85" t="str">
        <f aca="false">IF(ISERROR(VLOOKUP($B633,$AB:$AX,4,0)),0,(VLOOKUP($B633,$AB:$AX,4,0)))</f>
        <v>Robina Barker-Bennet</v>
      </c>
      <c r="BF633" s="86" t="str">
        <f aca="false">IF(ISERROR(VLOOKUP($B633,$AB:$AX,5,0)),0,(VLOOKUP($B633,$AB:$AX,5,0)))</f>
        <v>Negotiation</v>
      </c>
      <c r="BG633" s="86" t="str">
        <f aca="false">IF(ISERROR(VLOOKUP($B633,$AB:$AX,6,0)),0,(VLOOKUP($B633,$AB:$AX,6,0)))</f>
        <v>P&amp;L</v>
      </c>
      <c r="BH633" s="85" t="n">
        <f aca="false">IF(ISERROR(VLOOKUP($B633,$AB:$AX,7,0)),0,(VLOOKUP($B633,$AB:$AX,7,0)))</f>
        <v>15000</v>
      </c>
      <c r="BI633" s="88" t="n">
        <f aca="false">IF(ISERROR(VLOOKUP($B633,$AB:$AX,8,0)),0,(VLOOKUP($B633,$AB:$AX,8,0)))</f>
        <v>0</v>
      </c>
      <c r="BJ633" s="88" t="n">
        <f aca="false">IF(ISERROR(VLOOKUP($B633,$AB:$AX,9,0)),0,(VLOOKUP($B633,$AB:$AX,9,0)))</f>
        <v>100</v>
      </c>
      <c r="BK633" s="89" t="n">
        <f aca="false">IF(ISERROR(VLOOKUP($B633,$AB:$AX,10,0)),0,(VLOOKUP($B633,$AB:$AX,10,0)))</f>
        <v>25</v>
      </c>
      <c r="BL633" s="93" t="n">
        <f aca="false">IF(ISERROR(VLOOKUP($B633,$AB:$AX,11,0)),0,(VLOOKUP($B633,$AB:$AX,11,0)))</f>
        <v>25</v>
      </c>
      <c r="BM633" s="89" t="n">
        <f aca="false">IF(ISERROR(VLOOKUP($B633,$AB:$AX,12,0)),0,(VLOOKUP($B633,$AB:$AX,12,0)))</f>
        <v>10</v>
      </c>
      <c r="BN633" s="93" t="n">
        <f aca="false">IF(ISERROR(VLOOKUP($B633,$AB:$AX,13,0)),0,(VLOOKUP($B633,$AB:$AX,13,0)))</f>
        <v>10</v>
      </c>
      <c r="BO633" s="86" t="str">
        <f aca="false">IF(ISERROR(VLOOKUP($B633,$AB:$AX,14,0)),0,(VLOOKUP($B633,$AB:$AX,14,0)))</f>
        <v>High</v>
      </c>
      <c r="BP633" s="91" t="str">
        <f aca="false">IF(ISERROR(VLOOKUP($B633,$AB:$AX,15,0)),0,(VLOOKUP($B633,$AB:$AX,15,0)))</f>
        <v>Funded note into Middle east investors</v>
      </c>
      <c r="BQ633" s="78"/>
      <c r="BR633" s="78"/>
      <c r="BS633" s="78"/>
      <c r="BT633" s="78"/>
      <c r="BU633" s="94"/>
      <c r="BV633" s="94"/>
      <c r="BW633" s="94"/>
      <c r="BX633" s="94"/>
      <c r="BY633" s="94"/>
      <c r="BZ633" s="94"/>
      <c r="CA633" s="94"/>
      <c r="CB633" s="94"/>
      <c r="CC633" s="94"/>
      <c r="CD633" s="94"/>
      <c r="CE633" s="94"/>
      <c r="CF633" s="94"/>
      <c r="CG633" s="94"/>
      <c r="CH633" s="94"/>
      <c r="CI633" s="94"/>
      <c r="CJ633" s="94"/>
      <c r="CK633" s="94"/>
      <c r="CL633" s="94"/>
      <c r="CM633" s="94"/>
      <c r="CN633" s="94"/>
      <c r="CO633" s="94"/>
      <c r="CP633" s="94"/>
      <c r="CQ633" s="94"/>
      <c r="CR633" s="94"/>
      <c r="CS633" s="94"/>
      <c r="CT633" s="94"/>
      <c r="CU633" s="94"/>
      <c r="CV633" s="94"/>
      <c r="CW633" s="94"/>
      <c r="CX633" s="94"/>
      <c r="CY633" s="94"/>
      <c r="CZ633" s="94"/>
      <c r="DA633" s="94"/>
      <c r="DB633" s="94"/>
      <c r="DC633" s="94"/>
      <c r="DD633" s="94"/>
      <c r="DE633" s="94"/>
      <c r="DF633" s="94"/>
      <c r="DG633" s="94"/>
      <c r="DH633" s="94"/>
      <c r="DI633" s="94"/>
      <c r="DJ633" s="94"/>
      <c r="DK633" s="94"/>
      <c r="DL633" s="94"/>
      <c r="DM633" s="94"/>
      <c r="DN633" s="94"/>
      <c r="DO633" s="94"/>
      <c r="DP633" s="94"/>
      <c r="DQ633" s="94"/>
      <c r="DR633" s="94"/>
      <c r="DS633" s="94"/>
      <c r="DT633" s="94"/>
      <c r="DU633" s="94"/>
      <c r="DV633" s="94"/>
      <c r="DW633" s="94"/>
      <c r="DX633" s="94"/>
      <c r="DY633" s="94"/>
      <c r="DZ633" s="94"/>
      <c r="EA633" s="94"/>
      <c r="EB633" s="94"/>
      <c r="EC633" s="94"/>
      <c r="ED633" s="94"/>
      <c r="EE633" s="94"/>
      <c r="EF633" s="94"/>
      <c r="EG633" s="94"/>
      <c r="EH633" s="94"/>
      <c r="EI633" s="94"/>
      <c r="EJ633" s="94"/>
      <c r="EK633" s="94"/>
    </row>
    <row r="634" customFormat="false" ht="25.5" hidden="false" customHeight="false" outlineLevel="0" collapsed="false">
      <c r="A634" s="75" t="s">
        <v>1064</v>
      </c>
      <c r="B634" s="95" t="s">
        <v>1065</v>
      </c>
      <c r="C634" s="96" t="s">
        <v>100</v>
      </c>
      <c r="D634" s="78"/>
      <c r="E634" s="78" t="s">
        <v>1066</v>
      </c>
      <c r="F634" s="79" t="s">
        <v>104</v>
      </c>
      <c r="G634" s="79" t="s">
        <v>33</v>
      </c>
      <c r="H634" s="80" t="n">
        <v>20000</v>
      </c>
      <c r="I634" s="81" t="n">
        <v>0</v>
      </c>
      <c r="J634" s="81" t="n">
        <v>0</v>
      </c>
      <c r="K634" s="82" t="n">
        <v>20</v>
      </c>
      <c r="L634" s="83" t="n">
        <v>20</v>
      </c>
      <c r="M634" s="82" t="n">
        <v>0</v>
      </c>
      <c r="N634" s="83" t="n">
        <v>0</v>
      </c>
      <c r="O634" s="79" t="s">
        <v>36</v>
      </c>
      <c r="P634" s="84" t="s">
        <v>1067</v>
      </c>
      <c r="Q634" s="78"/>
      <c r="R634" s="78"/>
      <c r="S634" s="78"/>
      <c r="T634" s="78"/>
      <c r="U634" s="78"/>
      <c r="V634" s="78"/>
      <c r="W634" s="78"/>
      <c r="X634" s="78"/>
      <c r="Y634" s="85"/>
      <c r="Z634" s="78"/>
      <c r="AA634" s="85" t="s">
        <v>1064</v>
      </c>
      <c r="AB634" s="85"/>
      <c r="AC634" s="86"/>
      <c r="AD634" s="85"/>
      <c r="AE634" s="85"/>
      <c r="AF634" s="86"/>
      <c r="AG634" s="86"/>
      <c r="AH634" s="87" t="n">
        <v>0</v>
      </c>
      <c r="AI634" s="88" t="n">
        <v>0</v>
      </c>
      <c r="AJ634" s="88" t="n">
        <v>0</v>
      </c>
      <c r="AK634" s="89" t="n">
        <v>0</v>
      </c>
      <c r="AL634" s="90" t="n">
        <v>0</v>
      </c>
      <c r="AM634" s="89" t="n">
        <v>0</v>
      </c>
      <c r="AN634" s="90" t="n">
        <v>0</v>
      </c>
      <c r="AO634" s="86"/>
      <c r="AP634" s="91"/>
      <c r="AQ634" s="78"/>
      <c r="AR634" s="78"/>
      <c r="AS634" s="78"/>
      <c r="AT634" s="78"/>
      <c r="AU634" s="78"/>
      <c r="AV634" s="78"/>
      <c r="AW634" s="78"/>
      <c r="AX634" s="78"/>
      <c r="AY634" s="78"/>
      <c r="AZ634" s="85"/>
      <c r="BA634" s="12"/>
      <c r="BB634" s="85" t="n">
        <f aca="false">IF(ISERROR(VLOOKUP($B634,$AB:$AX,1,0)),0,(VLOOKUP($B634,$AB:$AX,1,0)))</f>
        <v>0</v>
      </c>
      <c r="BC634" s="86" t="n">
        <f aca="false">IF(ISERROR(VLOOKUP($B634,$AB:$AX,2,0)),0,(VLOOKUP($B634,$AB:$AX,2,0)))</f>
        <v>0</v>
      </c>
      <c r="BD634" s="92" t="n">
        <f aca="false">IF(ISERROR(VLOOKUP($B634,$AB:$AX,3,0)),0,(VLOOKUP($B634,$AB:$AX,3,0)))</f>
        <v>0</v>
      </c>
      <c r="BE634" s="85" t="n">
        <f aca="false">IF(ISERROR(VLOOKUP($B634,$AB:$AX,4,0)),0,(VLOOKUP($B634,$AB:$AX,4,0)))</f>
        <v>0</v>
      </c>
      <c r="BF634" s="86" t="n">
        <f aca="false">IF(ISERROR(VLOOKUP($B634,$AB:$AX,5,0)),0,(VLOOKUP($B634,$AB:$AX,5,0)))</f>
        <v>0</v>
      </c>
      <c r="BG634" s="86" t="n">
        <f aca="false">IF(ISERROR(VLOOKUP($B634,$AB:$AX,6,0)),0,(VLOOKUP($B634,$AB:$AX,6,0)))</f>
        <v>0</v>
      </c>
      <c r="BH634" s="85" t="n">
        <f aca="false">IF(ISERROR(VLOOKUP($B634,$AB:$AX,7,0)),0,(VLOOKUP($B634,$AB:$AX,7,0)))</f>
        <v>0</v>
      </c>
      <c r="BI634" s="88" t="n">
        <f aca="false">IF(ISERROR(VLOOKUP($B634,$AB:$AX,8,0)),0,(VLOOKUP($B634,$AB:$AX,8,0)))</f>
        <v>0</v>
      </c>
      <c r="BJ634" s="88" t="n">
        <f aca="false">IF(ISERROR(VLOOKUP($B634,$AB:$AX,9,0)),0,(VLOOKUP($B634,$AB:$AX,9,0)))</f>
        <v>0</v>
      </c>
      <c r="BK634" s="89" t="n">
        <f aca="false">IF(ISERROR(VLOOKUP($B634,$AB:$AX,10,0)),0,(VLOOKUP($B634,$AB:$AX,10,0)))</f>
        <v>0</v>
      </c>
      <c r="BL634" s="93" t="n">
        <f aca="false">IF(ISERROR(VLOOKUP($B634,$AB:$AX,11,0)),0,(VLOOKUP($B634,$AB:$AX,11,0)))</f>
        <v>0</v>
      </c>
      <c r="BM634" s="89" t="n">
        <f aca="false">IF(ISERROR(VLOOKUP($B634,$AB:$AX,12,0)),0,(VLOOKUP($B634,$AB:$AX,12,0)))</f>
        <v>0</v>
      </c>
      <c r="BN634" s="93" t="n">
        <f aca="false">IF(ISERROR(VLOOKUP($B634,$AB:$AX,13,0)),0,(VLOOKUP($B634,$AB:$AX,13,0)))</f>
        <v>0</v>
      </c>
      <c r="BO634" s="86" t="n">
        <f aca="false">IF(ISERROR(VLOOKUP($B634,$AB:$AX,14,0)),0,(VLOOKUP($B634,$AB:$AX,14,0)))</f>
        <v>0</v>
      </c>
      <c r="BP634" s="91" t="n">
        <f aca="false">IF(ISERROR(VLOOKUP($B634,$AB:$AX,15,0)),0,(VLOOKUP($B634,$AB:$AX,15,0)))</f>
        <v>0</v>
      </c>
      <c r="BQ634" s="78"/>
      <c r="BR634" s="78"/>
      <c r="BS634" s="78"/>
      <c r="BT634" s="78"/>
      <c r="BU634" s="94"/>
      <c r="BV634" s="94"/>
      <c r="BW634" s="94"/>
      <c r="BX634" s="94"/>
      <c r="BY634" s="94"/>
      <c r="BZ634" s="94"/>
      <c r="CA634" s="94"/>
      <c r="CB634" s="94"/>
      <c r="CC634" s="94"/>
      <c r="CD634" s="94"/>
      <c r="CE634" s="94"/>
      <c r="CF634" s="94"/>
      <c r="CG634" s="94"/>
      <c r="CH634" s="94"/>
      <c r="CI634" s="94"/>
      <c r="CJ634" s="94"/>
      <c r="CK634" s="94"/>
      <c r="CL634" s="94"/>
      <c r="CM634" s="94"/>
      <c r="CN634" s="94"/>
      <c r="CO634" s="94"/>
      <c r="CP634" s="94"/>
      <c r="CQ634" s="94"/>
      <c r="CR634" s="94"/>
      <c r="CS634" s="94"/>
      <c r="CT634" s="94"/>
      <c r="CU634" s="94"/>
      <c r="CV634" s="94"/>
      <c r="CW634" s="94"/>
      <c r="CX634" s="94"/>
      <c r="CY634" s="94"/>
      <c r="CZ634" s="94"/>
      <c r="DA634" s="94"/>
      <c r="DB634" s="94"/>
      <c r="DC634" s="94"/>
      <c r="DD634" s="94"/>
      <c r="DE634" s="94"/>
      <c r="DF634" s="94"/>
      <c r="DG634" s="94"/>
      <c r="DH634" s="94"/>
      <c r="DI634" s="94"/>
      <c r="DJ634" s="94"/>
      <c r="DK634" s="94"/>
      <c r="DL634" s="94"/>
      <c r="DM634" s="94"/>
      <c r="DN634" s="94"/>
      <c r="DO634" s="94"/>
      <c r="DP634" s="94"/>
      <c r="DQ634" s="94"/>
      <c r="DR634" s="94"/>
      <c r="DS634" s="94"/>
      <c r="DT634" s="94"/>
      <c r="DU634" s="94"/>
      <c r="DV634" s="94"/>
      <c r="DW634" s="94"/>
      <c r="DX634" s="94"/>
      <c r="DY634" s="94"/>
      <c r="DZ634" s="94"/>
      <c r="EA634" s="94"/>
      <c r="EB634" s="94"/>
      <c r="EC634" s="94"/>
      <c r="ED634" s="94"/>
      <c r="EE634" s="94"/>
      <c r="EF634" s="94"/>
      <c r="EG634" s="94"/>
      <c r="EH634" s="94"/>
      <c r="EI634" s="94"/>
      <c r="EJ634" s="94"/>
      <c r="EK634" s="94"/>
    </row>
    <row r="635" customFormat="false" ht="12.75" hidden="true" customHeight="false" outlineLevel="0" collapsed="false">
      <c r="A635" s="75" t="s">
        <v>1068</v>
      </c>
      <c r="B635" s="76"/>
      <c r="C635" s="77"/>
      <c r="D635" s="78"/>
      <c r="E635" s="78"/>
      <c r="F635" s="79"/>
      <c r="G635" s="79"/>
      <c r="H635" s="80" t="n">
        <v>0</v>
      </c>
      <c r="I635" s="81" t="n">
        <v>0</v>
      </c>
      <c r="J635" s="81" t="n">
        <v>0</v>
      </c>
      <c r="K635" s="82" t="n">
        <v>0</v>
      </c>
      <c r="L635" s="83" t="n">
        <v>0</v>
      </c>
      <c r="M635" s="82" t="n">
        <v>0</v>
      </c>
      <c r="N635" s="83" t="n">
        <v>0</v>
      </c>
      <c r="O635" s="79"/>
      <c r="P635" s="84"/>
      <c r="Q635" s="78"/>
      <c r="R635" s="78"/>
      <c r="S635" s="78"/>
      <c r="T635" s="78"/>
      <c r="U635" s="78"/>
      <c r="V635" s="78"/>
      <c r="W635" s="78"/>
      <c r="X635" s="78"/>
      <c r="Y635" s="85"/>
      <c r="Z635" s="78"/>
      <c r="AA635" s="85" t="s">
        <v>1068</v>
      </c>
      <c r="AB635" s="85"/>
      <c r="AC635" s="86"/>
      <c r="AD635" s="85"/>
      <c r="AE635" s="85"/>
      <c r="AF635" s="86"/>
      <c r="AG635" s="86"/>
      <c r="AH635" s="87" t="n">
        <v>0</v>
      </c>
      <c r="AI635" s="88" t="n">
        <v>0</v>
      </c>
      <c r="AJ635" s="88" t="n">
        <v>0</v>
      </c>
      <c r="AK635" s="89" t="n">
        <v>0</v>
      </c>
      <c r="AL635" s="90" t="n">
        <v>0</v>
      </c>
      <c r="AM635" s="89" t="n">
        <v>0</v>
      </c>
      <c r="AN635" s="90" t="n">
        <v>0</v>
      </c>
      <c r="AO635" s="86"/>
      <c r="AP635" s="91"/>
      <c r="AQ635" s="78"/>
      <c r="AR635" s="78"/>
      <c r="AS635" s="78"/>
      <c r="AT635" s="78"/>
      <c r="AU635" s="78"/>
      <c r="AV635" s="78"/>
      <c r="AW635" s="78"/>
      <c r="AX635" s="78"/>
      <c r="AY635" s="78"/>
      <c r="AZ635" s="85"/>
      <c r="BA635" s="12"/>
      <c r="BB635" s="85" t="n">
        <f aca="false">IF(ISERROR(VLOOKUP($B635,$AB:$AX,1,0)),0,(VLOOKUP($B635,$AB:$AX,1,0)))</f>
        <v>0</v>
      </c>
      <c r="BC635" s="86" t="n">
        <f aca="false">IF(ISERROR(VLOOKUP($B635,$AB:$AX,2,0)),0,(VLOOKUP($B635,$AB:$AX,2,0)))</f>
        <v>0</v>
      </c>
      <c r="BD635" s="92" t="n">
        <f aca="false">IF(ISERROR(VLOOKUP($B635,$AB:$AX,3,0)),0,(VLOOKUP($B635,$AB:$AX,3,0)))</f>
        <v>0</v>
      </c>
      <c r="BE635" s="85" t="n">
        <f aca="false">IF(ISERROR(VLOOKUP($B635,$AB:$AX,4,0)),0,(VLOOKUP($B635,$AB:$AX,4,0)))</f>
        <v>0</v>
      </c>
      <c r="BF635" s="86" t="n">
        <f aca="false">IF(ISERROR(VLOOKUP($B635,$AB:$AX,5,0)),0,(VLOOKUP($B635,$AB:$AX,5,0)))</f>
        <v>0</v>
      </c>
      <c r="BG635" s="86" t="n">
        <f aca="false">IF(ISERROR(VLOOKUP($B635,$AB:$AX,6,0)),0,(VLOOKUP($B635,$AB:$AX,6,0)))</f>
        <v>0</v>
      </c>
      <c r="BH635" s="85" t="n">
        <f aca="false">IF(ISERROR(VLOOKUP($B635,$AB:$AX,7,0)),0,(VLOOKUP($B635,$AB:$AX,7,0)))</f>
        <v>0</v>
      </c>
      <c r="BI635" s="88" t="n">
        <f aca="false">IF(ISERROR(VLOOKUP($B635,$AB:$AX,8,0)),0,(VLOOKUP($B635,$AB:$AX,8,0)))</f>
        <v>0</v>
      </c>
      <c r="BJ635" s="88" t="n">
        <f aca="false">IF(ISERROR(VLOOKUP($B635,$AB:$AX,9,0)),0,(VLOOKUP($B635,$AB:$AX,9,0)))</f>
        <v>0</v>
      </c>
      <c r="BK635" s="89" t="n">
        <f aca="false">IF(ISERROR(VLOOKUP($B635,$AB:$AX,10,0)),0,(VLOOKUP($B635,$AB:$AX,10,0)))</f>
        <v>0</v>
      </c>
      <c r="BL635" s="93" t="n">
        <f aca="false">IF(ISERROR(VLOOKUP($B635,$AB:$AX,11,0)),0,(VLOOKUP($B635,$AB:$AX,11,0)))</f>
        <v>0</v>
      </c>
      <c r="BM635" s="89" t="n">
        <f aca="false">IF(ISERROR(VLOOKUP($B635,$AB:$AX,12,0)),0,(VLOOKUP($B635,$AB:$AX,12,0)))</f>
        <v>0</v>
      </c>
      <c r="BN635" s="93" t="n">
        <f aca="false">IF(ISERROR(VLOOKUP($B635,$AB:$AX,13,0)),0,(VLOOKUP($B635,$AB:$AX,13,0)))</f>
        <v>0</v>
      </c>
      <c r="BO635" s="86" t="n">
        <f aca="false">IF(ISERROR(VLOOKUP($B635,$AB:$AX,14,0)),0,(VLOOKUP($B635,$AB:$AX,14,0)))</f>
        <v>0</v>
      </c>
      <c r="BP635" s="91" t="n">
        <f aca="false">IF(ISERROR(VLOOKUP($B635,$AB:$AX,15,0)),0,(VLOOKUP($B635,$AB:$AX,15,0)))</f>
        <v>0</v>
      </c>
      <c r="BQ635" s="78"/>
      <c r="BR635" s="78"/>
      <c r="BS635" s="78"/>
      <c r="BT635" s="78"/>
      <c r="BU635" s="94"/>
      <c r="BV635" s="94"/>
      <c r="BW635" s="94"/>
      <c r="BX635" s="94"/>
      <c r="BY635" s="94"/>
      <c r="BZ635" s="94"/>
      <c r="CA635" s="94"/>
      <c r="CB635" s="94"/>
      <c r="CC635" s="94"/>
      <c r="CD635" s="94"/>
      <c r="CE635" s="94"/>
      <c r="CF635" s="94"/>
      <c r="CG635" s="94"/>
      <c r="CH635" s="94"/>
      <c r="CI635" s="94"/>
      <c r="CJ635" s="94"/>
      <c r="CK635" s="94"/>
      <c r="CL635" s="94"/>
      <c r="CM635" s="94"/>
      <c r="CN635" s="94"/>
      <c r="CO635" s="94"/>
      <c r="CP635" s="94"/>
      <c r="CQ635" s="94"/>
      <c r="CR635" s="94"/>
      <c r="CS635" s="94"/>
      <c r="CT635" s="94"/>
      <c r="CU635" s="94"/>
      <c r="CV635" s="94"/>
      <c r="CW635" s="94"/>
      <c r="CX635" s="94"/>
      <c r="CY635" s="94"/>
      <c r="CZ635" s="94"/>
      <c r="DA635" s="94"/>
      <c r="DB635" s="94"/>
      <c r="DC635" s="94"/>
      <c r="DD635" s="94"/>
      <c r="DE635" s="94"/>
      <c r="DF635" s="94"/>
      <c r="DG635" s="94"/>
      <c r="DH635" s="94"/>
      <c r="DI635" s="94"/>
      <c r="DJ635" s="94"/>
      <c r="DK635" s="94"/>
      <c r="DL635" s="94"/>
      <c r="DM635" s="94"/>
      <c r="DN635" s="94"/>
      <c r="DO635" s="94"/>
      <c r="DP635" s="94"/>
      <c r="DQ635" s="94"/>
      <c r="DR635" s="94"/>
      <c r="DS635" s="94"/>
      <c r="DT635" s="94"/>
      <c r="DU635" s="94"/>
      <c r="DV635" s="94"/>
      <c r="DW635" s="94"/>
      <c r="DX635" s="94"/>
      <c r="DY635" s="94"/>
      <c r="DZ635" s="94"/>
      <c r="EA635" s="94"/>
      <c r="EB635" s="94"/>
      <c r="EC635" s="94"/>
      <c r="ED635" s="94"/>
      <c r="EE635" s="94"/>
      <c r="EF635" s="94"/>
      <c r="EG635" s="94"/>
      <c r="EH635" s="94"/>
      <c r="EI635" s="94"/>
      <c r="EJ635" s="94"/>
      <c r="EK635" s="94"/>
    </row>
    <row r="636" customFormat="false" ht="12.75" hidden="true" customHeight="false" outlineLevel="0" collapsed="false">
      <c r="A636" s="75" t="s">
        <v>1069</v>
      </c>
      <c r="B636" s="78"/>
      <c r="C636" s="79"/>
      <c r="D636" s="78"/>
      <c r="E636" s="78"/>
      <c r="F636" s="79"/>
      <c r="G636" s="79"/>
      <c r="H636" s="80" t="n">
        <v>0</v>
      </c>
      <c r="I636" s="81" t="n">
        <v>0</v>
      </c>
      <c r="J636" s="81" t="n">
        <v>0</v>
      </c>
      <c r="K636" s="82" t="n">
        <v>0</v>
      </c>
      <c r="L636" s="83" t="n">
        <v>0</v>
      </c>
      <c r="M636" s="82" t="n">
        <v>0</v>
      </c>
      <c r="N636" s="83" t="n">
        <v>0</v>
      </c>
      <c r="O636" s="79"/>
      <c r="P636" s="84"/>
      <c r="Q636" s="78"/>
      <c r="R636" s="78"/>
      <c r="S636" s="78"/>
      <c r="T636" s="78"/>
      <c r="U636" s="78"/>
      <c r="V636" s="78"/>
      <c r="W636" s="78"/>
      <c r="X636" s="78"/>
      <c r="Y636" s="85"/>
      <c r="Z636" s="78"/>
      <c r="AA636" s="85" t="s">
        <v>1069</v>
      </c>
      <c r="AB636" s="85"/>
      <c r="AC636" s="86"/>
      <c r="AD636" s="85"/>
      <c r="AE636" s="85"/>
      <c r="AF636" s="86"/>
      <c r="AG636" s="86"/>
      <c r="AH636" s="87" t="n">
        <v>0</v>
      </c>
      <c r="AI636" s="88" t="n">
        <v>0</v>
      </c>
      <c r="AJ636" s="88" t="n">
        <v>0</v>
      </c>
      <c r="AK636" s="89" t="n">
        <v>0</v>
      </c>
      <c r="AL636" s="90" t="n">
        <v>0</v>
      </c>
      <c r="AM636" s="89" t="n">
        <v>0</v>
      </c>
      <c r="AN636" s="90" t="n">
        <v>0</v>
      </c>
      <c r="AO636" s="86"/>
      <c r="AP636" s="91"/>
      <c r="AQ636" s="78"/>
      <c r="AR636" s="78"/>
      <c r="AS636" s="78"/>
      <c r="AT636" s="78"/>
      <c r="AU636" s="78"/>
      <c r="AV636" s="78"/>
      <c r="AW636" s="78"/>
      <c r="AX636" s="78"/>
      <c r="AY636" s="78"/>
      <c r="AZ636" s="85"/>
      <c r="BA636" s="12"/>
      <c r="BB636" s="85" t="n">
        <f aca="false">IF(ISERROR(VLOOKUP($B636,$AB:$AX,1,0)),0,(VLOOKUP($B636,$AB:$AX,1,0)))</f>
        <v>0</v>
      </c>
      <c r="BC636" s="86" t="n">
        <f aca="false">IF(ISERROR(VLOOKUP($B636,$AB:$AX,2,0)),0,(VLOOKUP($B636,$AB:$AX,2,0)))</f>
        <v>0</v>
      </c>
      <c r="BD636" s="92" t="n">
        <f aca="false">IF(ISERROR(VLOOKUP($B636,$AB:$AX,3,0)),0,(VLOOKUP($B636,$AB:$AX,3,0)))</f>
        <v>0</v>
      </c>
      <c r="BE636" s="85" t="n">
        <f aca="false">IF(ISERROR(VLOOKUP($B636,$AB:$AX,4,0)),0,(VLOOKUP($B636,$AB:$AX,4,0)))</f>
        <v>0</v>
      </c>
      <c r="BF636" s="86" t="n">
        <f aca="false">IF(ISERROR(VLOOKUP($B636,$AB:$AX,5,0)),0,(VLOOKUP($B636,$AB:$AX,5,0)))</f>
        <v>0</v>
      </c>
      <c r="BG636" s="86" t="n">
        <f aca="false">IF(ISERROR(VLOOKUP($B636,$AB:$AX,6,0)),0,(VLOOKUP($B636,$AB:$AX,6,0)))</f>
        <v>0</v>
      </c>
      <c r="BH636" s="85" t="n">
        <f aca="false">IF(ISERROR(VLOOKUP($B636,$AB:$AX,7,0)),0,(VLOOKUP($B636,$AB:$AX,7,0)))</f>
        <v>0</v>
      </c>
      <c r="BI636" s="88" t="n">
        <f aca="false">IF(ISERROR(VLOOKUP($B636,$AB:$AX,8,0)),0,(VLOOKUP($B636,$AB:$AX,8,0)))</f>
        <v>0</v>
      </c>
      <c r="BJ636" s="88" t="n">
        <f aca="false">IF(ISERROR(VLOOKUP($B636,$AB:$AX,9,0)),0,(VLOOKUP($B636,$AB:$AX,9,0)))</f>
        <v>0</v>
      </c>
      <c r="BK636" s="89" t="n">
        <f aca="false">IF(ISERROR(VLOOKUP($B636,$AB:$AX,10,0)),0,(VLOOKUP($B636,$AB:$AX,10,0)))</f>
        <v>0</v>
      </c>
      <c r="BL636" s="93" t="n">
        <f aca="false">IF(ISERROR(VLOOKUP($B636,$AB:$AX,11,0)),0,(VLOOKUP($B636,$AB:$AX,11,0)))</f>
        <v>0</v>
      </c>
      <c r="BM636" s="89" t="n">
        <f aca="false">IF(ISERROR(VLOOKUP($B636,$AB:$AX,12,0)),0,(VLOOKUP($B636,$AB:$AX,12,0)))</f>
        <v>0</v>
      </c>
      <c r="BN636" s="93" t="n">
        <f aca="false">IF(ISERROR(VLOOKUP($B636,$AB:$AX,13,0)),0,(VLOOKUP($B636,$AB:$AX,13,0)))</f>
        <v>0</v>
      </c>
      <c r="BO636" s="86" t="n">
        <f aca="false">IF(ISERROR(VLOOKUP($B636,$AB:$AX,14,0)),0,(VLOOKUP($B636,$AB:$AX,14,0)))</f>
        <v>0</v>
      </c>
      <c r="BP636" s="91" t="n">
        <f aca="false">IF(ISERROR(VLOOKUP($B636,$AB:$AX,15,0)),0,(VLOOKUP($B636,$AB:$AX,15,0)))</f>
        <v>0</v>
      </c>
      <c r="BQ636" s="78"/>
      <c r="BR636" s="78"/>
      <c r="BS636" s="78"/>
      <c r="BT636" s="78"/>
      <c r="BU636" s="94"/>
      <c r="BV636" s="94"/>
      <c r="BW636" s="94"/>
      <c r="BX636" s="94"/>
      <c r="BY636" s="94"/>
      <c r="BZ636" s="94"/>
      <c r="CA636" s="94"/>
      <c r="CB636" s="94"/>
      <c r="CC636" s="94"/>
      <c r="CD636" s="94"/>
      <c r="CE636" s="94"/>
      <c r="CF636" s="94"/>
      <c r="CG636" s="94"/>
      <c r="CH636" s="94"/>
      <c r="CI636" s="94"/>
      <c r="CJ636" s="94"/>
      <c r="CK636" s="94"/>
      <c r="CL636" s="94"/>
      <c r="CM636" s="94"/>
      <c r="CN636" s="94"/>
      <c r="CO636" s="94"/>
      <c r="CP636" s="94"/>
      <c r="CQ636" s="94"/>
      <c r="CR636" s="94"/>
      <c r="CS636" s="94"/>
      <c r="CT636" s="94"/>
      <c r="CU636" s="94"/>
      <c r="CV636" s="94"/>
      <c r="CW636" s="94"/>
      <c r="CX636" s="94"/>
      <c r="CY636" s="94"/>
      <c r="CZ636" s="94"/>
      <c r="DA636" s="94"/>
      <c r="DB636" s="94"/>
      <c r="DC636" s="94"/>
      <c r="DD636" s="94"/>
      <c r="DE636" s="94"/>
      <c r="DF636" s="94"/>
      <c r="DG636" s="94"/>
      <c r="DH636" s="94"/>
      <c r="DI636" s="94"/>
      <c r="DJ636" s="94"/>
      <c r="DK636" s="94"/>
      <c r="DL636" s="94"/>
      <c r="DM636" s="94"/>
      <c r="DN636" s="94"/>
      <c r="DO636" s="94"/>
      <c r="DP636" s="94"/>
      <c r="DQ636" s="94"/>
      <c r="DR636" s="94"/>
      <c r="DS636" s="94"/>
      <c r="DT636" s="94"/>
      <c r="DU636" s="94"/>
      <c r="DV636" s="94"/>
      <c r="DW636" s="94"/>
      <c r="DX636" s="94"/>
      <c r="DY636" s="94"/>
      <c r="DZ636" s="94"/>
      <c r="EA636" s="94"/>
      <c r="EB636" s="94"/>
      <c r="EC636" s="94"/>
      <c r="ED636" s="94"/>
      <c r="EE636" s="94"/>
      <c r="EF636" s="94"/>
      <c r="EG636" s="94"/>
      <c r="EH636" s="94"/>
      <c r="EI636" s="94"/>
      <c r="EJ636" s="94"/>
      <c r="EK636" s="94"/>
    </row>
    <row r="637" customFormat="false" ht="12.75" hidden="true" customHeight="false" outlineLevel="0" collapsed="false">
      <c r="A637" s="75" t="s">
        <v>1070</v>
      </c>
      <c r="B637" s="78"/>
      <c r="C637" s="79"/>
      <c r="D637" s="78"/>
      <c r="E637" s="78"/>
      <c r="F637" s="79"/>
      <c r="G637" s="79"/>
      <c r="H637" s="80" t="n">
        <v>0</v>
      </c>
      <c r="I637" s="81" t="n">
        <v>0</v>
      </c>
      <c r="J637" s="81" t="n">
        <v>0</v>
      </c>
      <c r="K637" s="82" t="n">
        <v>0</v>
      </c>
      <c r="L637" s="83" t="n">
        <v>0</v>
      </c>
      <c r="M637" s="82" t="n">
        <v>0</v>
      </c>
      <c r="N637" s="83" t="n">
        <v>0</v>
      </c>
      <c r="O637" s="79"/>
      <c r="P637" s="84"/>
      <c r="Q637" s="78"/>
      <c r="R637" s="78"/>
      <c r="S637" s="78"/>
      <c r="T637" s="78"/>
      <c r="U637" s="78"/>
      <c r="V637" s="78"/>
      <c r="W637" s="78"/>
      <c r="X637" s="78"/>
      <c r="Y637" s="85"/>
      <c r="Z637" s="78"/>
      <c r="AA637" s="85" t="s">
        <v>1070</v>
      </c>
      <c r="AB637" s="85"/>
      <c r="AC637" s="86"/>
      <c r="AD637" s="85"/>
      <c r="AE637" s="85"/>
      <c r="AF637" s="86"/>
      <c r="AG637" s="86"/>
      <c r="AH637" s="87" t="n">
        <v>0</v>
      </c>
      <c r="AI637" s="88" t="n">
        <v>0</v>
      </c>
      <c r="AJ637" s="88" t="n">
        <v>0</v>
      </c>
      <c r="AK637" s="89" t="n">
        <v>0</v>
      </c>
      <c r="AL637" s="90" t="n">
        <v>0</v>
      </c>
      <c r="AM637" s="89" t="n">
        <v>0</v>
      </c>
      <c r="AN637" s="90" t="n">
        <v>0</v>
      </c>
      <c r="AO637" s="86"/>
      <c r="AP637" s="91"/>
      <c r="AQ637" s="78"/>
      <c r="AR637" s="78"/>
      <c r="AS637" s="78"/>
      <c r="AT637" s="78"/>
      <c r="AU637" s="78"/>
      <c r="AV637" s="78"/>
      <c r="AW637" s="78"/>
      <c r="AX637" s="78"/>
      <c r="AY637" s="78"/>
      <c r="AZ637" s="85"/>
      <c r="BA637" s="12"/>
      <c r="BB637" s="85" t="n">
        <f aca="false">IF(ISERROR(VLOOKUP($B637,$AB:$AX,1,0)),0,(VLOOKUP($B637,$AB:$AX,1,0)))</f>
        <v>0</v>
      </c>
      <c r="BC637" s="86" t="n">
        <f aca="false">IF(ISERROR(VLOOKUP($B637,$AB:$AX,2,0)),0,(VLOOKUP($B637,$AB:$AX,2,0)))</f>
        <v>0</v>
      </c>
      <c r="BD637" s="92" t="n">
        <f aca="false">IF(ISERROR(VLOOKUP($B637,$AB:$AX,3,0)),0,(VLOOKUP($B637,$AB:$AX,3,0)))</f>
        <v>0</v>
      </c>
      <c r="BE637" s="85" t="n">
        <f aca="false">IF(ISERROR(VLOOKUP($B637,$AB:$AX,4,0)),0,(VLOOKUP($B637,$AB:$AX,4,0)))</f>
        <v>0</v>
      </c>
      <c r="BF637" s="86" t="n">
        <f aca="false">IF(ISERROR(VLOOKUP($B637,$AB:$AX,5,0)),0,(VLOOKUP($B637,$AB:$AX,5,0)))</f>
        <v>0</v>
      </c>
      <c r="BG637" s="86" t="n">
        <f aca="false">IF(ISERROR(VLOOKUP($B637,$AB:$AX,6,0)),0,(VLOOKUP($B637,$AB:$AX,6,0)))</f>
        <v>0</v>
      </c>
      <c r="BH637" s="85" t="n">
        <f aca="false">IF(ISERROR(VLOOKUP($B637,$AB:$AX,7,0)),0,(VLOOKUP($B637,$AB:$AX,7,0)))</f>
        <v>0</v>
      </c>
      <c r="BI637" s="88" t="n">
        <f aca="false">IF(ISERROR(VLOOKUP($B637,$AB:$AX,8,0)),0,(VLOOKUP($B637,$AB:$AX,8,0)))</f>
        <v>0</v>
      </c>
      <c r="BJ637" s="88" t="n">
        <f aca="false">IF(ISERROR(VLOOKUP($B637,$AB:$AX,9,0)),0,(VLOOKUP($B637,$AB:$AX,9,0)))</f>
        <v>0</v>
      </c>
      <c r="BK637" s="89" t="n">
        <f aca="false">IF(ISERROR(VLOOKUP($B637,$AB:$AX,10,0)),0,(VLOOKUP($B637,$AB:$AX,10,0)))</f>
        <v>0</v>
      </c>
      <c r="BL637" s="93" t="n">
        <f aca="false">IF(ISERROR(VLOOKUP($B637,$AB:$AX,11,0)),0,(VLOOKUP($B637,$AB:$AX,11,0)))</f>
        <v>0</v>
      </c>
      <c r="BM637" s="89" t="n">
        <f aca="false">IF(ISERROR(VLOOKUP($B637,$AB:$AX,12,0)),0,(VLOOKUP($B637,$AB:$AX,12,0)))</f>
        <v>0</v>
      </c>
      <c r="BN637" s="93" t="n">
        <f aca="false">IF(ISERROR(VLOOKUP($B637,$AB:$AX,13,0)),0,(VLOOKUP($B637,$AB:$AX,13,0)))</f>
        <v>0</v>
      </c>
      <c r="BO637" s="86" t="n">
        <f aca="false">IF(ISERROR(VLOOKUP($B637,$AB:$AX,14,0)),0,(VLOOKUP($B637,$AB:$AX,14,0)))</f>
        <v>0</v>
      </c>
      <c r="BP637" s="91" t="n">
        <f aca="false">IF(ISERROR(VLOOKUP($B637,$AB:$AX,15,0)),0,(VLOOKUP($B637,$AB:$AX,15,0)))</f>
        <v>0</v>
      </c>
      <c r="BQ637" s="78"/>
      <c r="BR637" s="78"/>
      <c r="BS637" s="78"/>
      <c r="BT637" s="78"/>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94"/>
      <c r="DV637" s="94"/>
      <c r="DW637" s="94"/>
      <c r="DX637" s="94"/>
      <c r="DY637" s="94"/>
      <c r="DZ637" s="94"/>
      <c r="EA637" s="94"/>
      <c r="EB637" s="94"/>
      <c r="EC637" s="94"/>
      <c r="ED637" s="94"/>
      <c r="EE637" s="94"/>
      <c r="EF637" s="94"/>
      <c r="EG637" s="94"/>
      <c r="EH637" s="94"/>
      <c r="EI637" s="94"/>
      <c r="EJ637" s="94"/>
      <c r="EK637" s="94"/>
    </row>
    <row r="638" customFormat="false" ht="12.75" hidden="true" customHeight="false" outlineLevel="0" collapsed="false">
      <c r="A638" s="75" t="s">
        <v>1071</v>
      </c>
      <c r="B638" s="78"/>
      <c r="C638" s="79"/>
      <c r="D638" s="78"/>
      <c r="E638" s="78"/>
      <c r="F638" s="79"/>
      <c r="G638" s="79"/>
      <c r="H638" s="80" t="n">
        <v>0</v>
      </c>
      <c r="I638" s="81" t="n">
        <v>0</v>
      </c>
      <c r="J638" s="81" t="n">
        <v>0</v>
      </c>
      <c r="K638" s="82" t="n">
        <v>0</v>
      </c>
      <c r="L638" s="83" t="n">
        <v>0</v>
      </c>
      <c r="M638" s="82" t="n">
        <v>0</v>
      </c>
      <c r="N638" s="83" t="n">
        <v>0</v>
      </c>
      <c r="O638" s="79"/>
      <c r="P638" s="84"/>
      <c r="Q638" s="78"/>
      <c r="R638" s="78"/>
      <c r="S638" s="78"/>
      <c r="T638" s="78"/>
      <c r="U638" s="78"/>
      <c r="V638" s="78"/>
      <c r="W638" s="78"/>
      <c r="X638" s="78"/>
      <c r="Y638" s="85"/>
      <c r="Z638" s="78"/>
      <c r="AA638" s="85" t="s">
        <v>1071</v>
      </c>
      <c r="AB638" s="85"/>
      <c r="AC638" s="86"/>
      <c r="AD638" s="85"/>
      <c r="AE638" s="85"/>
      <c r="AF638" s="86"/>
      <c r="AG638" s="86"/>
      <c r="AH638" s="87" t="n">
        <v>0</v>
      </c>
      <c r="AI638" s="88" t="n">
        <v>0</v>
      </c>
      <c r="AJ638" s="88" t="n">
        <v>0</v>
      </c>
      <c r="AK638" s="89" t="n">
        <v>0</v>
      </c>
      <c r="AL638" s="90" t="n">
        <v>0</v>
      </c>
      <c r="AM638" s="89" t="n">
        <v>0</v>
      </c>
      <c r="AN638" s="90" t="n">
        <v>0</v>
      </c>
      <c r="AO638" s="86"/>
      <c r="AP638" s="91"/>
      <c r="AQ638" s="78"/>
      <c r="AR638" s="78"/>
      <c r="AS638" s="78"/>
      <c r="AT638" s="78"/>
      <c r="AU638" s="78"/>
      <c r="AV638" s="78"/>
      <c r="AW638" s="78"/>
      <c r="AX638" s="78"/>
      <c r="AY638" s="78"/>
      <c r="AZ638" s="85"/>
      <c r="BA638" s="12"/>
      <c r="BB638" s="85" t="n">
        <f aca="false">IF(ISERROR(VLOOKUP($B638,$AB:$AX,1,0)),0,(VLOOKUP($B638,$AB:$AX,1,0)))</f>
        <v>0</v>
      </c>
      <c r="BC638" s="86" t="n">
        <f aca="false">IF(ISERROR(VLOOKUP($B638,$AB:$AX,2,0)),0,(VLOOKUP($B638,$AB:$AX,2,0)))</f>
        <v>0</v>
      </c>
      <c r="BD638" s="92" t="n">
        <f aca="false">IF(ISERROR(VLOOKUP($B638,$AB:$AX,3,0)),0,(VLOOKUP($B638,$AB:$AX,3,0)))</f>
        <v>0</v>
      </c>
      <c r="BE638" s="85" t="n">
        <f aca="false">IF(ISERROR(VLOOKUP($B638,$AB:$AX,4,0)),0,(VLOOKUP($B638,$AB:$AX,4,0)))</f>
        <v>0</v>
      </c>
      <c r="BF638" s="86" t="n">
        <f aca="false">IF(ISERROR(VLOOKUP($B638,$AB:$AX,5,0)),0,(VLOOKUP($B638,$AB:$AX,5,0)))</f>
        <v>0</v>
      </c>
      <c r="BG638" s="86" t="n">
        <f aca="false">IF(ISERROR(VLOOKUP($B638,$AB:$AX,6,0)),0,(VLOOKUP($B638,$AB:$AX,6,0)))</f>
        <v>0</v>
      </c>
      <c r="BH638" s="85" t="n">
        <f aca="false">IF(ISERROR(VLOOKUP($B638,$AB:$AX,7,0)),0,(VLOOKUP($B638,$AB:$AX,7,0)))</f>
        <v>0</v>
      </c>
      <c r="BI638" s="88" t="n">
        <f aca="false">IF(ISERROR(VLOOKUP($B638,$AB:$AX,8,0)),0,(VLOOKUP($B638,$AB:$AX,8,0)))</f>
        <v>0</v>
      </c>
      <c r="BJ638" s="88" t="n">
        <f aca="false">IF(ISERROR(VLOOKUP($B638,$AB:$AX,9,0)),0,(VLOOKUP($B638,$AB:$AX,9,0)))</f>
        <v>0</v>
      </c>
      <c r="BK638" s="89" t="n">
        <f aca="false">IF(ISERROR(VLOOKUP($B638,$AB:$AX,10,0)),0,(VLOOKUP($B638,$AB:$AX,10,0)))</f>
        <v>0</v>
      </c>
      <c r="BL638" s="93" t="n">
        <f aca="false">IF(ISERROR(VLOOKUP($B638,$AB:$AX,11,0)),0,(VLOOKUP($B638,$AB:$AX,11,0)))</f>
        <v>0</v>
      </c>
      <c r="BM638" s="89" t="n">
        <f aca="false">IF(ISERROR(VLOOKUP($B638,$AB:$AX,12,0)),0,(VLOOKUP($B638,$AB:$AX,12,0)))</f>
        <v>0</v>
      </c>
      <c r="BN638" s="93" t="n">
        <f aca="false">IF(ISERROR(VLOOKUP($B638,$AB:$AX,13,0)),0,(VLOOKUP($B638,$AB:$AX,13,0)))</f>
        <v>0</v>
      </c>
      <c r="BO638" s="86" t="n">
        <f aca="false">IF(ISERROR(VLOOKUP($B638,$AB:$AX,14,0)),0,(VLOOKUP($B638,$AB:$AX,14,0)))</f>
        <v>0</v>
      </c>
      <c r="BP638" s="91" t="n">
        <f aca="false">IF(ISERROR(VLOOKUP($B638,$AB:$AX,15,0)),0,(VLOOKUP($B638,$AB:$AX,15,0)))</f>
        <v>0</v>
      </c>
      <c r="BQ638" s="78"/>
      <c r="BR638" s="78"/>
      <c r="BS638" s="78"/>
      <c r="BT638" s="78"/>
      <c r="BU638" s="94"/>
      <c r="BV638" s="94"/>
      <c r="BW638" s="94"/>
      <c r="BX638" s="94"/>
      <c r="BY638" s="94"/>
      <c r="BZ638" s="94"/>
      <c r="CA638" s="94"/>
      <c r="CB638" s="94"/>
      <c r="CC638" s="94"/>
      <c r="CD638" s="94"/>
      <c r="CE638" s="94"/>
      <c r="CF638" s="94"/>
      <c r="CG638" s="94"/>
      <c r="CH638" s="94"/>
      <c r="CI638" s="94"/>
      <c r="CJ638" s="94"/>
      <c r="CK638" s="94"/>
      <c r="CL638" s="94"/>
      <c r="CM638" s="94"/>
      <c r="CN638" s="94"/>
      <c r="CO638" s="94"/>
      <c r="CP638" s="94"/>
      <c r="CQ638" s="94"/>
      <c r="CR638" s="94"/>
      <c r="CS638" s="94"/>
      <c r="CT638" s="94"/>
      <c r="CU638" s="94"/>
      <c r="CV638" s="94"/>
      <c r="CW638" s="94"/>
      <c r="CX638" s="94"/>
      <c r="CY638" s="94"/>
      <c r="CZ638" s="94"/>
      <c r="DA638" s="94"/>
      <c r="DB638" s="94"/>
      <c r="DC638" s="94"/>
      <c r="DD638" s="94"/>
      <c r="DE638" s="94"/>
      <c r="DF638" s="94"/>
      <c r="DG638" s="94"/>
      <c r="DH638" s="94"/>
      <c r="DI638" s="94"/>
      <c r="DJ638" s="94"/>
      <c r="DK638" s="94"/>
      <c r="DL638" s="94"/>
      <c r="DM638" s="94"/>
      <c r="DN638" s="94"/>
      <c r="DO638" s="94"/>
      <c r="DP638" s="94"/>
      <c r="DQ638" s="94"/>
      <c r="DR638" s="94"/>
      <c r="DS638" s="94"/>
      <c r="DT638" s="94"/>
      <c r="DU638" s="94"/>
      <c r="DV638" s="94"/>
      <c r="DW638" s="94"/>
      <c r="DX638" s="94"/>
      <c r="DY638" s="94"/>
      <c r="DZ638" s="94"/>
      <c r="EA638" s="94"/>
      <c r="EB638" s="94"/>
      <c r="EC638" s="94"/>
      <c r="ED638" s="94"/>
      <c r="EE638" s="94"/>
      <c r="EF638" s="94"/>
      <c r="EG638" s="94"/>
      <c r="EH638" s="94"/>
      <c r="EI638" s="94"/>
      <c r="EJ638" s="94"/>
      <c r="EK638" s="94"/>
    </row>
    <row r="639" customFormat="false" ht="12.75" hidden="true" customHeight="false" outlineLevel="0" collapsed="false">
      <c r="A639" s="75" t="s">
        <v>1072</v>
      </c>
      <c r="B639" s="78"/>
      <c r="C639" s="79"/>
      <c r="D639" s="78"/>
      <c r="E639" s="78"/>
      <c r="F639" s="79"/>
      <c r="G639" s="79"/>
      <c r="H639" s="80" t="n">
        <v>0</v>
      </c>
      <c r="I639" s="81" t="n">
        <v>0</v>
      </c>
      <c r="J639" s="81" t="n">
        <v>0</v>
      </c>
      <c r="K639" s="82" t="n">
        <v>0</v>
      </c>
      <c r="L639" s="83" t="n">
        <v>0</v>
      </c>
      <c r="M639" s="82" t="n">
        <v>0</v>
      </c>
      <c r="N639" s="83" t="n">
        <v>0</v>
      </c>
      <c r="O639" s="79"/>
      <c r="P639" s="84"/>
      <c r="Q639" s="78"/>
      <c r="R639" s="78"/>
      <c r="S639" s="78"/>
      <c r="T639" s="78"/>
      <c r="U639" s="78"/>
      <c r="V639" s="78"/>
      <c r="W639" s="78"/>
      <c r="X639" s="78"/>
      <c r="Y639" s="85"/>
      <c r="Z639" s="78"/>
      <c r="AA639" s="85" t="s">
        <v>1072</v>
      </c>
      <c r="AB639" s="85"/>
      <c r="AC639" s="86"/>
      <c r="AD639" s="85"/>
      <c r="AE639" s="85"/>
      <c r="AF639" s="86"/>
      <c r="AG639" s="86"/>
      <c r="AH639" s="87" t="n">
        <v>0</v>
      </c>
      <c r="AI639" s="88" t="n">
        <v>0</v>
      </c>
      <c r="AJ639" s="88" t="n">
        <v>0</v>
      </c>
      <c r="AK639" s="89" t="n">
        <v>0</v>
      </c>
      <c r="AL639" s="90" t="n">
        <v>0</v>
      </c>
      <c r="AM639" s="89" t="n">
        <v>0</v>
      </c>
      <c r="AN639" s="90" t="n">
        <v>0</v>
      </c>
      <c r="AO639" s="86"/>
      <c r="AP639" s="91"/>
      <c r="AQ639" s="78"/>
      <c r="AR639" s="78"/>
      <c r="AS639" s="78"/>
      <c r="AT639" s="78"/>
      <c r="AU639" s="78"/>
      <c r="AV639" s="78"/>
      <c r="AW639" s="78"/>
      <c r="AX639" s="78"/>
      <c r="AY639" s="78"/>
      <c r="AZ639" s="85"/>
      <c r="BA639" s="12"/>
      <c r="BB639" s="85" t="n">
        <f aca="false">IF(ISERROR(VLOOKUP($B639,$AB:$AX,1,0)),0,(VLOOKUP($B639,$AB:$AX,1,0)))</f>
        <v>0</v>
      </c>
      <c r="BC639" s="86" t="n">
        <f aca="false">IF(ISERROR(VLOOKUP($B639,$AB:$AX,2,0)),0,(VLOOKUP($B639,$AB:$AX,2,0)))</f>
        <v>0</v>
      </c>
      <c r="BD639" s="92" t="n">
        <f aca="false">IF(ISERROR(VLOOKUP($B639,$AB:$AX,3,0)),0,(VLOOKUP($B639,$AB:$AX,3,0)))</f>
        <v>0</v>
      </c>
      <c r="BE639" s="85" t="n">
        <f aca="false">IF(ISERROR(VLOOKUP($B639,$AB:$AX,4,0)),0,(VLOOKUP($B639,$AB:$AX,4,0)))</f>
        <v>0</v>
      </c>
      <c r="BF639" s="86" t="n">
        <f aca="false">IF(ISERROR(VLOOKUP($B639,$AB:$AX,5,0)),0,(VLOOKUP($B639,$AB:$AX,5,0)))</f>
        <v>0</v>
      </c>
      <c r="BG639" s="86" t="n">
        <f aca="false">IF(ISERROR(VLOOKUP($B639,$AB:$AX,6,0)),0,(VLOOKUP($B639,$AB:$AX,6,0)))</f>
        <v>0</v>
      </c>
      <c r="BH639" s="85" t="n">
        <f aca="false">IF(ISERROR(VLOOKUP($B639,$AB:$AX,7,0)),0,(VLOOKUP($B639,$AB:$AX,7,0)))</f>
        <v>0</v>
      </c>
      <c r="BI639" s="88" t="n">
        <f aca="false">IF(ISERROR(VLOOKUP($B639,$AB:$AX,8,0)),0,(VLOOKUP($B639,$AB:$AX,8,0)))</f>
        <v>0</v>
      </c>
      <c r="BJ639" s="88" t="n">
        <f aca="false">IF(ISERROR(VLOOKUP($B639,$AB:$AX,9,0)),0,(VLOOKUP($B639,$AB:$AX,9,0)))</f>
        <v>0</v>
      </c>
      <c r="BK639" s="89" t="n">
        <f aca="false">IF(ISERROR(VLOOKUP($B639,$AB:$AX,10,0)),0,(VLOOKUP($B639,$AB:$AX,10,0)))</f>
        <v>0</v>
      </c>
      <c r="BL639" s="93" t="n">
        <f aca="false">IF(ISERROR(VLOOKUP($B639,$AB:$AX,11,0)),0,(VLOOKUP($B639,$AB:$AX,11,0)))</f>
        <v>0</v>
      </c>
      <c r="BM639" s="89" t="n">
        <f aca="false">IF(ISERROR(VLOOKUP($B639,$AB:$AX,12,0)),0,(VLOOKUP($B639,$AB:$AX,12,0)))</f>
        <v>0</v>
      </c>
      <c r="BN639" s="93" t="n">
        <f aca="false">IF(ISERROR(VLOOKUP($B639,$AB:$AX,13,0)),0,(VLOOKUP($B639,$AB:$AX,13,0)))</f>
        <v>0</v>
      </c>
      <c r="BO639" s="86" t="n">
        <f aca="false">IF(ISERROR(VLOOKUP($B639,$AB:$AX,14,0)),0,(VLOOKUP($B639,$AB:$AX,14,0)))</f>
        <v>0</v>
      </c>
      <c r="BP639" s="91" t="n">
        <f aca="false">IF(ISERROR(VLOOKUP($B639,$AB:$AX,15,0)),0,(VLOOKUP($B639,$AB:$AX,15,0)))</f>
        <v>0</v>
      </c>
      <c r="BQ639" s="78"/>
      <c r="BR639" s="78"/>
      <c r="BS639" s="78"/>
      <c r="BT639" s="78"/>
      <c r="BU639" s="94"/>
      <c r="BV639" s="94"/>
      <c r="BW639" s="94"/>
      <c r="BX639" s="94"/>
      <c r="BY639" s="94"/>
      <c r="BZ639" s="94"/>
      <c r="CA639" s="94"/>
      <c r="CB639" s="94"/>
      <c r="CC639" s="94"/>
      <c r="CD639" s="94"/>
      <c r="CE639" s="94"/>
      <c r="CF639" s="94"/>
      <c r="CG639" s="94"/>
      <c r="CH639" s="94"/>
      <c r="CI639" s="94"/>
      <c r="CJ639" s="94"/>
      <c r="CK639" s="94"/>
      <c r="CL639" s="94"/>
      <c r="CM639" s="94"/>
      <c r="CN639" s="94"/>
      <c r="CO639" s="94"/>
      <c r="CP639" s="94"/>
      <c r="CQ639" s="94"/>
      <c r="CR639" s="94"/>
      <c r="CS639" s="94"/>
      <c r="CT639" s="94"/>
      <c r="CU639" s="94"/>
      <c r="CV639" s="94"/>
      <c r="CW639" s="94"/>
      <c r="CX639" s="94"/>
      <c r="CY639" s="94"/>
      <c r="CZ639" s="94"/>
      <c r="DA639" s="94"/>
      <c r="DB639" s="94"/>
      <c r="DC639" s="94"/>
      <c r="DD639" s="94"/>
      <c r="DE639" s="94"/>
      <c r="DF639" s="94"/>
      <c r="DG639" s="94"/>
      <c r="DH639" s="94"/>
      <c r="DI639" s="94"/>
      <c r="DJ639" s="94"/>
      <c r="DK639" s="94"/>
      <c r="DL639" s="94"/>
      <c r="DM639" s="94"/>
      <c r="DN639" s="94"/>
      <c r="DO639" s="94"/>
      <c r="DP639" s="94"/>
      <c r="DQ639" s="94"/>
      <c r="DR639" s="94"/>
      <c r="DS639" s="94"/>
      <c r="DT639" s="94"/>
      <c r="DU639" s="94"/>
      <c r="DV639" s="94"/>
      <c r="DW639" s="94"/>
      <c r="DX639" s="94"/>
      <c r="DY639" s="94"/>
      <c r="DZ639" s="94"/>
      <c r="EA639" s="94"/>
      <c r="EB639" s="94"/>
      <c r="EC639" s="94"/>
      <c r="ED639" s="94"/>
      <c r="EE639" s="94"/>
      <c r="EF639" s="94"/>
      <c r="EG639" s="94"/>
      <c r="EH639" s="94"/>
      <c r="EI639" s="94"/>
      <c r="EJ639" s="94"/>
      <c r="EK639" s="94"/>
    </row>
    <row r="640" customFormat="false" ht="12.75" hidden="true" customHeight="false" outlineLevel="0" collapsed="false">
      <c r="A640" s="75" t="s">
        <v>1073</v>
      </c>
      <c r="B640" s="78"/>
      <c r="C640" s="79"/>
      <c r="D640" s="78"/>
      <c r="E640" s="78"/>
      <c r="F640" s="79"/>
      <c r="G640" s="79"/>
      <c r="H640" s="80" t="n">
        <v>0</v>
      </c>
      <c r="I640" s="81" t="n">
        <v>0</v>
      </c>
      <c r="J640" s="81" t="n">
        <v>0</v>
      </c>
      <c r="K640" s="82" t="n">
        <v>0</v>
      </c>
      <c r="L640" s="83" t="n">
        <v>0</v>
      </c>
      <c r="M640" s="82" t="n">
        <v>0</v>
      </c>
      <c r="N640" s="83" t="n">
        <v>0</v>
      </c>
      <c r="O640" s="79"/>
      <c r="P640" s="84"/>
      <c r="Q640" s="78"/>
      <c r="R640" s="78"/>
      <c r="S640" s="78"/>
      <c r="T640" s="78"/>
      <c r="U640" s="78"/>
      <c r="V640" s="78"/>
      <c r="W640" s="78"/>
      <c r="X640" s="78"/>
      <c r="Y640" s="85"/>
      <c r="Z640" s="78"/>
      <c r="AA640" s="85" t="s">
        <v>1073</v>
      </c>
      <c r="AB640" s="85"/>
      <c r="AC640" s="86"/>
      <c r="AD640" s="85"/>
      <c r="AE640" s="85"/>
      <c r="AF640" s="86"/>
      <c r="AG640" s="86"/>
      <c r="AH640" s="87" t="n">
        <v>0</v>
      </c>
      <c r="AI640" s="88" t="n">
        <v>0</v>
      </c>
      <c r="AJ640" s="88" t="n">
        <v>0</v>
      </c>
      <c r="AK640" s="89" t="n">
        <v>0</v>
      </c>
      <c r="AL640" s="90" t="n">
        <v>0</v>
      </c>
      <c r="AM640" s="89" t="n">
        <v>0</v>
      </c>
      <c r="AN640" s="90" t="n">
        <v>0</v>
      </c>
      <c r="AO640" s="86"/>
      <c r="AP640" s="91"/>
      <c r="AQ640" s="78"/>
      <c r="AR640" s="78"/>
      <c r="AS640" s="78"/>
      <c r="AT640" s="78"/>
      <c r="AU640" s="78"/>
      <c r="AV640" s="78"/>
      <c r="AW640" s="78"/>
      <c r="AX640" s="78"/>
      <c r="AY640" s="78"/>
      <c r="AZ640" s="85"/>
      <c r="BA640" s="12"/>
      <c r="BB640" s="85" t="n">
        <f aca="false">IF(ISERROR(VLOOKUP($B640,$AB:$AX,1,0)),0,(VLOOKUP($B640,$AB:$AX,1,0)))</f>
        <v>0</v>
      </c>
      <c r="BC640" s="86" t="n">
        <f aca="false">IF(ISERROR(VLOOKUP($B640,$AB:$AX,2,0)),0,(VLOOKUP($B640,$AB:$AX,2,0)))</f>
        <v>0</v>
      </c>
      <c r="BD640" s="92" t="n">
        <f aca="false">IF(ISERROR(VLOOKUP($B640,$AB:$AX,3,0)),0,(VLOOKUP($B640,$AB:$AX,3,0)))</f>
        <v>0</v>
      </c>
      <c r="BE640" s="85" t="n">
        <f aca="false">IF(ISERROR(VLOOKUP($B640,$AB:$AX,4,0)),0,(VLOOKUP($B640,$AB:$AX,4,0)))</f>
        <v>0</v>
      </c>
      <c r="BF640" s="86" t="n">
        <f aca="false">IF(ISERROR(VLOOKUP($B640,$AB:$AX,5,0)),0,(VLOOKUP($B640,$AB:$AX,5,0)))</f>
        <v>0</v>
      </c>
      <c r="BG640" s="86" t="n">
        <f aca="false">IF(ISERROR(VLOOKUP($B640,$AB:$AX,6,0)),0,(VLOOKUP($B640,$AB:$AX,6,0)))</f>
        <v>0</v>
      </c>
      <c r="BH640" s="85" t="n">
        <f aca="false">IF(ISERROR(VLOOKUP($B640,$AB:$AX,7,0)),0,(VLOOKUP($B640,$AB:$AX,7,0)))</f>
        <v>0</v>
      </c>
      <c r="BI640" s="88" t="n">
        <f aca="false">IF(ISERROR(VLOOKUP($B640,$AB:$AX,8,0)),0,(VLOOKUP($B640,$AB:$AX,8,0)))</f>
        <v>0</v>
      </c>
      <c r="BJ640" s="88" t="n">
        <f aca="false">IF(ISERROR(VLOOKUP($B640,$AB:$AX,9,0)),0,(VLOOKUP($B640,$AB:$AX,9,0)))</f>
        <v>0</v>
      </c>
      <c r="BK640" s="89" t="n">
        <f aca="false">IF(ISERROR(VLOOKUP($B640,$AB:$AX,10,0)),0,(VLOOKUP($B640,$AB:$AX,10,0)))</f>
        <v>0</v>
      </c>
      <c r="BL640" s="93" t="n">
        <f aca="false">IF(ISERROR(VLOOKUP($B640,$AB:$AX,11,0)),0,(VLOOKUP($B640,$AB:$AX,11,0)))</f>
        <v>0</v>
      </c>
      <c r="BM640" s="89" t="n">
        <f aca="false">IF(ISERROR(VLOOKUP($B640,$AB:$AX,12,0)),0,(VLOOKUP($B640,$AB:$AX,12,0)))</f>
        <v>0</v>
      </c>
      <c r="BN640" s="93" t="n">
        <f aca="false">IF(ISERROR(VLOOKUP($B640,$AB:$AX,13,0)),0,(VLOOKUP($B640,$AB:$AX,13,0)))</f>
        <v>0</v>
      </c>
      <c r="BO640" s="86" t="n">
        <f aca="false">IF(ISERROR(VLOOKUP($B640,$AB:$AX,14,0)),0,(VLOOKUP($B640,$AB:$AX,14,0)))</f>
        <v>0</v>
      </c>
      <c r="BP640" s="91" t="n">
        <f aca="false">IF(ISERROR(VLOOKUP($B640,$AB:$AX,15,0)),0,(VLOOKUP($B640,$AB:$AX,15,0)))</f>
        <v>0</v>
      </c>
      <c r="BQ640" s="78"/>
      <c r="BR640" s="78"/>
      <c r="BS640" s="78"/>
      <c r="BT640" s="78"/>
      <c r="BU640" s="94"/>
      <c r="BV640" s="94"/>
      <c r="BW640" s="94"/>
      <c r="BX640" s="94"/>
      <c r="BY640" s="94"/>
      <c r="BZ640" s="94"/>
      <c r="CA640" s="94"/>
      <c r="CB640" s="94"/>
      <c r="CC640" s="94"/>
      <c r="CD640" s="94"/>
      <c r="CE640" s="94"/>
      <c r="CF640" s="94"/>
      <c r="CG640" s="94"/>
      <c r="CH640" s="94"/>
      <c r="CI640" s="94"/>
      <c r="CJ640" s="94"/>
      <c r="CK640" s="94"/>
      <c r="CL640" s="94"/>
      <c r="CM640" s="94"/>
      <c r="CN640" s="94"/>
      <c r="CO640" s="94"/>
      <c r="CP640" s="94"/>
      <c r="CQ640" s="94"/>
      <c r="CR640" s="94"/>
      <c r="CS640" s="94"/>
      <c r="CT640" s="94"/>
      <c r="CU640" s="94"/>
      <c r="CV640" s="94"/>
      <c r="CW640" s="94"/>
      <c r="CX640" s="94"/>
      <c r="CY640" s="94"/>
      <c r="CZ640" s="94"/>
      <c r="DA640" s="94"/>
      <c r="DB640" s="94"/>
      <c r="DC640" s="94"/>
      <c r="DD640" s="94"/>
      <c r="DE640" s="94"/>
      <c r="DF640" s="94"/>
      <c r="DG640" s="94"/>
      <c r="DH640" s="94"/>
      <c r="DI640" s="94"/>
      <c r="DJ640" s="94"/>
      <c r="DK640" s="94"/>
      <c r="DL640" s="94"/>
      <c r="DM640" s="94"/>
      <c r="DN640" s="94"/>
      <c r="DO640" s="94"/>
      <c r="DP640" s="94"/>
      <c r="DQ640" s="94"/>
      <c r="DR640" s="94"/>
      <c r="DS640" s="94"/>
      <c r="DT640" s="94"/>
      <c r="DU640" s="94"/>
      <c r="DV640" s="94"/>
      <c r="DW640" s="94"/>
      <c r="DX640" s="94"/>
      <c r="DY640" s="94"/>
      <c r="DZ640" s="94"/>
      <c r="EA640" s="94"/>
      <c r="EB640" s="94"/>
      <c r="EC640" s="94"/>
      <c r="ED640" s="94"/>
      <c r="EE640" s="94"/>
      <c r="EF640" s="94"/>
      <c r="EG640" s="94"/>
      <c r="EH640" s="94"/>
      <c r="EI640" s="94"/>
      <c r="EJ640" s="94"/>
      <c r="EK640" s="94"/>
    </row>
    <row r="641" customFormat="false" ht="12.75" hidden="true" customHeight="false" outlineLevel="0" collapsed="false">
      <c r="A641" s="75" t="s">
        <v>1074</v>
      </c>
      <c r="B641" s="78"/>
      <c r="C641" s="79"/>
      <c r="D641" s="78"/>
      <c r="E641" s="78"/>
      <c r="F641" s="79"/>
      <c r="G641" s="79"/>
      <c r="H641" s="80" t="n">
        <v>0</v>
      </c>
      <c r="I641" s="81" t="n">
        <v>0</v>
      </c>
      <c r="J641" s="81" t="n">
        <v>0</v>
      </c>
      <c r="K641" s="82" t="n">
        <v>0</v>
      </c>
      <c r="L641" s="83" t="n">
        <v>0</v>
      </c>
      <c r="M641" s="82" t="n">
        <v>0</v>
      </c>
      <c r="N641" s="83" t="n">
        <v>0</v>
      </c>
      <c r="O641" s="79"/>
      <c r="P641" s="84"/>
      <c r="Q641" s="78"/>
      <c r="R641" s="78"/>
      <c r="S641" s="78"/>
      <c r="T641" s="78"/>
      <c r="U641" s="78"/>
      <c r="V641" s="78"/>
      <c r="W641" s="78"/>
      <c r="X641" s="78"/>
      <c r="Y641" s="85"/>
      <c r="Z641" s="78"/>
      <c r="AA641" s="85" t="s">
        <v>1074</v>
      </c>
      <c r="AB641" s="85"/>
      <c r="AC641" s="86"/>
      <c r="AD641" s="85"/>
      <c r="AE641" s="85"/>
      <c r="AF641" s="86"/>
      <c r="AG641" s="86"/>
      <c r="AH641" s="87" t="n">
        <v>0</v>
      </c>
      <c r="AI641" s="88" t="n">
        <v>0</v>
      </c>
      <c r="AJ641" s="88" t="n">
        <v>0</v>
      </c>
      <c r="AK641" s="89" t="n">
        <v>0</v>
      </c>
      <c r="AL641" s="90" t="n">
        <v>0</v>
      </c>
      <c r="AM641" s="89" t="n">
        <v>0</v>
      </c>
      <c r="AN641" s="90" t="n">
        <v>0</v>
      </c>
      <c r="AO641" s="86"/>
      <c r="AP641" s="91"/>
      <c r="AQ641" s="78"/>
      <c r="AR641" s="78"/>
      <c r="AS641" s="78"/>
      <c r="AT641" s="78"/>
      <c r="AU641" s="78"/>
      <c r="AV641" s="78"/>
      <c r="AW641" s="78"/>
      <c r="AX641" s="78"/>
      <c r="AY641" s="78"/>
      <c r="AZ641" s="85"/>
      <c r="BA641" s="12"/>
      <c r="BB641" s="85" t="n">
        <f aca="false">IF(ISERROR(VLOOKUP($B641,$AB:$AX,1,0)),0,(VLOOKUP($B641,$AB:$AX,1,0)))</f>
        <v>0</v>
      </c>
      <c r="BC641" s="86" t="n">
        <f aca="false">IF(ISERROR(VLOOKUP($B641,$AB:$AX,2,0)),0,(VLOOKUP($B641,$AB:$AX,2,0)))</f>
        <v>0</v>
      </c>
      <c r="BD641" s="92" t="n">
        <f aca="false">IF(ISERROR(VLOOKUP($B641,$AB:$AX,3,0)),0,(VLOOKUP($B641,$AB:$AX,3,0)))</f>
        <v>0</v>
      </c>
      <c r="BE641" s="85" t="n">
        <f aca="false">IF(ISERROR(VLOOKUP($B641,$AB:$AX,4,0)),0,(VLOOKUP($B641,$AB:$AX,4,0)))</f>
        <v>0</v>
      </c>
      <c r="BF641" s="86" t="n">
        <f aca="false">IF(ISERROR(VLOOKUP($B641,$AB:$AX,5,0)),0,(VLOOKUP($B641,$AB:$AX,5,0)))</f>
        <v>0</v>
      </c>
      <c r="BG641" s="86" t="n">
        <f aca="false">IF(ISERROR(VLOOKUP($B641,$AB:$AX,6,0)),0,(VLOOKUP($B641,$AB:$AX,6,0)))</f>
        <v>0</v>
      </c>
      <c r="BH641" s="85" t="n">
        <f aca="false">IF(ISERROR(VLOOKUP($B641,$AB:$AX,7,0)),0,(VLOOKUP($B641,$AB:$AX,7,0)))</f>
        <v>0</v>
      </c>
      <c r="BI641" s="88" t="n">
        <f aca="false">IF(ISERROR(VLOOKUP($B641,$AB:$AX,8,0)),0,(VLOOKUP($B641,$AB:$AX,8,0)))</f>
        <v>0</v>
      </c>
      <c r="BJ641" s="88" t="n">
        <f aca="false">IF(ISERROR(VLOOKUP($B641,$AB:$AX,9,0)),0,(VLOOKUP($B641,$AB:$AX,9,0)))</f>
        <v>0</v>
      </c>
      <c r="BK641" s="89" t="n">
        <f aca="false">IF(ISERROR(VLOOKUP($B641,$AB:$AX,10,0)),0,(VLOOKUP($B641,$AB:$AX,10,0)))</f>
        <v>0</v>
      </c>
      <c r="BL641" s="93" t="n">
        <f aca="false">IF(ISERROR(VLOOKUP($B641,$AB:$AX,11,0)),0,(VLOOKUP($B641,$AB:$AX,11,0)))</f>
        <v>0</v>
      </c>
      <c r="BM641" s="89" t="n">
        <f aca="false">IF(ISERROR(VLOOKUP($B641,$AB:$AX,12,0)),0,(VLOOKUP($B641,$AB:$AX,12,0)))</f>
        <v>0</v>
      </c>
      <c r="BN641" s="93" t="n">
        <f aca="false">IF(ISERROR(VLOOKUP($B641,$AB:$AX,13,0)),0,(VLOOKUP($B641,$AB:$AX,13,0)))</f>
        <v>0</v>
      </c>
      <c r="BO641" s="86" t="n">
        <f aca="false">IF(ISERROR(VLOOKUP($B641,$AB:$AX,14,0)),0,(VLOOKUP($B641,$AB:$AX,14,0)))</f>
        <v>0</v>
      </c>
      <c r="BP641" s="91" t="n">
        <f aca="false">IF(ISERROR(VLOOKUP($B641,$AB:$AX,15,0)),0,(VLOOKUP($B641,$AB:$AX,15,0)))</f>
        <v>0</v>
      </c>
      <c r="BQ641" s="78"/>
      <c r="BR641" s="78"/>
      <c r="BS641" s="78"/>
      <c r="BT641" s="78"/>
      <c r="BU641" s="94"/>
      <c r="BV641" s="94"/>
      <c r="BW641" s="94"/>
      <c r="BX641" s="94"/>
      <c r="BY641" s="94"/>
      <c r="BZ641" s="94"/>
      <c r="CA641" s="94"/>
      <c r="CB641" s="94"/>
      <c r="CC641" s="94"/>
      <c r="CD641" s="94"/>
      <c r="CE641" s="94"/>
      <c r="CF641" s="94"/>
      <c r="CG641" s="94"/>
      <c r="CH641" s="94"/>
      <c r="CI641" s="94"/>
      <c r="CJ641" s="94"/>
      <c r="CK641" s="94"/>
      <c r="CL641" s="94"/>
      <c r="CM641" s="94"/>
      <c r="CN641" s="94"/>
      <c r="CO641" s="94"/>
      <c r="CP641" s="94"/>
      <c r="CQ641" s="94"/>
      <c r="CR641" s="94"/>
      <c r="CS641" s="94"/>
      <c r="CT641" s="94"/>
      <c r="CU641" s="94"/>
      <c r="CV641" s="94"/>
      <c r="CW641" s="94"/>
      <c r="CX641" s="94"/>
      <c r="CY641" s="94"/>
      <c r="CZ641" s="94"/>
      <c r="DA641" s="94"/>
      <c r="DB641" s="94"/>
      <c r="DC641" s="94"/>
      <c r="DD641" s="94"/>
      <c r="DE641" s="94"/>
      <c r="DF641" s="94"/>
      <c r="DG641" s="94"/>
      <c r="DH641" s="94"/>
      <c r="DI641" s="94"/>
      <c r="DJ641" s="94"/>
      <c r="DK641" s="94"/>
      <c r="DL641" s="94"/>
      <c r="DM641" s="94"/>
      <c r="DN641" s="94"/>
      <c r="DO641" s="94"/>
      <c r="DP641" s="94"/>
      <c r="DQ641" s="94"/>
      <c r="DR641" s="94"/>
      <c r="DS641" s="94"/>
      <c r="DT641" s="94"/>
      <c r="DU641" s="94"/>
      <c r="DV641" s="94"/>
      <c r="DW641" s="94"/>
      <c r="DX641" s="94"/>
      <c r="DY641" s="94"/>
      <c r="DZ641" s="94"/>
      <c r="EA641" s="94"/>
      <c r="EB641" s="94"/>
      <c r="EC641" s="94"/>
      <c r="ED641" s="94"/>
      <c r="EE641" s="94"/>
      <c r="EF641" s="94"/>
      <c r="EG641" s="94"/>
      <c r="EH641" s="94"/>
      <c r="EI641" s="94"/>
      <c r="EJ641" s="94"/>
      <c r="EK641" s="94"/>
    </row>
    <row r="642" customFormat="false" ht="12.75" hidden="true" customHeight="false" outlineLevel="0" collapsed="false">
      <c r="A642" s="75" t="s">
        <v>1075</v>
      </c>
      <c r="B642" s="78"/>
      <c r="C642" s="79"/>
      <c r="D642" s="78"/>
      <c r="E642" s="78"/>
      <c r="F642" s="79"/>
      <c r="G642" s="79"/>
      <c r="H642" s="80" t="n">
        <v>0</v>
      </c>
      <c r="I642" s="81" t="n">
        <v>0</v>
      </c>
      <c r="J642" s="81" t="n">
        <v>0</v>
      </c>
      <c r="K642" s="82" t="n">
        <v>0</v>
      </c>
      <c r="L642" s="83" t="n">
        <v>0</v>
      </c>
      <c r="M642" s="82" t="n">
        <v>0</v>
      </c>
      <c r="N642" s="83" t="n">
        <v>0</v>
      </c>
      <c r="O642" s="79"/>
      <c r="P642" s="84"/>
      <c r="Q642" s="78"/>
      <c r="R642" s="78"/>
      <c r="S642" s="78"/>
      <c r="T642" s="78"/>
      <c r="U642" s="78"/>
      <c r="V642" s="78"/>
      <c r="W642" s="78"/>
      <c r="X642" s="78"/>
      <c r="Y642" s="85"/>
      <c r="Z642" s="78"/>
      <c r="AA642" s="85" t="s">
        <v>1075</v>
      </c>
      <c r="AB642" s="85"/>
      <c r="AC642" s="86"/>
      <c r="AD642" s="85"/>
      <c r="AE642" s="85"/>
      <c r="AF642" s="86"/>
      <c r="AG642" s="86"/>
      <c r="AH642" s="87" t="n">
        <v>0</v>
      </c>
      <c r="AI642" s="88" t="n">
        <v>0</v>
      </c>
      <c r="AJ642" s="88" t="n">
        <v>0</v>
      </c>
      <c r="AK642" s="89" t="n">
        <v>0</v>
      </c>
      <c r="AL642" s="90" t="n">
        <v>0</v>
      </c>
      <c r="AM642" s="89" t="n">
        <v>0</v>
      </c>
      <c r="AN642" s="90" t="n">
        <v>0</v>
      </c>
      <c r="AO642" s="86"/>
      <c r="AP642" s="91"/>
      <c r="AQ642" s="78"/>
      <c r="AR642" s="78"/>
      <c r="AS642" s="78"/>
      <c r="AT642" s="78"/>
      <c r="AU642" s="78"/>
      <c r="AV642" s="78"/>
      <c r="AW642" s="78"/>
      <c r="AX642" s="78"/>
      <c r="AY642" s="78"/>
      <c r="AZ642" s="85"/>
      <c r="BA642" s="12"/>
      <c r="BB642" s="85" t="n">
        <f aca="false">IF(ISERROR(VLOOKUP($B642,$AB:$AX,1,0)),0,(VLOOKUP($B642,$AB:$AX,1,0)))</f>
        <v>0</v>
      </c>
      <c r="BC642" s="86" t="n">
        <f aca="false">IF(ISERROR(VLOOKUP($B642,$AB:$AX,2,0)),0,(VLOOKUP($B642,$AB:$AX,2,0)))</f>
        <v>0</v>
      </c>
      <c r="BD642" s="92" t="n">
        <f aca="false">IF(ISERROR(VLOOKUP($B642,$AB:$AX,3,0)),0,(VLOOKUP($B642,$AB:$AX,3,0)))</f>
        <v>0</v>
      </c>
      <c r="BE642" s="85" t="n">
        <f aca="false">IF(ISERROR(VLOOKUP($B642,$AB:$AX,4,0)),0,(VLOOKUP($B642,$AB:$AX,4,0)))</f>
        <v>0</v>
      </c>
      <c r="BF642" s="86" t="n">
        <f aca="false">IF(ISERROR(VLOOKUP($B642,$AB:$AX,5,0)),0,(VLOOKUP($B642,$AB:$AX,5,0)))</f>
        <v>0</v>
      </c>
      <c r="BG642" s="86" t="n">
        <f aca="false">IF(ISERROR(VLOOKUP($B642,$AB:$AX,6,0)),0,(VLOOKUP($B642,$AB:$AX,6,0)))</f>
        <v>0</v>
      </c>
      <c r="BH642" s="85" t="n">
        <f aca="false">IF(ISERROR(VLOOKUP($B642,$AB:$AX,7,0)),0,(VLOOKUP($B642,$AB:$AX,7,0)))</f>
        <v>0</v>
      </c>
      <c r="BI642" s="88" t="n">
        <f aca="false">IF(ISERROR(VLOOKUP($B642,$AB:$AX,8,0)),0,(VLOOKUP($B642,$AB:$AX,8,0)))</f>
        <v>0</v>
      </c>
      <c r="BJ642" s="88" t="n">
        <f aca="false">IF(ISERROR(VLOOKUP($B642,$AB:$AX,9,0)),0,(VLOOKUP($B642,$AB:$AX,9,0)))</f>
        <v>0</v>
      </c>
      <c r="BK642" s="89" t="n">
        <f aca="false">IF(ISERROR(VLOOKUP($B642,$AB:$AX,10,0)),0,(VLOOKUP($B642,$AB:$AX,10,0)))</f>
        <v>0</v>
      </c>
      <c r="BL642" s="93" t="n">
        <f aca="false">IF(ISERROR(VLOOKUP($B642,$AB:$AX,11,0)),0,(VLOOKUP($B642,$AB:$AX,11,0)))</f>
        <v>0</v>
      </c>
      <c r="BM642" s="89" t="n">
        <f aca="false">IF(ISERROR(VLOOKUP($B642,$AB:$AX,12,0)),0,(VLOOKUP($B642,$AB:$AX,12,0)))</f>
        <v>0</v>
      </c>
      <c r="BN642" s="93" t="n">
        <f aca="false">IF(ISERROR(VLOOKUP($B642,$AB:$AX,13,0)),0,(VLOOKUP($B642,$AB:$AX,13,0)))</f>
        <v>0</v>
      </c>
      <c r="BO642" s="86" t="n">
        <f aca="false">IF(ISERROR(VLOOKUP($B642,$AB:$AX,14,0)),0,(VLOOKUP($B642,$AB:$AX,14,0)))</f>
        <v>0</v>
      </c>
      <c r="BP642" s="91" t="n">
        <f aca="false">IF(ISERROR(VLOOKUP($B642,$AB:$AX,15,0)),0,(VLOOKUP($B642,$AB:$AX,15,0)))</f>
        <v>0</v>
      </c>
      <c r="BQ642" s="78"/>
      <c r="BR642" s="78"/>
      <c r="BS642" s="78"/>
      <c r="BT642" s="78"/>
      <c r="BU642" s="94"/>
      <c r="BV642" s="94"/>
      <c r="BW642" s="94"/>
      <c r="BX642" s="94"/>
      <c r="BY642" s="94"/>
      <c r="BZ642" s="94"/>
      <c r="CA642" s="94"/>
      <c r="CB642" s="94"/>
      <c r="CC642" s="94"/>
      <c r="CD642" s="94"/>
      <c r="CE642" s="94"/>
      <c r="CF642" s="94"/>
      <c r="CG642" s="94"/>
      <c r="CH642" s="94"/>
      <c r="CI642" s="94"/>
      <c r="CJ642" s="94"/>
      <c r="CK642" s="94"/>
      <c r="CL642" s="94"/>
      <c r="CM642" s="94"/>
      <c r="CN642" s="94"/>
      <c r="CO642" s="94"/>
      <c r="CP642" s="94"/>
      <c r="CQ642" s="94"/>
      <c r="CR642" s="94"/>
      <c r="CS642" s="94"/>
      <c r="CT642" s="94"/>
      <c r="CU642" s="94"/>
      <c r="CV642" s="94"/>
      <c r="CW642" s="94"/>
      <c r="CX642" s="94"/>
      <c r="CY642" s="94"/>
      <c r="CZ642" s="94"/>
      <c r="DA642" s="94"/>
      <c r="DB642" s="94"/>
      <c r="DC642" s="94"/>
      <c r="DD642" s="94"/>
      <c r="DE642" s="94"/>
      <c r="DF642" s="94"/>
      <c r="DG642" s="94"/>
      <c r="DH642" s="94"/>
      <c r="DI642" s="94"/>
      <c r="DJ642" s="94"/>
      <c r="DK642" s="94"/>
      <c r="DL642" s="94"/>
      <c r="DM642" s="94"/>
      <c r="DN642" s="94"/>
      <c r="DO642" s="94"/>
      <c r="DP642" s="94"/>
      <c r="DQ642" s="94"/>
      <c r="DR642" s="94"/>
      <c r="DS642" s="94"/>
      <c r="DT642" s="94"/>
      <c r="DU642" s="94"/>
      <c r="DV642" s="94"/>
      <c r="DW642" s="94"/>
      <c r="DX642" s="94"/>
      <c r="DY642" s="94"/>
      <c r="DZ642" s="94"/>
      <c r="EA642" s="94"/>
      <c r="EB642" s="94"/>
      <c r="EC642" s="94"/>
      <c r="ED642" s="94"/>
      <c r="EE642" s="94"/>
      <c r="EF642" s="94"/>
      <c r="EG642" s="94"/>
      <c r="EH642" s="94"/>
      <c r="EI642" s="94"/>
      <c r="EJ642" s="94"/>
      <c r="EK642" s="94"/>
    </row>
    <row r="643" customFormat="false" ht="12.75" hidden="true" customHeight="false" outlineLevel="0" collapsed="false">
      <c r="A643" s="75" t="s">
        <v>1076</v>
      </c>
      <c r="B643" s="78"/>
      <c r="C643" s="79"/>
      <c r="D643" s="78"/>
      <c r="E643" s="78"/>
      <c r="F643" s="79"/>
      <c r="G643" s="79"/>
      <c r="H643" s="80" t="n">
        <v>0</v>
      </c>
      <c r="I643" s="81" t="n">
        <v>0</v>
      </c>
      <c r="J643" s="81" t="n">
        <v>0</v>
      </c>
      <c r="K643" s="82" t="n">
        <v>0</v>
      </c>
      <c r="L643" s="83" t="n">
        <v>0</v>
      </c>
      <c r="M643" s="82" t="n">
        <v>0</v>
      </c>
      <c r="N643" s="83" t="n">
        <v>0</v>
      </c>
      <c r="O643" s="79"/>
      <c r="P643" s="84"/>
      <c r="Q643" s="78"/>
      <c r="R643" s="78"/>
      <c r="S643" s="78"/>
      <c r="T643" s="78"/>
      <c r="U643" s="78"/>
      <c r="V643" s="78"/>
      <c r="W643" s="78"/>
      <c r="X643" s="78"/>
      <c r="Y643" s="85"/>
      <c r="Z643" s="78"/>
      <c r="AA643" s="85" t="s">
        <v>1076</v>
      </c>
      <c r="AB643" s="85"/>
      <c r="AC643" s="86"/>
      <c r="AD643" s="85"/>
      <c r="AE643" s="85"/>
      <c r="AF643" s="86"/>
      <c r="AG643" s="86"/>
      <c r="AH643" s="87" t="n">
        <v>0</v>
      </c>
      <c r="AI643" s="88" t="n">
        <v>0</v>
      </c>
      <c r="AJ643" s="88" t="n">
        <v>0</v>
      </c>
      <c r="AK643" s="89" t="n">
        <v>0</v>
      </c>
      <c r="AL643" s="90" t="n">
        <v>0</v>
      </c>
      <c r="AM643" s="89" t="n">
        <v>0</v>
      </c>
      <c r="AN643" s="90" t="n">
        <v>0</v>
      </c>
      <c r="AO643" s="86"/>
      <c r="AP643" s="91"/>
      <c r="AQ643" s="78"/>
      <c r="AR643" s="78"/>
      <c r="AS643" s="78"/>
      <c r="AT643" s="78"/>
      <c r="AU643" s="78"/>
      <c r="AV643" s="78"/>
      <c r="AW643" s="78"/>
      <c r="AX643" s="78"/>
      <c r="AY643" s="78"/>
      <c r="AZ643" s="85"/>
      <c r="BA643" s="12"/>
      <c r="BB643" s="85" t="n">
        <f aca="false">IF(ISERROR(VLOOKUP($B643,$AB:$AX,1,0)),0,(VLOOKUP($B643,$AB:$AX,1,0)))</f>
        <v>0</v>
      </c>
      <c r="BC643" s="86" t="n">
        <f aca="false">IF(ISERROR(VLOOKUP($B643,$AB:$AX,2,0)),0,(VLOOKUP($B643,$AB:$AX,2,0)))</f>
        <v>0</v>
      </c>
      <c r="BD643" s="92" t="n">
        <f aca="false">IF(ISERROR(VLOOKUP($B643,$AB:$AX,3,0)),0,(VLOOKUP($B643,$AB:$AX,3,0)))</f>
        <v>0</v>
      </c>
      <c r="BE643" s="85" t="n">
        <f aca="false">IF(ISERROR(VLOOKUP($B643,$AB:$AX,4,0)),0,(VLOOKUP($B643,$AB:$AX,4,0)))</f>
        <v>0</v>
      </c>
      <c r="BF643" s="86" t="n">
        <f aca="false">IF(ISERROR(VLOOKUP($B643,$AB:$AX,5,0)),0,(VLOOKUP($B643,$AB:$AX,5,0)))</f>
        <v>0</v>
      </c>
      <c r="BG643" s="86" t="n">
        <f aca="false">IF(ISERROR(VLOOKUP($B643,$AB:$AX,6,0)),0,(VLOOKUP($B643,$AB:$AX,6,0)))</f>
        <v>0</v>
      </c>
      <c r="BH643" s="85" t="n">
        <f aca="false">IF(ISERROR(VLOOKUP($B643,$AB:$AX,7,0)),0,(VLOOKUP($B643,$AB:$AX,7,0)))</f>
        <v>0</v>
      </c>
      <c r="BI643" s="88" t="n">
        <f aca="false">IF(ISERROR(VLOOKUP($B643,$AB:$AX,8,0)),0,(VLOOKUP($B643,$AB:$AX,8,0)))</f>
        <v>0</v>
      </c>
      <c r="BJ643" s="88" t="n">
        <f aca="false">IF(ISERROR(VLOOKUP($B643,$AB:$AX,9,0)),0,(VLOOKUP($B643,$AB:$AX,9,0)))</f>
        <v>0</v>
      </c>
      <c r="BK643" s="89" t="n">
        <f aca="false">IF(ISERROR(VLOOKUP($B643,$AB:$AX,10,0)),0,(VLOOKUP($B643,$AB:$AX,10,0)))</f>
        <v>0</v>
      </c>
      <c r="BL643" s="93" t="n">
        <f aca="false">IF(ISERROR(VLOOKUP($B643,$AB:$AX,11,0)),0,(VLOOKUP($B643,$AB:$AX,11,0)))</f>
        <v>0</v>
      </c>
      <c r="BM643" s="89" t="n">
        <f aca="false">IF(ISERROR(VLOOKUP($B643,$AB:$AX,12,0)),0,(VLOOKUP($B643,$AB:$AX,12,0)))</f>
        <v>0</v>
      </c>
      <c r="BN643" s="93" t="n">
        <f aca="false">IF(ISERROR(VLOOKUP($B643,$AB:$AX,13,0)),0,(VLOOKUP($B643,$AB:$AX,13,0)))</f>
        <v>0</v>
      </c>
      <c r="BO643" s="86" t="n">
        <f aca="false">IF(ISERROR(VLOOKUP($B643,$AB:$AX,14,0)),0,(VLOOKUP($B643,$AB:$AX,14,0)))</f>
        <v>0</v>
      </c>
      <c r="BP643" s="91" t="n">
        <f aca="false">IF(ISERROR(VLOOKUP($B643,$AB:$AX,15,0)),0,(VLOOKUP($B643,$AB:$AX,15,0)))</f>
        <v>0</v>
      </c>
      <c r="BQ643" s="78"/>
      <c r="BR643" s="78"/>
      <c r="BS643" s="78"/>
      <c r="BT643" s="78"/>
      <c r="BU643" s="94"/>
      <c r="BV643" s="94"/>
      <c r="BW643" s="94"/>
      <c r="BX643" s="94"/>
      <c r="BY643" s="94"/>
      <c r="BZ643" s="94"/>
      <c r="CA643" s="94"/>
      <c r="CB643" s="94"/>
      <c r="CC643" s="94"/>
      <c r="CD643" s="94"/>
      <c r="CE643" s="94"/>
      <c r="CF643" s="94"/>
      <c r="CG643" s="94"/>
      <c r="CH643" s="94"/>
      <c r="CI643" s="94"/>
      <c r="CJ643" s="94"/>
      <c r="CK643" s="94"/>
      <c r="CL643" s="94"/>
      <c r="CM643" s="94"/>
      <c r="CN643" s="94"/>
      <c r="CO643" s="94"/>
      <c r="CP643" s="94"/>
      <c r="CQ643" s="94"/>
      <c r="CR643" s="94"/>
      <c r="CS643" s="94"/>
      <c r="CT643" s="94"/>
      <c r="CU643" s="94"/>
      <c r="CV643" s="94"/>
      <c r="CW643" s="94"/>
      <c r="CX643" s="94"/>
      <c r="CY643" s="94"/>
      <c r="CZ643" s="94"/>
      <c r="DA643" s="94"/>
      <c r="DB643" s="94"/>
      <c r="DC643" s="94"/>
      <c r="DD643" s="94"/>
      <c r="DE643" s="94"/>
      <c r="DF643" s="94"/>
      <c r="DG643" s="94"/>
      <c r="DH643" s="94"/>
      <c r="DI643" s="94"/>
      <c r="DJ643" s="94"/>
      <c r="DK643" s="94"/>
      <c r="DL643" s="94"/>
      <c r="DM643" s="94"/>
      <c r="DN643" s="94"/>
      <c r="DO643" s="94"/>
      <c r="DP643" s="94"/>
      <c r="DQ643" s="94"/>
      <c r="DR643" s="94"/>
      <c r="DS643" s="94"/>
      <c r="DT643" s="94"/>
      <c r="DU643" s="94"/>
      <c r="DV643" s="94"/>
      <c r="DW643" s="94"/>
      <c r="DX643" s="94"/>
      <c r="DY643" s="94"/>
      <c r="DZ643" s="94"/>
      <c r="EA643" s="94"/>
      <c r="EB643" s="94"/>
      <c r="EC643" s="94"/>
      <c r="ED643" s="94"/>
      <c r="EE643" s="94"/>
      <c r="EF643" s="94"/>
      <c r="EG643" s="94"/>
      <c r="EH643" s="94"/>
      <c r="EI643" s="94"/>
      <c r="EJ643" s="94"/>
      <c r="EK643" s="94"/>
    </row>
    <row r="644" customFormat="false" ht="12.75" hidden="true" customHeight="false" outlineLevel="0" collapsed="false">
      <c r="A644" s="75" t="s">
        <v>1077</v>
      </c>
      <c r="B644" s="78"/>
      <c r="C644" s="79"/>
      <c r="D644" s="78"/>
      <c r="E644" s="78"/>
      <c r="F644" s="79"/>
      <c r="G644" s="79"/>
      <c r="H644" s="80" t="n">
        <v>0</v>
      </c>
      <c r="I644" s="81" t="n">
        <v>0</v>
      </c>
      <c r="J644" s="81" t="n">
        <v>0</v>
      </c>
      <c r="K644" s="82" t="n">
        <v>0</v>
      </c>
      <c r="L644" s="83" t="n">
        <v>0</v>
      </c>
      <c r="M644" s="82" t="n">
        <v>0</v>
      </c>
      <c r="N644" s="83" t="n">
        <v>0</v>
      </c>
      <c r="O644" s="79"/>
      <c r="P644" s="84"/>
      <c r="Q644" s="78"/>
      <c r="R644" s="78"/>
      <c r="S644" s="78"/>
      <c r="T644" s="78"/>
      <c r="U644" s="78"/>
      <c r="V644" s="78"/>
      <c r="W644" s="78"/>
      <c r="X644" s="78"/>
      <c r="Y644" s="85"/>
      <c r="Z644" s="78"/>
      <c r="AA644" s="85" t="s">
        <v>1077</v>
      </c>
      <c r="AB644" s="85"/>
      <c r="AC644" s="86"/>
      <c r="AD644" s="85"/>
      <c r="AE644" s="85"/>
      <c r="AF644" s="86"/>
      <c r="AG644" s="86"/>
      <c r="AH644" s="87" t="n">
        <v>0</v>
      </c>
      <c r="AI644" s="88" t="n">
        <v>0</v>
      </c>
      <c r="AJ644" s="88" t="n">
        <v>0</v>
      </c>
      <c r="AK644" s="89" t="n">
        <v>0</v>
      </c>
      <c r="AL644" s="90" t="n">
        <v>0</v>
      </c>
      <c r="AM644" s="89" t="n">
        <v>0</v>
      </c>
      <c r="AN644" s="90" t="n">
        <v>0</v>
      </c>
      <c r="AO644" s="86"/>
      <c r="AP644" s="91"/>
      <c r="AQ644" s="78"/>
      <c r="AR644" s="78"/>
      <c r="AS644" s="78"/>
      <c r="AT644" s="78"/>
      <c r="AU644" s="78"/>
      <c r="AV644" s="78"/>
      <c r="AW644" s="78"/>
      <c r="AX644" s="78"/>
      <c r="AY644" s="78"/>
      <c r="AZ644" s="85"/>
      <c r="BA644" s="12"/>
      <c r="BB644" s="85" t="n">
        <f aca="false">IF(ISERROR(VLOOKUP($B644,$AB:$AX,1,0)),0,(VLOOKUP($B644,$AB:$AX,1,0)))</f>
        <v>0</v>
      </c>
      <c r="BC644" s="86" t="n">
        <f aca="false">IF(ISERROR(VLOOKUP($B644,$AB:$AX,2,0)),0,(VLOOKUP($B644,$AB:$AX,2,0)))</f>
        <v>0</v>
      </c>
      <c r="BD644" s="92" t="n">
        <f aca="false">IF(ISERROR(VLOOKUP($B644,$AB:$AX,3,0)),0,(VLOOKUP($B644,$AB:$AX,3,0)))</f>
        <v>0</v>
      </c>
      <c r="BE644" s="85" t="n">
        <f aca="false">IF(ISERROR(VLOOKUP($B644,$AB:$AX,4,0)),0,(VLOOKUP($B644,$AB:$AX,4,0)))</f>
        <v>0</v>
      </c>
      <c r="BF644" s="86" t="n">
        <f aca="false">IF(ISERROR(VLOOKUP($B644,$AB:$AX,5,0)),0,(VLOOKUP($B644,$AB:$AX,5,0)))</f>
        <v>0</v>
      </c>
      <c r="BG644" s="86" t="n">
        <f aca="false">IF(ISERROR(VLOOKUP($B644,$AB:$AX,6,0)),0,(VLOOKUP($B644,$AB:$AX,6,0)))</f>
        <v>0</v>
      </c>
      <c r="BH644" s="85" t="n">
        <f aca="false">IF(ISERROR(VLOOKUP($B644,$AB:$AX,7,0)),0,(VLOOKUP($B644,$AB:$AX,7,0)))</f>
        <v>0</v>
      </c>
      <c r="BI644" s="88" t="n">
        <f aca="false">IF(ISERROR(VLOOKUP($B644,$AB:$AX,8,0)),0,(VLOOKUP($B644,$AB:$AX,8,0)))</f>
        <v>0</v>
      </c>
      <c r="BJ644" s="88" t="n">
        <f aca="false">IF(ISERROR(VLOOKUP($B644,$AB:$AX,9,0)),0,(VLOOKUP($B644,$AB:$AX,9,0)))</f>
        <v>0</v>
      </c>
      <c r="BK644" s="89" t="n">
        <f aca="false">IF(ISERROR(VLOOKUP($B644,$AB:$AX,10,0)),0,(VLOOKUP($B644,$AB:$AX,10,0)))</f>
        <v>0</v>
      </c>
      <c r="BL644" s="93" t="n">
        <f aca="false">IF(ISERROR(VLOOKUP($B644,$AB:$AX,11,0)),0,(VLOOKUP($B644,$AB:$AX,11,0)))</f>
        <v>0</v>
      </c>
      <c r="BM644" s="89" t="n">
        <f aca="false">IF(ISERROR(VLOOKUP($B644,$AB:$AX,12,0)),0,(VLOOKUP($B644,$AB:$AX,12,0)))</f>
        <v>0</v>
      </c>
      <c r="BN644" s="93" t="n">
        <f aca="false">IF(ISERROR(VLOOKUP($B644,$AB:$AX,13,0)),0,(VLOOKUP($B644,$AB:$AX,13,0)))</f>
        <v>0</v>
      </c>
      <c r="BO644" s="86" t="n">
        <f aca="false">IF(ISERROR(VLOOKUP($B644,$AB:$AX,14,0)),0,(VLOOKUP($B644,$AB:$AX,14,0)))</f>
        <v>0</v>
      </c>
      <c r="BP644" s="91" t="n">
        <f aca="false">IF(ISERROR(VLOOKUP($B644,$AB:$AX,15,0)),0,(VLOOKUP($B644,$AB:$AX,15,0)))</f>
        <v>0</v>
      </c>
      <c r="BQ644" s="78"/>
      <c r="BR644" s="78"/>
      <c r="BS644" s="78"/>
      <c r="BT644" s="78"/>
      <c r="BU644" s="94"/>
      <c r="BV644" s="94"/>
      <c r="BW644" s="94"/>
      <c r="BX644" s="94"/>
      <c r="BY644" s="94"/>
      <c r="BZ644" s="94"/>
      <c r="CA644" s="94"/>
      <c r="CB644" s="94"/>
      <c r="CC644" s="94"/>
      <c r="CD644" s="94"/>
      <c r="CE644" s="94"/>
      <c r="CF644" s="94"/>
      <c r="CG644" s="94"/>
      <c r="CH644" s="94"/>
      <c r="CI644" s="94"/>
      <c r="CJ644" s="94"/>
      <c r="CK644" s="94"/>
      <c r="CL644" s="94"/>
      <c r="CM644" s="94"/>
      <c r="CN644" s="94"/>
      <c r="CO644" s="94"/>
      <c r="CP644" s="94"/>
      <c r="CQ644" s="94"/>
      <c r="CR644" s="94"/>
      <c r="CS644" s="94"/>
      <c r="CT644" s="94"/>
      <c r="CU644" s="94"/>
      <c r="CV644" s="94"/>
      <c r="CW644" s="94"/>
      <c r="CX644" s="94"/>
      <c r="CY644" s="94"/>
      <c r="CZ644" s="94"/>
      <c r="DA644" s="94"/>
      <c r="DB644" s="94"/>
      <c r="DC644" s="94"/>
      <c r="DD644" s="94"/>
      <c r="DE644" s="94"/>
      <c r="DF644" s="94"/>
      <c r="DG644" s="94"/>
      <c r="DH644" s="94"/>
      <c r="DI644" s="94"/>
      <c r="DJ644" s="94"/>
      <c r="DK644" s="94"/>
      <c r="DL644" s="94"/>
      <c r="DM644" s="94"/>
      <c r="DN644" s="94"/>
      <c r="DO644" s="94"/>
      <c r="DP644" s="94"/>
      <c r="DQ644" s="94"/>
      <c r="DR644" s="94"/>
      <c r="DS644" s="94"/>
      <c r="DT644" s="94"/>
      <c r="DU644" s="94"/>
      <c r="DV644" s="94"/>
      <c r="DW644" s="94"/>
      <c r="DX644" s="94"/>
      <c r="DY644" s="94"/>
      <c r="DZ644" s="94"/>
      <c r="EA644" s="94"/>
      <c r="EB644" s="94"/>
      <c r="EC644" s="94"/>
      <c r="ED644" s="94"/>
      <c r="EE644" s="94"/>
      <c r="EF644" s="94"/>
      <c r="EG644" s="94"/>
      <c r="EH644" s="94"/>
      <c r="EI644" s="94"/>
      <c r="EJ644" s="94"/>
      <c r="EK644" s="94"/>
    </row>
    <row r="645" customFormat="false" ht="12.75" hidden="true" customHeight="false" outlineLevel="0" collapsed="false">
      <c r="A645" s="75" t="s">
        <v>1078</v>
      </c>
      <c r="B645" s="78"/>
      <c r="C645" s="79"/>
      <c r="D645" s="78"/>
      <c r="E645" s="78"/>
      <c r="F645" s="79"/>
      <c r="G645" s="79"/>
      <c r="H645" s="80" t="n">
        <v>0</v>
      </c>
      <c r="I645" s="81" t="n">
        <v>0</v>
      </c>
      <c r="J645" s="81" t="n">
        <v>0</v>
      </c>
      <c r="K645" s="82" t="n">
        <v>0</v>
      </c>
      <c r="L645" s="83" t="n">
        <v>0</v>
      </c>
      <c r="M645" s="82" t="n">
        <v>0</v>
      </c>
      <c r="N645" s="83" t="n">
        <v>0</v>
      </c>
      <c r="O645" s="79"/>
      <c r="P645" s="84"/>
      <c r="Q645" s="78"/>
      <c r="R645" s="78"/>
      <c r="S645" s="78"/>
      <c r="T645" s="78"/>
      <c r="U645" s="78"/>
      <c r="V645" s="78"/>
      <c r="W645" s="78"/>
      <c r="X645" s="78"/>
      <c r="Y645" s="85"/>
      <c r="Z645" s="78"/>
      <c r="AA645" s="85" t="s">
        <v>1078</v>
      </c>
      <c r="AB645" s="85"/>
      <c r="AC645" s="86"/>
      <c r="AD645" s="85"/>
      <c r="AE645" s="85"/>
      <c r="AF645" s="86"/>
      <c r="AG645" s="86"/>
      <c r="AH645" s="87" t="n">
        <v>0</v>
      </c>
      <c r="AI645" s="88" t="n">
        <v>0</v>
      </c>
      <c r="AJ645" s="88" t="n">
        <v>0</v>
      </c>
      <c r="AK645" s="89" t="n">
        <v>0</v>
      </c>
      <c r="AL645" s="90" t="n">
        <v>0</v>
      </c>
      <c r="AM645" s="89" t="n">
        <v>0</v>
      </c>
      <c r="AN645" s="90" t="n">
        <v>0</v>
      </c>
      <c r="AO645" s="86"/>
      <c r="AP645" s="91"/>
      <c r="AQ645" s="78"/>
      <c r="AR645" s="78"/>
      <c r="AS645" s="78"/>
      <c r="AT645" s="78"/>
      <c r="AU645" s="78"/>
      <c r="AV645" s="78"/>
      <c r="AW645" s="78"/>
      <c r="AX645" s="78"/>
      <c r="AY645" s="78"/>
      <c r="AZ645" s="85"/>
      <c r="BA645" s="12"/>
      <c r="BB645" s="85" t="n">
        <f aca="false">IF(ISERROR(VLOOKUP($B645,$AB:$AX,1,0)),0,(VLOOKUP($B645,$AB:$AX,1,0)))</f>
        <v>0</v>
      </c>
      <c r="BC645" s="86" t="n">
        <f aca="false">IF(ISERROR(VLOOKUP($B645,$AB:$AX,2,0)),0,(VLOOKUP($B645,$AB:$AX,2,0)))</f>
        <v>0</v>
      </c>
      <c r="BD645" s="92" t="n">
        <f aca="false">IF(ISERROR(VLOOKUP($B645,$AB:$AX,3,0)),0,(VLOOKUP($B645,$AB:$AX,3,0)))</f>
        <v>0</v>
      </c>
      <c r="BE645" s="85" t="n">
        <f aca="false">IF(ISERROR(VLOOKUP($B645,$AB:$AX,4,0)),0,(VLOOKUP($B645,$AB:$AX,4,0)))</f>
        <v>0</v>
      </c>
      <c r="BF645" s="86" t="n">
        <f aca="false">IF(ISERROR(VLOOKUP($B645,$AB:$AX,5,0)),0,(VLOOKUP($B645,$AB:$AX,5,0)))</f>
        <v>0</v>
      </c>
      <c r="BG645" s="86" t="n">
        <f aca="false">IF(ISERROR(VLOOKUP($B645,$AB:$AX,6,0)),0,(VLOOKUP($B645,$AB:$AX,6,0)))</f>
        <v>0</v>
      </c>
      <c r="BH645" s="85" t="n">
        <f aca="false">IF(ISERROR(VLOOKUP($B645,$AB:$AX,7,0)),0,(VLOOKUP($B645,$AB:$AX,7,0)))</f>
        <v>0</v>
      </c>
      <c r="BI645" s="88" t="n">
        <f aca="false">IF(ISERROR(VLOOKUP($B645,$AB:$AX,8,0)),0,(VLOOKUP($B645,$AB:$AX,8,0)))</f>
        <v>0</v>
      </c>
      <c r="BJ645" s="88" t="n">
        <f aca="false">IF(ISERROR(VLOOKUP($B645,$AB:$AX,9,0)),0,(VLOOKUP($B645,$AB:$AX,9,0)))</f>
        <v>0</v>
      </c>
      <c r="BK645" s="89" t="n">
        <f aca="false">IF(ISERROR(VLOOKUP($B645,$AB:$AX,10,0)),0,(VLOOKUP($B645,$AB:$AX,10,0)))</f>
        <v>0</v>
      </c>
      <c r="BL645" s="93" t="n">
        <f aca="false">IF(ISERROR(VLOOKUP($B645,$AB:$AX,11,0)),0,(VLOOKUP($B645,$AB:$AX,11,0)))</f>
        <v>0</v>
      </c>
      <c r="BM645" s="89" t="n">
        <f aca="false">IF(ISERROR(VLOOKUP($B645,$AB:$AX,12,0)),0,(VLOOKUP($B645,$AB:$AX,12,0)))</f>
        <v>0</v>
      </c>
      <c r="BN645" s="93" t="n">
        <f aca="false">IF(ISERROR(VLOOKUP($B645,$AB:$AX,13,0)),0,(VLOOKUP($B645,$AB:$AX,13,0)))</f>
        <v>0</v>
      </c>
      <c r="BO645" s="86" t="n">
        <f aca="false">IF(ISERROR(VLOOKUP($B645,$AB:$AX,14,0)),0,(VLOOKUP($B645,$AB:$AX,14,0)))</f>
        <v>0</v>
      </c>
      <c r="BP645" s="91" t="n">
        <f aca="false">IF(ISERROR(VLOOKUP($B645,$AB:$AX,15,0)),0,(VLOOKUP($B645,$AB:$AX,15,0)))</f>
        <v>0</v>
      </c>
      <c r="BQ645" s="78"/>
      <c r="BR645" s="78"/>
      <c r="BS645" s="78"/>
      <c r="BT645" s="78"/>
      <c r="BU645" s="94"/>
      <c r="BV645" s="94"/>
      <c r="BW645" s="94"/>
      <c r="BX645" s="94"/>
      <c r="BY645" s="94"/>
      <c r="BZ645" s="94"/>
      <c r="CA645" s="94"/>
      <c r="CB645" s="94"/>
      <c r="CC645" s="94"/>
      <c r="CD645" s="94"/>
      <c r="CE645" s="94"/>
      <c r="CF645" s="94"/>
      <c r="CG645" s="94"/>
      <c r="CH645" s="94"/>
      <c r="CI645" s="94"/>
      <c r="CJ645" s="94"/>
      <c r="CK645" s="94"/>
      <c r="CL645" s="94"/>
      <c r="CM645" s="94"/>
      <c r="CN645" s="94"/>
      <c r="CO645" s="94"/>
      <c r="CP645" s="94"/>
      <c r="CQ645" s="94"/>
      <c r="CR645" s="94"/>
      <c r="CS645" s="94"/>
      <c r="CT645" s="94"/>
      <c r="CU645" s="94"/>
      <c r="CV645" s="94"/>
      <c r="CW645" s="94"/>
      <c r="CX645" s="94"/>
      <c r="CY645" s="94"/>
      <c r="CZ645" s="94"/>
      <c r="DA645" s="94"/>
      <c r="DB645" s="94"/>
      <c r="DC645" s="94"/>
      <c r="DD645" s="94"/>
      <c r="DE645" s="94"/>
      <c r="DF645" s="94"/>
      <c r="DG645" s="94"/>
      <c r="DH645" s="94"/>
      <c r="DI645" s="94"/>
      <c r="DJ645" s="94"/>
      <c r="DK645" s="94"/>
      <c r="DL645" s="94"/>
      <c r="DM645" s="94"/>
      <c r="DN645" s="94"/>
      <c r="DO645" s="94"/>
      <c r="DP645" s="94"/>
      <c r="DQ645" s="94"/>
      <c r="DR645" s="94"/>
      <c r="DS645" s="94"/>
      <c r="DT645" s="94"/>
      <c r="DU645" s="94"/>
      <c r="DV645" s="94"/>
      <c r="DW645" s="94"/>
      <c r="DX645" s="94"/>
      <c r="DY645" s="94"/>
      <c r="DZ645" s="94"/>
      <c r="EA645" s="94"/>
      <c r="EB645" s="94"/>
      <c r="EC645" s="94"/>
      <c r="ED645" s="94"/>
      <c r="EE645" s="94"/>
      <c r="EF645" s="94"/>
      <c r="EG645" s="94"/>
      <c r="EH645" s="94"/>
      <c r="EI645" s="94"/>
      <c r="EJ645" s="94"/>
      <c r="EK645" s="94"/>
    </row>
    <row r="646" customFormat="false" ht="12.75" hidden="true" customHeight="false" outlineLevel="0" collapsed="false">
      <c r="A646" s="75" t="s">
        <v>1079</v>
      </c>
      <c r="B646" s="78"/>
      <c r="C646" s="79"/>
      <c r="D646" s="78"/>
      <c r="E646" s="78"/>
      <c r="F646" s="79"/>
      <c r="G646" s="79"/>
      <c r="H646" s="80" t="n">
        <v>0</v>
      </c>
      <c r="I646" s="81" t="n">
        <v>0</v>
      </c>
      <c r="J646" s="81" t="n">
        <v>0</v>
      </c>
      <c r="K646" s="82" t="n">
        <v>0</v>
      </c>
      <c r="L646" s="83" t="n">
        <v>0</v>
      </c>
      <c r="M646" s="82" t="n">
        <v>0</v>
      </c>
      <c r="N646" s="83" t="n">
        <v>0</v>
      </c>
      <c r="O646" s="79"/>
      <c r="P646" s="84"/>
      <c r="Q646" s="78"/>
      <c r="R646" s="78"/>
      <c r="S646" s="78"/>
      <c r="T646" s="78"/>
      <c r="U646" s="78"/>
      <c r="V646" s="78"/>
      <c r="W646" s="78"/>
      <c r="X646" s="78"/>
      <c r="Y646" s="85"/>
      <c r="Z646" s="78"/>
      <c r="AA646" s="85" t="s">
        <v>1079</v>
      </c>
      <c r="AB646" s="85"/>
      <c r="AC646" s="86"/>
      <c r="AD646" s="85"/>
      <c r="AE646" s="85"/>
      <c r="AF646" s="86"/>
      <c r="AG646" s="86"/>
      <c r="AH646" s="87" t="n">
        <v>0</v>
      </c>
      <c r="AI646" s="88" t="n">
        <v>0</v>
      </c>
      <c r="AJ646" s="88" t="n">
        <v>0</v>
      </c>
      <c r="AK646" s="89" t="n">
        <v>0</v>
      </c>
      <c r="AL646" s="90" t="n">
        <v>0</v>
      </c>
      <c r="AM646" s="89" t="n">
        <v>0</v>
      </c>
      <c r="AN646" s="90" t="n">
        <v>0</v>
      </c>
      <c r="AO646" s="86"/>
      <c r="AP646" s="91"/>
      <c r="AQ646" s="78"/>
      <c r="AR646" s="78"/>
      <c r="AS646" s="78"/>
      <c r="AT646" s="78"/>
      <c r="AU646" s="78"/>
      <c r="AV646" s="78"/>
      <c r="AW646" s="78"/>
      <c r="AX646" s="78"/>
      <c r="AY646" s="78"/>
      <c r="AZ646" s="85"/>
      <c r="BA646" s="12"/>
      <c r="BB646" s="85" t="n">
        <f aca="false">IF(ISERROR(VLOOKUP($B646,$AB:$AX,1,0)),0,(VLOOKUP($B646,$AB:$AX,1,0)))</f>
        <v>0</v>
      </c>
      <c r="BC646" s="86" t="n">
        <f aca="false">IF(ISERROR(VLOOKUP($B646,$AB:$AX,2,0)),0,(VLOOKUP($B646,$AB:$AX,2,0)))</f>
        <v>0</v>
      </c>
      <c r="BD646" s="92" t="n">
        <f aca="false">IF(ISERROR(VLOOKUP($B646,$AB:$AX,3,0)),0,(VLOOKUP($B646,$AB:$AX,3,0)))</f>
        <v>0</v>
      </c>
      <c r="BE646" s="85" t="n">
        <f aca="false">IF(ISERROR(VLOOKUP($B646,$AB:$AX,4,0)),0,(VLOOKUP($B646,$AB:$AX,4,0)))</f>
        <v>0</v>
      </c>
      <c r="BF646" s="86" t="n">
        <f aca="false">IF(ISERROR(VLOOKUP($B646,$AB:$AX,5,0)),0,(VLOOKUP($B646,$AB:$AX,5,0)))</f>
        <v>0</v>
      </c>
      <c r="BG646" s="86" t="n">
        <f aca="false">IF(ISERROR(VLOOKUP($B646,$AB:$AX,6,0)),0,(VLOOKUP($B646,$AB:$AX,6,0)))</f>
        <v>0</v>
      </c>
      <c r="BH646" s="85" t="n">
        <f aca="false">IF(ISERROR(VLOOKUP($B646,$AB:$AX,7,0)),0,(VLOOKUP($B646,$AB:$AX,7,0)))</f>
        <v>0</v>
      </c>
      <c r="BI646" s="88" t="n">
        <f aca="false">IF(ISERROR(VLOOKUP($B646,$AB:$AX,8,0)),0,(VLOOKUP($B646,$AB:$AX,8,0)))</f>
        <v>0</v>
      </c>
      <c r="BJ646" s="88" t="n">
        <f aca="false">IF(ISERROR(VLOOKUP($B646,$AB:$AX,9,0)),0,(VLOOKUP($B646,$AB:$AX,9,0)))</f>
        <v>0</v>
      </c>
      <c r="BK646" s="89" t="n">
        <f aca="false">IF(ISERROR(VLOOKUP($B646,$AB:$AX,10,0)),0,(VLOOKUP($B646,$AB:$AX,10,0)))</f>
        <v>0</v>
      </c>
      <c r="BL646" s="93" t="n">
        <f aca="false">IF(ISERROR(VLOOKUP($B646,$AB:$AX,11,0)),0,(VLOOKUP($B646,$AB:$AX,11,0)))</f>
        <v>0</v>
      </c>
      <c r="BM646" s="89" t="n">
        <f aca="false">IF(ISERROR(VLOOKUP($B646,$AB:$AX,12,0)),0,(VLOOKUP($B646,$AB:$AX,12,0)))</f>
        <v>0</v>
      </c>
      <c r="BN646" s="93" t="n">
        <f aca="false">IF(ISERROR(VLOOKUP($B646,$AB:$AX,13,0)),0,(VLOOKUP($B646,$AB:$AX,13,0)))</f>
        <v>0</v>
      </c>
      <c r="BO646" s="86" t="n">
        <f aca="false">IF(ISERROR(VLOOKUP($B646,$AB:$AX,14,0)),0,(VLOOKUP($B646,$AB:$AX,14,0)))</f>
        <v>0</v>
      </c>
      <c r="BP646" s="91" t="n">
        <f aca="false">IF(ISERROR(VLOOKUP($B646,$AB:$AX,15,0)),0,(VLOOKUP($B646,$AB:$AX,15,0)))</f>
        <v>0</v>
      </c>
      <c r="BQ646" s="78"/>
      <c r="BR646" s="78"/>
      <c r="BS646" s="78"/>
      <c r="BT646" s="78"/>
      <c r="BU646" s="94"/>
      <c r="BV646" s="94"/>
      <c r="BW646" s="94"/>
      <c r="BX646" s="94"/>
      <c r="BY646" s="94"/>
      <c r="BZ646" s="94"/>
      <c r="CA646" s="94"/>
      <c r="CB646" s="94"/>
      <c r="CC646" s="94"/>
      <c r="CD646" s="94"/>
      <c r="CE646" s="94"/>
      <c r="CF646" s="94"/>
      <c r="CG646" s="94"/>
      <c r="CH646" s="94"/>
      <c r="CI646" s="94"/>
      <c r="CJ646" s="94"/>
      <c r="CK646" s="94"/>
      <c r="CL646" s="94"/>
      <c r="CM646" s="94"/>
      <c r="CN646" s="94"/>
      <c r="CO646" s="94"/>
      <c r="CP646" s="94"/>
      <c r="CQ646" s="94"/>
      <c r="CR646" s="94"/>
      <c r="CS646" s="94"/>
      <c r="CT646" s="94"/>
      <c r="CU646" s="94"/>
      <c r="CV646" s="94"/>
      <c r="CW646" s="94"/>
      <c r="CX646" s="94"/>
      <c r="CY646" s="94"/>
      <c r="CZ646" s="94"/>
      <c r="DA646" s="94"/>
      <c r="DB646" s="94"/>
      <c r="DC646" s="94"/>
      <c r="DD646" s="94"/>
      <c r="DE646" s="94"/>
      <c r="DF646" s="94"/>
      <c r="DG646" s="94"/>
      <c r="DH646" s="94"/>
      <c r="DI646" s="94"/>
      <c r="DJ646" s="94"/>
      <c r="DK646" s="94"/>
      <c r="DL646" s="94"/>
      <c r="DM646" s="94"/>
      <c r="DN646" s="94"/>
      <c r="DO646" s="94"/>
      <c r="DP646" s="94"/>
      <c r="DQ646" s="94"/>
      <c r="DR646" s="94"/>
      <c r="DS646" s="94"/>
      <c r="DT646" s="94"/>
      <c r="DU646" s="94"/>
      <c r="DV646" s="94"/>
      <c r="DW646" s="94"/>
      <c r="DX646" s="94"/>
      <c r="DY646" s="94"/>
      <c r="DZ646" s="94"/>
      <c r="EA646" s="94"/>
      <c r="EB646" s="94"/>
      <c r="EC646" s="94"/>
      <c r="ED646" s="94"/>
      <c r="EE646" s="94"/>
      <c r="EF646" s="94"/>
      <c r="EG646" s="94"/>
      <c r="EH646" s="94"/>
      <c r="EI646" s="94"/>
      <c r="EJ646" s="94"/>
      <c r="EK646" s="94"/>
    </row>
    <row r="647" customFormat="false" ht="12.75" hidden="true" customHeight="false" outlineLevel="0" collapsed="false">
      <c r="A647" s="75" t="s">
        <v>1080</v>
      </c>
      <c r="B647" s="78"/>
      <c r="C647" s="79"/>
      <c r="D647" s="78"/>
      <c r="E647" s="78"/>
      <c r="F647" s="79"/>
      <c r="G647" s="79"/>
      <c r="H647" s="80" t="n">
        <v>0</v>
      </c>
      <c r="I647" s="81" t="n">
        <v>0</v>
      </c>
      <c r="J647" s="81" t="n">
        <v>0</v>
      </c>
      <c r="K647" s="82" t="n">
        <v>0</v>
      </c>
      <c r="L647" s="83" t="n">
        <v>0</v>
      </c>
      <c r="M647" s="82" t="n">
        <v>0</v>
      </c>
      <c r="N647" s="83" t="n">
        <v>0</v>
      </c>
      <c r="O647" s="79"/>
      <c r="P647" s="84"/>
      <c r="Q647" s="22"/>
      <c r="R647" s="22"/>
      <c r="S647" s="22"/>
      <c r="T647" s="22"/>
      <c r="U647" s="22"/>
      <c r="V647" s="22"/>
      <c r="W647" s="22"/>
      <c r="X647" s="22"/>
      <c r="Y647" s="12"/>
      <c r="Z647" s="22"/>
      <c r="AA647" s="12" t="s">
        <v>1080</v>
      </c>
      <c r="AB647" s="85"/>
      <c r="AC647" s="86"/>
      <c r="AD647" s="85"/>
      <c r="AE647" s="85"/>
      <c r="AF647" s="86"/>
      <c r="AG647" s="86"/>
      <c r="AH647" s="87" t="n">
        <v>0</v>
      </c>
      <c r="AI647" s="88" t="n">
        <v>0</v>
      </c>
      <c r="AJ647" s="88" t="n">
        <v>0</v>
      </c>
      <c r="AK647" s="89" t="n">
        <v>0</v>
      </c>
      <c r="AL647" s="90" t="n">
        <v>0</v>
      </c>
      <c r="AM647" s="89" t="n">
        <v>0</v>
      </c>
      <c r="AN647" s="90" t="n">
        <v>0</v>
      </c>
      <c r="AO647" s="86"/>
      <c r="AP647" s="91"/>
      <c r="AQ647" s="22"/>
      <c r="AR647" s="22"/>
      <c r="AS647" s="22"/>
      <c r="AT647" s="22"/>
      <c r="AU647" s="22"/>
      <c r="AV647" s="22"/>
      <c r="AW647" s="22"/>
      <c r="AX647" s="22"/>
      <c r="AY647" s="22"/>
      <c r="BA647" s="12"/>
      <c r="BB647" s="85" t="n">
        <f aca="false">IF(ISERROR(VLOOKUP($B647,$AB:$AX,1,0)),0,(VLOOKUP($B647,$AB:$AX,1,0)))</f>
        <v>0</v>
      </c>
      <c r="BC647" s="86" t="n">
        <f aca="false">IF(ISERROR(VLOOKUP($B647,$AB:$AX,2,0)),0,(VLOOKUP($B647,$AB:$AX,2,0)))</f>
        <v>0</v>
      </c>
      <c r="BD647" s="92" t="n">
        <f aca="false">IF(ISERROR(VLOOKUP($B647,$AB:$AX,3,0)),0,(VLOOKUP($B647,$AB:$AX,3,0)))</f>
        <v>0</v>
      </c>
      <c r="BE647" s="85" t="n">
        <f aca="false">IF(ISERROR(VLOOKUP($B647,$AB:$AX,4,0)),0,(VLOOKUP($B647,$AB:$AX,4,0)))</f>
        <v>0</v>
      </c>
      <c r="BF647" s="86" t="n">
        <f aca="false">IF(ISERROR(VLOOKUP($B647,$AB:$AX,5,0)),0,(VLOOKUP($B647,$AB:$AX,5,0)))</f>
        <v>0</v>
      </c>
      <c r="BG647" s="86" t="n">
        <f aca="false">IF(ISERROR(VLOOKUP($B647,$AB:$AX,6,0)),0,(VLOOKUP($B647,$AB:$AX,6,0)))</f>
        <v>0</v>
      </c>
      <c r="BH647" s="85" t="n">
        <f aca="false">IF(ISERROR(VLOOKUP($B647,$AB:$AX,7,0)),0,(VLOOKUP($B647,$AB:$AX,7,0)))</f>
        <v>0</v>
      </c>
      <c r="BI647" s="88" t="n">
        <f aca="false">IF(ISERROR(VLOOKUP($B647,$AB:$AX,8,0)),0,(VLOOKUP($B647,$AB:$AX,8,0)))</f>
        <v>0</v>
      </c>
      <c r="BJ647" s="88" t="n">
        <f aca="false">IF(ISERROR(VLOOKUP($B647,$AB:$AX,9,0)),0,(VLOOKUP($B647,$AB:$AX,9,0)))</f>
        <v>0</v>
      </c>
      <c r="BK647" s="89" t="n">
        <f aca="false">IF(ISERROR(VLOOKUP($B647,$AB:$AX,10,0)),0,(VLOOKUP($B647,$AB:$AX,10,0)))</f>
        <v>0</v>
      </c>
      <c r="BL647" s="93" t="n">
        <f aca="false">IF(ISERROR(VLOOKUP($B647,$AB:$AX,11,0)),0,(VLOOKUP($B647,$AB:$AX,11,0)))</f>
        <v>0</v>
      </c>
      <c r="BM647" s="89" t="n">
        <f aca="false">IF(ISERROR(VLOOKUP($B647,$AB:$AX,12,0)),0,(VLOOKUP($B647,$AB:$AX,12,0)))</f>
        <v>0</v>
      </c>
      <c r="BN647" s="93" t="n">
        <f aca="false">IF(ISERROR(VLOOKUP($B647,$AB:$AX,13,0)),0,(VLOOKUP($B647,$AB:$AX,13,0)))</f>
        <v>0</v>
      </c>
      <c r="BO647" s="86" t="n">
        <f aca="false">IF(ISERROR(VLOOKUP($B647,$AB:$AX,14,0)),0,(VLOOKUP($B647,$AB:$AX,14,0)))</f>
        <v>0</v>
      </c>
      <c r="BP647" s="91" t="n">
        <f aca="false">IF(ISERROR(VLOOKUP($B647,$AB:$AX,15,0)),0,(VLOOKUP($B647,$AB:$AX,15,0)))</f>
        <v>0</v>
      </c>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c r="EK647" s="22"/>
    </row>
    <row r="648" customFormat="false" ht="12.75" hidden="true" customHeight="false" outlineLevel="0" collapsed="false">
      <c r="A648" s="75" t="s">
        <v>1081</v>
      </c>
      <c r="B648" s="78"/>
      <c r="C648" s="79"/>
      <c r="D648" s="78"/>
      <c r="E648" s="78"/>
      <c r="F648" s="79"/>
      <c r="G648" s="79"/>
      <c r="H648" s="80" t="n">
        <v>0</v>
      </c>
      <c r="I648" s="81" t="n">
        <v>0</v>
      </c>
      <c r="J648" s="81" t="n">
        <v>0</v>
      </c>
      <c r="K648" s="82" t="n">
        <v>0</v>
      </c>
      <c r="L648" s="83" t="n">
        <v>0</v>
      </c>
      <c r="M648" s="82" t="n">
        <v>0</v>
      </c>
      <c r="N648" s="83" t="n">
        <v>0</v>
      </c>
      <c r="O648" s="79"/>
      <c r="P648" s="84"/>
      <c r="Q648" s="6"/>
      <c r="R648" s="6"/>
      <c r="S648" s="6"/>
      <c r="T648" s="6"/>
      <c r="U648" s="6"/>
      <c r="V648" s="6"/>
      <c r="W648" s="6"/>
      <c r="X648" s="6"/>
      <c r="AA648" s="5" t="s">
        <v>1081</v>
      </c>
      <c r="AB648" s="85"/>
      <c r="AC648" s="86"/>
      <c r="AD648" s="85"/>
      <c r="AE648" s="85"/>
      <c r="AF648" s="86"/>
      <c r="AG648" s="86"/>
      <c r="AH648" s="87" t="n">
        <v>0</v>
      </c>
      <c r="AI648" s="88" t="n">
        <v>0</v>
      </c>
      <c r="AJ648" s="88" t="n">
        <v>0</v>
      </c>
      <c r="AK648" s="89" t="n">
        <v>0</v>
      </c>
      <c r="AL648" s="90" t="n">
        <v>0</v>
      </c>
      <c r="AM648" s="89" t="n">
        <v>0</v>
      </c>
      <c r="AN648" s="90" t="n">
        <v>0</v>
      </c>
      <c r="AO648" s="86"/>
      <c r="AP648" s="91"/>
      <c r="AQ648" s="6"/>
      <c r="AR648" s="6"/>
      <c r="AS648" s="6"/>
      <c r="AT648" s="6"/>
      <c r="AU648" s="6"/>
      <c r="AV648" s="6"/>
      <c r="AW648" s="6"/>
      <c r="AX648" s="6"/>
      <c r="AY648" s="6"/>
      <c r="AZ648" s="5"/>
      <c r="BA648" s="12"/>
      <c r="BB648" s="85" t="n">
        <f aca="false">IF(ISERROR(VLOOKUP($B648,$AB:$AX,1,0)),0,(VLOOKUP($B648,$AB:$AX,1,0)))</f>
        <v>0</v>
      </c>
      <c r="BC648" s="86" t="n">
        <f aca="false">IF(ISERROR(VLOOKUP($B648,$AB:$AX,2,0)),0,(VLOOKUP($B648,$AB:$AX,2,0)))</f>
        <v>0</v>
      </c>
      <c r="BD648" s="92" t="n">
        <f aca="false">IF(ISERROR(VLOOKUP($B648,$AB:$AX,3,0)),0,(VLOOKUP($B648,$AB:$AX,3,0)))</f>
        <v>0</v>
      </c>
      <c r="BE648" s="85" t="n">
        <f aca="false">IF(ISERROR(VLOOKUP($B648,$AB:$AX,4,0)),0,(VLOOKUP($B648,$AB:$AX,4,0)))</f>
        <v>0</v>
      </c>
      <c r="BF648" s="86" t="n">
        <f aca="false">IF(ISERROR(VLOOKUP($B648,$AB:$AX,5,0)),0,(VLOOKUP($B648,$AB:$AX,5,0)))</f>
        <v>0</v>
      </c>
      <c r="BG648" s="86" t="n">
        <f aca="false">IF(ISERROR(VLOOKUP($B648,$AB:$AX,6,0)),0,(VLOOKUP($B648,$AB:$AX,6,0)))</f>
        <v>0</v>
      </c>
      <c r="BH648" s="85" t="n">
        <f aca="false">IF(ISERROR(VLOOKUP($B648,$AB:$AX,7,0)),0,(VLOOKUP($B648,$AB:$AX,7,0)))</f>
        <v>0</v>
      </c>
      <c r="BI648" s="88" t="n">
        <f aca="false">IF(ISERROR(VLOOKUP($B648,$AB:$AX,8,0)),0,(VLOOKUP($B648,$AB:$AX,8,0)))</f>
        <v>0</v>
      </c>
      <c r="BJ648" s="88" t="n">
        <f aca="false">IF(ISERROR(VLOOKUP($B648,$AB:$AX,9,0)),0,(VLOOKUP($B648,$AB:$AX,9,0)))</f>
        <v>0</v>
      </c>
      <c r="BK648" s="89" t="n">
        <f aca="false">IF(ISERROR(VLOOKUP($B648,$AB:$AX,10,0)),0,(VLOOKUP($B648,$AB:$AX,10,0)))</f>
        <v>0</v>
      </c>
      <c r="BL648" s="93" t="n">
        <f aca="false">IF(ISERROR(VLOOKUP($B648,$AB:$AX,11,0)),0,(VLOOKUP($B648,$AB:$AX,11,0)))</f>
        <v>0</v>
      </c>
      <c r="BM648" s="89" t="n">
        <f aca="false">IF(ISERROR(VLOOKUP($B648,$AB:$AX,12,0)),0,(VLOOKUP($B648,$AB:$AX,12,0)))</f>
        <v>0</v>
      </c>
      <c r="BN648" s="93" t="n">
        <f aca="false">IF(ISERROR(VLOOKUP($B648,$AB:$AX,13,0)),0,(VLOOKUP($B648,$AB:$AX,13,0)))</f>
        <v>0</v>
      </c>
      <c r="BO648" s="86" t="n">
        <f aca="false">IF(ISERROR(VLOOKUP($B648,$AB:$AX,14,0)),0,(VLOOKUP($B648,$AB:$AX,14,0)))</f>
        <v>0</v>
      </c>
      <c r="BP648" s="91" t="n">
        <f aca="false">IF(ISERROR(VLOOKUP($B648,$AB:$AX,15,0)),0,(VLOOKUP($B648,$AB:$AX,15,0)))</f>
        <v>0</v>
      </c>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row>
    <row r="649" customFormat="false" ht="12.75" hidden="true" customHeight="false" outlineLevel="0" collapsed="false">
      <c r="A649" s="75" t="s">
        <v>1082</v>
      </c>
      <c r="B649" s="78"/>
      <c r="C649" s="79"/>
      <c r="D649" s="78"/>
      <c r="E649" s="78"/>
      <c r="F649" s="79"/>
      <c r="G649" s="79"/>
      <c r="H649" s="80" t="n">
        <v>0</v>
      </c>
      <c r="I649" s="81" t="n">
        <v>0</v>
      </c>
      <c r="J649" s="81" t="n">
        <v>0</v>
      </c>
      <c r="K649" s="82" t="n">
        <v>0</v>
      </c>
      <c r="L649" s="83" t="n">
        <v>0</v>
      </c>
      <c r="M649" s="82" t="n">
        <v>0</v>
      </c>
      <c r="N649" s="83" t="n">
        <v>0</v>
      </c>
      <c r="O649" s="79"/>
      <c r="P649" s="84"/>
      <c r="Q649" s="100"/>
      <c r="R649" s="100"/>
      <c r="S649" s="100"/>
      <c r="T649" s="100"/>
      <c r="U649" s="100"/>
      <c r="V649" s="100"/>
      <c r="W649" s="100"/>
      <c r="X649" s="100"/>
      <c r="Y649" s="101"/>
      <c r="Z649" s="100"/>
      <c r="AA649" s="101" t="s">
        <v>1082</v>
      </c>
      <c r="AB649" s="85"/>
      <c r="AC649" s="86"/>
      <c r="AD649" s="85"/>
      <c r="AE649" s="85"/>
      <c r="AF649" s="86"/>
      <c r="AG649" s="86"/>
      <c r="AH649" s="87" t="n">
        <v>0</v>
      </c>
      <c r="AI649" s="88" t="n">
        <v>0</v>
      </c>
      <c r="AJ649" s="88" t="n">
        <v>0</v>
      </c>
      <c r="AK649" s="89" t="n">
        <v>0</v>
      </c>
      <c r="AL649" s="90" t="n">
        <v>0</v>
      </c>
      <c r="AM649" s="89" t="n">
        <v>0</v>
      </c>
      <c r="AN649" s="90" t="n">
        <v>0</v>
      </c>
      <c r="AO649" s="86"/>
      <c r="AP649" s="91"/>
      <c r="AQ649" s="100"/>
      <c r="AR649" s="100"/>
      <c r="AS649" s="100"/>
      <c r="AT649" s="100"/>
      <c r="AU649" s="100"/>
      <c r="AV649" s="100"/>
      <c r="AW649" s="100"/>
      <c r="AX649" s="100"/>
      <c r="AY649" s="100"/>
      <c r="AZ649" s="101"/>
      <c r="BA649" s="12"/>
      <c r="BB649" s="85" t="n">
        <f aca="false">IF(ISERROR(VLOOKUP($B649,$AB:$AX,1,0)),0,(VLOOKUP($B649,$AB:$AX,1,0)))</f>
        <v>0</v>
      </c>
      <c r="BC649" s="86" t="n">
        <f aca="false">IF(ISERROR(VLOOKUP($B649,$AB:$AX,2,0)),0,(VLOOKUP($B649,$AB:$AX,2,0)))</f>
        <v>0</v>
      </c>
      <c r="BD649" s="92" t="n">
        <f aca="false">IF(ISERROR(VLOOKUP($B649,$AB:$AX,3,0)),0,(VLOOKUP($B649,$AB:$AX,3,0)))</f>
        <v>0</v>
      </c>
      <c r="BE649" s="85" t="n">
        <f aca="false">IF(ISERROR(VLOOKUP($B649,$AB:$AX,4,0)),0,(VLOOKUP($B649,$AB:$AX,4,0)))</f>
        <v>0</v>
      </c>
      <c r="BF649" s="86" t="n">
        <f aca="false">IF(ISERROR(VLOOKUP($B649,$AB:$AX,5,0)),0,(VLOOKUP($B649,$AB:$AX,5,0)))</f>
        <v>0</v>
      </c>
      <c r="BG649" s="86" t="n">
        <f aca="false">IF(ISERROR(VLOOKUP($B649,$AB:$AX,6,0)),0,(VLOOKUP($B649,$AB:$AX,6,0)))</f>
        <v>0</v>
      </c>
      <c r="BH649" s="85" t="n">
        <f aca="false">IF(ISERROR(VLOOKUP($B649,$AB:$AX,7,0)),0,(VLOOKUP($B649,$AB:$AX,7,0)))</f>
        <v>0</v>
      </c>
      <c r="BI649" s="88" t="n">
        <f aca="false">IF(ISERROR(VLOOKUP($B649,$AB:$AX,8,0)),0,(VLOOKUP($B649,$AB:$AX,8,0)))</f>
        <v>0</v>
      </c>
      <c r="BJ649" s="88" t="n">
        <f aca="false">IF(ISERROR(VLOOKUP($B649,$AB:$AX,9,0)),0,(VLOOKUP($B649,$AB:$AX,9,0)))</f>
        <v>0</v>
      </c>
      <c r="BK649" s="89" t="n">
        <f aca="false">IF(ISERROR(VLOOKUP($B649,$AB:$AX,10,0)),0,(VLOOKUP($B649,$AB:$AX,10,0)))</f>
        <v>0</v>
      </c>
      <c r="BL649" s="93" t="n">
        <f aca="false">IF(ISERROR(VLOOKUP($B649,$AB:$AX,11,0)),0,(VLOOKUP($B649,$AB:$AX,11,0)))</f>
        <v>0</v>
      </c>
      <c r="BM649" s="89" t="n">
        <f aca="false">IF(ISERROR(VLOOKUP($B649,$AB:$AX,12,0)),0,(VLOOKUP($B649,$AB:$AX,12,0)))</f>
        <v>0</v>
      </c>
      <c r="BN649" s="93" t="n">
        <f aca="false">IF(ISERROR(VLOOKUP($B649,$AB:$AX,13,0)),0,(VLOOKUP($B649,$AB:$AX,13,0)))</f>
        <v>0</v>
      </c>
      <c r="BO649" s="86" t="n">
        <f aca="false">IF(ISERROR(VLOOKUP($B649,$AB:$AX,14,0)),0,(VLOOKUP($B649,$AB:$AX,14,0)))</f>
        <v>0</v>
      </c>
      <c r="BP649" s="91" t="n">
        <f aca="false">IF(ISERROR(VLOOKUP($B649,$AB:$AX,15,0)),0,(VLOOKUP($B649,$AB:$AX,15,0)))</f>
        <v>0</v>
      </c>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c r="DM649" s="100"/>
      <c r="DN649" s="100"/>
      <c r="DO649" s="100"/>
      <c r="DP649" s="100"/>
      <c r="DQ649" s="100"/>
      <c r="DR649" s="100"/>
      <c r="DS649" s="100"/>
      <c r="DT649" s="100"/>
      <c r="DU649" s="100"/>
      <c r="DV649" s="100"/>
      <c r="DW649" s="100"/>
      <c r="DX649" s="100"/>
      <c r="DY649" s="100"/>
      <c r="DZ649" s="100"/>
      <c r="EA649" s="100"/>
      <c r="EB649" s="100"/>
      <c r="EC649" s="100"/>
      <c r="ED649" s="100"/>
      <c r="EE649" s="100"/>
      <c r="EF649" s="100"/>
      <c r="EG649" s="100"/>
      <c r="EH649" s="100"/>
      <c r="EI649" s="100"/>
      <c r="EJ649" s="100"/>
      <c r="EK649" s="100"/>
    </row>
    <row r="650" customFormat="false" ht="12.75" hidden="true" customHeight="false" outlineLevel="0" collapsed="false">
      <c r="A650" s="75" t="s">
        <v>1083</v>
      </c>
      <c r="B650" s="78"/>
      <c r="C650" s="79"/>
      <c r="D650" s="78"/>
      <c r="E650" s="78"/>
      <c r="F650" s="79"/>
      <c r="G650" s="79"/>
      <c r="H650" s="80" t="n">
        <v>0</v>
      </c>
      <c r="I650" s="81" t="n">
        <v>0</v>
      </c>
      <c r="J650" s="81" t="n">
        <v>0</v>
      </c>
      <c r="K650" s="82" t="n">
        <v>0</v>
      </c>
      <c r="L650" s="83" t="n">
        <v>0</v>
      </c>
      <c r="M650" s="82" t="n">
        <v>0</v>
      </c>
      <c r="N650" s="83" t="n">
        <v>0</v>
      </c>
      <c r="O650" s="79"/>
      <c r="P650" s="84"/>
      <c r="Q650" s="100"/>
      <c r="R650" s="100"/>
      <c r="S650" s="100"/>
      <c r="T650" s="100"/>
      <c r="U650" s="100"/>
      <c r="V650" s="100"/>
      <c r="W650" s="100"/>
      <c r="X650" s="100"/>
      <c r="Y650" s="101"/>
      <c r="Z650" s="100"/>
      <c r="AA650" s="101" t="s">
        <v>1083</v>
      </c>
      <c r="AB650" s="85"/>
      <c r="AC650" s="86"/>
      <c r="AD650" s="85"/>
      <c r="AE650" s="85"/>
      <c r="AF650" s="86"/>
      <c r="AG650" s="86"/>
      <c r="AH650" s="87" t="n">
        <v>0</v>
      </c>
      <c r="AI650" s="88" t="n">
        <v>0</v>
      </c>
      <c r="AJ650" s="88" t="n">
        <v>0</v>
      </c>
      <c r="AK650" s="89" t="n">
        <v>0</v>
      </c>
      <c r="AL650" s="90" t="n">
        <v>0</v>
      </c>
      <c r="AM650" s="89" t="n">
        <v>0</v>
      </c>
      <c r="AN650" s="90" t="n">
        <v>0</v>
      </c>
      <c r="AO650" s="86"/>
      <c r="AP650" s="91"/>
      <c r="AQ650" s="100"/>
      <c r="AR650" s="100"/>
      <c r="AS650" s="100"/>
      <c r="AT650" s="100"/>
      <c r="AU650" s="100"/>
      <c r="AV650" s="100"/>
      <c r="AW650" s="100"/>
      <c r="AX650" s="100"/>
      <c r="AY650" s="100"/>
      <c r="AZ650" s="101"/>
      <c r="BA650" s="12"/>
      <c r="BB650" s="85" t="n">
        <f aca="false">IF(ISERROR(VLOOKUP($B650,$AB:$AX,1,0)),0,(VLOOKUP($B650,$AB:$AX,1,0)))</f>
        <v>0</v>
      </c>
      <c r="BC650" s="86" t="n">
        <f aca="false">IF(ISERROR(VLOOKUP($B650,$AB:$AX,2,0)),0,(VLOOKUP($B650,$AB:$AX,2,0)))</f>
        <v>0</v>
      </c>
      <c r="BD650" s="92" t="n">
        <f aca="false">IF(ISERROR(VLOOKUP($B650,$AB:$AX,3,0)),0,(VLOOKUP($B650,$AB:$AX,3,0)))</f>
        <v>0</v>
      </c>
      <c r="BE650" s="85" t="n">
        <f aca="false">IF(ISERROR(VLOOKUP($B650,$AB:$AX,4,0)),0,(VLOOKUP($B650,$AB:$AX,4,0)))</f>
        <v>0</v>
      </c>
      <c r="BF650" s="86" t="n">
        <f aca="false">IF(ISERROR(VLOOKUP($B650,$AB:$AX,5,0)),0,(VLOOKUP($B650,$AB:$AX,5,0)))</f>
        <v>0</v>
      </c>
      <c r="BG650" s="86" t="n">
        <f aca="false">IF(ISERROR(VLOOKUP($B650,$AB:$AX,6,0)),0,(VLOOKUP($B650,$AB:$AX,6,0)))</f>
        <v>0</v>
      </c>
      <c r="BH650" s="85" t="n">
        <f aca="false">IF(ISERROR(VLOOKUP($B650,$AB:$AX,7,0)),0,(VLOOKUP($B650,$AB:$AX,7,0)))</f>
        <v>0</v>
      </c>
      <c r="BI650" s="88" t="n">
        <f aca="false">IF(ISERROR(VLOOKUP($B650,$AB:$AX,8,0)),0,(VLOOKUP($B650,$AB:$AX,8,0)))</f>
        <v>0</v>
      </c>
      <c r="BJ650" s="88" t="n">
        <f aca="false">IF(ISERROR(VLOOKUP($B650,$AB:$AX,9,0)),0,(VLOOKUP($B650,$AB:$AX,9,0)))</f>
        <v>0</v>
      </c>
      <c r="BK650" s="89" t="n">
        <f aca="false">IF(ISERROR(VLOOKUP($B650,$AB:$AX,10,0)),0,(VLOOKUP($B650,$AB:$AX,10,0)))</f>
        <v>0</v>
      </c>
      <c r="BL650" s="93" t="n">
        <f aca="false">IF(ISERROR(VLOOKUP($B650,$AB:$AX,11,0)),0,(VLOOKUP($B650,$AB:$AX,11,0)))</f>
        <v>0</v>
      </c>
      <c r="BM650" s="89" t="n">
        <f aca="false">IF(ISERROR(VLOOKUP($B650,$AB:$AX,12,0)),0,(VLOOKUP($B650,$AB:$AX,12,0)))</f>
        <v>0</v>
      </c>
      <c r="BN650" s="93" t="n">
        <f aca="false">IF(ISERROR(VLOOKUP($B650,$AB:$AX,13,0)),0,(VLOOKUP($B650,$AB:$AX,13,0)))</f>
        <v>0</v>
      </c>
      <c r="BO650" s="86" t="n">
        <f aca="false">IF(ISERROR(VLOOKUP($B650,$AB:$AX,14,0)),0,(VLOOKUP($B650,$AB:$AX,14,0)))</f>
        <v>0</v>
      </c>
      <c r="BP650" s="91" t="n">
        <f aca="false">IF(ISERROR(VLOOKUP($B650,$AB:$AX,15,0)),0,(VLOOKUP($B650,$AB:$AX,15,0)))</f>
        <v>0</v>
      </c>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c r="DM650" s="100"/>
      <c r="DN650" s="100"/>
      <c r="DO650" s="100"/>
      <c r="DP650" s="100"/>
      <c r="DQ650" s="100"/>
      <c r="DR650" s="100"/>
      <c r="DS650" s="100"/>
      <c r="DT650" s="100"/>
      <c r="DU650" s="100"/>
      <c r="DV650" s="100"/>
      <c r="DW650" s="100"/>
      <c r="DX650" s="100"/>
      <c r="DY650" s="100"/>
      <c r="DZ650" s="100"/>
      <c r="EA650" s="100"/>
      <c r="EB650" s="100"/>
      <c r="EC650" s="100"/>
      <c r="ED650" s="100"/>
      <c r="EE650" s="100"/>
      <c r="EF650" s="100"/>
      <c r="EG650" s="100"/>
      <c r="EH650" s="100"/>
      <c r="EI650" s="100"/>
      <c r="EJ650" s="100"/>
      <c r="EK650" s="100"/>
    </row>
    <row r="651" customFormat="false" ht="12.75" hidden="true" customHeight="false" outlineLevel="0" collapsed="false">
      <c r="A651" s="75" t="s">
        <v>1084</v>
      </c>
      <c r="B651" s="78"/>
      <c r="C651" s="79"/>
      <c r="D651" s="78"/>
      <c r="E651" s="78"/>
      <c r="F651" s="79"/>
      <c r="G651" s="79"/>
      <c r="H651" s="80" t="n">
        <v>0</v>
      </c>
      <c r="I651" s="81" t="n">
        <v>0</v>
      </c>
      <c r="J651" s="81" t="n">
        <v>0</v>
      </c>
      <c r="K651" s="82" t="n">
        <v>0</v>
      </c>
      <c r="L651" s="83" t="n">
        <v>0</v>
      </c>
      <c r="M651" s="82" t="n">
        <v>0</v>
      </c>
      <c r="N651" s="83" t="n">
        <v>0</v>
      </c>
      <c r="O651" s="79"/>
      <c r="P651" s="84"/>
      <c r="Q651" s="100"/>
      <c r="R651" s="100"/>
      <c r="S651" s="100"/>
      <c r="T651" s="100"/>
      <c r="U651" s="100"/>
      <c r="V651" s="100"/>
      <c r="W651" s="100"/>
      <c r="X651" s="100"/>
      <c r="Y651" s="101"/>
      <c r="Z651" s="100"/>
      <c r="AA651" s="101" t="s">
        <v>1084</v>
      </c>
      <c r="AB651" s="85"/>
      <c r="AC651" s="86"/>
      <c r="AD651" s="85"/>
      <c r="AE651" s="85"/>
      <c r="AF651" s="86"/>
      <c r="AG651" s="86"/>
      <c r="AH651" s="87" t="n">
        <v>0</v>
      </c>
      <c r="AI651" s="88" t="n">
        <v>0</v>
      </c>
      <c r="AJ651" s="88" t="n">
        <v>0</v>
      </c>
      <c r="AK651" s="89" t="n">
        <v>0</v>
      </c>
      <c r="AL651" s="90" t="n">
        <v>0</v>
      </c>
      <c r="AM651" s="89" t="n">
        <v>0</v>
      </c>
      <c r="AN651" s="90" t="n">
        <v>0</v>
      </c>
      <c r="AO651" s="86"/>
      <c r="AP651" s="91"/>
      <c r="AQ651" s="100"/>
      <c r="AR651" s="100"/>
      <c r="AS651" s="100"/>
      <c r="AT651" s="100"/>
      <c r="AU651" s="100"/>
      <c r="AV651" s="100"/>
      <c r="AW651" s="100"/>
      <c r="AX651" s="100"/>
      <c r="AY651" s="100"/>
      <c r="AZ651" s="101"/>
      <c r="BA651" s="12"/>
      <c r="BB651" s="85" t="n">
        <f aca="false">IF(ISERROR(VLOOKUP($B651,$AB:$AX,1,0)),0,(VLOOKUP($B651,$AB:$AX,1,0)))</f>
        <v>0</v>
      </c>
      <c r="BC651" s="86" t="n">
        <f aca="false">IF(ISERROR(VLOOKUP($B651,$AB:$AX,2,0)),0,(VLOOKUP($B651,$AB:$AX,2,0)))</f>
        <v>0</v>
      </c>
      <c r="BD651" s="92" t="n">
        <f aca="false">IF(ISERROR(VLOOKUP($B651,$AB:$AX,3,0)),0,(VLOOKUP($B651,$AB:$AX,3,0)))</f>
        <v>0</v>
      </c>
      <c r="BE651" s="85" t="n">
        <f aca="false">IF(ISERROR(VLOOKUP($B651,$AB:$AX,4,0)),0,(VLOOKUP($B651,$AB:$AX,4,0)))</f>
        <v>0</v>
      </c>
      <c r="BF651" s="86" t="n">
        <f aca="false">IF(ISERROR(VLOOKUP($B651,$AB:$AX,5,0)),0,(VLOOKUP($B651,$AB:$AX,5,0)))</f>
        <v>0</v>
      </c>
      <c r="BG651" s="86" t="n">
        <f aca="false">IF(ISERROR(VLOOKUP($B651,$AB:$AX,6,0)),0,(VLOOKUP($B651,$AB:$AX,6,0)))</f>
        <v>0</v>
      </c>
      <c r="BH651" s="85" t="n">
        <f aca="false">IF(ISERROR(VLOOKUP($B651,$AB:$AX,7,0)),0,(VLOOKUP($B651,$AB:$AX,7,0)))</f>
        <v>0</v>
      </c>
      <c r="BI651" s="88" t="n">
        <f aca="false">IF(ISERROR(VLOOKUP($B651,$AB:$AX,8,0)),0,(VLOOKUP($B651,$AB:$AX,8,0)))</f>
        <v>0</v>
      </c>
      <c r="BJ651" s="88" t="n">
        <f aca="false">IF(ISERROR(VLOOKUP($B651,$AB:$AX,9,0)),0,(VLOOKUP($B651,$AB:$AX,9,0)))</f>
        <v>0</v>
      </c>
      <c r="BK651" s="89" t="n">
        <f aca="false">IF(ISERROR(VLOOKUP($B651,$AB:$AX,10,0)),0,(VLOOKUP($B651,$AB:$AX,10,0)))</f>
        <v>0</v>
      </c>
      <c r="BL651" s="93" t="n">
        <f aca="false">IF(ISERROR(VLOOKUP($B651,$AB:$AX,11,0)),0,(VLOOKUP($B651,$AB:$AX,11,0)))</f>
        <v>0</v>
      </c>
      <c r="BM651" s="89" t="n">
        <f aca="false">IF(ISERROR(VLOOKUP($B651,$AB:$AX,12,0)),0,(VLOOKUP($B651,$AB:$AX,12,0)))</f>
        <v>0</v>
      </c>
      <c r="BN651" s="93" t="n">
        <f aca="false">IF(ISERROR(VLOOKUP($B651,$AB:$AX,13,0)),0,(VLOOKUP($B651,$AB:$AX,13,0)))</f>
        <v>0</v>
      </c>
      <c r="BO651" s="86" t="n">
        <f aca="false">IF(ISERROR(VLOOKUP($B651,$AB:$AX,14,0)),0,(VLOOKUP($B651,$AB:$AX,14,0)))</f>
        <v>0</v>
      </c>
      <c r="BP651" s="91" t="n">
        <f aca="false">IF(ISERROR(VLOOKUP($B651,$AB:$AX,15,0)),0,(VLOOKUP($B651,$AB:$AX,15,0)))</f>
        <v>0</v>
      </c>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c r="DM651" s="100"/>
      <c r="DN651" s="100"/>
      <c r="DO651" s="100"/>
      <c r="DP651" s="100"/>
      <c r="DQ651" s="100"/>
      <c r="DR651" s="100"/>
      <c r="DS651" s="100"/>
      <c r="DT651" s="100"/>
      <c r="DU651" s="100"/>
      <c r="DV651" s="100"/>
      <c r="DW651" s="100"/>
      <c r="DX651" s="100"/>
      <c r="DY651" s="100"/>
      <c r="DZ651" s="100"/>
      <c r="EA651" s="100"/>
      <c r="EB651" s="100"/>
      <c r="EC651" s="100"/>
      <c r="ED651" s="100"/>
      <c r="EE651" s="100"/>
      <c r="EF651" s="100"/>
      <c r="EG651" s="100"/>
      <c r="EH651" s="100"/>
      <c r="EI651" s="100"/>
      <c r="EJ651" s="100"/>
      <c r="EK651" s="100"/>
    </row>
    <row r="652" customFormat="false" ht="12.75" hidden="true" customHeight="false" outlineLevel="0" collapsed="false">
      <c r="A652" s="75" t="s">
        <v>1085</v>
      </c>
      <c r="B652" s="78"/>
      <c r="C652" s="79"/>
      <c r="D652" s="78"/>
      <c r="E652" s="78"/>
      <c r="F652" s="79"/>
      <c r="G652" s="79"/>
      <c r="H652" s="80" t="n">
        <v>0</v>
      </c>
      <c r="I652" s="81" t="n">
        <v>0</v>
      </c>
      <c r="J652" s="81" t="n">
        <v>0</v>
      </c>
      <c r="K652" s="82" t="n">
        <v>0</v>
      </c>
      <c r="L652" s="83" t="n">
        <v>0</v>
      </c>
      <c r="M652" s="82" t="n">
        <v>0</v>
      </c>
      <c r="N652" s="83" t="n">
        <v>0</v>
      </c>
      <c r="O652" s="79"/>
      <c r="P652" s="84"/>
      <c r="Q652" s="100"/>
      <c r="R652" s="100"/>
      <c r="S652" s="100"/>
      <c r="T652" s="100"/>
      <c r="U652" s="100"/>
      <c r="V652" s="100"/>
      <c r="W652" s="100"/>
      <c r="X652" s="100"/>
      <c r="Y652" s="101"/>
      <c r="Z652" s="100"/>
      <c r="AA652" s="101" t="s">
        <v>1085</v>
      </c>
      <c r="AB652" s="85"/>
      <c r="AC652" s="86"/>
      <c r="AD652" s="85"/>
      <c r="AE652" s="85"/>
      <c r="AF652" s="86"/>
      <c r="AG652" s="86"/>
      <c r="AH652" s="87" t="n">
        <v>0</v>
      </c>
      <c r="AI652" s="88" t="n">
        <v>0</v>
      </c>
      <c r="AJ652" s="88" t="n">
        <v>0</v>
      </c>
      <c r="AK652" s="89" t="n">
        <v>0</v>
      </c>
      <c r="AL652" s="90" t="n">
        <v>0</v>
      </c>
      <c r="AM652" s="89" t="n">
        <v>0</v>
      </c>
      <c r="AN652" s="90" t="n">
        <v>0</v>
      </c>
      <c r="AO652" s="86"/>
      <c r="AP652" s="91"/>
      <c r="AQ652" s="100"/>
      <c r="AR652" s="100"/>
      <c r="AS652" s="100"/>
      <c r="AT652" s="100"/>
      <c r="AU652" s="100"/>
      <c r="AV652" s="100"/>
      <c r="AW652" s="100"/>
      <c r="AX652" s="100"/>
      <c r="AY652" s="100"/>
      <c r="AZ652" s="101"/>
      <c r="BA652" s="12"/>
      <c r="BB652" s="85" t="n">
        <f aca="false">IF(ISERROR(VLOOKUP($B652,$AB:$AX,1,0)),0,(VLOOKUP($B652,$AB:$AX,1,0)))</f>
        <v>0</v>
      </c>
      <c r="BC652" s="86" t="n">
        <f aca="false">IF(ISERROR(VLOOKUP($B652,$AB:$AX,2,0)),0,(VLOOKUP($B652,$AB:$AX,2,0)))</f>
        <v>0</v>
      </c>
      <c r="BD652" s="92" t="n">
        <f aca="false">IF(ISERROR(VLOOKUP($B652,$AB:$AX,3,0)),0,(VLOOKUP($B652,$AB:$AX,3,0)))</f>
        <v>0</v>
      </c>
      <c r="BE652" s="85" t="n">
        <f aca="false">IF(ISERROR(VLOOKUP($B652,$AB:$AX,4,0)),0,(VLOOKUP($B652,$AB:$AX,4,0)))</f>
        <v>0</v>
      </c>
      <c r="BF652" s="86" t="n">
        <f aca="false">IF(ISERROR(VLOOKUP($B652,$AB:$AX,5,0)),0,(VLOOKUP($B652,$AB:$AX,5,0)))</f>
        <v>0</v>
      </c>
      <c r="BG652" s="86" t="n">
        <f aca="false">IF(ISERROR(VLOOKUP($B652,$AB:$AX,6,0)),0,(VLOOKUP($B652,$AB:$AX,6,0)))</f>
        <v>0</v>
      </c>
      <c r="BH652" s="85" t="n">
        <f aca="false">IF(ISERROR(VLOOKUP($B652,$AB:$AX,7,0)),0,(VLOOKUP($B652,$AB:$AX,7,0)))</f>
        <v>0</v>
      </c>
      <c r="BI652" s="88" t="n">
        <f aca="false">IF(ISERROR(VLOOKUP($B652,$AB:$AX,8,0)),0,(VLOOKUP($B652,$AB:$AX,8,0)))</f>
        <v>0</v>
      </c>
      <c r="BJ652" s="88" t="n">
        <f aca="false">IF(ISERROR(VLOOKUP($B652,$AB:$AX,9,0)),0,(VLOOKUP($B652,$AB:$AX,9,0)))</f>
        <v>0</v>
      </c>
      <c r="BK652" s="89" t="n">
        <f aca="false">IF(ISERROR(VLOOKUP($B652,$AB:$AX,10,0)),0,(VLOOKUP($B652,$AB:$AX,10,0)))</f>
        <v>0</v>
      </c>
      <c r="BL652" s="93" t="n">
        <f aca="false">IF(ISERROR(VLOOKUP($B652,$AB:$AX,11,0)),0,(VLOOKUP($B652,$AB:$AX,11,0)))</f>
        <v>0</v>
      </c>
      <c r="BM652" s="89" t="n">
        <f aca="false">IF(ISERROR(VLOOKUP($B652,$AB:$AX,12,0)),0,(VLOOKUP($B652,$AB:$AX,12,0)))</f>
        <v>0</v>
      </c>
      <c r="BN652" s="93" t="n">
        <f aca="false">IF(ISERROR(VLOOKUP($B652,$AB:$AX,13,0)),0,(VLOOKUP($B652,$AB:$AX,13,0)))</f>
        <v>0</v>
      </c>
      <c r="BO652" s="86" t="n">
        <f aca="false">IF(ISERROR(VLOOKUP($B652,$AB:$AX,14,0)),0,(VLOOKUP($B652,$AB:$AX,14,0)))</f>
        <v>0</v>
      </c>
      <c r="BP652" s="91" t="n">
        <f aca="false">IF(ISERROR(VLOOKUP($B652,$AB:$AX,15,0)),0,(VLOOKUP($B652,$AB:$AX,15,0)))</f>
        <v>0</v>
      </c>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c r="DM652" s="100"/>
      <c r="DN652" s="100"/>
      <c r="DO652" s="100"/>
      <c r="DP652" s="100"/>
      <c r="DQ652" s="100"/>
      <c r="DR652" s="100"/>
      <c r="DS652" s="100"/>
      <c r="DT652" s="100"/>
      <c r="DU652" s="100"/>
      <c r="DV652" s="100"/>
      <c r="DW652" s="100"/>
      <c r="DX652" s="100"/>
      <c r="DY652" s="100"/>
      <c r="DZ652" s="100"/>
      <c r="EA652" s="100"/>
      <c r="EB652" s="100"/>
      <c r="EC652" s="100"/>
      <c r="ED652" s="100"/>
      <c r="EE652" s="100"/>
      <c r="EF652" s="100"/>
      <c r="EG652" s="100"/>
      <c r="EH652" s="100"/>
      <c r="EI652" s="100"/>
      <c r="EJ652" s="100"/>
      <c r="EK652" s="100"/>
    </row>
    <row r="653" customFormat="false" ht="12.75" hidden="true" customHeight="false" outlineLevel="0" collapsed="false">
      <c r="A653" s="75" t="s">
        <v>1086</v>
      </c>
      <c r="B653" s="78"/>
      <c r="C653" s="79"/>
      <c r="D653" s="78"/>
      <c r="E653" s="78"/>
      <c r="F653" s="79"/>
      <c r="G653" s="79"/>
      <c r="H653" s="80" t="n">
        <v>0</v>
      </c>
      <c r="I653" s="81" t="n">
        <v>0</v>
      </c>
      <c r="J653" s="81" t="n">
        <v>0</v>
      </c>
      <c r="K653" s="82" t="n">
        <v>0</v>
      </c>
      <c r="L653" s="83" t="n">
        <v>0</v>
      </c>
      <c r="M653" s="82" t="n">
        <v>0</v>
      </c>
      <c r="N653" s="83" t="n">
        <v>0</v>
      </c>
      <c r="O653" s="79"/>
      <c r="P653" s="84"/>
      <c r="Q653" s="100"/>
      <c r="R653" s="100"/>
      <c r="S653" s="100"/>
      <c r="T653" s="100"/>
      <c r="U653" s="100"/>
      <c r="V653" s="100"/>
      <c r="W653" s="100"/>
      <c r="X653" s="100"/>
      <c r="Y653" s="101"/>
      <c r="Z653" s="100"/>
      <c r="AA653" s="101" t="s">
        <v>1086</v>
      </c>
      <c r="AB653" s="85"/>
      <c r="AC653" s="86"/>
      <c r="AD653" s="85"/>
      <c r="AE653" s="85"/>
      <c r="AF653" s="86"/>
      <c r="AG653" s="86"/>
      <c r="AH653" s="87" t="n">
        <v>0</v>
      </c>
      <c r="AI653" s="88" t="n">
        <v>0</v>
      </c>
      <c r="AJ653" s="88" t="n">
        <v>0</v>
      </c>
      <c r="AK653" s="89" t="n">
        <v>0</v>
      </c>
      <c r="AL653" s="90" t="n">
        <v>0</v>
      </c>
      <c r="AM653" s="89" t="n">
        <v>0</v>
      </c>
      <c r="AN653" s="90" t="n">
        <v>0</v>
      </c>
      <c r="AO653" s="86"/>
      <c r="AP653" s="91"/>
      <c r="AQ653" s="100"/>
      <c r="AR653" s="100"/>
      <c r="AS653" s="100"/>
      <c r="AT653" s="100"/>
      <c r="AU653" s="100"/>
      <c r="AV653" s="100"/>
      <c r="AW653" s="100"/>
      <c r="AX653" s="100"/>
      <c r="AY653" s="100"/>
      <c r="AZ653" s="101"/>
      <c r="BA653" s="12"/>
      <c r="BB653" s="85" t="n">
        <f aca="false">IF(ISERROR(VLOOKUP($B653,$AB:$AX,1,0)),0,(VLOOKUP($B653,$AB:$AX,1,0)))</f>
        <v>0</v>
      </c>
      <c r="BC653" s="86" t="n">
        <f aca="false">IF(ISERROR(VLOOKUP($B653,$AB:$AX,2,0)),0,(VLOOKUP($B653,$AB:$AX,2,0)))</f>
        <v>0</v>
      </c>
      <c r="BD653" s="92" t="n">
        <f aca="false">IF(ISERROR(VLOOKUP($B653,$AB:$AX,3,0)),0,(VLOOKUP($B653,$AB:$AX,3,0)))</f>
        <v>0</v>
      </c>
      <c r="BE653" s="85" t="n">
        <f aca="false">IF(ISERROR(VLOOKUP($B653,$AB:$AX,4,0)),0,(VLOOKUP($B653,$AB:$AX,4,0)))</f>
        <v>0</v>
      </c>
      <c r="BF653" s="86" t="n">
        <f aca="false">IF(ISERROR(VLOOKUP($B653,$AB:$AX,5,0)),0,(VLOOKUP($B653,$AB:$AX,5,0)))</f>
        <v>0</v>
      </c>
      <c r="BG653" s="86" t="n">
        <f aca="false">IF(ISERROR(VLOOKUP($B653,$AB:$AX,6,0)),0,(VLOOKUP($B653,$AB:$AX,6,0)))</f>
        <v>0</v>
      </c>
      <c r="BH653" s="85" t="n">
        <f aca="false">IF(ISERROR(VLOOKUP($B653,$AB:$AX,7,0)),0,(VLOOKUP($B653,$AB:$AX,7,0)))</f>
        <v>0</v>
      </c>
      <c r="BI653" s="88" t="n">
        <f aca="false">IF(ISERROR(VLOOKUP($B653,$AB:$AX,8,0)),0,(VLOOKUP($B653,$AB:$AX,8,0)))</f>
        <v>0</v>
      </c>
      <c r="BJ653" s="88" t="n">
        <f aca="false">IF(ISERROR(VLOOKUP($B653,$AB:$AX,9,0)),0,(VLOOKUP($B653,$AB:$AX,9,0)))</f>
        <v>0</v>
      </c>
      <c r="BK653" s="89" t="n">
        <f aca="false">IF(ISERROR(VLOOKUP($B653,$AB:$AX,10,0)),0,(VLOOKUP($B653,$AB:$AX,10,0)))</f>
        <v>0</v>
      </c>
      <c r="BL653" s="93" t="n">
        <f aca="false">IF(ISERROR(VLOOKUP($B653,$AB:$AX,11,0)),0,(VLOOKUP($B653,$AB:$AX,11,0)))</f>
        <v>0</v>
      </c>
      <c r="BM653" s="89" t="n">
        <f aca="false">IF(ISERROR(VLOOKUP($B653,$AB:$AX,12,0)),0,(VLOOKUP($B653,$AB:$AX,12,0)))</f>
        <v>0</v>
      </c>
      <c r="BN653" s="93" t="n">
        <f aca="false">IF(ISERROR(VLOOKUP($B653,$AB:$AX,13,0)),0,(VLOOKUP($B653,$AB:$AX,13,0)))</f>
        <v>0</v>
      </c>
      <c r="BO653" s="86" t="n">
        <f aca="false">IF(ISERROR(VLOOKUP($B653,$AB:$AX,14,0)),0,(VLOOKUP($B653,$AB:$AX,14,0)))</f>
        <v>0</v>
      </c>
      <c r="BP653" s="91" t="n">
        <f aca="false">IF(ISERROR(VLOOKUP($B653,$AB:$AX,15,0)),0,(VLOOKUP($B653,$AB:$AX,15,0)))</f>
        <v>0</v>
      </c>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c r="DM653" s="100"/>
      <c r="DN653" s="100"/>
      <c r="DO653" s="100"/>
      <c r="DP653" s="100"/>
      <c r="DQ653" s="100"/>
      <c r="DR653" s="100"/>
      <c r="DS653" s="100"/>
      <c r="DT653" s="100"/>
      <c r="DU653" s="100"/>
      <c r="DV653" s="100"/>
      <c r="DW653" s="100"/>
      <c r="DX653" s="100"/>
      <c r="DY653" s="100"/>
      <c r="DZ653" s="100"/>
      <c r="EA653" s="100"/>
      <c r="EB653" s="100"/>
      <c r="EC653" s="100"/>
      <c r="ED653" s="100"/>
      <c r="EE653" s="100"/>
      <c r="EF653" s="100"/>
      <c r="EG653" s="100"/>
      <c r="EH653" s="100"/>
      <c r="EI653" s="100"/>
      <c r="EJ653" s="100"/>
      <c r="EK653" s="100"/>
    </row>
    <row r="654" customFormat="false" ht="12.75" hidden="true" customHeight="false" outlineLevel="0" collapsed="false">
      <c r="A654" s="75" t="s">
        <v>1087</v>
      </c>
      <c r="B654" s="78"/>
      <c r="C654" s="79"/>
      <c r="D654" s="78"/>
      <c r="E654" s="78"/>
      <c r="F654" s="79"/>
      <c r="G654" s="79"/>
      <c r="H654" s="80" t="n">
        <v>0</v>
      </c>
      <c r="I654" s="81" t="n">
        <v>0</v>
      </c>
      <c r="J654" s="81" t="n">
        <v>0</v>
      </c>
      <c r="K654" s="82" t="n">
        <v>0</v>
      </c>
      <c r="L654" s="83" t="n">
        <v>0</v>
      </c>
      <c r="M654" s="82" t="n">
        <v>0</v>
      </c>
      <c r="N654" s="83" t="n">
        <v>0</v>
      </c>
      <c r="O654" s="79"/>
      <c r="P654" s="84"/>
      <c r="Q654" s="22"/>
      <c r="R654" s="22"/>
      <c r="S654" s="22"/>
      <c r="T654" s="22"/>
      <c r="U654" s="22"/>
      <c r="V654" s="22"/>
      <c r="W654" s="22"/>
      <c r="X654" s="22"/>
      <c r="Y654" s="12"/>
      <c r="Z654" s="22"/>
      <c r="AA654" s="12" t="s">
        <v>1087</v>
      </c>
      <c r="AB654" s="85"/>
      <c r="AC654" s="86"/>
      <c r="AD654" s="85"/>
      <c r="AE654" s="85"/>
      <c r="AF654" s="86"/>
      <c r="AG654" s="86"/>
      <c r="AH654" s="87" t="n">
        <v>0</v>
      </c>
      <c r="AI654" s="88" t="n">
        <v>0</v>
      </c>
      <c r="AJ654" s="88" t="n">
        <v>0</v>
      </c>
      <c r="AK654" s="89" t="n">
        <v>0</v>
      </c>
      <c r="AL654" s="90" t="n">
        <v>0</v>
      </c>
      <c r="AM654" s="89" t="n">
        <v>0</v>
      </c>
      <c r="AN654" s="90" t="n">
        <v>0</v>
      </c>
      <c r="AO654" s="86"/>
      <c r="AP654" s="91"/>
      <c r="AQ654" s="22"/>
      <c r="AR654" s="22"/>
      <c r="AS654" s="22"/>
      <c r="AT654" s="22"/>
      <c r="AU654" s="22"/>
      <c r="AV654" s="22"/>
      <c r="AW654" s="22"/>
      <c r="AX654" s="22"/>
      <c r="AY654" s="22"/>
      <c r="BA654" s="12"/>
      <c r="BB654" s="85" t="n">
        <f aca="false">IF(ISERROR(VLOOKUP($B654,$AB:$AX,1,0)),0,(VLOOKUP($B654,$AB:$AX,1,0)))</f>
        <v>0</v>
      </c>
      <c r="BC654" s="86" t="n">
        <f aca="false">IF(ISERROR(VLOOKUP($B654,$AB:$AX,2,0)),0,(VLOOKUP($B654,$AB:$AX,2,0)))</f>
        <v>0</v>
      </c>
      <c r="BD654" s="92" t="n">
        <f aca="false">IF(ISERROR(VLOOKUP($B654,$AB:$AX,3,0)),0,(VLOOKUP($B654,$AB:$AX,3,0)))</f>
        <v>0</v>
      </c>
      <c r="BE654" s="85" t="n">
        <f aca="false">IF(ISERROR(VLOOKUP($B654,$AB:$AX,4,0)),0,(VLOOKUP($B654,$AB:$AX,4,0)))</f>
        <v>0</v>
      </c>
      <c r="BF654" s="86" t="n">
        <f aca="false">IF(ISERROR(VLOOKUP($B654,$AB:$AX,5,0)),0,(VLOOKUP($B654,$AB:$AX,5,0)))</f>
        <v>0</v>
      </c>
      <c r="BG654" s="86" t="n">
        <f aca="false">IF(ISERROR(VLOOKUP($B654,$AB:$AX,6,0)),0,(VLOOKUP($B654,$AB:$AX,6,0)))</f>
        <v>0</v>
      </c>
      <c r="BH654" s="85" t="n">
        <f aca="false">IF(ISERROR(VLOOKUP($B654,$AB:$AX,7,0)),0,(VLOOKUP($B654,$AB:$AX,7,0)))</f>
        <v>0</v>
      </c>
      <c r="BI654" s="88" t="n">
        <f aca="false">IF(ISERROR(VLOOKUP($B654,$AB:$AX,8,0)),0,(VLOOKUP($B654,$AB:$AX,8,0)))</f>
        <v>0</v>
      </c>
      <c r="BJ654" s="88" t="n">
        <f aca="false">IF(ISERROR(VLOOKUP($B654,$AB:$AX,9,0)),0,(VLOOKUP($B654,$AB:$AX,9,0)))</f>
        <v>0</v>
      </c>
      <c r="BK654" s="89" t="n">
        <f aca="false">IF(ISERROR(VLOOKUP($B654,$AB:$AX,10,0)),0,(VLOOKUP($B654,$AB:$AX,10,0)))</f>
        <v>0</v>
      </c>
      <c r="BL654" s="93" t="n">
        <f aca="false">IF(ISERROR(VLOOKUP($B654,$AB:$AX,11,0)),0,(VLOOKUP($B654,$AB:$AX,11,0)))</f>
        <v>0</v>
      </c>
      <c r="BM654" s="89" t="n">
        <f aca="false">IF(ISERROR(VLOOKUP($B654,$AB:$AX,12,0)),0,(VLOOKUP($B654,$AB:$AX,12,0)))</f>
        <v>0</v>
      </c>
      <c r="BN654" s="93" t="n">
        <f aca="false">IF(ISERROR(VLOOKUP($B654,$AB:$AX,13,0)),0,(VLOOKUP($B654,$AB:$AX,13,0)))</f>
        <v>0</v>
      </c>
      <c r="BO654" s="86" t="n">
        <f aca="false">IF(ISERROR(VLOOKUP($B654,$AB:$AX,14,0)),0,(VLOOKUP($B654,$AB:$AX,14,0)))</f>
        <v>0</v>
      </c>
      <c r="BP654" s="91" t="n">
        <f aca="false">IF(ISERROR(VLOOKUP($B654,$AB:$AX,15,0)),0,(VLOOKUP($B654,$AB:$AX,15,0)))</f>
        <v>0</v>
      </c>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row>
    <row r="655" customFormat="false" ht="12.75" hidden="true" customHeight="false" outlineLevel="0" collapsed="false">
      <c r="A655" s="75" t="s">
        <v>1088</v>
      </c>
      <c r="B655" s="78"/>
      <c r="C655" s="79"/>
      <c r="D655" s="78"/>
      <c r="E655" s="78"/>
      <c r="F655" s="79"/>
      <c r="G655" s="79"/>
      <c r="H655" s="80" t="n">
        <v>0</v>
      </c>
      <c r="I655" s="81" t="n">
        <v>0</v>
      </c>
      <c r="J655" s="81" t="n">
        <v>0</v>
      </c>
      <c r="K655" s="82" t="n">
        <v>0</v>
      </c>
      <c r="L655" s="83" t="n">
        <v>0</v>
      </c>
      <c r="M655" s="82" t="n">
        <v>0</v>
      </c>
      <c r="N655" s="83" t="n">
        <v>0</v>
      </c>
      <c r="O655" s="79"/>
      <c r="P655" s="84"/>
      <c r="Q655" s="22"/>
      <c r="R655" s="22"/>
      <c r="S655" s="22"/>
      <c r="T655" s="22"/>
      <c r="U655" s="22"/>
      <c r="V655" s="22"/>
      <c r="W655" s="22"/>
      <c r="X655" s="22"/>
      <c r="Y655" s="12"/>
      <c r="Z655" s="22"/>
      <c r="AA655" s="12" t="s">
        <v>1088</v>
      </c>
      <c r="AB655" s="85"/>
      <c r="AC655" s="86"/>
      <c r="AD655" s="85"/>
      <c r="AE655" s="85"/>
      <c r="AF655" s="86"/>
      <c r="AG655" s="86"/>
      <c r="AH655" s="87" t="n">
        <v>0</v>
      </c>
      <c r="AI655" s="88" t="n">
        <v>0</v>
      </c>
      <c r="AJ655" s="88" t="n">
        <v>0</v>
      </c>
      <c r="AK655" s="89" t="n">
        <v>0</v>
      </c>
      <c r="AL655" s="90" t="n">
        <v>0</v>
      </c>
      <c r="AM655" s="89" t="n">
        <v>0</v>
      </c>
      <c r="AN655" s="90" t="n">
        <v>0</v>
      </c>
      <c r="AO655" s="86"/>
      <c r="AP655" s="91"/>
      <c r="AQ655" s="22"/>
      <c r="AR655" s="22"/>
      <c r="AS655" s="22"/>
      <c r="AT655" s="22"/>
      <c r="AU655" s="22"/>
      <c r="AV655" s="22"/>
      <c r="AW655" s="22"/>
      <c r="AX655" s="22"/>
      <c r="AY655" s="22"/>
      <c r="BA655" s="12"/>
      <c r="BB655" s="85" t="n">
        <f aca="false">IF(ISERROR(VLOOKUP($B655,$AB:$AX,1,0)),0,(VLOOKUP($B655,$AB:$AX,1,0)))</f>
        <v>0</v>
      </c>
      <c r="BC655" s="86" t="n">
        <f aca="false">IF(ISERROR(VLOOKUP($B655,$AB:$AX,2,0)),0,(VLOOKUP($B655,$AB:$AX,2,0)))</f>
        <v>0</v>
      </c>
      <c r="BD655" s="92" t="n">
        <f aca="false">IF(ISERROR(VLOOKUP($B655,$AB:$AX,3,0)),0,(VLOOKUP($B655,$AB:$AX,3,0)))</f>
        <v>0</v>
      </c>
      <c r="BE655" s="85" t="n">
        <f aca="false">IF(ISERROR(VLOOKUP($B655,$AB:$AX,4,0)),0,(VLOOKUP($B655,$AB:$AX,4,0)))</f>
        <v>0</v>
      </c>
      <c r="BF655" s="86" t="n">
        <f aca="false">IF(ISERROR(VLOOKUP($B655,$AB:$AX,5,0)),0,(VLOOKUP($B655,$AB:$AX,5,0)))</f>
        <v>0</v>
      </c>
      <c r="BG655" s="86" t="n">
        <f aca="false">IF(ISERROR(VLOOKUP($B655,$AB:$AX,6,0)),0,(VLOOKUP($B655,$AB:$AX,6,0)))</f>
        <v>0</v>
      </c>
      <c r="BH655" s="85" t="n">
        <f aca="false">IF(ISERROR(VLOOKUP($B655,$AB:$AX,7,0)),0,(VLOOKUP($B655,$AB:$AX,7,0)))</f>
        <v>0</v>
      </c>
      <c r="BI655" s="88" t="n">
        <f aca="false">IF(ISERROR(VLOOKUP($B655,$AB:$AX,8,0)),0,(VLOOKUP($B655,$AB:$AX,8,0)))</f>
        <v>0</v>
      </c>
      <c r="BJ655" s="88" t="n">
        <f aca="false">IF(ISERROR(VLOOKUP($B655,$AB:$AX,9,0)),0,(VLOOKUP($B655,$AB:$AX,9,0)))</f>
        <v>0</v>
      </c>
      <c r="BK655" s="89" t="n">
        <f aca="false">IF(ISERROR(VLOOKUP($B655,$AB:$AX,10,0)),0,(VLOOKUP($B655,$AB:$AX,10,0)))</f>
        <v>0</v>
      </c>
      <c r="BL655" s="93" t="n">
        <f aca="false">IF(ISERROR(VLOOKUP($B655,$AB:$AX,11,0)),0,(VLOOKUP($B655,$AB:$AX,11,0)))</f>
        <v>0</v>
      </c>
      <c r="BM655" s="89" t="n">
        <f aca="false">IF(ISERROR(VLOOKUP($B655,$AB:$AX,12,0)),0,(VLOOKUP($B655,$AB:$AX,12,0)))</f>
        <v>0</v>
      </c>
      <c r="BN655" s="93" t="n">
        <f aca="false">IF(ISERROR(VLOOKUP($B655,$AB:$AX,13,0)),0,(VLOOKUP($B655,$AB:$AX,13,0)))</f>
        <v>0</v>
      </c>
      <c r="BO655" s="86" t="n">
        <f aca="false">IF(ISERROR(VLOOKUP($B655,$AB:$AX,14,0)),0,(VLOOKUP($B655,$AB:$AX,14,0)))</f>
        <v>0</v>
      </c>
      <c r="BP655" s="91" t="n">
        <f aca="false">IF(ISERROR(VLOOKUP($B655,$AB:$AX,15,0)),0,(VLOOKUP($B655,$AB:$AX,15,0)))</f>
        <v>0</v>
      </c>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row>
    <row r="656" customFormat="false" ht="12.75" hidden="true" customHeight="false" outlineLevel="0" collapsed="false">
      <c r="A656" s="75" t="s">
        <v>1089</v>
      </c>
      <c r="B656" s="78"/>
      <c r="C656" s="79"/>
      <c r="D656" s="78"/>
      <c r="E656" s="78"/>
      <c r="F656" s="79"/>
      <c r="G656" s="79"/>
      <c r="H656" s="80" t="n">
        <v>0</v>
      </c>
      <c r="I656" s="81" t="n">
        <v>0</v>
      </c>
      <c r="J656" s="81" t="n">
        <v>0</v>
      </c>
      <c r="K656" s="82" t="n">
        <v>0</v>
      </c>
      <c r="L656" s="83" t="n">
        <v>0</v>
      </c>
      <c r="M656" s="82" t="n">
        <v>0</v>
      </c>
      <c r="N656" s="83" t="n">
        <v>0</v>
      </c>
      <c r="O656" s="79"/>
      <c r="P656" s="84"/>
      <c r="Q656" s="78"/>
      <c r="R656" s="78"/>
      <c r="S656" s="78"/>
      <c r="T656" s="78"/>
      <c r="U656" s="78"/>
      <c r="V656" s="78"/>
      <c r="W656" s="78"/>
      <c r="X656" s="78"/>
      <c r="Y656" s="85"/>
      <c r="Z656" s="78"/>
      <c r="AA656" s="85" t="s">
        <v>1089</v>
      </c>
      <c r="AB656" s="85"/>
      <c r="AC656" s="86"/>
      <c r="AD656" s="85"/>
      <c r="AE656" s="85"/>
      <c r="AF656" s="86"/>
      <c r="AG656" s="86"/>
      <c r="AH656" s="87" t="n">
        <v>0</v>
      </c>
      <c r="AI656" s="88" t="n">
        <v>0</v>
      </c>
      <c r="AJ656" s="88" t="n">
        <v>0</v>
      </c>
      <c r="AK656" s="89" t="n">
        <v>0</v>
      </c>
      <c r="AL656" s="90" t="n">
        <v>0</v>
      </c>
      <c r="AM656" s="89" t="n">
        <v>0</v>
      </c>
      <c r="AN656" s="90" t="n">
        <v>0</v>
      </c>
      <c r="AO656" s="86"/>
      <c r="AP656" s="91"/>
      <c r="AQ656" s="78"/>
      <c r="AR656" s="78"/>
      <c r="AS656" s="78"/>
      <c r="AT656" s="78"/>
      <c r="AU656" s="78"/>
      <c r="AV656" s="78"/>
      <c r="AW656" s="78"/>
      <c r="AX656" s="78"/>
      <c r="AY656" s="78"/>
      <c r="AZ656" s="85"/>
      <c r="BA656" s="12"/>
      <c r="BB656" s="85" t="n">
        <f aca="false">IF(ISERROR(VLOOKUP($B656,$AB:$AX,1,0)),0,(VLOOKUP($B656,$AB:$AX,1,0)))</f>
        <v>0</v>
      </c>
      <c r="BC656" s="86" t="n">
        <f aca="false">IF(ISERROR(VLOOKUP($B656,$AB:$AX,2,0)),0,(VLOOKUP($B656,$AB:$AX,2,0)))</f>
        <v>0</v>
      </c>
      <c r="BD656" s="92" t="n">
        <f aca="false">IF(ISERROR(VLOOKUP($B656,$AB:$AX,3,0)),0,(VLOOKUP($B656,$AB:$AX,3,0)))</f>
        <v>0</v>
      </c>
      <c r="BE656" s="85" t="n">
        <f aca="false">IF(ISERROR(VLOOKUP($B656,$AB:$AX,4,0)),0,(VLOOKUP($B656,$AB:$AX,4,0)))</f>
        <v>0</v>
      </c>
      <c r="BF656" s="86" t="n">
        <f aca="false">IF(ISERROR(VLOOKUP($B656,$AB:$AX,5,0)),0,(VLOOKUP($B656,$AB:$AX,5,0)))</f>
        <v>0</v>
      </c>
      <c r="BG656" s="86" t="n">
        <f aca="false">IF(ISERROR(VLOOKUP($B656,$AB:$AX,6,0)),0,(VLOOKUP($B656,$AB:$AX,6,0)))</f>
        <v>0</v>
      </c>
      <c r="BH656" s="85" t="n">
        <f aca="false">IF(ISERROR(VLOOKUP($B656,$AB:$AX,7,0)),0,(VLOOKUP($B656,$AB:$AX,7,0)))</f>
        <v>0</v>
      </c>
      <c r="BI656" s="88" t="n">
        <f aca="false">IF(ISERROR(VLOOKUP($B656,$AB:$AX,8,0)),0,(VLOOKUP($B656,$AB:$AX,8,0)))</f>
        <v>0</v>
      </c>
      <c r="BJ656" s="88" t="n">
        <f aca="false">IF(ISERROR(VLOOKUP($B656,$AB:$AX,9,0)),0,(VLOOKUP($B656,$AB:$AX,9,0)))</f>
        <v>0</v>
      </c>
      <c r="BK656" s="89" t="n">
        <f aca="false">IF(ISERROR(VLOOKUP($B656,$AB:$AX,10,0)),0,(VLOOKUP($B656,$AB:$AX,10,0)))</f>
        <v>0</v>
      </c>
      <c r="BL656" s="93" t="n">
        <f aca="false">IF(ISERROR(VLOOKUP($B656,$AB:$AX,11,0)),0,(VLOOKUP($B656,$AB:$AX,11,0)))</f>
        <v>0</v>
      </c>
      <c r="BM656" s="89" t="n">
        <f aca="false">IF(ISERROR(VLOOKUP($B656,$AB:$AX,12,0)),0,(VLOOKUP($B656,$AB:$AX,12,0)))</f>
        <v>0</v>
      </c>
      <c r="BN656" s="93" t="n">
        <f aca="false">IF(ISERROR(VLOOKUP($B656,$AB:$AX,13,0)),0,(VLOOKUP($B656,$AB:$AX,13,0)))</f>
        <v>0</v>
      </c>
      <c r="BO656" s="86" t="n">
        <f aca="false">IF(ISERROR(VLOOKUP($B656,$AB:$AX,14,0)),0,(VLOOKUP($B656,$AB:$AX,14,0)))</f>
        <v>0</v>
      </c>
      <c r="BP656" s="91" t="n">
        <f aca="false">IF(ISERROR(VLOOKUP($B656,$AB:$AX,15,0)),0,(VLOOKUP($B656,$AB:$AX,15,0)))</f>
        <v>0</v>
      </c>
      <c r="BQ656" s="78"/>
      <c r="BR656" s="78"/>
      <c r="BS656" s="78"/>
      <c r="BT656" s="78"/>
      <c r="BU656" s="94"/>
      <c r="BV656" s="94"/>
      <c r="BW656" s="94"/>
      <c r="BX656" s="94"/>
      <c r="BY656" s="94"/>
      <c r="BZ656" s="94"/>
      <c r="CA656" s="94"/>
      <c r="CB656" s="94"/>
      <c r="CC656" s="94"/>
      <c r="CD656" s="94"/>
      <c r="CE656" s="94"/>
      <c r="CF656" s="94"/>
      <c r="CG656" s="94"/>
      <c r="CH656" s="94"/>
      <c r="CI656" s="94"/>
      <c r="CJ656" s="94"/>
      <c r="CK656" s="94"/>
      <c r="CL656" s="94"/>
      <c r="CM656" s="94"/>
      <c r="CN656" s="94"/>
      <c r="CO656" s="94"/>
      <c r="CP656" s="94"/>
      <c r="CQ656" s="94"/>
      <c r="CR656" s="94"/>
      <c r="CS656" s="94"/>
      <c r="CT656" s="94"/>
      <c r="CU656" s="94"/>
      <c r="CV656" s="94"/>
      <c r="CW656" s="94"/>
      <c r="CX656" s="94"/>
      <c r="CY656" s="94"/>
      <c r="CZ656" s="94"/>
      <c r="DA656" s="94"/>
      <c r="DB656" s="94"/>
      <c r="DC656" s="94"/>
      <c r="DD656" s="94"/>
      <c r="DE656" s="94"/>
      <c r="DF656" s="94"/>
      <c r="DG656" s="94"/>
      <c r="DH656" s="94"/>
      <c r="DI656" s="94"/>
      <c r="DJ656" s="94"/>
      <c r="DK656" s="94"/>
      <c r="DL656" s="94"/>
      <c r="DM656" s="94"/>
      <c r="DN656" s="94"/>
      <c r="DO656" s="94"/>
      <c r="DP656" s="94"/>
      <c r="DQ656" s="94"/>
      <c r="DR656" s="94"/>
      <c r="DS656" s="94"/>
      <c r="DT656" s="94"/>
      <c r="DU656" s="94"/>
      <c r="DV656" s="94"/>
      <c r="DW656" s="94"/>
      <c r="DX656" s="94"/>
      <c r="DY656" s="94"/>
      <c r="DZ656" s="94"/>
      <c r="EA656" s="94"/>
      <c r="EB656" s="94"/>
      <c r="EC656" s="94"/>
      <c r="ED656" s="94"/>
      <c r="EE656" s="94"/>
      <c r="EF656" s="94"/>
      <c r="EG656" s="94"/>
      <c r="EH656" s="94"/>
      <c r="EI656" s="94"/>
      <c r="EJ656" s="94"/>
      <c r="EK656" s="94"/>
    </row>
    <row r="657" customFormat="false" ht="12.75" hidden="true" customHeight="false" outlineLevel="0" collapsed="false">
      <c r="A657" s="75" t="s">
        <v>1090</v>
      </c>
      <c r="B657" s="78"/>
      <c r="C657" s="79"/>
      <c r="D657" s="78"/>
      <c r="E657" s="78"/>
      <c r="F657" s="79"/>
      <c r="G657" s="79"/>
      <c r="H657" s="80" t="n">
        <v>0</v>
      </c>
      <c r="I657" s="81" t="n">
        <v>0</v>
      </c>
      <c r="J657" s="81" t="n">
        <v>0</v>
      </c>
      <c r="K657" s="82" t="n">
        <v>0</v>
      </c>
      <c r="L657" s="83" t="n">
        <v>0</v>
      </c>
      <c r="M657" s="82" t="n">
        <v>0</v>
      </c>
      <c r="N657" s="83" t="n">
        <v>0</v>
      </c>
      <c r="O657" s="79"/>
      <c r="P657" s="84"/>
      <c r="Q657" s="78"/>
      <c r="R657" s="78"/>
      <c r="S657" s="78"/>
      <c r="T657" s="78"/>
      <c r="U657" s="78"/>
      <c r="V657" s="78"/>
      <c r="W657" s="78"/>
      <c r="X657" s="78"/>
      <c r="Y657" s="85"/>
      <c r="Z657" s="78"/>
      <c r="AA657" s="85" t="s">
        <v>1090</v>
      </c>
      <c r="AB657" s="85"/>
      <c r="AC657" s="86"/>
      <c r="AD657" s="85"/>
      <c r="AE657" s="85"/>
      <c r="AF657" s="86"/>
      <c r="AG657" s="86"/>
      <c r="AH657" s="87" t="n">
        <v>0</v>
      </c>
      <c r="AI657" s="88" t="n">
        <v>0</v>
      </c>
      <c r="AJ657" s="88" t="n">
        <v>0</v>
      </c>
      <c r="AK657" s="89" t="n">
        <v>0</v>
      </c>
      <c r="AL657" s="90" t="n">
        <v>0</v>
      </c>
      <c r="AM657" s="89" t="n">
        <v>0</v>
      </c>
      <c r="AN657" s="90" t="n">
        <v>0</v>
      </c>
      <c r="AO657" s="86"/>
      <c r="AP657" s="91"/>
      <c r="AQ657" s="78"/>
      <c r="AR657" s="78"/>
      <c r="AS657" s="78"/>
      <c r="AT657" s="78"/>
      <c r="AU657" s="78"/>
      <c r="AV657" s="78"/>
      <c r="AW657" s="78"/>
      <c r="AX657" s="78"/>
      <c r="AY657" s="78"/>
      <c r="AZ657" s="85"/>
      <c r="BA657" s="12"/>
      <c r="BB657" s="85" t="n">
        <f aca="false">IF(ISERROR(VLOOKUP($B657,$AB:$AX,1,0)),0,(VLOOKUP($B657,$AB:$AX,1,0)))</f>
        <v>0</v>
      </c>
      <c r="BC657" s="86" t="n">
        <f aca="false">IF(ISERROR(VLOOKUP($B657,$AB:$AX,2,0)),0,(VLOOKUP($B657,$AB:$AX,2,0)))</f>
        <v>0</v>
      </c>
      <c r="BD657" s="92" t="n">
        <f aca="false">IF(ISERROR(VLOOKUP($B657,$AB:$AX,3,0)),0,(VLOOKUP($B657,$AB:$AX,3,0)))</f>
        <v>0</v>
      </c>
      <c r="BE657" s="85" t="n">
        <f aca="false">IF(ISERROR(VLOOKUP($B657,$AB:$AX,4,0)),0,(VLOOKUP($B657,$AB:$AX,4,0)))</f>
        <v>0</v>
      </c>
      <c r="BF657" s="86" t="n">
        <f aca="false">IF(ISERROR(VLOOKUP($B657,$AB:$AX,5,0)),0,(VLOOKUP($B657,$AB:$AX,5,0)))</f>
        <v>0</v>
      </c>
      <c r="BG657" s="86" t="n">
        <f aca="false">IF(ISERROR(VLOOKUP($B657,$AB:$AX,6,0)),0,(VLOOKUP($B657,$AB:$AX,6,0)))</f>
        <v>0</v>
      </c>
      <c r="BH657" s="85" t="n">
        <f aca="false">IF(ISERROR(VLOOKUP($B657,$AB:$AX,7,0)),0,(VLOOKUP($B657,$AB:$AX,7,0)))</f>
        <v>0</v>
      </c>
      <c r="BI657" s="88" t="n">
        <f aca="false">IF(ISERROR(VLOOKUP($B657,$AB:$AX,8,0)),0,(VLOOKUP($B657,$AB:$AX,8,0)))</f>
        <v>0</v>
      </c>
      <c r="BJ657" s="88" t="n">
        <f aca="false">IF(ISERROR(VLOOKUP($B657,$AB:$AX,9,0)),0,(VLOOKUP($B657,$AB:$AX,9,0)))</f>
        <v>0</v>
      </c>
      <c r="BK657" s="89" t="n">
        <f aca="false">IF(ISERROR(VLOOKUP($B657,$AB:$AX,10,0)),0,(VLOOKUP($B657,$AB:$AX,10,0)))</f>
        <v>0</v>
      </c>
      <c r="BL657" s="93" t="n">
        <f aca="false">IF(ISERROR(VLOOKUP($B657,$AB:$AX,11,0)),0,(VLOOKUP($B657,$AB:$AX,11,0)))</f>
        <v>0</v>
      </c>
      <c r="BM657" s="89" t="n">
        <f aca="false">IF(ISERROR(VLOOKUP($B657,$AB:$AX,12,0)),0,(VLOOKUP($B657,$AB:$AX,12,0)))</f>
        <v>0</v>
      </c>
      <c r="BN657" s="93" t="n">
        <f aca="false">IF(ISERROR(VLOOKUP($B657,$AB:$AX,13,0)),0,(VLOOKUP($B657,$AB:$AX,13,0)))</f>
        <v>0</v>
      </c>
      <c r="BO657" s="86" t="n">
        <f aca="false">IF(ISERROR(VLOOKUP($B657,$AB:$AX,14,0)),0,(VLOOKUP($B657,$AB:$AX,14,0)))</f>
        <v>0</v>
      </c>
      <c r="BP657" s="91" t="n">
        <f aca="false">IF(ISERROR(VLOOKUP($B657,$AB:$AX,15,0)),0,(VLOOKUP($B657,$AB:$AX,15,0)))</f>
        <v>0</v>
      </c>
      <c r="BQ657" s="78"/>
      <c r="BR657" s="78"/>
      <c r="BS657" s="78"/>
      <c r="BT657" s="78"/>
      <c r="BU657" s="94"/>
      <c r="BV657" s="94"/>
      <c r="BW657" s="94"/>
      <c r="BX657" s="94"/>
      <c r="BY657" s="94"/>
      <c r="BZ657" s="94"/>
      <c r="CA657" s="94"/>
      <c r="CB657" s="94"/>
      <c r="CC657" s="94"/>
      <c r="CD657" s="94"/>
      <c r="CE657" s="94"/>
      <c r="CF657" s="94"/>
      <c r="CG657" s="94"/>
      <c r="CH657" s="94"/>
      <c r="CI657" s="94"/>
      <c r="CJ657" s="94"/>
      <c r="CK657" s="94"/>
      <c r="CL657" s="94"/>
      <c r="CM657" s="94"/>
      <c r="CN657" s="94"/>
      <c r="CO657" s="94"/>
      <c r="CP657" s="94"/>
      <c r="CQ657" s="94"/>
      <c r="CR657" s="94"/>
      <c r="CS657" s="94"/>
      <c r="CT657" s="94"/>
      <c r="CU657" s="94"/>
      <c r="CV657" s="94"/>
      <c r="CW657" s="94"/>
      <c r="CX657" s="94"/>
      <c r="CY657" s="94"/>
      <c r="CZ657" s="94"/>
      <c r="DA657" s="94"/>
      <c r="DB657" s="94"/>
      <c r="DC657" s="94"/>
      <c r="DD657" s="94"/>
      <c r="DE657" s="94"/>
      <c r="DF657" s="94"/>
      <c r="DG657" s="94"/>
      <c r="DH657" s="94"/>
      <c r="DI657" s="94"/>
      <c r="DJ657" s="94"/>
      <c r="DK657" s="94"/>
      <c r="DL657" s="94"/>
      <c r="DM657" s="94"/>
      <c r="DN657" s="94"/>
      <c r="DO657" s="94"/>
      <c r="DP657" s="94"/>
      <c r="DQ657" s="94"/>
      <c r="DR657" s="94"/>
      <c r="DS657" s="94"/>
      <c r="DT657" s="94"/>
      <c r="DU657" s="94"/>
      <c r="DV657" s="94"/>
      <c r="DW657" s="94"/>
      <c r="DX657" s="94"/>
      <c r="DY657" s="94"/>
      <c r="DZ657" s="94"/>
      <c r="EA657" s="94"/>
      <c r="EB657" s="94"/>
      <c r="EC657" s="94"/>
      <c r="ED657" s="94"/>
      <c r="EE657" s="94"/>
      <c r="EF657" s="94"/>
      <c r="EG657" s="94"/>
      <c r="EH657" s="94"/>
      <c r="EI657" s="94"/>
      <c r="EJ657" s="94"/>
      <c r="EK657" s="94"/>
    </row>
    <row r="658" customFormat="false" ht="12.75" hidden="true" customHeight="false" outlineLevel="0" collapsed="false">
      <c r="A658" s="75" t="s">
        <v>1091</v>
      </c>
      <c r="B658" s="78"/>
      <c r="C658" s="79"/>
      <c r="D658" s="78"/>
      <c r="E658" s="78"/>
      <c r="F658" s="79"/>
      <c r="G658" s="79"/>
      <c r="H658" s="80" t="n">
        <v>0</v>
      </c>
      <c r="I658" s="81" t="n">
        <v>0</v>
      </c>
      <c r="J658" s="81" t="n">
        <v>0</v>
      </c>
      <c r="K658" s="82" t="n">
        <v>0</v>
      </c>
      <c r="L658" s="83" t="n">
        <v>0</v>
      </c>
      <c r="M658" s="82" t="n">
        <v>0</v>
      </c>
      <c r="N658" s="83" t="n">
        <v>0</v>
      </c>
      <c r="O658" s="79"/>
      <c r="P658" s="84"/>
      <c r="Q658" s="78"/>
      <c r="R658" s="78"/>
      <c r="S658" s="78"/>
      <c r="T658" s="78"/>
      <c r="U658" s="78"/>
      <c r="V658" s="78"/>
      <c r="W658" s="78"/>
      <c r="X658" s="78"/>
      <c r="Y658" s="85"/>
      <c r="Z658" s="78"/>
      <c r="AA658" s="85" t="s">
        <v>1091</v>
      </c>
      <c r="AB658" s="85"/>
      <c r="AC658" s="86"/>
      <c r="AD658" s="85"/>
      <c r="AE658" s="85"/>
      <c r="AF658" s="86"/>
      <c r="AG658" s="86"/>
      <c r="AH658" s="87" t="n">
        <v>0</v>
      </c>
      <c r="AI658" s="88" t="n">
        <v>0</v>
      </c>
      <c r="AJ658" s="88" t="n">
        <v>0</v>
      </c>
      <c r="AK658" s="89" t="n">
        <v>0</v>
      </c>
      <c r="AL658" s="90" t="n">
        <v>0</v>
      </c>
      <c r="AM658" s="89" t="n">
        <v>0</v>
      </c>
      <c r="AN658" s="90" t="n">
        <v>0</v>
      </c>
      <c r="AO658" s="86"/>
      <c r="AP658" s="91"/>
      <c r="AQ658" s="78"/>
      <c r="AR658" s="78"/>
      <c r="AS658" s="78"/>
      <c r="AT658" s="78"/>
      <c r="AU658" s="78"/>
      <c r="AV658" s="78"/>
      <c r="AW658" s="78"/>
      <c r="AX658" s="78"/>
      <c r="AY658" s="78"/>
      <c r="AZ658" s="85"/>
      <c r="BA658" s="12"/>
      <c r="BB658" s="85" t="n">
        <f aca="false">IF(ISERROR(VLOOKUP($B658,$AB:$AX,1,0)),0,(VLOOKUP($B658,$AB:$AX,1,0)))</f>
        <v>0</v>
      </c>
      <c r="BC658" s="86" t="n">
        <f aca="false">IF(ISERROR(VLOOKUP($B658,$AB:$AX,2,0)),0,(VLOOKUP($B658,$AB:$AX,2,0)))</f>
        <v>0</v>
      </c>
      <c r="BD658" s="92" t="n">
        <f aca="false">IF(ISERROR(VLOOKUP($B658,$AB:$AX,3,0)),0,(VLOOKUP($B658,$AB:$AX,3,0)))</f>
        <v>0</v>
      </c>
      <c r="BE658" s="85" t="n">
        <f aca="false">IF(ISERROR(VLOOKUP($B658,$AB:$AX,4,0)),0,(VLOOKUP($B658,$AB:$AX,4,0)))</f>
        <v>0</v>
      </c>
      <c r="BF658" s="86" t="n">
        <f aca="false">IF(ISERROR(VLOOKUP($B658,$AB:$AX,5,0)),0,(VLOOKUP($B658,$AB:$AX,5,0)))</f>
        <v>0</v>
      </c>
      <c r="BG658" s="86" t="n">
        <f aca="false">IF(ISERROR(VLOOKUP($B658,$AB:$AX,6,0)),0,(VLOOKUP($B658,$AB:$AX,6,0)))</f>
        <v>0</v>
      </c>
      <c r="BH658" s="85" t="n">
        <f aca="false">IF(ISERROR(VLOOKUP($B658,$AB:$AX,7,0)),0,(VLOOKUP($B658,$AB:$AX,7,0)))</f>
        <v>0</v>
      </c>
      <c r="BI658" s="88" t="n">
        <f aca="false">IF(ISERROR(VLOOKUP($B658,$AB:$AX,8,0)),0,(VLOOKUP($B658,$AB:$AX,8,0)))</f>
        <v>0</v>
      </c>
      <c r="BJ658" s="88" t="n">
        <f aca="false">IF(ISERROR(VLOOKUP($B658,$AB:$AX,9,0)),0,(VLOOKUP($B658,$AB:$AX,9,0)))</f>
        <v>0</v>
      </c>
      <c r="BK658" s="89" t="n">
        <f aca="false">IF(ISERROR(VLOOKUP($B658,$AB:$AX,10,0)),0,(VLOOKUP($B658,$AB:$AX,10,0)))</f>
        <v>0</v>
      </c>
      <c r="BL658" s="93" t="n">
        <f aca="false">IF(ISERROR(VLOOKUP($B658,$AB:$AX,11,0)),0,(VLOOKUP($B658,$AB:$AX,11,0)))</f>
        <v>0</v>
      </c>
      <c r="BM658" s="89" t="n">
        <f aca="false">IF(ISERROR(VLOOKUP($B658,$AB:$AX,12,0)),0,(VLOOKUP($B658,$AB:$AX,12,0)))</f>
        <v>0</v>
      </c>
      <c r="BN658" s="93" t="n">
        <f aca="false">IF(ISERROR(VLOOKUP($B658,$AB:$AX,13,0)),0,(VLOOKUP($B658,$AB:$AX,13,0)))</f>
        <v>0</v>
      </c>
      <c r="BO658" s="86" t="n">
        <f aca="false">IF(ISERROR(VLOOKUP($B658,$AB:$AX,14,0)),0,(VLOOKUP($B658,$AB:$AX,14,0)))</f>
        <v>0</v>
      </c>
      <c r="BP658" s="91" t="n">
        <f aca="false">IF(ISERROR(VLOOKUP($B658,$AB:$AX,15,0)),0,(VLOOKUP($B658,$AB:$AX,15,0)))</f>
        <v>0</v>
      </c>
      <c r="BQ658" s="78"/>
      <c r="BR658" s="78"/>
      <c r="BS658" s="78"/>
      <c r="BT658" s="78"/>
      <c r="BU658" s="94"/>
      <c r="BV658" s="94"/>
      <c r="BW658" s="94"/>
      <c r="BX658" s="94"/>
      <c r="BY658" s="94"/>
      <c r="BZ658" s="94"/>
      <c r="CA658" s="94"/>
      <c r="CB658" s="94"/>
      <c r="CC658" s="94"/>
      <c r="CD658" s="94"/>
      <c r="CE658" s="94"/>
      <c r="CF658" s="94"/>
      <c r="CG658" s="94"/>
      <c r="CH658" s="94"/>
      <c r="CI658" s="94"/>
      <c r="CJ658" s="94"/>
      <c r="CK658" s="94"/>
      <c r="CL658" s="94"/>
      <c r="CM658" s="94"/>
      <c r="CN658" s="94"/>
      <c r="CO658" s="94"/>
      <c r="CP658" s="94"/>
      <c r="CQ658" s="94"/>
      <c r="CR658" s="94"/>
      <c r="CS658" s="94"/>
      <c r="CT658" s="94"/>
      <c r="CU658" s="94"/>
      <c r="CV658" s="94"/>
      <c r="CW658" s="94"/>
      <c r="CX658" s="94"/>
      <c r="CY658" s="94"/>
      <c r="CZ658" s="94"/>
      <c r="DA658" s="94"/>
      <c r="DB658" s="94"/>
      <c r="DC658" s="94"/>
      <c r="DD658" s="94"/>
      <c r="DE658" s="94"/>
      <c r="DF658" s="94"/>
      <c r="DG658" s="94"/>
      <c r="DH658" s="94"/>
      <c r="DI658" s="94"/>
      <c r="DJ658" s="94"/>
      <c r="DK658" s="94"/>
      <c r="DL658" s="94"/>
      <c r="DM658" s="94"/>
      <c r="DN658" s="94"/>
      <c r="DO658" s="94"/>
      <c r="DP658" s="94"/>
      <c r="DQ658" s="94"/>
      <c r="DR658" s="94"/>
      <c r="DS658" s="94"/>
      <c r="DT658" s="94"/>
      <c r="DU658" s="94"/>
      <c r="DV658" s="94"/>
      <c r="DW658" s="94"/>
      <c r="DX658" s="94"/>
      <c r="DY658" s="94"/>
      <c r="DZ658" s="94"/>
      <c r="EA658" s="94"/>
      <c r="EB658" s="94"/>
      <c r="EC658" s="94"/>
      <c r="ED658" s="94"/>
      <c r="EE658" s="94"/>
      <c r="EF658" s="94"/>
      <c r="EG658" s="94"/>
      <c r="EH658" s="94"/>
      <c r="EI658" s="94"/>
      <c r="EJ658" s="94"/>
      <c r="EK658" s="94"/>
    </row>
    <row r="659" customFormat="false" ht="12.75" hidden="true" customHeight="false" outlineLevel="0" collapsed="false">
      <c r="A659" s="75" t="s">
        <v>1092</v>
      </c>
      <c r="B659" s="78"/>
      <c r="C659" s="79"/>
      <c r="D659" s="78"/>
      <c r="E659" s="78"/>
      <c r="F659" s="79"/>
      <c r="G659" s="79"/>
      <c r="H659" s="80" t="n">
        <v>0</v>
      </c>
      <c r="I659" s="81" t="n">
        <v>0</v>
      </c>
      <c r="J659" s="81" t="n">
        <v>0</v>
      </c>
      <c r="K659" s="82" t="n">
        <v>0</v>
      </c>
      <c r="L659" s="83" t="n">
        <v>0</v>
      </c>
      <c r="M659" s="82" t="n">
        <v>0</v>
      </c>
      <c r="N659" s="83" t="n">
        <v>0</v>
      </c>
      <c r="O659" s="79"/>
      <c r="P659" s="84"/>
      <c r="Q659" s="78"/>
      <c r="R659" s="78"/>
      <c r="S659" s="78"/>
      <c r="T659" s="78"/>
      <c r="U659" s="78"/>
      <c r="V659" s="78"/>
      <c r="W659" s="78"/>
      <c r="X659" s="78"/>
      <c r="Y659" s="85"/>
      <c r="Z659" s="78"/>
      <c r="AA659" s="85" t="s">
        <v>1092</v>
      </c>
      <c r="AB659" s="85"/>
      <c r="AC659" s="86"/>
      <c r="AD659" s="85"/>
      <c r="AE659" s="85"/>
      <c r="AF659" s="86"/>
      <c r="AG659" s="86"/>
      <c r="AH659" s="87" t="n">
        <v>0</v>
      </c>
      <c r="AI659" s="88" t="n">
        <v>0</v>
      </c>
      <c r="AJ659" s="88" t="n">
        <v>0</v>
      </c>
      <c r="AK659" s="89" t="n">
        <v>0</v>
      </c>
      <c r="AL659" s="90" t="n">
        <v>0</v>
      </c>
      <c r="AM659" s="89" t="n">
        <v>0</v>
      </c>
      <c r="AN659" s="90" t="n">
        <v>0</v>
      </c>
      <c r="AO659" s="86"/>
      <c r="AP659" s="91"/>
      <c r="AQ659" s="78"/>
      <c r="AR659" s="78"/>
      <c r="AS659" s="78"/>
      <c r="AT659" s="78"/>
      <c r="AU659" s="78"/>
      <c r="AV659" s="78"/>
      <c r="AW659" s="78"/>
      <c r="AX659" s="78"/>
      <c r="AY659" s="78"/>
      <c r="AZ659" s="85"/>
      <c r="BA659" s="12"/>
      <c r="BB659" s="85" t="n">
        <f aca="false">IF(ISERROR(VLOOKUP($B659,$AB:$AX,1,0)),0,(VLOOKUP($B659,$AB:$AX,1,0)))</f>
        <v>0</v>
      </c>
      <c r="BC659" s="86" t="n">
        <f aca="false">IF(ISERROR(VLOOKUP($B659,$AB:$AX,2,0)),0,(VLOOKUP($B659,$AB:$AX,2,0)))</f>
        <v>0</v>
      </c>
      <c r="BD659" s="92" t="n">
        <f aca="false">IF(ISERROR(VLOOKUP($B659,$AB:$AX,3,0)),0,(VLOOKUP($B659,$AB:$AX,3,0)))</f>
        <v>0</v>
      </c>
      <c r="BE659" s="85" t="n">
        <f aca="false">IF(ISERROR(VLOOKUP($B659,$AB:$AX,4,0)),0,(VLOOKUP($B659,$AB:$AX,4,0)))</f>
        <v>0</v>
      </c>
      <c r="BF659" s="86" t="n">
        <f aca="false">IF(ISERROR(VLOOKUP($B659,$AB:$AX,5,0)),0,(VLOOKUP($B659,$AB:$AX,5,0)))</f>
        <v>0</v>
      </c>
      <c r="BG659" s="86" t="n">
        <f aca="false">IF(ISERROR(VLOOKUP($B659,$AB:$AX,6,0)),0,(VLOOKUP($B659,$AB:$AX,6,0)))</f>
        <v>0</v>
      </c>
      <c r="BH659" s="85" t="n">
        <f aca="false">IF(ISERROR(VLOOKUP($B659,$AB:$AX,7,0)),0,(VLOOKUP($B659,$AB:$AX,7,0)))</f>
        <v>0</v>
      </c>
      <c r="BI659" s="88" t="n">
        <f aca="false">IF(ISERROR(VLOOKUP($B659,$AB:$AX,8,0)),0,(VLOOKUP($B659,$AB:$AX,8,0)))</f>
        <v>0</v>
      </c>
      <c r="BJ659" s="88" t="n">
        <f aca="false">IF(ISERROR(VLOOKUP($B659,$AB:$AX,9,0)),0,(VLOOKUP($B659,$AB:$AX,9,0)))</f>
        <v>0</v>
      </c>
      <c r="BK659" s="89" t="n">
        <f aca="false">IF(ISERROR(VLOOKUP($B659,$AB:$AX,10,0)),0,(VLOOKUP($B659,$AB:$AX,10,0)))</f>
        <v>0</v>
      </c>
      <c r="BL659" s="93" t="n">
        <f aca="false">IF(ISERROR(VLOOKUP($B659,$AB:$AX,11,0)),0,(VLOOKUP($B659,$AB:$AX,11,0)))</f>
        <v>0</v>
      </c>
      <c r="BM659" s="89" t="n">
        <f aca="false">IF(ISERROR(VLOOKUP($B659,$AB:$AX,12,0)),0,(VLOOKUP($B659,$AB:$AX,12,0)))</f>
        <v>0</v>
      </c>
      <c r="BN659" s="93" t="n">
        <f aca="false">IF(ISERROR(VLOOKUP($B659,$AB:$AX,13,0)),0,(VLOOKUP($B659,$AB:$AX,13,0)))</f>
        <v>0</v>
      </c>
      <c r="BO659" s="86" t="n">
        <f aca="false">IF(ISERROR(VLOOKUP($B659,$AB:$AX,14,0)),0,(VLOOKUP($B659,$AB:$AX,14,0)))</f>
        <v>0</v>
      </c>
      <c r="BP659" s="91" t="n">
        <f aca="false">IF(ISERROR(VLOOKUP($B659,$AB:$AX,15,0)),0,(VLOOKUP($B659,$AB:$AX,15,0)))</f>
        <v>0</v>
      </c>
      <c r="BQ659" s="78"/>
      <c r="BR659" s="78"/>
      <c r="BS659" s="78"/>
      <c r="BT659" s="78"/>
      <c r="BU659" s="94"/>
      <c r="BV659" s="94"/>
      <c r="BW659" s="94"/>
      <c r="BX659" s="94"/>
      <c r="BY659" s="94"/>
      <c r="BZ659" s="94"/>
      <c r="CA659" s="94"/>
      <c r="CB659" s="94"/>
      <c r="CC659" s="94"/>
      <c r="CD659" s="94"/>
      <c r="CE659" s="94"/>
      <c r="CF659" s="94"/>
      <c r="CG659" s="94"/>
      <c r="CH659" s="94"/>
      <c r="CI659" s="94"/>
      <c r="CJ659" s="94"/>
      <c r="CK659" s="94"/>
      <c r="CL659" s="94"/>
      <c r="CM659" s="94"/>
      <c r="CN659" s="94"/>
      <c r="CO659" s="94"/>
      <c r="CP659" s="94"/>
      <c r="CQ659" s="94"/>
      <c r="CR659" s="94"/>
      <c r="CS659" s="94"/>
      <c r="CT659" s="94"/>
      <c r="CU659" s="94"/>
      <c r="CV659" s="94"/>
      <c r="CW659" s="94"/>
      <c r="CX659" s="94"/>
      <c r="CY659" s="94"/>
      <c r="CZ659" s="94"/>
      <c r="DA659" s="94"/>
      <c r="DB659" s="94"/>
      <c r="DC659" s="94"/>
      <c r="DD659" s="94"/>
      <c r="DE659" s="94"/>
      <c r="DF659" s="94"/>
      <c r="DG659" s="94"/>
      <c r="DH659" s="94"/>
      <c r="DI659" s="94"/>
      <c r="DJ659" s="94"/>
      <c r="DK659" s="94"/>
      <c r="DL659" s="94"/>
      <c r="DM659" s="94"/>
      <c r="DN659" s="94"/>
      <c r="DO659" s="94"/>
      <c r="DP659" s="94"/>
      <c r="DQ659" s="94"/>
      <c r="DR659" s="94"/>
      <c r="DS659" s="94"/>
      <c r="DT659" s="94"/>
      <c r="DU659" s="94"/>
      <c r="DV659" s="94"/>
      <c r="DW659" s="94"/>
      <c r="DX659" s="94"/>
      <c r="DY659" s="94"/>
      <c r="DZ659" s="94"/>
      <c r="EA659" s="94"/>
      <c r="EB659" s="94"/>
      <c r="EC659" s="94"/>
      <c r="ED659" s="94"/>
      <c r="EE659" s="94"/>
      <c r="EF659" s="94"/>
      <c r="EG659" s="94"/>
      <c r="EH659" s="94"/>
      <c r="EI659" s="94"/>
      <c r="EJ659" s="94"/>
      <c r="EK659" s="94"/>
    </row>
    <row r="660" customFormat="false" ht="12.75" hidden="true" customHeight="false" outlineLevel="0" collapsed="false">
      <c r="A660" s="75" t="s">
        <v>1093</v>
      </c>
      <c r="B660" s="78"/>
      <c r="C660" s="79"/>
      <c r="D660" s="78"/>
      <c r="E660" s="78"/>
      <c r="F660" s="79"/>
      <c r="G660" s="79"/>
      <c r="H660" s="80" t="n">
        <v>0</v>
      </c>
      <c r="I660" s="81" t="n">
        <v>0</v>
      </c>
      <c r="J660" s="81" t="n">
        <v>0</v>
      </c>
      <c r="K660" s="82" t="n">
        <v>0</v>
      </c>
      <c r="L660" s="83" t="n">
        <v>0</v>
      </c>
      <c r="M660" s="82" t="n">
        <v>0</v>
      </c>
      <c r="N660" s="83" t="n">
        <v>0</v>
      </c>
      <c r="O660" s="79"/>
      <c r="P660" s="84"/>
      <c r="Q660" s="78"/>
      <c r="R660" s="78"/>
      <c r="S660" s="78"/>
      <c r="T660" s="78"/>
      <c r="U660" s="78"/>
      <c r="V660" s="78"/>
      <c r="W660" s="78"/>
      <c r="X660" s="78"/>
      <c r="Y660" s="85"/>
      <c r="Z660" s="78"/>
      <c r="AA660" s="85" t="s">
        <v>1093</v>
      </c>
      <c r="AB660" s="85"/>
      <c r="AC660" s="86"/>
      <c r="AD660" s="85"/>
      <c r="AE660" s="85"/>
      <c r="AF660" s="86"/>
      <c r="AG660" s="86"/>
      <c r="AH660" s="87" t="n">
        <v>0</v>
      </c>
      <c r="AI660" s="88" t="n">
        <v>0</v>
      </c>
      <c r="AJ660" s="88" t="n">
        <v>0</v>
      </c>
      <c r="AK660" s="89" t="n">
        <v>0</v>
      </c>
      <c r="AL660" s="90" t="n">
        <v>0</v>
      </c>
      <c r="AM660" s="89" t="n">
        <v>0</v>
      </c>
      <c r="AN660" s="90" t="n">
        <v>0</v>
      </c>
      <c r="AO660" s="86"/>
      <c r="AP660" s="91"/>
      <c r="AQ660" s="78"/>
      <c r="AR660" s="78"/>
      <c r="AS660" s="78"/>
      <c r="AT660" s="78"/>
      <c r="AU660" s="78"/>
      <c r="AV660" s="78"/>
      <c r="AW660" s="78"/>
      <c r="AX660" s="78"/>
      <c r="AY660" s="78"/>
      <c r="AZ660" s="85"/>
      <c r="BA660" s="12"/>
      <c r="BB660" s="85" t="n">
        <f aca="false">IF(ISERROR(VLOOKUP($B660,$AB:$AX,1,0)),0,(VLOOKUP($B660,$AB:$AX,1,0)))</f>
        <v>0</v>
      </c>
      <c r="BC660" s="86" t="n">
        <f aca="false">IF(ISERROR(VLOOKUP($B660,$AB:$AX,2,0)),0,(VLOOKUP($B660,$AB:$AX,2,0)))</f>
        <v>0</v>
      </c>
      <c r="BD660" s="92" t="n">
        <f aca="false">IF(ISERROR(VLOOKUP($B660,$AB:$AX,3,0)),0,(VLOOKUP($B660,$AB:$AX,3,0)))</f>
        <v>0</v>
      </c>
      <c r="BE660" s="85" t="n">
        <f aca="false">IF(ISERROR(VLOOKUP($B660,$AB:$AX,4,0)),0,(VLOOKUP($B660,$AB:$AX,4,0)))</f>
        <v>0</v>
      </c>
      <c r="BF660" s="86" t="n">
        <f aca="false">IF(ISERROR(VLOOKUP($B660,$AB:$AX,5,0)),0,(VLOOKUP($B660,$AB:$AX,5,0)))</f>
        <v>0</v>
      </c>
      <c r="BG660" s="86" t="n">
        <f aca="false">IF(ISERROR(VLOOKUP($B660,$AB:$AX,6,0)),0,(VLOOKUP($B660,$AB:$AX,6,0)))</f>
        <v>0</v>
      </c>
      <c r="BH660" s="85" t="n">
        <f aca="false">IF(ISERROR(VLOOKUP($B660,$AB:$AX,7,0)),0,(VLOOKUP($B660,$AB:$AX,7,0)))</f>
        <v>0</v>
      </c>
      <c r="BI660" s="88" t="n">
        <f aca="false">IF(ISERROR(VLOOKUP($B660,$AB:$AX,8,0)),0,(VLOOKUP($B660,$AB:$AX,8,0)))</f>
        <v>0</v>
      </c>
      <c r="BJ660" s="88" t="n">
        <f aca="false">IF(ISERROR(VLOOKUP($B660,$AB:$AX,9,0)),0,(VLOOKUP($B660,$AB:$AX,9,0)))</f>
        <v>0</v>
      </c>
      <c r="BK660" s="89" t="n">
        <f aca="false">IF(ISERROR(VLOOKUP($B660,$AB:$AX,10,0)),0,(VLOOKUP($B660,$AB:$AX,10,0)))</f>
        <v>0</v>
      </c>
      <c r="BL660" s="93" t="n">
        <f aca="false">IF(ISERROR(VLOOKUP($B660,$AB:$AX,11,0)),0,(VLOOKUP($B660,$AB:$AX,11,0)))</f>
        <v>0</v>
      </c>
      <c r="BM660" s="89" t="n">
        <f aca="false">IF(ISERROR(VLOOKUP($B660,$AB:$AX,12,0)),0,(VLOOKUP($B660,$AB:$AX,12,0)))</f>
        <v>0</v>
      </c>
      <c r="BN660" s="93" t="n">
        <f aca="false">IF(ISERROR(VLOOKUP($B660,$AB:$AX,13,0)),0,(VLOOKUP($B660,$AB:$AX,13,0)))</f>
        <v>0</v>
      </c>
      <c r="BO660" s="86" t="n">
        <f aca="false">IF(ISERROR(VLOOKUP($B660,$AB:$AX,14,0)),0,(VLOOKUP($B660,$AB:$AX,14,0)))</f>
        <v>0</v>
      </c>
      <c r="BP660" s="91" t="n">
        <f aca="false">IF(ISERROR(VLOOKUP($B660,$AB:$AX,15,0)),0,(VLOOKUP($B660,$AB:$AX,15,0)))</f>
        <v>0</v>
      </c>
      <c r="BQ660" s="78"/>
      <c r="BR660" s="78"/>
      <c r="BS660" s="78"/>
      <c r="BT660" s="78"/>
      <c r="BU660" s="94"/>
      <c r="BV660" s="94"/>
      <c r="BW660" s="94"/>
      <c r="BX660" s="94"/>
      <c r="BY660" s="94"/>
      <c r="BZ660" s="94"/>
      <c r="CA660" s="94"/>
      <c r="CB660" s="94"/>
      <c r="CC660" s="94"/>
      <c r="CD660" s="94"/>
      <c r="CE660" s="94"/>
      <c r="CF660" s="94"/>
      <c r="CG660" s="94"/>
      <c r="CH660" s="94"/>
      <c r="CI660" s="94"/>
      <c r="CJ660" s="94"/>
      <c r="CK660" s="94"/>
      <c r="CL660" s="94"/>
      <c r="CM660" s="94"/>
      <c r="CN660" s="94"/>
      <c r="CO660" s="94"/>
      <c r="CP660" s="94"/>
      <c r="CQ660" s="94"/>
      <c r="CR660" s="94"/>
      <c r="CS660" s="94"/>
      <c r="CT660" s="94"/>
      <c r="CU660" s="94"/>
      <c r="CV660" s="94"/>
      <c r="CW660" s="94"/>
      <c r="CX660" s="94"/>
      <c r="CY660" s="94"/>
      <c r="CZ660" s="94"/>
      <c r="DA660" s="94"/>
      <c r="DB660" s="94"/>
      <c r="DC660" s="94"/>
      <c r="DD660" s="94"/>
      <c r="DE660" s="94"/>
      <c r="DF660" s="94"/>
      <c r="DG660" s="94"/>
      <c r="DH660" s="94"/>
      <c r="DI660" s="94"/>
      <c r="DJ660" s="94"/>
      <c r="DK660" s="94"/>
      <c r="DL660" s="94"/>
      <c r="DM660" s="94"/>
      <c r="DN660" s="94"/>
      <c r="DO660" s="94"/>
      <c r="DP660" s="94"/>
      <c r="DQ660" s="94"/>
      <c r="DR660" s="94"/>
      <c r="DS660" s="94"/>
      <c r="DT660" s="94"/>
      <c r="DU660" s="94"/>
      <c r="DV660" s="94"/>
      <c r="DW660" s="94"/>
      <c r="DX660" s="94"/>
      <c r="DY660" s="94"/>
      <c r="DZ660" s="94"/>
      <c r="EA660" s="94"/>
      <c r="EB660" s="94"/>
      <c r="EC660" s="94"/>
      <c r="ED660" s="94"/>
      <c r="EE660" s="94"/>
      <c r="EF660" s="94"/>
      <c r="EG660" s="94"/>
      <c r="EH660" s="94"/>
      <c r="EI660" s="94"/>
      <c r="EJ660" s="94"/>
      <c r="EK660" s="94"/>
    </row>
    <row r="661" customFormat="false" ht="12.75" hidden="true" customHeight="false" outlineLevel="0" collapsed="false">
      <c r="A661" s="75" t="s">
        <v>1094</v>
      </c>
      <c r="B661" s="78"/>
      <c r="C661" s="79"/>
      <c r="D661" s="78"/>
      <c r="E661" s="78"/>
      <c r="F661" s="79"/>
      <c r="G661" s="79"/>
      <c r="H661" s="80" t="n">
        <v>0</v>
      </c>
      <c r="I661" s="81" t="n">
        <v>0</v>
      </c>
      <c r="J661" s="81" t="n">
        <v>0</v>
      </c>
      <c r="K661" s="82" t="n">
        <v>0</v>
      </c>
      <c r="L661" s="83" t="n">
        <v>0</v>
      </c>
      <c r="M661" s="82" t="n">
        <v>0</v>
      </c>
      <c r="N661" s="83" t="n">
        <v>0</v>
      </c>
      <c r="O661" s="79"/>
      <c r="P661" s="84"/>
      <c r="Q661" s="78"/>
      <c r="R661" s="78"/>
      <c r="S661" s="78"/>
      <c r="T661" s="78"/>
      <c r="U661" s="78"/>
      <c r="V661" s="78"/>
      <c r="W661" s="78"/>
      <c r="X661" s="78"/>
      <c r="Y661" s="85"/>
      <c r="Z661" s="78"/>
      <c r="AA661" s="85" t="s">
        <v>1094</v>
      </c>
      <c r="AB661" s="85"/>
      <c r="AC661" s="86"/>
      <c r="AD661" s="85"/>
      <c r="AE661" s="85"/>
      <c r="AF661" s="86"/>
      <c r="AG661" s="86"/>
      <c r="AH661" s="87" t="n">
        <v>0</v>
      </c>
      <c r="AI661" s="88" t="n">
        <v>0</v>
      </c>
      <c r="AJ661" s="88" t="n">
        <v>0</v>
      </c>
      <c r="AK661" s="89" t="n">
        <v>0</v>
      </c>
      <c r="AL661" s="90" t="n">
        <v>0</v>
      </c>
      <c r="AM661" s="89" t="n">
        <v>0</v>
      </c>
      <c r="AN661" s="90" t="n">
        <v>0</v>
      </c>
      <c r="AO661" s="86"/>
      <c r="AP661" s="91"/>
      <c r="AQ661" s="78"/>
      <c r="AR661" s="78"/>
      <c r="AS661" s="78"/>
      <c r="AT661" s="78"/>
      <c r="AU661" s="78"/>
      <c r="AV661" s="78"/>
      <c r="AW661" s="78"/>
      <c r="AX661" s="78"/>
      <c r="AY661" s="78"/>
      <c r="AZ661" s="85"/>
      <c r="BA661" s="12"/>
      <c r="BB661" s="85" t="n">
        <f aca="false">IF(ISERROR(VLOOKUP($B661,$AB:$AX,1,0)),0,(VLOOKUP($B661,$AB:$AX,1,0)))</f>
        <v>0</v>
      </c>
      <c r="BC661" s="86" t="n">
        <f aca="false">IF(ISERROR(VLOOKUP($B661,$AB:$AX,2,0)),0,(VLOOKUP($B661,$AB:$AX,2,0)))</f>
        <v>0</v>
      </c>
      <c r="BD661" s="92" t="n">
        <f aca="false">IF(ISERROR(VLOOKUP($B661,$AB:$AX,3,0)),0,(VLOOKUP($B661,$AB:$AX,3,0)))</f>
        <v>0</v>
      </c>
      <c r="BE661" s="85" t="n">
        <f aca="false">IF(ISERROR(VLOOKUP($B661,$AB:$AX,4,0)),0,(VLOOKUP($B661,$AB:$AX,4,0)))</f>
        <v>0</v>
      </c>
      <c r="BF661" s="86" t="n">
        <f aca="false">IF(ISERROR(VLOOKUP($B661,$AB:$AX,5,0)),0,(VLOOKUP($B661,$AB:$AX,5,0)))</f>
        <v>0</v>
      </c>
      <c r="BG661" s="86" t="n">
        <f aca="false">IF(ISERROR(VLOOKUP($B661,$AB:$AX,6,0)),0,(VLOOKUP($B661,$AB:$AX,6,0)))</f>
        <v>0</v>
      </c>
      <c r="BH661" s="85" t="n">
        <f aca="false">IF(ISERROR(VLOOKUP($B661,$AB:$AX,7,0)),0,(VLOOKUP($B661,$AB:$AX,7,0)))</f>
        <v>0</v>
      </c>
      <c r="BI661" s="88" t="n">
        <f aca="false">IF(ISERROR(VLOOKUP($B661,$AB:$AX,8,0)),0,(VLOOKUP($B661,$AB:$AX,8,0)))</f>
        <v>0</v>
      </c>
      <c r="BJ661" s="88" t="n">
        <f aca="false">IF(ISERROR(VLOOKUP($B661,$AB:$AX,9,0)),0,(VLOOKUP($B661,$AB:$AX,9,0)))</f>
        <v>0</v>
      </c>
      <c r="BK661" s="89" t="n">
        <f aca="false">IF(ISERROR(VLOOKUP($B661,$AB:$AX,10,0)),0,(VLOOKUP($B661,$AB:$AX,10,0)))</f>
        <v>0</v>
      </c>
      <c r="BL661" s="93" t="n">
        <f aca="false">IF(ISERROR(VLOOKUP($B661,$AB:$AX,11,0)),0,(VLOOKUP($B661,$AB:$AX,11,0)))</f>
        <v>0</v>
      </c>
      <c r="BM661" s="89" t="n">
        <f aca="false">IF(ISERROR(VLOOKUP($B661,$AB:$AX,12,0)),0,(VLOOKUP($B661,$AB:$AX,12,0)))</f>
        <v>0</v>
      </c>
      <c r="BN661" s="93" t="n">
        <f aca="false">IF(ISERROR(VLOOKUP($B661,$AB:$AX,13,0)),0,(VLOOKUP($B661,$AB:$AX,13,0)))</f>
        <v>0</v>
      </c>
      <c r="BO661" s="86" t="n">
        <f aca="false">IF(ISERROR(VLOOKUP($B661,$AB:$AX,14,0)),0,(VLOOKUP($B661,$AB:$AX,14,0)))</f>
        <v>0</v>
      </c>
      <c r="BP661" s="91" t="n">
        <f aca="false">IF(ISERROR(VLOOKUP($B661,$AB:$AX,15,0)),0,(VLOOKUP($B661,$AB:$AX,15,0)))</f>
        <v>0</v>
      </c>
      <c r="BQ661" s="78"/>
      <c r="BR661" s="78"/>
      <c r="BS661" s="78"/>
      <c r="BT661" s="78"/>
      <c r="BU661" s="94"/>
      <c r="BV661" s="94"/>
      <c r="BW661" s="94"/>
      <c r="BX661" s="94"/>
      <c r="BY661" s="94"/>
      <c r="BZ661" s="94"/>
      <c r="CA661" s="94"/>
      <c r="CB661" s="94"/>
      <c r="CC661" s="94"/>
      <c r="CD661" s="94"/>
      <c r="CE661" s="94"/>
      <c r="CF661" s="94"/>
      <c r="CG661" s="94"/>
      <c r="CH661" s="94"/>
      <c r="CI661" s="94"/>
      <c r="CJ661" s="94"/>
      <c r="CK661" s="94"/>
      <c r="CL661" s="94"/>
      <c r="CM661" s="94"/>
      <c r="CN661" s="94"/>
      <c r="CO661" s="94"/>
      <c r="CP661" s="94"/>
      <c r="CQ661" s="94"/>
      <c r="CR661" s="94"/>
      <c r="CS661" s="94"/>
      <c r="CT661" s="94"/>
      <c r="CU661" s="94"/>
      <c r="CV661" s="94"/>
      <c r="CW661" s="94"/>
      <c r="CX661" s="94"/>
      <c r="CY661" s="94"/>
      <c r="CZ661" s="94"/>
      <c r="DA661" s="94"/>
      <c r="DB661" s="94"/>
      <c r="DC661" s="94"/>
      <c r="DD661" s="94"/>
      <c r="DE661" s="94"/>
      <c r="DF661" s="94"/>
      <c r="DG661" s="94"/>
      <c r="DH661" s="94"/>
      <c r="DI661" s="94"/>
      <c r="DJ661" s="94"/>
      <c r="DK661" s="94"/>
      <c r="DL661" s="94"/>
      <c r="DM661" s="94"/>
      <c r="DN661" s="94"/>
      <c r="DO661" s="94"/>
      <c r="DP661" s="94"/>
      <c r="DQ661" s="94"/>
      <c r="DR661" s="94"/>
      <c r="DS661" s="94"/>
      <c r="DT661" s="94"/>
      <c r="DU661" s="94"/>
      <c r="DV661" s="94"/>
      <c r="DW661" s="94"/>
      <c r="DX661" s="94"/>
      <c r="DY661" s="94"/>
      <c r="DZ661" s="94"/>
      <c r="EA661" s="94"/>
      <c r="EB661" s="94"/>
      <c r="EC661" s="94"/>
      <c r="ED661" s="94"/>
      <c r="EE661" s="94"/>
      <c r="EF661" s="94"/>
      <c r="EG661" s="94"/>
      <c r="EH661" s="94"/>
      <c r="EI661" s="94"/>
      <c r="EJ661" s="94"/>
      <c r="EK661" s="94"/>
    </row>
    <row r="662" customFormat="false" ht="12.75" hidden="false" customHeight="false" outlineLevel="0" collapsed="false">
      <c r="A662" s="140" t="s">
        <v>1095</v>
      </c>
      <c r="B662" s="99" t="s">
        <v>161</v>
      </c>
      <c r="C662" s="123"/>
      <c r="D662" s="99"/>
      <c r="E662" s="99"/>
      <c r="F662" s="123"/>
      <c r="G662" s="123"/>
      <c r="H662" s="136"/>
      <c r="I662" s="137"/>
      <c r="J662" s="137"/>
      <c r="K662" s="130"/>
      <c r="L662" s="129"/>
      <c r="M662" s="130"/>
      <c r="N662" s="129"/>
      <c r="O662" s="123"/>
      <c r="P662" s="131"/>
      <c r="Q662" s="78"/>
      <c r="R662" s="78"/>
      <c r="S662" s="78"/>
      <c r="T662" s="78"/>
      <c r="U662" s="78"/>
      <c r="V662" s="78"/>
      <c r="W662" s="78"/>
      <c r="X662" s="78"/>
      <c r="Y662" s="85"/>
      <c r="Z662" s="78"/>
      <c r="AA662" s="85" t="s">
        <v>1095</v>
      </c>
      <c r="AB662" s="85" t="s">
        <v>161</v>
      </c>
      <c r="AC662" s="86"/>
      <c r="AD662" s="85"/>
      <c r="AE662" s="85"/>
      <c r="AF662" s="86"/>
      <c r="AG662" s="86"/>
      <c r="AH662" s="87"/>
      <c r="AI662" s="88"/>
      <c r="AJ662" s="88"/>
      <c r="AK662" s="89"/>
      <c r="AL662" s="90"/>
      <c r="AM662" s="89"/>
      <c r="AN662" s="90"/>
      <c r="AO662" s="86"/>
      <c r="AP662" s="91"/>
      <c r="AQ662" s="78"/>
      <c r="AR662" s="78"/>
      <c r="AS662" s="78"/>
      <c r="AT662" s="78"/>
      <c r="AU662" s="78"/>
      <c r="AV662" s="78"/>
      <c r="AW662" s="78"/>
      <c r="AX662" s="78"/>
      <c r="AY662" s="78"/>
      <c r="AZ662" s="85"/>
      <c r="BA662" s="12"/>
      <c r="BB662" s="85" t="str">
        <f aca="false">IF(ISERROR(VLOOKUP($B662,$AB:$AX,1,0)),0,(VLOOKUP($B662,$AB:$AX,1,0)))</f>
        <v>DEALS REMOVED</v>
      </c>
      <c r="BC662" s="86" t="n">
        <f aca="false">IF(ISERROR(VLOOKUP($B662,$AB:$AX,2,0)),0,(VLOOKUP($B662,$AB:$AX,2,0)))</f>
        <v>0</v>
      </c>
      <c r="BD662" s="92" t="n">
        <f aca="false">IF(ISERROR(VLOOKUP($B662,$AB:$AX,3,0)),0,(VLOOKUP($B662,$AB:$AX,3,0)))</f>
        <v>0</v>
      </c>
      <c r="BE662" s="85" t="n">
        <f aca="false">IF(ISERROR(VLOOKUP($B662,$AB:$AX,4,0)),0,(VLOOKUP($B662,$AB:$AX,4,0)))</f>
        <v>0</v>
      </c>
      <c r="BF662" s="86" t="n">
        <f aca="false">IF(ISERROR(VLOOKUP($B662,$AB:$AX,5,0)),0,(VLOOKUP($B662,$AB:$AX,5,0)))</f>
        <v>0</v>
      </c>
      <c r="BG662" s="86" t="n">
        <f aca="false">IF(ISERROR(VLOOKUP($B662,$AB:$AX,6,0)),0,(VLOOKUP($B662,$AB:$AX,6,0)))</f>
        <v>0</v>
      </c>
      <c r="BH662" s="85" t="n">
        <f aca="false">IF(ISERROR(VLOOKUP($B662,$AB:$AX,7,0)),0,(VLOOKUP($B662,$AB:$AX,7,0)))</f>
        <v>0</v>
      </c>
      <c r="BI662" s="88" t="n">
        <f aca="false">IF(ISERROR(VLOOKUP($B662,$AB:$AX,8,0)),0,(VLOOKUP($B662,$AB:$AX,8,0)))</f>
        <v>0</v>
      </c>
      <c r="BJ662" s="88" t="n">
        <f aca="false">IF(ISERROR(VLOOKUP($B662,$AB:$AX,9,0)),0,(VLOOKUP($B662,$AB:$AX,9,0)))</f>
        <v>0</v>
      </c>
      <c r="BK662" s="89" t="n">
        <f aca="false">IF(ISERROR(VLOOKUP($B662,$AB:$AX,10,0)),0,(VLOOKUP($B662,$AB:$AX,10,0)))</f>
        <v>0</v>
      </c>
      <c r="BL662" s="93" t="n">
        <f aca="false">IF(ISERROR(VLOOKUP($B662,$AB:$AX,11,0)),0,(VLOOKUP($B662,$AB:$AX,11,0)))</f>
        <v>0</v>
      </c>
      <c r="BM662" s="89" t="n">
        <f aca="false">IF(ISERROR(VLOOKUP($B662,$AB:$AX,12,0)),0,(VLOOKUP($B662,$AB:$AX,12,0)))</f>
        <v>0</v>
      </c>
      <c r="BN662" s="93" t="n">
        <f aca="false">IF(ISERROR(VLOOKUP($B662,$AB:$AX,13,0)),0,(VLOOKUP($B662,$AB:$AX,13,0)))</f>
        <v>0</v>
      </c>
      <c r="BO662" s="86" t="n">
        <f aca="false">IF(ISERROR(VLOOKUP($B662,$AB:$AX,14,0)),0,(VLOOKUP($B662,$AB:$AX,14,0)))</f>
        <v>0</v>
      </c>
      <c r="BP662" s="91" t="n">
        <f aca="false">IF(ISERROR(VLOOKUP($B662,$AB:$AX,15,0)),0,(VLOOKUP($B662,$AB:$AX,15,0)))</f>
        <v>0</v>
      </c>
      <c r="BQ662" s="78"/>
      <c r="BR662" s="78"/>
      <c r="BS662" s="78"/>
      <c r="BT662" s="78"/>
      <c r="BU662" s="94"/>
      <c r="BV662" s="94"/>
      <c r="BW662" s="94"/>
      <c r="BX662" s="94"/>
      <c r="BY662" s="94"/>
      <c r="BZ662" s="94"/>
      <c r="CA662" s="94"/>
      <c r="CB662" s="94"/>
      <c r="CC662" s="94"/>
      <c r="CD662" s="94"/>
      <c r="CE662" s="94"/>
      <c r="CF662" s="94"/>
      <c r="CG662" s="94"/>
      <c r="CH662" s="94"/>
      <c r="CI662" s="94"/>
      <c r="CJ662" s="94"/>
      <c r="CK662" s="94"/>
      <c r="CL662" s="94"/>
      <c r="CM662" s="94"/>
      <c r="CN662" s="94"/>
      <c r="CO662" s="94"/>
      <c r="CP662" s="94"/>
      <c r="CQ662" s="94"/>
      <c r="CR662" s="94"/>
      <c r="CS662" s="94"/>
      <c r="CT662" s="94"/>
      <c r="CU662" s="94"/>
      <c r="CV662" s="94"/>
      <c r="CW662" s="94"/>
      <c r="CX662" s="94"/>
      <c r="CY662" s="94"/>
      <c r="CZ662" s="94"/>
      <c r="DA662" s="94"/>
      <c r="DB662" s="94"/>
      <c r="DC662" s="94"/>
      <c r="DD662" s="94"/>
      <c r="DE662" s="94"/>
      <c r="DF662" s="94"/>
      <c r="DG662" s="94"/>
      <c r="DH662" s="94"/>
      <c r="DI662" s="94"/>
      <c r="DJ662" s="94"/>
      <c r="DK662" s="94"/>
      <c r="DL662" s="94"/>
      <c r="DM662" s="94"/>
      <c r="DN662" s="94"/>
      <c r="DO662" s="94"/>
      <c r="DP662" s="94"/>
      <c r="DQ662" s="94"/>
      <c r="DR662" s="94"/>
      <c r="DS662" s="94"/>
      <c r="DT662" s="94"/>
      <c r="DU662" s="94"/>
      <c r="DV662" s="94"/>
      <c r="DW662" s="94"/>
      <c r="DX662" s="94"/>
      <c r="DY662" s="94"/>
      <c r="DZ662" s="94"/>
      <c r="EA662" s="94"/>
      <c r="EB662" s="94"/>
      <c r="EC662" s="94"/>
      <c r="ED662" s="94"/>
      <c r="EE662" s="94"/>
      <c r="EF662" s="94"/>
      <c r="EG662" s="94"/>
      <c r="EH662" s="94"/>
      <c r="EI662" s="94"/>
      <c r="EJ662" s="94"/>
      <c r="EK662" s="94"/>
    </row>
    <row r="663" customFormat="false" ht="12.75" hidden="true" customHeight="false" outlineLevel="0" collapsed="false">
      <c r="A663" s="75" t="s">
        <v>1096</v>
      </c>
      <c r="B663" s="141"/>
      <c r="C663" s="144"/>
      <c r="D663" s="78"/>
      <c r="E663" s="78"/>
      <c r="F663" s="79"/>
      <c r="G663" s="79"/>
      <c r="H663" s="80" t="n">
        <v>0</v>
      </c>
      <c r="I663" s="81" t="n">
        <v>0</v>
      </c>
      <c r="J663" s="81" t="n">
        <v>0</v>
      </c>
      <c r="K663" s="82" t="n">
        <v>0</v>
      </c>
      <c r="L663" s="83" t="n">
        <v>0</v>
      </c>
      <c r="M663" s="82" t="n">
        <v>0</v>
      </c>
      <c r="N663" s="83" t="n">
        <v>0</v>
      </c>
      <c r="O663" s="79"/>
      <c r="P663" s="84"/>
      <c r="Q663" s="78"/>
      <c r="R663" s="78"/>
      <c r="S663" s="78"/>
      <c r="T663" s="78"/>
      <c r="U663" s="78"/>
      <c r="V663" s="78"/>
      <c r="W663" s="78"/>
      <c r="X663" s="78"/>
      <c r="Y663" s="85"/>
      <c r="Z663" s="78"/>
      <c r="AA663" s="85" t="s">
        <v>1096</v>
      </c>
      <c r="AB663" s="85"/>
      <c r="AC663" s="86"/>
      <c r="AD663" s="85"/>
      <c r="AE663" s="85"/>
      <c r="AF663" s="86"/>
      <c r="AG663" s="86"/>
      <c r="AH663" s="87" t="n">
        <v>0</v>
      </c>
      <c r="AI663" s="88" t="n">
        <v>0</v>
      </c>
      <c r="AJ663" s="88" t="n">
        <v>0</v>
      </c>
      <c r="AK663" s="89" t="n">
        <v>0</v>
      </c>
      <c r="AL663" s="90" t="n">
        <v>0</v>
      </c>
      <c r="AM663" s="89" t="n">
        <v>0</v>
      </c>
      <c r="AN663" s="90" t="n">
        <v>0</v>
      </c>
      <c r="AO663" s="86"/>
      <c r="AP663" s="91"/>
      <c r="AQ663" s="78"/>
      <c r="AR663" s="78"/>
      <c r="AS663" s="78"/>
      <c r="AT663" s="78"/>
      <c r="AU663" s="78"/>
      <c r="AV663" s="78"/>
      <c r="AW663" s="78"/>
      <c r="AX663" s="78"/>
      <c r="AY663" s="78"/>
      <c r="AZ663" s="85"/>
      <c r="BA663" s="12"/>
      <c r="BB663" s="85" t="n">
        <f aca="false">IF(ISERROR(VLOOKUP($B663,$AB:$AX,1,0)),0,(VLOOKUP($B663,$AB:$AX,1,0)))</f>
        <v>0</v>
      </c>
      <c r="BC663" s="86" t="n">
        <f aca="false">IF(ISERROR(VLOOKUP($B663,$AB:$AX,2,0)),0,(VLOOKUP($B663,$AB:$AX,2,0)))</f>
        <v>0</v>
      </c>
      <c r="BD663" s="92" t="n">
        <f aca="false">IF(ISERROR(VLOOKUP($B663,$AB:$AX,3,0)),0,(VLOOKUP($B663,$AB:$AX,3,0)))</f>
        <v>0</v>
      </c>
      <c r="BE663" s="85" t="n">
        <f aca="false">IF(ISERROR(VLOOKUP($B663,$AB:$AX,4,0)),0,(VLOOKUP($B663,$AB:$AX,4,0)))</f>
        <v>0</v>
      </c>
      <c r="BF663" s="86" t="n">
        <f aca="false">IF(ISERROR(VLOOKUP($B663,$AB:$AX,5,0)),0,(VLOOKUP($B663,$AB:$AX,5,0)))</f>
        <v>0</v>
      </c>
      <c r="BG663" s="86" t="n">
        <f aca="false">IF(ISERROR(VLOOKUP($B663,$AB:$AX,6,0)),0,(VLOOKUP($B663,$AB:$AX,6,0)))</f>
        <v>0</v>
      </c>
      <c r="BH663" s="85" t="n">
        <f aca="false">IF(ISERROR(VLOOKUP($B663,$AB:$AX,7,0)),0,(VLOOKUP($B663,$AB:$AX,7,0)))</f>
        <v>0</v>
      </c>
      <c r="BI663" s="88" t="n">
        <f aca="false">IF(ISERROR(VLOOKUP($B663,$AB:$AX,8,0)),0,(VLOOKUP($B663,$AB:$AX,8,0)))</f>
        <v>0</v>
      </c>
      <c r="BJ663" s="88" t="n">
        <f aca="false">IF(ISERROR(VLOOKUP($B663,$AB:$AX,9,0)),0,(VLOOKUP($B663,$AB:$AX,9,0)))</f>
        <v>0</v>
      </c>
      <c r="BK663" s="89" t="n">
        <f aca="false">IF(ISERROR(VLOOKUP($B663,$AB:$AX,10,0)),0,(VLOOKUP($B663,$AB:$AX,10,0)))</f>
        <v>0</v>
      </c>
      <c r="BL663" s="93" t="n">
        <f aca="false">IF(ISERROR(VLOOKUP($B663,$AB:$AX,11,0)),0,(VLOOKUP($B663,$AB:$AX,11,0)))</f>
        <v>0</v>
      </c>
      <c r="BM663" s="89" t="n">
        <f aca="false">IF(ISERROR(VLOOKUP($B663,$AB:$AX,12,0)),0,(VLOOKUP($B663,$AB:$AX,12,0)))</f>
        <v>0</v>
      </c>
      <c r="BN663" s="93" t="n">
        <f aca="false">IF(ISERROR(VLOOKUP($B663,$AB:$AX,13,0)),0,(VLOOKUP($B663,$AB:$AX,13,0)))</f>
        <v>0</v>
      </c>
      <c r="BO663" s="86" t="n">
        <f aca="false">IF(ISERROR(VLOOKUP($B663,$AB:$AX,14,0)),0,(VLOOKUP($B663,$AB:$AX,14,0)))</f>
        <v>0</v>
      </c>
      <c r="BP663" s="91" t="n">
        <f aca="false">IF(ISERROR(VLOOKUP($B663,$AB:$AX,15,0)),0,(VLOOKUP($B663,$AB:$AX,15,0)))</f>
        <v>0</v>
      </c>
      <c r="BQ663" s="78"/>
      <c r="BR663" s="78"/>
      <c r="BS663" s="78"/>
      <c r="BT663" s="78"/>
      <c r="BU663" s="94"/>
      <c r="BV663" s="94"/>
      <c r="BW663" s="94"/>
      <c r="BX663" s="94"/>
      <c r="BY663" s="94"/>
      <c r="BZ663" s="94"/>
      <c r="CA663" s="94"/>
      <c r="CB663" s="94"/>
      <c r="CC663" s="94"/>
      <c r="CD663" s="94"/>
      <c r="CE663" s="94"/>
      <c r="CF663" s="94"/>
      <c r="CG663" s="94"/>
      <c r="CH663" s="94"/>
      <c r="CI663" s="94"/>
      <c r="CJ663" s="94"/>
      <c r="CK663" s="94"/>
      <c r="CL663" s="94"/>
      <c r="CM663" s="94"/>
      <c r="CN663" s="94"/>
      <c r="CO663" s="94"/>
      <c r="CP663" s="94"/>
      <c r="CQ663" s="94"/>
      <c r="CR663" s="94"/>
      <c r="CS663" s="94"/>
      <c r="CT663" s="94"/>
      <c r="CU663" s="94"/>
      <c r="CV663" s="94"/>
      <c r="CW663" s="94"/>
      <c r="CX663" s="94"/>
      <c r="CY663" s="94"/>
      <c r="CZ663" s="94"/>
      <c r="DA663" s="94"/>
      <c r="DB663" s="94"/>
      <c r="DC663" s="94"/>
      <c r="DD663" s="94"/>
      <c r="DE663" s="94"/>
      <c r="DF663" s="94"/>
      <c r="DG663" s="94"/>
      <c r="DH663" s="94"/>
      <c r="DI663" s="94"/>
      <c r="DJ663" s="94"/>
      <c r="DK663" s="94"/>
      <c r="DL663" s="94"/>
      <c r="DM663" s="94"/>
      <c r="DN663" s="94"/>
      <c r="DO663" s="94"/>
      <c r="DP663" s="94"/>
      <c r="DQ663" s="94"/>
      <c r="DR663" s="94"/>
      <c r="DS663" s="94"/>
      <c r="DT663" s="94"/>
      <c r="DU663" s="94"/>
      <c r="DV663" s="94"/>
      <c r="DW663" s="94"/>
      <c r="DX663" s="94"/>
      <c r="DY663" s="94"/>
      <c r="DZ663" s="94"/>
      <c r="EA663" s="94"/>
      <c r="EB663" s="94"/>
      <c r="EC663" s="94"/>
      <c r="ED663" s="94"/>
      <c r="EE663" s="94"/>
      <c r="EF663" s="94"/>
      <c r="EG663" s="94"/>
      <c r="EH663" s="94"/>
      <c r="EI663" s="94"/>
      <c r="EJ663" s="94"/>
      <c r="EK663" s="94"/>
    </row>
    <row r="664" customFormat="false" ht="12.75" hidden="true" customHeight="false" outlineLevel="0" collapsed="false">
      <c r="A664" s="75" t="s">
        <v>1097</v>
      </c>
      <c r="B664" s="78"/>
      <c r="C664" s="79"/>
      <c r="D664" s="78"/>
      <c r="E664" s="78"/>
      <c r="F664" s="79"/>
      <c r="G664" s="79"/>
      <c r="H664" s="80" t="n">
        <v>0</v>
      </c>
      <c r="I664" s="81" t="n">
        <v>0</v>
      </c>
      <c r="J664" s="81" t="n">
        <v>0</v>
      </c>
      <c r="K664" s="82" t="n">
        <v>0</v>
      </c>
      <c r="L664" s="83" t="n">
        <v>0</v>
      </c>
      <c r="M664" s="82" t="n">
        <v>0</v>
      </c>
      <c r="N664" s="83" t="n">
        <v>0</v>
      </c>
      <c r="O664" s="79"/>
      <c r="P664" s="84"/>
      <c r="Q664" s="78"/>
      <c r="R664" s="78"/>
      <c r="S664" s="78"/>
      <c r="T664" s="78"/>
      <c r="U664" s="78"/>
      <c r="V664" s="78"/>
      <c r="W664" s="78"/>
      <c r="X664" s="78"/>
      <c r="Y664" s="85"/>
      <c r="Z664" s="78"/>
      <c r="AA664" s="85" t="s">
        <v>1097</v>
      </c>
      <c r="AB664" s="85" t="s">
        <v>1098</v>
      </c>
      <c r="AC664" s="86" t="s">
        <v>1099</v>
      </c>
      <c r="AD664" s="85"/>
      <c r="AE664" s="85" t="s">
        <v>1025</v>
      </c>
      <c r="AF664" s="86" t="s">
        <v>104</v>
      </c>
      <c r="AG664" s="86" t="s">
        <v>33</v>
      </c>
      <c r="AH664" s="87" t="n">
        <v>2000</v>
      </c>
      <c r="AI664" s="88" t="n">
        <v>0</v>
      </c>
      <c r="AJ664" s="88" t="n">
        <v>0</v>
      </c>
      <c r="AK664" s="89" t="n">
        <v>50</v>
      </c>
      <c r="AL664" s="90" t="n">
        <v>0</v>
      </c>
      <c r="AM664" s="89" t="n">
        <v>60</v>
      </c>
      <c r="AN664" s="90" t="n">
        <v>0</v>
      </c>
      <c r="AO664" s="86" t="s">
        <v>34</v>
      </c>
      <c r="AP664" s="91" t="s">
        <v>1100</v>
      </c>
      <c r="AQ664" s="78"/>
      <c r="AR664" s="78"/>
      <c r="AS664" s="78"/>
      <c r="AT664" s="78"/>
      <c r="AU664" s="78"/>
      <c r="AV664" s="78"/>
      <c r="AW664" s="78"/>
      <c r="AX664" s="78"/>
      <c r="AY664" s="78"/>
      <c r="AZ664" s="85"/>
      <c r="BA664" s="12"/>
      <c r="BB664" s="85" t="n">
        <f aca="false">IF(ISERROR(VLOOKUP($B664,$AB:$AX,1,0)),0,(VLOOKUP($B664,$AB:$AX,1,0)))</f>
        <v>0</v>
      </c>
      <c r="BC664" s="86" t="n">
        <f aca="false">IF(ISERROR(VLOOKUP($B664,$AB:$AX,2,0)),0,(VLOOKUP($B664,$AB:$AX,2,0)))</f>
        <v>0</v>
      </c>
      <c r="BD664" s="92" t="n">
        <f aca="false">IF(ISERROR(VLOOKUP($B664,$AB:$AX,3,0)),0,(VLOOKUP($B664,$AB:$AX,3,0)))</f>
        <v>0</v>
      </c>
      <c r="BE664" s="85" t="n">
        <f aca="false">IF(ISERROR(VLOOKUP($B664,$AB:$AX,4,0)),0,(VLOOKUP($B664,$AB:$AX,4,0)))</f>
        <v>0</v>
      </c>
      <c r="BF664" s="86" t="n">
        <f aca="false">IF(ISERROR(VLOOKUP($B664,$AB:$AX,5,0)),0,(VLOOKUP($B664,$AB:$AX,5,0)))</f>
        <v>0</v>
      </c>
      <c r="BG664" s="86" t="n">
        <f aca="false">IF(ISERROR(VLOOKUP($B664,$AB:$AX,6,0)),0,(VLOOKUP($B664,$AB:$AX,6,0)))</f>
        <v>0</v>
      </c>
      <c r="BH664" s="85" t="n">
        <f aca="false">IF(ISERROR(VLOOKUP($B664,$AB:$AX,7,0)),0,(VLOOKUP($B664,$AB:$AX,7,0)))</f>
        <v>0</v>
      </c>
      <c r="BI664" s="88" t="n">
        <f aca="false">IF(ISERROR(VLOOKUP($B664,$AB:$AX,8,0)),0,(VLOOKUP($B664,$AB:$AX,8,0)))</f>
        <v>0</v>
      </c>
      <c r="BJ664" s="88" t="n">
        <f aca="false">IF(ISERROR(VLOOKUP($B664,$AB:$AX,9,0)),0,(VLOOKUP($B664,$AB:$AX,9,0)))</f>
        <v>0</v>
      </c>
      <c r="BK664" s="89" t="n">
        <f aca="false">IF(ISERROR(VLOOKUP($B664,$AB:$AX,10,0)),0,(VLOOKUP($B664,$AB:$AX,10,0)))</f>
        <v>0</v>
      </c>
      <c r="BL664" s="93" t="n">
        <f aca="false">IF(ISERROR(VLOOKUP($B664,$AB:$AX,11,0)),0,(VLOOKUP($B664,$AB:$AX,11,0)))</f>
        <v>0</v>
      </c>
      <c r="BM664" s="89" t="n">
        <f aca="false">IF(ISERROR(VLOOKUP($B664,$AB:$AX,12,0)),0,(VLOOKUP($B664,$AB:$AX,12,0)))</f>
        <v>0</v>
      </c>
      <c r="BN664" s="93" t="n">
        <f aca="false">IF(ISERROR(VLOOKUP($B664,$AB:$AX,13,0)),0,(VLOOKUP($B664,$AB:$AX,13,0)))</f>
        <v>0</v>
      </c>
      <c r="BO664" s="86" t="n">
        <f aca="false">IF(ISERROR(VLOOKUP($B664,$AB:$AX,14,0)),0,(VLOOKUP($B664,$AB:$AX,14,0)))</f>
        <v>0</v>
      </c>
      <c r="BP664" s="91" t="n">
        <f aca="false">IF(ISERROR(VLOOKUP($B664,$AB:$AX,15,0)),0,(VLOOKUP($B664,$AB:$AX,15,0)))</f>
        <v>0</v>
      </c>
      <c r="BQ664" s="78"/>
      <c r="BR664" s="78"/>
      <c r="BS664" s="78"/>
      <c r="BT664" s="78"/>
      <c r="BU664" s="94"/>
      <c r="BV664" s="94"/>
      <c r="BW664" s="94"/>
      <c r="BX664" s="94"/>
      <c r="BY664" s="94"/>
      <c r="BZ664" s="94"/>
      <c r="CA664" s="94"/>
      <c r="CB664" s="94"/>
      <c r="CC664" s="94"/>
      <c r="CD664" s="94"/>
      <c r="CE664" s="94"/>
      <c r="CF664" s="94"/>
      <c r="CG664" s="94"/>
      <c r="CH664" s="94"/>
      <c r="CI664" s="94"/>
      <c r="CJ664" s="94"/>
      <c r="CK664" s="94"/>
      <c r="CL664" s="94"/>
      <c r="CM664" s="94"/>
      <c r="CN664" s="94"/>
      <c r="CO664" s="94"/>
      <c r="CP664" s="94"/>
      <c r="CQ664" s="94"/>
      <c r="CR664" s="94"/>
      <c r="CS664" s="94"/>
      <c r="CT664" s="94"/>
      <c r="CU664" s="94"/>
      <c r="CV664" s="94"/>
      <c r="CW664" s="94"/>
      <c r="CX664" s="94"/>
      <c r="CY664" s="94"/>
      <c r="CZ664" s="94"/>
      <c r="DA664" s="94"/>
      <c r="DB664" s="94"/>
      <c r="DC664" s="94"/>
      <c r="DD664" s="94"/>
      <c r="DE664" s="94"/>
      <c r="DF664" s="94"/>
      <c r="DG664" s="94"/>
      <c r="DH664" s="94"/>
      <c r="DI664" s="94"/>
      <c r="DJ664" s="94"/>
      <c r="DK664" s="94"/>
      <c r="DL664" s="94"/>
      <c r="DM664" s="94"/>
      <c r="DN664" s="94"/>
      <c r="DO664" s="94"/>
      <c r="DP664" s="94"/>
      <c r="DQ664" s="94"/>
      <c r="DR664" s="94"/>
      <c r="DS664" s="94"/>
      <c r="DT664" s="94"/>
      <c r="DU664" s="94"/>
      <c r="DV664" s="94"/>
      <c r="DW664" s="94"/>
      <c r="DX664" s="94"/>
      <c r="DY664" s="94"/>
      <c r="DZ664" s="94"/>
      <c r="EA664" s="94"/>
      <c r="EB664" s="94"/>
      <c r="EC664" s="94"/>
      <c r="ED664" s="94"/>
      <c r="EE664" s="94"/>
      <c r="EF664" s="94"/>
      <c r="EG664" s="94"/>
      <c r="EH664" s="94"/>
      <c r="EI664" s="94"/>
      <c r="EJ664" s="94"/>
      <c r="EK664" s="94"/>
    </row>
    <row r="665" customFormat="false" ht="12.75" hidden="true" customHeight="false" outlineLevel="0" collapsed="false">
      <c r="A665" s="75" t="s">
        <v>1101</v>
      </c>
      <c r="B665" s="78"/>
      <c r="C665" s="79"/>
      <c r="D665" s="78"/>
      <c r="E665" s="78"/>
      <c r="F665" s="79"/>
      <c r="G665" s="79"/>
      <c r="H665" s="80" t="n">
        <v>0</v>
      </c>
      <c r="I665" s="81" t="n">
        <v>0</v>
      </c>
      <c r="J665" s="81" t="n">
        <v>0</v>
      </c>
      <c r="K665" s="82" t="n">
        <v>0</v>
      </c>
      <c r="L665" s="83" t="n">
        <v>0</v>
      </c>
      <c r="M665" s="82" t="n">
        <v>0</v>
      </c>
      <c r="N665" s="83" t="n">
        <v>0</v>
      </c>
      <c r="O665" s="79"/>
      <c r="P665" s="84"/>
      <c r="Q665" s="78"/>
      <c r="R665" s="78"/>
      <c r="S665" s="78"/>
      <c r="T665" s="78"/>
      <c r="U665" s="78"/>
      <c r="V665" s="78"/>
      <c r="W665" s="78"/>
      <c r="X665" s="78"/>
      <c r="Y665" s="85"/>
      <c r="Z665" s="78"/>
      <c r="AA665" s="85" t="s">
        <v>1101</v>
      </c>
      <c r="AB665" s="85" t="s">
        <v>1102</v>
      </c>
      <c r="AC665" s="86" t="s">
        <v>1099</v>
      </c>
      <c r="AD665" s="85"/>
      <c r="AE665" s="85" t="s">
        <v>1103</v>
      </c>
      <c r="AF665" s="86" t="s">
        <v>104</v>
      </c>
      <c r="AG665" s="86" t="s">
        <v>33</v>
      </c>
      <c r="AH665" s="87" t="n">
        <v>250</v>
      </c>
      <c r="AI665" s="88" t="n">
        <v>0</v>
      </c>
      <c r="AJ665" s="88" t="n">
        <v>10</v>
      </c>
      <c r="AK665" s="89" t="n">
        <v>5</v>
      </c>
      <c r="AL665" s="90" t="n">
        <v>5</v>
      </c>
      <c r="AM665" s="89" t="n">
        <v>55</v>
      </c>
      <c r="AN665" s="90" t="n">
        <v>55</v>
      </c>
      <c r="AO665" s="86" t="s">
        <v>97</v>
      </c>
      <c r="AP665" s="91" t="s">
        <v>1104</v>
      </c>
      <c r="AQ665" s="78"/>
      <c r="AR665" s="78"/>
      <c r="AS665" s="78"/>
      <c r="AT665" s="78"/>
      <c r="AU665" s="78"/>
      <c r="AV665" s="78"/>
      <c r="AW665" s="78"/>
      <c r="AX665" s="78"/>
      <c r="AY665" s="78"/>
      <c r="AZ665" s="85"/>
      <c r="BA665" s="12"/>
      <c r="BB665" s="85" t="n">
        <f aca="false">IF(ISERROR(VLOOKUP($B665,$AB:$AX,1,0)),0,(VLOOKUP($B665,$AB:$AX,1,0)))</f>
        <v>0</v>
      </c>
      <c r="BC665" s="86" t="n">
        <f aca="false">IF(ISERROR(VLOOKUP($B665,$AB:$AX,2,0)),0,(VLOOKUP($B665,$AB:$AX,2,0)))</f>
        <v>0</v>
      </c>
      <c r="BD665" s="92" t="n">
        <f aca="false">IF(ISERROR(VLOOKUP($B665,$AB:$AX,3,0)),0,(VLOOKUP($B665,$AB:$AX,3,0)))</f>
        <v>0</v>
      </c>
      <c r="BE665" s="85" t="n">
        <f aca="false">IF(ISERROR(VLOOKUP($B665,$AB:$AX,4,0)),0,(VLOOKUP($B665,$AB:$AX,4,0)))</f>
        <v>0</v>
      </c>
      <c r="BF665" s="86" t="n">
        <f aca="false">IF(ISERROR(VLOOKUP($B665,$AB:$AX,5,0)),0,(VLOOKUP($B665,$AB:$AX,5,0)))</f>
        <v>0</v>
      </c>
      <c r="BG665" s="86" t="n">
        <f aca="false">IF(ISERROR(VLOOKUP($B665,$AB:$AX,6,0)),0,(VLOOKUP($B665,$AB:$AX,6,0)))</f>
        <v>0</v>
      </c>
      <c r="BH665" s="85" t="n">
        <f aca="false">IF(ISERROR(VLOOKUP($B665,$AB:$AX,7,0)),0,(VLOOKUP($B665,$AB:$AX,7,0)))</f>
        <v>0</v>
      </c>
      <c r="BI665" s="88" t="n">
        <f aca="false">IF(ISERROR(VLOOKUP($B665,$AB:$AX,8,0)),0,(VLOOKUP($B665,$AB:$AX,8,0)))</f>
        <v>0</v>
      </c>
      <c r="BJ665" s="88" t="n">
        <f aca="false">IF(ISERROR(VLOOKUP($B665,$AB:$AX,9,0)),0,(VLOOKUP($B665,$AB:$AX,9,0)))</f>
        <v>0</v>
      </c>
      <c r="BK665" s="89" t="n">
        <f aca="false">IF(ISERROR(VLOOKUP($B665,$AB:$AX,10,0)),0,(VLOOKUP($B665,$AB:$AX,10,0)))</f>
        <v>0</v>
      </c>
      <c r="BL665" s="93" t="n">
        <f aca="false">IF(ISERROR(VLOOKUP($B665,$AB:$AX,11,0)),0,(VLOOKUP($B665,$AB:$AX,11,0)))</f>
        <v>0</v>
      </c>
      <c r="BM665" s="89" t="n">
        <f aca="false">IF(ISERROR(VLOOKUP($B665,$AB:$AX,12,0)),0,(VLOOKUP($B665,$AB:$AX,12,0)))</f>
        <v>0</v>
      </c>
      <c r="BN665" s="93" t="n">
        <f aca="false">IF(ISERROR(VLOOKUP($B665,$AB:$AX,13,0)),0,(VLOOKUP($B665,$AB:$AX,13,0)))</f>
        <v>0</v>
      </c>
      <c r="BO665" s="86" t="n">
        <f aca="false">IF(ISERROR(VLOOKUP($B665,$AB:$AX,14,0)),0,(VLOOKUP($B665,$AB:$AX,14,0)))</f>
        <v>0</v>
      </c>
      <c r="BP665" s="91" t="n">
        <f aca="false">IF(ISERROR(VLOOKUP($B665,$AB:$AX,15,0)),0,(VLOOKUP($B665,$AB:$AX,15,0)))</f>
        <v>0</v>
      </c>
      <c r="BQ665" s="78"/>
      <c r="BR665" s="78"/>
      <c r="BS665" s="78"/>
      <c r="BT665" s="78"/>
      <c r="BU665" s="94"/>
      <c r="BV665" s="94"/>
      <c r="BW665" s="94"/>
      <c r="BX665" s="94"/>
      <c r="BY665" s="94"/>
      <c r="BZ665" s="94"/>
      <c r="CA665" s="94"/>
      <c r="CB665" s="94"/>
      <c r="CC665" s="94"/>
      <c r="CD665" s="94"/>
      <c r="CE665" s="94"/>
      <c r="CF665" s="94"/>
      <c r="CG665" s="94"/>
      <c r="CH665" s="94"/>
      <c r="CI665" s="94"/>
      <c r="CJ665" s="94"/>
      <c r="CK665" s="94"/>
      <c r="CL665" s="94"/>
      <c r="CM665" s="94"/>
      <c r="CN665" s="94"/>
      <c r="CO665" s="94"/>
      <c r="CP665" s="94"/>
      <c r="CQ665" s="94"/>
      <c r="CR665" s="94"/>
      <c r="CS665" s="94"/>
      <c r="CT665" s="94"/>
      <c r="CU665" s="94"/>
      <c r="CV665" s="94"/>
      <c r="CW665" s="94"/>
      <c r="CX665" s="94"/>
      <c r="CY665" s="94"/>
      <c r="CZ665" s="94"/>
      <c r="DA665" s="94"/>
      <c r="DB665" s="94"/>
      <c r="DC665" s="94"/>
      <c r="DD665" s="94"/>
      <c r="DE665" s="94"/>
      <c r="DF665" s="94"/>
      <c r="DG665" s="94"/>
      <c r="DH665" s="94"/>
      <c r="DI665" s="94"/>
      <c r="DJ665" s="94"/>
      <c r="DK665" s="94"/>
      <c r="DL665" s="94"/>
      <c r="DM665" s="94"/>
      <c r="DN665" s="94"/>
      <c r="DO665" s="94"/>
      <c r="DP665" s="94"/>
      <c r="DQ665" s="94"/>
      <c r="DR665" s="94"/>
      <c r="DS665" s="94"/>
      <c r="DT665" s="94"/>
      <c r="DU665" s="94"/>
      <c r="DV665" s="94"/>
      <c r="DW665" s="94"/>
      <c r="DX665" s="94"/>
      <c r="DY665" s="94"/>
      <c r="DZ665" s="94"/>
      <c r="EA665" s="94"/>
      <c r="EB665" s="94"/>
      <c r="EC665" s="94"/>
      <c r="ED665" s="94"/>
      <c r="EE665" s="94"/>
      <c r="EF665" s="94"/>
      <c r="EG665" s="94"/>
      <c r="EH665" s="94"/>
      <c r="EI665" s="94"/>
      <c r="EJ665" s="94"/>
      <c r="EK665" s="94"/>
    </row>
    <row r="666" customFormat="false" ht="12.75" hidden="true" customHeight="false" outlineLevel="0" collapsed="false">
      <c r="A666" s="75" t="s">
        <v>1105</v>
      </c>
      <c r="B666" s="78"/>
      <c r="C666" s="79"/>
      <c r="D666" s="78"/>
      <c r="E666" s="78"/>
      <c r="F666" s="79"/>
      <c r="G666" s="79"/>
      <c r="H666" s="80" t="n">
        <v>0</v>
      </c>
      <c r="I666" s="81" t="n">
        <v>0</v>
      </c>
      <c r="J666" s="81" t="n">
        <v>0</v>
      </c>
      <c r="K666" s="82" t="n">
        <v>0</v>
      </c>
      <c r="L666" s="83" t="n">
        <v>0</v>
      </c>
      <c r="M666" s="82" t="n">
        <v>0</v>
      </c>
      <c r="N666" s="83" t="n">
        <v>0</v>
      </c>
      <c r="O666" s="79"/>
      <c r="P666" s="84"/>
      <c r="Q666" s="78"/>
      <c r="R666" s="78"/>
      <c r="S666" s="78"/>
      <c r="T666" s="78"/>
      <c r="U666" s="78"/>
      <c r="V666" s="78"/>
      <c r="W666" s="78"/>
      <c r="X666" s="78"/>
      <c r="Y666" s="85"/>
      <c r="Z666" s="78"/>
      <c r="AA666" s="85" t="s">
        <v>1105</v>
      </c>
      <c r="AB666" s="85"/>
      <c r="AC666" s="86"/>
      <c r="AD666" s="85"/>
      <c r="AE666" s="85"/>
      <c r="AF666" s="86"/>
      <c r="AG666" s="86"/>
      <c r="AH666" s="87" t="n">
        <v>0</v>
      </c>
      <c r="AI666" s="88" t="n">
        <v>0</v>
      </c>
      <c r="AJ666" s="88" t="n">
        <v>0</v>
      </c>
      <c r="AK666" s="89" t="n">
        <v>0</v>
      </c>
      <c r="AL666" s="90" t="n">
        <v>0</v>
      </c>
      <c r="AM666" s="89" t="n">
        <v>0</v>
      </c>
      <c r="AN666" s="90" t="n">
        <v>0</v>
      </c>
      <c r="AO666" s="86"/>
      <c r="AP666" s="91"/>
      <c r="AQ666" s="78"/>
      <c r="AR666" s="78"/>
      <c r="AS666" s="78"/>
      <c r="AT666" s="78"/>
      <c r="AU666" s="78"/>
      <c r="AV666" s="78"/>
      <c r="AW666" s="78"/>
      <c r="AX666" s="78"/>
      <c r="AY666" s="78"/>
      <c r="AZ666" s="85"/>
      <c r="BA666" s="12"/>
      <c r="BB666" s="85" t="n">
        <f aca="false">IF(ISERROR(VLOOKUP($B666,$AB:$AX,1,0)),0,(VLOOKUP($B666,$AB:$AX,1,0)))</f>
        <v>0</v>
      </c>
      <c r="BC666" s="86" t="n">
        <f aca="false">IF(ISERROR(VLOOKUP($B666,$AB:$AX,2,0)),0,(VLOOKUP($B666,$AB:$AX,2,0)))</f>
        <v>0</v>
      </c>
      <c r="BD666" s="92" t="n">
        <f aca="false">IF(ISERROR(VLOOKUP($B666,$AB:$AX,3,0)),0,(VLOOKUP($B666,$AB:$AX,3,0)))</f>
        <v>0</v>
      </c>
      <c r="BE666" s="85" t="n">
        <f aca="false">IF(ISERROR(VLOOKUP($B666,$AB:$AX,4,0)),0,(VLOOKUP($B666,$AB:$AX,4,0)))</f>
        <v>0</v>
      </c>
      <c r="BF666" s="86" t="n">
        <f aca="false">IF(ISERROR(VLOOKUP($B666,$AB:$AX,5,0)),0,(VLOOKUP($B666,$AB:$AX,5,0)))</f>
        <v>0</v>
      </c>
      <c r="BG666" s="86" t="n">
        <f aca="false">IF(ISERROR(VLOOKUP($B666,$AB:$AX,6,0)),0,(VLOOKUP($B666,$AB:$AX,6,0)))</f>
        <v>0</v>
      </c>
      <c r="BH666" s="85" t="n">
        <f aca="false">IF(ISERROR(VLOOKUP($B666,$AB:$AX,7,0)),0,(VLOOKUP($B666,$AB:$AX,7,0)))</f>
        <v>0</v>
      </c>
      <c r="BI666" s="88" t="n">
        <f aca="false">IF(ISERROR(VLOOKUP($B666,$AB:$AX,8,0)),0,(VLOOKUP($B666,$AB:$AX,8,0)))</f>
        <v>0</v>
      </c>
      <c r="BJ666" s="88" t="n">
        <f aca="false">IF(ISERROR(VLOOKUP($B666,$AB:$AX,9,0)),0,(VLOOKUP($B666,$AB:$AX,9,0)))</f>
        <v>0</v>
      </c>
      <c r="BK666" s="89" t="n">
        <f aca="false">IF(ISERROR(VLOOKUP($B666,$AB:$AX,10,0)),0,(VLOOKUP($B666,$AB:$AX,10,0)))</f>
        <v>0</v>
      </c>
      <c r="BL666" s="93" t="n">
        <f aca="false">IF(ISERROR(VLOOKUP($B666,$AB:$AX,11,0)),0,(VLOOKUP($B666,$AB:$AX,11,0)))</f>
        <v>0</v>
      </c>
      <c r="BM666" s="89" t="n">
        <f aca="false">IF(ISERROR(VLOOKUP($B666,$AB:$AX,12,0)),0,(VLOOKUP($B666,$AB:$AX,12,0)))</f>
        <v>0</v>
      </c>
      <c r="BN666" s="93" t="n">
        <f aca="false">IF(ISERROR(VLOOKUP($B666,$AB:$AX,13,0)),0,(VLOOKUP($B666,$AB:$AX,13,0)))</f>
        <v>0</v>
      </c>
      <c r="BO666" s="86" t="n">
        <f aca="false">IF(ISERROR(VLOOKUP($B666,$AB:$AX,14,0)),0,(VLOOKUP($B666,$AB:$AX,14,0)))</f>
        <v>0</v>
      </c>
      <c r="BP666" s="91" t="n">
        <f aca="false">IF(ISERROR(VLOOKUP($B666,$AB:$AX,15,0)),0,(VLOOKUP($B666,$AB:$AX,15,0)))</f>
        <v>0</v>
      </c>
      <c r="BQ666" s="78"/>
      <c r="BR666" s="78"/>
      <c r="BS666" s="78"/>
      <c r="BT666" s="78"/>
      <c r="BU666" s="94"/>
      <c r="BV666" s="94"/>
      <c r="BW666" s="94"/>
      <c r="BX666" s="94"/>
      <c r="BY666" s="94"/>
      <c r="BZ666" s="94"/>
      <c r="CA666" s="94"/>
      <c r="CB666" s="94"/>
      <c r="CC666" s="94"/>
      <c r="CD666" s="94"/>
      <c r="CE666" s="94"/>
      <c r="CF666" s="94"/>
      <c r="CG666" s="94"/>
      <c r="CH666" s="94"/>
      <c r="CI666" s="94"/>
      <c r="CJ666" s="94"/>
      <c r="CK666" s="94"/>
      <c r="CL666" s="94"/>
      <c r="CM666" s="94"/>
      <c r="CN666" s="94"/>
      <c r="CO666" s="94"/>
      <c r="CP666" s="94"/>
      <c r="CQ666" s="94"/>
      <c r="CR666" s="94"/>
      <c r="CS666" s="94"/>
      <c r="CT666" s="94"/>
      <c r="CU666" s="94"/>
      <c r="CV666" s="94"/>
      <c r="CW666" s="94"/>
      <c r="CX666" s="94"/>
      <c r="CY666" s="94"/>
      <c r="CZ666" s="94"/>
      <c r="DA666" s="94"/>
      <c r="DB666" s="94"/>
      <c r="DC666" s="94"/>
      <c r="DD666" s="94"/>
      <c r="DE666" s="94"/>
      <c r="DF666" s="94"/>
      <c r="DG666" s="94"/>
      <c r="DH666" s="94"/>
      <c r="DI666" s="94"/>
      <c r="DJ666" s="94"/>
      <c r="DK666" s="94"/>
      <c r="DL666" s="94"/>
      <c r="DM666" s="94"/>
      <c r="DN666" s="94"/>
      <c r="DO666" s="94"/>
      <c r="DP666" s="94"/>
      <c r="DQ666" s="94"/>
      <c r="DR666" s="94"/>
      <c r="DS666" s="94"/>
      <c r="DT666" s="94"/>
      <c r="DU666" s="94"/>
      <c r="DV666" s="94"/>
      <c r="DW666" s="94"/>
      <c r="DX666" s="94"/>
      <c r="DY666" s="94"/>
      <c r="DZ666" s="94"/>
      <c r="EA666" s="94"/>
      <c r="EB666" s="94"/>
      <c r="EC666" s="94"/>
      <c r="ED666" s="94"/>
      <c r="EE666" s="94"/>
      <c r="EF666" s="94"/>
      <c r="EG666" s="94"/>
      <c r="EH666" s="94"/>
      <c r="EI666" s="94"/>
      <c r="EJ666" s="94"/>
      <c r="EK666" s="94"/>
    </row>
    <row r="667" customFormat="false" ht="12.75" hidden="true" customHeight="false" outlineLevel="0" collapsed="false">
      <c r="A667" s="75" t="s">
        <v>1106</v>
      </c>
      <c r="B667" s="78"/>
      <c r="C667" s="79"/>
      <c r="D667" s="78"/>
      <c r="E667" s="78"/>
      <c r="F667" s="79"/>
      <c r="G667" s="79"/>
      <c r="H667" s="80" t="n">
        <v>0</v>
      </c>
      <c r="I667" s="81" t="n">
        <v>0</v>
      </c>
      <c r="J667" s="81" t="n">
        <v>0</v>
      </c>
      <c r="K667" s="82" t="n">
        <v>0</v>
      </c>
      <c r="L667" s="83" t="n">
        <v>0</v>
      </c>
      <c r="M667" s="82" t="n">
        <v>0</v>
      </c>
      <c r="N667" s="83" t="n">
        <v>0</v>
      </c>
      <c r="O667" s="79"/>
      <c r="P667" s="84"/>
      <c r="Q667" s="78"/>
      <c r="R667" s="78"/>
      <c r="S667" s="78"/>
      <c r="T667" s="78"/>
      <c r="U667" s="78"/>
      <c r="V667" s="78"/>
      <c r="W667" s="78"/>
      <c r="X667" s="78"/>
      <c r="Y667" s="85"/>
      <c r="Z667" s="78"/>
      <c r="AA667" s="85" t="s">
        <v>1106</v>
      </c>
      <c r="AB667" s="85"/>
      <c r="AC667" s="86"/>
      <c r="AD667" s="85"/>
      <c r="AE667" s="85"/>
      <c r="AF667" s="86"/>
      <c r="AG667" s="86"/>
      <c r="AH667" s="87" t="n">
        <v>0</v>
      </c>
      <c r="AI667" s="88" t="n">
        <v>0</v>
      </c>
      <c r="AJ667" s="88" t="n">
        <v>0</v>
      </c>
      <c r="AK667" s="89" t="n">
        <v>0</v>
      </c>
      <c r="AL667" s="90" t="n">
        <v>0</v>
      </c>
      <c r="AM667" s="89" t="n">
        <v>0</v>
      </c>
      <c r="AN667" s="90" t="n">
        <v>0</v>
      </c>
      <c r="AO667" s="86"/>
      <c r="AP667" s="91"/>
      <c r="AQ667" s="78"/>
      <c r="AR667" s="78"/>
      <c r="AS667" s="78"/>
      <c r="AT667" s="78"/>
      <c r="AU667" s="78"/>
      <c r="AV667" s="78"/>
      <c r="AW667" s="78"/>
      <c r="AX667" s="78"/>
      <c r="AY667" s="78"/>
      <c r="AZ667" s="85"/>
      <c r="BA667" s="12"/>
      <c r="BB667" s="85" t="n">
        <f aca="false">IF(ISERROR(VLOOKUP($B667,$AB:$AX,1,0)),0,(VLOOKUP($B667,$AB:$AX,1,0)))</f>
        <v>0</v>
      </c>
      <c r="BC667" s="86" t="n">
        <f aca="false">IF(ISERROR(VLOOKUP($B667,$AB:$AX,2,0)),0,(VLOOKUP($B667,$AB:$AX,2,0)))</f>
        <v>0</v>
      </c>
      <c r="BD667" s="92" t="n">
        <f aca="false">IF(ISERROR(VLOOKUP($B667,$AB:$AX,3,0)),0,(VLOOKUP($B667,$AB:$AX,3,0)))</f>
        <v>0</v>
      </c>
      <c r="BE667" s="85" t="n">
        <f aca="false">IF(ISERROR(VLOOKUP($B667,$AB:$AX,4,0)),0,(VLOOKUP($B667,$AB:$AX,4,0)))</f>
        <v>0</v>
      </c>
      <c r="BF667" s="86" t="n">
        <f aca="false">IF(ISERROR(VLOOKUP($B667,$AB:$AX,5,0)),0,(VLOOKUP($B667,$AB:$AX,5,0)))</f>
        <v>0</v>
      </c>
      <c r="BG667" s="86" t="n">
        <f aca="false">IF(ISERROR(VLOOKUP($B667,$AB:$AX,6,0)),0,(VLOOKUP($B667,$AB:$AX,6,0)))</f>
        <v>0</v>
      </c>
      <c r="BH667" s="85" t="n">
        <f aca="false">IF(ISERROR(VLOOKUP($B667,$AB:$AX,7,0)),0,(VLOOKUP($B667,$AB:$AX,7,0)))</f>
        <v>0</v>
      </c>
      <c r="BI667" s="88" t="n">
        <f aca="false">IF(ISERROR(VLOOKUP($B667,$AB:$AX,8,0)),0,(VLOOKUP($B667,$AB:$AX,8,0)))</f>
        <v>0</v>
      </c>
      <c r="BJ667" s="88" t="n">
        <f aca="false">IF(ISERROR(VLOOKUP($B667,$AB:$AX,9,0)),0,(VLOOKUP($B667,$AB:$AX,9,0)))</f>
        <v>0</v>
      </c>
      <c r="BK667" s="89" t="n">
        <f aca="false">IF(ISERROR(VLOOKUP($B667,$AB:$AX,10,0)),0,(VLOOKUP($B667,$AB:$AX,10,0)))</f>
        <v>0</v>
      </c>
      <c r="BL667" s="93" t="n">
        <f aca="false">IF(ISERROR(VLOOKUP($B667,$AB:$AX,11,0)),0,(VLOOKUP($B667,$AB:$AX,11,0)))</f>
        <v>0</v>
      </c>
      <c r="BM667" s="89" t="n">
        <f aca="false">IF(ISERROR(VLOOKUP($B667,$AB:$AX,12,0)),0,(VLOOKUP($B667,$AB:$AX,12,0)))</f>
        <v>0</v>
      </c>
      <c r="BN667" s="93" t="n">
        <f aca="false">IF(ISERROR(VLOOKUP($B667,$AB:$AX,13,0)),0,(VLOOKUP($B667,$AB:$AX,13,0)))</f>
        <v>0</v>
      </c>
      <c r="BO667" s="86" t="n">
        <f aca="false">IF(ISERROR(VLOOKUP($B667,$AB:$AX,14,0)),0,(VLOOKUP($B667,$AB:$AX,14,0)))</f>
        <v>0</v>
      </c>
      <c r="BP667" s="91" t="n">
        <f aca="false">IF(ISERROR(VLOOKUP($B667,$AB:$AX,15,0)),0,(VLOOKUP($B667,$AB:$AX,15,0)))</f>
        <v>0</v>
      </c>
      <c r="BQ667" s="78"/>
      <c r="BR667" s="78"/>
      <c r="BS667" s="78"/>
      <c r="BT667" s="78"/>
      <c r="BU667" s="94"/>
      <c r="BV667" s="94"/>
      <c r="BW667" s="94"/>
      <c r="BX667" s="94"/>
      <c r="BY667" s="94"/>
      <c r="BZ667" s="94"/>
      <c r="CA667" s="94"/>
      <c r="CB667" s="94"/>
      <c r="CC667" s="94"/>
      <c r="CD667" s="94"/>
      <c r="CE667" s="94"/>
      <c r="CF667" s="94"/>
      <c r="CG667" s="94"/>
      <c r="CH667" s="94"/>
      <c r="CI667" s="94"/>
      <c r="CJ667" s="94"/>
      <c r="CK667" s="94"/>
      <c r="CL667" s="94"/>
      <c r="CM667" s="94"/>
      <c r="CN667" s="94"/>
      <c r="CO667" s="94"/>
      <c r="CP667" s="94"/>
      <c r="CQ667" s="94"/>
      <c r="CR667" s="94"/>
      <c r="CS667" s="94"/>
      <c r="CT667" s="94"/>
      <c r="CU667" s="94"/>
      <c r="CV667" s="94"/>
      <c r="CW667" s="94"/>
      <c r="CX667" s="94"/>
      <c r="CY667" s="94"/>
      <c r="CZ667" s="94"/>
      <c r="DA667" s="94"/>
      <c r="DB667" s="94"/>
      <c r="DC667" s="94"/>
      <c r="DD667" s="94"/>
      <c r="DE667" s="94"/>
      <c r="DF667" s="94"/>
      <c r="DG667" s="94"/>
      <c r="DH667" s="94"/>
      <c r="DI667" s="94"/>
      <c r="DJ667" s="94"/>
      <c r="DK667" s="94"/>
      <c r="DL667" s="94"/>
      <c r="DM667" s="94"/>
      <c r="DN667" s="94"/>
      <c r="DO667" s="94"/>
      <c r="DP667" s="94"/>
      <c r="DQ667" s="94"/>
      <c r="DR667" s="94"/>
      <c r="DS667" s="94"/>
      <c r="DT667" s="94"/>
      <c r="DU667" s="94"/>
      <c r="DV667" s="94"/>
      <c r="DW667" s="94"/>
      <c r="DX667" s="94"/>
      <c r="DY667" s="94"/>
      <c r="DZ667" s="94"/>
      <c r="EA667" s="94"/>
      <c r="EB667" s="94"/>
      <c r="EC667" s="94"/>
      <c r="ED667" s="94"/>
      <c r="EE667" s="94"/>
      <c r="EF667" s="94"/>
      <c r="EG667" s="94"/>
      <c r="EH667" s="94"/>
      <c r="EI667" s="94"/>
      <c r="EJ667" s="94"/>
      <c r="EK667" s="94"/>
    </row>
    <row r="668" customFormat="false" ht="12.75" hidden="true" customHeight="false" outlineLevel="0" collapsed="false">
      <c r="A668" s="75" t="s">
        <v>1107</v>
      </c>
      <c r="B668" s="78"/>
      <c r="C668" s="79"/>
      <c r="D668" s="78"/>
      <c r="E668" s="78"/>
      <c r="F668" s="79"/>
      <c r="G668" s="79"/>
      <c r="H668" s="80" t="n">
        <v>0</v>
      </c>
      <c r="I668" s="81" t="n">
        <v>0</v>
      </c>
      <c r="J668" s="81" t="n">
        <v>0</v>
      </c>
      <c r="K668" s="82" t="n">
        <v>0</v>
      </c>
      <c r="L668" s="83" t="n">
        <v>0</v>
      </c>
      <c r="M668" s="82" t="n">
        <v>0</v>
      </c>
      <c r="N668" s="83" t="n">
        <v>0</v>
      </c>
      <c r="O668" s="79"/>
      <c r="P668" s="84"/>
      <c r="Q668" s="78"/>
      <c r="R668" s="78"/>
      <c r="S668" s="78"/>
      <c r="T668" s="78"/>
      <c r="U668" s="78"/>
      <c r="V668" s="78"/>
      <c r="W668" s="78"/>
      <c r="X668" s="78"/>
      <c r="Y668" s="85"/>
      <c r="Z668" s="78"/>
      <c r="AA668" s="85" t="s">
        <v>1107</v>
      </c>
      <c r="AB668" s="85"/>
      <c r="AC668" s="86"/>
      <c r="AD668" s="85"/>
      <c r="AE668" s="85"/>
      <c r="AF668" s="86"/>
      <c r="AG668" s="86"/>
      <c r="AH668" s="87" t="n">
        <v>0</v>
      </c>
      <c r="AI668" s="88" t="n">
        <v>0</v>
      </c>
      <c r="AJ668" s="88" t="n">
        <v>0</v>
      </c>
      <c r="AK668" s="89" t="n">
        <v>0</v>
      </c>
      <c r="AL668" s="90" t="n">
        <v>0</v>
      </c>
      <c r="AM668" s="89" t="n">
        <v>0</v>
      </c>
      <c r="AN668" s="90" t="n">
        <v>0</v>
      </c>
      <c r="AO668" s="86"/>
      <c r="AP668" s="91"/>
      <c r="AQ668" s="78"/>
      <c r="AR668" s="78"/>
      <c r="AS668" s="78"/>
      <c r="AT668" s="78"/>
      <c r="AU668" s="78"/>
      <c r="AV668" s="78"/>
      <c r="AW668" s="78"/>
      <c r="AX668" s="78"/>
      <c r="AY668" s="78"/>
      <c r="AZ668" s="85"/>
      <c r="BA668" s="12"/>
      <c r="BB668" s="85" t="n">
        <f aca="false">IF(ISERROR(VLOOKUP($B668,$AB:$AX,1,0)),0,(VLOOKUP($B668,$AB:$AX,1,0)))</f>
        <v>0</v>
      </c>
      <c r="BC668" s="86" t="n">
        <f aca="false">IF(ISERROR(VLOOKUP($B668,$AB:$AX,2,0)),0,(VLOOKUP($B668,$AB:$AX,2,0)))</f>
        <v>0</v>
      </c>
      <c r="BD668" s="92" t="n">
        <f aca="false">IF(ISERROR(VLOOKUP($B668,$AB:$AX,3,0)),0,(VLOOKUP($B668,$AB:$AX,3,0)))</f>
        <v>0</v>
      </c>
      <c r="BE668" s="85" t="n">
        <f aca="false">IF(ISERROR(VLOOKUP($B668,$AB:$AX,4,0)),0,(VLOOKUP($B668,$AB:$AX,4,0)))</f>
        <v>0</v>
      </c>
      <c r="BF668" s="86" t="n">
        <f aca="false">IF(ISERROR(VLOOKUP($B668,$AB:$AX,5,0)),0,(VLOOKUP($B668,$AB:$AX,5,0)))</f>
        <v>0</v>
      </c>
      <c r="BG668" s="86" t="n">
        <f aca="false">IF(ISERROR(VLOOKUP($B668,$AB:$AX,6,0)),0,(VLOOKUP($B668,$AB:$AX,6,0)))</f>
        <v>0</v>
      </c>
      <c r="BH668" s="85" t="n">
        <f aca="false">IF(ISERROR(VLOOKUP($B668,$AB:$AX,7,0)),0,(VLOOKUP($B668,$AB:$AX,7,0)))</f>
        <v>0</v>
      </c>
      <c r="BI668" s="88" t="n">
        <f aca="false">IF(ISERROR(VLOOKUP($B668,$AB:$AX,8,0)),0,(VLOOKUP($B668,$AB:$AX,8,0)))</f>
        <v>0</v>
      </c>
      <c r="BJ668" s="88" t="n">
        <f aca="false">IF(ISERROR(VLOOKUP($B668,$AB:$AX,9,0)),0,(VLOOKUP($B668,$AB:$AX,9,0)))</f>
        <v>0</v>
      </c>
      <c r="BK668" s="89" t="n">
        <f aca="false">IF(ISERROR(VLOOKUP($B668,$AB:$AX,10,0)),0,(VLOOKUP($B668,$AB:$AX,10,0)))</f>
        <v>0</v>
      </c>
      <c r="BL668" s="93" t="n">
        <f aca="false">IF(ISERROR(VLOOKUP($B668,$AB:$AX,11,0)),0,(VLOOKUP($B668,$AB:$AX,11,0)))</f>
        <v>0</v>
      </c>
      <c r="BM668" s="89" t="n">
        <f aca="false">IF(ISERROR(VLOOKUP($B668,$AB:$AX,12,0)),0,(VLOOKUP($B668,$AB:$AX,12,0)))</f>
        <v>0</v>
      </c>
      <c r="BN668" s="93" t="n">
        <f aca="false">IF(ISERROR(VLOOKUP($B668,$AB:$AX,13,0)),0,(VLOOKUP($B668,$AB:$AX,13,0)))</f>
        <v>0</v>
      </c>
      <c r="BO668" s="86" t="n">
        <f aca="false">IF(ISERROR(VLOOKUP($B668,$AB:$AX,14,0)),0,(VLOOKUP($B668,$AB:$AX,14,0)))</f>
        <v>0</v>
      </c>
      <c r="BP668" s="91" t="n">
        <f aca="false">IF(ISERROR(VLOOKUP($B668,$AB:$AX,15,0)),0,(VLOOKUP($B668,$AB:$AX,15,0)))</f>
        <v>0</v>
      </c>
      <c r="BQ668" s="78"/>
      <c r="BR668" s="78"/>
      <c r="BS668" s="78"/>
      <c r="BT668" s="78"/>
      <c r="BU668" s="94"/>
      <c r="BV668" s="94"/>
      <c r="BW668" s="94"/>
      <c r="BX668" s="94"/>
      <c r="BY668" s="94"/>
      <c r="BZ668" s="94"/>
      <c r="CA668" s="94"/>
      <c r="CB668" s="94"/>
      <c r="CC668" s="94"/>
      <c r="CD668" s="94"/>
      <c r="CE668" s="94"/>
      <c r="CF668" s="94"/>
      <c r="CG668" s="94"/>
      <c r="CH668" s="94"/>
      <c r="CI668" s="94"/>
      <c r="CJ668" s="94"/>
      <c r="CK668" s="94"/>
      <c r="CL668" s="94"/>
      <c r="CM668" s="94"/>
      <c r="CN668" s="94"/>
      <c r="CO668" s="94"/>
      <c r="CP668" s="94"/>
      <c r="CQ668" s="94"/>
      <c r="CR668" s="94"/>
      <c r="CS668" s="94"/>
      <c r="CT668" s="94"/>
      <c r="CU668" s="94"/>
      <c r="CV668" s="94"/>
      <c r="CW668" s="94"/>
      <c r="CX668" s="94"/>
      <c r="CY668" s="94"/>
      <c r="CZ668" s="94"/>
      <c r="DA668" s="94"/>
      <c r="DB668" s="94"/>
      <c r="DC668" s="94"/>
      <c r="DD668" s="94"/>
      <c r="DE668" s="94"/>
      <c r="DF668" s="94"/>
      <c r="DG668" s="94"/>
      <c r="DH668" s="94"/>
      <c r="DI668" s="94"/>
      <c r="DJ668" s="94"/>
      <c r="DK668" s="94"/>
      <c r="DL668" s="94"/>
      <c r="DM668" s="94"/>
      <c r="DN668" s="94"/>
      <c r="DO668" s="94"/>
      <c r="DP668" s="94"/>
      <c r="DQ668" s="94"/>
      <c r="DR668" s="94"/>
      <c r="DS668" s="94"/>
      <c r="DT668" s="94"/>
      <c r="DU668" s="94"/>
      <c r="DV668" s="94"/>
      <c r="DW668" s="94"/>
      <c r="DX668" s="94"/>
      <c r="DY668" s="94"/>
      <c r="DZ668" s="94"/>
      <c r="EA668" s="94"/>
      <c r="EB668" s="94"/>
      <c r="EC668" s="94"/>
      <c r="ED668" s="94"/>
      <c r="EE668" s="94"/>
      <c r="EF668" s="94"/>
      <c r="EG668" s="94"/>
      <c r="EH668" s="94"/>
      <c r="EI668" s="94"/>
      <c r="EJ668" s="94"/>
      <c r="EK668" s="94"/>
    </row>
    <row r="669" customFormat="false" ht="12.75" hidden="true" customHeight="false" outlineLevel="0" collapsed="false">
      <c r="A669" s="75" t="s">
        <v>1108</v>
      </c>
      <c r="B669" s="78"/>
      <c r="C669" s="79"/>
      <c r="D669" s="78"/>
      <c r="E669" s="78"/>
      <c r="F669" s="79"/>
      <c r="G669" s="79"/>
      <c r="H669" s="80" t="n">
        <v>0</v>
      </c>
      <c r="I669" s="81" t="n">
        <v>0</v>
      </c>
      <c r="J669" s="81" t="n">
        <v>0</v>
      </c>
      <c r="K669" s="82" t="n">
        <v>0</v>
      </c>
      <c r="L669" s="83" t="n">
        <v>0</v>
      </c>
      <c r="M669" s="82" t="n">
        <v>0</v>
      </c>
      <c r="N669" s="83" t="n">
        <v>0</v>
      </c>
      <c r="O669" s="79"/>
      <c r="P669" s="84"/>
      <c r="Q669" s="78"/>
      <c r="R669" s="78"/>
      <c r="S669" s="78"/>
      <c r="T669" s="78"/>
      <c r="U669" s="78"/>
      <c r="V669" s="78"/>
      <c r="W669" s="78"/>
      <c r="X669" s="78"/>
      <c r="Y669" s="85"/>
      <c r="Z669" s="78"/>
      <c r="AA669" s="85" t="s">
        <v>1108</v>
      </c>
      <c r="AB669" s="85"/>
      <c r="AC669" s="86"/>
      <c r="AD669" s="85"/>
      <c r="AE669" s="85"/>
      <c r="AF669" s="86"/>
      <c r="AG669" s="86"/>
      <c r="AH669" s="87" t="n">
        <v>0</v>
      </c>
      <c r="AI669" s="88" t="n">
        <v>0</v>
      </c>
      <c r="AJ669" s="88" t="n">
        <v>0</v>
      </c>
      <c r="AK669" s="89" t="n">
        <v>0</v>
      </c>
      <c r="AL669" s="90" t="n">
        <v>0</v>
      </c>
      <c r="AM669" s="89" t="n">
        <v>0</v>
      </c>
      <c r="AN669" s="90" t="n">
        <v>0</v>
      </c>
      <c r="AO669" s="86"/>
      <c r="AP669" s="91"/>
      <c r="AQ669" s="78"/>
      <c r="AR669" s="78"/>
      <c r="AS669" s="78"/>
      <c r="AT669" s="78"/>
      <c r="AU669" s="78"/>
      <c r="AV669" s="78"/>
      <c r="AW669" s="78"/>
      <c r="AX669" s="78"/>
      <c r="AY669" s="78"/>
      <c r="AZ669" s="85"/>
      <c r="BA669" s="12"/>
      <c r="BB669" s="85" t="n">
        <f aca="false">IF(ISERROR(VLOOKUP($B669,$AB:$AX,1,0)),0,(VLOOKUP($B669,$AB:$AX,1,0)))</f>
        <v>0</v>
      </c>
      <c r="BC669" s="86" t="n">
        <f aca="false">IF(ISERROR(VLOOKUP($B669,$AB:$AX,2,0)),0,(VLOOKUP($B669,$AB:$AX,2,0)))</f>
        <v>0</v>
      </c>
      <c r="BD669" s="92" t="n">
        <f aca="false">IF(ISERROR(VLOOKUP($B669,$AB:$AX,3,0)),0,(VLOOKUP($B669,$AB:$AX,3,0)))</f>
        <v>0</v>
      </c>
      <c r="BE669" s="85" t="n">
        <f aca="false">IF(ISERROR(VLOOKUP($B669,$AB:$AX,4,0)),0,(VLOOKUP($B669,$AB:$AX,4,0)))</f>
        <v>0</v>
      </c>
      <c r="BF669" s="86" t="n">
        <f aca="false">IF(ISERROR(VLOOKUP($B669,$AB:$AX,5,0)),0,(VLOOKUP($B669,$AB:$AX,5,0)))</f>
        <v>0</v>
      </c>
      <c r="BG669" s="86" t="n">
        <f aca="false">IF(ISERROR(VLOOKUP($B669,$AB:$AX,6,0)),0,(VLOOKUP($B669,$AB:$AX,6,0)))</f>
        <v>0</v>
      </c>
      <c r="BH669" s="85" t="n">
        <f aca="false">IF(ISERROR(VLOOKUP($B669,$AB:$AX,7,0)),0,(VLOOKUP($B669,$AB:$AX,7,0)))</f>
        <v>0</v>
      </c>
      <c r="BI669" s="88" t="n">
        <f aca="false">IF(ISERROR(VLOOKUP($B669,$AB:$AX,8,0)),0,(VLOOKUP($B669,$AB:$AX,8,0)))</f>
        <v>0</v>
      </c>
      <c r="BJ669" s="88" t="n">
        <f aca="false">IF(ISERROR(VLOOKUP($B669,$AB:$AX,9,0)),0,(VLOOKUP($B669,$AB:$AX,9,0)))</f>
        <v>0</v>
      </c>
      <c r="BK669" s="89" t="n">
        <f aca="false">IF(ISERROR(VLOOKUP($B669,$AB:$AX,10,0)),0,(VLOOKUP($B669,$AB:$AX,10,0)))</f>
        <v>0</v>
      </c>
      <c r="BL669" s="93" t="n">
        <f aca="false">IF(ISERROR(VLOOKUP($B669,$AB:$AX,11,0)),0,(VLOOKUP($B669,$AB:$AX,11,0)))</f>
        <v>0</v>
      </c>
      <c r="BM669" s="89" t="n">
        <f aca="false">IF(ISERROR(VLOOKUP($B669,$AB:$AX,12,0)),0,(VLOOKUP($B669,$AB:$AX,12,0)))</f>
        <v>0</v>
      </c>
      <c r="BN669" s="93" t="n">
        <f aca="false">IF(ISERROR(VLOOKUP($B669,$AB:$AX,13,0)),0,(VLOOKUP($B669,$AB:$AX,13,0)))</f>
        <v>0</v>
      </c>
      <c r="BO669" s="86" t="n">
        <f aca="false">IF(ISERROR(VLOOKUP($B669,$AB:$AX,14,0)),0,(VLOOKUP($B669,$AB:$AX,14,0)))</f>
        <v>0</v>
      </c>
      <c r="BP669" s="91" t="n">
        <f aca="false">IF(ISERROR(VLOOKUP($B669,$AB:$AX,15,0)),0,(VLOOKUP($B669,$AB:$AX,15,0)))</f>
        <v>0</v>
      </c>
      <c r="BQ669" s="78"/>
      <c r="BR669" s="78"/>
      <c r="BS669" s="78"/>
      <c r="BT669" s="78"/>
      <c r="BU669" s="94"/>
      <c r="BV669" s="94"/>
      <c r="BW669" s="94"/>
      <c r="BX669" s="94"/>
      <c r="BY669" s="94"/>
      <c r="BZ669" s="94"/>
      <c r="CA669" s="94"/>
      <c r="CB669" s="94"/>
      <c r="CC669" s="94"/>
      <c r="CD669" s="94"/>
      <c r="CE669" s="94"/>
      <c r="CF669" s="94"/>
      <c r="CG669" s="94"/>
      <c r="CH669" s="94"/>
      <c r="CI669" s="94"/>
      <c r="CJ669" s="94"/>
      <c r="CK669" s="94"/>
      <c r="CL669" s="94"/>
      <c r="CM669" s="94"/>
      <c r="CN669" s="94"/>
      <c r="CO669" s="94"/>
      <c r="CP669" s="94"/>
      <c r="CQ669" s="94"/>
      <c r="CR669" s="94"/>
      <c r="CS669" s="94"/>
      <c r="CT669" s="94"/>
      <c r="CU669" s="94"/>
      <c r="CV669" s="94"/>
      <c r="CW669" s="94"/>
      <c r="CX669" s="94"/>
      <c r="CY669" s="94"/>
      <c r="CZ669" s="94"/>
      <c r="DA669" s="94"/>
      <c r="DB669" s="94"/>
      <c r="DC669" s="94"/>
      <c r="DD669" s="94"/>
      <c r="DE669" s="94"/>
      <c r="DF669" s="94"/>
      <c r="DG669" s="94"/>
      <c r="DH669" s="94"/>
      <c r="DI669" s="94"/>
      <c r="DJ669" s="94"/>
      <c r="DK669" s="94"/>
      <c r="DL669" s="94"/>
      <c r="DM669" s="94"/>
      <c r="DN669" s="94"/>
      <c r="DO669" s="94"/>
      <c r="DP669" s="94"/>
      <c r="DQ669" s="94"/>
      <c r="DR669" s="94"/>
      <c r="DS669" s="94"/>
      <c r="DT669" s="94"/>
      <c r="DU669" s="94"/>
      <c r="DV669" s="94"/>
      <c r="DW669" s="94"/>
      <c r="DX669" s="94"/>
      <c r="DY669" s="94"/>
      <c r="DZ669" s="94"/>
      <c r="EA669" s="94"/>
      <c r="EB669" s="94"/>
      <c r="EC669" s="94"/>
      <c r="ED669" s="94"/>
      <c r="EE669" s="94"/>
      <c r="EF669" s="94"/>
      <c r="EG669" s="94"/>
      <c r="EH669" s="94"/>
      <c r="EI669" s="94"/>
      <c r="EJ669" s="94"/>
      <c r="EK669" s="94"/>
    </row>
    <row r="670" customFormat="false" ht="12.75" hidden="true" customHeight="false" outlineLevel="0" collapsed="false">
      <c r="A670" s="75" t="s">
        <v>1109</v>
      </c>
      <c r="B670" s="78"/>
      <c r="C670" s="79"/>
      <c r="D670" s="78"/>
      <c r="E670" s="78"/>
      <c r="F670" s="79"/>
      <c r="G670" s="79"/>
      <c r="H670" s="80" t="n">
        <v>0</v>
      </c>
      <c r="I670" s="81" t="n">
        <v>0</v>
      </c>
      <c r="J670" s="81" t="n">
        <v>0</v>
      </c>
      <c r="K670" s="82" t="n">
        <v>0</v>
      </c>
      <c r="L670" s="83" t="n">
        <v>0</v>
      </c>
      <c r="M670" s="82" t="n">
        <v>0</v>
      </c>
      <c r="N670" s="83" t="n">
        <v>0</v>
      </c>
      <c r="O670" s="79"/>
      <c r="P670" s="84"/>
      <c r="Q670" s="78"/>
      <c r="R670" s="78"/>
      <c r="S670" s="78"/>
      <c r="T670" s="78"/>
      <c r="U670" s="78"/>
      <c r="V670" s="78"/>
      <c r="W670" s="78"/>
      <c r="X670" s="78"/>
      <c r="Y670" s="85"/>
      <c r="Z670" s="78"/>
      <c r="AA670" s="85" t="s">
        <v>1109</v>
      </c>
      <c r="AB670" s="85"/>
      <c r="AC670" s="86"/>
      <c r="AD670" s="85"/>
      <c r="AE670" s="85"/>
      <c r="AF670" s="86"/>
      <c r="AG670" s="86"/>
      <c r="AH670" s="87" t="n">
        <v>0</v>
      </c>
      <c r="AI670" s="88" t="n">
        <v>0</v>
      </c>
      <c r="AJ670" s="88" t="n">
        <v>0</v>
      </c>
      <c r="AK670" s="89" t="n">
        <v>0</v>
      </c>
      <c r="AL670" s="90" t="n">
        <v>0</v>
      </c>
      <c r="AM670" s="89" t="n">
        <v>0</v>
      </c>
      <c r="AN670" s="90" t="n">
        <v>0</v>
      </c>
      <c r="AO670" s="86"/>
      <c r="AP670" s="91"/>
      <c r="AQ670" s="78"/>
      <c r="AR670" s="78"/>
      <c r="AS670" s="78"/>
      <c r="AT670" s="78"/>
      <c r="AU670" s="78"/>
      <c r="AV670" s="78"/>
      <c r="AW670" s="78"/>
      <c r="AX670" s="78"/>
      <c r="AY670" s="78"/>
      <c r="AZ670" s="85"/>
      <c r="BA670" s="12"/>
      <c r="BB670" s="85" t="n">
        <f aca="false">IF(ISERROR(VLOOKUP($B670,$AB:$AX,1,0)),0,(VLOOKUP($B670,$AB:$AX,1,0)))</f>
        <v>0</v>
      </c>
      <c r="BC670" s="86" t="n">
        <f aca="false">IF(ISERROR(VLOOKUP($B670,$AB:$AX,2,0)),0,(VLOOKUP($B670,$AB:$AX,2,0)))</f>
        <v>0</v>
      </c>
      <c r="BD670" s="92" t="n">
        <f aca="false">IF(ISERROR(VLOOKUP($B670,$AB:$AX,3,0)),0,(VLOOKUP($B670,$AB:$AX,3,0)))</f>
        <v>0</v>
      </c>
      <c r="BE670" s="85" t="n">
        <f aca="false">IF(ISERROR(VLOOKUP($B670,$AB:$AX,4,0)),0,(VLOOKUP($B670,$AB:$AX,4,0)))</f>
        <v>0</v>
      </c>
      <c r="BF670" s="86" t="n">
        <f aca="false">IF(ISERROR(VLOOKUP($B670,$AB:$AX,5,0)),0,(VLOOKUP($B670,$AB:$AX,5,0)))</f>
        <v>0</v>
      </c>
      <c r="BG670" s="86" t="n">
        <f aca="false">IF(ISERROR(VLOOKUP($B670,$AB:$AX,6,0)),0,(VLOOKUP($B670,$AB:$AX,6,0)))</f>
        <v>0</v>
      </c>
      <c r="BH670" s="85" t="n">
        <f aca="false">IF(ISERROR(VLOOKUP($B670,$AB:$AX,7,0)),0,(VLOOKUP($B670,$AB:$AX,7,0)))</f>
        <v>0</v>
      </c>
      <c r="BI670" s="88" t="n">
        <f aca="false">IF(ISERROR(VLOOKUP($B670,$AB:$AX,8,0)),0,(VLOOKUP($B670,$AB:$AX,8,0)))</f>
        <v>0</v>
      </c>
      <c r="BJ670" s="88" t="n">
        <f aca="false">IF(ISERROR(VLOOKUP($B670,$AB:$AX,9,0)),0,(VLOOKUP($B670,$AB:$AX,9,0)))</f>
        <v>0</v>
      </c>
      <c r="BK670" s="89" t="n">
        <f aca="false">IF(ISERROR(VLOOKUP($B670,$AB:$AX,10,0)),0,(VLOOKUP($B670,$AB:$AX,10,0)))</f>
        <v>0</v>
      </c>
      <c r="BL670" s="93" t="n">
        <f aca="false">IF(ISERROR(VLOOKUP($B670,$AB:$AX,11,0)),0,(VLOOKUP($B670,$AB:$AX,11,0)))</f>
        <v>0</v>
      </c>
      <c r="BM670" s="89" t="n">
        <f aca="false">IF(ISERROR(VLOOKUP($B670,$AB:$AX,12,0)),0,(VLOOKUP($B670,$AB:$AX,12,0)))</f>
        <v>0</v>
      </c>
      <c r="BN670" s="93" t="n">
        <f aca="false">IF(ISERROR(VLOOKUP($B670,$AB:$AX,13,0)),0,(VLOOKUP($B670,$AB:$AX,13,0)))</f>
        <v>0</v>
      </c>
      <c r="BO670" s="86" t="n">
        <f aca="false">IF(ISERROR(VLOOKUP($B670,$AB:$AX,14,0)),0,(VLOOKUP($B670,$AB:$AX,14,0)))</f>
        <v>0</v>
      </c>
      <c r="BP670" s="91" t="n">
        <f aca="false">IF(ISERROR(VLOOKUP($B670,$AB:$AX,15,0)),0,(VLOOKUP($B670,$AB:$AX,15,0)))</f>
        <v>0</v>
      </c>
      <c r="BQ670" s="78"/>
      <c r="BR670" s="78"/>
      <c r="BS670" s="78"/>
      <c r="BT670" s="78"/>
      <c r="BU670" s="94"/>
      <c r="BV670" s="94"/>
      <c r="BW670" s="94"/>
      <c r="BX670" s="94"/>
      <c r="BY670" s="94"/>
      <c r="BZ670" s="94"/>
      <c r="CA670" s="94"/>
      <c r="CB670" s="94"/>
      <c r="CC670" s="94"/>
      <c r="CD670" s="94"/>
      <c r="CE670" s="94"/>
      <c r="CF670" s="94"/>
      <c r="CG670" s="94"/>
      <c r="CH670" s="94"/>
      <c r="CI670" s="94"/>
      <c r="CJ670" s="94"/>
      <c r="CK670" s="94"/>
      <c r="CL670" s="94"/>
      <c r="CM670" s="94"/>
      <c r="CN670" s="94"/>
      <c r="CO670" s="94"/>
      <c r="CP670" s="94"/>
      <c r="CQ670" s="94"/>
      <c r="CR670" s="94"/>
      <c r="CS670" s="94"/>
      <c r="CT670" s="94"/>
      <c r="CU670" s="94"/>
      <c r="CV670" s="94"/>
      <c r="CW670" s="94"/>
      <c r="CX670" s="94"/>
      <c r="CY670" s="94"/>
      <c r="CZ670" s="94"/>
      <c r="DA670" s="94"/>
      <c r="DB670" s="94"/>
      <c r="DC670" s="94"/>
      <c r="DD670" s="94"/>
      <c r="DE670" s="94"/>
      <c r="DF670" s="94"/>
      <c r="DG670" s="94"/>
      <c r="DH670" s="94"/>
      <c r="DI670" s="94"/>
      <c r="DJ670" s="94"/>
      <c r="DK670" s="94"/>
      <c r="DL670" s="94"/>
      <c r="DM670" s="94"/>
      <c r="DN670" s="94"/>
      <c r="DO670" s="94"/>
      <c r="DP670" s="94"/>
      <c r="DQ670" s="94"/>
      <c r="DR670" s="94"/>
      <c r="DS670" s="94"/>
      <c r="DT670" s="94"/>
      <c r="DU670" s="94"/>
      <c r="DV670" s="94"/>
      <c r="DW670" s="94"/>
      <c r="DX670" s="94"/>
      <c r="DY670" s="94"/>
      <c r="DZ670" s="94"/>
      <c r="EA670" s="94"/>
      <c r="EB670" s="94"/>
      <c r="EC670" s="94"/>
      <c r="ED670" s="94"/>
      <c r="EE670" s="94"/>
      <c r="EF670" s="94"/>
      <c r="EG670" s="94"/>
      <c r="EH670" s="94"/>
      <c r="EI670" s="94"/>
      <c r="EJ670" s="94"/>
      <c r="EK670" s="94"/>
    </row>
    <row r="671" customFormat="false" ht="12.75" hidden="true" customHeight="false" outlineLevel="0" collapsed="false">
      <c r="A671" s="75" t="s">
        <v>1110</v>
      </c>
      <c r="B671" s="78"/>
      <c r="C671" s="79"/>
      <c r="D671" s="78"/>
      <c r="E671" s="78"/>
      <c r="F671" s="79"/>
      <c r="G671" s="79"/>
      <c r="H671" s="80" t="n">
        <v>0</v>
      </c>
      <c r="I671" s="81" t="n">
        <v>0</v>
      </c>
      <c r="J671" s="81" t="n">
        <v>0</v>
      </c>
      <c r="K671" s="82" t="n">
        <v>0</v>
      </c>
      <c r="L671" s="83" t="n">
        <v>0</v>
      </c>
      <c r="M671" s="82" t="n">
        <v>0</v>
      </c>
      <c r="N671" s="83" t="n">
        <v>0</v>
      </c>
      <c r="O671" s="79"/>
      <c r="P671" s="84"/>
      <c r="Q671" s="78"/>
      <c r="R671" s="78"/>
      <c r="S671" s="78"/>
      <c r="T671" s="78"/>
      <c r="U671" s="78"/>
      <c r="V671" s="78"/>
      <c r="W671" s="78"/>
      <c r="X671" s="78"/>
      <c r="Y671" s="85"/>
      <c r="Z671" s="78"/>
      <c r="AA671" s="85" t="s">
        <v>1110</v>
      </c>
      <c r="AB671" s="85"/>
      <c r="AC671" s="86"/>
      <c r="AD671" s="85"/>
      <c r="AE671" s="85"/>
      <c r="AF671" s="86"/>
      <c r="AG671" s="86"/>
      <c r="AH671" s="87" t="n">
        <v>0</v>
      </c>
      <c r="AI671" s="88" t="n">
        <v>0</v>
      </c>
      <c r="AJ671" s="88" t="n">
        <v>0</v>
      </c>
      <c r="AK671" s="89" t="n">
        <v>0</v>
      </c>
      <c r="AL671" s="90" t="n">
        <v>0</v>
      </c>
      <c r="AM671" s="89" t="n">
        <v>0</v>
      </c>
      <c r="AN671" s="90" t="n">
        <v>0</v>
      </c>
      <c r="AO671" s="86"/>
      <c r="AP671" s="91"/>
      <c r="AQ671" s="78"/>
      <c r="AR671" s="78"/>
      <c r="AS671" s="78"/>
      <c r="AT671" s="78"/>
      <c r="AU671" s="78"/>
      <c r="AV671" s="78"/>
      <c r="AW671" s="78"/>
      <c r="AX671" s="78"/>
      <c r="AY671" s="78"/>
      <c r="AZ671" s="85"/>
      <c r="BA671" s="12"/>
      <c r="BB671" s="85" t="n">
        <f aca="false">IF(ISERROR(VLOOKUP($B671,$AB:$AX,1,0)),0,(VLOOKUP($B671,$AB:$AX,1,0)))</f>
        <v>0</v>
      </c>
      <c r="BC671" s="86" t="n">
        <f aca="false">IF(ISERROR(VLOOKUP($B671,$AB:$AX,2,0)),0,(VLOOKUP($B671,$AB:$AX,2,0)))</f>
        <v>0</v>
      </c>
      <c r="BD671" s="92" t="n">
        <f aca="false">IF(ISERROR(VLOOKUP($B671,$AB:$AX,3,0)),0,(VLOOKUP($B671,$AB:$AX,3,0)))</f>
        <v>0</v>
      </c>
      <c r="BE671" s="85" t="n">
        <f aca="false">IF(ISERROR(VLOOKUP($B671,$AB:$AX,4,0)),0,(VLOOKUP($B671,$AB:$AX,4,0)))</f>
        <v>0</v>
      </c>
      <c r="BF671" s="86" t="n">
        <f aca="false">IF(ISERROR(VLOOKUP($B671,$AB:$AX,5,0)),0,(VLOOKUP($B671,$AB:$AX,5,0)))</f>
        <v>0</v>
      </c>
      <c r="BG671" s="86" t="n">
        <f aca="false">IF(ISERROR(VLOOKUP($B671,$AB:$AX,6,0)),0,(VLOOKUP($B671,$AB:$AX,6,0)))</f>
        <v>0</v>
      </c>
      <c r="BH671" s="85" t="n">
        <f aca="false">IF(ISERROR(VLOOKUP($B671,$AB:$AX,7,0)),0,(VLOOKUP($B671,$AB:$AX,7,0)))</f>
        <v>0</v>
      </c>
      <c r="BI671" s="88" t="n">
        <f aca="false">IF(ISERROR(VLOOKUP($B671,$AB:$AX,8,0)),0,(VLOOKUP($B671,$AB:$AX,8,0)))</f>
        <v>0</v>
      </c>
      <c r="BJ671" s="88" t="n">
        <f aca="false">IF(ISERROR(VLOOKUP($B671,$AB:$AX,9,0)),0,(VLOOKUP($B671,$AB:$AX,9,0)))</f>
        <v>0</v>
      </c>
      <c r="BK671" s="89" t="n">
        <f aca="false">IF(ISERROR(VLOOKUP($B671,$AB:$AX,10,0)),0,(VLOOKUP($B671,$AB:$AX,10,0)))</f>
        <v>0</v>
      </c>
      <c r="BL671" s="93" t="n">
        <f aca="false">IF(ISERROR(VLOOKUP($B671,$AB:$AX,11,0)),0,(VLOOKUP($B671,$AB:$AX,11,0)))</f>
        <v>0</v>
      </c>
      <c r="BM671" s="89" t="n">
        <f aca="false">IF(ISERROR(VLOOKUP($B671,$AB:$AX,12,0)),0,(VLOOKUP($B671,$AB:$AX,12,0)))</f>
        <v>0</v>
      </c>
      <c r="BN671" s="93" t="n">
        <f aca="false">IF(ISERROR(VLOOKUP($B671,$AB:$AX,13,0)),0,(VLOOKUP($B671,$AB:$AX,13,0)))</f>
        <v>0</v>
      </c>
      <c r="BO671" s="86" t="n">
        <f aca="false">IF(ISERROR(VLOOKUP($B671,$AB:$AX,14,0)),0,(VLOOKUP($B671,$AB:$AX,14,0)))</f>
        <v>0</v>
      </c>
      <c r="BP671" s="91" t="n">
        <f aca="false">IF(ISERROR(VLOOKUP($B671,$AB:$AX,15,0)),0,(VLOOKUP($B671,$AB:$AX,15,0)))</f>
        <v>0</v>
      </c>
      <c r="BQ671" s="78"/>
      <c r="BR671" s="78"/>
      <c r="BS671" s="78"/>
      <c r="BT671" s="78"/>
      <c r="BU671" s="94"/>
      <c r="BV671" s="94"/>
      <c r="BW671" s="94"/>
      <c r="BX671" s="94"/>
      <c r="BY671" s="94"/>
      <c r="BZ671" s="94"/>
      <c r="CA671" s="94"/>
      <c r="CB671" s="94"/>
      <c r="CC671" s="94"/>
      <c r="CD671" s="94"/>
      <c r="CE671" s="94"/>
      <c r="CF671" s="94"/>
      <c r="CG671" s="94"/>
      <c r="CH671" s="94"/>
      <c r="CI671" s="94"/>
      <c r="CJ671" s="94"/>
      <c r="CK671" s="94"/>
      <c r="CL671" s="94"/>
      <c r="CM671" s="94"/>
      <c r="CN671" s="94"/>
      <c r="CO671" s="94"/>
      <c r="CP671" s="94"/>
      <c r="CQ671" s="94"/>
      <c r="CR671" s="94"/>
      <c r="CS671" s="94"/>
      <c r="CT671" s="94"/>
      <c r="CU671" s="94"/>
      <c r="CV671" s="94"/>
      <c r="CW671" s="94"/>
      <c r="CX671" s="94"/>
      <c r="CY671" s="94"/>
      <c r="CZ671" s="94"/>
      <c r="DA671" s="94"/>
      <c r="DB671" s="94"/>
      <c r="DC671" s="94"/>
      <c r="DD671" s="94"/>
      <c r="DE671" s="94"/>
      <c r="DF671" s="94"/>
      <c r="DG671" s="94"/>
      <c r="DH671" s="94"/>
      <c r="DI671" s="94"/>
      <c r="DJ671" s="94"/>
      <c r="DK671" s="94"/>
      <c r="DL671" s="94"/>
      <c r="DM671" s="94"/>
      <c r="DN671" s="94"/>
      <c r="DO671" s="94"/>
      <c r="DP671" s="94"/>
      <c r="DQ671" s="94"/>
      <c r="DR671" s="94"/>
      <c r="DS671" s="94"/>
      <c r="DT671" s="94"/>
      <c r="DU671" s="94"/>
      <c r="DV671" s="94"/>
      <c r="DW671" s="94"/>
      <c r="DX671" s="94"/>
      <c r="DY671" s="94"/>
      <c r="DZ671" s="94"/>
      <c r="EA671" s="94"/>
      <c r="EB671" s="94"/>
      <c r="EC671" s="94"/>
      <c r="ED671" s="94"/>
      <c r="EE671" s="94"/>
      <c r="EF671" s="94"/>
      <c r="EG671" s="94"/>
      <c r="EH671" s="94"/>
      <c r="EI671" s="94"/>
      <c r="EJ671" s="94"/>
      <c r="EK671" s="94"/>
    </row>
    <row r="672" customFormat="false" ht="12.75" hidden="true" customHeight="false" outlineLevel="0" collapsed="false">
      <c r="A672" s="75" t="s">
        <v>1111</v>
      </c>
      <c r="B672" s="78"/>
      <c r="C672" s="79"/>
      <c r="D672" s="78"/>
      <c r="E672" s="78"/>
      <c r="F672" s="79"/>
      <c r="G672" s="79"/>
      <c r="H672" s="80" t="n">
        <v>0</v>
      </c>
      <c r="I672" s="81" t="n">
        <v>0</v>
      </c>
      <c r="J672" s="81" t="n">
        <v>0</v>
      </c>
      <c r="K672" s="82" t="n">
        <v>0</v>
      </c>
      <c r="L672" s="83" t="n">
        <v>0</v>
      </c>
      <c r="M672" s="82" t="n">
        <v>0</v>
      </c>
      <c r="N672" s="83" t="n">
        <v>0</v>
      </c>
      <c r="O672" s="79"/>
      <c r="P672" s="84"/>
      <c r="Q672" s="78"/>
      <c r="R672" s="78"/>
      <c r="S672" s="78"/>
      <c r="T672" s="78"/>
      <c r="U672" s="78"/>
      <c r="V672" s="78"/>
      <c r="W672" s="78"/>
      <c r="X672" s="78"/>
      <c r="Y672" s="85"/>
      <c r="Z672" s="78"/>
      <c r="AA672" s="85" t="s">
        <v>1111</v>
      </c>
      <c r="AB672" s="85"/>
      <c r="AC672" s="86"/>
      <c r="AD672" s="85"/>
      <c r="AE672" s="85"/>
      <c r="AF672" s="86"/>
      <c r="AG672" s="86"/>
      <c r="AH672" s="87" t="n">
        <v>0</v>
      </c>
      <c r="AI672" s="88" t="n">
        <v>0</v>
      </c>
      <c r="AJ672" s="88" t="n">
        <v>0</v>
      </c>
      <c r="AK672" s="89" t="n">
        <v>0</v>
      </c>
      <c r="AL672" s="90" t="n">
        <v>0</v>
      </c>
      <c r="AM672" s="89" t="n">
        <v>0</v>
      </c>
      <c r="AN672" s="90" t="n">
        <v>0</v>
      </c>
      <c r="AO672" s="86"/>
      <c r="AP672" s="91"/>
      <c r="AQ672" s="78"/>
      <c r="AR672" s="78"/>
      <c r="AS672" s="78"/>
      <c r="AT672" s="78"/>
      <c r="AU672" s="78"/>
      <c r="AV672" s="78"/>
      <c r="AW672" s="78"/>
      <c r="AX672" s="78"/>
      <c r="AY672" s="78"/>
      <c r="AZ672" s="85"/>
      <c r="BA672" s="12"/>
      <c r="BB672" s="85" t="n">
        <f aca="false">IF(ISERROR(VLOOKUP($B672,$AB:$AX,1,0)),0,(VLOOKUP($B672,$AB:$AX,1,0)))</f>
        <v>0</v>
      </c>
      <c r="BC672" s="86" t="n">
        <f aca="false">IF(ISERROR(VLOOKUP($B672,$AB:$AX,2,0)),0,(VLOOKUP($B672,$AB:$AX,2,0)))</f>
        <v>0</v>
      </c>
      <c r="BD672" s="92" t="n">
        <f aca="false">IF(ISERROR(VLOOKUP($B672,$AB:$AX,3,0)),0,(VLOOKUP($B672,$AB:$AX,3,0)))</f>
        <v>0</v>
      </c>
      <c r="BE672" s="85" t="n">
        <f aca="false">IF(ISERROR(VLOOKUP($B672,$AB:$AX,4,0)),0,(VLOOKUP($B672,$AB:$AX,4,0)))</f>
        <v>0</v>
      </c>
      <c r="BF672" s="86" t="n">
        <f aca="false">IF(ISERROR(VLOOKUP($B672,$AB:$AX,5,0)),0,(VLOOKUP($B672,$AB:$AX,5,0)))</f>
        <v>0</v>
      </c>
      <c r="BG672" s="86" t="n">
        <f aca="false">IF(ISERROR(VLOOKUP($B672,$AB:$AX,6,0)),0,(VLOOKUP($B672,$AB:$AX,6,0)))</f>
        <v>0</v>
      </c>
      <c r="BH672" s="85" t="n">
        <f aca="false">IF(ISERROR(VLOOKUP($B672,$AB:$AX,7,0)),0,(VLOOKUP($B672,$AB:$AX,7,0)))</f>
        <v>0</v>
      </c>
      <c r="BI672" s="88" t="n">
        <f aca="false">IF(ISERROR(VLOOKUP($B672,$AB:$AX,8,0)),0,(VLOOKUP($B672,$AB:$AX,8,0)))</f>
        <v>0</v>
      </c>
      <c r="BJ672" s="88" t="n">
        <f aca="false">IF(ISERROR(VLOOKUP($B672,$AB:$AX,9,0)),0,(VLOOKUP($B672,$AB:$AX,9,0)))</f>
        <v>0</v>
      </c>
      <c r="BK672" s="89" t="n">
        <f aca="false">IF(ISERROR(VLOOKUP($B672,$AB:$AX,10,0)),0,(VLOOKUP($B672,$AB:$AX,10,0)))</f>
        <v>0</v>
      </c>
      <c r="BL672" s="93" t="n">
        <f aca="false">IF(ISERROR(VLOOKUP($B672,$AB:$AX,11,0)),0,(VLOOKUP($B672,$AB:$AX,11,0)))</f>
        <v>0</v>
      </c>
      <c r="BM672" s="89" t="n">
        <f aca="false">IF(ISERROR(VLOOKUP($B672,$AB:$AX,12,0)),0,(VLOOKUP($B672,$AB:$AX,12,0)))</f>
        <v>0</v>
      </c>
      <c r="BN672" s="93" t="n">
        <f aca="false">IF(ISERROR(VLOOKUP($B672,$AB:$AX,13,0)),0,(VLOOKUP($B672,$AB:$AX,13,0)))</f>
        <v>0</v>
      </c>
      <c r="BO672" s="86" t="n">
        <f aca="false">IF(ISERROR(VLOOKUP($B672,$AB:$AX,14,0)),0,(VLOOKUP($B672,$AB:$AX,14,0)))</f>
        <v>0</v>
      </c>
      <c r="BP672" s="91" t="n">
        <f aca="false">IF(ISERROR(VLOOKUP($B672,$AB:$AX,15,0)),0,(VLOOKUP($B672,$AB:$AX,15,0)))</f>
        <v>0</v>
      </c>
      <c r="BQ672" s="78"/>
      <c r="BR672" s="78"/>
      <c r="BS672" s="78"/>
      <c r="BT672" s="78"/>
      <c r="BU672" s="94"/>
      <c r="BV672" s="94"/>
      <c r="BW672" s="94"/>
      <c r="BX672" s="94"/>
      <c r="BY672" s="94"/>
      <c r="BZ672" s="94"/>
      <c r="CA672" s="94"/>
      <c r="CB672" s="94"/>
      <c r="CC672" s="94"/>
      <c r="CD672" s="94"/>
      <c r="CE672" s="94"/>
      <c r="CF672" s="94"/>
      <c r="CG672" s="94"/>
      <c r="CH672" s="94"/>
      <c r="CI672" s="94"/>
      <c r="CJ672" s="94"/>
      <c r="CK672" s="94"/>
      <c r="CL672" s="94"/>
      <c r="CM672" s="94"/>
      <c r="CN672" s="94"/>
      <c r="CO672" s="94"/>
      <c r="CP672" s="94"/>
      <c r="CQ672" s="94"/>
      <c r="CR672" s="94"/>
      <c r="CS672" s="94"/>
      <c r="CT672" s="94"/>
      <c r="CU672" s="94"/>
      <c r="CV672" s="94"/>
      <c r="CW672" s="94"/>
      <c r="CX672" s="94"/>
      <c r="CY672" s="94"/>
      <c r="CZ672" s="94"/>
      <c r="DA672" s="94"/>
      <c r="DB672" s="94"/>
      <c r="DC672" s="94"/>
      <c r="DD672" s="94"/>
      <c r="DE672" s="94"/>
      <c r="DF672" s="94"/>
      <c r="DG672" s="94"/>
      <c r="DH672" s="94"/>
      <c r="DI672" s="94"/>
      <c r="DJ672" s="94"/>
      <c r="DK672" s="94"/>
      <c r="DL672" s="94"/>
      <c r="DM672" s="94"/>
      <c r="DN672" s="94"/>
      <c r="DO672" s="94"/>
      <c r="DP672" s="94"/>
      <c r="DQ672" s="94"/>
      <c r="DR672" s="94"/>
      <c r="DS672" s="94"/>
      <c r="DT672" s="94"/>
      <c r="DU672" s="94"/>
      <c r="DV672" s="94"/>
      <c r="DW672" s="94"/>
      <c r="DX672" s="94"/>
      <c r="DY672" s="94"/>
      <c r="DZ672" s="94"/>
      <c r="EA672" s="94"/>
      <c r="EB672" s="94"/>
      <c r="EC672" s="94"/>
      <c r="ED672" s="94"/>
      <c r="EE672" s="94"/>
      <c r="EF672" s="94"/>
      <c r="EG672" s="94"/>
      <c r="EH672" s="94"/>
      <c r="EI672" s="94"/>
      <c r="EJ672" s="94"/>
      <c r="EK672" s="94"/>
    </row>
    <row r="673" customFormat="false" ht="12.75" hidden="true" customHeight="false" outlineLevel="0" collapsed="false">
      <c r="A673" s="75" t="s">
        <v>1112</v>
      </c>
      <c r="B673" s="78"/>
      <c r="C673" s="79"/>
      <c r="D673" s="78"/>
      <c r="E673" s="78"/>
      <c r="F673" s="79"/>
      <c r="G673" s="79"/>
      <c r="H673" s="80" t="n">
        <v>0</v>
      </c>
      <c r="I673" s="81" t="n">
        <v>0</v>
      </c>
      <c r="J673" s="81" t="n">
        <v>0</v>
      </c>
      <c r="K673" s="82" t="n">
        <v>0</v>
      </c>
      <c r="L673" s="83" t="n">
        <v>0</v>
      </c>
      <c r="M673" s="82" t="n">
        <v>0</v>
      </c>
      <c r="N673" s="83" t="n">
        <v>0</v>
      </c>
      <c r="O673" s="79"/>
      <c r="P673" s="84"/>
      <c r="Q673" s="78"/>
      <c r="R673" s="78"/>
      <c r="S673" s="78"/>
      <c r="T673" s="78"/>
      <c r="U673" s="78"/>
      <c r="V673" s="78"/>
      <c r="W673" s="78"/>
      <c r="X673" s="78"/>
      <c r="Y673" s="85"/>
      <c r="Z673" s="78"/>
      <c r="AA673" s="85" t="s">
        <v>1112</v>
      </c>
      <c r="AB673" s="85"/>
      <c r="AC673" s="86"/>
      <c r="AD673" s="85"/>
      <c r="AE673" s="85"/>
      <c r="AF673" s="86"/>
      <c r="AG673" s="86"/>
      <c r="AH673" s="87" t="n">
        <v>0</v>
      </c>
      <c r="AI673" s="88" t="n">
        <v>0</v>
      </c>
      <c r="AJ673" s="88" t="n">
        <v>0</v>
      </c>
      <c r="AK673" s="89" t="n">
        <v>0</v>
      </c>
      <c r="AL673" s="90" t="n">
        <v>0</v>
      </c>
      <c r="AM673" s="89" t="n">
        <v>0</v>
      </c>
      <c r="AN673" s="90" t="n">
        <v>0</v>
      </c>
      <c r="AO673" s="86"/>
      <c r="AP673" s="91"/>
      <c r="AQ673" s="78"/>
      <c r="AR673" s="78"/>
      <c r="AS673" s="78"/>
      <c r="AT673" s="78"/>
      <c r="AU673" s="78"/>
      <c r="AV673" s="78"/>
      <c r="AW673" s="78"/>
      <c r="AX673" s="78"/>
      <c r="AY673" s="78"/>
      <c r="AZ673" s="85"/>
      <c r="BA673" s="12"/>
      <c r="BB673" s="85" t="n">
        <f aca="false">IF(ISERROR(VLOOKUP($B673,$AB:$AX,1,0)),0,(VLOOKUP($B673,$AB:$AX,1,0)))</f>
        <v>0</v>
      </c>
      <c r="BC673" s="86" t="n">
        <f aca="false">IF(ISERROR(VLOOKUP($B673,$AB:$AX,2,0)),0,(VLOOKUP($B673,$AB:$AX,2,0)))</f>
        <v>0</v>
      </c>
      <c r="BD673" s="92" t="n">
        <f aca="false">IF(ISERROR(VLOOKUP($B673,$AB:$AX,3,0)),0,(VLOOKUP($B673,$AB:$AX,3,0)))</f>
        <v>0</v>
      </c>
      <c r="BE673" s="85" t="n">
        <f aca="false">IF(ISERROR(VLOOKUP($B673,$AB:$AX,4,0)),0,(VLOOKUP($B673,$AB:$AX,4,0)))</f>
        <v>0</v>
      </c>
      <c r="BF673" s="86" t="n">
        <f aca="false">IF(ISERROR(VLOOKUP($B673,$AB:$AX,5,0)),0,(VLOOKUP($B673,$AB:$AX,5,0)))</f>
        <v>0</v>
      </c>
      <c r="BG673" s="86" t="n">
        <f aca="false">IF(ISERROR(VLOOKUP($B673,$AB:$AX,6,0)),0,(VLOOKUP($B673,$AB:$AX,6,0)))</f>
        <v>0</v>
      </c>
      <c r="BH673" s="85" t="n">
        <f aca="false">IF(ISERROR(VLOOKUP($B673,$AB:$AX,7,0)),0,(VLOOKUP($B673,$AB:$AX,7,0)))</f>
        <v>0</v>
      </c>
      <c r="BI673" s="88" t="n">
        <f aca="false">IF(ISERROR(VLOOKUP($B673,$AB:$AX,8,0)),0,(VLOOKUP($B673,$AB:$AX,8,0)))</f>
        <v>0</v>
      </c>
      <c r="BJ673" s="88" t="n">
        <f aca="false">IF(ISERROR(VLOOKUP($B673,$AB:$AX,9,0)),0,(VLOOKUP($B673,$AB:$AX,9,0)))</f>
        <v>0</v>
      </c>
      <c r="BK673" s="89" t="n">
        <f aca="false">IF(ISERROR(VLOOKUP($B673,$AB:$AX,10,0)),0,(VLOOKUP($B673,$AB:$AX,10,0)))</f>
        <v>0</v>
      </c>
      <c r="BL673" s="93" t="n">
        <f aca="false">IF(ISERROR(VLOOKUP($B673,$AB:$AX,11,0)),0,(VLOOKUP($B673,$AB:$AX,11,0)))</f>
        <v>0</v>
      </c>
      <c r="BM673" s="89" t="n">
        <f aca="false">IF(ISERROR(VLOOKUP($B673,$AB:$AX,12,0)),0,(VLOOKUP($B673,$AB:$AX,12,0)))</f>
        <v>0</v>
      </c>
      <c r="BN673" s="93" t="n">
        <f aca="false">IF(ISERROR(VLOOKUP($B673,$AB:$AX,13,0)),0,(VLOOKUP($B673,$AB:$AX,13,0)))</f>
        <v>0</v>
      </c>
      <c r="BO673" s="86" t="n">
        <f aca="false">IF(ISERROR(VLOOKUP($B673,$AB:$AX,14,0)),0,(VLOOKUP($B673,$AB:$AX,14,0)))</f>
        <v>0</v>
      </c>
      <c r="BP673" s="91" t="n">
        <f aca="false">IF(ISERROR(VLOOKUP($B673,$AB:$AX,15,0)),0,(VLOOKUP($B673,$AB:$AX,15,0)))</f>
        <v>0</v>
      </c>
      <c r="BQ673" s="78"/>
      <c r="BR673" s="78"/>
      <c r="BS673" s="78"/>
      <c r="BT673" s="78"/>
      <c r="BU673" s="94"/>
      <c r="BV673" s="94"/>
      <c r="BW673" s="94"/>
      <c r="BX673" s="94"/>
      <c r="BY673" s="94"/>
      <c r="BZ673" s="94"/>
      <c r="CA673" s="94"/>
      <c r="CB673" s="94"/>
      <c r="CC673" s="94"/>
      <c r="CD673" s="94"/>
      <c r="CE673" s="94"/>
      <c r="CF673" s="94"/>
      <c r="CG673" s="94"/>
      <c r="CH673" s="94"/>
      <c r="CI673" s="94"/>
      <c r="CJ673" s="94"/>
      <c r="CK673" s="94"/>
      <c r="CL673" s="94"/>
      <c r="CM673" s="94"/>
      <c r="CN673" s="94"/>
      <c r="CO673" s="94"/>
      <c r="CP673" s="94"/>
      <c r="CQ673" s="94"/>
      <c r="CR673" s="94"/>
      <c r="CS673" s="94"/>
      <c r="CT673" s="94"/>
      <c r="CU673" s="94"/>
      <c r="CV673" s="94"/>
      <c r="CW673" s="94"/>
      <c r="CX673" s="94"/>
      <c r="CY673" s="94"/>
      <c r="CZ673" s="94"/>
      <c r="DA673" s="94"/>
      <c r="DB673" s="94"/>
      <c r="DC673" s="94"/>
      <c r="DD673" s="94"/>
      <c r="DE673" s="94"/>
      <c r="DF673" s="94"/>
      <c r="DG673" s="94"/>
      <c r="DH673" s="94"/>
      <c r="DI673" s="94"/>
      <c r="DJ673" s="94"/>
      <c r="DK673" s="94"/>
      <c r="DL673" s="94"/>
      <c r="DM673" s="94"/>
      <c r="DN673" s="94"/>
      <c r="DO673" s="94"/>
      <c r="DP673" s="94"/>
      <c r="DQ673" s="94"/>
      <c r="DR673" s="94"/>
      <c r="DS673" s="94"/>
      <c r="DT673" s="94"/>
      <c r="DU673" s="94"/>
      <c r="DV673" s="94"/>
      <c r="DW673" s="94"/>
      <c r="DX673" s="94"/>
      <c r="DY673" s="94"/>
      <c r="DZ673" s="94"/>
      <c r="EA673" s="94"/>
      <c r="EB673" s="94"/>
      <c r="EC673" s="94"/>
      <c r="ED673" s="94"/>
      <c r="EE673" s="94"/>
      <c r="EF673" s="94"/>
      <c r="EG673" s="94"/>
      <c r="EH673" s="94"/>
      <c r="EI673" s="94"/>
      <c r="EJ673" s="94"/>
      <c r="EK673" s="94"/>
    </row>
    <row r="674" customFormat="false" ht="12.75" hidden="true" customHeight="false" outlineLevel="0" collapsed="false">
      <c r="A674" s="75" t="s">
        <v>1113</v>
      </c>
      <c r="B674" s="78"/>
      <c r="C674" s="79"/>
      <c r="D674" s="78"/>
      <c r="E674" s="78"/>
      <c r="F674" s="79"/>
      <c r="G674" s="79"/>
      <c r="H674" s="80" t="n">
        <v>0</v>
      </c>
      <c r="I674" s="81" t="n">
        <v>0</v>
      </c>
      <c r="J674" s="81" t="n">
        <v>0</v>
      </c>
      <c r="K674" s="82" t="n">
        <v>0</v>
      </c>
      <c r="L674" s="83" t="n">
        <v>0</v>
      </c>
      <c r="M674" s="82" t="n">
        <v>0</v>
      </c>
      <c r="N674" s="83" t="n">
        <v>0</v>
      </c>
      <c r="O674" s="79"/>
      <c r="P674" s="84"/>
      <c r="Q674" s="78"/>
      <c r="R674" s="78"/>
      <c r="S674" s="78"/>
      <c r="T674" s="78"/>
      <c r="U674" s="78"/>
      <c r="V674" s="78"/>
      <c r="W674" s="78"/>
      <c r="X674" s="78"/>
      <c r="Y674" s="85"/>
      <c r="Z674" s="78"/>
      <c r="AA674" s="85" t="s">
        <v>1113</v>
      </c>
      <c r="AB674" s="85"/>
      <c r="AC674" s="86"/>
      <c r="AD674" s="85"/>
      <c r="AE674" s="85"/>
      <c r="AF674" s="86"/>
      <c r="AG674" s="86"/>
      <c r="AH674" s="87" t="n">
        <v>0</v>
      </c>
      <c r="AI674" s="88" t="n">
        <v>0</v>
      </c>
      <c r="AJ674" s="88" t="n">
        <v>0</v>
      </c>
      <c r="AK674" s="89" t="n">
        <v>0</v>
      </c>
      <c r="AL674" s="90" t="n">
        <v>0</v>
      </c>
      <c r="AM674" s="89" t="n">
        <v>0</v>
      </c>
      <c r="AN674" s="90" t="n">
        <v>0</v>
      </c>
      <c r="AO674" s="86"/>
      <c r="AP674" s="91"/>
      <c r="AQ674" s="78"/>
      <c r="AR674" s="78"/>
      <c r="AS674" s="78"/>
      <c r="AT674" s="78"/>
      <c r="AU674" s="78"/>
      <c r="AV674" s="78"/>
      <c r="AW674" s="78"/>
      <c r="AX674" s="78"/>
      <c r="AY674" s="78"/>
      <c r="AZ674" s="85"/>
      <c r="BA674" s="12"/>
      <c r="BB674" s="85" t="n">
        <f aca="false">IF(ISERROR(VLOOKUP($B674,$AB:$AX,1,0)),0,(VLOOKUP($B674,$AB:$AX,1,0)))</f>
        <v>0</v>
      </c>
      <c r="BC674" s="86" t="n">
        <f aca="false">IF(ISERROR(VLOOKUP($B674,$AB:$AX,2,0)),0,(VLOOKUP($B674,$AB:$AX,2,0)))</f>
        <v>0</v>
      </c>
      <c r="BD674" s="92" t="n">
        <f aca="false">IF(ISERROR(VLOOKUP($B674,$AB:$AX,3,0)),0,(VLOOKUP($B674,$AB:$AX,3,0)))</f>
        <v>0</v>
      </c>
      <c r="BE674" s="85" t="n">
        <f aca="false">IF(ISERROR(VLOOKUP($B674,$AB:$AX,4,0)),0,(VLOOKUP($B674,$AB:$AX,4,0)))</f>
        <v>0</v>
      </c>
      <c r="BF674" s="86" t="n">
        <f aca="false">IF(ISERROR(VLOOKUP($B674,$AB:$AX,5,0)),0,(VLOOKUP($B674,$AB:$AX,5,0)))</f>
        <v>0</v>
      </c>
      <c r="BG674" s="86" t="n">
        <f aca="false">IF(ISERROR(VLOOKUP($B674,$AB:$AX,6,0)),0,(VLOOKUP($B674,$AB:$AX,6,0)))</f>
        <v>0</v>
      </c>
      <c r="BH674" s="85" t="n">
        <f aca="false">IF(ISERROR(VLOOKUP($B674,$AB:$AX,7,0)),0,(VLOOKUP($B674,$AB:$AX,7,0)))</f>
        <v>0</v>
      </c>
      <c r="BI674" s="88" t="n">
        <f aca="false">IF(ISERROR(VLOOKUP($B674,$AB:$AX,8,0)),0,(VLOOKUP($B674,$AB:$AX,8,0)))</f>
        <v>0</v>
      </c>
      <c r="BJ674" s="88" t="n">
        <f aca="false">IF(ISERROR(VLOOKUP($B674,$AB:$AX,9,0)),0,(VLOOKUP($B674,$AB:$AX,9,0)))</f>
        <v>0</v>
      </c>
      <c r="BK674" s="89" t="n">
        <f aca="false">IF(ISERROR(VLOOKUP($B674,$AB:$AX,10,0)),0,(VLOOKUP($B674,$AB:$AX,10,0)))</f>
        <v>0</v>
      </c>
      <c r="BL674" s="93" t="n">
        <f aca="false">IF(ISERROR(VLOOKUP($B674,$AB:$AX,11,0)),0,(VLOOKUP($B674,$AB:$AX,11,0)))</f>
        <v>0</v>
      </c>
      <c r="BM674" s="89" t="n">
        <f aca="false">IF(ISERROR(VLOOKUP($B674,$AB:$AX,12,0)),0,(VLOOKUP($B674,$AB:$AX,12,0)))</f>
        <v>0</v>
      </c>
      <c r="BN674" s="93" t="n">
        <f aca="false">IF(ISERROR(VLOOKUP($B674,$AB:$AX,13,0)),0,(VLOOKUP($B674,$AB:$AX,13,0)))</f>
        <v>0</v>
      </c>
      <c r="BO674" s="86" t="n">
        <f aca="false">IF(ISERROR(VLOOKUP($B674,$AB:$AX,14,0)),0,(VLOOKUP($B674,$AB:$AX,14,0)))</f>
        <v>0</v>
      </c>
      <c r="BP674" s="91" t="n">
        <f aca="false">IF(ISERROR(VLOOKUP($B674,$AB:$AX,15,0)),0,(VLOOKUP($B674,$AB:$AX,15,0)))</f>
        <v>0</v>
      </c>
      <c r="BQ674" s="78"/>
      <c r="BR674" s="78"/>
      <c r="BS674" s="78"/>
      <c r="BT674" s="78"/>
      <c r="BU674" s="94"/>
      <c r="BV674" s="94"/>
      <c r="BW674" s="94"/>
      <c r="BX674" s="94"/>
      <c r="BY674" s="94"/>
      <c r="BZ674" s="94"/>
      <c r="CA674" s="94"/>
      <c r="CB674" s="94"/>
      <c r="CC674" s="94"/>
      <c r="CD674" s="94"/>
      <c r="CE674" s="94"/>
      <c r="CF674" s="94"/>
      <c r="CG674" s="94"/>
      <c r="CH674" s="94"/>
      <c r="CI674" s="94"/>
      <c r="CJ674" s="94"/>
      <c r="CK674" s="94"/>
      <c r="CL674" s="94"/>
      <c r="CM674" s="94"/>
      <c r="CN674" s="94"/>
      <c r="CO674" s="94"/>
      <c r="CP674" s="94"/>
      <c r="CQ674" s="94"/>
      <c r="CR674" s="94"/>
      <c r="CS674" s="94"/>
      <c r="CT674" s="94"/>
      <c r="CU674" s="94"/>
      <c r="CV674" s="94"/>
      <c r="CW674" s="94"/>
      <c r="CX674" s="94"/>
      <c r="CY674" s="94"/>
      <c r="CZ674" s="94"/>
      <c r="DA674" s="94"/>
      <c r="DB674" s="94"/>
      <c r="DC674" s="94"/>
      <c r="DD674" s="94"/>
      <c r="DE674" s="94"/>
      <c r="DF674" s="94"/>
      <c r="DG674" s="94"/>
      <c r="DH674" s="94"/>
      <c r="DI674" s="94"/>
      <c r="DJ674" s="94"/>
      <c r="DK674" s="94"/>
      <c r="DL674" s="94"/>
      <c r="DM674" s="94"/>
      <c r="DN674" s="94"/>
      <c r="DO674" s="94"/>
      <c r="DP674" s="94"/>
      <c r="DQ674" s="94"/>
      <c r="DR674" s="94"/>
      <c r="DS674" s="94"/>
      <c r="DT674" s="94"/>
      <c r="DU674" s="94"/>
      <c r="DV674" s="94"/>
      <c r="DW674" s="94"/>
      <c r="DX674" s="94"/>
      <c r="DY674" s="94"/>
      <c r="DZ674" s="94"/>
      <c r="EA674" s="94"/>
      <c r="EB674" s="94"/>
      <c r="EC674" s="94"/>
      <c r="ED674" s="94"/>
      <c r="EE674" s="94"/>
      <c r="EF674" s="94"/>
      <c r="EG674" s="94"/>
      <c r="EH674" s="94"/>
      <c r="EI674" s="94"/>
      <c r="EJ674" s="94"/>
      <c r="EK674" s="94"/>
    </row>
    <row r="675" customFormat="false" ht="12.75" hidden="true" customHeight="false" outlineLevel="0" collapsed="false">
      <c r="A675" s="75" t="s">
        <v>1114</v>
      </c>
      <c r="B675" s="78"/>
      <c r="C675" s="79"/>
      <c r="D675" s="78"/>
      <c r="E675" s="78"/>
      <c r="F675" s="79"/>
      <c r="G675" s="79"/>
      <c r="H675" s="80" t="n">
        <v>0</v>
      </c>
      <c r="I675" s="81" t="n">
        <v>0</v>
      </c>
      <c r="J675" s="81" t="n">
        <v>0</v>
      </c>
      <c r="K675" s="82" t="n">
        <v>0</v>
      </c>
      <c r="L675" s="83" t="n">
        <v>0</v>
      </c>
      <c r="M675" s="82" t="n">
        <v>0</v>
      </c>
      <c r="N675" s="83" t="n">
        <v>0</v>
      </c>
      <c r="O675" s="79"/>
      <c r="P675" s="84"/>
      <c r="Q675" s="78"/>
      <c r="R675" s="78"/>
      <c r="S675" s="78"/>
      <c r="T675" s="78"/>
      <c r="U675" s="78"/>
      <c r="V675" s="78"/>
      <c r="W675" s="78"/>
      <c r="X675" s="78"/>
      <c r="Y675" s="85"/>
      <c r="Z675" s="78"/>
      <c r="AA675" s="85" t="s">
        <v>1114</v>
      </c>
      <c r="AB675" s="85"/>
      <c r="AC675" s="86"/>
      <c r="AD675" s="85"/>
      <c r="AE675" s="85"/>
      <c r="AF675" s="86"/>
      <c r="AG675" s="86"/>
      <c r="AH675" s="87" t="n">
        <v>0</v>
      </c>
      <c r="AI675" s="88" t="n">
        <v>0</v>
      </c>
      <c r="AJ675" s="88" t="n">
        <v>0</v>
      </c>
      <c r="AK675" s="89" t="n">
        <v>0</v>
      </c>
      <c r="AL675" s="90" t="n">
        <v>0</v>
      </c>
      <c r="AM675" s="89" t="n">
        <v>0</v>
      </c>
      <c r="AN675" s="90" t="n">
        <v>0</v>
      </c>
      <c r="AO675" s="86"/>
      <c r="AP675" s="91"/>
      <c r="AQ675" s="78"/>
      <c r="AR675" s="78"/>
      <c r="AS675" s="78"/>
      <c r="AT675" s="78"/>
      <c r="AU675" s="78"/>
      <c r="AV675" s="78"/>
      <c r="AW675" s="78"/>
      <c r="AX675" s="78"/>
      <c r="AY675" s="78"/>
      <c r="AZ675" s="85"/>
      <c r="BA675" s="12"/>
      <c r="BB675" s="85" t="n">
        <f aca="false">IF(ISERROR(VLOOKUP($B675,$AB:$AX,1,0)),0,(VLOOKUP($B675,$AB:$AX,1,0)))</f>
        <v>0</v>
      </c>
      <c r="BC675" s="86" t="n">
        <f aca="false">IF(ISERROR(VLOOKUP($B675,$AB:$AX,2,0)),0,(VLOOKUP($B675,$AB:$AX,2,0)))</f>
        <v>0</v>
      </c>
      <c r="BD675" s="92" t="n">
        <f aca="false">IF(ISERROR(VLOOKUP($B675,$AB:$AX,3,0)),0,(VLOOKUP($B675,$AB:$AX,3,0)))</f>
        <v>0</v>
      </c>
      <c r="BE675" s="85" t="n">
        <f aca="false">IF(ISERROR(VLOOKUP($B675,$AB:$AX,4,0)),0,(VLOOKUP($B675,$AB:$AX,4,0)))</f>
        <v>0</v>
      </c>
      <c r="BF675" s="86" t="n">
        <f aca="false">IF(ISERROR(VLOOKUP($B675,$AB:$AX,5,0)),0,(VLOOKUP($B675,$AB:$AX,5,0)))</f>
        <v>0</v>
      </c>
      <c r="BG675" s="86" t="n">
        <f aca="false">IF(ISERROR(VLOOKUP($B675,$AB:$AX,6,0)),0,(VLOOKUP($B675,$AB:$AX,6,0)))</f>
        <v>0</v>
      </c>
      <c r="BH675" s="85" t="n">
        <f aca="false">IF(ISERROR(VLOOKUP($B675,$AB:$AX,7,0)),0,(VLOOKUP($B675,$AB:$AX,7,0)))</f>
        <v>0</v>
      </c>
      <c r="BI675" s="88" t="n">
        <f aca="false">IF(ISERROR(VLOOKUP($B675,$AB:$AX,8,0)),0,(VLOOKUP($B675,$AB:$AX,8,0)))</f>
        <v>0</v>
      </c>
      <c r="BJ675" s="88" t="n">
        <f aca="false">IF(ISERROR(VLOOKUP($B675,$AB:$AX,9,0)),0,(VLOOKUP($B675,$AB:$AX,9,0)))</f>
        <v>0</v>
      </c>
      <c r="BK675" s="89" t="n">
        <f aca="false">IF(ISERROR(VLOOKUP($B675,$AB:$AX,10,0)),0,(VLOOKUP($B675,$AB:$AX,10,0)))</f>
        <v>0</v>
      </c>
      <c r="BL675" s="93" t="n">
        <f aca="false">IF(ISERROR(VLOOKUP($B675,$AB:$AX,11,0)),0,(VLOOKUP($B675,$AB:$AX,11,0)))</f>
        <v>0</v>
      </c>
      <c r="BM675" s="89" t="n">
        <f aca="false">IF(ISERROR(VLOOKUP($B675,$AB:$AX,12,0)),0,(VLOOKUP($B675,$AB:$AX,12,0)))</f>
        <v>0</v>
      </c>
      <c r="BN675" s="93" t="n">
        <f aca="false">IF(ISERROR(VLOOKUP($B675,$AB:$AX,13,0)),0,(VLOOKUP($B675,$AB:$AX,13,0)))</f>
        <v>0</v>
      </c>
      <c r="BO675" s="86" t="n">
        <f aca="false">IF(ISERROR(VLOOKUP($B675,$AB:$AX,14,0)),0,(VLOOKUP($B675,$AB:$AX,14,0)))</f>
        <v>0</v>
      </c>
      <c r="BP675" s="91" t="n">
        <f aca="false">IF(ISERROR(VLOOKUP($B675,$AB:$AX,15,0)),0,(VLOOKUP($B675,$AB:$AX,15,0)))</f>
        <v>0</v>
      </c>
      <c r="BQ675" s="78"/>
      <c r="BR675" s="78"/>
      <c r="BS675" s="78"/>
      <c r="BT675" s="78"/>
      <c r="BU675" s="94"/>
      <c r="BV675" s="94"/>
      <c r="BW675" s="94"/>
      <c r="BX675" s="94"/>
      <c r="BY675" s="94"/>
      <c r="BZ675" s="94"/>
      <c r="CA675" s="94"/>
      <c r="CB675" s="94"/>
      <c r="CC675" s="94"/>
      <c r="CD675" s="94"/>
      <c r="CE675" s="94"/>
      <c r="CF675" s="94"/>
      <c r="CG675" s="94"/>
      <c r="CH675" s="94"/>
      <c r="CI675" s="94"/>
      <c r="CJ675" s="94"/>
      <c r="CK675" s="94"/>
      <c r="CL675" s="94"/>
      <c r="CM675" s="94"/>
      <c r="CN675" s="94"/>
      <c r="CO675" s="94"/>
      <c r="CP675" s="94"/>
      <c r="CQ675" s="94"/>
      <c r="CR675" s="94"/>
      <c r="CS675" s="94"/>
      <c r="CT675" s="94"/>
      <c r="CU675" s="94"/>
      <c r="CV675" s="94"/>
      <c r="CW675" s="94"/>
      <c r="CX675" s="94"/>
      <c r="CY675" s="94"/>
      <c r="CZ675" s="94"/>
      <c r="DA675" s="94"/>
      <c r="DB675" s="94"/>
      <c r="DC675" s="94"/>
      <c r="DD675" s="94"/>
      <c r="DE675" s="94"/>
      <c r="DF675" s="94"/>
      <c r="DG675" s="94"/>
      <c r="DH675" s="94"/>
      <c r="DI675" s="94"/>
      <c r="DJ675" s="94"/>
      <c r="DK675" s="94"/>
      <c r="DL675" s="94"/>
      <c r="DM675" s="94"/>
      <c r="DN675" s="94"/>
      <c r="DO675" s="94"/>
      <c r="DP675" s="94"/>
      <c r="DQ675" s="94"/>
      <c r="DR675" s="94"/>
      <c r="DS675" s="94"/>
      <c r="DT675" s="94"/>
      <c r="DU675" s="94"/>
      <c r="DV675" s="94"/>
      <c r="DW675" s="94"/>
      <c r="DX675" s="94"/>
      <c r="DY675" s="94"/>
      <c r="DZ675" s="94"/>
      <c r="EA675" s="94"/>
      <c r="EB675" s="94"/>
      <c r="EC675" s="94"/>
      <c r="ED675" s="94"/>
      <c r="EE675" s="94"/>
      <c r="EF675" s="94"/>
      <c r="EG675" s="94"/>
      <c r="EH675" s="94"/>
      <c r="EI675" s="94"/>
      <c r="EJ675" s="94"/>
      <c r="EK675" s="94"/>
    </row>
    <row r="676" customFormat="false" ht="12.75" hidden="true" customHeight="false" outlineLevel="0" collapsed="false">
      <c r="A676" s="75" t="s">
        <v>1115</v>
      </c>
      <c r="B676" s="78"/>
      <c r="C676" s="79"/>
      <c r="D676" s="78"/>
      <c r="E676" s="78"/>
      <c r="F676" s="79"/>
      <c r="G676" s="79"/>
      <c r="H676" s="80" t="n">
        <v>0</v>
      </c>
      <c r="I676" s="81" t="n">
        <v>0</v>
      </c>
      <c r="J676" s="81" t="n">
        <v>0</v>
      </c>
      <c r="K676" s="82" t="n">
        <v>0</v>
      </c>
      <c r="L676" s="83" t="n">
        <v>0</v>
      </c>
      <c r="M676" s="82" t="n">
        <v>0</v>
      </c>
      <c r="N676" s="83" t="n">
        <v>0</v>
      </c>
      <c r="O676" s="79"/>
      <c r="P676" s="84"/>
      <c r="Q676" s="78"/>
      <c r="R676" s="78"/>
      <c r="S676" s="78"/>
      <c r="T676" s="78"/>
      <c r="U676" s="78"/>
      <c r="V676" s="78"/>
      <c r="W676" s="78"/>
      <c r="X676" s="78"/>
      <c r="Y676" s="85"/>
      <c r="Z676" s="78"/>
      <c r="AA676" s="85" t="s">
        <v>1115</v>
      </c>
      <c r="AB676" s="85"/>
      <c r="AC676" s="86"/>
      <c r="AD676" s="85"/>
      <c r="AE676" s="85"/>
      <c r="AF676" s="86"/>
      <c r="AG676" s="86"/>
      <c r="AH676" s="87" t="n">
        <v>0</v>
      </c>
      <c r="AI676" s="88" t="n">
        <v>0</v>
      </c>
      <c r="AJ676" s="88" t="n">
        <v>0</v>
      </c>
      <c r="AK676" s="89" t="n">
        <v>0</v>
      </c>
      <c r="AL676" s="90" t="n">
        <v>0</v>
      </c>
      <c r="AM676" s="89" t="n">
        <v>0</v>
      </c>
      <c r="AN676" s="90" t="n">
        <v>0</v>
      </c>
      <c r="AO676" s="86"/>
      <c r="AP676" s="91"/>
      <c r="AQ676" s="78"/>
      <c r="AR676" s="78"/>
      <c r="AS676" s="78"/>
      <c r="AT676" s="78"/>
      <c r="AU676" s="78"/>
      <c r="AV676" s="78"/>
      <c r="AW676" s="78"/>
      <c r="AX676" s="78"/>
      <c r="AY676" s="78"/>
      <c r="AZ676" s="85"/>
      <c r="BA676" s="12"/>
      <c r="BB676" s="85" t="n">
        <f aca="false">IF(ISERROR(VLOOKUP($B676,$AB:$AX,1,0)),0,(VLOOKUP($B676,$AB:$AX,1,0)))</f>
        <v>0</v>
      </c>
      <c r="BC676" s="86" t="n">
        <f aca="false">IF(ISERROR(VLOOKUP($B676,$AB:$AX,2,0)),0,(VLOOKUP($B676,$AB:$AX,2,0)))</f>
        <v>0</v>
      </c>
      <c r="BD676" s="92" t="n">
        <f aca="false">IF(ISERROR(VLOOKUP($B676,$AB:$AX,3,0)),0,(VLOOKUP($B676,$AB:$AX,3,0)))</f>
        <v>0</v>
      </c>
      <c r="BE676" s="85" t="n">
        <f aca="false">IF(ISERROR(VLOOKUP($B676,$AB:$AX,4,0)),0,(VLOOKUP($B676,$AB:$AX,4,0)))</f>
        <v>0</v>
      </c>
      <c r="BF676" s="86" t="n">
        <f aca="false">IF(ISERROR(VLOOKUP($B676,$AB:$AX,5,0)),0,(VLOOKUP($B676,$AB:$AX,5,0)))</f>
        <v>0</v>
      </c>
      <c r="BG676" s="86" t="n">
        <f aca="false">IF(ISERROR(VLOOKUP($B676,$AB:$AX,6,0)),0,(VLOOKUP($B676,$AB:$AX,6,0)))</f>
        <v>0</v>
      </c>
      <c r="BH676" s="85" t="n">
        <f aca="false">IF(ISERROR(VLOOKUP($B676,$AB:$AX,7,0)),0,(VLOOKUP($B676,$AB:$AX,7,0)))</f>
        <v>0</v>
      </c>
      <c r="BI676" s="88" t="n">
        <f aca="false">IF(ISERROR(VLOOKUP($B676,$AB:$AX,8,0)),0,(VLOOKUP($B676,$AB:$AX,8,0)))</f>
        <v>0</v>
      </c>
      <c r="BJ676" s="88" t="n">
        <f aca="false">IF(ISERROR(VLOOKUP($B676,$AB:$AX,9,0)),0,(VLOOKUP($B676,$AB:$AX,9,0)))</f>
        <v>0</v>
      </c>
      <c r="BK676" s="89" t="n">
        <f aca="false">IF(ISERROR(VLOOKUP($B676,$AB:$AX,10,0)),0,(VLOOKUP($B676,$AB:$AX,10,0)))</f>
        <v>0</v>
      </c>
      <c r="BL676" s="93" t="n">
        <f aca="false">IF(ISERROR(VLOOKUP($B676,$AB:$AX,11,0)),0,(VLOOKUP($B676,$AB:$AX,11,0)))</f>
        <v>0</v>
      </c>
      <c r="BM676" s="89" t="n">
        <f aca="false">IF(ISERROR(VLOOKUP($B676,$AB:$AX,12,0)),0,(VLOOKUP($B676,$AB:$AX,12,0)))</f>
        <v>0</v>
      </c>
      <c r="BN676" s="93" t="n">
        <f aca="false">IF(ISERROR(VLOOKUP($B676,$AB:$AX,13,0)),0,(VLOOKUP($B676,$AB:$AX,13,0)))</f>
        <v>0</v>
      </c>
      <c r="BO676" s="86" t="n">
        <f aca="false">IF(ISERROR(VLOOKUP($B676,$AB:$AX,14,0)),0,(VLOOKUP($B676,$AB:$AX,14,0)))</f>
        <v>0</v>
      </c>
      <c r="BP676" s="91" t="n">
        <f aca="false">IF(ISERROR(VLOOKUP($B676,$AB:$AX,15,0)),0,(VLOOKUP($B676,$AB:$AX,15,0)))</f>
        <v>0</v>
      </c>
      <c r="BQ676" s="78"/>
      <c r="BR676" s="78"/>
      <c r="BS676" s="78"/>
      <c r="BT676" s="78"/>
      <c r="BU676" s="94"/>
      <c r="BV676" s="94"/>
      <c r="BW676" s="94"/>
      <c r="BX676" s="94"/>
      <c r="BY676" s="94"/>
      <c r="BZ676" s="94"/>
      <c r="CA676" s="94"/>
      <c r="CB676" s="94"/>
      <c r="CC676" s="94"/>
      <c r="CD676" s="94"/>
      <c r="CE676" s="94"/>
      <c r="CF676" s="94"/>
      <c r="CG676" s="94"/>
      <c r="CH676" s="94"/>
      <c r="CI676" s="94"/>
      <c r="CJ676" s="94"/>
      <c r="CK676" s="94"/>
      <c r="CL676" s="94"/>
      <c r="CM676" s="94"/>
      <c r="CN676" s="94"/>
      <c r="CO676" s="94"/>
      <c r="CP676" s="94"/>
      <c r="CQ676" s="94"/>
      <c r="CR676" s="94"/>
      <c r="CS676" s="94"/>
      <c r="CT676" s="94"/>
      <c r="CU676" s="94"/>
      <c r="CV676" s="94"/>
      <c r="CW676" s="94"/>
      <c r="CX676" s="94"/>
      <c r="CY676" s="94"/>
      <c r="CZ676" s="94"/>
      <c r="DA676" s="94"/>
      <c r="DB676" s="94"/>
      <c r="DC676" s="94"/>
      <c r="DD676" s="94"/>
      <c r="DE676" s="94"/>
      <c r="DF676" s="94"/>
      <c r="DG676" s="94"/>
      <c r="DH676" s="94"/>
      <c r="DI676" s="94"/>
      <c r="DJ676" s="94"/>
      <c r="DK676" s="94"/>
      <c r="DL676" s="94"/>
      <c r="DM676" s="94"/>
      <c r="DN676" s="94"/>
      <c r="DO676" s="94"/>
      <c r="DP676" s="94"/>
      <c r="DQ676" s="94"/>
      <c r="DR676" s="94"/>
      <c r="DS676" s="94"/>
      <c r="DT676" s="94"/>
      <c r="DU676" s="94"/>
      <c r="DV676" s="94"/>
      <c r="DW676" s="94"/>
      <c r="DX676" s="94"/>
      <c r="DY676" s="94"/>
      <c r="DZ676" s="94"/>
      <c r="EA676" s="94"/>
      <c r="EB676" s="94"/>
      <c r="EC676" s="94"/>
      <c r="ED676" s="94"/>
      <c r="EE676" s="94"/>
      <c r="EF676" s="94"/>
      <c r="EG676" s="94"/>
      <c r="EH676" s="94"/>
      <c r="EI676" s="94"/>
      <c r="EJ676" s="94"/>
      <c r="EK676" s="94"/>
    </row>
    <row r="677" customFormat="false" ht="12.75" hidden="true" customHeight="false" outlineLevel="0" collapsed="false">
      <c r="A677" s="75" t="s">
        <v>1116</v>
      </c>
      <c r="B677" s="78"/>
      <c r="C677" s="79"/>
      <c r="D677" s="78"/>
      <c r="E677" s="78"/>
      <c r="F677" s="79"/>
      <c r="G677" s="79"/>
      <c r="H677" s="80" t="n">
        <v>0</v>
      </c>
      <c r="I677" s="81" t="n">
        <v>0</v>
      </c>
      <c r="J677" s="81" t="n">
        <v>0</v>
      </c>
      <c r="K677" s="82" t="n">
        <v>0</v>
      </c>
      <c r="L677" s="83" t="n">
        <v>0</v>
      </c>
      <c r="M677" s="82" t="n">
        <v>0</v>
      </c>
      <c r="N677" s="83" t="n">
        <v>0</v>
      </c>
      <c r="O677" s="79"/>
      <c r="P677" s="84"/>
      <c r="Q677" s="78"/>
      <c r="R677" s="78"/>
      <c r="S677" s="78"/>
      <c r="T677" s="78"/>
      <c r="U677" s="78"/>
      <c r="V677" s="78"/>
      <c r="W677" s="78"/>
      <c r="X677" s="78"/>
      <c r="Y677" s="85"/>
      <c r="Z677" s="78"/>
      <c r="AA677" s="85" t="s">
        <v>1116</v>
      </c>
      <c r="AB677" s="85"/>
      <c r="AC677" s="86"/>
      <c r="AD677" s="85"/>
      <c r="AE677" s="85"/>
      <c r="AF677" s="86"/>
      <c r="AG677" s="86"/>
      <c r="AH677" s="87" t="n">
        <v>0</v>
      </c>
      <c r="AI677" s="88" t="n">
        <v>0</v>
      </c>
      <c r="AJ677" s="88" t="n">
        <v>0</v>
      </c>
      <c r="AK677" s="89" t="n">
        <v>0</v>
      </c>
      <c r="AL677" s="90" t="n">
        <v>0</v>
      </c>
      <c r="AM677" s="89" t="n">
        <v>0</v>
      </c>
      <c r="AN677" s="90" t="n">
        <v>0</v>
      </c>
      <c r="AO677" s="86"/>
      <c r="AP677" s="91"/>
      <c r="AQ677" s="78"/>
      <c r="AR677" s="78"/>
      <c r="AS677" s="78"/>
      <c r="AT677" s="78"/>
      <c r="AU677" s="78"/>
      <c r="AV677" s="78"/>
      <c r="AW677" s="78"/>
      <c r="AX677" s="78"/>
      <c r="AY677" s="78"/>
      <c r="AZ677" s="85"/>
      <c r="BA677" s="12"/>
      <c r="BB677" s="85" t="n">
        <f aca="false">IF(ISERROR(VLOOKUP($B677,$AB:$AX,1,0)),0,(VLOOKUP($B677,$AB:$AX,1,0)))</f>
        <v>0</v>
      </c>
      <c r="BC677" s="86" t="n">
        <f aca="false">IF(ISERROR(VLOOKUP($B677,$AB:$AX,2,0)),0,(VLOOKUP($B677,$AB:$AX,2,0)))</f>
        <v>0</v>
      </c>
      <c r="BD677" s="92" t="n">
        <f aca="false">IF(ISERROR(VLOOKUP($B677,$AB:$AX,3,0)),0,(VLOOKUP($B677,$AB:$AX,3,0)))</f>
        <v>0</v>
      </c>
      <c r="BE677" s="85" t="n">
        <f aca="false">IF(ISERROR(VLOOKUP($B677,$AB:$AX,4,0)),0,(VLOOKUP($B677,$AB:$AX,4,0)))</f>
        <v>0</v>
      </c>
      <c r="BF677" s="86" t="n">
        <f aca="false">IF(ISERROR(VLOOKUP($B677,$AB:$AX,5,0)),0,(VLOOKUP($B677,$AB:$AX,5,0)))</f>
        <v>0</v>
      </c>
      <c r="BG677" s="86" t="n">
        <f aca="false">IF(ISERROR(VLOOKUP($B677,$AB:$AX,6,0)),0,(VLOOKUP($B677,$AB:$AX,6,0)))</f>
        <v>0</v>
      </c>
      <c r="BH677" s="85" t="n">
        <f aca="false">IF(ISERROR(VLOOKUP($B677,$AB:$AX,7,0)),0,(VLOOKUP($B677,$AB:$AX,7,0)))</f>
        <v>0</v>
      </c>
      <c r="BI677" s="88" t="n">
        <f aca="false">IF(ISERROR(VLOOKUP($B677,$AB:$AX,8,0)),0,(VLOOKUP($B677,$AB:$AX,8,0)))</f>
        <v>0</v>
      </c>
      <c r="BJ677" s="88" t="n">
        <f aca="false">IF(ISERROR(VLOOKUP($B677,$AB:$AX,9,0)),0,(VLOOKUP($B677,$AB:$AX,9,0)))</f>
        <v>0</v>
      </c>
      <c r="BK677" s="89" t="n">
        <f aca="false">IF(ISERROR(VLOOKUP($B677,$AB:$AX,10,0)),0,(VLOOKUP($B677,$AB:$AX,10,0)))</f>
        <v>0</v>
      </c>
      <c r="BL677" s="93" t="n">
        <f aca="false">IF(ISERROR(VLOOKUP($B677,$AB:$AX,11,0)),0,(VLOOKUP($B677,$AB:$AX,11,0)))</f>
        <v>0</v>
      </c>
      <c r="BM677" s="89" t="n">
        <f aca="false">IF(ISERROR(VLOOKUP($B677,$AB:$AX,12,0)),0,(VLOOKUP($B677,$AB:$AX,12,0)))</f>
        <v>0</v>
      </c>
      <c r="BN677" s="93" t="n">
        <f aca="false">IF(ISERROR(VLOOKUP($B677,$AB:$AX,13,0)),0,(VLOOKUP($B677,$AB:$AX,13,0)))</f>
        <v>0</v>
      </c>
      <c r="BO677" s="86" t="n">
        <f aca="false">IF(ISERROR(VLOOKUP($B677,$AB:$AX,14,0)),0,(VLOOKUP($B677,$AB:$AX,14,0)))</f>
        <v>0</v>
      </c>
      <c r="BP677" s="91" t="n">
        <f aca="false">IF(ISERROR(VLOOKUP($B677,$AB:$AX,15,0)),0,(VLOOKUP($B677,$AB:$AX,15,0)))</f>
        <v>0</v>
      </c>
      <c r="BQ677" s="78"/>
      <c r="BR677" s="78"/>
      <c r="BS677" s="78"/>
      <c r="BT677" s="78"/>
      <c r="BU677" s="94"/>
      <c r="BV677" s="94"/>
      <c r="BW677" s="94"/>
      <c r="BX677" s="94"/>
      <c r="BY677" s="94"/>
      <c r="BZ677" s="94"/>
      <c r="CA677" s="94"/>
      <c r="CB677" s="94"/>
      <c r="CC677" s="94"/>
      <c r="CD677" s="94"/>
      <c r="CE677" s="94"/>
      <c r="CF677" s="94"/>
      <c r="CG677" s="94"/>
      <c r="CH677" s="94"/>
      <c r="CI677" s="94"/>
      <c r="CJ677" s="94"/>
      <c r="CK677" s="94"/>
      <c r="CL677" s="94"/>
      <c r="CM677" s="94"/>
      <c r="CN677" s="94"/>
      <c r="CO677" s="94"/>
      <c r="CP677" s="94"/>
      <c r="CQ677" s="94"/>
      <c r="CR677" s="94"/>
      <c r="CS677" s="94"/>
      <c r="CT677" s="94"/>
      <c r="CU677" s="94"/>
      <c r="CV677" s="94"/>
      <c r="CW677" s="94"/>
      <c r="CX677" s="94"/>
      <c r="CY677" s="94"/>
      <c r="CZ677" s="94"/>
      <c r="DA677" s="94"/>
      <c r="DB677" s="94"/>
      <c r="DC677" s="94"/>
      <c r="DD677" s="94"/>
      <c r="DE677" s="94"/>
      <c r="DF677" s="94"/>
      <c r="DG677" s="94"/>
      <c r="DH677" s="94"/>
      <c r="DI677" s="94"/>
      <c r="DJ677" s="94"/>
      <c r="DK677" s="94"/>
      <c r="DL677" s="94"/>
      <c r="DM677" s="94"/>
      <c r="DN677" s="94"/>
      <c r="DO677" s="94"/>
      <c r="DP677" s="94"/>
      <c r="DQ677" s="94"/>
      <c r="DR677" s="94"/>
      <c r="DS677" s="94"/>
      <c r="DT677" s="94"/>
      <c r="DU677" s="94"/>
      <c r="DV677" s="94"/>
      <c r="DW677" s="94"/>
      <c r="DX677" s="94"/>
      <c r="DY677" s="94"/>
      <c r="DZ677" s="94"/>
      <c r="EA677" s="94"/>
      <c r="EB677" s="94"/>
      <c r="EC677" s="94"/>
      <c r="ED677" s="94"/>
      <c r="EE677" s="94"/>
      <c r="EF677" s="94"/>
      <c r="EG677" s="94"/>
      <c r="EH677" s="94"/>
      <c r="EI677" s="94"/>
      <c r="EJ677" s="94"/>
      <c r="EK677" s="94"/>
    </row>
    <row r="678" customFormat="false" ht="12.75" hidden="true" customHeight="false" outlineLevel="0" collapsed="false">
      <c r="A678" s="75" t="s">
        <v>1117</v>
      </c>
      <c r="B678" s="78"/>
      <c r="C678" s="79"/>
      <c r="D678" s="78"/>
      <c r="E678" s="78"/>
      <c r="F678" s="79"/>
      <c r="G678" s="79"/>
      <c r="H678" s="80" t="n">
        <v>0</v>
      </c>
      <c r="I678" s="81" t="n">
        <v>0</v>
      </c>
      <c r="J678" s="81" t="n">
        <v>0</v>
      </c>
      <c r="K678" s="82" t="n">
        <v>0</v>
      </c>
      <c r="L678" s="83" t="n">
        <v>0</v>
      </c>
      <c r="M678" s="82" t="n">
        <v>0</v>
      </c>
      <c r="N678" s="83" t="n">
        <v>0</v>
      </c>
      <c r="O678" s="79"/>
      <c r="P678" s="84"/>
      <c r="Q678" s="78"/>
      <c r="R678" s="78"/>
      <c r="S678" s="78"/>
      <c r="T678" s="78"/>
      <c r="U678" s="78"/>
      <c r="V678" s="78"/>
      <c r="W678" s="78"/>
      <c r="X678" s="78"/>
      <c r="Y678" s="85"/>
      <c r="Z678" s="78"/>
      <c r="AA678" s="85" t="s">
        <v>1117</v>
      </c>
      <c r="AB678" s="85"/>
      <c r="AC678" s="86"/>
      <c r="AD678" s="85"/>
      <c r="AE678" s="85"/>
      <c r="AF678" s="86"/>
      <c r="AG678" s="86"/>
      <c r="AH678" s="87" t="n">
        <v>0</v>
      </c>
      <c r="AI678" s="88" t="n">
        <v>0</v>
      </c>
      <c r="AJ678" s="88" t="n">
        <v>0</v>
      </c>
      <c r="AK678" s="89" t="n">
        <v>0</v>
      </c>
      <c r="AL678" s="90" t="n">
        <v>0</v>
      </c>
      <c r="AM678" s="89" t="n">
        <v>0</v>
      </c>
      <c r="AN678" s="90" t="n">
        <v>0</v>
      </c>
      <c r="AO678" s="86"/>
      <c r="AP678" s="91"/>
      <c r="AQ678" s="78"/>
      <c r="AR678" s="78"/>
      <c r="AS678" s="78"/>
      <c r="AT678" s="78"/>
      <c r="AU678" s="78"/>
      <c r="AV678" s="78"/>
      <c r="AW678" s="78"/>
      <c r="AX678" s="78"/>
      <c r="AY678" s="78"/>
      <c r="AZ678" s="85"/>
      <c r="BA678" s="12"/>
      <c r="BB678" s="85" t="n">
        <f aca="false">IF(ISERROR(VLOOKUP($B678,$AB:$AX,1,0)),0,(VLOOKUP($B678,$AB:$AX,1,0)))</f>
        <v>0</v>
      </c>
      <c r="BC678" s="86" t="n">
        <f aca="false">IF(ISERROR(VLOOKUP($B678,$AB:$AX,2,0)),0,(VLOOKUP($B678,$AB:$AX,2,0)))</f>
        <v>0</v>
      </c>
      <c r="BD678" s="92" t="n">
        <f aca="false">IF(ISERROR(VLOOKUP($B678,$AB:$AX,3,0)),0,(VLOOKUP($B678,$AB:$AX,3,0)))</f>
        <v>0</v>
      </c>
      <c r="BE678" s="85" t="n">
        <f aca="false">IF(ISERROR(VLOOKUP($B678,$AB:$AX,4,0)),0,(VLOOKUP($B678,$AB:$AX,4,0)))</f>
        <v>0</v>
      </c>
      <c r="BF678" s="86" t="n">
        <f aca="false">IF(ISERROR(VLOOKUP($B678,$AB:$AX,5,0)),0,(VLOOKUP($B678,$AB:$AX,5,0)))</f>
        <v>0</v>
      </c>
      <c r="BG678" s="86" t="n">
        <f aca="false">IF(ISERROR(VLOOKUP($B678,$AB:$AX,6,0)),0,(VLOOKUP($B678,$AB:$AX,6,0)))</f>
        <v>0</v>
      </c>
      <c r="BH678" s="85" t="n">
        <f aca="false">IF(ISERROR(VLOOKUP($B678,$AB:$AX,7,0)),0,(VLOOKUP($B678,$AB:$AX,7,0)))</f>
        <v>0</v>
      </c>
      <c r="BI678" s="88" t="n">
        <f aca="false">IF(ISERROR(VLOOKUP($B678,$AB:$AX,8,0)),0,(VLOOKUP($B678,$AB:$AX,8,0)))</f>
        <v>0</v>
      </c>
      <c r="BJ678" s="88" t="n">
        <f aca="false">IF(ISERROR(VLOOKUP($B678,$AB:$AX,9,0)),0,(VLOOKUP($B678,$AB:$AX,9,0)))</f>
        <v>0</v>
      </c>
      <c r="BK678" s="89" t="n">
        <f aca="false">IF(ISERROR(VLOOKUP($B678,$AB:$AX,10,0)),0,(VLOOKUP($B678,$AB:$AX,10,0)))</f>
        <v>0</v>
      </c>
      <c r="BL678" s="93" t="n">
        <f aca="false">IF(ISERROR(VLOOKUP($B678,$AB:$AX,11,0)),0,(VLOOKUP($B678,$AB:$AX,11,0)))</f>
        <v>0</v>
      </c>
      <c r="BM678" s="89" t="n">
        <f aca="false">IF(ISERROR(VLOOKUP($B678,$AB:$AX,12,0)),0,(VLOOKUP($B678,$AB:$AX,12,0)))</f>
        <v>0</v>
      </c>
      <c r="BN678" s="93" t="n">
        <f aca="false">IF(ISERROR(VLOOKUP($B678,$AB:$AX,13,0)),0,(VLOOKUP($B678,$AB:$AX,13,0)))</f>
        <v>0</v>
      </c>
      <c r="BO678" s="86" t="n">
        <f aca="false">IF(ISERROR(VLOOKUP($B678,$AB:$AX,14,0)),0,(VLOOKUP($B678,$AB:$AX,14,0)))</f>
        <v>0</v>
      </c>
      <c r="BP678" s="91" t="n">
        <f aca="false">IF(ISERROR(VLOOKUP($B678,$AB:$AX,15,0)),0,(VLOOKUP($B678,$AB:$AX,15,0)))</f>
        <v>0</v>
      </c>
      <c r="BQ678" s="78"/>
      <c r="BR678" s="78"/>
      <c r="BS678" s="78"/>
      <c r="BT678" s="78"/>
      <c r="BU678" s="94"/>
      <c r="BV678" s="94"/>
      <c r="BW678" s="94"/>
      <c r="BX678" s="94"/>
      <c r="BY678" s="94"/>
      <c r="BZ678" s="94"/>
      <c r="CA678" s="94"/>
      <c r="CB678" s="94"/>
      <c r="CC678" s="94"/>
      <c r="CD678" s="94"/>
      <c r="CE678" s="94"/>
      <c r="CF678" s="94"/>
      <c r="CG678" s="94"/>
      <c r="CH678" s="94"/>
      <c r="CI678" s="94"/>
      <c r="CJ678" s="94"/>
      <c r="CK678" s="94"/>
      <c r="CL678" s="94"/>
      <c r="CM678" s="94"/>
      <c r="CN678" s="94"/>
      <c r="CO678" s="94"/>
      <c r="CP678" s="94"/>
      <c r="CQ678" s="94"/>
      <c r="CR678" s="94"/>
      <c r="CS678" s="94"/>
      <c r="CT678" s="94"/>
      <c r="CU678" s="94"/>
      <c r="CV678" s="94"/>
      <c r="CW678" s="94"/>
      <c r="CX678" s="94"/>
      <c r="CY678" s="94"/>
      <c r="CZ678" s="94"/>
      <c r="DA678" s="94"/>
      <c r="DB678" s="94"/>
      <c r="DC678" s="94"/>
      <c r="DD678" s="94"/>
      <c r="DE678" s="94"/>
      <c r="DF678" s="94"/>
      <c r="DG678" s="94"/>
      <c r="DH678" s="94"/>
      <c r="DI678" s="94"/>
      <c r="DJ678" s="94"/>
      <c r="DK678" s="94"/>
      <c r="DL678" s="94"/>
      <c r="DM678" s="94"/>
      <c r="DN678" s="94"/>
      <c r="DO678" s="94"/>
      <c r="DP678" s="94"/>
      <c r="DQ678" s="94"/>
      <c r="DR678" s="94"/>
      <c r="DS678" s="94"/>
      <c r="DT678" s="94"/>
      <c r="DU678" s="94"/>
      <c r="DV678" s="94"/>
      <c r="DW678" s="94"/>
      <c r="DX678" s="94"/>
      <c r="DY678" s="94"/>
      <c r="DZ678" s="94"/>
      <c r="EA678" s="94"/>
      <c r="EB678" s="94"/>
      <c r="EC678" s="94"/>
      <c r="ED678" s="94"/>
      <c r="EE678" s="94"/>
      <c r="EF678" s="94"/>
      <c r="EG678" s="94"/>
      <c r="EH678" s="94"/>
      <c r="EI678" s="94"/>
      <c r="EJ678" s="94"/>
      <c r="EK678" s="94"/>
    </row>
    <row r="679" customFormat="false" ht="12.75" hidden="true" customHeight="false" outlineLevel="0" collapsed="false">
      <c r="A679" s="75" t="s">
        <v>1118</v>
      </c>
      <c r="B679" s="78"/>
      <c r="C679" s="79"/>
      <c r="D679" s="78"/>
      <c r="E679" s="78"/>
      <c r="F679" s="79"/>
      <c r="G679" s="79"/>
      <c r="H679" s="80" t="n">
        <v>0</v>
      </c>
      <c r="I679" s="81" t="n">
        <v>0</v>
      </c>
      <c r="J679" s="81" t="n">
        <v>0</v>
      </c>
      <c r="K679" s="82" t="n">
        <v>0</v>
      </c>
      <c r="L679" s="83" t="n">
        <v>0</v>
      </c>
      <c r="M679" s="82" t="n">
        <v>0</v>
      </c>
      <c r="N679" s="83" t="n">
        <v>0</v>
      </c>
      <c r="O679" s="79"/>
      <c r="P679" s="84"/>
      <c r="Q679" s="78"/>
      <c r="R679" s="78"/>
      <c r="S679" s="78"/>
      <c r="T679" s="78"/>
      <c r="U679" s="78"/>
      <c r="V679" s="78"/>
      <c r="W679" s="78"/>
      <c r="X679" s="78"/>
      <c r="Y679" s="85"/>
      <c r="Z679" s="78"/>
      <c r="AA679" s="85" t="s">
        <v>1118</v>
      </c>
      <c r="AB679" s="85"/>
      <c r="AC679" s="86"/>
      <c r="AD679" s="85"/>
      <c r="AE679" s="85"/>
      <c r="AF679" s="86"/>
      <c r="AG679" s="86"/>
      <c r="AH679" s="87" t="n">
        <v>0</v>
      </c>
      <c r="AI679" s="88" t="n">
        <v>0</v>
      </c>
      <c r="AJ679" s="88" t="n">
        <v>0</v>
      </c>
      <c r="AK679" s="89" t="n">
        <v>0</v>
      </c>
      <c r="AL679" s="90" t="n">
        <v>0</v>
      </c>
      <c r="AM679" s="89" t="n">
        <v>0</v>
      </c>
      <c r="AN679" s="90" t="n">
        <v>0</v>
      </c>
      <c r="AO679" s="86"/>
      <c r="AP679" s="91"/>
      <c r="AQ679" s="78"/>
      <c r="AR679" s="78"/>
      <c r="AS679" s="78"/>
      <c r="AT679" s="78"/>
      <c r="AU679" s="78"/>
      <c r="AV679" s="78"/>
      <c r="AW679" s="78"/>
      <c r="AX679" s="78"/>
      <c r="AY679" s="78"/>
      <c r="AZ679" s="85"/>
      <c r="BA679" s="12"/>
      <c r="BB679" s="85" t="n">
        <f aca="false">IF(ISERROR(VLOOKUP($B679,$AB:$AX,1,0)),0,(VLOOKUP($B679,$AB:$AX,1,0)))</f>
        <v>0</v>
      </c>
      <c r="BC679" s="86" t="n">
        <f aca="false">IF(ISERROR(VLOOKUP($B679,$AB:$AX,2,0)),0,(VLOOKUP($B679,$AB:$AX,2,0)))</f>
        <v>0</v>
      </c>
      <c r="BD679" s="92" t="n">
        <f aca="false">IF(ISERROR(VLOOKUP($B679,$AB:$AX,3,0)),0,(VLOOKUP($B679,$AB:$AX,3,0)))</f>
        <v>0</v>
      </c>
      <c r="BE679" s="85" t="n">
        <f aca="false">IF(ISERROR(VLOOKUP($B679,$AB:$AX,4,0)),0,(VLOOKUP($B679,$AB:$AX,4,0)))</f>
        <v>0</v>
      </c>
      <c r="BF679" s="86" t="n">
        <f aca="false">IF(ISERROR(VLOOKUP($B679,$AB:$AX,5,0)),0,(VLOOKUP($B679,$AB:$AX,5,0)))</f>
        <v>0</v>
      </c>
      <c r="BG679" s="86" t="n">
        <f aca="false">IF(ISERROR(VLOOKUP($B679,$AB:$AX,6,0)),0,(VLOOKUP($B679,$AB:$AX,6,0)))</f>
        <v>0</v>
      </c>
      <c r="BH679" s="85" t="n">
        <f aca="false">IF(ISERROR(VLOOKUP($B679,$AB:$AX,7,0)),0,(VLOOKUP($B679,$AB:$AX,7,0)))</f>
        <v>0</v>
      </c>
      <c r="BI679" s="88" t="n">
        <f aca="false">IF(ISERROR(VLOOKUP($B679,$AB:$AX,8,0)),0,(VLOOKUP($B679,$AB:$AX,8,0)))</f>
        <v>0</v>
      </c>
      <c r="BJ679" s="88" t="n">
        <f aca="false">IF(ISERROR(VLOOKUP($B679,$AB:$AX,9,0)),0,(VLOOKUP($B679,$AB:$AX,9,0)))</f>
        <v>0</v>
      </c>
      <c r="BK679" s="89" t="n">
        <f aca="false">IF(ISERROR(VLOOKUP($B679,$AB:$AX,10,0)),0,(VLOOKUP($B679,$AB:$AX,10,0)))</f>
        <v>0</v>
      </c>
      <c r="BL679" s="93" t="n">
        <f aca="false">IF(ISERROR(VLOOKUP($B679,$AB:$AX,11,0)),0,(VLOOKUP($B679,$AB:$AX,11,0)))</f>
        <v>0</v>
      </c>
      <c r="BM679" s="89" t="n">
        <f aca="false">IF(ISERROR(VLOOKUP($B679,$AB:$AX,12,0)),0,(VLOOKUP($B679,$AB:$AX,12,0)))</f>
        <v>0</v>
      </c>
      <c r="BN679" s="93" t="n">
        <f aca="false">IF(ISERROR(VLOOKUP($B679,$AB:$AX,13,0)),0,(VLOOKUP($B679,$AB:$AX,13,0)))</f>
        <v>0</v>
      </c>
      <c r="BO679" s="86" t="n">
        <f aca="false">IF(ISERROR(VLOOKUP($B679,$AB:$AX,14,0)),0,(VLOOKUP($B679,$AB:$AX,14,0)))</f>
        <v>0</v>
      </c>
      <c r="BP679" s="91" t="n">
        <f aca="false">IF(ISERROR(VLOOKUP($B679,$AB:$AX,15,0)),0,(VLOOKUP($B679,$AB:$AX,15,0)))</f>
        <v>0</v>
      </c>
      <c r="BQ679" s="78"/>
      <c r="BR679" s="78"/>
      <c r="BS679" s="78"/>
      <c r="BT679" s="78"/>
      <c r="BU679" s="94"/>
      <c r="BV679" s="94"/>
      <c r="BW679" s="94"/>
      <c r="BX679" s="94"/>
      <c r="BY679" s="94"/>
      <c r="BZ679" s="94"/>
      <c r="CA679" s="94"/>
      <c r="CB679" s="94"/>
      <c r="CC679" s="94"/>
      <c r="CD679" s="94"/>
      <c r="CE679" s="94"/>
      <c r="CF679" s="94"/>
      <c r="CG679" s="94"/>
      <c r="CH679" s="94"/>
      <c r="CI679" s="94"/>
      <c r="CJ679" s="94"/>
      <c r="CK679" s="94"/>
      <c r="CL679" s="94"/>
      <c r="CM679" s="94"/>
      <c r="CN679" s="94"/>
      <c r="CO679" s="94"/>
      <c r="CP679" s="94"/>
      <c r="CQ679" s="94"/>
      <c r="CR679" s="94"/>
      <c r="CS679" s="94"/>
      <c r="CT679" s="94"/>
      <c r="CU679" s="94"/>
      <c r="CV679" s="94"/>
      <c r="CW679" s="94"/>
      <c r="CX679" s="94"/>
      <c r="CY679" s="94"/>
      <c r="CZ679" s="94"/>
      <c r="DA679" s="94"/>
      <c r="DB679" s="94"/>
      <c r="DC679" s="94"/>
      <c r="DD679" s="94"/>
      <c r="DE679" s="94"/>
      <c r="DF679" s="94"/>
      <c r="DG679" s="94"/>
      <c r="DH679" s="94"/>
      <c r="DI679" s="94"/>
      <c r="DJ679" s="94"/>
      <c r="DK679" s="94"/>
      <c r="DL679" s="94"/>
      <c r="DM679" s="94"/>
      <c r="DN679" s="94"/>
      <c r="DO679" s="94"/>
      <c r="DP679" s="94"/>
      <c r="DQ679" s="94"/>
      <c r="DR679" s="94"/>
      <c r="DS679" s="94"/>
      <c r="DT679" s="94"/>
      <c r="DU679" s="94"/>
      <c r="DV679" s="94"/>
      <c r="DW679" s="94"/>
      <c r="DX679" s="94"/>
      <c r="DY679" s="94"/>
      <c r="DZ679" s="94"/>
      <c r="EA679" s="94"/>
      <c r="EB679" s="94"/>
      <c r="EC679" s="94"/>
      <c r="ED679" s="94"/>
      <c r="EE679" s="94"/>
      <c r="EF679" s="94"/>
      <c r="EG679" s="94"/>
      <c r="EH679" s="94"/>
      <c r="EI679" s="94"/>
      <c r="EJ679" s="94"/>
      <c r="EK679" s="94"/>
    </row>
    <row r="680" customFormat="false" ht="12.75" hidden="true" customHeight="false" outlineLevel="0" collapsed="false">
      <c r="A680" s="75" t="s">
        <v>1119</v>
      </c>
      <c r="B680" s="78"/>
      <c r="C680" s="79"/>
      <c r="D680" s="78"/>
      <c r="E680" s="78"/>
      <c r="F680" s="79"/>
      <c r="G680" s="79"/>
      <c r="H680" s="80" t="n">
        <v>0</v>
      </c>
      <c r="I680" s="81" t="n">
        <v>0</v>
      </c>
      <c r="J680" s="81" t="n">
        <v>0</v>
      </c>
      <c r="K680" s="82" t="n">
        <v>0</v>
      </c>
      <c r="L680" s="83" t="n">
        <v>0</v>
      </c>
      <c r="M680" s="82" t="n">
        <v>0</v>
      </c>
      <c r="N680" s="83" t="n">
        <v>0</v>
      </c>
      <c r="O680" s="79"/>
      <c r="P680" s="84"/>
      <c r="Q680" s="78"/>
      <c r="R680" s="78"/>
      <c r="S680" s="78"/>
      <c r="T680" s="78"/>
      <c r="U680" s="78"/>
      <c r="V680" s="78"/>
      <c r="W680" s="78"/>
      <c r="X680" s="78"/>
      <c r="Y680" s="85"/>
      <c r="Z680" s="78"/>
      <c r="AA680" s="85" t="s">
        <v>1119</v>
      </c>
      <c r="AB680" s="85"/>
      <c r="AC680" s="86"/>
      <c r="AD680" s="85"/>
      <c r="AE680" s="85"/>
      <c r="AF680" s="86"/>
      <c r="AG680" s="86"/>
      <c r="AH680" s="87" t="n">
        <v>0</v>
      </c>
      <c r="AI680" s="88" t="n">
        <v>0</v>
      </c>
      <c r="AJ680" s="88" t="n">
        <v>0</v>
      </c>
      <c r="AK680" s="89" t="n">
        <v>0</v>
      </c>
      <c r="AL680" s="90" t="n">
        <v>0</v>
      </c>
      <c r="AM680" s="89" t="n">
        <v>0</v>
      </c>
      <c r="AN680" s="90" t="n">
        <v>0</v>
      </c>
      <c r="AO680" s="86"/>
      <c r="AP680" s="91"/>
      <c r="AQ680" s="78"/>
      <c r="AR680" s="78"/>
      <c r="AS680" s="78"/>
      <c r="AT680" s="78"/>
      <c r="AU680" s="78"/>
      <c r="AV680" s="78"/>
      <c r="AW680" s="78"/>
      <c r="AX680" s="78"/>
      <c r="AY680" s="78"/>
      <c r="AZ680" s="85"/>
      <c r="BA680" s="12"/>
      <c r="BB680" s="85" t="n">
        <f aca="false">IF(ISERROR(VLOOKUP($B680,$AB:$AX,1,0)),0,(VLOOKUP($B680,$AB:$AX,1,0)))</f>
        <v>0</v>
      </c>
      <c r="BC680" s="86" t="n">
        <f aca="false">IF(ISERROR(VLOOKUP($B680,$AB:$AX,2,0)),0,(VLOOKUP($B680,$AB:$AX,2,0)))</f>
        <v>0</v>
      </c>
      <c r="BD680" s="92" t="n">
        <f aca="false">IF(ISERROR(VLOOKUP($B680,$AB:$AX,3,0)),0,(VLOOKUP($B680,$AB:$AX,3,0)))</f>
        <v>0</v>
      </c>
      <c r="BE680" s="85" t="n">
        <f aca="false">IF(ISERROR(VLOOKUP($B680,$AB:$AX,4,0)),0,(VLOOKUP($B680,$AB:$AX,4,0)))</f>
        <v>0</v>
      </c>
      <c r="BF680" s="86" t="n">
        <f aca="false">IF(ISERROR(VLOOKUP($B680,$AB:$AX,5,0)),0,(VLOOKUP($B680,$AB:$AX,5,0)))</f>
        <v>0</v>
      </c>
      <c r="BG680" s="86" t="n">
        <f aca="false">IF(ISERROR(VLOOKUP($B680,$AB:$AX,6,0)),0,(VLOOKUP($B680,$AB:$AX,6,0)))</f>
        <v>0</v>
      </c>
      <c r="BH680" s="85" t="n">
        <f aca="false">IF(ISERROR(VLOOKUP($B680,$AB:$AX,7,0)),0,(VLOOKUP($B680,$AB:$AX,7,0)))</f>
        <v>0</v>
      </c>
      <c r="BI680" s="88" t="n">
        <f aca="false">IF(ISERROR(VLOOKUP($B680,$AB:$AX,8,0)),0,(VLOOKUP($B680,$AB:$AX,8,0)))</f>
        <v>0</v>
      </c>
      <c r="BJ680" s="88" t="n">
        <f aca="false">IF(ISERROR(VLOOKUP($B680,$AB:$AX,9,0)),0,(VLOOKUP($B680,$AB:$AX,9,0)))</f>
        <v>0</v>
      </c>
      <c r="BK680" s="89" t="n">
        <f aca="false">IF(ISERROR(VLOOKUP($B680,$AB:$AX,10,0)),0,(VLOOKUP($B680,$AB:$AX,10,0)))</f>
        <v>0</v>
      </c>
      <c r="BL680" s="93" t="n">
        <f aca="false">IF(ISERROR(VLOOKUP($B680,$AB:$AX,11,0)),0,(VLOOKUP($B680,$AB:$AX,11,0)))</f>
        <v>0</v>
      </c>
      <c r="BM680" s="89" t="n">
        <f aca="false">IF(ISERROR(VLOOKUP($B680,$AB:$AX,12,0)),0,(VLOOKUP($B680,$AB:$AX,12,0)))</f>
        <v>0</v>
      </c>
      <c r="BN680" s="93" t="n">
        <f aca="false">IF(ISERROR(VLOOKUP($B680,$AB:$AX,13,0)),0,(VLOOKUP($B680,$AB:$AX,13,0)))</f>
        <v>0</v>
      </c>
      <c r="BO680" s="86" t="n">
        <f aca="false">IF(ISERROR(VLOOKUP($B680,$AB:$AX,14,0)),0,(VLOOKUP($B680,$AB:$AX,14,0)))</f>
        <v>0</v>
      </c>
      <c r="BP680" s="91" t="n">
        <f aca="false">IF(ISERROR(VLOOKUP($B680,$AB:$AX,15,0)),0,(VLOOKUP($B680,$AB:$AX,15,0)))</f>
        <v>0</v>
      </c>
      <c r="BQ680" s="78"/>
      <c r="BR680" s="78"/>
      <c r="BS680" s="78"/>
      <c r="BT680" s="78"/>
      <c r="BU680" s="94"/>
      <c r="BV680" s="94"/>
      <c r="BW680" s="94"/>
      <c r="BX680" s="94"/>
      <c r="BY680" s="94"/>
      <c r="BZ680" s="94"/>
      <c r="CA680" s="94"/>
      <c r="CB680" s="94"/>
      <c r="CC680" s="94"/>
      <c r="CD680" s="94"/>
      <c r="CE680" s="94"/>
      <c r="CF680" s="94"/>
      <c r="CG680" s="94"/>
      <c r="CH680" s="94"/>
      <c r="CI680" s="94"/>
      <c r="CJ680" s="94"/>
      <c r="CK680" s="94"/>
      <c r="CL680" s="94"/>
      <c r="CM680" s="94"/>
      <c r="CN680" s="94"/>
      <c r="CO680" s="94"/>
      <c r="CP680" s="94"/>
      <c r="CQ680" s="94"/>
      <c r="CR680" s="94"/>
      <c r="CS680" s="94"/>
      <c r="CT680" s="94"/>
      <c r="CU680" s="94"/>
      <c r="CV680" s="94"/>
      <c r="CW680" s="94"/>
      <c r="CX680" s="94"/>
      <c r="CY680" s="94"/>
      <c r="CZ680" s="94"/>
      <c r="DA680" s="94"/>
      <c r="DB680" s="94"/>
      <c r="DC680" s="94"/>
      <c r="DD680" s="94"/>
      <c r="DE680" s="94"/>
      <c r="DF680" s="94"/>
      <c r="DG680" s="94"/>
      <c r="DH680" s="94"/>
      <c r="DI680" s="94"/>
      <c r="DJ680" s="94"/>
      <c r="DK680" s="94"/>
      <c r="DL680" s="94"/>
      <c r="DM680" s="94"/>
      <c r="DN680" s="94"/>
      <c r="DO680" s="94"/>
      <c r="DP680" s="94"/>
      <c r="DQ680" s="94"/>
      <c r="DR680" s="94"/>
      <c r="DS680" s="94"/>
      <c r="DT680" s="94"/>
      <c r="DU680" s="94"/>
      <c r="DV680" s="94"/>
      <c r="DW680" s="94"/>
      <c r="DX680" s="94"/>
      <c r="DY680" s="94"/>
      <c r="DZ680" s="94"/>
      <c r="EA680" s="94"/>
      <c r="EB680" s="94"/>
      <c r="EC680" s="94"/>
      <c r="ED680" s="94"/>
      <c r="EE680" s="94"/>
      <c r="EF680" s="94"/>
      <c r="EG680" s="94"/>
      <c r="EH680" s="94"/>
      <c r="EI680" s="94"/>
      <c r="EJ680" s="94"/>
      <c r="EK680" s="94"/>
    </row>
    <row r="681" customFormat="false" ht="12.75" hidden="true" customHeight="false" outlineLevel="0" collapsed="false">
      <c r="A681" s="75" t="s">
        <v>1120</v>
      </c>
      <c r="B681" s="78"/>
      <c r="C681" s="79"/>
      <c r="D681" s="78"/>
      <c r="E681" s="78"/>
      <c r="F681" s="79"/>
      <c r="G681" s="79"/>
      <c r="H681" s="80" t="n">
        <v>0</v>
      </c>
      <c r="I681" s="81" t="n">
        <v>0</v>
      </c>
      <c r="J681" s="81" t="n">
        <v>0</v>
      </c>
      <c r="K681" s="82" t="n">
        <v>0</v>
      </c>
      <c r="L681" s="83" t="n">
        <v>0</v>
      </c>
      <c r="M681" s="82" t="n">
        <v>0</v>
      </c>
      <c r="N681" s="83" t="n">
        <v>0</v>
      </c>
      <c r="O681" s="79"/>
      <c r="P681" s="84"/>
      <c r="Q681" s="78"/>
      <c r="R681" s="78"/>
      <c r="S681" s="78"/>
      <c r="T681" s="78"/>
      <c r="U681" s="78"/>
      <c r="V681" s="78"/>
      <c r="W681" s="78"/>
      <c r="X681" s="78"/>
      <c r="Y681" s="85"/>
      <c r="Z681" s="78"/>
      <c r="AA681" s="85" t="s">
        <v>1120</v>
      </c>
      <c r="AB681" s="85"/>
      <c r="AC681" s="86"/>
      <c r="AD681" s="85"/>
      <c r="AE681" s="85"/>
      <c r="AF681" s="86"/>
      <c r="AG681" s="86"/>
      <c r="AH681" s="87" t="n">
        <v>0</v>
      </c>
      <c r="AI681" s="88" t="n">
        <v>0</v>
      </c>
      <c r="AJ681" s="88" t="n">
        <v>0</v>
      </c>
      <c r="AK681" s="89" t="n">
        <v>0</v>
      </c>
      <c r="AL681" s="90" t="n">
        <v>0</v>
      </c>
      <c r="AM681" s="89" t="n">
        <v>0</v>
      </c>
      <c r="AN681" s="90" t="n">
        <v>0</v>
      </c>
      <c r="AO681" s="86"/>
      <c r="AP681" s="91"/>
      <c r="AQ681" s="78"/>
      <c r="AR681" s="78"/>
      <c r="AS681" s="78"/>
      <c r="AT681" s="78"/>
      <c r="AU681" s="78"/>
      <c r="AV681" s="78"/>
      <c r="AW681" s="78"/>
      <c r="AX681" s="78"/>
      <c r="AY681" s="78"/>
      <c r="AZ681" s="85"/>
      <c r="BA681" s="12"/>
      <c r="BB681" s="85" t="n">
        <f aca="false">IF(ISERROR(VLOOKUP($B681,$AB:$AX,1,0)),0,(VLOOKUP($B681,$AB:$AX,1,0)))</f>
        <v>0</v>
      </c>
      <c r="BC681" s="86" t="n">
        <f aca="false">IF(ISERROR(VLOOKUP($B681,$AB:$AX,2,0)),0,(VLOOKUP($B681,$AB:$AX,2,0)))</f>
        <v>0</v>
      </c>
      <c r="BD681" s="92" t="n">
        <f aca="false">IF(ISERROR(VLOOKUP($B681,$AB:$AX,3,0)),0,(VLOOKUP($B681,$AB:$AX,3,0)))</f>
        <v>0</v>
      </c>
      <c r="BE681" s="85" t="n">
        <f aca="false">IF(ISERROR(VLOOKUP($B681,$AB:$AX,4,0)),0,(VLOOKUP($B681,$AB:$AX,4,0)))</f>
        <v>0</v>
      </c>
      <c r="BF681" s="86" t="n">
        <f aca="false">IF(ISERROR(VLOOKUP($B681,$AB:$AX,5,0)),0,(VLOOKUP($B681,$AB:$AX,5,0)))</f>
        <v>0</v>
      </c>
      <c r="BG681" s="86" t="n">
        <f aca="false">IF(ISERROR(VLOOKUP($B681,$AB:$AX,6,0)),0,(VLOOKUP($B681,$AB:$AX,6,0)))</f>
        <v>0</v>
      </c>
      <c r="BH681" s="85" t="n">
        <f aca="false">IF(ISERROR(VLOOKUP($B681,$AB:$AX,7,0)),0,(VLOOKUP($B681,$AB:$AX,7,0)))</f>
        <v>0</v>
      </c>
      <c r="BI681" s="88" t="n">
        <f aca="false">IF(ISERROR(VLOOKUP($B681,$AB:$AX,8,0)),0,(VLOOKUP($B681,$AB:$AX,8,0)))</f>
        <v>0</v>
      </c>
      <c r="BJ681" s="88" t="n">
        <f aca="false">IF(ISERROR(VLOOKUP($B681,$AB:$AX,9,0)),0,(VLOOKUP($B681,$AB:$AX,9,0)))</f>
        <v>0</v>
      </c>
      <c r="BK681" s="89" t="n">
        <f aca="false">IF(ISERROR(VLOOKUP($B681,$AB:$AX,10,0)),0,(VLOOKUP($B681,$AB:$AX,10,0)))</f>
        <v>0</v>
      </c>
      <c r="BL681" s="93" t="n">
        <f aca="false">IF(ISERROR(VLOOKUP($B681,$AB:$AX,11,0)),0,(VLOOKUP($B681,$AB:$AX,11,0)))</f>
        <v>0</v>
      </c>
      <c r="BM681" s="89" t="n">
        <f aca="false">IF(ISERROR(VLOOKUP($B681,$AB:$AX,12,0)),0,(VLOOKUP($B681,$AB:$AX,12,0)))</f>
        <v>0</v>
      </c>
      <c r="BN681" s="93" t="n">
        <f aca="false">IF(ISERROR(VLOOKUP($B681,$AB:$AX,13,0)),0,(VLOOKUP($B681,$AB:$AX,13,0)))</f>
        <v>0</v>
      </c>
      <c r="BO681" s="86" t="n">
        <f aca="false">IF(ISERROR(VLOOKUP($B681,$AB:$AX,14,0)),0,(VLOOKUP($B681,$AB:$AX,14,0)))</f>
        <v>0</v>
      </c>
      <c r="BP681" s="91" t="n">
        <f aca="false">IF(ISERROR(VLOOKUP($B681,$AB:$AX,15,0)),0,(VLOOKUP($B681,$AB:$AX,15,0)))</f>
        <v>0</v>
      </c>
      <c r="BQ681" s="78"/>
      <c r="BR681" s="78"/>
      <c r="BS681" s="78"/>
      <c r="BT681" s="78"/>
      <c r="BU681" s="94"/>
      <c r="BV681" s="94"/>
      <c r="BW681" s="94"/>
      <c r="BX681" s="94"/>
      <c r="BY681" s="94"/>
      <c r="BZ681" s="94"/>
      <c r="CA681" s="94"/>
      <c r="CB681" s="94"/>
      <c r="CC681" s="94"/>
      <c r="CD681" s="94"/>
      <c r="CE681" s="94"/>
      <c r="CF681" s="94"/>
      <c r="CG681" s="94"/>
      <c r="CH681" s="94"/>
      <c r="CI681" s="94"/>
      <c r="CJ681" s="94"/>
      <c r="CK681" s="94"/>
      <c r="CL681" s="94"/>
      <c r="CM681" s="94"/>
      <c r="CN681" s="94"/>
      <c r="CO681" s="94"/>
      <c r="CP681" s="94"/>
      <c r="CQ681" s="94"/>
      <c r="CR681" s="94"/>
      <c r="CS681" s="94"/>
      <c r="CT681" s="94"/>
      <c r="CU681" s="94"/>
      <c r="CV681" s="94"/>
      <c r="CW681" s="94"/>
      <c r="CX681" s="94"/>
      <c r="CY681" s="94"/>
      <c r="CZ681" s="94"/>
      <c r="DA681" s="94"/>
      <c r="DB681" s="94"/>
      <c r="DC681" s="94"/>
      <c r="DD681" s="94"/>
      <c r="DE681" s="94"/>
      <c r="DF681" s="94"/>
      <c r="DG681" s="94"/>
      <c r="DH681" s="94"/>
      <c r="DI681" s="94"/>
      <c r="DJ681" s="94"/>
      <c r="DK681" s="94"/>
      <c r="DL681" s="94"/>
      <c r="DM681" s="94"/>
      <c r="DN681" s="94"/>
      <c r="DO681" s="94"/>
      <c r="DP681" s="94"/>
      <c r="DQ681" s="94"/>
      <c r="DR681" s="94"/>
      <c r="DS681" s="94"/>
      <c r="DT681" s="94"/>
      <c r="DU681" s="94"/>
      <c r="DV681" s="94"/>
      <c r="DW681" s="94"/>
      <c r="DX681" s="94"/>
      <c r="DY681" s="94"/>
      <c r="DZ681" s="94"/>
      <c r="EA681" s="94"/>
      <c r="EB681" s="94"/>
      <c r="EC681" s="94"/>
      <c r="ED681" s="94"/>
      <c r="EE681" s="94"/>
      <c r="EF681" s="94"/>
      <c r="EG681" s="94"/>
      <c r="EH681" s="94"/>
      <c r="EI681" s="94"/>
      <c r="EJ681" s="94"/>
      <c r="EK681" s="94"/>
    </row>
    <row r="682" customFormat="false" ht="12.75" hidden="true" customHeight="false" outlineLevel="0" collapsed="false">
      <c r="A682" s="75" t="s">
        <v>1121</v>
      </c>
      <c r="B682" s="78"/>
      <c r="C682" s="79"/>
      <c r="D682" s="78"/>
      <c r="E682" s="78"/>
      <c r="F682" s="79"/>
      <c r="G682" s="79"/>
      <c r="H682" s="80" t="n">
        <v>0</v>
      </c>
      <c r="I682" s="81" t="n">
        <v>0</v>
      </c>
      <c r="J682" s="81" t="n">
        <v>0</v>
      </c>
      <c r="K682" s="82" t="n">
        <v>0</v>
      </c>
      <c r="L682" s="83" t="n">
        <v>0</v>
      </c>
      <c r="M682" s="82" t="n">
        <v>0</v>
      </c>
      <c r="N682" s="83" t="n">
        <v>0</v>
      </c>
      <c r="O682" s="79"/>
      <c r="P682" s="84"/>
      <c r="Q682" s="78"/>
      <c r="R682" s="78"/>
      <c r="S682" s="78"/>
      <c r="T682" s="78"/>
      <c r="U682" s="78"/>
      <c r="V682" s="78"/>
      <c r="W682" s="78"/>
      <c r="X682" s="78"/>
      <c r="Y682" s="85"/>
      <c r="Z682" s="78"/>
      <c r="AA682" s="85" t="s">
        <v>1121</v>
      </c>
      <c r="AB682" s="85"/>
      <c r="AC682" s="86"/>
      <c r="AD682" s="85"/>
      <c r="AE682" s="85"/>
      <c r="AF682" s="86"/>
      <c r="AG682" s="86"/>
      <c r="AH682" s="87" t="n">
        <v>0</v>
      </c>
      <c r="AI682" s="88" t="n">
        <v>0</v>
      </c>
      <c r="AJ682" s="88" t="n">
        <v>0</v>
      </c>
      <c r="AK682" s="89" t="n">
        <v>0</v>
      </c>
      <c r="AL682" s="90" t="n">
        <v>0</v>
      </c>
      <c r="AM682" s="89" t="n">
        <v>0</v>
      </c>
      <c r="AN682" s="90" t="n">
        <v>0</v>
      </c>
      <c r="AO682" s="86"/>
      <c r="AP682" s="91"/>
      <c r="AQ682" s="78"/>
      <c r="AR682" s="78"/>
      <c r="AS682" s="78"/>
      <c r="AT682" s="78"/>
      <c r="AU682" s="78"/>
      <c r="AV682" s="78"/>
      <c r="AW682" s="78"/>
      <c r="AX682" s="78"/>
      <c r="AY682" s="78"/>
      <c r="AZ682" s="85"/>
      <c r="BA682" s="12"/>
      <c r="BB682" s="85" t="n">
        <f aca="false">IF(ISERROR(VLOOKUP($B682,$AB:$AX,1,0)),0,(VLOOKUP($B682,$AB:$AX,1,0)))</f>
        <v>0</v>
      </c>
      <c r="BC682" s="86" t="n">
        <f aca="false">IF(ISERROR(VLOOKUP($B682,$AB:$AX,2,0)),0,(VLOOKUP($B682,$AB:$AX,2,0)))</f>
        <v>0</v>
      </c>
      <c r="BD682" s="92" t="n">
        <f aca="false">IF(ISERROR(VLOOKUP($B682,$AB:$AX,3,0)),0,(VLOOKUP($B682,$AB:$AX,3,0)))</f>
        <v>0</v>
      </c>
      <c r="BE682" s="85" t="n">
        <f aca="false">IF(ISERROR(VLOOKUP($B682,$AB:$AX,4,0)),0,(VLOOKUP($B682,$AB:$AX,4,0)))</f>
        <v>0</v>
      </c>
      <c r="BF682" s="86" t="n">
        <f aca="false">IF(ISERROR(VLOOKUP($B682,$AB:$AX,5,0)),0,(VLOOKUP($B682,$AB:$AX,5,0)))</f>
        <v>0</v>
      </c>
      <c r="BG682" s="86" t="n">
        <f aca="false">IF(ISERROR(VLOOKUP($B682,$AB:$AX,6,0)),0,(VLOOKUP($B682,$AB:$AX,6,0)))</f>
        <v>0</v>
      </c>
      <c r="BH682" s="85" t="n">
        <f aca="false">IF(ISERROR(VLOOKUP($B682,$AB:$AX,7,0)),0,(VLOOKUP($B682,$AB:$AX,7,0)))</f>
        <v>0</v>
      </c>
      <c r="BI682" s="88" t="n">
        <f aca="false">IF(ISERROR(VLOOKUP($B682,$AB:$AX,8,0)),0,(VLOOKUP($B682,$AB:$AX,8,0)))</f>
        <v>0</v>
      </c>
      <c r="BJ682" s="88" t="n">
        <f aca="false">IF(ISERROR(VLOOKUP($B682,$AB:$AX,9,0)),0,(VLOOKUP($B682,$AB:$AX,9,0)))</f>
        <v>0</v>
      </c>
      <c r="BK682" s="89" t="n">
        <f aca="false">IF(ISERROR(VLOOKUP($B682,$AB:$AX,10,0)),0,(VLOOKUP($B682,$AB:$AX,10,0)))</f>
        <v>0</v>
      </c>
      <c r="BL682" s="93" t="n">
        <f aca="false">IF(ISERROR(VLOOKUP($B682,$AB:$AX,11,0)),0,(VLOOKUP($B682,$AB:$AX,11,0)))</f>
        <v>0</v>
      </c>
      <c r="BM682" s="89" t="n">
        <f aca="false">IF(ISERROR(VLOOKUP($B682,$AB:$AX,12,0)),0,(VLOOKUP($B682,$AB:$AX,12,0)))</f>
        <v>0</v>
      </c>
      <c r="BN682" s="93" t="n">
        <f aca="false">IF(ISERROR(VLOOKUP($B682,$AB:$AX,13,0)),0,(VLOOKUP($B682,$AB:$AX,13,0)))</f>
        <v>0</v>
      </c>
      <c r="BO682" s="86" t="n">
        <f aca="false">IF(ISERROR(VLOOKUP($B682,$AB:$AX,14,0)),0,(VLOOKUP($B682,$AB:$AX,14,0)))</f>
        <v>0</v>
      </c>
      <c r="BP682" s="91" t="n">
        <f aca="false">IF(ISERROR(VLOOKUP($B682,$AB:$AX,15,0)),0,(VLOOKUP($B682,$AB:$AX,15,0)))</f>
        <v>0</v>
      </c>
      <c r="BQ682" s="78"/>
      <c r="BR682" s="78"/>
      <c r="BS682" s="78"/>
      <c r="BT682" s="78"/>
      <c r="BU682" s="94"/>
      <c r="BV682" s="94"/>
      <c r="BW682" s="94"/>
      <c r="BX682" s="94"/>
      <c r="BY682" s="94"/>
      <c r="BZ682" s="94"/>
      <c r="CA682" s="94"/>
      <c r="CB682" s="94"/>
      <c r="CC682" s="94"/>
      <c r="CD682" s="94"/>
      <c r="CE682" s="94"/>
      <c r="CF682" s="94"/>
      <c r="CG682" s="94"/>
      <c r="CH682" s="94"/>
      <c r="CI682" s="94"/>
      <c r="CJ682" s="94"/>
      <c r="CK682" s="94"/>
      <c r="CL682" s="94"/>
      <c r="CM682" s="94"/>
      <c r="CN682" s="94"/>
      <c r="CO682" s="94"/>
      <c r="CP682" s="94"/>
      <c r="CQ682" s="94"/>
      <c r="CR682" s="94"/>
      <c r="CS682" s="94"/>
      <c r="CT682" s="94"/>
      <c r="CU682" s="94"/>
      <c r="CV682" s="94"/>
      <c r="CW682" s="94"/>
      <c r="CX682" s="94"/>
      <c r="CY682" s="94"/>
      <c r="CZ682" s="94"/>
      <c r="DA682" s="94"/>
      <c r="DB682" s="94"/>
      <c r="DC682" s="94"/>
      <c r="DD682" s="94"/>
      <c r="DE682" s="94"/>
      <c r="DF682" s="94"/>
      <c r="DG682" s="94"/>
      <c r="DH682" s="94"/>
      <c r="DI682" s="94"/>
      <c r="DJ682" s="94"/>
      <c r="DK682" s="94"/>
      <c r="DL682" s="94"/>
      <c r="DM682" s="94"/>
      <c r="DN682" s="94"/>
      <c r="DO682" s="94"/>
      <c r="DP682" s="94"/>
      <c r="DQ682" s="94"/>
      <c r="DR682" s="94"/>
      <c r="DS682" s="94"/>
      <c r="DT682" s="94"/>
      <c r="DU682" s="94"/>
      <c r="DV682" s="94"/>
      <c r="DW682" s="94"/>
      <c r="DX682" s="94"/>
      <c r="DY682" s="94"/>
      <c r="DZ682" s="94"/>
      <c r="EA682" s="94"/>
      <c r="EB682" s="94"/>
      <c r="EC682" s="94"/>
      <c r="ED682" s="94"/>
      <c r="EE682" s="94"/>
      <c r="EF682" s="94"/>
      <c r="EG682" s="94"/>
      <c r="EH682" s="94"/>
      <c r="EI682" s="94"/>
      <c r="EJ682" s="94"/>
      <c r="EK682" s="94"/>
    </row>
    <row r="683" customFormat="false" ht="12.75" hidden="true" customHeight="false" outlineLevel="0" collapsed="false">
      <c r="A683" s="75" t="s">
        <v>1122</v>
      </c>
      <c r="B683" s="78" t="n">
        <v>0</v>
      </c>
      <c r="C683" s="79"/>
      <c r="D683" s="78" t="n">
        <v>0</v>
      </c>
      <c r="E683" s="78" t="n">
        <v>0</v>
      </c>
      <c r="F683" s="79"/>
      <c r="G683" s="79"/>
      <c r="H683" s="80" t="n">
        <v>0</v>
      </c>
      <c r="I683" s="81" t="n">
        <v>0</v>
      </c>
      <c r="J683" s="81" t="n">
        <v>0</v>
      </c>
      <c r="K683" s="82" t="n">
        <v>0</v>
      </c>
      <c r="L683" s="83" t="n">
        <v>0</v>
      </c>
      <c r="M683" s="82" t="n">
        <v>0</v>
      </c>
      <c r="N683" s="83" t="n">
        <v>0</v>
      </c>
      <c r="O683" s="79"/>
      <c r="P683" s="84" t="n">
        <v>0</v>
      </c>
      <c r="Q683" s="78"/>
      <c r="R683" s="78"/>
      <c r="S683" s="78"/>
      <c r="T683" s="78"/>
      <c r="U683" s="78"/>
      <c r="V683" s="78"/>
      <c r="W683" s="78"/>
      <c r="X683" s="78"/>
      <c r="Y683" s="85"/>
      <c r="Z683" s="78"/>
      <c r="AA683" s="85" t="s">
        <v>1122</v>
      </c>
      <c r="AB683" s="85" t="n">
        <v>0</v>
      </c>
      <c r="AC683" s="86"/>
      <c r="AD683" s="85" t="n">
        <v>0</v>
      </c>
      <c r="AE683" s="85" t="n">
        <v>0</v>
      </c>
      <c r="AF683" s="86"/>
      <c r="AG683" s="86"/>
      <c r="AH683" s="87" t="n">
        <v>0</v>
      </c>
      <c r="AI683" s="88" t="n">
        <v>0</v>
      </c>
      <c r="AJ683" s="88" t="n">
        <v>0</v>
      </c>
      <c r="AK683" s="89" t="n">
        <v>0</v>
      </c>
      <c r="AL683" s="90" t="n">
        <v>0</v>
      </c>
      <c r="AM683" s="89" t="n">
        <v>0</v>
      </c>
      <c r="AN683" s="90" t="n">
        <v>0</v>
      </c>
      <c r="AO683" s="86"/>
      <c r="AP683" s="91" t="n">
        <v>0</v>
      </c>
      <c r="AQ683" s="78"/>
      <c r="AR683" s="78"/>
      <c r="AS683" s="78"/>
      <c r="AT683" s="78"/>
      <c r="AU683" s="78"/>
      <c r="AV683" s="78"/>
      <c r="AW683" s="78"/>
      <c r="AX683" s="78"/>
      <c r="AY683" s="78"/>
      <c r="AZ683" s="85"/>
      <c r="BA683" s="12"/>
      <c r="BB683" s="85" t="n">
        <f aca="false">IF(ISERROR(VLOOKUP($B683,$AB:$AX,1,0)),0,(VLOOKUP($B683,$AB:$AX,1,0)))</f>
        <v>0</v>
      </c>
      <c r="BC683" s="86" t="n">
        <f aca="false">IF(ISERROR(VLOOKUP($B683,$AB:$AX,2,0)),0,(VLOOKUP($B683,$AB:$AX,2,0)))</f>
        <v>0</v>
      </c>
      <c r="BD683" s="92" t="n">
        <f aca="false">IF(ISERROR(VLOOKUP($B683,$AB:$AX,3,0)),0,(VLOOKUP($B683,$AB:$AX,3,0)))</f>
        <v>0</v>
      </c>
      <c r="BE683" s="85" t="n">
        <f aca="false">IF(ISERROR(VLOOKUP($B683,$AB:$AX,4,0)),0,(VLOOKUP($B683,$AB:$AX,4,0)))</f>
        <v>0</v>
      </c>
      <c r="BF683" s="86" t="n">
        <f aca="false">IF(ISERROR(VLOOKUP($B683,$AB:$AX,5,0)),0,(VLOOKUP($B683,$AB:$AX,5,0)))</f>
        <v>0</v>
      </c>
      <c r="BG683" s="86" t="n">
        <f aca="false">IF(ISERROR(VLOOKUP($B683,$AB:$AX,6,0)),0,(VLOOKUP($B683,$AB:$AX,6,0)))</f>
        <v>0</v>
      </c>
      <c r="BH683" s="85" t="n">
        <f aca="false">IF(ISERROR(VLOOKUP($B683,$AB:$AX,7,0)),0,(VLOOKUP($B683,$AB:$AX,7,0)))</f>
        <v>0</v>
      </c>
      <c r="BI683" s="88" t="n">
        <f aca="false">IF(ISERROR(VLOOKUP($B683,$AB:$AX,8,0)),0,(VLOOKUP($B683,$AB:$AX,8,0)))</f>
        <v>0</v>
      </c>
      <c r="BJ683" s="88" t="n">
        <f aca="false">IF(ISERROR(VLOOKUP($B683,$AB:$AX,9,0)),0,(VLOOKUP($B683,$AB:$AX,9,0)))</f>
        <v>0</v>
      </c>
      <c r="BK683" s="89" t="n">
        <f aca="false">IF(ISERROR(VLOOKUP($B683,$AB:$AX,10,0)),0,(VLOOKUP($B683,$AB:$AX,10,0)))</f>
        <v>0</v>
      </c>
      <c r="BL683" s="93" t="n">
        <f aca="false">IF(ISERROR(VLOOKUP($B683,$AB:$AX,11,0)),0,(VLOOKUP($B683,$AB:$AX,11,0)))</f>
        <v>0</v>
      </c>
      <c r="BM683" s="89" t="n">
        <f aca="false">IF(ISERROR(VLOOKUP($B683,$AB:$AX,12,0)),0,(VLOOKUP($B683,$AB:$AX,12,0)))</f>
        <v>0</v>
      </c>
      <c r="BN683" s="93" t="n">
        <f aca="false">IF(ISERROR(VLOOKUP($B683,$AB:$AX,13,0)),0,(VLOOKUP($B683,$AB:$AX,13,0)))</f>
        <v>0</v>
      </c>
      <c r="BO683" s="86" t="n">
        <f aca="false">IF(ISERROR(VLOOKUP($B683,$AB:$AX,14,0)),0,(VLOOKUP($B683,$AB:$AX,14,0)))</f>
        <v>0</v>
      </c>
      <c r="BP683" s="91" t="n">
        <f aca="false">IF(ISERROR(VLOOKUP($B683,$AB:$AX,15,0)),0,(VLOOKUP($B683,$AB:$AX,15,0)))</f>
        <v>0</v>
      </c>
      <c r="BQ683" s="78"/>
      <c r="BR683" s="78"/>
      <c r="BS683" s="78"/>
      <c r="BT683" s="78"/>
      <c r="BU683" s="94"/>
      <c r="BV683" s="94"/>
      <c r="BW683" s="94"/>
      <c r="BX683" s="94"/>
      <c r="BY683" s="94"/>
      <c r="BZ683" s="94"/>
      <c r="CA683" s="94"/>
      <c r="CB683" s="94"/>
      <c r="CC683" s="94"/>
      <c r="CD683" s="94"/>
      <c r="CE683" s="94"/>
      <c r="CF683" s="94"/>
      <c r="CG683" s="94"/>
      <c r="CH683" s="94"/>
      <c r="CI683" s="94"/>
      <c r="CJ683" s="94"/>
      <c r="CK683" s="94"/>
      <c r="CL683" s="94"/>
      <c r="CM683" s="94"/>
      <c r="CN683" s="94"/>
      <c r="CO683" s="94"/>
      <c r="CP683" s="94"/>
      <c r="CQ683" s="94"/>
      <c r="CR683" s="94"/>
      <c r="CS683" s="94"/>
      <c r="CT683" s="94"/>
      <c r="CU683" s="94"/>
      <c r="CV683" s="94"/>
      <c r="CW683" s="94"/>
      <c r="CX683" s="94"/>
      <c r="CY683" s="94"/>
      <c r="CZ683" s="94"/>
      <c r="DA683" s="94"/>
      <c r="DB683" s="94"/>
      <c r="DC683" s="94"/>
      <c r="DD683" s="94"/>
      <c r="DE683" s="94"/>
      <c r="DF683" s="94"/>
      <c r="DG683" s="94"/>
      <c r="DH683" s="94"/>
      <c r="DI683" s="94"/>
      <c r="DJ683" s="94"/>
      <c r="DK683" s="94"/>
      <c r="DL683" s="94"/>
      <c r="DM683" s="94"/>
      <c r="DN683" s="94"/>
      <c r="DO683" s="94"/>
      <c r="DP683" s="94"/>
      <c r="DQ683" s="94"/>
      <c r="DR683" s="94"/>
      <c r="DS683" s="94"/>
      <c r="DT683" s="94"/>
      <c r="DU683" s="94"/>
      <c r="DV683" s="94"/>
      <c r="DW683" s="94"/>
      <c r="DX683" s="94"/>
      <c r="DY683" s="94"/>
      <c r="DZ683" s="94"/>
      <c r="EA683" s="94"/>
      <c r="EB683" s="94"/>
      <c r="EC683" s="94"/>
      <c r="ED683" s="94"/>
      <c r="EE683" s="94"/>
      <c r="EF683" s="94"/>
      <c r="EG683" s="94"/>
      <c r="EH683" s="94"/>
      <c r="EI683" s="94"/>
      <c r="EJ683" s="94"/>
      <c r="EK683" s="94"/>
    </row>
    <row r="684" customFormat="false" ht="12.75" hidden="true" customHeight="false" outlineLevel="0" collapsed="false">
      <c r="A684" s="75" t="s">
        <v>1123</v>
      </c>
      <c r="B684" s="78" t="n">
        <v>0</v>
      </c>
      <c r="C684" s="79"/>
      <c r="D684" s="78" t="n">
        <v>0</v>
      </c>
      <c r="E684" s="78" t="n">
        <v>0</v>
      </c>
      <c r="F684" s="79"/>
      <c r="G684" s="79"/>
      <c r="H684" s="80" t="n">
        <v>0</v>
      </c>
      <c r="I684" s="81" t="n">
        <v>0</v>
      </c>
      <c r="J684" s="81" t="n">
        <v>0</v>
      </c>
      <c r="K684" s="82" t="n">
        <v>0</v>
      </c>
      <c r="L684" s="83" t="n">
        <v>0</v>
      </c>
      <c r="M684" s="82" t="n">
        <v>0</v>
      </c>
      <c r="N684" s="83" t="n">
        <v>0</v>
      </c>
      <c r="O684" s="79"/>
      <c r="P684" s="84" t="n">
        <v>0</v>
      </c>
      <c r="Q684" s="78"/>
      <c r="R684" s="78"/>
      <c r="S684" s="78"/>
      <c r="T684" s="78"/>
      <c r="U684" s="78"/>
      <c r="V684" s="78"/>
      <c r="W684" s="78"/>
      <c r="X684" s="78"/>
      <c r="Y684" s="85"/>
      <c r="Z684" s="78"/>
      <c r="AA684" s="85" t="s">
        <v>1123</v>
      </c>
      <c r="AB684" s="85" t="n">
        <v>0</v>
      </c>
      <c r="AC684" s="86"/>
      <c r="AD684" s="85" t="n">
        <v>0</v>
      </c>
      <c r="AE684" s="85" t="n">
        <v>0</v>
      </c>
      <c r="AF684" s="86"/>
      <c r="AG684" s="86"/>
      <c r="AH684" s="87" t="n">
        <v>0</v>
      </c>
      <c r="AI684" s="88" t="n">
        <v>0</v>
      </c>
      <c r="AJ684" s="88" t="n">
        <v>0</v>
      </c>
      <c r="AK684" s="89" t="n">
        <v>0</v>
      </c>
      <c r="AL684" s="90" t="n">
        <v>0</v>
      </c>
      <c r="AM684" s="89" t="n">
        <v>0</v>
      </c>
      <c r="AN684" s="90" t="n">
        <v>0</v>
      </c>
      <c r="AO684" s="86"/>
      <c r="AP684" s="91" t="n">
        <v>0</v>
      </c>
      <c r="AQ684" s="78"/>
      <c r="AR684" s="78"/>
      <c r="AS684" s="78"/>
      <c r="AT684" s="78"/>
      <c r="AU684" s="78"/>
      <c r="AV684" s="78"/>
      <c r="AW684" s="78"/>
      <c r="AX684" s="78"/>
      <c r="AY684" s="78"/>
      <c r="AZ684" s="85"/>
      <c r="BA684" s="12"/>
      <c r="BB684" s="85" t="n">
        <f aca="false">IF(ISERROR(VLOOKUP($B684,$AB:$AX,1,0)),0,(VLOOKUP($B684,$AB:$AX,1,0)))</f>
        <v>0</v>
      </c>
      <c r="BC684" s="86" t="n">
        <f aca="false">IF(ISERROR(VLOOKUP($B684,$AB:$AX,2,0)),0,(VLOOKUP($B684,$AB:$AX,2,0)))</f>
        <v>0</v>
      </c>
      <c r="BD684" s="92" t="n">
        <f aca="false">IF(ISERROR(VLOOKUP($B684,$AB:$AX,3,0)),0,(VLOOKUP($B684,$AB:$AX,3,0)))</f>
        <v>0</v>
      </c>
      <c r="BE684" s="85" t="n">
        <f aca="false">IF(ISERROR(VLOOKUP($B684,$AB:$AX,4,0)),0,(VLOOKUP($B684,$AB:$AX,4,0)))</f>
        <v>0</v>
      </c>
      <c r="BF684" s="86" t="n">
        <f aca="false">IF(ISERROR(VLOOKUP($B684,$AB:$AX,5,0)),0,(VLOOKUP($B684,$AB:$AX,5,0)))</f>
        <v>0</v>
      </c>
      <c r="BG684" s="86" t="n">
        <f aca="false">IF(ISERROR(VLOOKUP($B684,$AB:$AX,6,0)),0,(VLOOKUP($B684,$AB:$AX,6,0)))</f>
        <v>0</v>
      </c>
      <c r="BH684" s="85" t="n">
        <f aca="false">IF(ISERROR(VLOOKUP($B684,$AB:$AX,7,0)),0,(VLOOKUP($B684,$AB:$AX,7,0)))</f>
        <v>0</v>
      </c>
      <c r="BI684" s="88" t="n">
        <f aca="false">IF(ISERROR(VLOOKUP($B684,$AB:$AX,8,0)),0,(VLOOKUP($B684,$AB:$AX,8,0)))</f>
        <v>0</v>
      </c>
      <c r="BJ684" s="88" t="n">
        <f aca="false">IF(ISERROR(VLOOKUP($B684,$AB:$AX,9,0)),0,(VLOOKUP($B684,$AB:$AX,9,0)))</f>
        <v>0</v>
      </c>
      <c r="BK684" s="89" t="n">
        <f aca="false">IF(ISERROR(VLOOKUP($B684,$AB:$AX,10,0)),0,(VLOOKUP($B684,$AB:$AX,10,0)))</f>
        <v>0</v>
      </c>
      <c r="BL684" s="93" t="n">
        <f aca="false">IF(ISERROR(VLOOKUP($B684,$AB:$AX,11,0)),0,(VLOOKUP($B684,$AB:$AX,11,0)))</f>
        <v>0</v>
      </c>
      <c r="BM684" s="89" t="n">
        <f aca="false">IF(ISERROR(VLOOKUP($B684,$AB:$AX,12,0)),0,(VLOOKUP($B684,$AB:$AX,12,0)))</f>
        <v>0</v>
      </c>
      <c r="BN684" s="93" t="n">
        <f aca="false">IF(ISERROR(VLOOKUP($B684,$AB:$AX,13,0)),0,(VLOOKUP($B684,$AB:$AX,13,0)))</f>
        <v>0</v>
      </c>
      <c r="BO684" s="86" t="n">
        <f aca="false">IF(ISERROR(VLOOKUP($B684,$AB:$AX,14,0)),0,(VLOOKUP($B684,$AB:$AX,14,0)))</f>
        <v>0</v>
      </c>
      <c r="BP684" s="91" t="n">
        <f aca="false">IF(ISERROR(VLOOKUP($B684,$AB:$AX,15,0)),0,(VLOOKUP($B684,$AB:$AX,15,0)))</f>
        <v>0</v>
      </c>
      <c r="BQ684" s="78"/>
      <c r="BR684" s="78"/>
      <c r="BS684" s="78"/>
      <c r="BT684" s="78"/>
      <c r="BU684" s="94"/>
      <c r="BV684" s="94"/>
      <c r="BW684" s="94"/>
      <c r="BX684" s="94"/>
      <c r="BY684" s="94"/>
      <c r="BZ684" s="94"/>
      <c r="CA684" s="94"/>
      <c r="CB684" s="94"/>
      <c r="CC684" s="94"/>
      <c r="CD684" s="94"/>
      <c r="CE684" s="94"/>
      <c r="CF684" s="94"/>
      <c r="CG684" s="94"/>
      <c r="CH684" s="94"/>
      <c r="CI684" s="94"/>
      <c r="CJ684" s="94"/>
      <c r="CK684" s="94"/>
      <c r="CL684" s="94"/>
      <c r="CM684" s="94"/>
      <c r="CN684" s="94"/>
      <c r="CO684" s="94"/>
      <c r="CP684" s="94"/>
      <c r="CQ684" s="94"/>
      <c r="CR684" s="94"/>
      <c r="CS684" s="94"/>
      <c r="CT684" s="94"/>
      <c r="CU684" s="94"/>
      <c r="CV684" s="94"/>
      <c r="CW684" s="94"/>
      <c r="CX684" s="94"/>
      <c r="CY684" s="94"/>
      <c r="CZ684" s="94"/>
      <c r="DA684" s="94"/>
      <c r="DB684" s="94"/>
      <c r="DC684" s="94"/>
      <c r="DD684" s="94"/>
      <c r="DE684" s="94"/>
      <c r="DF684" s="94"/>
      <c r="DG684" s="94"/>
      <c r="DH684" s="94"/>
      <c r="DI684" s="94"/>
      <c r="DJ684" s="94"/>
      <c r="DK684" s="94"/>
      <c r="DL684" s="94"/>
      <c r="DM684" s="94"/>
      <c r="DN684" s="94"/>
      <c r="DO684" s="94"/>
      <c r="DP684" s="94"/>
      <c r="DQ684" s="94"/>
      <c r="DR684" s="94"/>
      <c r="DS684" s="94"/>
      <c r="DT684" s="94"/>
      <c r="DU684" s="94"/>
      <c r="DV684" s="94"/>
      <c r="DW684" s="94"/>
      <c r="DX684" s="94"/>
      <c r="DY684" s="94"/>
      <c r="DZ684" s="94"/>
      <c r="EA684" s="94"/>
      <c r="EB684" s="94"/>
      <c r="EC684" s="94"/>
      <c r="ED684" s="94"/>
      <c r="EE684" s="94"/>
      <c r="EF684" s="94"/>
      <c r="EG684" s="94"/>
      <c r="EH684" s="94"/>
      <c r="EI684" s="94"/>
      <c r="EJ684" s="94"/>
      <c r="EK684" s="94"/>
    </row>
    <row r="685" customFormat="false" ht="12.75" hidden="false" customHeight="false" outlineLevel="0" collapsed="false">
      <c r="A685" s="102"/>
      <c r="B685" s="78"/>
      <c r="C685" s="79"/>
      <c r="D685" s="78"/>
      <c r="E685" s="78"/>
      <c r="F685" s="79"/>
      <c r="G685" s="79"/>
      <c r="H685" s="80"/>
      <c r="I685" s="81"/>
      <c r="J685" s="81"/>
      <c r="K685" s="82"/>
      <c r="L685" s="83"/>
      <c r="M685" s="82"/>
      <c r="N685" s="83"/>
      <c r="O685" s="79"/>
      <c r="P685" s="84"/>
      <c r="Q685" s="78"/>
      <c r="R685" s="78"/>
      <c r="S685" s="78"/>
      <c r="T685" s="78"/>
      <c r="U685" s="78"/>
      <c r="V685" s="78"/>
      <c r="W685" s="78"/>
      <c r="X685" s="78"/>
      <c r="Y685" s="85"/>
      <c r="Z685" s="78"/>
      <c r="AA685" s="85"/>
      <c r="AB685" s="85"/>
      <c r="AC685" s="86"/>
      <c r="AD685" s="85"/>
      <c r="AE685" s="85"/>
      <c r="AF685" s="86"/>
      <c r="AG685" s="86"/>
      <c r="AH685" s="87"/>
      <c r="AI685" s="88"/>
      <c r="AJ685" s="88"/>
      <c r="AK685" s="89"/>
      <c r="AL685" s="90"/>
      <c r="AM685" s="89"/>
      <c r="AN685" s="90"/>
      <c r="AO685" s="86"/>
      <c r="AP685" s="91"/>
      <c r="AQ685" s="78"/>
      <c r="AR685" s="78"/>
      <c r="AS685" s="78"/>
      <c r="AT685" s="78"/>
      <c r="AU685" s="78"/>
      <c r="AV685" s="78"/>
      <c r="AW685" s="78"/>
      <c r="AX685" s="78"/>
      <c r="AY685" s="78"/>
      <c r="AZ685" s="85"/>
      <c r="BA685" s="12"/>
      <c r="BB685" s="85" t="n">
        <f aca="false">IF(ISERROR(VLOOKUP($B685,$AB:$AX,1,0)),0,(VLOOKUP($B685,$AB:$AX,1,0)))</f>
        <v>0</v>
      </c>
      <c r="BC685" s="86" t="n">
        <f aca="false">IF(ISERROR(VLOOKUP($B685,$AB:$AX,2,0)),0,(VLOOKUP($B685,$AB:$AX,2,0)))</f>
        <v>0</v>
      </c>
      <c r="BD685" s="92" t="n">
        <f aca="false">IF(ISERROR(VLOOKUP($B685,$AB:$AX,3,0)),0,(VLOOKUP($B685,$AB:$AX,3,0)))</f>
        <v>0</v>
      </c>
      <c r="BE685" s="85" t="n">
        <f aca="false">IF(ISERROR(VLOOKUP($B685,$AB:$AX,4,0)),0,(VLOOKUP($B685,$AB:$AX,4,0)))</f>
        <v>0</v>
      </c>
      <c r="BF685" s="86" t="n">
        <f aca="false">IF(ISERROR(VLOOKUP($B685,$AB:$AX,5,0)),0,(VLOOKUP($B685,$AB:$AX,5,0)))</f>
        <v>0</v>
      </c>
      <c r="BG685" s="86" t="n">
        <f aca="false">IF(ISERROR(VLOOKUP($B685,$AB:$AX,6,0)),0,(VLOOKUP($B685,$AB:$AX,6,0)))</f>
        <v>0</v>
      </c>
      <c r="BH685" s="85" t="n">
        <f aca="false">IF(ISERROR(VLOOKUP($B685,$AB:$AX,7,0)),0,(VLOOKUP($B685,$AB:$AX,7,0)))</f>
        <v>0</v>
      </c>
      <c r="BI685" s="88" t="n">
        <f aca="false">IF(ISERROR(VLOOKUP($B685,$AB:$AX,8,0)),0,(VLOOKUP($B685,$AB:$AX,8,0)))</f>
        <v>0</v>
      </c>
      <c r="BJ685" s="88" t="n">
        <f aca="false">IF(ISERROR(VLOOKUP($B685,$AB:$AX,9,0)),0,(VLOOKUP($B685,$AB:$AX,9,0)))</f>
        <v>0</v>
      </c>
      <c r="BK685" s="89" t="n">
        <f aca="false">IF(ISERROR(VLOOKUP($B685,$AB:$AX,10,0)),0,(VLOOKUP($B685,$AB:$AX,10,0)))</f>
        <v>0</v>
      </c>
      <c r="BL685" s="93" t="n">
        <f aca="false">IF(ISERROR(VLOOKUP($B685,$AB:$AX,11,0)),0,(VLOOKUP($B685,$AB:$AX,11,0)))</f>
        <v>0</v>
      </c>
      <c r="BM685" s="89" t="n">
        <f aca="false">IF(ISERROR(VLOOKUP($B685,$AB:$AX,12,0)),0,(VLOOKUP($B685,$AB:$AX,12,0)))</f>
        <v>0</v>
      </c>
      <c r="BN685" s="93" t="n">
        <f aca="false">IF(ISERROR(VLOOKUP($B685,$AB:$AX,13,0)),0,(VLOOKUP($B685,$AB:$AX,13,0)))</f>
        <v>0</v>
      </c>
      <c r="BO685" s="86" t="n">
        <f aca="false">IF(ISERROR(VLOOKUP($B685,$AB:$AX,14,0)),0,(VLOOKUP($B685,$AB:$AX,14,0)))</f>
        <v>0</v>
      </c>
      <c r="BP685" s="91" t="n">
        <f aca="false">IF(ISERROR(VLOOKUP($B685,$AB:$AX,15,0)),0,(VLOOKUP($B685,$AB:$AX,15,0)))</f>
        <v>0</v>
      </c>
      <c r="BQ685" s="78"/>
      <c r="BR685" s="78"/>
      <c r="BS685" s="78"/>
      <c r="BT685" s="78"/>
      <c r="BU685" s="94"/>
      <c r="BV685" s="94"/>
      <c r="BW685" s="94"/>
      <c r="BX685" s="94"/>
      <c r="BY685" s="94"/>
      <c r="BZ685" s="94"/>
      <c r="CA685" s="94"/>
      <c r="CB685" s="94"/>
      <c r="CC685" s="94"/>
      <c r="CD685" s="94"/>
      <c r="CE685" s="94"/>
      <c r="CF685" s="94"/>
      <c r="CG685" s="94"/>
      <c r="CH685" s="94"/>
      <c r="CI685" s="94"/>
      <c r="CJ685" s="94"/>
      <c r="CK685" s="94"/>
      <c r="CL685" s="94"/>
      <c r="CM685" s="94"/>
      <c r="CN685" s="94"/>
      <c r="CO685" s="94"/>
      <c r="CP685" s="94"/>
      <c r="CQ685" s="94"/>
      <c r="CR685" s="94"/>
      <c r="CS685" s="94"/>
      <c r="CT685" s="94"/>
      <c r="CU685" s="94"/>
      <c r="CV685" s="94"/>
      <c r="CW685" s="94"/>
      <c r="CX685" s="94"/>
      <c r="CY685" s="94"/>
      <c r="CZ685" s="94"/>
      <c r="DA685" s="94"/>
      <c r="DB685" s="94"/>
      <c r="DC685" s="94"/>
      <c r="DD685" s="94"/>
      <c r="DE685" s="94"/>
      <c r="DF685" s="94"/>
      <c r="DG685" s="94"/>
      <c r="DH685" s="94"/>
      <c r="DI685" s="94"/>
      <c r="DJ685" s="94"/>
      <c r="DK685" s="94"/>
      <c r="DL685" s="94"/>
      <c r="DM685" s="94"/>
      <c r="DN685" s="94"/>
      <c r="DO685" s="94"/>
      <c r="DP685" s="94"/>
      <c r="DQ685" s="94"/>
      <c r="DR685" s="94"/>
      <c r="DS685" s="94"/>
      <c r="DT685" s="94"/>
      <c r="DU685" s="94"/>
      <c r="DV685" s="94"/>
      <c r="DW685" s="94"/>
      <c r="DX685" s="94"/>
      <c r="DY685" s="94"/>
      <c r="DZ685" s="94"/>
      <c r="EA685" s="94"/>
      <c r="EB685" s="94"/>
      <c r="EC685" s="94"/>
      <c r="ED685" s="94"/>
      <c r="EE685" s="94"/>
      <c r="EF685" s="94"/>
      <c r="EG685" s="94"/>
      <c r="EH685" s="94"/>
      <c r="EI685" s="94"/>
      <c r="EJ685" s="94"/>
      <c r="EK685" s="94"/>
    </row>
    <row r="686" customFormat="false" ht="30" hidden="false" customHeight="false" outlineLevel="0" collapsed="false">
      <c r="A686" s="116"/>
      <c r="B686" s="78"/>
      <c r="C686" s="79"/>
      <c r="D686" s="106"/>
      <c r="E686" s="107"/>
      <c r="F686" s="108"/>
      <c r="G686" s="108" t="s">
        <v>184</v>
      </c>
      <c r="H686" s="109" t="s">
        <v>185</v>
      </c>
      <c r="I686" s="110" t="s">
        <v>186</v>
      </c>
      <c r="J686" s="110" t="s">
        <v>187</v>
      </c>
      <c r="K686" s="111" t="s">
        <v>188</v>
      </c>
      <c r="L686" s="83"/>
      <c r="M686" s="82"/>
      <c r="N686" s="83"/>
      <c r="O686" s="79"/>
      <c r="P686" s="84"/>
      <c r="Q686" s="78"/>
      <c r="R686" s="78"/>
      <c r="S686" s="78"/>
      <c r="T686" s="78"/>
      <c r="U686" s="78"/>
      <c r="V686" s="78"/>
      <c r="W686" s="78"/>
      <c r="X686" s="78"/>
      <c r="Y686" s="85"/>
      <c r="Z686" s="78"/>
      <c r="AA686" s="85"/>
      <c r="AB686" s="85"/>
      <c r="AC686" s="86"/>
      <c r="AD686" s="85"/>
      <c r="AE686" s="85"/>
      <c r="AF686" s="86"/>
      <c r="AG686" s="86" t="s">
        <v>184</v>
      </c>
      <c r="AH686" s="87" t="s">
        <v>185</v>
      </c>
      <c r="AI686" s="88" t="s">
        <v>186</v>
      </c>
      <c r="AJ686" s="88" t="s">
        <v>187</v>
      </c>
      <c r="AK686" s="89" t="s">
        <v>188</v>
      </c>
      <c r="AL686" s="90"/>
      <c r="AM686" s="89"/>
      <c r="AN686" s="90"/>
      <c r="AO686" s="86"/>
      <c r="AP686" s="91"/>
      <c r="AQ686" s="78"/>
      <c r="AR686" s="78"/>
      <c r="AS686" s="78"/>
      <c r="AT686" s="78"/>
      <c r="AU686" s="78"/>
      <c r="AV686" s="78"/>
      <c r="AW686" s="78"/>
      <c r="AX686" s="78"/>
      <c r="AY686" s="78"/>
      <c r="AZ686" s="85"/>
      <c r="BA686" s="12"/>
      <c r="BB686" s="85" t="n">
        <f aca="false">IF(ISERROR(VLOOKUP($B686,$AB:$AX,1,0)),0,(VLOOKUP($B686,$AB:$AX,1,0)))</f>
        <v>0</v>
      </c>
      <c r="BC686" s="86" t="n">
        <f aca="false">IF(ISERROR(VLOOKUP($B686,$AB:$AX,2,0)),0,(VLOOKUP($B686,$AB:$AX,2,0)))</f>
        <v>0</v>
      </c>
      <c r="BD686" s="92" t="n">
        <f aca="false">IF(ISERROR(VLOOKUP($B686,$AB:$AX,3,0)),0,(VLOOKUP($B686,$AB:$AX,3,0)))</f>
        <v>0</v>
      </c>
      <c r="BE686" s="85" t="n">
        <f aca="false">IF(ISERROR(VLOOKUP($B686,$AB:$AX,4,0)),0,(VLOOKUP($B686,$AB:$AX,4,0)))</f>
        <v>0</v>
      </c>
      <c r="BF686" s="86" t="n">
        <f aca="false">IF(ISERROR(VLOOKUP($B686,$AB:$AX,5,0)),0,(VLOOKUP($B686,$AB:$AX,5,0)))</f>
        <v>0</v>
      </c>
      <c r="BG686" s="86" t="n">
        <f aca="false">IF(ISERROR(VLOOKUP($B686,$AB:$AX,6,0)),0,(VLOOKUP($B686,$AB:$AX,6,0)))</f>
        <v>0</v>
      </c>
      <c r="BH686" s="85" t="n">
        <f aca="false">IF(ISERROR(VLOOKUP($B686,$AB:$AX,7,0)),0,(VLOOKUP($B686,$AB:$AX,7,0)))</f>
        <v>0</v>
      </c>
      <c r="BI686" s="88" t="n">
        <f aca="false">IF(ISERROR(VLOOKUP($B686,$AB:$AX,8,0)),0,(VLOOKUP($B686,$AB:$AX,8,0)))</f>
        <v>0</v>
      </c>
      <c r="BJ686" s="88" t="n">
        <f aca="false">IF(ISERROR(VLOOKUP($B686,$AB:$AX,9,0)),0,(VLOOKUP($B686,$AB:$AX,9,0)))</f>
        <v>0</v>
      </c>
      <c r="BK686" s="89" t="n">
        <f aca="false">IF(ISERROR(VLOOKUP($B686,$AB:$AX,10,0)),0,(VLOOKUP($B686,$AB:$AX,10,0)))</f>
        <v>0</v>
      </c>
      <c r="BL686" s="93" t="n">
        <f aca="false">IF(ISERROR(VLOOKUP($B686,$AB:$AX,11,0)),0,(VLOOKUP($B686,$AB:$AX,11,0)))</f>
        <v>0</v>
      </c>
      <c r="BM686" s="89" t="n">
        <f aca="false">IF(ISERROR(VLOOKUP($B686,$AB:$AX,12,0)),0,(VLOOKUP($B686,$AB:$AX,12,0)))</f>
        <v>0</v>
      </c>
      <c r="BN686" s="93" t="n">
        <f aca="false">IF(ISERROR(VLOOKUP($B686,$AB:$AX,13,0)),0,(VLOOKUP($B686,$AB:$AX,13,0)))</f>
        <v>0</v>
      </c>
      <c r="BO686" s="86" t="n">
        <f aca="false">IF(ISERROR(VLOOKUP($B686,$AB:$AX,14,0)),0,(VLOOKUP($B686,$AB:$AX,14,0)))</f>
        <v>0</v>
      </c>
      <c r="BP686" s="91" t="n">
        <f aca="false">IF(ISERROR(VLOOKUP($B686,$AB:$AX,15,0)),0,(VLOOKUP($B686,$AB:$AX,15,0)))</f>
        <v>0</v>
      </c>
      <c r="BQ686" s="78"/>
      <c r="BR686" s="78"/>
      <c r="BS686" s="78"/>
      <c r="BT686" s="78"/>
      <c r="BU686" s="94"/>
      <c r="BV686" s="94"/>
      <c r="BW686" s="94"/>
      <c r="BX686" s="94"/>
      <c r="BY686" s="94"/>
      <c r="BZ686" s="94"/>
      <c r="CA686" s="94"/>
      <c r="CB686" s="94"/>
      <c r="CC686" s="94"/>
      <c r="CD686" s="94"/>
      <c r="CE686" s="94"/>
      <c r="CF686" s="94"/>
      <c r="CG686" s="94"/>
      <c r="CH686" s="94"/>
      <c r="CI686" s="94"/>
      <c r="CJ686" s="94"/>
      <c r="CK686" s="94"/>
      <c r="CL686" s="94"/>
      <c r="CM686" s="94"/>
      <c r="CN686" s="94"/>
      <c r="CO686" s="94"/>
      <c r="CP686" s="94"/>
      <c r="CQ686" s="94"/>
      <c r="CR686" s="94"/>
      <c r="CS686" s="94"/>
      <c r="CT686" s="94"/>
      <c r="CU686" s="94"/>
      <c r="CV686" s="94"/>
      <c r="CW686" s="94"/>
      <c r="CX686" s="94"/>
      <c r="CY686" s="94"/>
      <c r="CZ686" s="94"/>
      <c r="DA686" s="94"/>
      <c r="DB686" s="94"/>
      <c r="DC686" s="94"/>
      <c r="DD686" s="94"/>
      <c r="DE686" s="94"/>
      <c r="DF686" s="94"/>
      <c r="DG686" s="94"/>
      <c r="DH686" s="94"/>
      <c r="DI686" s="94"/>
      <c r="DJ686" s="94"/>
      <c r="DK686" s="94"/>
      <c r="DL686" s="94"/>
      <c r="DM686" s="94"/>
      <c r="DN686" s="94"/>
      <c r="DO686" s="94"/>
      <c r="DP686" s="94"/>
      <c r="DQ686" s="94"/>
      <c r="DR686" s="94"/>
      <c r="DS686" s="94"/>
      <c r="DT686" s="94"/>
      <c r="DU686" s="94"/>
      <c r="DV686" s="94"/>
      <c r="DW686" s="94"/>
      <c r="DX686" s="94"/>
      <c r="DY686" s="94"/>
      <c r="DZ686" s="94"/>
      <c r="EA686" s="94"/>
      <c r="EB686" s="94"/>
      <c r="EC686" s="94"/>
      <c r="ED686" s="94"/>
      <c r="EE686" s="94"/>
      <c r="EF686" s="94"/>
      <c r="EG686" s="94"/>
      <c r="EH686" s="94"/>
      <c r="EI686" s="94"/>
      <c r="EJ686" s="94"/>
      <c r="EK686" s="94"/>
    </row>
    <row r="687" customFormat="false" ht="12.75" hidden="false" customHeight="false" outlineLevel="0" collapsed="false">
      <c r="A687" s="116"/>
      <c r="B687" s="78"/>
      <c r="C687" s="79"/>
      <c r="D687" s="117" t="s">
        <v>189</v>
      </c>
      <c r="E687" s="118"/>
      <c r="F687" s="119"/>
      <c r="G687" s="119" t="n">
        <f aca="false">COUNTIF($C$621:$C$684,RIGHT($D687,5))</f>
        <v>12</v>
      </c>
      <c r="H687" s="120" t="n">
        <f aca="false">SUMIF($C$621:$C$684,RIGHT($D687,5),H$621:H$684)</f>
        <v>9600</v>
      </c>
      <c r="I687" s="120" t="n">
        <f aca="false">SUMIF($C$621:$C$684,RIGHT($D687,5),I$621:I$684)</f>
        <v>0</v>
      </c>
      <c r="J687" s="120" t="n">
        <f aca="false">SUMIF($C$621:$C$684,RIGHT($D687,5),J$621:J$684)</f>
        <v>1950</v>
      </c>
      <c r="K687" s="121" t="n">
        <f aca="false">H687-J687</f>
        <v>7650</v>
      </c>
      <c r="L687" s="83"/>
      <c r="M687" s="82"/>
      <c r="N687" s="83"/>
      <c r="O687" s="79"/>
      <c r="P687" s="84"/>
      <c r="Q687" s="78"/>
      <c r="R687" s="78"/>
      <c r="S687" s="78"/>
      <c r="T687" s="78"/>
      <c r="U687" s="78"/>
      <c r="V687" s="78"/>
      <c r="W687" s="78"/>
      <c r="X687" s="78"/>
      <c r="Y687" s="85"/>
      <c r="Z687" s="78"/>
      <c r="AA687" s="85"/>
      <c r="AB687" s="85"/>
      <c r="AC687" s="86"/>
      <c r="AD687" s="85" t="s">
        <v>189</v>
      </c>
      <c r="AE687" s="85"/>
      <c r="AF687" s="86"/>
      <c r="AG687" s="86" t="n">
        <v>12</v>
      </c>
      <c r="AH687" s="87" t="n">
        <v>20100</v>
      </c>
      <c r="AI687" s="88" t="n">
        <v>0</v>
      </c>
      <c r="AJ687" s="88" t="n">
        <v>1950</v>
      </c>
      <c r="AK687" s="89" t="n">
        <v>18150</v>
      </c>
      <c r="AL687" s="90"/>
      <c r="AM687" s="89"/>
      <c r="AN687" s="90"/>
      <c r="AO687" s="86"/>
      <c r="AP687" s="91"/>
      <c r="AQ687" s="78"/>
      <c r="AR687" s="78"/>
      <c r="AS687" s="78"/>
      <c r="AT687" s="78"/>
      <c r="AU687" s="78"/>
      <c r="AV687" s="78"/>
      <c r="AW687" s="78"/>
      <c r="AX687" s="78"/>
      <c r="AY687" s="78"/>
      <c r="AZ687" s="85"/>
      <c r="BA687" s="12"/>
      <c r="BB687" s="85" t="n">
        <f aca="false">IF(ISERROR(VLOOKUP($B687,$AB:$AX,1,0)),0,(VLOOKUP($B687,$AB:$AX,1,0)))</f>
        <v>0</v>
      </c>
      <c r="BC687" s="86" t="n">
        <f aca="false">IF(ISERROR(VLOOKUP($B687,$AB:$AX,2,0)),0,(VLOOKUP($B687,$AB:$AX,2,0)))</f>
        <v>0</v>
      </c>
      <c r="BD687" s="92" t="n">
        <f aca="false">IF(ISERROR(VLOOKUP($B687,$AB:$AX,3,0)),0,(VLOOKUP($B687,$AB:$AX,3,0)))</f>
        <v>0</v>
      </c>
      <c r="BE687" s="85" t="n">
        <f aca="false">IF(ISERROR(VLOOKUP($B687,$AB:$AX,4,0)),0,(VLOOKUP($B687,$AB:$AX,4,0)))</f>
        <v>0</v>
      </c>
      <c r="BF687" s="86" t="n">
        <f aca="false">IF(ISERROR(VLOOKUP($B687,$AB:$AX,5,0)),0,(VLOOKUP($B687,$AB:$AX,5,0)))</f>
        <v>0</v>
      </c>
      <c r="BG687" s="86" t="n">
        <f aca="false">IF(ISERROR(VLOOKUP($B687,$AB:$AX,6,0)),0,(VLOOKUP($B687,$AB:$AX,6,0)))</f>
        <v>0</v>
      </c>
      <c r="BH687" s="85" t="n">
        <f aca="false">IF(ISERROR(VLOOKUP($B687,$AB:$AX,7,0)),0,(VLOOKUP($B687,$AB:$AX,7,0)))</f>
        <v>0</v>
      </c>
      <c r="BI687" s="88" t="n">
        <f aca="false">IF(ISERROR(VLOOKUP($B687,$AB:$AX,8,0)),0,(VLOOKUP($B687,$AB:$AX,8,0)))</f>
        <v>0</v>
      </c>
      <c r="BJ687" s="88" t="n">
        <f aca="false">IF(ISERROR(VLOOKUP($B687,$AB:$AX,9,0)),0,(VLOOKUP($B687,$AB:$AX,9,0)))</f>
        <v>0</v>
      </c>
      <c r="BK687" s="89" t="n">
        <f aca="false">IF(ISERROR(VLOOKUP($B687,$AB:$AX,10,0)),0,(VLOOKUP($B687,$AB:$AX,10,0)))</f>
        <v>0</v>
      </c>
      <c r="BL687" s="93" t="n">
        <f aca="false">IF(ISERROR(VLOOKUP($B687,$AB:$AX,11,0)),0,(VLOOKUP($B687,$AB:$AX,11,0)))</f>
        <v>0</v>
      </c>
      <c r="BM687" s="89" t="n">
        <f aca="false">IF(ISERROR(VLOOKUP($B687,$AB:$AX,12,0)),0,(VLOOKUP($B687,$AB:$AX,12,0)))</f>
        <v>0</v>
      </c>
      <c r="BN687" s="93" t="n">
        <f aca="false">IF(ISERROR(VLOOKUP($B687,$AB:$AX,13,0)),0,(VLOOKUP($B687,$AB:$AX,13,0)))</f>
        <v>0</v>
      </c>
      <c r="BO687" s="86" t="n">
        <f aca="false">IF(ISERROR(VLOOKUP($B687,$AB:$AX,14,0)),0,(VLOOKUP($B687,$AB:$AX,14,0)))</f>
        <v>0</v>
      </c>
      <c r="BP687" s="91" t="n">
        <f aca="false">IF(ISERROR(VLOOKUP($B687,$AB:$AX,15,0)),0,(VLOOKUP($B687,$AB:$AX,15,0)))</f>
        <v>0</v>
      </c>
      <c r="BQ687" s="78"/>
      <c r="BR687" s="78"/>
      <c r="BS687" s="78"/>
      <c r="BT687" s="78"/>
      <c r="BU687" s="94"/>
      <c r="BV687" s="94"/>
      <c r="BW687" s="94"/>
      <c r="BX687" s="94"/>
      <c r="BY687" s="94"/>
      <c r="BZ687" s="94"/>
      <c r="CA687" s="94"/>
      <c r="CB687" s="94"/>
      <c r="CC687" s="94"/>
      <c r="CD687" s="94"/>
      <c r="CE687" s="94"/>
      <c r="CF687" s="94"/>
      <c r="CG687" s="94"/>
      <c r="CH687" s="94"/>
      <c r="CI687" s="94"/>
      <c r="CJ687" s="94"/>
      <c r="CK687" s="94"/>
      <c r="CL687" s="94"/>
      <c r="CM687" s="94"/>
      <c r="CN687" s="94"/>
      <c r="CO687" s="94"/>
      <c r="CP687" s="94"/>
      <c r="CQ687" s="94"/>
      <c r="CR687" s="94"/>
      <c r="CS687" s="94"/>
      <c r="CT687" s="94"/>
      <c r="CU687" s="94"/>
      <c r="CV687" s="94"/>
      <c r="CW687" s="94"/>
      <c r="CX687" s="94"/>
      <c r="CY687" s="94"/>
      <c r="CZ687" s="94"/>
      <c r="DA687" s="94"/>
      <c r="DB687" s="94"/>
      <c r="DC687" s="94"/>
      <c r="DD687" s="94"/>
      <c r="DE687" s="94"/>
      <c r="DF687" s="94"/>
      <c r="DG687" s="94"/>
      <c r="DH687" s="94"/>
      <c r="DI687" s="94"/>
      <c r="DJ687" s="94"/>
      <c r="DK687" s="94"/>
      <c r="DL687" s="94"/>
      <c r="DM687" s="94"/>
      <c r="DN687" s="94"/>
      <c r="DO687" s="94"/>
      <c r="DP687" s="94"/>
      <c r="DQ687" s="94"/>
      <c r="DR687" s="94"/>
      <c r="DS687" s="94"/>
      <c r="DT687" s="94"/>
      <c r="DU687" s="94"/>
      <c r="DV687" s="94"/>
      <c r="DW687" s="94"/>
      <c r="DX687" s="94"/>
      <c r="DY687" s="94"/>
      <c r="DZ687" s="94"/>
      <c r="EA687" s="94"/>
      <c r="EB687" s="94"/>
      <c r="EC687" s="94"/>
      <c r="ED687" s="94"/>
      <c r="EE687" s="94"/>
      <c r="EF687" s="94"/>
      <c r="EG687" s="94"/>
      <c r="EH687" s="94"/>
      <c r="EI687" s="94"/>
      <c r="EJ687" s="94"/>
      <c r="EK687" s="94"/>
    </row>
    <row r="688" customFormat="false" ht="12.75" hidden="false" customHeight="false" outlineLevel="0" collapsed="false">
      <c r="A688" s="116"/>
      <c r="B688" s="78"/>
      <c r="C688" s="79"/>
      <c r="D688" s="117" t="s">
        <v>190</v>
      </c>
      <c r="E688" s="118"/>
      <c r="F688" s="119"/>
      <c r="G688" s="119" t="n">
        <f aca="false">COUNTIF($C$621:$C$684,RIGHT($D688,5))</f>
        <v>1</v>
      </c>
      <c r="H688" s="120" t="n">
        <f aca="false">SUMIF($C$621:$C$684,RIGHT($D688,5),H$621:H$684)</f>
        <v>20000</v>
      </c>
      <c r="I688" s="120" t="n">
        <f aca="false">SUMIF($C$621:$C$684,RIGHT($D688,5),I$621:I$684)</f>
        <v>0</v>
      </c>
      <c r="J688" s="120" t="n">
        <f aca="false">SUMIF($C$621:$C$684,RIGHT($D688,5),J$621:J$684)</f>
        <v>0</v>
      </c>
      <c r="K688" s="121" t="n">
        <f aca="false">H688-J688</f>
        <v>20000</v>
      </c>
      <c r="L688" s="83"/>
      <c r="M688" s="82"/>
      <c r="N688" s="83"/>
      <c r="O688" s="79"/>
      <c r="P688" s="84"/>
      <c r="Q688" s="78"/>
      <c r="R688" s="78"/>
      <c r="S688" s="78"/>
      <c r="T688" s="78"/>
      <c r="U688" s="78"/>
      <c r="V688" s="78"/>
      <c r="W688" s="78"/>
      <c r="X688" s="78"/>
      <c r="Y688" s="85"/>
      <c r="Z688" s="78"/>
      <c r="AA688" s="85"/>
      <c r="AB688" s="85"/>
      <c r="AC688" s="86"/>
      <c r="AD688" s="85" t="s">
        <v>190</v>
      </c>
      <c r="AE688" s="85"/>
      <c r="AF688" s="86"/>
      <c r="AG688" s="86" t="n">
        <v>0</v>
      </c>
      <c r="AH688" s="87" t="n">
        <v>0</v>
      </c>
      <c r="AI688" s="88" t="n">
        <v>0</v>
      </c>
      <c r="AJ688" s="88" t="n">
        <v>0</v>
      </c>
      <c r="AK688" s="89" t="n">
        <v>0</v>
      </c>
      <c r="AL688" s="90"/>
      <c r="AM688" s="89"/>
      <c r="AN688" s="90"/>
      <c r="AO688" s="86"/>
      <c r="AP688" s="91"/>
      <c r="AQ688" s="78"/>
      <c r="AR688" s="78"/>
      <c r="AS688" s="78"/>
      <c r="AT688" s="78"/>
      <c r="AU688" s="78"/>
      <c r="AV688" s="78"/>
      <c r="AW688" s="78"/>
      <c r="AX688" s="78"/>
      <c r="AY688" s="78"/>
      <c r="AZ688" s="85"/>
      <c r="BA688" s="12"/>
      <c r="BB688" s="85" t="n">
        <f aca="false">IF(ISERROR(VLOOKUP($B688,$AB:$AX,1,0)),0,(VLOOKUP($B688,$AB:$AX,1,0)))</f>
        <v>0</v>
      </c>
      <c r="BC688" s="86" t="n">
        <f aca="false">IF(ISERROR(VLOOKUP($B688,$AB:$AX,2,0)),0,(VLOOKUP($B688,$AB:$AX,2,0)))</f>
        <v>0</v>
      </c>
      <c r="BD688" s="92" t="n">
        <f aca="false">IF(ISERROR(VLOOKUP($B688,$AB:$AX,3,0)),0,(VLOOKUP($B688,$AB:$AX,3,0)))</f>
        <v>0</v>
      </c>
      <c r="BE688" s="85" t="n">
        <f aca="false">IF(ISERROR(VLOOKUP($B688,$AB:$AX,4,0)),0,(VLOOKUP($B688,$AB:$AX,4,0)))</f>
        <v>0</v>
      </c>
      <c r="BF688" s="86" t="n">
        <f aca="false">IF(ISERROR(VLOOKUP($B688,$AB:$AX,5,0)),0,(VLOOKUP($B688,$AB:$AX,5,0)))</f>
        <v>0</v>
      </c>
      <c r="BG688" s="86" t="n">
        <f aca="false">IF(ISERROR(VLOOKUP($B688,$AB:$AX,6,0)),0,(VLOOKUP($B688,$AB:$AX,6,0)))</f>
        <v>0</v>
      </c>
      <c r="BH688" s="85" t="n">
        <f aca="false">IF(ISERROR(VLOOKUP($B688,$AB:$AX,7,0)),0,(VLOOKUP($B688,$AB:$AX,7,0)))</f>
        <v>0</v>
      </c>
      <c r="BI688" s="88" t="n">
        <f aca="false">IF(ISERROR(VLOOKUP($B688,$AB:$AX,8,0)),0,(VLOOKUP($B688,$AB:$AX,8,0)))</f>
        <v>0</v>
      </c>
      <c r="BJ688" s="88" t="n">
        <f aca="false">IF(ISERROR(VLOOKUP($B688,$AB:$AX,9,0)),0,(VLOOKUP($B688,$AB:$AX,9,0)))</f>
        <v>0</v>
      </c>
      <c r="BK688" s="89" t="n">
        <f aca="false">IF(ISERROR(VLOOKUP($B688,$AB:$AX,10,0)),0,(VLOOKUP($B688,$AB:$AX,10,0)))</f>
        <v>0</v>
      </c>
      <c r="BL688" s="93" t="n">
        <f aca="false">IF(ISERROR(VLOOKUP($B688,$AB:$AX,11,0)),0,(VLOOKUP($B688,$AB:$AX,11,0)))</f>
        <v>0</v>
      </c>
      <c r="BM688" s="89" t="n">
        <f aca="false">IF(ISERROR(VLOOKUP($B688,$AB:$AX,12,0)),0,(VLOOKUP($B688,$AB:$AX,12,0)))</f>
        <v>0</v>
      </c>
      <c r="BN688" s="93" t="n">
        <f aca="false">IF(ISERROR(VLOOKUP($B688,$AB:$AX,13,0)),0,(VLOOKUP($B688,$AB:$AX,13,0)))</f>
        <v>0</v>
      </c>
      <c r="BO688" s="86" t="n">
        <f aca="false">IF(ISERROR(VLOOKUP($B688,$AB:$AX,14,0)),0,(VLOOKUP($B688,$AB:$AX,14,0)))</f>
        <v>0</v>
      </c>
      <c r="BP688" s="91" t="n">
        <f aca="false">IF(ISERROR(VLOOKUP($B688,$AB:$AX,15,0)),0,(VLOOKUP($B688,$AB:$AX,15,0)))</f>
        <v>0</v>
      </c>
      <c r="BQ688" s="78"/>
      <c r="BR688" s="78"/>
      <c r="BS688" s="78"/>
      <c r="BT688" s="78"/>
      <c r="BU688" s="94"/>
      <c r="BV688" s="94"/>
      <c r="BW688" s="94"/>
      <c r="BX688" s="94"/>
      <c r="BY688" s="94"/>
      <c r="BZ688" s="94"/>
      <c r="CA688" s="94"/>
      <c r="CB688" s="94"/>
      <c r="CC688" s="94"/>
      <c r="CD688" s="94"/>
      <c r="CE688" s="94"/>
      <c r="CF688" s="94"/>
      <c r="CG688" s="94"/>
      <c r="CH688" s="94"/>
      <c r="CI688" s="94"/>
      <c r="CJ688" s="94"/>
      <c r="CK688" s="94"/>
      <c r="CL688" s="94"/>
      <c r="CM688" s="94"/>
      <c r="CN688" s="94"/>
      <c r="CO688" s="94"/>
      <c r="CP688" s="94"/>
      <c r="CQ688" s="94"/>
      <c r="CR688" s="94"/>
      <c r="CS688" s="94"/>
      <c r="CT688" s="94"/>
      <c r="CU688" s="94"/>
      <c r="CV688" s="94"/>
      <c r="CW688" s="94"/>
      <c r="CX688" s="94"/>
      <c r="CY688" s="94"/>
      <c r="CZ688" s="94"/>
      <c r="DA688" s="94"/>
      <c r="DB688" s="94"/>
      <c r="DC688" s="94"/>
      <c r="DD688" s="94"/>
      <c r="DE688" s="94"/>
      <c r="DF688" s="94"/>
      <c r="DG688" s="94"/>
      <c r="DH688" s="94"/>
      <c r="DI688" s="94"/>
      <c r="DJ688" s="94"/>
      <c r="DK688" s="94"/>
      <c r="DL688" s="94"/>
      <c r="DM688" s="94"/>
      <c r="DN688" s="94"/>
      <c r="DO688" s="94"/>
      <c r="DP688" s="94"/>
      <c r="DQ688" s="94"/>
      <c r="DR688" s="94"/>
      <c r="DS688" s="94"/>
      <c r="DT688" s="94"/>
      <c r="DU688" s="94"/>
      <c r="DV688" s="94"/>
      <c r="DW688" s="94"/>
      <c r="DX688" s="94"/>
      <c r="DY688" s="94"/>
      <c r="DZ688" s="94"/>
      <c r="EA688" s="94"/>
      <c r="EB688" s="94"/>
      <c r="EC688" s="94"/>
      <c r="ED688" s="94"/>
      <c r="EE688" s="94"/>
      <c r="EF688" s="94"/>
      <c r="EG688" s="94"/>
      <c r="EH688" s="94"/>
      <c r="EI688" s="94"/>
      <c r="EJ688" s="94"/>
      <c r="EK688" s="94"/>
    </row>
    <row r="689" customFormat="false" ht="12.75" hidden="false" customHeight="false" outlineLevel="0" collapsed="false">
      <c r="A689" s="116"/>
      <c r="B689" s="78"/>
      <c r="C689" s="79"/>
      <c r="D689" s="117" t="s">
        <v>191</v>
      </c>
      <c r="E689" s="118"/>
      <c r="F689" s="119"/>
      <c r="G689" s="119" t="n">
        <f aca="false">COUNTIF($C$621:$C$684,RIGHT($D689,5))</f>
        <v>0</v>
      </c>
      <c r="H689" s="120" t="n">
        <f aca="false">SUMIF($C$621:$C$684,RIGHT($D689,5),H$621:H$684)</f>
        <v>0</v>
      </c>
      <c r="I689" s="120" t="n">
        <f aca="false">SUMIF($C$621:$C$684,RIGHT($D689,5),I$621:I$684)</f>
        <v>0</v>
      </c>
      <c r="J689" s="120" t="n">
        <f aca="false">SUMIF($C$621:$C$684,RIGHT($D689,5),J$621:J$684)</f>
        <v>0</v>
      </c>
      <c r="K689" s="121" t="n">
        <f aca="false">H689-J689</f>
        <v>0</v>
      </c>
      <c r="L689" s="83"/>
      <c r="M689" s="82"/>
      <c r="N689" s="83"/>
      <c r="O689" s="79"/>
      <c r="P689" s="84"/>
      <c r="Q689" s="78"/>
      <c r="R689" s="78"/>
      <c r="S689" s="78"/>
      <c r="T689" s="78"/>
      <c r="U689" s="78"/>
      <c r="V689" s="78"/>
      <c r="W689" s="78"/>
      <c r="X689" s="78"/>
      <c r="Y689" s="85"/>
      <c r="Z689" s="78"/>
      <c r="AA689" s="85"/>
      <c r="AB689" s="85"/>
      <c r="AC689" s="86"/>
      <c r="AD689" s="85" t="s">
        <v>191</v>
      </c>
      <c r="AE689" s="85"/>
      <c r="AF689" s="86"/>
      <c r="AG689" s="86" t="n">
        <v>0</v>
      </c>
      <c r="AH689" s="87" t="n">
        <v>0</v>
      </c>
      <c r="AI689" s="88" t="n">
        <v>0</v>
      </c>
      <c r="AJ689" s="88" t="n">
        <v>0</v>
      </c>
      <c r="AK689" s="89" t="n">
        <v>0</v>
      </c>
      <c r="AL689" s="90"/>
      <c r="AM689" s="89"/>
      <c r="AN689" s="90"/>
      <c r="AO689" s="86"/>
      <c r="AP689" s="91"/>
      <c r="AQ689" s="78"/>
      <c r="AR689" s="78"/>
      <c r="AS689" s="78"/>
      <c r="AT689" s="78"/>
      <c r="AU689" s="78"/>
      <c r="AV689" s="78"/>
      <c r="AW689" s="78"/>
      <c r="AX689" s="78"/>
      <c r="AY689" s="78"/>
      <c r="AZ689" s="85"/>
      <c r="BA689" s="12"/>
      <c r="BB689" s="85" t="n">
        <f aca="false">IF(ISERROR(VLOOKUP($B689,$AB:$AX,1,0)),0,(VLOOKUP($B689,$AB:$AX,1,0)))</f>
        <v>0</v>
      </c>
      <c r="BC689" s="86" t="n">
        <f aca="false">IF(ISERROR(VLOOKUP($B689,$AB:$AX,2,0)),0,(VLOOKUP($B689,$AB:$AX,2,0)))</f>
        <v>0</v>
      </c>
      <c r="BD689" s="92" t="n">
        <f aca="false">IF(ISERROR(VLOOKUP($B689,$AB:$AX,3,0)),0,(VLOOKUP($B689,$AB:$AX,3,0)))</f>
        <v>0</v>
      </c>
      <c r="BE689" s="85" t="n">
        <f aca="false">IF(ISERROR(VLOOKUP($B689,$AB:$AX,4,0)),0,(VLOOKUP($B689,$AB:$AX,4,0)))</f>
        <v>0</v>
      </c>
      <c r="BF689" s="86" t="n">
        <f aca="false">IF(ISERROR(VLOOKUP($B689,$AB:$AX,5,0)),0,(VLOOKUP($B689,$AB:$AX,5,0)))</f>
        <v>0</v>
      </c>
      <c r="BG689" s="86" t="n">
        <f aca="false">IF(ISERROR(VLOOKUP($B689,$AB:$AX,6,0)),0,(VLOOKUP($B689,$AB:$AX,6,0)))</f>
        <v>0</v>
      </c>
      <c r="BH689" s="85" t="n">
        <f aca="false">IF(ISERROR(VLOOKUP($B689,$AB:$AX,7,0)),0,(VLOOKUP($B689,$AB:$AX,7,0)))</f>
        <v>0</v>
      </c>
      <c r="BI689" s="88" t="n">
        <f aca="false">IF(ISERROR(VLOOKUP($B689,$AB:$AX,8,0)),0,(VLOOKUP($B689,$AB:$AX,8,0)))</f>
        <v>0</v>
      </c>
      <c r="BJ689" s="88" t="n">
        <f aca="false">IF(ISERROR(VLOOKUP($B689,$AB:$AX,9,0)),0,(VLOOKUP($B689,$AB:$AX,9,0)))</f>
        <v>0</v>
      </c>
      <c r="BK689" s="89" t="n">
        <f aca="false">IF(ISERROR(VLOOKUP($B689,$AB:$AX,10,0)),0,(VLOOKUP($B689,$AB:$AX,10,0)))</f>
        <v>0</v>
      </c>
      <c r="BL689" s="93" t="n">
        <f aca="false">IF(ISERROR(VLOOKUP($B689,$AB:$AX,11,0)),0,(VLOOKUP($B689,$AB:$AX,11,0)))</f>
        <v>0</v>
      </c>
      <c r="BM689" s="89" t="n">
        <f aca="false">IF(ISERROR(VLOOKUP($B689,$AB:$AX,12,0)),0,(VLOOKUP($B689,$AB:$AX,12,0)))</f>
        <v>0</v>
      </c>
      <c r="BN689" s="93" t="n">
        <f aca="false">IF(ISERROR(VLOOKUP($B689,$AB:$AX,13,0)),0,(VLOOKUP($B689,$AB:$AX,13,0)))</f>
        <v>0</v>
      </c>
      <c r="BO689" s="86" t="n">
        <f aca="false">IF(ISERROR(VLOOKUP($B689,$AB:$AX,14,0)),0,(VLOOKUP($B689,$AB:$AX,14,0)))</f>
        <v>0</v>
      </c>
      <c r="BP689" s="91" t="n">
        <f aca="false">IF(ISERROR(VLOOKUP($B689,$AB:$AX,15,0)),0,(VLOOKUP($B689,$AB:$AX,15,0)))</f>
        <v>0</v>
      </c>
      <c r="BQ689" s="78"/>
      <c r="BR689" s="78"/>
      <c r="BS689" s="78"/>
      <c r="BT689" s="78"/>
      <c r="BU689" s="94"/>
      <c r="BV689" s="94"/>
      <c r="BW689" s="94"/>
      <c r="BX689" s="94"/>
      <c r="BY689" s="94"/>
      <c r="BZ689" s="94"/>
      <c r="CA689" s="94"/>
      <c r="CB689" s="94"/>
      <c r="CC689" s="94"/>
      <c r="CD689" s="94"/>
      <c r="CE689" s="94"/>
      <c r="CF689" s="94"/>
      <c r="CG689" s="94"/>
      <c r="CH689" s="94"/>
      <c r="CI689" s="94"/>
      <c r="CJ689" s="94"/>
      <c r="CK689" s="94"/>
      <c r="CL689" s="94"/>
      <c r="CM689" s="94"/>
      <c r="CN689" s="94"/>
      <c r="CO689" s="94"/>
      <c r="CP689" s="94"/>
      <c r="CQ689" s="94"/>
      <c r="CR689" s="94"/>
      <c r="CS689" s="94"/>
      <c r="CT689" s="94"/>
      <c r="CU689" s="94"/>
      <c r="CV689" s="94"/>
      <c r="CW689" s="94"/>
      <c r="CX689" s="94"/>
      <c r="CY689" s="94"/>
      <c r="CZ689" s="94"/>
      <c r="DA689" s="94"/>
      <c r="DB689" s="94"/>
      <c r="DC689" s="94"/>
      <c r="DD689" s="94"/>
      <c r="DE689" s="94"/>
      <c r="DF689" s="94"/>
      <c r="DG689" s="94"/>
      <c r="DH689" s="94"/>
      <c r="DI689" s="94"/>
      <c r="DJ689" s="94"/>
      <c r="DK689" s="94"/>
      <c r="DL689" s="94"/>
      <c r="DM689" s="94"/>
      <c r="DN689" s="94"/>
      <c r="DO689" s="94"/>
      <c r="DP689" s="94"/>
      <c r="DQ689" s="94"/>
      <c r="DR689" s="94"/>
      <c r="DS689" s="94"/>
      <c r="DT689" s="94"/>
      <c r="DU689" s="94"/>
      <c r="DV689" s="94"/>
      <c r="DW689" s="94"/>
      <c r="DX689" s="94"/>
      <c r="DY689" s="94"/>
      <c r="DZ689" s="94"/>
      <c r="EA689" s="94"/>
      <c r="EB689" s="94"/>
      <c r="EC689" s="94"/>
      <c r="ED689" s="94"/>
      <c r="EE689" s="94"/>
      <c r="EF689" s="94"/>
      <c r="EG689" s="94"/>
      <c r="EH689" s="94"/>
      <c r="EI689" s="94"/>
      <c r="EJ689" s="94"/>
      <c r="EK689" s="94"/>
    </row>
    <row r="690" customFormat="false" ht="12.75" hidden="false" customHeight="false" outlineLevel="0" collapsed="false">
      <c r="A690" s="116"/>
      <c r="B690" s="78"/>
      <c r="C690" s="79"/>
      <c r="D690" s="117" t="s">
        <v>192</v>
      </c>
      <c r="E690" s="118"/>
      <c r="F690" s="119"/>
      <c r="G690" s="119" t="n">
        <f aca="false">COUNTIF($C$621:$C$684,RIGHT($D690,5))</f>
        <v>0</v>
      </c>
      <c r="H690" s="120" t="n">
        <f aca="false">SUMIF($C$621:$C$684,RIGHT($D690,5),H$621:H$684)</f>
        <v>0</v>
      </c>
      <c r="I690" s="120" t="n">
        <f aca="false">SUMIF($C$621:$C$684,RIGHT($D690,5),I$621:I$684)</f>
        <v>0</v>
      </c>
      <c r="J690" s="120" t="n">
        <f aca="false">SUMIF($C$621:$C$684,RIGHT($D690,5),J$621:J$684)</f>
        <v>0</v>
      </c>
      <c r="K690" s="121" t="n">
        <f aca="false">H690-J690</f>
        <v>0</v>
      </c>
      <c r="L690" s="83"/>
      <c r="M690" s="82"/>
      <c r="N690" s="83"/>
      <c r="O690" s="79"/>
      <c r="P690" s="84"/>
      <c r="Q690" s="78"/>
      <c r="R690" s="78"/>
      <c r="S690" s="78"/>
      <c r="T690" s="78"/>
      <c r="U690" s="78"/>
      <c r="V690" s="78"/>
      <c r="W690" s="78"/>
      <c r="X690" s="78"/>
      <c r="Y690" s="85"/>
      <c r="Z690" s="78"/>
      <c r="AA690" s="85"/>
      <c r="AB690" s="85"/>
      <c r="AC690" s="86"/>
      <c r="AD690" s="85" t="s">
        <v>192</v>
      </c>
      <c r="AE690" s="85"/>
      <c r="AF690" s="86"/>
      <c r="AG690" s="86" t="n">
        <v>0</v>
      </c>
      <c r="AH690" s="87" t="n">
        <v>0</v>
      </c>
      <c r="AI690" s="88" t="n">
        <v>0</v>
      </c>
      <c r="AJ690" s="88" t="n">
        <v>0</v>
      </c>
      <c r="AK690" s="89" t="n">
        <v>0</v>
      </c>
      <c r="AL690" s="90"/>
      <c r="AM690" s="89"/>
      <c r="AN690" s="90"/>
      <c r="AO690" s="86"/>
      <c r="AP690" s="91"/>
      <c r="AQ690" s="78"/>
      <c r="AR690" s="78"/>
      <c r="AS690" s="78"/>
      <c r="AT690" s="78"/>
      <c r="AU690" s="78"/>
      <c r="AV690" s="78"/>
      <c r="AW690" s="78"/>
      <c r="AX690" s="78"/>
      <c r="AY690" s="78"/>
      <c r="AZ690" s="85"/>
      <c r="BA690" s="12"/>
      <c r="BB690" s="85" t="n">
        <f aca="false">IF(ISERROR(VLOOKUP($B690,$AB:$AX,1,0)),0,(VLOOKUP($B690,$AB:$AX,1,0)))</f>
        <v>0</v>
      </c>
      <c r="BC690" s="86" t="n">
        <f aca="false">IF(ISERROR(VLOOKUP($B690,$AB:$AX,2,0)),0,(VLOOKUP($B690,$AB:$AX,2,0)))</f>
        <v>0</v>
      </c>
      <c r="BD690" s="92" t="n">
        <f aca="false">IF(ISERROR(VLOOKUP($B690,$AB:$AX,3,0)),0,(VLOOKUP($B690,$AB:$AX,3,0)))</f>
        <v>0</v>
      </c>
      <c r="BE690" s="85" t="n">
        <f aca="false">IF(ISERROR(VLOOKUP($B690,$AB:$AX,4,0)),0,(VLOOKUP($B690,$AB:$AX,4,0)))</f>
        <v>0</v>
      </c>
      <c r="BF690" s="86" t="n">
        <f aca="false">IF(ISERROR(VLOOKUP($B690,$AB:$AX,5,0)),0,(VLOOKUP($B690,$AB:$AX,5,0)))</f>
        <v>0</v>
      </c>
      <c r="BG690" s="86" t="n">
        <f aca="false">IF(ISERROR(VLOOKUP($B690,$AB:$AX,6,0)),0,(VLOOKUP($B690,$AB:$AX,6,0)))</f>
        <v>0</v>
      </c>
      <c r="BH690" s="85" t="n">
        <f aca="false">IF(ISERROR(VLOOKUP($B690,$AB:$AX,7,0)),0,(VLOOKUP($B690,$AB:$AX,7,0)))</f>
        <v>0</v>
      </c>
      <c r="BI690" s="88" t="n">
        <f aca="false">IF(ISERROR(VLOOKUP($B690,$AB:$AX,8,0)),0,(VLOOKUP($B690,$AB:$AX,8,0)))</f>
        <v>0</v>
      </c>
      <c r="BJ690" s="88" t="n">
        <f aca="false">IF(ISERROR(VLOOKUP($B690,$AB:$AX,9,0)),0,(VLOOKUP($B690,$AB:$AX,9,0)))</f>
        <v>0</v>
      </c>
      <c r="BK690" s="89" t="n">
        <f aca="false">IF(ISERROR(VLOOKUP($B690,$AB:$AX,10,0)),0,(VLOOKUP($B690,$AB:$AX,10,0)))</f>
        <v>0</v>
      </c>
      <c r="BL690" s="93" t="n">
        <f aca="false">IF(ISERROR(VLOOKUP($B690,$AB:$AX,11,0)),0,(VLOOKUP($B690,$AB:$AX,11,0)))</f>
        <v>0</v>
      </c>
      <c r="BM690" s="89" t="n">
        <f aca="false">IF(ISERROR(VLOOKUP($B690,$AB:$AX,12,0)),0,(VLOOKUP($B690,$AB:$AX,12,0)))</f>
        <v>0</v>
      </c>
      <c r="BN690" s="93" t="n">
        <f aca="false">IF(ISERROR(VLOOKUP($B690,$AB:$AX,13,0)),0,(VLOOKUP($B690,$AB:$AX,13,0)))</f>
        <v>0</v>
      </c>
      <c r="BO690" s="86" t="n">
        <f aca="false">IF(ISERROR(VLOOKUP($B690,$AB:$AX,14,0)),0,(VLOOKUP($B690,$AB:$AX,14,0)))</f>
        <v>0</v>
      </c>
      <c r="BP690" s="91" t="n">
        <f aca="false">IF(ISERROR(VLOOKUP($B690,$AB:$AX,15,0)),0,(VLOOKUP($B690,$AB:$AX,15,0)))</f>
        <v>0</v>
      </c>
      <c r="BQ690" s="78"/>
      <c r="BR690" s="78"/>
      <c r="BS690" s="78"/>
      <c r="BT690" s="78"/>
      <c r="BU690" s="94"/>
      <c r="BV690" s="94"/>
      <c r="BW690" s="94"/>
      <c r="BX690" s="94"/>
      <c r="BY690" s="94"/>
      <c r="BZ690" s="94"/>
      <c r="CA690" s="94"/>
      <c r="CB690" s="94"/>
      <c r="CC690" s="94"/>
      <c r="CD690" s="94"/>
      <c r="CE690" s="94"/>
      <c r="CF690" s="94"/>
      <c r="CG690" s="94"/>
      <c r="CH690" s="94"/>
      <c r="CI690" s="94"/>
      <c r="CJ690" s="94"/>
      <c r="CK690" s="94"/>
      <c r="CL690" s="94"/>
      <c r="CM690" s="94"/>
      <c r="CN690" s="94"/>
      <c r="CO690" s="94"/>
      <c r="CP690" s="94"/>
      <c r="CQ690" s="94"/>
      <c r="CR690" s="94"/>
      <c r="CS690" s="94"/>
      <c r="CT690" s="94"/>
      <c r="CU690" s="94"/>
      <c r="CV690" s="94"/>
      <c r="CW690" s="94"/>
      <c r="CX690" s="94"/>
      <c r="CY690" s="94"/>
      <c r="CZ690" s="94"/>
      <c r="DA690" s="94"/>
      <c r="DB690" s="94"/>
      <c r="DC690" s="94"/>
      <c r="DD690" s="94"/>
      <c r="DE690" s="94"/>
      <c r="DF690" s="94"/>
      <c r="DG690" s="94"/>
      <c r="DH690" s="94"/>
      <c r="DI690" s="94"/>
      <c r="DJ690" s="94"/>
      <c r="DK690" s="94"/>
      <c r="DL690" s="94"/>
      <c r="DM690" s="94"/>
      <c r="DN690" s="94"/>
      <c r="DO690" s="94"/>
      <c r="DP690" s="94"/>
      <c r="DQ690" s="94"/>
      <c r="DR690" s="94"/>
      <c r="DS690" s="94"/>
      <c r="DT690" s="94"/>
      <c r="DU690" s="94"/>
      <c r="DV690" s="94"/>
      <c r="DW690" s="94"/>
      <c r="DX690" s="94"/>
      <c r="DY690" s="94"/>
      <c r="DZ690" s="94"/>
      <c r="EA690" s="94"/>
      <c r="EB690" s="94"/>
      <c r="EC690" s="94"/>
      <c r="ED690" s="94"/>
      <c r="EE690" s="94"/>
      <c r="EF690" s="94"/>
      <c r="EG690" s="94"/>
      <c r="EH690" s="94"/>
      <c r="EI690" s="94"/>
      <c r="EJ690" s="94"/>
      <c r="EK690" s="94"/>
    </row>
    <row r="691" customFormat="false" ht="12.75" hidden="false" customHeight="false" outlineLevel="0" collapsed="false">
      <c r="A691" s="122"/>
      <c r="B691" s="78"/>
      <c r="C691" s="79"/>
      <c r="D691" s="124" t="s">
        <v>193</v>
      </c>
      <c r="E691" s="125"/>
      <c r="F691" s="126"/>
      <c r="G691" s="126" t="n">
        <f aca="false">SUM(G686:G690)</f>
        <v>13</v>
      </c>
      <c r="H691" s="127" t="n">
        <f aca="false">SUM(H686:H690)</f>
        <v>29600</v>
      </c>
      <c r="I691" s="127" t="n">
        <f aca="false">SUM(I686:I690)</f>
        <v>0</v>
      </c>
      <c r="J691" s="127" t="n">
        <f aca="false">SUM(J686:J690)</f>
        <v>1950</v>
      </c>
      <c r="K691" s="128" t="n">
        <f aca="false">SUM(K687:K690)</f>
        <v>27650</v>
      </c>
      <c r="L691" s="83"/>
      <c r="M691" s="82"/>
      <c r="N691" s="83"/>
      <c r="O691" s="79"/>
      <c r="P691" s="84"/>
      <c r="Q691" s="78"/>
      <c r="R691" s="78"/>
      <c r="S691" s="78"/>
      <c r="T691" s="78"/>
      <c r="U691" s="78"/>
      <c r="V691" s="78"/>
      <c r="W691" s="78"/>
      <c r="X691" s="78"/>
      <c r="Y691" s="85"/>
      <c r="Z691" s="78"/>
      <c r="AA691" s="85"/>
      <c r="AB691" s="85"/>
      <c r="AC691" s="86"/>
      <c r="AD691" s="85" t="s">
        <v>193</v>
      </c>
      <c r="AE691" s="85"/>
      <c r="AF691" s="86"/>
      <c r="AG691" s="86" t="n">
        <v>12</v>
      </c>
      <c r="AH691" s="87" t="n">
        <v>20100</v>
      </c>
      <c r="AI691" s="88" t="n">
        <v>0</v>
      </c>
      <c r="AJ691" s="88" t="n">
        <v>1950</v>
      </c>
      <c r="AK691" s="89" t="n">
        <v>18150</v>
      </c>
      <c r="AL691" s="90"/>
      <c r="AM691" s="89"/>
      <c r="AN691" s="90"/>
      <c r="AO691" s="86"/>
      <c r="AP691" s="91"/>
      <c r="AQ691" s="78"/>
      <c r="AR691" s="78"/>
      <c r="AS691" s="78"/>
      <c r="AT691" s="78"/>
      <c r="AU691" s="78"/>
      <c r="AV691" s="78"/>
      <c r="AW691" s="78"/>
      <c r="AX691" s="78"/>
      <c r="AY691" s="78"/>
      <c r="AZ691" s="85"/>
      <c r="BA691" s="12"/>
      <c r="BB691" s="85" t="n">
        <f aca="false">IF(ISERROR(VLOOKUP($B691,$AB:$AX,1,0)),0,(VLOOKUP($B691,$AB:$AX,1,0)))</f>
        <v>0</v>
      </c>
      <c r="BC691" s="86" t="n">
        <f aca="false">IF(ISERROR(VLOOKUP($B691,$AB:$AX,2,0)),0,(VLOOKUP($B691,$AB:$AX,2,0)))</f>
        <v>0</v>
      </c>
      <c r="BD691" s="92" t="n">
        <f aca="false">IF(ISERROR(VLOOKUP($B691,$AB:$AX,3,0)),0,(VLOOKUP($B691,$AB:$AX,3,0)))</f>
        <v>0</v>
      </c>
      <c r="BE691" s="85" t="n">
        <f aca="false">IF(ISERROR(VLOOKUP($B691,$AB:$AX,4,0)),0,(VLOOKUP($B691,$AB:$AX,4,0)))</f>
        <v>0</v>
      </c>
      <c r="BF691" s="86" t="n">
        <f aca="false">IF(ISERROR(VLOOKUP($B691,$AB:$AX,5,0)),0,(VLOOKUP($B691,$AB:$AX,5,0)))</f>
        <v>0</v>
      </c>
      <c r="BG691" s="86" t="n">
        <f aca="false">IF(ISERROR(VLOOKUP($B691,$AB:$AX,6,0)),0,(VLOOKUP($B691,$AB:$AX,6,0)))</f>
        <v>0</v>
      </c>
      <c r="BH691" s="85" t="n">
        <f aca="false">IF(ISERROR(VLOOKUP($B691,$AB:$AX,7,0)),0,(VLOOKUP($B691,$AB:$AX,7,0)))</f>
        <v>0</v>
      </c>
      <c r="BI691" s="88" t="n">
        <f aca="false">IF(ISERROR(VLOOKUP($B691,$AB:$AX,8,0)),0,(VLOOKUP($B691,$AB:$AX,8,0)))</f>
        <v>0</v>
      </c>
      <c r="BJ691" s="88" t="n">
        <f aca="false">IF(ISERROR(VLOOKUP($B691,$AB:$AX,9,0)),0,(VLOOKUP($B691,$AB:$AX,9,0)))</f>
        <v>0</v>
      </c>
      <c r="BK691" s="89" t="n">
        <f aca="false">IF(ISERROR(VLOOKUP($B691,$AB:$AX,10,0)),0,(VLOOKUP($B691,$AB:$AX,10,0)))</f>
        <v>0</v>
      </c>
      <c r="BL691" s="93" t="n">
        <f aca="false">IF(ISERROR(VLOOKUP($B691,$AB:$AX,11,0)),0,(VLOOKUP($B691,$AB:$AX,11,0)))</f>
        <v>0</v>
      </c>
      <c r="BM691" s="89" t="n">
        <f aca="false">IF(ISERROR(VLOOKUP($B691,$AB:$AX,12,0)),0,(VLOOKUP($B691,$AB:$AX,12,0)))</f>
        <v>0</v>
      </c>
      <c r="BN691" s="93" t="n">
        <f aca="false">IF(ISERROR(VLOOKUP($B691,$AB:$AX,13,0)),0,(VLOOKUP($B691,$AB:$AX,13,0)))</f>
        <v>0</v>
      </c>
      <c r="BO691" s="86" t="n">
        <f aca="false">IF(ISERROR(VLOOKUP($B691,$AB:$AX,14,0)),0,(VLOOKUP($B691,$AB:$AX,14,0)))</f>
        <v>0</v>
      </c>
      <c r="BP691" s="91" t="n">
        <f aca="false">IF(ISERROR(VLOOKUP($B691,$AB:$AX,15,0)),0,(VLOOKUP($B691,$AB:$AX,15,0)))</f>
        <v>0</v>
      </c>
      <c r="BQ691" s="78"/>
      <c r="BR691" s="78"/>
      <c r="BS691" s="78"/>
      <c r="BT691" s="78"/>
      <c r="BU691" s="94"/>
      <c r="BV691" s="94"/>
      <c r="BW691" s="94"/>
      <c r="BX691" s="94"/>
      <c r="BY691" s="94"/>
      <c r="BZ691" s="94"/>
      <c r="CA691" s="94"/>
      <c r="CB691" s="94"/>
      <c r="CC691" s="94"/>
      <c r="CD691" s="94"/>
      <c r="CE691" s="94"/>
      <c r="CF691" s="94"/>
      <c r="CG691" s="94"/>
      <c r="CH691" s="94"/>
      <c r="CI691" s="94"/>
      <c r="CJ691" s="94"/>
      <c r="CK691" s="94"/>
      <c r="CL691" s="94"/>
      <c r="CM691" s="94"/>
      <c r="CN691" s="94"/>
      <c r="CO691" s="94"/>
      <c r="CP691" s="94"/>
      <c r="CQ691" s="94"/>
      <c r="CR691" s="94"/>
      <c r="CS691" s="94"/>
      <c r="CT691" s="94"/>
      <c r="CU691" s="94"/>
      <c r="CV691" s="94"/>
      <c r="CW691" s="94"/>
      <c r="CX691" s="94"/>
      <c r="CY691" s="94"/>
      <c r="CZ691" s="94"/>
      <c r="DA691" s="94"/>
      <c r="DB691" s="94"/>
      <c r="DC691" s="94"/>
      <c r="DD691" s="94"/>
      <c r="DE691" s="94"/>
      <c r="DF691" s="94"/>
      <c r="DG691" s="94"/>
      <c r="DH691" s="94"/>
      <c r="DI691" s="94"/>
      <c r="DJ691" s="94"/>
      <c r="DK691" s="94"/>
      <c r="DL691" s="94"/>
      <c r="DM691" s="94"/>
      <c r="DN691" s="94"/>
      <c r="DO691" s="94"/>
      <c r="DP691" s="94"/>
      <c r="DQ691" s="94"/>
      <c r="DR691" s="94"/>
      <c r="DS691" s="94"/>
      <c r="DT691" s="94"/>
      <c r="DU691" s="94"/>
      <c r="DV691" s="94"/>
      <c r="DW691" s="94"/>
      <c r="DX691" s="94"/>
      <c r="DY691" s="94"/>
      <c r="DZ691" s="94"/>
      <c r="EA691" s="94"/>
      <c r="EB691" s="94"/>
      <c r="EC691" s="94"/>
      <c r="ED691" s="94"/>
      <c r="EE691" s="94"/>
      <c r="EF691" s="94"/>
      <c r="EG691" s="94"/>
      <c r="EH691" s="94"/>
      <c r="EI691" s="94"/>
      <c r="EJ691" s="94"/>
      <c r="EK691" s="94"/>
    </row>
    <row r="692" customFormat="false" ht="12.75" hidden="false" customHeight="false" outlineLevel="0" collapsed="false">
      <c r="A692" s="134"/>
      <c r="B692" s="78"/>
      <c r="C692" s="79"/>
      <c r="D692" s="78"/>
      <c r="E692" s="78"/>
      <c r="F692" s="79"/>
      <c r="G692" s="79"/>
      <c r="H692" s="80"/>
      <c r="I692" s="81"/>
      <c r="J692" s="81"/>
      <c r="K692" s="82"/>
      <c r="L692" s="83"/>
      <c r="M692" s="82"/>
      <c r="N692" s="83"/>
      <c r="O692" s="79"/>
      <c r="P692" s="84"/>
      <c r="Q692" s="78"/>
      <c r="R692" s="78"/>
      <c r="S692" s="78"/>
      <c r="T692" s="78"/>
      <c r="U692" s="78"/>
      <c r="V692" s="78"/>
      <c r="W692" s="78"/>
      <c r="X692" s="78"/>
      <c r="Y692" s="85"/>
      <c r="Z692" s="78"/>
      <c r="AA692" s="85"/>
      <c r="AB692" s="85"/>
      <c r="AC692" s="86"/>
      <c r="AD692" s="85"/>
      <c r="AE692" s="85"/>
      <c r="AF692" s="86"/>
      <c r="AG692" s="86"/>
      <c r="AH692" s="87"/>
      <c r="AI692" s="88"/>
      <c r="AJ692" s="88"/>
      <c r="AK692" s="89"/>
      <c r="AL692" s="90"/>
      <c r="AM692" s="89"/>
      <c r="AN692" s="90"/>
      <c r="AO692" s="86"/>
      <c r="AP692" s="91"/>
      <c r="AQ692" s="78"/>
      <c r="AR692" s="78"/>
      <c r="AS692" s="78"/>
      <c r="AT692" s="78"/>
      <c r="AU692" s="78"/>
      <c r="AV692" s="78"/>
      <c r="AW692" s="78"/>
      <c r="AX692" s="78"/>
      <c r="AY692" s="78"/>
      <c r="AZ692" s="85"/>
      <c r="BA692" s="12"/>
      <c r="BB692" s="85" t="n">
        <f aca="false">IF(ISERROR(VLOOKUP($B692,$AB:$AX,1,0)),0,(VLOOKUP($B692,$AB:$AX,1,0)))</f>
        <v>0</v>
      </c>
      <c r="BC692" s="86" t="n">
        <f aca="false">IF(ISERROR(VLOOKUP($B692,$AB:$AX,2,0)),0,(VLOOKUP($B692,$AB:$AX,2,0)))</f>
        <v>0</v>
      </c>
      <c r="BD692" s="92" t="n">
        <f aca="false">IF(ISERROR(VLOOKUP($B692,$AB:$AX,3,0)),0,(VLOOKUP($B692,$AB:$AX,3,0)))</f>
        <v>0</v>
      </c>
      <c r="BE692" s="85" t="n">
        <f aca="false">IF(ISERROR(VLOOKUP($B692,$AB:$AX,4,0)),0,(VLOOKUP($B692,$AB:$AX,4,0)))</f>
        <v>0</v>
      </c>
      <c r="BF692" s="86" t="n">
        <f aca="false">IF(ISERROR(VLOOKUP($B692,$AB:$AX,5,0)),0,(VLOOKUP($B692,$AB:$AX,5,0)))</f>
        <v>0</v>
      </c>
      <c r="BG692" s="86" t="n">
        <f aca="false">IF(ISERROR(VLOOKUP($B692,$AB:$AX,6,0)),0,(VLOOKUP($B692,$AB:$AX,6,0)))</f>
        <v>0</v>
      </c>
      <c r="BH692" s="85" t="n">
        <f aca="false">IF(ISERROR(VLOOKUP($B692,$AB:$AX,7,0)),0,(VLOOKUP($B692,$AB:$AX,7,0)))</f>
        <v>0</v>
      </c>
      <c r="BI692" s="88" t="n">
        <f aca="false">IF(ISERROR(VLOOKUP($B692,$AB:$AX,8,0)),0,(VLOOKUP($B692,$AB:$AX,8,0)))</f>
        <v>0</v>
      </c>
      <c r="BJ692" s="88" t="n">
        <f aca="false">IF(ISERROR(VLOOKUP($B692,$AB:$AX,9,0)),0,(VLOOKUP($B692,$AB:$AX,9,0)))</f>
        <v>0</v>
      </c>
      <c r="BK692" s="89" t="n">
        <f aca="false">IF(ISERROR(VLOOKUP($B692,$AB:$AX,10,0)),0,(VLOOKUP($B692,$AB:$AX,10,0)))</f>
        <v>0</v>
      </c>
      <c r="BL692" s="93" t="n">
        <f aca="false">IF(ISERROR(VLOOKUP($B692,$AB:$AX,11,0)),0,(VLOOKUP($B692,$AB:$AX,11,0)))</f>
        <v>0</v>
      </c>
      <c r="BM692" s="89" t="n">
        <f aca="false">IF(ISERROR(VLOOKUP($B692,$AB:$AX,12,0)),0,(VLOOKUP($B692,$AB:$AX,12,0)))</f>
        <v>0</v>
      </c>
      <c r="BN692" s="93" t="n">
        <f aca="false">IF(ISERROR(VLOOKUP($B692,$AB:$AX,13,0)),0,(VLOOKUP($B692,$AB:$AX,13,0)))</f>
        <v>0</v>
      </c>
      <c r="BO692" s="86" t="n">
        <f aca="false">IF(ISERROR(VLOOKUP($B692,$AB:$AX,14,0)),0,(VLOOKUP($B692,$AB:$AX,14,0)))</f>
        <v>0</v>
      </c>
      <c r="BP692" s="91" t="n">
        <f aca="false">IF(ISERROR(VLOOKUP($B692,$AB:$AX,15,0)),0,(VLOOKUP($B692,$AB:$AX,15,0)))</f>
        <v>0</v>
      </c>
      <c r="BQ692" s="78"/>
      <c r="BR692" s="78"/>
      <c r="BS692" s="78"/>
      <c r="BT692" s="78"/>
      <c r="BU692" s="94"/>
      <c r="BV692" s="94"/>
      <c r="BW692" s="94"/>
      <c r="BX692" s="94"/>
      <c r="BY692" s="94"/>
      <c r="BZ692" s="94"/>
      <c r="CA692" s="94"/>
      <c r="CB692" s="94"/>
      <c r="CC692" s="94"/>
      <c r="CD692" s="94"/>
      <c r="CE692" s="94"/>
      <c r="CF692" s="94"/>
      <c r="CG692" s="94"/>
      <c r="CH692" s="94"/>
      <c r="CI692" s="94"/>
      <c r="CJ692" s="94"/>
      <c r="CK692" s="94"/>
      <c r="CL692" s="94"/>
      <c r="CM692" s="94"/>
      <c r="CN692" s="94"/>
      <c r="CO692" s="94"/>
      <c r="CP692" s="94"/>
      <c r="CQ692" s="94"/>
      <c r="CR692" s="94"/>
      <c r="CS692" s="94"/>
      <c r="CT692" s="94"/>
      <c r="CU692" s="94"/>
      <c r="CV692" s="94"/>
      <c r="CW692" s="94"/>
      <c r="CX692" s="94"/>
      <c r="CY692" s="94"/>
      <c r="CZ692" s="94"/>
      <c r="DA692" s="94"/>
      <c r="DB692" s="94"/>
      <c r="DC692" s="94"/>
      <c r="DD692" s="94"/>
      <c r="DE692" s="94"/>
      <c r="DF692" s="94"/>
      <c r="DG692" s="94"/>
      <c r="DH692" s="94"/>
      <c r="DI692" s="94"/>
      <c r="DJ692" s="94"/>
      <c r="DK692" s="94"/>
      <c r="DL692" s="94"/>
      <c r="DM692" s="94"/>
      <c r="DN692" s="94"/>
      <c r="DO692" s="94"/>
      <c r="DP692" s="94"/>
      <c r="DQ692" s="94"/>
      <c r="DR692" s="94"/>
      <c r="DS692" s="94"/>
      <c r="DT692" s="94"/>
      <c r="DU692" s="94"/>
      <c r="DV692" s="94"/>
      <c r="DW692" s="94"/>
      <c r="DX692" s="94"/>
      <c r="DY692" s="94"/>
      <c r="DZ692" s="94"/>
      <c r="EA692" s="94"/>
      <c r="EB692" s="94"/>
      <c r="EC692" s="94"/>
      <c r="ED692" s="94"/>
      <c r="EE692" s="94"/>
      <c r="EF692" s="94"/>
      <c r="EG692" s="94"/>
      <c r="EH692" s="94"/>
      <c r="EI692" s="94"/>
      <c r="EJ692" s="94"/>
      <c r="EK692" s="94"/>
    </row>
    <row r="693" customFormat="false" ht="15.75" hidden="true" customHeight="false" outlineLevel="0" collapsed="false">
      <c r="A693" s="66" t="s">
        <v>1124</v>
      </c>
      <c r="B693" s="67" t="s">
        <v>1125</v>
      </c>
      <c r="C693" s="144"/>
      <c r="D693" s="78"/>
      <c r="E693" s="78"/>
      <c r="F693" s="79"/>
      <c r="G693" s="79"/>
      <c r="H693" s="80"/>
      <c r="I693" s="81"/>
      <c r="J693" s="81"/>
      <c r="K693" s="82"/>
      <c r="L693" s="83"/>
      <c r="M693" s="82"/>
      <c r="N693" s="83"/>
      <c r="O693" s="79"/>
      <c r="P693" s="84"/>
      <c r="Q693" s="78"/>
      <c r="R693" s="78"/>
      <c r="S693" s="78"/>
      <c r="T693" s="78"/>
      <c r="U693" s="78"/>
      <c r="V693" s="78"/>
      <c r="W693" s="78"/>
      <c r="X693" s="78"/>
      <c r="Y693" s="85"/>
      <c r="Z693" s="78"/>
      <c r="AA693" s="85" t="s">
        <v>1124</v>
      </c>
      <c r="AB693" s="85" t="s">
        <v>1125</v>
      </c>
      <c r="AC693" s="86"/>
      <c r="AD693" s="85"/>
      <c r="AE693" s="85"/>
      <c r="AF693" s="86"/>
      <c r="AG693" s="86"/>
      <c r="AH693" s="87"/>
      <c r="AI693" s="88"/>
      <c r="AJ693" s="88"/>
      <c r="AK693" s="89"/>
      <c r="AL693" s="90"/>
      <c r="AM693" s="89"/>
      <c r="AN693" s="90"/>
      <c r="AO693" s="86"/>
      <c r="AP693" s="91"/>
      <c r="AQ693" s="78"/>
      <c r="AR693" s="78"/>
      <c r="AS693" s="78"/>
      <c r="AT693" s="78"/>
      <c r="AU693" s="78"/>
      <c r="AV693" s="78"/>
      <c r="AW693" s="78"/>
      <c r="AX693" s="78"/>
      <c r="AY693" s="78"/>
      <c r="AZ693" s="85"/>
      <c r="BA693" s="12"/>
      <c r="BB693" s="85" t="str">
        <f aca="false">IF(ISERROR(VLOOKUP($B693,$AB:$AX,1,0)),0,(VLOOKUP($B693,$AB:$AX,1,0)))</f>
        <v>STRUCTURED FINANCE</v>
      </c>
      <c r="BC693" s="86" t="n">
        <f aca="false">IF(ISERROR(VLOOKUP($B693,$AB:$AX,2,0)),0,(VLOOKUP($B693,$AB:$AX,2,0)))</f>
        <v>0</v>
      </c>
      <c r="BD693" s="92" t="n">
        <f aca="false">IF(ISERROR(VLOOKUP($B693,$AB:$AX,3,0)),0,(VLOOKUP($B693,$AB:$AX,3,0)))</f>
        <v>0</v>
      </c>
      <c r="BE693" s="85" t="n">
        <f aca="false">IF(ISERROR(VLOOKUP($B693,$AB:$AX,4,0)),0,(VLOOKUP($B693,$AB:$AX,4,0)))</f>
        <v>0</v>
      </c>
      <c r="BF693" s="86" t="n">
        <f aca="false">IF(ISERROR(VLOOKUP($B693,$AB:$AX,5,0)),0,(VLOOKUP($B693,$AB:$AX,5,0)))</f>
        <v>0</v>
      </c>
      <c r="BG693" s="86" t="n">
        <f aca="false">IF(ISERROR(VLOOKUP($B693,$AB:$AX,6,0)),0,(VLOOKUP($B693,$AB:$AX,6,0)))</f>
        <v>0</v>
      </c>
      <c r="BH693" s="85" t="n">
        <f aca="false">IF(ISERROR(VLOOKUP($B693,$AB:$AX,7,0)),0,(VLOOKUP($B693,$AB:$AX,7,0)))</f>
        <v>0</v>
      </c>
      <c r="BI693" s="88" t="n">
        <f aca="false">IF(ISERROR(VLOOKUP($B693,$AB:$AX,8,0)),0,(VLOOKUP($B693,$AB:$AX,8,0)))</f>
        <v>0</v>
      </c>
      <c r="BJ693" s="88" t="n">
        <f aca="false">IF(ISERROR(VLOOKUP($B693,$AB:$AX,9,0)),0,(VLOOKUP($B693,$AB:$AX,9,0)))</f>
        <v>0</v>
      </c>
      <c r="BK693" s="89" t="n">
        <f aca="false">IF(ISERROR(VLOOKUP($B693,$AB:$AX,10,0)),0,(VLOOKUP($B693,$AB:$AX,10,0)))</f>
        <v>0</v>
      </c>
      <c r="BL693" s="93" t="n">
        <f aca="false">IF(ISERROR(VLOOKUP($B693,$AB:$AX,11,0)),0,(VLOOKUP($B693,$AB:$AX,11,0)))</f>
        <v>0</v>
      </c>
      <c r="BM693" s="89" t="n">
        <f aca="false">IF(ISERROR(VLOOKUP($B693,$AB:$AX,12,0)),0,(VLOOKUP($B693,$AB:$AX,12,0)))</f>
        <v>0</v>
      </c>
      <c r="BN693" s="93" t="n">
        <f aca="false">IF(ISERROR(VLOOKUP($B693,$AB:$AX,13,0)),0,(VLOOKUP($B693,$AB:$AX,13,0)))</f>
        <v>0</v>
      </c>
      <c r="BO693" s="86" t="n">
        <f aca="false">IF(ISERROR(VLOOKUP($B693,$AB:$AX,14,0)),0,(VLOOKUP($B693,$AB:$AX,14,0)))</f>
        <v>0</v>
      </c>
      <c r="BP693" s="91" t="n">
        <f aca="false">IF(ISERROR(VLOOKUP($B693,$AB:$AX,15,0)),0,(VLOOKUP($B693,$AB:$AX,15,0)))</f>
        <v>0</v>
      </c>
      <c r="BQ693" s="78"/>
      <c r="BR693" s="78"/>
      <c r="BS693" s="78"/>
      <c r="BT693" s="78"/>
      <c r="BU693" s="94"/>
      <c r="BV693" s="94"/>
      <c r="BW693" s="94"/>
      <c r="BX693" s="94"/>
      <c r="BY693" s="94"/>
      <c r="BZ693" s="94"/>
      <c r="CA693" s="94"/>
      <c r="CB693" s="94"/>
      <c r="CC693" s="94"/>
      <c r="CD693" s="94"/>
      <c r="CE693" s="94"/>
      <c r="CF693" s="94"/>
      <c r="CG693" s="94"/>
      <c r="CH693" s="94"/>
      <c r="CI693" s="94"/>
      <c r="CJ693" s="94"/>
      <c r="CK693" s="94"/>
      <c r="CL693" s="94"/>
      <c r="CM693" s="94"/>
      <c r="CN693" s="94"/>
      <c r="CO693" s="94"/>
      <c r="CP693" s="94"/>
      <c r="CQ693" s="94"/>
      <c r="CR693" s="94"/>
      <c r="CS693" s="94"/>
      <c r="CT693" s="94"/>
      <c r="CU693" s="94"/>
      <c r="CV693" s="94"/>
      <c r="CW693" s="94"/>
      <c r="CX693" s="94"/>
      <c r="CY693" s="94"/>
      <c r="CZ693" s="94"/>
      <c r="DA693" s="94"/>
      <c r="DB693" s="94"/>
      <c r="DC693" s="94"/>
      <c r="DD693" s="94"/>
      <c r="DE693" s="94"/>
      <c r="DF693" s="94"/>
      <c r="DG693" s="94"/>
      <c r="DH693" s="94"/>
      <c r="DI693" s="94"/>
      <c r="DJ693" s="94"/>
      <c r="DK693" s="94"/>
      <c r="DL693" s="94"/>
      <c r="DM693" s="94"/>
      <c r="DN693" s="94"/>
      <c r="DO693" s="94"/>
      <c r="DP693" s="94"/>
      <c r="DQ693" s="94"/>
      <c r="DR693" s="94"/>
      <c r="DS693" s="94"/>
      <c r="DT693" s="94"/>
      <c r="DU693" s="94"/>
      <c r="DV693" s="94"/>
      <c r="DW693" s="94"/>
      <c r="DX693" s="94"/>
      <c r="DY693" s="94"/>
      <c r="DZ693" s="94"/>
      <c r="EA693" s="94"/>
      <c r="EB693" s="94"/>
      <c r="EC693" s="94"/>
      <c r="ED693" s="94"/>
      <c r="EE693" s="94"/>
      <c r="EF693" s="94"/>
      <c r="EG693" s="94"/>
      <c r="EH693" s="94"/>
      <c r="EI693" s="94"/>
      <c r="EJ693" s="94"/>
      <c r="EK693" s="94"/>
    </row>
    <row r="694" customFormat="false" ht="12.75" hidden="true" customHeight="false" outlineLevel="0" collapsed="false">
      <c r="A694" s="75" t="s">
        <v>1126</v>
      </c>
      <c r="B694" s="76" t="s">
        <v>1127</v>
      </c>
      <c r="C694" s="77" t="s">
        <v>29</v>
      </c>
      <c r="D694" s="78"/>
      <c r="E694" s="78" t="s">
        <v>1128</v>
      </c>
      <c r="F694" s="79"/>
      <c r="G694" s="79" t="s">
        <v>33</v>
      </c>
      <c r="H694" s="80" t="n">
        <v>2000</v>
      </c>
      <c r="I694" s="81" t="n">
        <v>0</v>
      </c>
      <c r="J694" s="81" t="n">
        <v>0</v>
      </c>
      <c r="K694" s="82" t="n">
        <v>20</v>
      </c>
      <c r="L694" s="83" t="n">
        <v>20</v>
      </c>
      <c r="M694" s="82" t="n">
        <v>0</v>
      </c>
      <c r="N694" s="83" t="n">
        <v>0</v>
      </c>
      <c r="O694" s="79" t="s">
        <v>42</v>
      </c>
      <c r="P694" s="84" t="s">
        <v>1129</v>
      </c>
      <c r="Q694" s="99"/>
      <c r="R694" s="99"/>
      <c r="S694" s="99"/>
      <c r="T694" s="99"/>
      <c r="U694" s="99"/>
      <c r="V694" s="99"/>
      <c r="W694" s="99"/>
      <c r="X694" s="99"/>
      <c r="Y694" s="132"/>
      <c r="Z694" s="99"/>
      <c r="AA694" s="132" t="s">
        <v>1126</v>
      </c>
      <c r="AB694" s="85" t="s">
        <v>1127</v>
      </c>
      <c r="AC694" s="86" t="s">
        <v>29</v>
      </c>
      <c r="AD694" s="85"/>
      <c r="AE694" s="85" t="s">
        <v>1128</v>
      </c>
      <c r="AF694" s="86"/>
      <c r="AG694" s="86" t="s">
        <v>33</v>
      </c>
      <c r="AH694" s="87" t="n">
        <v>2000</v>
      </c>
      <c r="AI694" s="88" t="n">
        <v>0</v>
      </c>
      <c r="AJ694" s="88" t="n">
        <v>0</v>
      </c>
      <c r="AK694" s="89" t="n">
        <v>20</v>
      </c>
      <c r="AL694" s="90" t="n">
        <v>20</v>
      </c>
      <c r="AM694" s="89" t="n">
        <v>0</v>
      </c>
      <c r="AN694" s="90" t="n">
        <v>0</v>
      </c>
      <c r="AO694" s="86" t="s">
        <v>42</v>
      </c>
      <c r="AP694" s="91" t="s">
        <v>1129</v>
      </c>
      <c r="AQ694" s="99"/>
      <c r="AR694" s="99"/>
      <c r="AS694" s="99"/>
      <c r="AT694" s="99"/>
      <c r="AU694" s="99"/>
      <c r="AV694" s="99"/>
      <c r="AW694" s="99"/>
      <c r="AX694" s="99"/>
      <c r="AY694" s="99"/>
      <c r="AZ694" s="132"/>
      <c r="BA694" s="133"/>
      <c r="BB694" s="85" t="str">
        <f aca="false">IF(ISERROR(VLOOKUP($B694,$AB:$AX,1,0)),0,(VLOOKUP($B694,$AB:$AX,1,0)))</f>
        <v>Expected earnings Q2</v>
      </c>
      <c r="BC694" s="86" t="str">
        <f aca="false">IF(ISERROR(VLOOKUP($B694,$AB:$AX,2,0)),0,(VLOOKUP($B694,$AB:$AX,2,0)))</f>
        <v>Q2 01</v>
      </c>
      <c r="BD694" s="92" t="n">
        <f aca="false">IF(ISERROR(VLOOKUP($B694,$AB:$AX,3,0)),0,(VLOOKUP($B694,$AB:$AX,3,0)))</f>
        <v>0</v>
      </c>
      <c r="BE694" s="85" t="str">
        <f aca="false">IF(ISERROR(VLOOKUP($B694,$AB:$AX,4,0)),0,(VLOOKUP($B694,$AB:$AX,4,0)))</f>
        <v>Peter Abdo</v>
      </c>
      <c r="BF694" s="86" t="n">
        <f aca="false">IF(ISERROR(VLOOKUP($B694,$AB:$AX,5,0)),0,(VLOOKUP($B694,$AB:$AX,5,0)))</f>
        <v>0</v>
      </c>
      <c r="BG694" s="86" t="str">
        <f aca="false">IF(ISERROR(VLOOKUP($B694,$AB:$AX,6,0)),0,(VLOOKUP($B694,$AB:$AX,6,0)))</f>
        <v>P&amp;L</v>
      </c>
      <c r="BH694" s="85" t="n">
        <f aca="false">IF(ISERROR(VLOOKUP($B694,$AB:$AX,7,0)),0,(VLOOKUP($B694,$AB:$AX,7,0)))</f>
        <v>2000</v>
      </c>
      <c r="BI694" s="88" t="n">
        <f aca="false">IF(ISERROR(VLOOKUP($B694,$AB:$AX,8,0)),0,(VLOOKUP($B694,$AB:$AX,8,0)))</f>
        <v>0</v>
      </c>
      <c r="BJ694" s="88" t="n">
        <f aca="false">IF(ISERROR(VLOOKUP($B694,$AB:$AX,9,0)),0,(VLOOKUP($B694,$AB:$AX,9,0)))</f>
        <v>0</v>
      </c>
      <c r="BK694" s="89" t="n">
        <f aca="false">IF(ISERROR(VLOOKUP($B694,$AB:$AX,10,0)),0,(VLOOKUP($B694,$AB:$AX,10,0)))</f>
        <v>20</v>
      </c>
      <c r="BL694" s="93" t="n">
        <f aca="false">IF(ISERROR(VLOOKUP($B694,$AB:$AX,11,0)),0,(VLOOKUP($B694,$AB:$AX,11,0)))</f>
        <v>20</v>
      </c>
      <c r="BM694" s="89" t="n">
        <f aca="false">IF(ISERROR(VLOOKUP($B694,$AB:$AX,12,0)),0,(VLOOKUP($B694,$AB:$AX,12,0)))</f>
        <v>0</v>
      </c>
      <c r="BN694" s="93" t="n">
        <f aca="false">IF(ISERROR(VLOOKUP($B694,$AB:$AX,13,0)),0,(VLOOKUP($B694,$AB:$AX,13,0)))</f>
        <v>0</v>
      </c>
      <c r="BO694" s="86" t="str">
        <f aca="false">IF(ISERROR(VLOOKUP($B694,$AB:$AX,14,0)),0,(VLOOKUP($B694,$AB:$AX,14,0)))</f>
        <v>Low</v>
      </c>
      <c r="BP694" s="91" t="str">
        <f aca="false">IF(ISERROR(VLOOKUP($B694,$AB:$AX,15,0)),0,(VLOOKUP($B694,$AB:$AX,15,0)))</f>
        <v>Multiple small deals</v>
      </c>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9"/>
      <c r="CT694" s="99"/>
      <c r="CU694" s="99"/>
      <c r="CV694" s="99"/>
      <c r="CW694" s="99"/>
      <c r="CX694" s="99"/>
      <c r="CY694" s="99"/>
      <c r="CZ694" s="99"/>
      <c r="DA694" s="99"/>
      <c r="DB694" s="99"/>
      <c r="DC694" s="99"/>
      <c r="DD694" s="99"/>
      <c r="DE694" s="99"/>
      <c r="DF694" s="99"/>
      <c r="DG694" s="99"/>
      <c r="DH694" s="99"/>
      <c r="DI694" s="99"/>
      <c r="DJ694" s="99"/>
      <c r="DK694" s="99"/>
      <c r="DL694" s="99"/>
      <c r="DM694" s="99"/>
      <c r="DN694" s="99"/>
      <c r="DO694" s="99"/>
      <c r="DP694" s="99"/>
      <c r="DQ694" s="99"/>
      <c r="DR694" s="99"/>
      <c r="DS694" s="99"/>
      <c r="DT694" s="99"/>
      <c r="DU694" s="99"/>
      <c r="DV694" s="99"/>
      <c r="DW694" s="99"/>
      <c r="DX694" s="99"/>
      <c r="DY694" s="99"/>
      <c r="DZ694" s="99"/>
      <c r="EA694" s="99"/>
      <c r="EB694" s="99"/>
      <c r="EC694" s="99"/>
      <c r="ED694" s="99"/>
      <c r="EE694" s="99"/>
      <c r="EF694" s="99"/>
      <c r="EG694" s="99"/>
      <c r="EH694" s="99"/>
      <c r="EI694" s="99"/>
      <c r="EJ694" s="99"/>
      <c r="EK694" s="99"/>
    </row>
    <row r="695" customFormat="false" ht="12.75" hidden="true" customHeight="false" outlineLevel="0" collapsed="false">
      <c r="A695" s="75" t="s">
        <v>1130</v>
      </c>
      <c r="B695" s="95" t="s">
        <v>1131</v>
      </c>
      <c r="C695" s="96" t="s">
        <v>100</v>
      </c>
      <c r="D695" s="78"/>
      <c r="E695" s="78" t="s">
        <v>1128</v>
      </c>
      <c r="F695" s="79"/>
      <c r="G695" s="79" t="s">
        <v>33</v>
      </c>
      <c r="H695" s="80" t="n">
        <v>3500</v>
      </c>
      <c r="I695" s="81" t="n">
        <v>0</v>
      </c>
      <c r="J695" s="81" t="n">
        <v>0</v>
      </c>
      <c r="K695" s="82" t="n">
        <v>20</v>
      </c>
      <c r="L695" s="83" t="n">
        <v>20</v>
      </c>
      <c r="M695" s="82" t="n">
        <v>0</v>
      </c>
      <c r="N695" s="83" t="n">
        <v>0</v>
      </c>
      <c r="O695" s="79" t="s">
        <v>42</v>
      </c>
      <c r="P695" s="84" t="s">
        <v>1129</v>
      </c>
      <c r="Q695" s="78"/>
      <c r="R695" s="78"/>
      <c r="S695" s="78"/>
      <c r="T695" s="78"/>
      <c r="U695" s="78"/>
      <c r="V695" s="78"/>
      <c r="W695" s="78"/>
      <c r="X695" s="78"/>
      <c r="Y695" s="85"/>
      <c r="Z695" s="78"/>
      <c r="AA695" s="85" t="s">
        <v>1130</v>
      </c>
      <c r="AB695" s="85" t="s">
        <v>1131</v>
      </c>
      <c r="AC695" s="86" t="s">
        <v>100</v>
      </c>
      <c r="AD695" s="85"/>
      <c r="AE695" s="85" t="s">
        <v>1128</v>
      </c>
      <c r="AF695" s="86"/>
      <c r="AG695" s="86" t="s">
        <v>33</v>
      </c>
      <c r="AH695" s="87" t="n">
        <v>3500</v>
      </c>
      <c r="AI695" s="88" t="n">
        <v>0</v>
      </c>
      <c r="AJ695" s="88" t="n">
        <v>0</v>
      </c>
      <c r="AK695" s="89" t="n">
        <v>20</v>
      </c>
      <c r="AL695" s="90" t="n">
        <v>20</v>
      </c>
      <c r="AM695" s="89" t="n">
        <v>0</v>
      </c>
      <c r="AN695" s="90" t="n">
        <v>0</v>
      </c>
      <c r="AO695" s="86" t="s">
        <v>42</v>
      </c>
      <c r="AP695" s="91" t="s">
        <v>1129</v>
      </c>
      <c r="AQ695" s="78"/>
      <c r="AR695" s="78"/>
      <c r="AS695" s="78"/>
      <c r="AT695" s="78"/>
      <c r="AU695" s="78"/>
      <c r="AV695" s="78"/>
      <c r="AW695" s="78"/>
      <c r="AX695" s="78"/>
      <c r="AY695" s="78"/>
      <c r="AZ695" s="85"/>
      <c r="BA695" s="12"/>
      <c r="BB695" s="85" t="str">
        <f aca="false">IF(ISERROR(VLOOKUP($B695,$AB:$AX,1,0)),0,(VLOOKUP($B695,$AB:$AX,1,0)))</f>
        <v>Expected earnings Q3</v>
      </c>
      <c r="BC695" s="86" t="str">
        <f aca="false">IF(ISERROR(VLOOKUP($B695,$AB:$AX,2,0)),0,(VLOOKUP($B695,$AB:$AX,2,0)))</f>
        <v>Q3 01</v>
      </c>
      <c r="BD695" s="92" t="n">
        <f aca="false">IF(ISERROR(VLOOKUP($B695,$AB:$AX,3,0)),0,(VLOOKUP($B695,$AB:$AX,3,0)))</f>
        <v>0</v>
      </c>
      <c r="BE695" s="85" t="str">
        <f aca="false">IF(ISERROR(VLOOKUP($B695,$AB:$AX,4,0)),0,(VLOOKUP($B695,$AB:$AX,4,0)))</f>
        <v>Peter Abdo</v>
      </c>
      <c r="BF695" s="86" t="n">
        <f aca="false">IF(ISERROR(VLOOKUP($B695,$AB:$AX,5,0)),0,(VLOOKUP($B695,$AB:$AX,5,0)))</f>
        <v>0</v>
      </c>
      <c r="BG695" s="86" t="str">
        <f aca="false">IF(ISERROR(VLOOKUP($B695,$AB:$AX,6,0)),0,(VLOOKUP($B695,$AB:$AX,6,0)))</f>
        <v>P&amp;L</v>
      </c>
      <c r="BH695" s="85" t="n">
        <f aca="false">IF(ISERROR(VLOOKUP($B695,$AB:$AX,7,0)),0,(VLOOKUP($B695,$AB:$AX,7,0)))</f>
        <v>3500</v>
      </c>
      <c r="BI695" s="88" t="n">
        <f aca="false">IF(ISERROR(VLOOKUP($B695,$AB:$AX,8,0)),0,(VLOOKUP($B695,$AB:$AX,8,0)))</f>
        <v>0</v>
      </c>
      <c r="BJ695" s="88" t="n">
        <f aca="false">IF(ISERROR(VLOOKUP($B695,$AB:$AX,9,0)),0,(VLOOKUP($B695,$AB:$AX,9,0)))</f>
        <v>0</v>
      </c>
      <c r="BK695" s="89" t="n">
        <f aca="false">IF(ISERROR(VLOOKUP($B695,$AB:$AX,10,0)),0,(VLOOKUP($B695,$AB:$AX,10,0)))</f>
        <v>20</v>
      </c>
      <c r="BL695" s="93" t="n">
        <f aca="false">IF(ISERROR(VLOOKUP($B695,$AB:$AX,11,0)),0,(VLOOKUP($B695,$AB:$AX,11,0)))</f>
        <v>20</v>
      </c>
      <c r="BM695" s="89" t="n">
        <f aca="false">IF(ISERROR(VLOOKUP($B695,$AB:$AX,12,0)),0,(VLOOKUP($B695,$AB:$AX,12,0)))</f>
        <v>0</v>
      </c>
      <c r="BN695" s="93" t="n">
        <f aca="false">IF(ISERROR(VLOOKUP($B695,$AB:$AX,13,0)),0,(VLOOKUP($B695,$AB:$AX,13,0)))</f>
        <v>0</v>
      </c>
      <c r="BO695" s="86" t="str">
        <f aca="false">IF(ISERROR(VLOOKUP($B695,$AB:$AX,14,0)),0,(VLOOKUP($B695,$AB:$AX,14,0)))</f>
        <v>Low</v>
      </c>
      <c r="BP695" s="91" t="str">
        <f aca="false">IF(ISERROR(VLOOKUP($B695,$AB:$AX,15,0)),0,(VLOOKUP($B695,$AB:$AX,15,0)))</f>
        <v>Multiple small deals</v>
      </c>
      <c r="BQ695" s="78"/>
      <c r="BR695" s="78"/>
      <c r="BS695" s="78"/>
      <c r="BT695" s="78"/>
      <c r="BU695" s="94"/>
      <c r="BV695" s="94"/>
      <c r="BW695" s="94"/>
      <c r="BX695" s="94"/>
      <c r="BY695" s="94"/>
      <c r="BZ695" s="94"/>
      <c r="CA695" s="94"/>
      <c r="CB695" s="94"/>
      <c r="CC695" s="94"/>
      <c r="CD695" s="94"/>
      <c r="CE695" s="94"/>
      <c r="CF695" s="94"/>
      <c r="CG695" s="94"/>
      <c r="CH695" s="94"/>
      <c r="CI695" s="94"/>
      <c r="CJ695" s="94"/>
      <c r="CK695" s="94"/>
      <c r="CL695" s="94"/>
      <c r="CM695" s="94"/>
      <c r="CN695" s="94"/>
      <c r="CO695" s="94"/>
      <c r="CP695" s="94"/>
      <c r="CQ695" s="94"/>
      <c r="CR695" s="94"/>
      <c r="CS695" s="94"/>
      <c r="CT695" s="94"/>
      <c r="CU695" s="94"/>
      <c r="CV695" s="94"/>
      <c r="CW695" s="94"/>
      <c r="CX695" s="94"/>
      <c r="CY695" s="94"/>
      <c r="CZ695" s="94"/>
      <c r="DA695" s="94"/>
      <c r="DB695" s="94"/>
      <c r="DC695" s="94"/>
      <c r="DD695" s="94"/>
      <c r="DE695" s="94"/>
      <c r="DF695" s="94"/>
      <c r="DG695" s="94"/>
      <c r="DH695" s="94"/>
      <c r="DI695" s="94"/>
      <c r="DJ695" s="94"/>
      <c r="DK695" s="94"/>
      <c r="DL695" s="94"/>
      <c r="DM695" s="94"/>
      <c r="DN695" s="94"/>
      <c r="DO695" s="94"/>
      <c r="DP695" s="94"/>
      <c r="DQ695" s="94"/>
      <c r="DR695" s="94"/>
      <c r="DS695" s="94"/>
      <c r="DT695" s="94"/>
      <c r="DU695" s="94"/>
      <c r="DV695" s="94"/>
      <c r="DW695" s="94"/>
      <c r="DX695" s="94"/>
      <c r="DY695" s="94"/>
      <c r="DZ695" s="94"/>
      <c r="EA695" s="94"/>
      <c r="EB695" s="94"/>
      <c r="EC695" s="94"/>
      <c r="ED695" s="94"/>
      <c r="EE695" s="94"/>
      <c r="EF695" s="94"/>
      <c r="EG695" s="94"/>
      <c r="EH695" s="94"/>
      <c r="EI695" s="94"/>
      <c r="EJ695" s="94"/>
      <c r="EK695" s="94"/>
    </row>
    <row r="696" customFormat="false" ht="12.75" hidden="true" customHeight="false" outlineLevel="0" collapsed="false">
      <c r="A696" s="75" t="s">
        <v>1132</v>
      </c>
      <c r="B696" s="97" t="s">
        <v>1133</v>
      </c>
      <c r="C696" s="98" t="s">
        <v>144</v>
      </c>
      <c r="D696" s="78"/>
      <c r="E696" s="78" t="s">
        <v>1128</v>
      </c>
      <c r="F696" s="79"/>
      <c r="G696" s="79" t="s">
        <v>33</v>
      </c>
      <c r="H696" s="80" t="n">
        <v>4500</v>
      </c>
      <c r="I696" s="81" t="n">
        <v>0</v>
      </c>
      <c r="J696" s="81" t="n">
        <v>0</v>
      </c>
      <c r="K696" s="82" t="n">
        <v>20</v>
      </c>
      <c r="L696" s="83" t="n">
        <v>20</v>
      </c>
      <c r="M696" s="82" t="n">
        <v>0</v>
      </c>
      <c r="N696" s="83" t="n">
        <v>0</v>
      </c>
      <c r="O696" s="79" t="s">
        <v>42</v>
      </c>
      <c r="P696" s="84" t="s">
        <v>1129</v>
      </c>
      <c r="Q696" s="78"/>
      <c r="R696" s="78"/>
      <c r="S696" s="78"/>
      <c r="T696" s="78"/>
      <c r="U696" s="78"/>
      <c r="V696" s="78"/>
      <c r="W696" s="78"/>
      <c r="X696" s="78"/>
      <c r="Y696" s="85"/>
      <c r="Z696" s="78"/>
      <c r="AA696" s="85" t="s">
        <v>1132</v>
      </c>
      <c r="AB696" s="85" t="s">
        <v>1133</v>
      </c>
      <c r="AC696" s="86" t="s">
        <v>144</v>
      </c>
      <c r="AD696" s="85"/>
      <c r="AE696" s="85" t="s">
        <v>1128</v>
      </c>
      <c r="AF696" s="86"/>
      <c r="AG696" s="86" t="s">
        <v>33</v>
      </c>
      <c r="AH696" s="87" t="n">
        <v>4500</v>
      </c>
      <c r="AI696" s="88" t="n">
        <v>0</v>
      </c>
      <c r="AJ696" s="88" t="n">
        <v>0</v>
      </c>
      <c r="AK696" s="89" t="n">
        <v>20</v>
      </c>
      <c r="AL696" s="90" t="n">
        <v>20</v>
      </c>
      <c r="AM696" s="89" t="n">
        <v>0</v>
      </c>
      <c r="AN696" s="90" t="n">
        <v>0</v>
      </c>
      <c r="AO696" s="86" t="s">
        <v>42</v>
      </c>
      <c r="AP696" s="91" t="s">
        <v>1129</v>
      </c>
      <c r="AQ696" s="78"/>
      <c r="AR696" s="78"/>
      <c r="AS696" s="78"/>
      <c r="AT696" s="78"/>
      <c r="AU696" s="78"/>
      <c r="AV696" s="78"/>
      <c r="AW696" s="78"/>
      <c r="AX696" s="78"/>
      <c r="AY696" s="78"/>
      <c r="AZ696" s="85"/>
      <c r="BA696" s="12"/>
      <c r="BB696" s="85" t="str">
        <f aca="false">IF(ISERROR(VLOOKUP($B696,$AB:$AX,1,0)),0,(VLOOKUP($B696,$AB:$AX,1,0)))</f>
        <v>Expected earnings Q4</v>
      </c>
      <c r="BC696" s="86" t="str">
        <f aca="false">IF(ISERROR(VLOOKUP($B696,$AB:$AX,2,0)),0,(VLOOKUP($B696,$AB:$AX,2,0)))</f>
        <v>Q4 01</v>
      </c>
      <c r="BD696" s="92" t="n">
        <f aca="false">IF(ISERROR(VLOOKUP($B696,$AB:$AX,3,0)),0,(VLOOKUP($B696,$AB:$AX,3,0)))</f>
        <v>0</v>
      </c>
      <c r="BE696" s="85" t="str">
        <f aca="false">IF(ISERROR(VLOOKUP($B696,$AB:$AX,4,0)),0,(VLOOKUP($B696,$AB:$AX,4,0)))</f>
        <v>Peter Abdo</v>
      </c>
      <c r="BF696" s="86" t="n">
        <f aca="false">IF(ISERROR(VLOOKUP($B696,$AB:$AX,5,0)),0,(VLOOKUP($B696,$AB:$AX,5,0)))</f>
        <v>0</v>
      </c>
      <c r="BG696" s="86" t="str">
        <f aca="false">IF(ISERROR(VLOOKUP($B696,$AB:$AX,6,0)),0,(VLOOKUP($B696,$AB:$AX,6,0)))</f>
        <v>P&amp;L</v>
      </c>
      <c r="BH696" s="85" t="n">
        <f aca="false">IF(ISERROR(VLOOKUP($B696,$AB:$AX,7,0)),0,(VLOOKUP($B696,$AB:$AX,7,0)))</f>
        <v>4500</v>
      </c>
      <c r="BI696" s="88" t="n">
        <f aca="false">IF(ISERROR(VLOOKUP($B696,$AB:$AX,8,0)),0,(VLOOKUP($B696,$AB:$AX,8,0)))</f>
        <v>0</v>
      </c>
      <c r="BJ696" s="88" t="n">
        <f aca="false">IF(ISERROR(VLOOKUP($B696,$AB:$AX,9,0)),0,(VLOOKUP($B696,$AB:$AX,9,0)))</f>
        <v>0</v>
      </c>
      <c r="BK696" s="89" t="n">
        <f aca="false">IF(ISERROR(VLOOKUP($B696,$AB:$AX,10,0)),0,(VLOOKUP($B696,$AB:$AX,10,0)))</f>
        <v>20</v>
      </c>
      <c r="BL696" s="93" t="n">
        <f aca="false">IF(ISERROR(VLOOKUP($B696,$AB:$AX,11,0)),0,(VLOOKUP($B696,$AB:$AX,11,0)))</f>
        <v>20</v>
      </c>
      <c r="BM696" s="89" t="n">
        <f aca="false">IF(ISERROR(VLOOKUP($B696,$AB:$AX,12,0)),0,(VLOOKUP($B696,$AB:$AX,12,0)))</f>
        <v>0</v>
      </c>
      <c r="BN696" s="93" t="n">
        <f aca="false">IF(ISERROR(VLOOKUP($B696,$AB:$AX,13,0)),0,(VLOOKUP($B696,$AB:$AX,13,0)))</f>
        <v>0</v>
      </c>
      <c r="BO696" s="86" t="str">
        <f aca="false">IF(ISERROR(VLOOKUP($B696,$AB:$AX,14,0)),0,(VLOOKUP($B696,$AB:$AX,14,0)))</f>
        <v>Low</v>
      </c>
      <c r="BP696" s="91" t="str">
        <f aca="false">IF(ISERROR(VLOOKUP($B696,$AB:$AX,15,0)),0,(VLOOKUP($B696,$AB:$AX,15,0)))</f>
        <v>Multiple small deals</v>
      </c>
      <c r="BQ696" s="78"/>
      <c r="BR696" s="78"/>
      <c r="BS696" s="78"/>
      <c r="BT696" s="78"/>
      <c r="BU696" s="94"/>
      <c r="BV696" s="94"/>
      <c r="BW696" s="94"/>
      <c r="BX696" s="94"/>
      <c r="BY696" s="94"/>
      <c r="BZ696" s="94"/>
      <c r="CA696" s="94"/>
      <c r="CB696" s="94"/>
      <c r="CC696" s="94"/>
      <c r="CD696" s="94"/>
      <c r="CE696" s="94"/>
      <c r="CF696" s="94"/>
      <c r="CG696" s="94"/>
      <c r="CH696" s="94"/>
      <c r="CI696" s="94"/>
      <c r="CJ696" s="94"/>
      <c r="CK696" s="94"/>
      <c r="CL696" s="94"/>
      <c r="CM696" s="94"/>
      <c r="CN696" s="94"/>
      <c r="CO696" s="94"/>
      <c r="CP696" s="94"/>
      <c r="CQ696" s="94"/>
      <c r="CR696" s="94"/>
      <c r="CS696" s="94"/>
      <c r="CT696" s="94"/>
      <c r="CU696" s="94"/>
      <c r="CV696" s="94"/>
      <c r="CW696" s="94"/>
      <c r="CX696" s="94"/>
      <c r="CY696" s="94"/>
      <c r="CZ696" s="94"/>
      <c r="DA696" s="94"/>
      <c r="DB696" s="94"/>
      <c r="DC696" s="94"/>
      <c r="DD696" s="94"/>
      <c r="DE696" s="94"/>
      <c r="DF696" s="94"/>
      <c r="DG696" s="94"/>
      <c r="DH696" s="94"/>
      <c r="DI696" s="94"/>
      <c r="DJ696" s="94"/>
      <c r="DK696" s="94"/>
      <c r="DL696" s="94"/>
      <c r="DM696" s="94"/>
      <c r="DN696" s="94"/>
      <c r="DO696" s="94"/>
      <c r="DP696" s="94"/>
      <c r="DQ696" s="94"/>
      <c r="DR696" s="94"/>
      <c r="DS696" s="94"/>
      <c r="DT696" s="94"/>
      <c r="DU696" s="94"/>
      <c r="DV696" s="94"/>
      <c r="DW696" s="94"/>
      <c r="DX696" s="94"/>
      <c r="DY696" s="94"/>
      <c r="DZ696" s="94"/>
      <c r="EA696" s="94"/>
      <c r="EB696" s="94"/>
      <c r="EC696" s="94"/>
      <c r="ED696" s="94"/>
      <c r="EE696" s="94"/>
      <c r="EF696" s="94"/>
      <c r="EG696" s="94"/>
      <c r="EH696" s="94"/>
      <c r="EI696" s="94"/>
      <c r="EJ696" s="94"/>
      <c r="EK696" s="94"/>
    </row>
    <row r="697" customFormat="false" ht="12.75" hidden="true" customHeight="false" outlineLevel="0" collapsed="false">
      <c r="A697" s="75" t="s">
        <v>1134</v>
      </c>
      <c r="B697" s="76"/>
      <c r="C697" s="77"/>
      <c r="D697" s="78"/>
      <c r="E697" s="78"/>
      <c r="F697" s="79"/>
      <c r="G697" s="79"/>
      <c r="H697" s="80" t="n">
        <v>0</v>
      </c>
      <c r="I697" s="81" t="n">
        <v>0</v>
      </c>
      <c r="J697" s="81" t="n">
        <v>0</v>
      </c>
      <c r="K697" s="82" t="n">
        <v>0</v>
      </c>
      <c r="L697" s="83" t="n">
        <v>0</v>
      </c>
      <c r="M697" s="82" t="n">
        <v>0</v>
      </c>
      <c r="N697" s="83" t="n">
        <v>0</v>
      </c>
      <c r="O697" s="79"/>
      <c r="P697" s="84"/>
      <c r="Q697" s="22"/>
      <c r="R697" s="22"/>
      <c r="S697" s="22"/>
      <c r="T697" s="22"/>
      <c r="U697" s="22"/>
      <c r="V697" s="22"/>
      <c r="W697" s="22"/>
      <c r="X697" s="22"/>
      <c r="Y697" s="12"/>
      <c r="Z697" s="22"/>
      <c r="AA697" s="12" t="s">
        <v>1134</v>
      </c>
      <c r="AB697" s="85"/>
      <c r="AC697" s="86"/>
      <c r="AD697" s="85"/>
      <c r="AE697" s="85"/>
      <c r="AF697" s="86"/>
      <c r="AG697" s="86"/>
      <c r="AH697" s="87" t="n">
        <v>0</v>
      </c>
      <c r="AI697" s="88" t="n">
        <v>0</v>
      </c>
      <c r="AJ697" s="88" t="n">
        <v>0</v>
      </c>
      <c r="AK697" s="89" t="n">
        <v>0</v>
      </c>
      <c r="AL697" s="90" t="n">
        <v>0</v>
      </c>
      <c r="AM697" s="89" t="n">
        <v>0</v>
      </c>
      <c r="AN697" s="90" t="n">
        <v>0</v>
      </c>
      <c r="AO697" s="86"/>
      <c r="AP697" s="91"/>
      <c r="AQ697" s="22"/>
      <c r="AR697" s="22"/>
      <c r="AS697" s="22"/>
      <c r="AT697" s="22"/>
      <c r="AU697" s="22"/>
      <c r="AV697" s="22"/>
      <c r="AW697" s="22"/>
      <c r="AX697" s="22"/>
      <c r="AY697" s="22"/>
      <c r="BA697" s="12"/>
      <c r="BB697" s="85" t="n">
        <f aca="false">IF(ISERROR(VLOOKUP($B697,$AB:$AX,1,0)),0,(VLOOKUP($B697,$AB:$AX,1,0)))</f>
        <v>0</v>
      </c>
      <c r="BC697" s="86" t="n">
        <f aca="false">IF(ISERROR(VLOOKUP($B697,$AB:$AX,2,0)),0,(VLOOKUP($B697,$AB:$AX,2,0)))</f>
        <v>0</v>
      </c>
      <c r="BD697" s="92" t="n">
        <f aca="false">IF(ISERROR(VLOOKUP($B697,$AB:$AX,3,0)),0,(VLOOKUP($B697,$AB:$AX,3,0)))</f>
        <v>0</v>
      </c>
      <c r="BE697" s="85" t="n">
        <f aca="false">IF(ISERROR(VLOOKUP($B697,$AB:$AX,4,0)),0,(VLOOKUP($B697,$AB:$AX,4,0)))</f>
        <v>0</v>
      </c>
      <c r="BF697" s="86" t="n">
        <f aca="false">IF(ISERROR(VLOOKUP($B697,$AB:$AX,5,0)),0,(VLOOKUP($B697,$AB:$AX,5,0)))</f>
        <v>0</v>
      </c>
      <c r="BG697" s="86" t="n">
        <f aca="false">IF(ISERROR(VLOOKUP($B697,$AB:$AX,6,0)),0,(VLOOKUP($B697,$AB:$AX,6,0)))</f>
        <v>0</v>
      </c>
      <c r="BH697" s="85" t="n">
        <f aca="false">IF(ISERROR(VLOOKUP($B697,$AB:$AX,7,0)),0,(VLOOKUP($B697,$AB:$AX,7,0)))</f>
        <v>0</v>
      </c>
      <c r="BI697" s="88" t="n">
        <f aca="false">IF(ISERROR(VLOOKUP($B697,$AB:$AX,8,0)),0,(VLOOKUP($B697,$AB:$AX,8,0)))</f>
        <v>0</v>
      </c>
      <c r="BJ697" s="88" t="n">
        <f aca="false">IF(ISERROR(VLOOKUP($B697,$AB:$AX,9,0)),0,(VLOOKUP($B697,$AB:$AX,9,0)))</f>
        <v>0</v>
      </c>
      <c r="BK697" s="89" t="n">
        <f aca="false">IF(ISERROR(VLOOKUP($B697,$AB:$AX,10,0)),0,(VLOOKUP($B697,$AB:$AX,10,0)))</f>
        <v>0</v>
      </c>
      <c r="BL697" s="93" t="n">
        <f aca="false">IF(ISERROR(VLOOKUP($B697,$AB:$AX,11,0)),0,(VLOOKUP($B697,$AB:$AX,11,0)))</f>
        <v>0</v>
      </c>
      <c r="BM697" s="89" t="n">
        <f aca="false">IF(ISERROR(VLOOKUP($B697,$AB:$AX,12,0)),0,(VLOOKUP($B697,$AB:$AX,12,0)))</f>
        <v>0</v>
      </c>
      <c r="BN697" s="93" t="n">
        <f aca="false">IF(ISERROR(VLOOKUP($B697,$AB:$AX,13,0)),0,(VLOOKUP($B697,$AB:$AX,13,0)))</f>
        <v>0</v>
      </c>
      <c r="BO697" s="86" t="n">
        <f aca="false">IF(ISERROR(VLOOKUP($B697,$AB:$AX,14,0)),0,(VLOOKUP($B697,$AB:$AX,14,0)))</f>
        <v>0</v>
      </c>
      <c r="BP697" s="91" t="n">
        <f aca="false">IF(ISERROR(VLOOKUP($B697,$AB:$AX,15,0)),0,(VLOOKUP($B697,$AB:$AX,15,0)))</f>
        <v>0</v>
      </c>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row>
    <row r="698" customFormat="false" ht="12.75" hidden="true" customHeight="false" outlineLevel="0" collapsed="false">
      <c r="A698" s="75" t="s">
        <v>1135</v>
      </c>
      <c r="B698" s="76"/>
      <c r="C698" s="77"/>
      <c r="D698" s="78"/>
      <c r="E698" s="78"/>
      <c r="F698" s="79"/>
      <c r="G698" s="79"/>
      <c r="H698" s="80" t="n">
        <v>0</v>
      </c>
      <c r="I698" s="81" t="n">
        <v>0</v>
      </c>
      <c r="J698" s="81" t="n">
        <v>0</v>
      </c>
      <c r="K698" s="82" t="n">
        <v>0</v>
      </c>
      <c r="L698" s="83" t="n">
        <v>0</v>
      </c>
      <c r="M698" s="82" t="n">
        <v>0</v>
      </c>
      <c r="N698" s="83" t="n">
        <v>0</v>
      </c>
      <c r="O698" s="79"/>
      <c r="P698" s="84"/>
      <c r="Q698" s="6"/>
      <c r="R698" s="6"/>
      <c r="S698" s="6"/>
      <c r="T698" s="6"/>
      <c r="U698" s="6"/>
      <c r="V698" s="6"/>
      <c r="W698" s="6"/>
      <c r="X698" s="6"/>
      <c r="AA698" s="5" t="s">
        <v>1135</v>
      </c>
      <c r="AB698" s="85"/>
      <c r="AC698" s="86"/>
      <c r="AD698" s="85"/>
      <c r="AE698" s="85"/>
      <c r="AF698" s="86"/>
      <c r="AG698" s="86"/>
      <c r="AH698" s="87" t="n">
        <v>0</v>
      </c>
      <c r="AI698" s="88" t="n">
        <v>0</v>
      </c>
      <c r="AJ698" s="88" t="n">
        <v>0</v>
      </c>
      <c r="AK698" s="89" t="n">
        <v>0</v>
      </c>
      <c r="AL698" s="90" t="n">
        <v>0</v>
      </c>
      <c r="AM698" s="89" t="n">
        <v>0</v>
      </c>
      <c r="AN698" s="90" t="n">
        <v>0</v>
      </c>
      <c r="AO698" s="86"/>
      <c r="AP698" s="91"/>
      <c r="AQ698" s="6"/>
      <c r="AR698" s="6"/>
      <c r="AS698" s="6"/>
      <c r="AT698" s="6"/>
      <c r="AU698" s="6"/>
      <c r="AV698" s="6"/>
      <c r="AW698" s="6"/>
      <c r="AX698" s="6"/>
      <c r="AY698" s="6"/>
      <c r="AZ698" s="5"/>
      <c r="BA698" s="12"/>
      <c r="BB698" s="85" t="n">
        <f aca="false">IF(ISERROR(VLOOKUP($B698,$AB:$AX,1,0)),0,(VLOOKUP($B698,$AB:$AX,1,0)))</f>
        <v>0</v>
      </c>
      <c r="BC698" s="86" t="n">
        <f aca="false">IF(ISERROR(VLOOKUP($B698,$AB:$AX,2,0)),0,(VLOOKUP($B698,$AB:$AX,2,0)))</f>
        <v>0</v>
      </c>
      <c r="BD698" s="92" t="n">
        <f aca="false">IF(ISERROR(VLOOKUP($B698,$AB:$AX,3,0)),0,(VLOOKUP($B698,$AB:$AX,3,0)))</f>
        <v>0</v>
      </c>
      <c r="BE698" s="85" t="n">
        <f aca="false">IF(ISERROR(VLOOKUP($B698,$AB:$AX,4,0)),0,(VLOOKUP($B698,$AB:$AX,4,0)))</f>
        <v>0</v>
      </c>
      <c r="BF698" s="86" t="n">
        <f aca="false">IF(ISERROR(VLOOKUP($B698,$AB:$AX,5,0)),0,(VLOOKUP($B698,$AB:$AX,5,0)))</f>
        <v>0</v>
      </c>
      <c r="BG698" s="86" t="n">
        <f aca="false">IF(ISERROR(VLOOKUP($B698,$AB:$AX,6,0)),0,(VLOOKUP($B698,$AB:$AX,6,0)))</f>
        <v>0</v>
      </c>
      <c r="BH698" s="85" t="n">
        <f aca="false">IF(ISERROR(VLOOKUP($B698,$AB:$AX,7,0)),0,(VLOOKUP($B698,$AB:$AX,7,0)))</f>
        <v>0</v>
      </c>
      <c r="BI698" s="88" t="n">
        <f aca="false">IF(ISERROR(VLOOKUP($B698,$AB:$AX,8,0)),0,(VLOOKUP($B698,$AB:$AX,8,0)))</f>
        <v>0</v>
      </c>
      <c r="BJ698" s="88" t="n">
        <f aca="false">IF(ISERROR(VLOOKUP($B698,$AB:$AX,9,0)),0,(VLOOKUP($B698,$AB:$AX,9,0)))</f>
        <v>0</v>
      </c>
      <c r="BK698" s="89" t="n">
        <f aca="false">IF(ISERROR(VLOOKUP($B698,$AB:$AX,10,0)),0,(VLOOKUP($B698,$AB:$AX,10,0)))</f>
        <v>0</v>
      </c>
      <c r="BL698" s="93" t="n">
        <f aca="false">IF(ISERROR(VLOOKUP($B698,$AB:$AX,11,0)),0,(VLOOKUP($B698,$AB:$AX,11,0)))</f>
        <v>0</v>
      </c>
      <c r="BM698" s="89" t="n">
        <f aca="false">IF(ISERROR(VLOOKUP($B698,$AB:$AX,12,0)),0,(VLOOKUP($B698,$AB:$AX,12,0)))</f>
        <v>0</v>
      </c>
      <c r="BN698" s="93" t="n">
        <f aca="false">IF(ISERROR(VLOOKUP($B698,$AB:$AX,13,0)),0,(VLOOKUP($B698,$AB:$AX,13,0)))</f>
        <v>0</v>
      </c>
      <c r="BO698" s="86" t="n">
        <f aca="false">IF(ISERROR(VLOOKUP($B698,$AB:$AX,14,0)),0,(VLOOKUP($B698,$AB:$AX,14,0)))</f>
        <v>0</v>
      </c>
      <c r="BP698" s="91" t="n">
        <f aca="false">IF(ISERROR(VLOOKUP($B698,$AB:$AX,15,0)),0,(VLOOKUP($B698,$AB:$AX,15,0)))</f>
        <v>0</v>
      </c>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row>
    <row r="699" customFormat="false" ht="12.75" hidden="true" customHeight="false" outlineLevel="0" collapsed="false">
      <c r="A699" s="75" t="s">
        <v>1136</v>
      </c>
      <c r="B699" s="76"/>
      <c r="C699" s="77"/>
      <c r="D699" s="78"/>
      <c r="E699" s="78"/>
      <c r="F699" s="79"/>
      <c r="G699" s="79"/>
      <c r="H699" s="80" t="n">
        <v>0</v>
      </c>
      <c r="I699" s="81" t="n">
        <v>0</v>
      </c>
      <c r="J699" s="81" t="n">
        <v>0</v>
      </c>
      <c r="K699" s="82" t="n">
        <v>0</v>
      </c>
      <c r="L699" s="83" t="n">
        <v>0</v>
      </c>
      <c r="M699" s="82" t="n">
        <v>0</v>
      </c>
      <c r="N699" s="83" t="n">
        <v>0</v>
      </c>
      <c r="O699" s="79"/>
      <c r="P699" s="84"/>
      <c r="Q699" s="100"/>
      <c r="R699" s="100"/>
      <c r="S699" s="100"/>
      <c r="T699" s="100"/>
      <c r="U699" s="100"/>
      <c r="V699" s="100"/>
      <c r="W699" s="100"/>
      <c r="X699" s="100"/>
      <c r="Y699" s="101"/>
      <c r="Z699" s="100"/>
      <c r="AA699" s="101" t="s">
        <v>1136</v>
      </c>
      <c r="AB699" s="85"/>
      <c r="AC699" s="86"/>
      <c r="AD699" s="85"/>
      <c r="AE699" s="85"/>
      <c r="AF699" s="86"/>
      <c r="AG699" s="86"/>
      <c r="AH699" s="87" t="n">
        <v>0</v>
      </c>
      <c r="AI699" s="88" t="n">
        <v>0</v>
      </c>
      <c r="AJ699" s="88" t="n">
        <v>0</v>
      </c>
      <c r="AK699" s="89" t="n">
        <v>0</v>
      </c>
      <c r="AL699" s="90" t="n">
        <v>0</v>
      </c>
      <c r="AM699" s="89" t="n">
        <v>0</v>
      </c>
      <c r="AN699" s="90" t="n">
        <v>0</v>
      </c>
      <c r="AO699" s="86"/>
      <c r="AP699" s="91"/>
      <c r="AQ699" s="100"/>
      <c r="AR699" s="100"/>
      <c r="AS699" s="100"/>
      <c r="AT699" s="100"/>
      <c r="AU699" s="100"/>
      <c r="AV699" s="100"/>
      <c r="AW699" s="100"/>
      <c r="AX699" s="100"/>
      <c r="AY699" s="100"/>
      <c r="AZ699" s="101"/>
      <c r="BA699" s="12"/>
      <c r="BB699" s="85" t="n">
        <f aca="false">IF(ISERROR(VLOOKUP($B699,$AB:$AX,1,0)),0,(VLOOKUP($B699,$AB:$AX,1,0)))</f>
        <v>0</v>
      </c>
      <c r="BC699" s="86" t="n">
        <f aca="false">IF(ISERROR(VLOOKUP($B699,$AB:$AX,2,0)),0,(VLOOKUP($B699,$AB:$AX,2,0)))</f>
        <v>0</v>
      </c>
      <c r="BD699" s="92" t="n">
        <f aca="false">IF(ISERROR(VLOOKUP($B699,$AB:$AX,3,0)),0,(VLOOKUP($B699,$AB:$AX,3,0)))</f>
        <v>0</v>
      </c>
      <c r="BE699" s="85" t="n">
        <f aca="false">IF(ISERROR(VLOOKUP($B699,$AB:$AX,4,0)),0,(VLOOKUP($B699,$AB:$AX,4,0)))</f>
        <v>0</v>
      </c>
      <c r="BF699" s="86" t="n">
        <f aca="false">IF(ISERROR(VLOOKUP($B699,$AB:$AX,5,0)),0,(VLOOKUP($B699,$AB:$AX,5,0)))</f>
        <v>0</v>
      </c>
      <c r="BG699" s="86" t="n">
        <f aca="false">IF(ISERROR(VLOOKUP($B699,$AB:$AX,6,0)),0,(VLOOKUP($B699,$AB:$AX,6,0)))</f>
        <v>0</v>
      </c>
      <c r="BH699" s="85" t="n">
        <f aca="false">IF(ISERROR(VLOOKUP($B699,$AB:$AX,7,0)),0,(VLOOKUP($B699,$AB:$AX,7,0)))</f>
        <v>0</v>
      </c>
      <c r="BI699" s="88" t="n">
        <f aca="false">IF(ISERROR(VLOOKUP($B699,$AB:$AX,8,0)),0,(VLOOKUP($B699,$AB:$AX,8,0)))</f>
        <v>0</v>
      </c>
      <c r="BJ699" s="88" t="n">
        <f aca="false">IF(ISERROR(VLOOKUP($B699,$AB:$AX,9,0)),0,(VLOOKUP($B699,$AB:$AX,9,0)))</f>
        <v>0</v>
      </c>
      <c r="BK699" s="89" t="n">
        <f aca="false">IF(ISERROR(VLOOKUP($B699,$AB:$AX,10,0)),0,(VLOOKUP($B699,$AB:$AX,10,0)))</f>
        <v>0</v>
      </c>
      <c r="BL699" s="93" t="n">
        <f aca="false">IF(ISERROR(VLOOKUP($B699,$AB:$AX,11,0)),0,(VLOOKUP($B699,$AB:$AX,11,0)))</f>
        <v>0</v>
      </c>
      <c r="BM699" s="89" t="n">
        <f aca="false">IF(ISERROR(VLOOKUP($B699,$AB:$AX,12,0)),0,(VLOOKUP($B699,$AB:$AX,12,0)))</f>
        <v>0</v>
      </c>
      <c r="BN699" s="93" t="n">
        <f aca="false">IF(ISERROR(VLOOKUP($B699,$AB:$AX,13,0)),0,(VLOOKUP($B699,$AB:$AX,13,0)))</f>
        <v>0</v>
      </c>
      <c r="BO699" s="86" t="n">
        <f aca="false">IF(ISERROR(VLOOKUP($B699,$AB:$AX,14,0)),0,(VLOOKUP($B699,$AB:$AX,14,0)))</f>
        <v>0</v>
      </c>
      <c r="BP699" s="91" t="n">
        <f aca="false">IF(ISERROR(VLOOKUP($B699,$AB:$AX,15,0)),0,(VLOOKUP($B699,$AB:$AX,15,0)))</f>
        <v>0</v>
      </c>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c r="DM699" s="100"/>
      <c r="DN699" s="100"/>
      <c r="DO699" s="100"/>
      <c r="DP699" s="100"/>
      <c r="DQ699" s="100"/>
      <c r="DR699" s="100"/>
      <c r="DS699" s="100"/>
      <c r="DT699" s="100"/>
      <c r="DU699" s="100"/>
      <c r="DV699" s="100"/>
      <c r="DW699" s="100"/>
      <c r="DX699" s="100"/>
      <c r="DY699" s="100"/>
      <c r="DZ699" s="100"/>
      <c r="EA699" s="100"/>
      <c r="EB699" s="100"/>
      <c r="EC699" s="100"/>
      <c r="ED699" s="100"/>
      <c r="EE699" s="100"/>
      <c r="EF699" s="100"/>
      <c r="EG699" s="100"/>
      <c r="EH699" s="100"/>
      <c r="EI699" s="100"/>
      <c r="EJ699" s="100"/>
      <c r="EK699" s="100"/>
    </row>
    <row r="700" customFormat="false" ht="12.75" hidden="true" customHeight="false" outlineLevel="0" collapsed="false">
      <c r="A700" s="75" t="s">
        <v>1137</v>
      </c>
      <c r="B700" s="76"/>
      <c r="C700" s="77"/>
      <c r="D700" s="78"/>
      <c r="E700" s="78"/>
      <c r="F700" s="79"/>
      <c r="G700" s="79"/>
      <c r="H700" s="80" t="n">
        <v>0</v>
      </c>
      <c r="I700" s="81" t="n">
        <v>0</v>
      </c>
      <c r="J700" s="81" t="n">
        <v>0</v>
      </c>
      <c r="K700" s="82" t="n">
        <v>0</v>
      </c>
      <c r="L700" s="83" t="n">
        <v>0</v>
      </c>
      <c r="M700" s="82" t="n">
        <v>0</v>
      </c>
      <c r="N700" s="83" t="n">
        <v>0</v>
      </c>
      <c r="O700" s="79"/>
      <c r="P700" s="84"/>
      <c r="Q700" s="100"/>
      <c r="R700" s="100"/>
      <c r="S700" s="100"/>
      <c r="T700" s="100"/>
      <c r="U700" s="100"/>
      <c r="V700" s="100"/>
      <c r="W700" s="100"/>
      <c r="X700" s="100"/>
      <c r="Y700" s="101"/>
      <c r="Z700" s="100"/>
      <c r="AA700" s="101" t="s">
        <v>1137</v>
      </c>
      <c r="AB700" s="85"/>
      <c r="AC700" s="86"/>
      <c r="AD700" s="85"/>
      <c r="AE700" s="85"/>
      <c r="AF700" s="86"/>
      <c r="AG700" s="86"/>
      <c r="AH700" s="87" t="n">
        <v>0</v>
      </c>
      <c r="AI700" s="88" t="n">
        <v>0</v>
      </c>
      <c r="AJ700" s="88" t="n">
        <v>0</v>
      </c>
      <c r="AK700" s="89" t="n">
        <v>0</v>
      </c>
      <c r="AL700" s="90" t="n">
        <v>0</v>
      </c>
      <c r="AM700" s="89" t="n">
        <v>0</v>
      </c>
      <c r="AN700" s="90" t="n">
        <v>0</v>
      </c>
      <c r="AO700" s="86"/>
      <c r="AP700" s="91"/>
      <c r="AQ700" s="100"/>
      <c r="AR700" s="100"/>
      <c r="AS700" s="100"/>
      <c r="AT700" s="100"/>
      <c r="AU700" s="100"/>
      <c r="AV700" s="100"/>
      <c r="AW700" s="100"/>
      <c r="AX700" s="100"/>
      <c r="AY700" s="100"/>
      <c r="AZ700" s="101"/>
      <c r="BA700" s="12"/>
      <c r="BB700" s="85" t="n">
        <f aca="false">IF(ISERROR(VLOOKUP($B700,$AB:$AX,1,0)),0,(VLOOKUP($B700,$AB:$AX,1,0)))</f>
        <v>0</v>
      </c>
      <c r="BC700" s="86" t="n">
        <f aca="false">IF(ISERROR(VLOOKUP($B700,$AB:$AX,2,0)),0,(VLOOKUP($B700,$AB:$AX,2,0)))</f>
        <v>0</v>
      </c>
      <c r="BD700" s="92" t="n">
        <f aca="false">IF(ISERROR(VLOOKUP($B700,$AB:$AX,3,0)),0,(VLOOKUP($B700,$AB:$AX,3,0)))</f>
        <v>0</v>
      </c>
      <c r="BE700" s="85" t="n">
        <f aca="false">IF(ISERROR(VLOOKUP($B700,$AB:$AX,4,0)),0,(VLOOKUP($B700,$AB:$AX,4,0)))</f>
        <v>0</v>
      </c>
      <c r="BF700" s="86" t="n">
        <f aca="false">IF(ISERROR(VLOOKUP($B700,$AB:$AX,5,0)),0,(VLOOKUP($B700,$AB:$AX,5,0)))</f>
        <v>0</v>
      </c>
      <c r="BG700" s="86" t="n">
        <f aca="false">IF(ISERROR(VLOOKUP($B700,$AB:$AX,6,0)),0,(VLOOKUP($B700,$AB:$AX,6,0)))</f>
        <v>0</v>
      </c>
      <c r="BH700" s="85" t="n">
        <f aca="false">IF(ISERROR(VLOOKUP($B700,$AB:$AX,7,0)),0,(VLOOKUP($B700,$AB:$AX,7,0)))</f>
        <v>0</v>
      </c>
      <c r="BI700" s="88" t="n">
        <f aca="false">IF(ISERROR(VLOOKUP($B700,$AB:$AX,8,0)),0,(VLOOKUP($B700,$AB:$AX,8,0)))</f>
        <v>0</v>
      </c>
      <c r="BJ700" s="88" t="n">
        <f aca="false">IF(ISERROR(VLOOKUP($B700,$AB:$AX,9,0)),0,(VLOOKUP($B700,$AB:$AX,9,0)))</f>
        <v>0</v>
      </c>
      <c r="BK700" s="89" t="n">
        <f aca="false">IF(ISERROR(VLOOKUP($B700,$AB:$AX,10,0)),0,(VLOOKUP($B700,$AB:$AX,10,0)))</f>
        <v>0</v>
      </c>
      <c r="BL700" s="93" t="n">
        <f aca="false">IF(ISERROR(VLOOKUP($B700,$AB:$AX,11,0)),0,(VLOOKUP($B700,$AB:$AX,11,0)))</f>
        <v>0</v>
      </c>
      <c r="BM700" s="89" t="n">
        <f aca="false">IF(ISERROR(VLOOKUP($B700,$AB:$AX,12,0)),0,(VLOOKUP($B700,$AB:$AX,12,0)))</f>
        <v>0</v>
      </c>
      <c r="BN700" s="93" t="n">
        <f aca="false">IF(ISERROR(VLOOKUP($B700,$AB:$AX,13,0)),0,(VLOOKUP($B700,$AB:$AX,13,0)))</f>
        <v>0</v>
      </c>
      <c r="BO700" s="86" t="n">
        <f aca="false">IF(ISERROR(VLOOKUP($B700,$AB:$AX,14,0)),0,(VLOOKUP($B700,$AB:$AX,14,0)))</f>
        <v>0</v>
      </c>
      <c r="BP700" s="91" t="n">
        <f aca="false">IF(ISERROR(VLOOKUP($B700,$AB:$AX,15,0)),0,(VLOOKUP($B700,$AB:$AX,15,0)))</f>
        <v>0</v>
      </c>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c r="DO700" s="100"/>
      <c r="DP700" s="100"/>
      <c r="DQ700" s="100"/>
      <c r="DR700" s="100"/>
      <c r="DS700" s="100"/>
      <c r="DT700" s="100"/>
      <c r="DU700" s="100"/>
      <c r="DV700" s="100"/>
      <c r="DW700" s="100"/>
      <c r="DX700" s="100"/>
      <c r="DY700" s="100"/>
      <c r="DZ700" s="100"/>
      <c r="EA700" s="100"/>
      <c r="EB700" s="100"/>
      <c r="EC700" s="100"/>
      <c r="ED700" s="100"/>
      <c r="EE700" s="100"/>
      <c r="EF700" s="100"/>
      <c r="EG700" s="100"/>
      <c r="EH700" s="100"/>
      <c r="EI700" s="100"/>
      <c r="EJ700" s="100"/>
      <c r="EK700" s="100"/>
    </row>
    <row r="701" customFormat="false" ht="12.75" hidden="true" customHeight="false" outlineLevel="0" collapsed="false">
      <c r="A701" s="75" t="s">
        <v>1138</v>
      </c>
      <c r="B701" s="76"/>
      <c r="C701" s="77"/>
      <c r="D701" s="78"/>
      <c r="E701" s="78"/>
      <c r="F701" s="79"/>
      <c r="G701" s="79"/>
      <c r="H701" s="80" t="n">
        <v>0</v>
      </c>
      <c r="I701" s="81" t="n">
        <v>0</v>
      </c>
      <c r="J701" s="81" t="n">
        <v>0</v>
      </c>
      <c r="K701" s="82" t="n">
        <v>0</v>
      </c>
      <c r="L701" s="83" t="n">
        <v>0</v>
      </c>
      <c r="M701" s="82" t="n">
        <v>0</v>
      </c>
      <c r="N701" s="83" t="n">
        <v>0</v>
      </c>
      <c r="O701" s="79"/>
      <c r="P701" s="84"/>
      <c r="Q701" s="100"/>
      <c r="R701" s="100"/>
      <c r="S701" s="100"/>
      <c r="T701" s="100"/>
      <c r="U701" s="100"/>
      <c r="V701" s="100"/>
      <c r="W701" s="100"/>
      <c r="X701" s="100"/>
      <c r="Y701" s="101"/>
      <c r="Z701" s="100"/>
      <c r="AA701" s="101" t="s">
        <v>1138</v>
      </c>
      <c r="AB701" s="85"/>
      <c r="AC701" s="86"/>
      <c r="AD701" s="85"/>
      <c r="AE701" s="85"/>
      <c r="AF701" s="86"/>
      <c r="AG701" s="86"/>
      <c r="AH701" s="87" t="n">
        <v>0</v>
      </c>
      <c r="AI701" s="88" t="n">
        <v>0</v>
      </c>
      <c r="AJ701" s="88" t="n">
        <v>0</v>
      </c>
      <c r="AK701" s="89" t="n">
        <v>0</v>
      </c>
      <c r="AL701" s="90" t="n">
        <v>0</v>
      </c>
      <c r="AM701" s="89" t="n">
        <v>0</v>
      </c>
      <c r="AN701" s="90" t="n">
        <v>0</v>
      </c>
      <c r="AO701" s="86"/>
      <c r="AP701" s="91"/>
      <c r="AQ701" s="100"/>
      <c r="AR701" s="100"/>
      <c r="AS701" s="100"/>
      <c r="AT701" s="100"/>
      <c r="AU701" s="100"/>
      <c r="AV701" s="100"/>
      <c r="AW701" s="100"/>
      <c r="AX701" s="100"/>
      <c r="AY701" s="100"/>
      <c r="AZ701" s="101"/>
      <c r="BA701" s="12"/>
      <c r="BB701" s="85" t="n">
        <f aca="false">IF(ISERROR(VLOOKUP($B701,$AB:$AX,1,0)),0,(VLOOKUP($B701,$AB:$AX,1,0)))</f>
        <v>0</v>
      </c>
      <c r="BC701" s="86" t="n">
        <f aca="false">IF(ISERROR(VLOOKUP($B701,$AB:$AX,2,0)),0,(VLOOKUP($B701,$AB:$AX,2,0)))</f>
        <v>0</v>
      </c>
      <c r="BD701" s="92" t="n">
        <f aca="false">IF(ISERROR(VLOOKUP($B701,$AB:$AX,3,0)),0,(VLOOKUP($B701,$AB:$AX,3,0)))</f>
        <v>0</v>
      </c>
      <c r="BE701" s="85" t="n">
        <f aca="false">IF(ISERROR(VLOOKUP($B701,$AB:$AX,4,0)),0,(VLOOKUP($B701,$AB:$AX,4,0)))</f>
        <v>0</v>
      </c>
      <c r="BF701" s="86" t="n">
        <f aca="false">IF(ISERROR(VLOOKUP($B701,$AB:$AX,5,0)),0,(VLOOKUP($B701,$AB:$AX,5,0)))</f>
        <v>0</v>
      </c>
      <c r="BG701" s="86" t="n">
        <f aca="false">IF(ISERROR(VLOOKUP($B701,$AB:$AX,6,0)),0,(VLOOKUP($B701,$AB:$AX,6,0)))</f>
        <v>0</v>
      </c>
      <c r="BH701" s="85" t="n">
        <f aca="false">IF(ISERROR(VLOOKUP($B701,$AB:$AX,7,0)),0,(VLOOKUP($B701,$AB:$AX,7,0)))</f>
        <v>0</v>
      </c>
      <c r="BI701" s="88" t="n">
        <f aca="false">IF(ISERROR(VLOOKUP($B701,$AB:$AX,8,0)),0,(VLOOKUP($B701,$AB:$AX,8,0)))</f>
        <v>0</v>
      </c>
      <c r="BJ701" s="88" t="n">
        <f aca="false">IF(ISERROR(VLOOKUP($B701,$AB:$AX,9,0)),0,(VLOOKUP($B701,$AB:$AX,9,0)))</f>
        <v>0</v>
      </c>
      <c r="BK701" s="89" t="n">
        <f aca="false">IF(ISERROR(VLOOKUP($B701,$AB:$AX,10,0)),0,(VLOOKUP($B701,$AB:$AX,10,0)))</f>
        <v>0</v>
      </c>
      <c r="BL701" s="93" t="n">
        <f aca="false">IF(ISERROR(VLOOKUP($B701,$AB:$AX,11,0)),0,(VLOOKUP($B701,$AB:$AX,11,0)))</f>
        <v>0</v>
      </c>
      <c r="BM701" s="89" t="n">
        <f aca="false">IF(ISERROR(VLOOKUP($B701,$AB:$AX,12,0)),0,(VLOOKUP($B701,$AB:$AX,12,0)))</f>
        <v>0</v>
      </c>
      <c r="BN701" s="93" t="n">
        <f aca="false">IF(ISERROR(VLOOKUP($B701,$AB:$AX,13,0)),0,(VLOOKUP($B701,$AB:$AX,13,0)))</f>
        <v>0</v>
      </c>
      <c r="BO701" s="86" t="n">
        <f aca="false">IF(ISERROR(VLOOKUP($B701,$AB:$AX,14,0)),0,(VLOOKUP($B701,$AB:$AX,14,0)))</f>
        <v>0</v>
      </c>
      <c r="BP701" s="91" t="n">
        <f aca="false">IF(ISERROR(VLOOKUP($B701,$AB:$AX,15,0)),0,(VLOOKUP($B701,$AB:$AX,15,0)))</f>
        <v>0</v>
      </c>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c r="DM701" s="100"/>
      <c r="DN701" s="100"/>
      <c r="DO701" s="100"/>
      <c r="DP701" s="100"/>
      <c r="DQ701" s="100"/>
      <c r="DR701" s="100"/>
      <c r="DS701" s="100"/>
      <c r="DT701" s="100"/>
      <c r="DU701" s="100"/>
      <c r="DV701" s="100"/>
      <c r="DW701" s="100"/>
      <c r="DX701" s="100"/>
      <c r="DY701" s="100"/>
      <c r="DZ701" s="100"/>
      <c r="EA701" s="100"/>
      <c r="EB701" s="100"/>
      <c r="EC701" s="100"/>
      <c r="ED701" s="100"/>
      <c r="EE701" s="100"/>
      <c r="EF701" s="100"/>
      <c r="EG701" s="100"/>
      <c r="EH701" s="100"/>
      <c r="EI701" s="100"/>
      <c r="EJ701" s="100"/>
      <c r="EK701" s="100"/>
    </row>
    <row r="702" customFormat="false" ht="12.75" hidden="true" customHeight="false" outlineLevel="0" collapsed="false">
      <c r="A702" s="75" t="s">
        <v>1139</v>
      </c>
      <c r="B702" s="76"/>
      <c r="C702" s="77"/>
      <c r="D702" s="78"/>
      <c r="E702" s="78"/>
      <c r="F702" s="79"/>
      <c r="G702" s="79"/>
      <c r="H702" s="80" t="n">
        <v>0</v>
      </c>
      <c r="I702" s="81" t="n">
        <v>0</v>
      </c>
      <c r="J702" s="81" t="n">
        <v>0</v>
      </c>
      <c r="K702" s="82" t="n">
        <v>0</v>
      </c>
      <c r="L702" s="83" t="n">
        <v>0</v>
      </c>
      <c r="M702" s="82" t="n">
        <v>0</v>
      </c>
      <c r="N702" s="83" t="n">
        <v>0</v>
      </c>
      <c r="O702" s="79"/>
      <c r="P702" s="84"/>
      <c r="Q702" s="100"/>
      <c r="R702" s="100"/>
      <c r="S702" s="100"/>
      <c r="T702" s="100"/>
      <c r="U702" s="100"/>
      <c r="V702" s="100"/>
      <c r="W702" s="100"/>
      <c r="X702" s="100"/>
      <c r="Y702" s="101"/>
      <c r="Z702" s="100"/>
      <c r="AA702" s="101" t="s">
        <v>1139</v>
      </c>
      <c r="AB702" s="85"/>
      <c r="AC702" s="86"/>
      <c r="AD702" s="85"/>
      <c r="AE702" s="85"/>
      <c r="AF702" s="86"/>
      <c r="AG702" s="86"/>
      <c r="AH702" s="87" t="n">
        <v>0</v>
      </c>
      <c r="AI702" s="88" t="n">
        <v>0</v>
      </c>
      <c r="AJ702" s="88" t="n">
        <v>0</v>
      </c>
      <c r="AK702" s="89" t="n">
        <v>0</v>
      </c>
      <c r="AL702" s="90" t="n">
        <v>0</v>
      </c>
      <c r="AM702" s="89" t="n">
        <v>0</v>
      </c>
      <c r="AN702" s="90" t="n">
        <v>0</v>
      </c>
      <c r="AO702" s="86"/>
      <c r="AP702" s="91"/>
      <c r="AQ702" s="100"/>
      <c r="AR702" s="100"/>
      <c r="AS702" s="100"/>
      <c r="AT702" s="100"/>
      <c r="AU702" s="100"/>
      <c r="AV702" s="100"/>
      <c r="AW702" s="100"/>
      <c r="AX702" s="100"/>
      <c r="AY702" s="100"/>
      <c r="AZ702" s="101"/>
      <c r="BA702" s="12"/>
      <c r="BB702" s="85" t="n">
        <f aca="false">IF(ISERROR(VLOOKUP($B702,$AB:$AX,1,0)),0,(VLOOKUP($B702,$AB:$AX,1,0)))</f>
        <v>0</v>
      </c>
      <c r="BC702" s="86" t="n">
        <f aca="false">IF(ISERROR(VLOOKUP($B702,$AB:$AX,2,0)),0,(VLOOKUP($B702,$AB:$AX,2,0)))</f>
        <v>0</v>
      </c>
      <c r="BD702" s="92" t="n">
        <f aca="false">IF(ISERROR(VLOOKUP($B702,$AB:$AX,3,0)),0,(VLOOKUP($B702,$AB:$AX,3,0)))</f>
        <v>0</v>
      </c>
      <c r="BE702" s="85" t="n">
        <f aca="false">IF(ISERROR(VLOOKUP($B702,$AB:$AX,4,0)),0,(VLOOKUP($B702,$AB:$AX,4,0)))</f>
        <v>0</v>
      </c>
      <c r="BF702" s="86" t="n">
        <f aca="false">IF(ISERROR(VLOOKUP($B702,$AB:$AX,5,0)),0,(VLOOKUP($B702,$AB:$AX,5,0)))</f>
        <v>0</v>
      </c>
      <c r="BG702" s="86" t="n">
        <f aca="false">IF(ISERROR(VLOOKUP($B702,$AB:$AX,6,0)),0,(VLOOKUP($B702,$AB:$AX,6,0)))</f>
        <v>0</v>
      </c>
      <c r="BH702" s="85" t="n">
        <f aca="false">IF(ISERROR(VLOOKUP($B702,$AB:$AX,7,0)),0,(VLOOKUP($B702,$AB:$AX,7,0)))</f>
        <v>0</v>
      </c>
      <c r="BI702" s="88" t="n">
        <f aca="false">IF(ISERROR(VLOOKUP($B702,$AB:$AX,8,0)),0,(VLOOKUP($B702,$AB:$AX,8,0)))</f>
        <v>0</v>
      </c>
      <c r="BJ702" s="88" t="n">
        <f aca="false">IF(ISERROR(VLOOKUP($B702,$AB:$AX,9,0)),0,(VLOOKUP($B702,$AB:$AX,9,0)))</f>
        <v>0</v>
      </c>
      <c r="BK702" s="89" t="n">
        <f aca="false">IF(ISERROR(VLOOKUP($B702,$AB:$AX,10,0)),0,(VLOOKUP($B702,$AB:$AX,10,0)))</f>
        <v>0</v>
      </c>
      <c r="BL702" s="93" t="n">
        <f aca="false">IF(ISERROR(VLOOKUP($B702,$AB:$AX,11,0)),0,(VLOOKUP($B702,$AB:$AX,11,0)))</f>
        <v>0</v>
      </c>
      <c r="BM702" s="89" t="n">
        <f aca="false">IF(ISERROR(VLOOKUP($B702,$AB:$AX,12,0)),0,(VLOOKUP($B702,$AB:$AX,12,0)))</f>
        <v>0</v>
      </c>
      <c r="BN702" s="93" t="n">
        <f aca="false">IF(ISERROR(VLOOKUP($B702,$AB:$AX,13,0)),0,(VLOOKUP($B702,$AB:$AX,13,0)))</f>
        <v>0</v>
      </c>
      <c r="BO702" s="86" t="n">
        <f aca="false">IF(ISERROR(VLOOKUP($B702,$AB:$AX,14,0)),0,(VLOOKUP($B702,$AB:$AX,14,0)))</f>
        <v>0</v>
      </c>
      <c r="BP702" s="91" t="n">
        <f aca="false">IF(ISERROR(VLOOKUP($B702,$AB:$AX,15,0)),0,(VLOOKUP($B702,$AB:$AX,15,0)))</f>
        <v>0</v>
      </c>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c r="DM702" s="100"/>
      <c r="DN702" s="100"/>
      <c r="DO702" s="100"/>
      <c r="DP702" s="100"/>
      <c r="DQ702" s="100"/>
      <c r="DR702" s="100"/>
      <c r="DS702" s="100"/>
      <c r="DT702" s="100"/>
      <c r="DU702" s="100"/>
      <c r="DV702" s="100"/>
      <c r="DW702" s="100"/>
      <c r="DX702" s="100"/>
      <c r="DY702" s="100"/>
      <c r="DZ702" s="100"/>
      <c r="EA702" s="100"/>
      <c r="EB702" s="100"/>
      <c r="EC702" s="100"/>
      <c r="ED702" s="100"/>
      <c r="EE702" s="100"/>
      <c r="EF702" s="100"/>
      <c r="EG702" s="100"/>
      <c r="EH702" s="100"/>
      <c r="EI702" s="100"/>
      <c r="EJ702" s="100"/>
      <c r="EK702" s="100"/>
    </row>
    <row r="703" customFormat="false" ht="12.75" hidden="true" customHeight="false" outlineLevel="0" collapsed="false">
      <c r="A703" s="75" t="s">
        <v>1140</v>
      </c>
      <c r="B703" s="76"/>
      <c r="C703" s="77"/>
      <c r="D703" s="78"/>
      <c r="E703" s="78"/>
      <c r="F703" s="79"/>
      <c r="G703" s="79"/>
      <c r="H703" s="80" t="n">
        <v>0</v>
      </c>
      <c r="I703" s="81" t="n">
        <v>0</v>
      </c>
      <c r="J703" s="81" t="n">
        <v>0</v>
      </c>
      <c r="K703" s="82" t="n">
        <v>0</v>
      </c>
      <c r="L703" s="83" t="n">
        <v>0</v>
      </c>
      <c r="M703" s="82" t="n">
        <v>0</v>
      </c>
      <c r="N703" s="83" t="n">
        <v>0</v>
      </c>
      <c r="O703" s="79"/>
      <c r="P703" s="84"/>
      <c r="Q703" s="100"/>
      <c r="R703" s="100"/>
      <c r="S703" s="100"/>
      <c r="T703" s="100"/>
      <c r="U703" s="100"/>
      <c r="V703" s="100"/>
      <c r="W703" s="100"/>
      <c r="X703" s="100"/>
      <c r="Y703" s="101"/>
      <c r="Z703" s="100"/>
      <c r="AA703" s="101" t="s">
        <v>1140</v>
      </c>
      <c r="AB703" s="85"/>
      <c r="AC703" s="86"/>
      <c r="AD703" s="85"/>
      <c r="AE703" s="85"/>
      <c r="AF703" s="86"/>
      <c r="AG703" s="86"/>
      <c r="AH703" s="87" t="n">
        <v>0</v>
      </c>
      <c r="AI703" s="88" t="n">
        <v>0</v>
      </c>
      <c r="AJ703" s="88" t="n">
        <v>0</v>
      </c>
      <c r="AK703" s="89" t="n">
        <v>0</v>
      </c>
      <c r="AL703" s="90" t="n">
        <v>0</v>
      </c>
      <c r="AM703" s="89" t="n">
        <v>0</v>
      </c>
      <c r="AN703" s="90" t="n">
        <v>0</v>
      </c>
      <c r="AO703" s="86"/>
      <c r="AP703" s="91"/>
      <c r="AQ703" s="100"/>
      <c r="AR703" s="100"/>
      <c r="AS703" s="100"/>
      <c r="AT703" s="100"/>
      <c r="AU703" s="100"/>
      <c r="AV703" s="100"/>
      <c r="AW703" s="100"/>
      <c r="AX703" s="100"/>
      <c r="AY703" s="100"/>
      <c r="AZ703" s="101"/>
      <c r="BA703" s="12"/>
      <c r="BB703" s="85" t="n">
        <f aca="false">IF(ISERROR(VLOOKUP($B703,$AB:$AX,1,0)),0,(VLOOKUP($B703,$AB:$AX,1,0)))</f>
        <v>0</v>
      </c>
      <c r="BC703" s="86" t="n">
        <f aca="false">IF(ISERROR(VLOOKUP($B703,$AB:$AX,2,0)),0,(VLOOKUP($B703,$AB:$AX,2,0)))</f>
        <v>0</v>
      </c>
      <c r="BD703" s="92" t="n">
        <f aca="false">IF(ISERROR(VLOOKUP($B703,$AB:$AX,3,0)),0,(VLOOKUP($B703,$AB:$AX,3,0)))</f>
        <v>0</v>
      </c>
      <c r="BE703" s="85" t="n">
        <f aca="false">IF(ISERROR(VLOOKUP($B703,$AB:$AX,4,0)),0,(VLOOKUP($B703,$AB:$AX,4,0)))</f>
        <v>0</v>
      </c>
      <c r="BF703" s="86" t="n">
        <f aca="false">IF(ISERROR(VLOOKUP($B703,$AB:$AX,5,0)),0,(VLOOKUP($B703,$AB:$AX,5,0)))</f>
        <v>0</v>
      </c>
      <c r="BG703" s="86" t="n">
        <f aca="false">IF(ISERROR(VLOOKUP($B703,$AB:$AX,6,0)),0,(VLOOKUP($B703,$AB:$AX,6,0)))</f>
        <v>0</v>
      </c>
      <c r="BH703" s="85" t="n">
        <f aca="false">IF(ISERROR(VLOOKUP($B703,$AB:$AX,7,0)),0,(VLOOKUP($B703,$AB:$AX,7,0)))</f>
        <v>0</v>
      </c>
      <c r="BI703" s="88" t="n">
        <f aca="false">IF(ISERROR(VLOOKUP($B703,$AB:$AX,8,0)),0,(VLOOKUP($B703,$AB:$AX,8,0)))</f>
        <v>0</v>
      </c>
      <c r="BJ703" s="88" t="n">
        <f aca="false">IF(ISERROR(VLOOKUP($B703,$AB:$AX,9,0)),0,(VLOOKUP($B703,$AB:$AX,9,0)))</f>
        <v>0</v>
      </c>
      <c r="BK703" s="89" t="n">
        <f aca="false">IF(ISERROR(VLOOKUP($B703,$AB:$AX,10,0)),0,(VLOOKUP($B703,$AB:$AX,10,0)))</f>
        <v>0</v>
      </c>
      <c r="BL703" s="93" t="n">
        <f aca="false">IF(ISERROR(VLOOKUP($B703,$AB:$AX,11,0)),0,(VLOOKUP($B703,$AB:$AX,11,0)))</f>
        <v>0</v>
      </c>
      <c r="BM703" s="89" t="n">
        <f aca="false">IF(ISERROR(VLOOKUP($B703,$AB:$AX,12,0)),0,(VLOOKUP($B703,$AB:$AX,12,0)))</f>
        <v>0</v>
      </c>
      <c r="BN703" s="93" t="n">
        <f aca="false">IF(ISERROR(VLOOKUP($B703,$AB:$AX,13,0)),0,(VLOOKUP($B703,$AB:$AX,13,0)))</f>
        <v>0</v>
      </c>
      <c r="BO703" s="86" t="n">
        <f aca="false">IF(ISERROR(VLOOKUP($B703,$AB:$AX,14,0)),0,(VLOOKUP($B703,$AB:$AX,14,0)))</f>
        <v>0</v>
      </c>
      <c r="BP703" s="91" t="n">
        <f aca="false">IF(ISERROR(VLOOKUP($B703,$AB:$AX,15,0)),0,(VLOOKUP($B703,$AB:$AX,15,0)))</f>
        <v>0</v>
      </c>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c r="DM703" s="100"/>
      <c r="DN703" s="100"/>
      <c r="DO703" s="100"/>
      <c r="DP703" s="100"/>
      <c r="DQ703" s="100"/>
      <c r="DR703" s="100"/>
      <c r="DS703" s="100"/>
      <c r="DT703" s="100"/>
      <c r="DU703" s="100"/>
      <c r="DV703" s="100"/>
      <c r="DW703" s="100"/>
      <c r="DX703" s="100"/>
      <c r="DY703" s="100"/>
      <c r="DZ703" s="100"/>
      <c r="EA703" s="100"/>
      <c r="EB703" s="100"/>
      <c r="EC703" s="100"/>
      <c r="ED703" s="100"/>
      <c r="EE703" s="100"/>
      <c r="EF703" s="100"/>
      <c r="EG703" s="100"/>
      <c r="EH703" s="100"/>
      <c r="EI703" s="100"/>
      <c r="EJ703" s="100"/>
      <c r="EK703" s="100"/>
    </row>
    <row r="704" customFormat="false" ht="12.75" hidden="true" customHeight="false" outlineLevel="0" collapsed="false">
      <c r="A704" s="75" t="s">
        <v>1141</v>
      </c>
      <c r="B704" s="76"/>
      <c r="C704" s="77"/>
      <c r="D704" s="78"/>
      <c r="E704" s="78"/>
      <c r="F704" s="79"/>
      <c r="G704" s="79"/>
      <c r="H704" s="80" t="n">
        <v>0</v>
      </c>
      <c r="I704" s="81" t="n">
        <v>0</v>
      </c>
      <c r="J704" s="81" t="n">
        <v>0</v>
      </c>
      <c r="K704" s="82" t="n">
        <v>0</v>
      </c>
      <c r="L704" s="83" t="n">
        <v>0</v>
      </c>
      <c r="M704" s="82" t="n">
        <v>0</v>
      </c>
      <c r="N704" s="83" t="n">
        <v>0</v>
      </c>
      <c r="O704" s="79"/>
      <c r="P704" s="84"/>
      <c r="Q704" s="22"/>
      <c r="R704" s="22"/>
      <c r="S704" s="22"/>
      <c r="T704" s="22"/>
      <c r="U704" s="22"/>
      <c r="V704" s="22"/>
      <c r="W704" s="22"/>
      <c r="X704" s="22"/>
      <c r="Y704" s="12"/>
      <c r="Z704" s="22"/>
      <c r="AA704" s="12" t="s">
        <v>1141</v>
      </c>
      <c r="AB704" s="85"/>
      <c r="AC704" s="86"/>
      <c r="AD704" s="85"/>
      <c r="AE704" s="85"/>
      <c r="AF704" s="86"/>
      <c r="AG704" s="86"/>
      <c r="AH704" s="87" t="n">
        <v>0</v>
      </c>
      <c r="AI704" s="88" t="n">
        <v>0</v>
      </c>
      <c r="AJ704" s="88" t="n">
        <v>0</v>
      </c>
      <c r="AK704" s="89" t="n">
        <v>0</v>
      </c>
      <c r="AL704" s="90" t="n">
        <v>0</v>
      </c>
      <c r="AM704" s="89" t="n">
        <v>0</v>
      </c>
      <c r="AN704" s="90" t="n">
        <v>0</v>
      </c>
      <c r="AO704" s="86"/>
      <c r="AP704" s="91"/>
      <c r="AQ704" s="22"/>
      <c r="AR704" s="22"/>
      <c r="AS704" s="22"/>
      <c r="AT704" s="22"/>
      <c r="AU704" s="22"/>
      <c r="AV704" s="22"/>
      <c r="AW704" s="22"/>
      <c r="AX704" s="22"/>
      <c r="AY704" s="22"/>
      <c r="BA704" s="12"/>
      <c r="BB704" s="85" t="n">
        <f aca="false">IF(ISERROR(VLOOKUP($B704,$AB:$AX,1,0)),0,(VLOOKUP($B704,$AB:$AX,1,0)))</f>
        <v>0</v>
      </c>
      <c r="BC704" s="86" t="n">
        <f aca="false">IF(ISERROR(VLOOKUP($B704,$AB:$AX,2,0)),0,(VLOOKUP($B704,$AB:$AX,2,0)))</f>
        <v>0</v>
      </c>
      <c r="BD704" s="92" t="n">
        <f aca="false">IF(ISERROR(VLOOKUP($B704,$AB:$AX,3,0)),0,(VLOOKUP($B704,$AB:$AX,3,0)))</f>
        <v>0</v>
      </c>
      <c r="BE704" s="85" t="n">
        <f aca="false">IF(ISERROR(VLOOKUP($B704,$AB:$AX,4,0)),0,(VLOOKUP($B704,$AB:$AX,4,0)))</f>
        <v>0</v>
      </c>
      <c r="BF704" s="86" t="n">
        <f aca="false">IF(ISERROR(VLOOKUP($B704,$AB:$AX,5,0)),0,(VLOOKUP($B704,$AB:$AX,5,0)))</f>
        <v>0</v>
      </c>
      <c r="BG704" s="86" t="n">
        <f aca="false">IF(ISERROR(VLOOKUP($B704,$AB:$AX,6,0)),0,(VLOOKUP($B704,$AB:$AX,6,0)))</f>
        <v>0</v>
      </c>
      <c r="BH704" s="85" t="n">
        <f aca="false">IF(ISERROR(VLOOKUP($B704,$AB:$AX,7,0)),0,(VLOOKUP($B704,$AB:$AX,7,0)))</f>
        <v>0</v>
      </c>
      <c r="BI704" s="88" t="n">
        <f aca="false">IF(ISERROR(VLOOKUP($B704,$AB:$AX,8,0)),0,(VLOOKUP($B704,$AB:$AX,8,0)))</f>
        <v>0</v>
      </c>
      <c r="BJ704" s="88" t="n">
        <f aca="false">IF(ISERROR(VLOOKUP($B704,$AB:$AX,9,0)),0,(VLOOKUP($B704,$AB:$AX,9,0)))</f>
        <v>0</v>
      </c>
      <c r="BK704" s="89" t="n">
        <f aca="false">IF(ISERROR(VLOOKUP($B704,$AB:$AX,10,0)),0,(VLOOKUP($B704,$AB:$AX,10,0)))</f>
        <v>0</v>
      </c>
      <c r="BL704" s="93" t="n">
        <f aca="false">IF(ISERROR(VLOOKUP($B704,$AB:$AX,11,0)),0,(VLOOKUP($B704,$AB:$AX,11,0)))</f>
        <v>0</v>
      </c>
      <c r="BM704" s="89" t="n">
        <f aca="false">IF(ISERROR(VLOOKUP($B704,$AB:$AX,12,0)),0,(VLOOKUP($B704,$AB:$AX,12,0)))</f>
        <v>0</v>
      </c>
      <c r="BN704" s="93" t="n">
        <f aca="false">IF(ISERROR(VLOOKUP($B704,$AB:$AX,13,0)),0,(VLOOKUP($B704,$AB:$AX,13,0)))</f>
        <v>0</v>
      </c>
      <c r="BO704" s="86" t="n">
        <f aca="false">IF(ISERROR(VLOOKUP($B704,$AB:$AX,14,0)),0,(VLOOKUP($B704,$AB:$AX,14,0)))</f>
        <v>0</v>
      </c>
      <c r="BP704" s="91" t="n">
        <f aca="false">IF(ISERROR(VLOOKUP($B704,$AB:$AX,15,0)),0,(VLOOKUP($B704,$AB:$AX,15,0)))</f>
        <v>0</v>
      </c>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c r="EK704" s="22"/>
    </row>
    <row r="705" customFormat="false" ht="12.75" hidden="true" customHeight="false" outlineLevel="0" collapsed="false">
      <c r="A705" s="75" t="s">
        <v>1142</v>
      </c>
      <c r="B705" s="76"/>
      <c r="C705" s="77"/>
      <c r="D705" s="78"/>
      <c r="E705" s="78"/>
      <c r="F705" s="79"/>
      <c r="G705" s="79"/>
      <c r="H705" s="80" t="n">
        <v>0</v>
      </c>
      <c r="I705" s="81" t="n">
        <v>0</v>
      </c>
      <c r="J705" s="81" t="n">
        <v>0</v>
      </c>
      <c r="K705" s="82" t="n">
        <v>0</v>
      </c>
      <c r="L705" s="83" t="n">
        <v>0</v>
      </c>
      <c r="M705" s="82" t="n">
        <v>0</v>
      </c>
      <c r="N705" s="83" t="n">
        <v>0</v>
      </c>
      <c r="O705" s="79"/>
      <c r="P705" s="84"/>
      <c r="Q705" s="22"/>
      <c r="R705" s="22"/>
      <c r="S705" s="22"/>
      <c r="T705" s="22"/>
      <c r="U705" s="22"/>
      <c r="V705" s="22"/>
      <c r="W705" s="22"/>
      <c r="X705" s="22"/>
      <c r="Y705" s="12"/>
      <c r="Z705" s="22"/>
      <c r="AA705" s="12" t="s">
        <v>1142</v>
      </c>
      <c r="AB705" s="85"/>
      <c r="AC705" s="86"/>
      <c r="AD705" s="85"/>
      <c r="AE705" s="85"/>
      <c r="AF705" s="86"/>
      <c r="AG705" s="86"/>
      <c r="AH705" s="87" t="n">
        <v>0</v>
      </c>
      <c r="AI705" s="88" t="n">
        <v>0</v>
      </c>
      <c r="AJ705" s="88" t="n">
        <v>0</v>
      </c>
      <c r="AK705" s="89" t="n">
        <v>0</v>
      </c>
      <c r="AL705" s="90" t="n">
        <v>0</v>
      </c>
      <c r="AM705" s="89" t="n">
        <v>0</v>
      </c>
      <c r="AN705" s="90" t="n">
        <v>0</v>
      </c>
      <c r="AO705" s="86"/>
      <c r="AP705" s="91"/>
      <c r="AQ705" s="22"/>
      <c r="AR705" s="22"/>
      <c r="AS705" s="22"/>
      <c r="AT705" s="22"/>
      <c r="AU705" s="22"/>
      <c r="AV705" s="22"/>
      <c r="AW705" s="22"/>
      <c r="AX705" s="22"/>
      <c r="AY705" s="22"/>
      <c r="BA705" s="12"/>
      <c r="BB705" s="85" t="n">
        <f aca="false">IF(ISERROR(VLOOKUP($B705,$AB:$AX,1,0)),0,(VLOOKUP($B705,$AB:$AX,1,0)))</f>
        <v>0</v>
      </c>
      <c r="BC705" s="86" t="n">
        <f aca="false">IF(ISERROR(VLOOKUP($B705,$AB:$AX,2,0)),0,(VLOOKUP($B705,$AB:$AX,2,0)))</f>
        <v>0</v>
      </c>
      <c r="BD705" s="92" t="n">
        <f aca="false">IF(ISERROR(VLOOKUP($B705,$AB:$AX,3,0)),0,(VLOOKUP($B705,$AB:$AX,3,0)))</f>
        <v>0</v>
      </c>
      <c r="BE705" s="85" t="n">
        <f aca="false">IF(ISERROR(VLOOKUP($B705,$AB:$AX,4,0)),0,(VLOOKUP($B705,$AB:$AX,4,0)))</f>
        <v>0</v>
      </c>
      <c r="BF705" s="86" t="n">
        <f aca="false">IF(ISERROR(VLOOKUP($B705,$AB:$AX,5,0)),0,(VLOOKUP($B705,$AB:$AX,5,0)))</f>
        <v>0</v>
      </c>
      <c r="BG705" s="86" t="n">
        <f aca="false">IF(ISERROR(VLOOKUP($B705,$AB:$AX,6,0)),0,(VLOOKUP($B705,$AB:$AX,6,0)))</f>
        <v>0</v>
      </c>
      <c r="BH705" s="85" t="n">
        <f aca="false">IF(ISERROR(VLOOKUP($B705,$AB:$AX,7,0)),0,(VLOOKUP($B705,$AB:$AX,7,0)))</f>
        <v>0</v>
      </c>
      <c r="BI705" s="88" t="n">
        <f aca="false">IF(ISERROR(VLOOKUP($B705,$AB:$AX,8,0)),0,(VLOOKUP($B705,$AB:$AX,8,0)))</f>
        <v>0</v>
      </c>
      <c r="BJ705" s="88" t="n">
        <f aca="false">IF(ISERROR(VLOOKUP($B705,$AB:$AX,9,0)),0,(VLOOKUP($B705,$AB:$AX,9,0)))</f>
        <v>0</v>
      </c>
      <c r="BK705" s="89" t="n">
        <f aca="false">IF(ISERROR(VLOOKUP($B705,$AB:$AX,10,0)),0,(VLOOKUP($B705,$AB:$AX,10,0)))</f>
        <v>0</v>
      </c>
      <c r="BL705" s="93" t="n">
        <f aca="false">IF(ISERROR(VLOOKUP($B705,$AB:$AX,11,0)),0,(VLOOKUP($B705,$AB:$AX,11,0)))</f>
        <v>0</v>
      </c>
      <c r="BM705" s="89" t="n">
        <f aca="false">IF(ISERROR(VLOOKUP($B705,$AB:$AX,12,0)),0,(VLOOKUP($B705,$AB:$AX,12,0)))</f>
        <v>0</v>
      </c>
      <c r="BN705" s="93" t="n">
        <f aca="false">IF(ISERROR(VLOOKUP($B705,$AB:$AX,13,0)),0,(VLOOKUP($B705,$AB:$AX,13,0)))</f>
        <v>0</v>
      </c>
      <c r="BO705" s="86" t="n">
        <f aca="false">IF(ISERROR(VLOOKUP($B705,$AB:$AX,14,0)),0,(VLOOKUP($B705,$AB:$AX,14,0)))</f>
        <v>0</v>
      </c>
      <c r="BP705" s="91" t="n">
        <f aca="false">IF(ISERROR(VLOOKUP($B705,$AB:$AX,15,0)),0,(VLOOKUP($B705,$AB:$AX,15,0)))</f>
        <v>0</v>
      </c>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c r="EK705" s="22"/>
    </row>
    <row r="706" customFormat="false" ht="12.75" hidden="true" customHeight="false" outlineLevel="0" collapsed="false">
      <c r="A706" s="75" t="s">
        <v>1143</v>
      </c>
      <c r="B706" s="76"/>
      <c r="C706" s="77"/>
      <c r="D706" s="78"/>
      <c r="E706" s="78"/>
      <c r="F706" s="79"/>
      <c r="G706" s="79"/>
      <c r="H706" s="80" t="n">
        <v>0</v>
      </c>
      <c r="I706" s="81" t="n">
        <v>0</v>
      </c>
      <c r="J706" s="81" t="n">
        <v>0</v>
      </c>
      <c r="K706" s="82" t="n">
        <v>0</v>
      </c>
      <c r="L706" s="83" t="n">
        <v>0</v>
      </c>
      <c r="M706" s="82" t="n">
        <v>0</v>
      </c>
      <c r="N706" s="83" t="n">
        <v>0</v>
      </c>
      <c r="O706" s="79"/>
      <c r="P706" s="84"/>
      <c r="Q706" s="78"/>
      <c r="R706" s="78"/>
      <c r="S706" s="78"/>
      <c r="T706" s="78"/>
      <c r="U706" s="78"/>
      <c r="V706" s="78"/>
      <c r="W706" s="78"/>
      <c r="X706" s="78"/>
      <c r="Y706" s="85"/>
      <c r="Z706" s="78"/>
      <c r="AA706" s="85" t="s">
        <v>1143</v>
      </c>
      <c r="AB706" s="85"/>
      <c r="AC706" s="86"/>
      <c r="AD706" s="85"/>
      <c r="AE706" s="85"/>
      <c r="AF706" s="86"/>
      <c r="AG706" s="86"/>
      <c r="AH706" s="87" t="n">
        <v>0</v>
      </c>
      <c r="AI706" s="88" t="n">
        <v>0</v>
      </c>
      <c r="AJ706" s="88" t="n">
        <v>0</v>
      </c>
      <c r="AK706" s="89" t="n">
        <v>0</v>
      </c>
      <c r="AL706" s="90" t="n">
        <v>0</v>
      </c>
      <c r="AM706" s="89" t="n">
        <v>0</v>
      </c>
      <c r="AN706" s="90" t="n">
        <v>0</v>
      </c>
      <c r="AO706" s="86"/>
      <c r="AP706" s="91"/>
      <c r="AQ706" s="78"/>
      <c r="AR706" s="78"/>
      <c r="AS706" s="78"/>
      <c r="AT706" s="78"/>
      <c r="AU706" s="78"/>
      <c r="AV706" s="78"/>
      <c r="AW706" s="78"/>
      <c r="AX706" s="78"/>
      <c r="AY706" s="78"/>
      <c r="AZ706" s="85"/>
      <c r="BA706" s="12"/>
      <c r="BB706" s="85" t="n">
        <f aca="false">IF(ISERROR(VLOOKUP($B706,$AB:$AX,1,0)),0,(VLOOKUP($B706,$AB:$AX,1,0)))</f>
        <v>0</v>
      </c>
      <c r="BC706" s="86" t="n">
        <f aca="false">IF(ISERROR(VLOOKUP($B706,$AB:$AX,2,0)),0,(VLOOKUP($B706,$AB:$AX,2,0)))</f>
        <v>0</v>
      </c>
      <c r="BD706" s="92" t="n">
        <f aca="false">IF(ISERROR(VLOOKUP($B706,$AB:$AX,3,0)),0,(VLOOKUP($B706,$AB:$AX,3,0)))</f>
        <v>0</v>
      </c>
      <c r="BE706" s="85" t="n">
        <f aca="false">IF(ISERROR(VLOOKUP($B706,$AB:$AX,4,0)),0,(VLOOKUP($B706,$AB:$AX,4,0)))</f>
        <v>0</v>
      </c>
      <c r="BF706" s="86" t="n">
        <f aca="false">IF(ISERROR(VLOOKUP($B706,$AB:$AX,5,0)),0,(VLOOKUP($B706,$AB:$AX,5,0)))</f>
        <v>0</v>
      </c>
      <c r="BG706" s="86" t="n">
        <f aca="false">IF(ISERROR(VLOOKUP($B706,$AB:$AX,6,0)),0,(VLOOKUP($B706,$AB:$AX,6,0)))</f>
        <v>0</v>
      </c>
      <c r="BH706" s="85" t="n">
        <f aca="false">IF(ISERROR(VLOOKUP($B706,$AB:$AX,7,0)),0,(VLOOKUP($B706,$AB:$AX,7,0)))</f>
        <v>0</v>
      </c>
      <c r="BI706" s="88" t="n">
        <f aca="false">IF(ISERROR(VLOOKUP($B706,$AB:$AX,8,0)),0,(VLOOKUP($B706,$AB:$AX,8,0)))</f>
        <v>0</v>
      </c>
      <c r="BJ706" s="88" t="n">
        <f aca="false">IF(ISERROR(VLOOKUP($B706,$AB:$AX,9,0)),0,(VLOOKUP($B706,$AB:$AX,9,0)))</f>
        <v>0</v>
      </c>
      <c r="BK706" s="89" t="n">
        <f aca="false">IF(ISERROR(VLOOKUP($B706,$AB:$AX,10,0)),0,(VLOOKUP($B706,$AB:$AX,10,0)))</f>
        <v>0</v>
      </c>
      <c r="BL706" s="93" t="n">
        <f aca="false">IF(ISERROR(VLOOKUP($B706,$AB:$AX,11,0)),0,(VLOOKUP($B706,$AB:$AX,11,0)))</f>
        <v>0</v>
      </c>
      <c r="BM706" s="89" t="n">
        <f aca="false">IF(ISERROR(VLOOKUP($B706,$AB:$AX,12,0)),0,(VLOOKUP($B706,$AB:$AX,12,0)))</f>
        <v>0</v>
      </c>
      <c r="BN706" s="93" t="n">
        <f aca="false">IF(ISERROR(VLOOKUP($B706,$AB:$AX,13,0)),0,(VLOOKUP($B706,$AB:$AX,13,0)))</f>
        <v>0</v>
      </c>
      <c r="BO706" s="86" t="n">
        <f aca="false">IF(ISERROR(VLOOKUP($B706,$AB:$AX,14,0)),0,(VLOOKUP($B706,$AB:$AX,14,0)))</f>
        <v>0</v>
      </c>
      <c r="BP706" s="91" t="n">
        <f aca="false">IF(ISERROR(VLOOKUP($B706,$AB:$AX,15,0)),0,(VLOOKUP($B706,$AB:$AX,15,0)))</f>
        <v>0</v>
      </c>
      <c r="BQ706" s="78"/>
      <c r="BR706" s="78"/>
      <c r="BS706" s="78"/>
      <c r="BT706" s="78"/>
      <c r="BU706" s="94"/>
      <c r="BV706" s="94"/>
      <c r="BW706" s="94"/>
      <c r="BX706" s="94"/>
      <c r="BY706" s="94"/>
      <c r="BZ706" s="94"/>
      <c r="CA706" s="94"/>
      <c r="CB706" s="94"/>
      <c r="CC706" s="94"/>
      <c r="CD706" s="94"/>
      <c r="CE706" s="94"/>
      <c r="CF706" s="94"/>
      <c r="CG706" s="94"/>
      <c r="CH706" s="94"/>
      <c r="CI706" s="94"/>
      <c r="CJ706" s="94"/>
      <c r="CK706" s="94"/>
      <c r="CL706" s="94"/>
      <c r="CM706" s="94"/>
      <c r="CN706" s="94"/>
      <c r="CO706" s="94"/>
      <c r="CP706" s="94"/>
      <c r="CQ706" s="94"/>
      <c r="CR706" s="94"/>
      <c r="CS706" s="94"/>
      <c r="CT706" s="94"/>
      <c r="CU706" s="94"/>
      <c r="CV706" s="94"/>
      <c r="CW706" s="94"/>
      <c r="CX706" s="94"/>
      <c r="CY706" s="94"/>
      <c r="CZ706" s="94"/>
      <c r="DA706" s="94"/>
      <c r="DB706" s="94"/>
      <c r="DC706" s="94"/>
      <c r="DD706" s="94"/>
      <c r="DE706" s="94"/>
      <c r="DF706" s="94"/>
      <c r="DG706" s="94"/>
      <c r="DH706" s="94"/>
      <c r="DI706" s="94"/>
      <c r="DJ706" s="94"/>
      <c r="DK706" s="94"/>
      <c r="DL706" s="94"/>
      <c r="DM706" s="94"/>
      <c r="DN706" s="94"/>
      <c r="DO706" s="94"/>
      <c r="DP706" s="94"/>
      <c r="DQ706" s="94"/>
      <c r="DR706" s="94"/>
      <c r="DS706" s="94"/>
      <c r="DT706" s="94"/>
      <c r="DU706" s="94"/>
      <c r="DV706" s="94"/>
      <c r="DW706" s="94"/>
      <c r="DX706" s="94"/>
      <c r="DY706" s="94"/>
      <c r="DZ706" s="94"/>
      <c r="EA706" s="94"/>
      <c r="EB706" s="94"/>
      <c r="EC706" s="94"/>
      <c r="ED706" s="94"/>
      <c r="EE706" s="94"/>
      <c r="EF706" s="94"/>
      <c r="EG706" s="94"/>
      <c r="EH706" s="94"/>
      <c r="EI706" s="94"/>
      <c r="EJ706" s="94"/>
      <c r="EK706" s="94"/>
    </row>
    <row r="707" customFormat="false" ht="12.75" hidden="true" customHeight="false" outlineLevel="0" collapsed="false">
      <c r="A707" s="75" t="s">
        <v>1144</v>
      </c>
      <c r="B707" s="76"/>
      <c r="C707" s="77"/>
      <c r="D707" s="78"/>
      <c r="E707" s="78"/>
      <c r="F707" s="79"/>
      <c r="G707" s="79"/>
      <c r="H707" s="80" t="n">
        <v>0</v>
      </c>
      <c r="I707" s="81" t="n">
        <v>0</v>
      </c>
      <c r="J707" s="81" t="n">
        <v>0</v>
      </c>
      <c r="K707" s="82" t="n">
        <v>0</v>
      </c>
      <c r="L707" s="83" t="n">
        <v>0</v>
      </c>
      <c r="M707" s="82" t="n">
        <v>0</v>
      </c>
      <c r="N707" s="83" t="n">
        <v>0</v>
      </c>
      <c r="O707" s="79"/>
      <c r="P707" s="84"/>
      <c r="Q707" s="78"/>
      <c r="R707" s="78"/>
      <c r="S707" s="78"/>
      <c r="T707" s="78"/>
      <c r="U707" s="78"/>
      <c r="V707" s="78"/>
      <c r="W707" s="78"/>
      <c r="X707" s="78"/>
      <c r="Y707" s="85"/>
      <c r="Z707" s="78"/>
      <c r="AA707" s="85" t="s">
        <v>1144</v>
      </c>
      <c r="AB707" s="85"/>
      <c r="AC707" s="86"/>
      <c r="AD707" s="85"/>
      <c r="AE707" s="85"/>
      <c r="AF707" s="86"/>
      <c r="AG707" s="86"/>
      <c r="AH707" s="87" t="n">
        <v>0</v>
      </c>
      <c r="AI707" s="88" t="n">
        <v>0</v>
      </c>
      <c r="AJ707" s="88" t="n">
        <v>0</v>
      </c>
      <c r="AK707" s="89" t="n">
        <v>0</v>
      </c>
      <c r="AL707" s="90" t="n">
        <v>0</v>
      </c>
      <c r="AM707" s="89" t="n">
        <v>0</v>
      </c>
      <c r="AN707" s="90" t="n">
        <v>0</v>
      </c>
      <c r="AO707" s="86"/>
      <c r="AP707" s="91"/>
      <c r="AQ707" s="78"/>
      <c r="AR707" s="78"/>
      <c r="AS707" s="78"/>
      <c r="AT707" s="78"/>
      <c r="AU707" s="78"/>
      <c r="AV707" s="78"/>
      <c r="AW707" s="78"/>
      <c r="AX707" s="78"/>
      <c r="AY707" s="78"/>
      <c r="AZ707" s="85"/>
      <c r="BA707" s="12"/>
      <c r="BB707" s="85" t="n">
        <f aca="false">IF(ISERROR(VLOOKUP($B707,$AB:$AX,1,0)),0,(VLOOKUP($B707,$AB:$AX,1,0)))</f>
        <v>0</v>
      </c>
      <c r="BC707" s="86" t="n">
        <f aca="false">IF(ISERROR(VLOOKUP($B707,$AB:$AX,2,0)),0,(VLOOKUP($B707,$AB:$AX,2,0)))</f>
        <v>0</v>
      </c>
      <c r="BD707" s="92" t="n">
        <f aca="false">IF(ISERROR(VLOOKUP($B707,$AB:$AX,3,0)),0,(VLOOKUP($B707,$AB:$AX,3,0)))</f>
        <v>0</v>
      </c>
      <c r="BE707" s="85" t="n">
        <f aca="false">IF(ISERROR(VLOOKUP($B707,$AB:$AX,4,0)),0,(VLOOKUP($B707,$AB:$AX,4,0)))</f>
        <v>0</v>
      </c>
      <c r="BF707" s="86" t="n">
        <f aca="false">IF(ISERROR(VLOOKUP($B707,$AB:$AX,5,0)),0,(VLOOKUP($B707,$AB:$AX,5,0)))</f>
        <v>0</v>
      </c>
      <c r="BG707" s="86" t="n">
        <f aca="false">IF(ISERROR(VLOOKUP($B707,$AB:$AX,6,0)),0,(VLOOKUP($B707,$AB:$AX,6,0)))</f>
        <v>0</v>
      </c>
      <c r="BH707" s="85" t="n">
        <f aca="false">IF(ISERROR(VLOOKUP($B707,$AB:$AX,7,0)),0,(VLOOKUP($B707,$AB:$AX,7,0)))</f>
        <v>0</v>
      </c>
      <c r="BI707" s="88" t="n">
        <f aca="false">IF(ISERROR(VLOOKUP($B707,$AB:$AX,8,0)),0,(VLOOKUP($B707,$AB:$AX,8,0)))</f>
        <v>0</v>
      </c>
      <c r="BJ707" s="88" t="n">
        <f aca="false">IF(ISERROR(VLOOKUP($B707,$AB:$AX,9,0)),0,(VLOOKUP($B707,$AB:$AX,9,0)))</f>
        <v>0</v>
      </c>
      <c r="BK707" s="89" t="n">
        <f aca="false">IF(ISERROR(VLOOKUP($B707,$AB:$AX,10,0)),0,(VLOOKUP($B707,$AB:$AX,10,0)))</f>
        <v>0</v>
      </c>
      <c r="BL707" s="93" t="n">
        <f aca="false">IF(ISERROR(VLOOKUP($B707,$AB:$AX,11,0)),0,(VLOOKUP($B707,$AB:$AX,11,0)))</f>
        <v>0</v>
      </c>
      <c r="BM707" s="89" t="n">
        <f aca="false">IF(ISERROR(VLOOKUP($B707,$AB:$AX,12,0)),0,(VLOOKUP($B707,$AB:$AX,12,0)))</f>
        <v>0</v>
      </c>
      <c r="BN707" s="93" t="n">
        <f aca="false">IF(ISERROR(VLOOKUP($B707,$AB:$AX,13,0)),0,(VLOOKUP($B707,$AB:$AX,13,0)))</f>
        <v>0</v>
      </c>
      <c r="BO707" s="86" t="n">
        <f aca="false">IF(ISERROR(VLOOKUP($B707,$AB:$AX,14,0)),0,(VLOOKUP($B707,$AB:$AX,14,0)))</f>
        <v>0</v>
      </c>
      <c r="BP707" s="91" t="n">
        <f aca="false">IF(ISERROR(VLOOKUP($B707,$AB:$AX,15,0)),0,(VLOOKUP($B707,$AB:$AX,15,0)))</f>
        <v>0</v>
      </c>
      <c r="BQ707" s="78"/>
      <c r="BR707" s="78"/>
      <c r="BS707" s="78"/>
      <c r="BT707" s="78"/>
      <c r="BU707" s="94"/>
      <c r="BV707" s="94"/>
      <c r="BW707" s="94"/>
      <c r="BX707" s="94"/>
      <c r="BY707" s="94"/>
      <c r="BZ707" s="94"/>
      <c r="CA707" s="94"/>
      <c r="CB707" s="94"/>
      <c r="CC707" s="94"/>
      <c r="CD707" s="94"/>
      <c r="CE707" s="94"/>
      <c r="CF707" s="94"/>
      <c r="CG707" s="94"/>
      <c r="CH707" s="94"/>
      <c r="CI707" s="94"/>
      <c r="CJ707" s="94"/>
      <c r="CK707" s="94"/>
      <c r="CL707" s="94"/>
      <c r="CM707" s="94"/>
      <c r="CN707" s="94"/>
      <c r="CO707" s="94"/>
      <c r="CP707" s="94"/>
      <c r="CQ707" s="94"/>
      <c r="CR707" s="94"/>
      <c r="CS707" s="94"/>
      <c r="CT707" s="94"/>
      <c r="CU707" s="94"/>
      <c r="CV707" s="94"/>
      <c r="CW707" s="94"/>
      <c r="CX707" s="94"/>
      <c r="CY707" s="94"/>
      <c r="CZ707" s="94"/>
      <c r="DA707" s="94"/>
      <c r="DB707" s="94"/>
      <c r="DC707" s="94"/>
      <c r="DD707" s="94"/>
      <c r="DE707" s="94"/>
      <c r="DF707" s="94"/>
      <c r="DG707" s="94"/>
      <c r="DH707" s="94"/>
      <c r="DI707" s="94"/>
      <c r="DJ707" s="94"/>
      <c r="DK707" s="94"/>
      <c r="DL707" s="94"/>
      <c r="DM707" s="94"/>
      <c r="DN707" s="94"/>
      <c r="DO707" s="94"/>
      <c r="DP707" s="94"/>
      <c r="DQ707" s="94"/>
      <c r="DR707" s="94"/>
      <c r="DS707" s="94"/>
      <c r="DT707" s="94"/>
      <c r="DU707" s="94"/>
      <c r="DV707" s="94"/>
      <c r="DW707" s="94"/>
      <c r="DX707" s="94"/>
      <c r="DY707" s="94"/>
      <c r="DZ707" s="94"/>
      <c r="EA707" s="94"/>
      <c r="EB707" s="94"/>
      <c r="EC707" s="94"/>
      <c r="ED707" s="94"/>
      <c r="EE707" s="94"/>
      <c r="EF707" s="94"/>
      <c r="EG707" s="94"/>
      <c r="EH707" s="94"/>
      <c r="EI707" s="94"/>
      <c r="EJ707" s="94"/>
      <c r="EK707" s="94"/>
    </row>
    <row r="708" customFormat="false" ht="12.75" hidden="true" customHeight="false" outlineLevel="0" collapsed="false">
      <c r="A708" s="75" t="s">
        <v>1145</v>
      </c>
      <c r="B708" s="76"/>
      <c r="C708" s="77"/>
      <c r="D708" s="78"/>
      <c r="E708" s="78"/>
      <c r="F708" s="79"/>
      <c r="G708" s="79"/>
      <c r="H708" s="80" t="n">
        <v>0</v>
      </c>
      <c r="I708" s="81" t="n">
        <v>0</v>
      </c>
      <c r="J708" s="81" t="n">
        <v>0</v>
      </c>
      <c r="K708" s="82" t="n">
        <v>0</v>
      </c>
      <c r="L708" s="83" t="n">
        <v>0</v>
      </c>
      <c r="M708" s="82" t="n">
        <v>0</v>
      </c>
      <c r="N708" s="83" t="n">
        <v>0</v>
      </c>
      <c r="O708" s="79"/>
      <c r="P708" s="84"/>
      <c r="Q708" s="78"/>
      <c r="R708" s="78"/>
      <c r="S708" s="78"/>
      <c r="T708" s="78"/>
      <c r="U708" s="78"/>
      <c r="V708" s="78"/>
      <c r="W708" s="78"/>
      <c r="X708" s="78"/>
      <c r="Y708" s="85"/>
      <c r="Z708" s="78"/>
      <c r="AA708" s="85" t="s">
        <v>1145</v>
      </c>
      <c r="AB708" s="85"/>
      <c r="AC708" s="86"/>
      <c r="AD708" s="85"/>
      <c r="AE708" s="85"/>
      <c r="AF708" s="86"/>
      <c r="AG708" s="86"/>
      <c r="AH708" s="87" t="n">
        <v>0</v>
      </c>
      <c r="AI708" s="88" t="n">
        <v>0</v>
      </c>
      <c r="AJ708" s="88" t="n">
        <v>0</v>
      </c>
      <c r="AK708" s="89" t="n">
        <v>0</v>
      </c>
      <c r="AL708" s="90" t="n">
        <v>0</v>
      </c>
      <c r="AM708" s="89" t="n">
        <v>0</v>
      </c>
      <c r="AN708" s="90" t="n">
        <v>0</v>
      </c>
      <c r="AO708" s="86"/>
      <c r="AP708" s="91"/>
      <c r="AQ708" s="78"/>
      <c r="AR708" s="78"/>
      <c r="AS708" s="78"/>
      <c r="AT708" s="78"/>
      <c r="AU708" s="78"/>
      <c r="AV708" s="78"/>
      <c r="AW708" s="78"/>
      <c r="AX708" s="78"/>
      <c r="AY708" s="78"/>
      <c r="AZ708" s="85"/>
      <c r="BA708" s="12"/>
      <c r="BB708" s="85" t="n">
        <f aca="false">IF(ISERROR(VLOOKUP($B708,$AB:$AX,1,0)),0,(VLOOKUP($B708,$AB:$AX,1,0)))</f>
        <v>0</v>
      </c>
      <c r="BC708" s="86" t="n">
        <f aca="false">IF(ISERROR(VLOOKUP($B708,$AB:$AX,2,0)),0,(VLOOKUP($B708,$AB:$AX,2,0)))</f>
        <v>0</v>
      </c>
      <c r="BD708" s="92" t="n">
        <f aca="false">IF(ISERROR(VLOOKUP($B708,$AB:$AX,3,0)),0,(VLOOKUP($B708,$AB:$AX,3,0)))</f>
        <v>0</v>
      </c>
      <c r="BE708" s="85" t="n">
        <f aca="false">IF(ISERROR(VLOOKUP($B708,$AB:$AX,4,0)),0,(VLOOKUP($B708,$AB:$AX,4,0)))</f>
        <v>0</v>
      </c>
      <c r="BF708" s="86" t="n">
        <f aca="false">IF(ISERROR(VLOOKUP($B708,$AB:$AX,5,0)),0,(VLOOKUP($B708,$AB:$AX,5,0)))</f>
        <v>0</v>
      </c>
      <c r="BG708" s="86" t="n">
        <f aca="false">IF(ISERROR(VLOOKUP($B708,$AB:$AX,6,0)),0,(VLOOKUP($B708,$AB:$AX,6,0)))</f>
        <v>0</v>
      </c>
      <c r="BH708" s="85" t="n">
        <f aca="false">IF(ISERROR(VLOOKUP($B708,$AB:$AX,7,0)),0,(VLOOKUP($B708,$AB:$AX,7,0)))</f>
        <v>0</v>
      </c>
      <c r="BI708" s="88" t="n">
        <f aca="false">IF(ISERROR(VLOOKUP($B708,$AB:$AX,8,0)),0,(VLOOKUP($B708,$AB:$AX,8,0)))</f>
        <v>0</v>
      </c>
      <c r="BJ708" s="88" t="n">
        <f aca="false">IF(ISERROR(VLOOKUP($B708,$AB:$AX,9,0)),0,(VLOOKUP($B708,$AB:$AX,9,0)))</f>
        <v>0</v>
      </c>
      <c r="BK708" s="89" t="n">
        <f aca="false">IF(ISERROR(VLOOKUP($B708,$AB:$AX,10,0)),0,(VLOOKUP($B708,$AB:$AX,10,0)))</f>
        <v>0</v>
      </c>
      <c r="BL708" s="93" t="n">
        <f aca="false">IF(ISERROR(VLOOKUP($B708,$AB:$AX,11,0)),0,(VLOOKUP($B708,$AB:$AX,11,0)))</f>
        <v>0</v>
      </c>
      <c r="BM708" s="89" t="n">
        <f aca="false">IF(ISERROR(VLOOKUP($B708,$AB:$AX,12,0)),0,(VLOOKUP($B708,$AB:$AX,12,0)))</f>
        <v>0</v>
      </c>
      <c r="BN708" s="93" t="n">
        <f aca="false">IF(ISERROR(VLOOKUP($B708,$AB:$AX,13,0)),0,(VLOOKUP($B708,$AB:$AX,13,0)))</f>
        <v>0</v>
      </c>
      <c r="BO708" s="86" t="n">
        <f aca="false">IF(ISERROR(VLOOKUP($B708,$AB:$AX,14,0)),0,(VLOOKUP($B708,$AB:$AX,14,0)))</f>
        <v>0</v>
      </c>
      <c r="BP708" s="91" t="n">
        <f aca="false">IF(ISERROR(VLOOKUP($B708,$AB:$AX,15,0)),0,(VLOOKUP($B708,$AB:$AX,15,0)))</f>
        <v>0</v>
      </c>
      <c r="BQ708" s="78"/>
      <c r="BR708" s="78"/>
      <c r="BS708" s="78"/>
      <c r="BT708" s="78"/>
      <c r="BU708" s="94"/>
      <c r="BV708" s="94"/>
      <c r="BW708" s="94"/>
      <c r="BX708" s="94"/>
      <c r="BY708" s="94"/>
      <c r="BZ708" s="94"/>
      <c r="CA708" s="94"/>
      <c r="CB708" s="94"/>
      <c r="CC708" s="94"/>
      <c r="CD708" s="94"/>
      <c r="CE708" s="94"/>
      <c r="CF708" s="94"/>
      <c r="CG708" s="94"/>
      <c r="CH708" s="94"/>
      <c r="CI708" s="94"/>
      <c r="CJ708" s="94"/>
      <c r="CK708" s="94"/>
      <c r="CL708" s="94"/>
      <c r="CM708" s="94"/>
      <c r="CN708" s="94"/>
      <c r="CO708" s="94"/>
      <c r="CP708" s="94"/>
      <c r="CQ708" s="94"/>
      <c r="CR708" s="94"/>
      <c r="CS708" s="94"/>
      <c r="CT708" s="94"/>
      <c r="CU708" s="94"/>
      <c r="CV708" s="94"/>
      <c r="CW708" s="94"/>
      <c r="CX708" s="94"/>
      <c r="CY708" s="94"/>
      <c r="CZ708" s="94"/>
      <c r="DA708" s="94"/>
      <c r="DB708" s="94"/>
      <c r="DC708" s="94"/>
      <c r="DD708" s="94"/>
      <c r="DE708" s="94"/>
      <c r="DF708" s="94"/>
      <c r="DG708" s="94"/>
      <c r="DH708" s="94"/>
      <c r="DI708" s="94"/>
      <c r="DJ708" s="94"/>
      <c r="DK708" s="94"/>
      <c r="DL708" s="94"/>
      <c r="DM708" s="94"/>
      <c r="DN708" s="94"/>
      <c r="DO708" s="94"/>
      <c r="DP708" s="94"/>
      <c r="DQ708" s="94"/>
      <c r="DR708" s="94"/>
      <c r="DS708" s="94"/>
      <c r="DT708" s="94"/>
      <c r="DU708" s="94"/>
      <c r="DV708" s="94"/>
      <c r="DW708" s="94"/>
      <c r="DX708" s="94"/>
      <c r="DY708" s="94"/>
      <c r="DZ708" s="94"/>
      <c r="EA708" s="94"/>
      <c r="EB708" s="94"/>
      <c r="EC708" s="94"/>
      <c r="ED708" s="94"/>
      <c r="EE708" s="94"/>
      <c r="EF708" s="94"/>
      <c r="EG708" s="94"/>
      <c r="EH708" s="94"/>
      <c r="EI708" s="94"/>
      <c r="EJ708" s="94"/>
      <c r="EK708" s="94"/>
    </row>
    <row r="709" customFormat="false" ht="12.75" hidden="true" customHeight="false" outlineLevel="0" collapsed="false">
      <c r="A709" s="75" t="s">
        <v>1146</v>
      </c>
      <c r="B709" s="76"/>
      <c r="C709" s="77"/>
      <c r="D709" s="78"/>
      <c r="E709" s="78"/>
      <c r="F709" s="79"/>
      <c r="G709" s="79"/>
      <c r="H709" s="80" t="n">
        <v>0</v>
      </c>
      <c r="I709" s="81" t="n">
        <v>0</v>
      </c>
      <c r="J709" s="81" t="n">
        <v>0</v>
      </c>
      <c r="K709" s="82" t="n">
        <v>0</v>
      </c>
      <c r="L709" s="83" t="n">
        <v>0</v>
      </c>
      <c r="M709" s="82" t="n">
        <v>0</v>
      </c>
      <c r="N709" s="83" t="n">
        <v>0</v>
      </c>
      <c r="O709" s="79"/>
      <c r="P709" s="84"/>
      <c r="Q709" s="78"/>
      <c r="R709" s="78"/>
      <c r="S709" s="78"/>
      <c r="T709" s="78"/>
      <c r="U709" s="78"/>
      <c r="V709" s="78"/>
      <c r="W709" s="78"/>
      <c r="X709" s="78"/>
      <c r="Y709" s="85"/>
      <c r="Z709" s="78"/>
      <c r="AA709" s="85" t="s">
        <v>1146</v>
      </c>
      <c r="AB709" s="85"/>
      <c r="AC709" s="86"/>
      <c r="AD709" s="85"/>
      <c r="AE709" s="85"/>
      <c r="AF709" s="86"/>
      <c r="AG709" s="86"/>
      <c r="AH709" s="87" t="n">
        <v>0</v>
      </c>
      <c r="AI709" s="88" t="n">
        <v>0</v>
      </c>
      <c r="AJ709" s="88" t="n">
        <v>0</v>
      </c>
      <c r="AK709" s="89" t="n">
        <v>0</v>
      </c>
      <c r="AL709" s="90" t="n">
        <v>0</v>
      </c>
      <c r="AM709" s="89" t="n">
        <v>0</v>
      </c>
      <c r="AN709" s="90" t="n">
        <v>0</v>
      </c>
      <c r="AO709" s="86"/>
      <c r="AP709" s="91"/>
      <c r="AQ709" s="78"/>
      <c r="AR709" s="78"/>
      <c r="AS709" s="78"/>
      <c r="AT709" s="78"/>
      <c r="AU709" s="78"/>
      <c r="AV709" s="78"/>
      <c r="AW709" s="78"/>
      <c r="AX709" s="78"/>
      <c r="AY709" s="78"/>
      <c r="AZ709" s="85"/>
      <c r="BA709" s="12"/>
      <c r="BB709" s="85" t="n">
        <f aca="false">IF(ISERROR(VLOOKUP($B709,$AB:$AX,1,0)),0,(VLOOKUP($B709,$AB:$AX,1,0)))</f>
        <v>0</v>
      </c>
      <c r="BC709" s="86" t="n">
        <f aca="false">IF(ISERROR(VLOOKUP($B709,$AB:$AX,2,0)),0,(VLOOKUP($B709,$AB:$AX,2,0)))</f>
        <v>0</v>
      </c>
      <c r="BD709" s="92" t="n">
        <f aca="false">IF(ISERROR(VLOOKUP($B709,$AB:$AX,3,0)),0,(VLOOKUP($B709,$AB:$AX,3,0)))</f>
        <v>0</v>
      </c>
      <c r="BE709" s="85" t="n">
        <f aca="false">IF(ISERROR(VLOOKUP($B709,$AB:$AX,4,0)),0,(VLOOKUP($B709,$AB:$AX,4,0)))</f>
        <v>0</v>
      </c>
      <c r="BF709" s="86" t="n">
        <f aca="false">IF(ISERROR(VLOOKUP($B709,$AB:$AX,5,0)),0,(VLOOKUP($B709,$AB:$AX,5,0)))</f>
        <v>0</v>
      </c>
      <c r="BG709" s="86" t="n">
        <f aca="false">IF(ISERROR(VLOOKUP($B709,$AB:$AX,6,0)),0,(VLOOKUP($B709,$AB:$AX,6,0)))</f>
        <v>0</v>
      </c>
      <c r="BH709" s="85" t="n">
        <f aca="false">IF(ISERROR(VLOOKUP($B709,$AB:$AX,7,0)),0,(VLOOKUP($B709,$AB:$AX,7,0)))</f>
        <v>0</v>
      </c>
      <c r="BI709" s="88" t="n">
        <f aca="false">IF(ISERROR(VLOOKUP($B709,$AB:$AX,8,0)),0,(VLOOKUP($B709,$AB:$AX,8,0)))</f>
        <v>0</v>
      </c>
      <c r="BJ709" s="88" t="n">
        <f aca="false">IF(ISERROR(VLOOKUP($B709,$AB:$AX,9,0)),0,(VLOOKUP($B709,$AB:$AX,9,0)))</f>
        <v>0</v>
      </c>
      <c r="BK709" s="89" t="n">
        <f aca="false">IF(ISERROR(VLOOKUP($B709,$AB:$AX,10,0)),0,(VLOOKUP($B709,$AB:$AX,10,0)))</f>
        <v>0</v>
      </c>
      <c r="BL709" s="93" t="n">
        <f aca="false">IF(ISERROR(VLOOKUP($B709,$AB:$AX,11,0)),0,(VLOOKUP($B709,$AB:$AX,11,0)))</f>
        <v>0</v>
      </c>
      <c r="BM709" s="89" t="n">
        <f aca="false">IF(ISERROR(VLOOKUP($B709,$AB:$AX,12,0)),0,(VLOOKUP($B709,$AB:$AX,12,0)))</f>
        <v>0</v>
      </c>
      <c r="BN709" s="93" t="n">
        <f aca="false">IF(ISERROR(VLOOKUP($B709,$AB:$AX,13,0)),0,(VLOOKUP($B709,$AB:$AX,13,0)))</f>
        <v>0</v>
      </c>
      <c r="BO709" s="86" t="n">
        <f aca="false">IF(ISERROR(VLOOKUP($B709,$AB:$AX,14,0)),0,(VLOOKUP($B709,$AB:$AX,14,0)))</f>
        <v>0</v>
      </c>
      <c r="BP709" s="91" t="n">
        <f aca="false">IF(ISERROR(VLOOKUP($B709,$AB:$AX,15,0)),0,(VLOOKUP($B709,$AB:$AX,15,0)))</f>
        <v>0</v>
      </c>
      <c r="BQ709" s="78"/>
      <c r="BR709" s="78"/>
      <c r="BS709" s="78"/>
      <c r="BT709" s="78"/>
      <c r="BU709" s="94"/>
      <c r="BV709" s="94"/>
      <c r="BW709" s="94"/>
      <c r="BX709" s="94"/>
      <c r="BY709" s="94"/>
      <c r="BZ709" s="94"/>
      <c r="CA709" s="94"/>
      <c r="CB709" s="94"/>
      <c r="CC709" s="94"/>
      <c r="CD709" s="94"/>
      <c r="CE709" s="94"/>
      <c r="CF709" s="94"/>
      <c r="CG709" s="94"/>
      <c r="CH709" s="94"/>
      <c r="CI709" s="94"/>
      <c r="CJ709" s="94"/>
      <c r="CK709" s="94"/>
      <c r="CL709" s="94"/>
      <c r="CM709" s="94"/>
      <c r="CN709" s="94"/>
      <c r="CO709" s="94"/>
      <c r="CP709" s="94"/>
      <c r="CQ709" s="94"/>
      <c r="CR709" s="94"/>
      <c r="CS709" s="94"/>
      <c r="CT709" s="94"/>
      <c r="CU709" s="94"/>
      <c r="CV709" s="94"/>
      <c r="CW709" s="94"/>
      <c r="CX709" s="94"/>
      <c r="CY709" s="94"/>
      <c r="CZ709" s="94"/>
      <c r="DA709" s="94"/>
      <c r="DB709" s="94"/>
      <c r="DC709" s="94"/>
      <c r="DD709" s="94"/>
      <c r="DE709" s="94"/>
      <c r="DF709" s="94"/>
      <c r="DG709" s="94"/>
      <c r="DH709" s="94"/>
      <c r="DI709" s="94"/>
      <c r="DJ709" s="94"/>
      <c r="DK709" s="94"/>
      <c r="DL709" s="94"/>
      <c r="DM709" s="94"/>
      <c r="DN709" s="94"/>
      <c r="DO709" s="94"/>
      <c r="DP709" s="94"/>
      <c r="DQ709" s="94"/>
      <c r="DR709" s="94"/>
      <c r="DS709" s="94"/>
      <c r="DT709" s="94"/>
      <c r="DU709" s="94"/>
      <c r="DV709" s="94"/>
      <c r="DW709" s="94"/>
      <c r="DX709" s="94"/>
      <c r="DY709" s="94"/>
      <c r="DZ709" s="94"/>
      <c r="EA709" s="94"/>
      <c r="EB709" s="94"/>
      <c r="EC709" s="94"/>
      <c r="ED709" s="94"/>
      <c r="EE709" s="94"/>
      <c r="EF709" s="94"/>
      <c r="EG709" s="94"/>
      <c r="EH709" s="94"/>
      <c r="EI709" s="94"/>
      <c r="EJ709" s="94"/>
      <c r="EK709" s="94"/>
    </row>
    <row r="710" customFormat="false" ht="12.75" hidden="true" customHeight="false" outlineLevel="0" collapsed="false">
      <c r="A710" s="75" t="s">
        <v>1147</v>
      </c>
      <c r="B710" s="76"/>
      <c r="C710" s="77"/>
      <c r="D710" s="78"/>
      <c r="E710" s="78"/>
      <c r="F710" s="79"/>
      <c r="G710" s="79"/>
      <c r="H710" s="80" t="n">
        <v>0</v>
      </c>
      <c r="I710" s="81" t="n">
        <v>0</v>
      </c>
      <c r="J710" s="81" t="n">
        <v>0</v>
      </c>
      <c r="K710" s="82" t="n">
        <v>0</v>
      </c>
      <c r="L710" s="83" t="n">
        <v>0</v>
      </c>
      <c r="M710" s="82" t="n">
        <v>0</v>
      </c>
      <c r="N710" s="83" t="n">
        <v>0</v>
      </c>
      <c r="O710" s="79"/>
      <c r="P710" s="84"/>
      <c r="Q710" s="78"/>
      <c r="R710" s="78"/>
      <c r="S710" s="78"/>
      <c r="T710" s="78"/>
      <c r="U710" s="78"/>
      <c r="V710" s="78"/>
      <c r="W710" s="78"/>
      <c r="X710" s="78"/>
      <c r="Y710" s="85"/>
      <c r="Z710" s="78"/>
      <c r="AA710" s="85" t="s">
        <v>1147</v>
      </c>
      <c r="AB710" s="85"/>
      <c r="AC710" s="86"/>
      <c r="AD710" s="85"/>
      <c r="AE710" s="85"/>
      <c r="AF710" s="86"/>
      <c r="AG710" s="86"/>
      <c r="AH710" s="87" t="n">
        <v>0</v>
      </c>
      <c r="AI710" s="88" t="n">
        <v>0</v>
      </c>
      <c r="AJ710" s="88" t="n">
        <v>0</v>
      </c>
      <c r="AK710" s="89" t="n">
        <v>0</v>
      </c>
      <c r="AL710" s="90" t="n">
        <v>0</v>
      </c>
      <c r="AM710" s="89" t="n">
        <v>0</v>
      </c>
      <c r="AN710" s="90" t="n">
        <v>0</v>
      </c>
      <c r="AO710" s="86"/>
      <c r="AP710" s="91"/>
      <c r="AQ710" s="78"/>
      <c r="AR710" s="78"/>
      <c r="AS710" s="78"/>
      <c r="AT710" s="78"/>
      <c r="AU710" s="78"/>
      <c r="AV710" s="78"/>
      <c r="AW710" s="78"/>
      <c r="AX710" s="78"/>
      <c r="AY710" s="78"/>
      <c r="AZ710" s="85"/>
      <c r="BA710" s="12"/>
      <c r="BB710" s="85" t="n">
        <f aca="false">IF(ISERROR(VLOOKUP($B710,$AB:$AX,1,0)),0,(VLOOKUP($B710,$AB:$AX,1,0)))</f>
        <v>0</v>
      </c>
      <c r="BC710" s="86" t="n">
        <f aca="false">IF(ISERROR(VLOOKUP($B710,$AB:$AX,2,0)),0,(VLOOKUP($B710,$AB:$AX,2,0)))</f>
        <v>0</v>
      </c>
      <c r="BD710" s="92" t="n">
        <f aca="false">IF(ISERROR(VLOOKUP($B710,$AB:$AX,3,0)),0,(VLOOKUP($B710,$AB:$AX,3,0)))</f>
        <v>0</v>
      </c>
      <c r="BE710" s="85" t="n">
        <f aca="false">IF(ISERROR(VLOOKUP($B710,$AB:$AX,4,0)),0,(VLOOKUP($B710,$AB:$AX,4,0)))</f>
        <v>0</v>
      </c>
      <c r="BF710" s="86" t="n">
        <f aca="false">IF(ISERROR(VLOOKUP($B710,$AB:$AX,5,0)),0,(VLOOKUP($B710,$AB:$AX,5,0)))</f>
        <v>0</v>
      </c>
      <c r="BG710" s="86" t="n">
        <f aca="false">IF(ISERROR(VLOOKUP($B710,$AB:$AX,6,0)),0,(VLOOKUP($B710,$AB:$AX,6,0)))</f>
        <v>0</v>
      </c>
      <c r="BH710" s="85" t="n">
        <f aca="false">IF(ISERROR(VLOOKUP($B710,$AB:$AX,7,0)),0,(VLOOKUP($B710,$AB:$AX,7,0)))</f>
        <v>0</v>
      </c>
      <c r="BI710" s="88" t="n">
        <f aca="false">IF(ISERROR(VLOOKUP($B710,$AB:$AX,8,0)),0,(VLOOKUP($B710,$AB:$AX,8,0)))</f>
        <v>0</v>
      </c>
      <c r="BJ710" s="88" t="n">
        <f aca="false">IF(ISERROR(VLOOKUP($B710,$AB:$AX,9,0)),0,(VLOOKUP($B710,$AB:$AX,9,0)))</f>
        <v>0</v>
      </c>
      <c r="BK710" s="89" t="n">
        <f aca="false">IF(ISERROR(VLOOKUP($B710,$AB:$AX,10,0)),0,(VLOOKUP($B710,$AB:$AX,10,0)))</f>
        <v>0</v>
      </c>
      <c r="BL710" s="93" t="n">
        <f aca="false">IF(ISERROR(VLOOKUP($B710,$AB:$AX,11,0)),0,(VLOOKUP($B710,$AB:$AX,11,0)))</f>
        <v>0</v>
      </c>
      <c r="BM710" s="89" t="n">
        <f aca="false">IF(ISERROR(VLOOKUP($B710,$AB:$AX,12,0)),0,(VLOOKUP($B710,$AB:$AX,12,0)))</f>
        <v>0</v>
      </c>
      <c r="BN710" s="93" t="n">
        <f aca="false">IF(ISERROR(VLOOKUP($B710,$AB:$AX,13,0)),0,(VLOOKUP($B710,$AB:$AX,13,0)))</f>
        <v>0</v>
      </c>
      <c r="BO710" s="86" t="n">
        <f aca="false">IF(ISERROR(VLOOKUP($B710,$AB:$AX,14,0)),0,(VLOOKUP($B710,$AB:$AX,14,0)))</f>
        <v>0</v>
      </c>
      <c r="BP710" s="91" t="n">
        <f aca="false">IF(ISERROR(VLOOKUP($B710,$AB:$AX,15,0)),0,(VLOOKUP($B710,$AB:$AX,15,0)))</f>
        <v>0</v>
      </c>
      <c r="BQ710" s="78"/>
      <c r="BR710" s="78"/>
      <c r="BS710" s="78"/>
      <c r="BT710" s="78"/>
      <c r="BU710" s="94"/>
      <c r="BV710" s="94"/>
      <c r="BW710" s="94"/>
      <c r="BX710" s="94"/>
      <c r="BY710" s="94"/>
      <c r="BZ710" s="94"/>
      <c r="CA710" s="94"/>
      <c r="CB710" s="94"/>
      <c r="CC710" s="94"/>
      <c r="CD710" s="94"/>
      <c r="CE710" s="94"/>
      <c r="CF710" s="94"/>
      <c r="CG710" s="94"/>
      <c r="CH710" s="94"/>
      <c r="CI710" s="94"/>
      <c r="CJ710" s="94"/>
      <c r="CK710" s="94"/>
      <c r="CL710" s="94"/>
      <c r="CM710" s="94"/>
      <c r="CN710" s="94"/>
      <c r="CO710" s="94"/>
      <c r="CP710" s="94"/>
      <c r="CQ710" s="94"/>
      <c r="CR710" s="94"/>
      <c r="CS710" s="94"/>
      <c r="CT710" s="94"/>
      <c r="CU710" s="94"/>
      <c r="CV710" s="94"/>
      <c r="CW710" s="94"/>
      <c r="CX710" s="94"/>
      <c r="CY710" s="94"/>
      <c r="CZ710" s="94"/>
      <c r="DA710" s="94"/>
      <c r="DB710" s="94"/>
      <c r="DC710" s="94"/>
      <c r="DD710" s="94"/>
      <c r="DE710" s="94"/>
      <c r="DF710" s="94"/>
      <c r="DG710" s="94"/>
      <c r="DH710" s="94"/>
      <c r="DI710" s="94"/>
      <c r="DJ710" s="94"/>
      <c r="DK710" s="94"/>
      <c r="DL710" s="94"/>
      <c r="DM710" s="94"/>
      <c r="DN710" s="94"/>
      <c r="DO710" s="94"/>
      <c r="DP710" s="94"/>
      <c r="DQ710" s="94"/>
      <c r="DR710" s="94"/>
      <c r="DS710" s="94"/>
      <c r="DT710" s="94"/>
      <c r="DU710" s="94"/>
      <c r="DV710" s="94"/>
      <c r="DW710" s="94"/>
      <c r="DX710" s="94"/>
      <c r="DY710" s="94"/>
      <c r="DZ710" s="94"/>
      <c r="EA710" s="94"/>
      <c r="EB710" s="94"/>
      <c r="EC710" s="94"/>
      <c r="ED710" s="94"/>
      <c r="EE710" s="94"/>
      <c r="EF710" s="94"/>
      <c r="EG710" s="94"/>
      <c r="EH710" s="94"/>
      <c r="EI710" s="94"/>
      <c r="EJ710" s="94"/>
      <c r="EK710" s="94"/>
    </row>
    <row r="711" customFormat="false" ht="12.75" hidden="true" customHeight="false" outlineLevel="0" collapsed="false">
      <c r="A711" s="75" t="s">
        <v>1148</v>
      </c>
      <c r="B711" s="76"/>
      <c r="C711" s="77"/>
      <c r="D711" s="78"/>
      <c r="E711" s="78"/>
      <c r="F711" s="79"/>
      <c r="G711" s="79"/>
      <c r="H711" s="80" t="n">
        <v>0</v>
      </c>
      <c r="I711" s="81" t="n">
        <v>0</v>
      </c>
      <c r="J711" s="81" t="n">
        <v>0</v>
      </c>
      <c r="K711" s="82" t="n">
        <v>0</v>
      </c>
      <c r="L711" s="83" t="n">
        <v>0</v>
      </c>
      <c r="M711" s="82" t="n">
        <v>0</v>
      </c>
      <c r="N711" s="83" t="n">
        <v>0</v>
      </c>
      <c r="O711" s="79"/>
      <c r="P711" s="84"/>
      <c r="Q711" s="78"/>
      <c r="R711" s="78"/>
      <c r="S711" s="78"/>
      <c r="T711" s="78"/>
      <c r="U711" s="78"/>
      <c r="V711" s="78"/>
      <c r="W711" s="78"/>
      <c r="X711" s="78"/>
      <c r="Y711" s="85"/>
      <c r="Z711" s="78"/>
      <c r="AA711" s="85" t="s">
        <v>1148</v>
      </c>
      <c r="AB711" s="85"/>
      <c r="AC711" s="86"/>
      <c r="AD711" s="85"/>
      <c r="AE711" s="85"/>
      <c r="AF711" s="86"/>
      <c r="AG711" s="86"/>
      <c r="AH711" s="87" t="n">
        <v>0</v>
      </c>
      <c r="AI711" s="88" t="n">
        <v>0</v>
      </c>
      <c r="AJ711" s="88" t="n">
        <v>0</v>
      </c>
      <c r="AK711" s="89" t="n">
        <v>0</v>
      </c>
      <c r="AL711" s="90" t="n">
        <v>0</v>
      </c>
      <c r="AM711" s="89" t="n">
        <v>0</v>
      </c>
      <c r="AN711" s="90" t="n">
        <v>0</v>
      </c>
      <c r="AO711" s="86"/>
      <c r="AP711" s="91"/>
      <c r="AQ711" s="78"/>
      <c r="AR711" s="78"/>
      <c r="AS711" s="78"/>
      <c r="AT711" s="78"/>
      <c r="AU711" s="78"/>
      <c r="AV711" s="78"/>
      <c r="AW711" s="78"/>
      <c r="AX711" s="78"/>
      <c r="AY711" s="78"/>
      <c r="AZ711" s="85"/>
      <c r="BA711" s="12"/>
      <c r="BB711" s="85" t="n">
        <f aca="false">IF(ISERROR(VLOOKUP($B711,$AB:$AX,1,0)),0,(VLOOKUP($B711,$AB:$AX,1,0)))</f>
        <v>0</v>
      </c>
      <c r="BC711" s="86" t="n">
        <f aca="false">IF(ISERROR(VLOOKUP($B711,$AB:$AX,2,0)),0,(VLOOKUP($B711,$AB:$AX,2,0)))</f>
        <v>0</v>
      </c>
      <c r="BD711" s="92" t="n">
        <f aca="false">IF(ISERROR(VLOOKUP($B711,$AB:$AX,3,0)),0,(VLOOKUP($B711,$AB:$AX,3,0)))</f>
        <v>0</v>
      </c>
      <c r="BE711" s="85" t="n">
        <f aca="false">IF(ISERROR(VLOOKUP($B711,$AB:$AX,4,0)),0,(VLOOKUP($B711,$AB:$AX,4,0)))</f>
        <v>0</v>
      </c>
      <c r="BF711" s="86" t="n">
        <f aca="false">IF(ISERROR(VLOOKUP($B711,$AB:$AX,5,0)),0,(VLOOKUP($B711,$AB:$AX,5,0)))</f>
        <v>0</v>
      </c>
      <c r="BG711" s="86" t="n">
        <f aca="false">IF(ISERROR(VLOOKUP($B711,$AB:$AX,6,0)),0,(VLOOKUP($B711,$AB:$AX,6,0)))</f>
        <v>0</v>
      </c>
      <c r="BH711" s="85" t="n">
        <f aca="false">IF(ISERROR(VLOOKUP($B711,$AB:$AX,7,0)),0,(VLOOKUP($B711,$AB:$AX,7,0)))</f>
        <v>0</v>
      </c>
      <c r="BI711" s="88" t="n">
        <f aca="false">IF(ISERROR(VLOOKUP($B711,$AB:$AX,8,0)),0,(VLOOKUP($B711,$AB:$AX,8,0)))</f>
        <v>0</v>
      </c>
      <c r="BJ711" s="88" t="n">
        <f aca="false">IF(ISERROR(VLOOKUP($B711,$AB:$AX,9,0)),0,(VLOOKUP($B711,$AB:$AX,9,0)))</f>
        <v>0</v>
      </c>
      <c r="BK711" s="89" t="n">
        <f aca="false">IF(ISERROR(VLOOKUP($B711,$AB:$AX,10,0)),0,(VLOOKUP($B711,$AB:$AX,10,0)))</f>
        <v>0</v>
      </c>
      <c r="BL711" s="93" t="n">
        <f aca="false">IF(ISERROR(VLOOKUP($B711,$AB:$AX,11,0)),0,(VLOOKUP($B711,$AB:$AX,11,0)))</f>
        <v>0</v>
      </c>
      <c r="BM711" s="89" t="n">
        <f aca="false">IF(ISERROR(VLOOKUP($B711,$AB:$AX,12,0)),0,(VLOOKUP($B711,$AB:$AX,12,0)))</f>
        <v>0</v>
      </c>
      <c r="BN711" s="93" t="n">
        <f aca="false">IF(ISERROR(VLOOKUP($B711,$AB:$AX,13,0)),0,(VLOOKUP($B711,$AB:$AX,13,0)))</f>
        <v>0</v>
      </c>
      <c r="BO711" s="86" t="n">
        <f aca="false">IF(ISERROR(VLOOKUP($B711,$AB:$AX,14,0)),0,(VLOOKUP($B711,$AB:$AX,14,0)))</f>
        <v>0</v>
      </c>
      <c r="BP711" s="91" t="n">
        <f aca="false">IF(ISERROR(VLOOKUP($B711,$AB:$AX,15,0)),0,(VLOOKUP($B711,$AB:$AX,15,0)))</f>
        <v>0</v>
      </c>
      <c r="BQ711" s="78"/>
      <c r="BR711" s="78"/>
      <c r="BS711" s="78"/>
      <c r="BT711" s="78"/>
      <c r="BU711" s="94"/>
      <c r="BV711" s="94"/>
      <c r="BW711" s="94"/>
      <c r="BX711" s="94"/>
      <c r="BY711" s="94"/>
      <c r="BZ711" s="94"/>
      <c r="CA711" s="94"/>
      <c r="CB711" s="94"/>
      <c r="CC711" s="94"/>
      <c r="CD711" s="94"/>
      <c r="CE711" s="94"/>
      <c r="CF711" s="94"/>
      <c r="CG711" s="94"/>
      <c r="CH711" s="94"/>
      <c r="CI711" s="94"/>
      <c r="CJ711" s="94"/>
      <c r="CK711" s="94"/>
      <c r="CL711" s="94"/>
      <c r="CM711" s="94"/>
      <c r="CN711" s="94"/>
      <c r="CO711" s="94"/>
      <c r="CP711" s="94"/>
      <c r="CQ711" s="94"/>
      <c r="CR711" s="94"/>
      <c r="CS711" s="94"/>
      <c r="CT711" s="94"/>
      <c r="CU711" s="94"/>
      <c r="CV711" s="94"/>
      <c r="CW711" s="94"/>
      <c r="CX711" s="94"/>
      <c r="CY711" s="94"/>
      <c r="CZ711" s="94"/>
      <c r="DA711" s="94"/>
      <c r="DB711" s="94"/>
      <c r="DC711" s="94"/>
      <c r="DD711" s="94"/>
      <c r="DE711" s="94"/>
      <c r="DF711" s="94"/>
      <c r="DG711" s="94"/>
      <c r="DH711" s="94"/>
      <c r="DI711" s="94"/>
      <c r="DJ711" s="94"/>
      <c r="DK711" s="94"/>
      <c r="DL711" s="94"/>
      <c r="DM711" s="94"/>
      <c r="DN711" s="94"/>
      <c r="DO711" s="94"/>
      <c r="DP711" s="94"/>
      <c r="DQ711" s="94"/>
      <c r="DR711" s="94"/>
      <c r="DS711" s="94"/>
      <c r="DT711" s="94"/>
      <c r="DU711" s="94"/>
      <c r="DV711" s="94"/>
      <c r="DW711" s="94"/>
      <c r="DX711" s="94"/>
      <c r="DY711" s="94"/>
      <c r="DZ711" s="94"/>
      <c r="EA711" s="94"/>
      <c r="EB711" s="94"/>
      <c r="EC711" s="94"/>
      <c r="ED711" s="94"/>
      <c r="EE711" s="94"/>
      <c r="EF711" s="94"/>
      <c r="EG711" s="94"/>
      <c r="EH711" s="94"/>
      <c r="EI711" s="94"/>
      <c r="EJ711" s="94"/>
      <c r="EK711" s="94"/>
    </row>
    <row r="712" customFormat="false" ht="12.75" hidden="true" customHeight="false" outlineLevel="0" collapsed="false">
      <c r="A712" s="75" t="s">
        <v>1149</v>
      </c>
      <c r="B712" s="76"/>
      <c r="C712" s="77"/>
      <c r="D712" s="78"/>
      <c r="E712" s="78"/>
      <c r="F712" s="79"/>
      <c r="G712" s="79"/>
      <c r="H712" s="80" t="n">
        <v>0</v>
      </c>
      <c r="I712" s="81" t="n">
        <v>0</v>
      </c>
      <c r="J712" s="81" t="n">
        <v>0</v>
      </c>
      <c r="K712" s="82" t="n">
        <v>0</v>
      </c>
      <c r="L712" s="83" t="n">
        <v>0</v>
      </c>
      <c r="M712" s="82" t="n">
        <v>0</v>
      </c>
      <c r="N712" s="83" t="n">
        <v>0</v>
      </c>
      <c r="O712" s="79"/>
      <c r="P712" s="84"/>
      <c r="Q712" s="78"/>
      <c r="R712" s="78"/>
      <c r="S712" s="78"/>
      <c r="T712" s="78"/>
      <c r="U712" s="78"/>
      <c r="V712" s="78"/>
      <c r="W712" s="78"/>
      <c r="X712" s="78"/>
      <c r="Y712" s="85"/>
      <c r="Z712" s="78"/>
      <c r="AA712" s="85" t="s">
        <v>1149</v>
      </c>
      <c r="AB712" s="85"/>
      <c r="AC712" s="86"/>
      <c r="AD712" s="85"/>
      <c r="AE712" s="85"/>
      <c r="AF712" s="86"/>
      <c r="AG712" s="86"/>
      <c r="AH712" s="87" t="n">
        <v>0</v>
      </c>
      <c r="AI712" s="88" t="n">
        <v>0</v>
      </c>
      <c r="AJ712" s="88" t="n">
        <v>0</v>
      </c>
      <c r="AK712" s="89" t="n">
        <v>0</v>
      </c>
      <c r="AL712" s="90" t="n">
        <v>0</v>
      </c>
      <c r="AM712" s="89" t="n">
        <v>0</v>
      </c>
      <c r="AN712" s="90" t="n">
        <v>0</v>
      </c>
      <c r="AO712" s="86"/>
      <c r="AP712" s="91"/>
      <c r="AQ712" s="78"/>
      <c r="AR712" s="78"/>
      <c r="AS712" s="78"/>
      <c r="AT712" s="78"/>
      <c r="AU712" s="78"/>
      <c r="AV712" s="78"/>
      <c r="AW712" s="78"/>
      <c r="AX712" s="78"/>
      <c r="AY712" s="78"/>
      <c r="AZ712" s="85"/>
      <c r="BA712" s="12"/>
      <c r="BB712" s="85" t="n">
        <f aca="false">IF(ISERROR(VLOOKUP($B712,$AB:$AX,1,0)),0,(VLOOKUP($B712,$AB:$AX,1,0)))</f>
        <v>0</v>
      </c>
      <c r="BC712" s="86" t="n">
        <f aca="false">IF(ISERROR(VLOOKUP($B712,$AB:$AX,2,0)),0,(VLOOKUP($B712,$AB:$AX,2,0)))</f>
        <v>0</v>
      </c>
      <c r="BD712" s="92" t="n">
        <f aca="false">IF(ISERROR(VLOOKUP($B712,$AB:$AX,3,0)),0,(VLOOKUP($B712,$AB:$AX,3,0)))</f>
        <v>0</v>
      </c>
      <c r="BE712" s="85" t="n">
        <f aca="false">IF(ISERROR(VLOOKUP($B712,$AB:$AX,4,0)),0,(VLOOKUP($B712,$AB:$AX,4,0)))</f>
        <v>0</v>
      </c>
      <c r="BF712" s="86" t="n">
        <f aca="false">IF(ISERROR(VLOOKUP($B712,$AB:$AX,5,0)),0,(VLOOKUP($B712,$AB:$AX,5,0)))</f>
        <v>0</v>
      </c>
      <c r="BG712" s="86" t="n">
        <f aca="false">IF(ISERROR(VLOOKUP($B712,$AB:$AX,6,0)),0,(VLOOKUP($B712,$AB:$AX,6,0)))</f>
        <v>0</v>
      </c>
      <c r="BH712" s="85" t="n">
        <f aca="false">IF(ISERROR(VLOOKUP($B712,$AB:$AX,7,0)),0,(VLOOKUP($B712,$AB:$AX,7,0)))</f>
        <v>0</v>
      </c>
      <c r="BI712" s="88" t="n">
        <f aca="false">IF(ISERROR(VLOOKUP($B712,$AB:$AX,8,0)),0,(VLOOKUP($B712,$AB:$AX,8,0)))</f>
        <v>0</v>
      </c>
      <c r="BJ712" s="88" t="n">
        <f aca="false">IF(ISERROR(VLOOKUP($B712,$AB:$AX,9,0)),0,(VLOOKUP($B712,$AB:$AX,9,0)))</f>
        <v>0</v>
      </c>
      <c r="BK712" s="89" t="n">
        <f aca="false">IF(ISERROR(VLOOKUP($B712,$AB:$AX,10,0)),0,(VLOOKUP($B712,$AB:$AX,10,0)))</f>
        <v>0</v>
      </c>
      <c r="BL712" s="93" t="n">
        <f aca="false">IF(ISERROR(VLOOKUP($B712,$AB:$AX,11,0)),0,(VLOOKUP($B712,$AB:$AX,11,0)))</f>
        <v>0</v>
      </c>
      <c r="BM712" s="89" t="n">
        <f aca="false">IF(ISERROR(VLOOKUP($B712,$AB:$AX,12,0)),0,(VLOOKUP($B712,$AB:$AX,12,0)))</f>
        <v>0</v>
      </c>
      <c r="BN712" s="93" t="n">
        <f aca="false">IF(ISERROR(VLOOKUP($B712,$AB:$AX,13,0)),0,(VLOOKUP($B712,$AB:$AX,13,0)))</f>
        <v>0</v>
      </c>
      <c r="BO712" s="86" t="n">
        <f aca="false">IF(ISERROR(VLOOKUP($B712,$AB:$AX,14,0)),0,(VLOOKUP($B712,$AB:$AX,14,0)))</f>
        <v>0</v>
      </c>
      <c r="BP712" s="91" t="n">
        <f aca="false">IF(ISERROR(VLOOKUP($B712,$AB:$AX,15,0)),0,(VLOOKUP($B712,$AB:$AX,15,0)))</f>
        <v>0</v>
      </c>
      <c r="BQ712" s="78"/>
      <c r="BR712" s="78"/>
      <c r="BS712" s="78"/>
      <c r="BT712" s="78"/>
      <c r="BU712" s="94"/>
      <c r="BV712" s="94"/>
      <c r="BW712" s="94"/>
      <c r="BX712" s="94"/>
      <c r="BY712" s="94"/>
      <c r="BZ712" s="94"/>
      <c r="CA712" s="94"/>
      <c r="CB712" s="94"/>
      <c r="CC712" s="94"/>
      <c r="CD712" s="94"/>
      <c r="CE712" s="94"/>
      <c r="CF712" s="94"/>
      <c r="CG712" s="94"/>
      <c r="CH712" s="94"/>
      <c r="CI712" s="94"/>
      <c r="CJ712" s="94"/>
      <c r="CK712" s="94"/>
      <c r="CL712" s="94"/>
      <c r="CM712" s="94"/>
      <c r="CN712" s="94"/>
      <c r="CO712" s="94"/>
      <c r="CP712" s="94"/>
      <c r="CQ712" s="94"/>
      <c r="CR712" s="94"/>
      <c r="CS712" s="94"/>
      <c r="CT712" s="94"/>
      <c r="CU712" s="94"/>
      <c r="CV712" s="94"/>
      <c r="CW712" s="94"/>
      <c r="CX712" s="94"/>
      <c r="CY712" s="94"/>
      <c r="CZ712" s="94"/>
      <c r="DA712" s="94"/>
      <c r="DB712" s="94"/>
      <c r="DC712" s="94"/>
      <c r="DD712" s="94"/>
      <c r="DE712" s="94"/>
      <c r="DF712" s="94"/>
      <c r="DG712" s="94"/>
      <c r="DH712" s="94"/>
      <c r="DI712" s="94"/>
      <c r="DJ712" s="94"/>
      <c r="DK712" s="94"/>
      <c r="DL712" s="94"/>
      <c r="DM712" s="94"/>
      <c r="DN712" s="94"/>
      <c r="DO712" s="94"/>
      <c r="DP712" s="94"/>
      <c r="DQ712" s="94"/>
      <c r="DR712" s="94"/>
      <c r="DS712" s="94"/>
      <c r="DT712" s="94"/>
      <c r="DU712" s="94"/>
      <c r="DV712" s="94"/>
      <c r="DW712" s="94"/>
      <c r="DX712" s="94"/>
      <c r="DY712" s="94"/>
      <c r="DZ712" s="94"/>
      <c r="EA712" s="94"/>
      <c r="EB712" s="94"/>
      <c r="EC712" s="94"/>
      <c r="ED712" s="94"/>
      <c r="EE712" s="94"/>
      <c r="EF712" s="94"/>
      <c r="EG712" s="94"/>
      <c r="EH712" s="94"/>
      <c r="EI712" s="94"/>
      <c r="EJ712" s="94"/>
      <c r="EK712" s="94"/>
    </row>
    <row r="713" customFormat="false" ht="12.75" hidden="true" customHeight="false" outlineLevel="0" collapsed="false">
      <c r="A713" s="75" t="s">
        <v>1150</v>
      </c>
      <c r="B713" s="76"/>
      <c r="C713" s="77"/>
      <c r="D713" s="78"/>
      <c r="E713" s="78"/>
      <c r="F713" s="79"/>
      <c r="G713" s="79"/>
      <c r="H713" s="80" t="n">
        <v>0</v>
      </c>
      <c r="I713" s="81" t="n">
        <v>0</v>
      </c>
      <c r="J713" s="81" t="n">
        <v>0</v>
      </c>
      <c r="K713" s="82" t="n">
        <v>0</v>
      </c>
      <c r="L713" s="83" t="n">
        <v>0</v>
      </c>
      <c r="M713" s="82" t="n">
        <v>0</v>
      </c>
      <c r="N713" s="83" t="n">
        <v>0</v>
      </c>
      <c r="O713" s="79"/>
      <c r="P713" s="84"/>
      <c r="Q713" s="78"/>
      <c r="R713" s="78"/>
      <c r="S713" s="78"/>
      <c r="T713" s="78"/>
      <c r="U713" s="78"/>
      <c r="V713" s="78"/>
      <c r="W713" s="78"/>
      <c r="X713" s="78"/>
      <c r="Y713" s="85"/>
      <c r="Z713" s="78"/>
      <c r="AA713" s="85" t="s">
        <v>1150</v>
      </c>
      <c r="AB713" s="85"/>
      <c r="AC713" s="86"/>
      <c r="AD713" s="85"/>
      <c r="AE713" s="85"/>
      <c r="AF713" s="86"/>
      <c r="AG713" s="86"/>
      <c r="AH713" s="87" t="n">
        <v>0</v>
      </c>
      <c r="AI713" s="88" t="n">
        <v>0</v>
      </c>
      <c r="AJ713" s="88" t="n">
        <v>0</v>
      </c>
      <c r="AK713" s="89" t="n">
        <v>0</v>
      </c>
      <c r="AL713" s="90" t="n">
        <v>0</v>
      </c>
      <c r="AM713" s="89" t="n">
        <v>0</v>
      </c>
      <c r="AN713" s="90" t="n">
        <v>0</v>
      </c>
      <c r="AO713" s="86"/>
      <c r="AP713" s="91"/>
      <c r="AQ713" s="78"/>
      <c r="AR713" s="78"/>
      <c r="AS713" s="78"/>
      <c r="AT713" s="78"/>
      <c r="AU713" s="78"/>
      <c r="AV713" s="78"/>
      <c r="AW713" s="78"/>
      <c r="AX713" s="78"/>
      <c r="AY713" s="78"/>
      <c r="AZ713" s="85"/>
      <c r="BA713" s="12"/>
      <c r="BB713" s="85" t="n">
        <f aca="false">IF(ISERROR(VLOOKUP($B713,$AB:$AX,1,0)),0,(VLOOKUP($B713,$AB:$AX,1,0)))</f>
        <v>0</v>
      </c>
      <c r="BC713" s="86" t="n">
        <f aca="false">IF(ISERROR(VLOOKUP($B713,$AB:$AX,2,0)),0,(VLOOKUP($B713,$AB:$AX,2,0)))</f>
        <v>0</v>
      </c>
      <c r="BD713" s="92" t="n">
        <f aca="false">IF(ISERROR(VLOOKUP($B713,$AB:$AX,3,0)),0,(VLOOKUP($B713,$AB:$AX,3,0)))</f>
        <v>0</v>
      </c>
      <c r="BE713" s="85" t="n">
        <f aca="false">IF(ISERROR(VLOOKUP($B713,$AB:$AX,4,0)),0,(VLOOKUP($B713,$AB:$AX,4,0)))</f>
        <v>0</v>
      </c>
      <c r="BF713" s="86" t="n">
        <f aca="false">IF(ISERROR(VLOOKUP($B713,$AB:$AX,5,0)),0,(VLOOKUP($B713,$AB:$AX,5,0)))</f>
        <v>0</v>
      </c>
      <c r="BG713" s="86" t="n">
        <f aca="false">IF(ISERROR(VLOOKUP($B713,$AB:$AX,6,0)),0,(VLOOKUP($B713,$AB:$AX,6,0)))</f>
        <v>0</v>
      </c>
      <c r="BH713" s="85" t="n">
        <f aca="false">IF(ISERROR(VLOOKUP($B713,$AB:$AX,7,0)),0,(VLOOKUP($B713,$AB:$AX,7,0)))</f>
        <v>0</v>
      </c>
      <c r="BI713" s="88" t="n">
        <f aca="false">IF(ISERROR(VLOOKUP($B713,$AB:$AX,8,0)),0,(VLOOKUP($B713,$AB:$AX,8,0)))</f>
        <v>0</v>
      </c>
      <c r="BJ713" s="88" t="n">
        <f aca="false">IF(ISERROR(VLOOKUP($B713,$AB:$AX,9,0)),0,(VLOOKUP($B713,$AB:$AX,9,0)))</f>
        <v>0</v>
      </c>
      <c r="BK713" s="89" t="n">
        <f aca="false">IF(ISERROR(VLOOKUP($B713,$AB:$AX,10,0)),0,(VLOOKUP($B713,$AB:$AX,10,0)))</f>
        <v>0</v>
      </c>
      <c r="BL713" s="93" t="n">
        <f aca="false">IF(ISERROR(VLOOKUP($B713,$AB:$AX,11,0)),0,(VLOOKUP($B713,$AB:$AX,11,0)))</f>
        <v>0</v>
      </c>
      <c r="BM713" s="89" t="n">
        <f aca="false">IF(ISERROR(VLOOKUP($B713,$AB:$AX,12,0)),0,(VLOOKUP($B713,$AB:$AX,12,0)))</f>
        <v>0</v>
      </c>
      <c r="BN713" s="93" t="n">
        <f aca="false">IF(ISERROR(VLOOKUP($B713,$AB:$AX,13,0)),0,(VLOOKUP($B713,$AB:$AX,13,0)))</f>
        <v>0</v>
      </c>
      <c r="BO713" s="86" t="n">
        <f aca="false">IF(ISERROR(VLOOKUP($B713,$AB:$AX,14,0)),0,(VLOOKUP($B713,$AB:$AX,14,0)))</f>
        <v>0</v>
      </c>
      <c r="BP713" s="91" t="n">
        <f aca="false">IF(ISERROR(VLOOKUP($B713,$AB:$AX,15,0)),0,(VLOOKUP($B713,$AB:$AX,15,0)))</f>
        <v>0</v>
      </c>
      <c r="BQ713" s="78"/>
      <c r="BR713" s="78"/>
      <c r="BS713" s="78"/>
      <c r="BT713" s="78"/>
      <c r="BU713" s="94"/>
      <c r="BV713" s="94"/>
      <c r="BW713" s="94"/>
      <c r="BX713" s="94"/>
      <c r="BY713" s="94"/>
      <c r="BZ713" s="94"/>
      <c r="CA713" s="94"/>
      <c r="CB713" s="94"/>
      <c r="CC713" s="94"/>
      <c r="CD713" s="94"/>
      <c r="CE713" s="94"/>
      <c r="CF713" s="94"/>
      <c r="CG713" s="94"/>
      <c r="CH713" s="94"/>
      <c r="CI713" s="94"/>
      <c r="CJ713" s="94"/>
      <c r="CK713" s="94"/>
      <c r="CL713" s="94"/>
      <c r="CM713" s="94"/>
      <c r="CN713" s="94"/>
      <c r="CO713" s="94"/>
      <c r="CP713" s="94"/>
      <c r="CQ713" s="94"/>
      <c r="CR713" s="94"/>
      <c r="CS713" s="94"/>
      <c r="CT713" s="94"/>
      <c r="CU713" s="94"/>
      <c r="CV713" s="94"/>
      <c r="CW713" s="94"/>
      <c r="CX713" s="94"/>
      <c r="CY713" s="94"/>
      <c r="CZ713" s="94"/>
      <c r="DA713" s="94"/>
      <c r="DB713" s="94"/>
      <c r="DC713" s="94"/>
      <c r="DD713" s="94"/>
      <c r="DE713" s="94"/>
      <c r="DF713" s="94"/>
      <c r="DG713" s="94"/>
      <c r="DH713" s="94"/>
      <c r="DI713" s="94"/>
      <c r="DJ713" s="94"/>
      <c r="DK713" s="94"/>
      <c r="DL713" s="94"/>
      <c r="DM713" s="94"/>
      <c r="DN713" s="94"/>
      <c r="DO713" s="94"/>
      <c r="DP713" s="94"/>
      <c r="DQ713" s="94"/>
      <c r="DR713" s="94"/>
      <c r="DS713" s="94"/>
      <c r="DT713" s="94"/>
      <c r="DU713" s="94"/>
      <c r="DV713" s="94"/>
      <c r="DW713" s="94"/>
      <c r="DX713" s="94"/>
      <c r="DY713" s="94"/>
      <c r="DZ713" s="94"/>
      <c r="EA713" s="94"/>
      <c r="EB713" s="94"/>
      <c r="EC713" s="94"/>
      <c r="ED713" s="94"/>
      <c r="EE713" s="94"/>
      <c r="EF713" s="94"/>
      <c r="EG713" s="94"/>
      <c r="EH713" s="94"/>
      <c r="EI713" s="94"/>
      <c r="EJ713" s="94"/>
      <c r="EK713" s="94"/>
    </row>
    <row r="714" customFormat="false" ht="12.75" hidden="true" customHeight="false" outlineLevel="0" collapsed="false">
      <c r="A714" s="75" t="s">
        <v>1151</v>
      </c>
      <c r="B714" s="76"/>
      <c r="C714" s="77"/>
      <c r="D714" s="78"/>
      <c r="E714" s="78"/>
      <c r="F714" s="79"/>
      <c r="G714" s="79"/>
      <c r="H714" s="80" t="n">
        <v>0</v>
      </c>
      <c r="I714" s="81" t="n">
        <v>0</v>
      </c>
      <c r="J714" s="81" t="n">
        <v>0</v>
      </c>
      <c r="K714" s="82" t="n">
        <v>0</v>
      </c>
      <c r="L714" s="83" t="n">
        <v>0</v>
      </c>
      <c r="M714" s="82" t="n">
        <v>0</v>
      </c>
      <c r="N714" s="83" t="n">
        <v>0</v>
      </c>
      <c r="O714" s="79"/>
      <c r="P714" s="84"/>
      <c r="Q714" s="78"/>
      <c r="R714" s="78"/>
      <c r="S714" s="78"/>
      <c r="T714" s="78"/>
      <c r="U714" s="78"/>
      <c r="V714" s="78"/>
      <c r="W714" s="78"/>
      <c r="X714" s="78"/>
      <c r="Y714" s="85"/>
      <c r="Z714" s="78"/>
      <c r="AA714" s="85" t="s">
        <v>1151</v>
      </c>
      <c r="AB714" s="85"/>
      <c r="AC714" s="86"/>
      <c r="AD714" s="85"/>
      <c r="AE714" s="85"/>
      <c r="AF714" s="86"/>
      <c r="AG714" s="86"/>
      <c r="AH714" s="87" t="n">
        <v>0</v>
      </c>
      <c r="AI714" s="88" t="n">
        <v>0</v>
      </c>
      <c r="AJ714" s="88" t="n">
        <v>0</v>
      </c>
      <c r="AK714" s="89" t="n">
        <v>0</v>
      </c>
      <c r="AL714" s="90" t="n">
        <v>0</v>
      </c>
      <c r="AM714" s="89" t="n">
        <v>0</v>
      </c>
      <c r="AN714" s="90" t="n">
        <v>0</v>
      </c>
      <c r="AO714" s="86"/>
      <c r="AP714" s="91"/>
      <c r="AQ714" s="78"/>
      <c r="AR714" s="78"/>
      <c r="AS714" s="78"/>
      <c r="AT714" s="78"/>
      <c r="AU714" s="78"/>
      <c r="AV714" s="78"/>
      <c r="AW714" s="78"/>
      <c r="AX714" s="78"/>
      <c r="AY714" s="78"/>
      <c r="AZ714" s="85"/>
      <c r="BA714" s="12"/>
      <c r="BB714" s="85" t="n">
        <f aca="false">IF(ISERROR(VLOOKUP($B714,$AB:$AX,1,0)),0,(VLOOKUP($B714,$AB:$AX,1,0)))</f>
        <v>0</v>
      </c>
      <c r="BC714" s="86" t="n">
        <f aca="false">IF(ISERROR(VLOOKUP($B714,$AB:$AX,2,0)),0,(VLOOKUP($B714,$AB:$AX,2,0)))</f>
        <v>0</v>
      </c>
      <c r="BD714" s="92" t="n">
        <f aca="false">IF(ISERROR(VLOOKUP($B714,$AB:$AX,3,0)),0,(VLOOKUP($B714,$AB:$AX,3,0)))</f>
        <v>0</v>
      </c>
      <c r="BE714" s="85" t="n">
        <f aca="false">IF(ISERROR(VLOOKUP($B714,$AB:$AX,4,0)),0,(VLOOKUP($B714,$AB:$AX,4,0)))</f>
        <v>0</v>
      </c>
      <c r="BF714" s="86" t="n">
        <f aca="false">IF(ISERROR(VLOOKUP($B714,$AB:$AX,5,0)),0,(VLOOKUP($B714,$AB:$AX,5,0)))</f>
        <v>0</v>
      </c>
      <c r="BG714" s="86" t="n">
        <f aca="false">IF(ISERROR(VLOOKUP($B714,$AB:$AX,6,0)),0,(VLOOKUP($B714,$AB:$AX,6,0)))</f>
        <v>0</v>
      </c>
      <c r="BH714" s="85" t="n">
        <f aca="false">IF(ISERROR(VLOOKUP($B714,$AB:$AX,7,0)),0,(VLOOKUP($B714,$AB:$AX,7,0)))</f>
        <v>0</v>
      </c>
      <c r="BI714" s="88" t="n">
        <f aca="false">IF(ISERROR(VLOOKUP($B714,$AB:$AX,8,0)),0,(VLOOKUP($B714,$AB:$AX,8,0)))</f>
        <v>0</v>
      </c>
      <c r="BJ714" s="88" t="n">
        <f aca="false">IF(ISERROR(VLOOKUP($B714,$AB:$AX,9,0)),0,(VLOOKUP($B714,$AB:$AX,9,0)))</f>
        <v>0</v>
      </c>
      <c r="BK714" s="89" t="n">
        <f aca="false">IF(ISERROR(VLOOKUP($B714,$AB:$AX,10,0)),0,(VLOOKUP($B714,$AB:$AX,10,0)))</f>
        <v>0</v>
      </c>
      <c r="BL714" s="93" t="n">
        <f aca="false">IF(ISERROR(VLOOKUP($B714,$AB:$AX,11,0)),0,(VLOOKUP($B714,$AB:$AX,11,0)))</f>
        <v>0</v>
      </c>
      <c r="BM714" s="89" t="n">
        <f aca="false">IF(ISERROR(VLOOKUP($B714,$AB:$AX,12,0)),0,(VLOOKUP($B714,$AB:$AX,12,0)))</f>
        <v>0</v>
      </c>
      <c r="BN714" s="93" t="n">
        <f aca="false">IF(ISERROR(VLOOKUP($B714,$AB:$AX,13,0)),0,(VLOOKUP($B714,$AB:$AX,13,0)))</f>
        <v>0</v>
      </c>
      <c r="BO714" s="86" t="n">
        <f aca="false">IF(ISERROR(VLOOKUP($B714,$AB:$AX,14,0)),0,(VLOOKUP($B714,$AB:$AX,14,0)))</f>
        <v>0</v>
      </c>
      <c r="BP714" s="91" t="n">
        <f aca="false">IF(ISERROR(VLOOKUP($B714,$AB:$AX,15,0)),0,(VLOOKUP($B714,$AB:$AX,15,0)))</f>
        <v>0</v>
      </c>
      <c r="BQ714" s="78"/>
      <c r="BR714" s="78"/>
      <c r="BS714" s="78"/>
      <c r="BT714" s="78"/>
      <c r="BU714" s="94"/>
      <c r="BV714" s="94"/>
      <c r="BW714" s="94"/>
      <c r="BX714" s="94"/>
      <c r="BY714" s="94"/>
      <c r="BZ714" s="94"/>
      <c r="CA714" s="94"/>
      <c r="CB714" s="94"/>
      <c r="CC714" s="94"/>
      <c r="CD714" s="94"/>
      <c r="CE714" s="94"/>
      <c r="CF714" s="94"/>
      <c r="CG714" s="94"/>
      <c r="CH714" s="94"/>
      <c r="CI714" s="94"/>
      <c r="CJ714" s="94"/>
      <c r="CK714" s="94"/>
      <c r="CL714" s="94"/>
      <c r="CM714" s="94"/>
      <c r="CN714" s="94"/>
      <c r="CO714" s="94"/>
      <c r="CP714" s="94"/>
      <c r="CQ714" s="94"/>
      <c r="CR714" s="94"/>
      <c r="CS714" s="94"/>
      <c r="CT714" s="94"/>
      <c r="CU714" s="94"/>
      <c r="CV714" s="94"/>
      <c r="CW714" s="94"/>
      <c r="CX714" s="94"/>
      <c r="CY714" s="94"/>
      <c r="CZ714" s="94"/>
      <c r="DA714" s="94"/>
      <c r="DB714" s="94"/>
      <c r="DC714" s="94"/>
      <c r="DD714" s="94"/>
      <c r="DE714" s="94"/>
      <c r="DF714" s="94"/>
      <c r="DG714" s="94"/>
      <c r="DH714" s="94"/>
      <c r="DI714" s="94"/>
      <c r="DJ714" s="94"/>
      <c r="DK714" s="94"/>
      <c r="DL714" s="94"/>
      <c r="DM714" s="94"/>
      <c r="DN714" s="94"/>
      <c r="DO714" s="94"/>
      <c r="DP714" s="94"/>
      <c r="DQ714" s="94"/>
      <c r="DR714" s="94"/>
      <c r="DS714" s="94"/>
      <c r="DT714" s="94"/>
      <c r="DU714" s="94"/>
      <c r="DV714" s="94"/>
      <c r="DW714" s="94"/>
      <c r="DX714" s="94"/>
      <c r="DY714" s="94"/>
      <c r="DZ714" s="94"/>
      <c r="EA714" s="94"/>
      <c r="EB714" s="94"/>
      <c r="EC714" s="94"/>
      <c r="ED714" s="94"/>
      <c r="EE714" s="94"/>
      <c r="EF714" s="94"/>
      <c r="EG714" s="94"/>
      <c r="EH714" s="94"/>
      <c r="EI714" s="94"/>
      <c r="EJ714" s="94"/>
      <c r="EK714" s="94"/>
    </row>
    <row r="715" customFormat="false" ht="12.75" hidden="true" customHeight="false" outlineLevel="0" collapsed="false">
      <c r="A715" s="75" t="s">
        <v>1152</v>
      </c>
      <c r="B715" s="76"/>
      <c r="C715" s="77"/>
      <c r="D715" s="78"/>
      <c r="E715" s="78"/>
      <c r="F715" s="79"/>
      <c r="G715" s="79"/>
      <c r="H715" s="80" t="n">
        <v>0</v>
      </c>
      <c r="I715" s="81" t="n">
        <v>0</v>
      </c>
      <c r="J715" s="81" t="n">
        <v>0</v>
      </c>
      <c r="K715" s="82" t="n">
        <v>0</v>
      </c>
      <c r="L715" s="83" t="n">
        <v>0</v>
      </c>
      <c r="M715" s="82" t="n">
        <v>0</v>
      </c>
      <c r="N715" s="83" t="n">
        <v>0</v>
      </c>
      <c r="O715" s="79"/>
      <c r="P715" s="84"/>
      <c r="Q715" s="78"/>
      <c r="R715" s="78"/>
      <c r="S715" s="78"/>
      <c r="T715" s="78"/>
      <c r="U715" s="78"/>
      <c r="V715" s="78"/>
      <c r="W715" s="78"/>
      <c r="X715" s="78"/>
      <c r="Y715" s="85"/>
      <c r="Z715" s="78"/>
      <c r="AA715" s="85" t="s">
        <v>1152</v>
      </c>
      <c r="AB715" s="85"/>
      <c r="AC715" s="86"/>
      <c r="AD715" s="85"/>
      <c r="AE715" s="85"/>
      <c r="AF715" s="86"/>
      <c r="AG715" s="86"/>
      <c r="AH715" s="87" t="n">
        <v>0</v>
      </c>
      <c r="AI715" s="88" t="n">
        <v>0</v>
      </c>
      <c r="AJ715" s="88" t="n">
        <v>0</v>
      </c>
      <c r="AK715" s="89" t="n">
        <v>0</v>
      </c>
      <c r="AL715" s="90" t="n">
        <v>0</v>
      </c>
      <c r="AM715" s="89" t="n">
        <v>0</v>
      </c>
      <c r="AN715" s="90" t="n">
        <v>0</v>
      </c>
      <c r="AO715" s="86"/>
      <c r="AP715" s="91"/>
      <c r="AQ715" s="78"/>
      <c r="AR715" s="78"/>
      <c r="AS715" s="78"/>
      <c r="AT715" s="78"/>
      <c r="AU715" s="78"/>
      <c r="AV715" s="78"/>
      <c r="AW715" s="78"/>
      <c r="AX715" s="78"/>
      <c r="AY715" s="78"/>
      <c r="AZ715" s="85"/>
      <c r="BA715" s="12"/>
      <c r="BB715" s="85" t="n">
        <f aca="false">IF(ISERROR(VLOOKUP($B715,$AB:$AX,1,0)),0,(VLOOKUP($B715,$AB:$AX,1,0)))</f>
        <v>0</v>
      </c>
      <c r="BC715" s="86" t="n">
        <f aca="false">IF(ISERROR(VLOOKUP($B715,$AB:$AX,2,0)),0,(VLOOKUP($B715,$AB:$AX,2,0)))</f>
        <v>0</v>
      </c>
      <c r="BD715" s="92" t="n">
        <f aca="false">IF(ISERROR(VLOOKUP($B715,$AB:$AX,3,0)),0,(VLOOKUP($B715,$AB:$AX,3,0)))</f>
        <v>0</v>
      </c>
      <c r="BE715" s="85" t="n">
        <f aca="false">IF(ISERROR(VLOOKUP($B715,$AB:$AX,4,0)),0,(VLOOKUP($B715,$AB:$AX,4,0)))</f>
        <v>0</v>
      </c>
      <c r="BF715" s="86" t="n">
        <f aca="false">IF(ISERROR(VLOOKUP($B715,$AB:$AX,5,0)),0,(VLOOKUP($B715,$AB:$AX,5,0)))</f>
        <v>0</v>
      </c>
      <c r="BG715" s="86" t="n">
        <f aca="false">IF(ISERROR(VLOOKUP($B715,$AB:$AX,6,0)),0,(VLOOKUP($B715,$AB:$AX,6,0)))</f>
        <v>0</v>
      </c>
      <c r="BH715" s="85" t="n">
        <f aca="false">IF(ISERROR(VLOOKUP($B715,$AB:$AX,7,0)),0,(VLOOKUP($B715,$AB:$AX,7,0)))</f>
        <v>0</v>
      </c>
      <c r="BI715" s="88" t="n">
        <f aca="false">IF(ISERROR(VLOOKUP($B715,$AB:$AX,8,0)),0,(VLOOKUP($B715,$AB:$AX,8,0)))</f>
        <v>0</v>
      </c>
      <c r="BJ715" s="88" t="n">
        <f aca="false">IF(ISERROR(VLOOKUP($B715,$AB:$AX,9,0)),0,(VLOOKUP($B715,$AB:$AX,9,0)))</f>
        <v>0</v>
      </c>
      <c r="BK715" s="89" t="n">
        <f aca="false">IF(ISERROR(VLOOKUP($B715,$AB:$AX,10,0)),0,(VLOOKUP($B715,$AB:$AX,10,0)))</f>
        <v>0</v>
      </c>
      <c r="BL715" s="93" t="n">
        <f aca="false">IF(ISERROR(VLOOKUP($B715,$AB:$AX,11,0)),0,(VLOOKUP($B715,$AB:$AX,11,0)))</f>
        <v>0</v>
      </c>
      <c r="BM715" s="89" t="n">
        <f aca="false">IF(ISERROR(VLOOKUP($B715,$AB:$AX,12,0)),0,(VLOOKUP($B715,$AB:$AX,12,0)))</f>
        <v>0</v>
      </c>
      <c r="BN715" s="93" t="n">
        <f aca="false">IF(ISERROR(VLOOKUP($B715,$AB:$AX,13,0)),0,(VLOOKUP($B715,$AB:$AX,13,0)))</f>
        <v>0</v>
      </c>
      <c r="BO715" s="86" t="n">
        <f aca="false">IF(ISERROR(VLOOKUP($B715,$AB:$AX,14,0)),0,(VLOOKUP($B715,$AB:$AX,14,0)))</f>
        <v>0</v>
      </c>
      <c r="BP715" s="91" t="n">
        <f aca="false">IF(ISERROR(VLOOKUP($B715,$AB:$AX,15,0)),0,(VLOOKUP($B715,$AB:$AX,15,0)))</f>
        <v>0</v>
      </c>
      <c r="BQ715" s="78"/>
      <c r="BR715" s="78"/>
      <c r="BS715" s="78"/>
      <c r="BT715" s="78"/>
      <c r="BU715" s="94"/>
      <c r="BV715" s="94"/>
      <c r="BW715" s="94"/>
      <c r="BX715" s="94"/>
      <c r="BY715" s="94"/>
      <c r="BZ715" s="94"/>
      <c r="CA715" s="94"/>
      <c r="CB715" s="94"/>
      <c r="CC715" s="94"/>
      <c r="CD715" s="94"/>
      <c r="CE715" s="94"/>
      <c r="CF715" s="94"/>
      <c r="CG715" s="94"/>
      <c r="CH715" s="94"/>
      <c r="CI715" s="94"/>
      <c r="CJ715" s="94"/>
      <c r="CK715" s="94"/>
      <c r="CL715" s="94"/>
      <c r="CM715" s="94"/>
      <c r="CN715" s="94"/>
      <c r="CO715" s="94"/>
      <c r="CP715" s="94"/>
      <c r="CQ715" s="94"/>
      <c r="CR715" s="94"/>
      <c r="CS715" s="94"/>
      <c r="CT715" s="94"/>
      <c r="CU715" s="94"/>
      <c r="CV715" s="94"/>
      <c r="CW715" s="94"/>
      <c r="CX715" s="94"/>
      <c r="CY715" s="94"/>
      <c r="CZ715" s="94"/>
      <c r="DA715" s="94"/>
      <c r="DB715" s="94"/>
      <c r="DC715" s="94"/>
      <c r="DD715" s="94"/>
      <c r="DE715" s="94"/>
      <c r="DF715" s="94"/>
      <c r="DG715" s="94"/>
      <c r="DH715" s="94"/>
      <c r="DI715" s="94"/>
      <c r="DJ715" s="94"/>
      <c r="DK715" s="94"/>
      <c r="DL715" s="94"/>
      <c r="DM715" s="94"/>
      <c r="DN715" s="94"/>
      <c r="DO715" s="94"/>
      <c r="DP715" s="94"/>
      <c r="DQ715" s="94"/>
      <c r="DR715" s="94"/>
      <c r="DS715" s="94"/>
      <c r="DT715" s="94"/>
      <c r="DU715" s="94"/>
      <c r="DV715" s="94"/>
      <c r="DW715" s="94"/>
      <c r="DX715" s="94"/>
      <c r="DY715" s="94"/>
      <c r="DZ715" s="94"/>
      <c r="EA715" s="94"/>
      <c r="EB715" s="94"/>
      <c r="EC715" s="94"/>
      <c r="ED715" s="94"/>
      <c r="EE715" s="94"/>
      <c r="EF715" s="94"/>
      <c r="EG715" s="94"/>
      <c r="EH715" s="94"/>
      <c r="EI715" s="94"/>
      <c r="EJ715" s="94"/>
      <c r="EK715" s="94"/>
    </row>
    <row r="716" customFormat="false" ht="12.75" hidden="true" customHeight="false" outlineLevel="0" collapsed="false">
      <c r="A716" s="75" t="s">
        <v>1153</v>
      </c>
      <c r="B716" s="76"/>
      <c r="C716" s="77"/>
      <c r="D716" s="78"/>
      <c r="E716" s="78"/>
      <c r="F716" s="79"/>
      <c r="G716" s="79"/>
      <c r="H716" s="80" t="n">
        <v>0</v>
      </c>
      <c r="I716" s="81" t="n">
        <v>0</v>
      </c>
      <c r="J716" s="81" t="n">
        <v>0</v>
      </c>
      <c r="K716" s="82" t="n">
        <v>0</v>
      </c>
      <c r="L716" s="83" t="n">
        <v>0</v>
      </c>
      <c r="M716" s="82" t="n">
        <v>0</v>
      </c>
      <c r="N716" s="83" t="n">
        <v>0</v>
      </c>
      <c r="O716" s="79"/>
      <c r="P716" s="84"/>
      <c r="Q716" s="78"/>
      <c r="R716" s="78"/>
      <c r="S716" s="78"/>
      <c r="T716" s="78"/>
      <c r="U716" s="78"/>
      <c r="V716" s="78"/>
      <c r="W716" s="78"/>
      <c r="X716" s="78"/>
      <c r="Y716" s="85"/>
      <c r="Z716" s="78"/>
      <c r="AA716" s="85" t="s">
        <v>1153</v>
      </c>
      <c r="AB716" s="85"/>
      <c r="AC716" s="86"/>
      <c r="AD716" s="85"/>
      <c r="AE716" s="85"/>
      <c r="AF716" s="86"/>
      <c r="AG716" s="86"/>
      <c r="AH716" s="87" t="n">
        <v>0</v>
      </c>
      <c r="AI716" s="88" t="n">
        <v>0</v>
      </c>
      <c r="AJ716" s="88" t="n">
        <v>0</v>
      </c>
      <c r="AK716" s="89" t="n">
        <v>0</v>
      </c>
      <c r="AL716" s="90" t="n">
        <v>0</v>
      </c>
      <c r="AM716" s="89" t="n">
        <v>0</v>
      </c>
      <c r="AN716" s="90" t="n">
        <v>0</v>
      </c>
      <c r="AO716" s="86"/>
      <c r="AP716" s="91"/>
      <c r="AQ716" s="78"/>
      <c r="AR716" s="78"/>
      <c r="AS716" s="78"/>
      <c r="AT716" s="78"/>
      <c r="AU716" s="78"/>
      <c r="AV716" s="78"/>
      <c r="AW716" s="78"/>
      <c r="AX716" s="78"/>
      <c r="AY716" s="78"/>
      <c r="AZ716" s="85"/>
      <c r="BA716" s="12"/>
      <c r="BB716" s="85" t="n">
        <f aca="false">IF(ISERROR(VLOOKUP($B716,$AB:$AX,1,0)),0,(VLOOKUP($B716,$AB:$AX,1,0)))</f>
        <v>0</v>
      </c>
      <c r="BC716" s="86" t="n">
        <f aca="false">IF(ISERROR(VLOOKUP($B716,$AB:$AX,2,0)),0,(VLOOKUP($B716,$AB:$AX,2,0)))</f>
        <v>0</v>
      </c>
      <c r="BD716" s="92" t="n">
        <f aca="false">IF(ISERROR(VLOOKUP($B716,$AB:$AX,3,0)),0,(VLOOKUP($B716,$AB:$AX,3,0)))</f>
        <v>0</v>
      </c>
      <c r="BE716" s="85" t="n">
        <f aca="false">IF(ISERROR(VLOOKUP($B716,$AB:$AX,4,0)),0,(VLOOKUP($B716,$AB:$AX,4,0)))</f>
        <v>0</v>
      </c>
      <c r="BF716" s="86" t="n">
        <f aca="false">IF(ISERROR(VLOOKUP($B716,$AB:$AX,5,0)),0,(VLOOKUP($B716,$AB:$AX,5,0)))</f>
        <v>0</v>
      </c>
      <c r="BG716" s="86" t="n">
        <f aca="false">IF(ISERROR(VLOOKUP($B716,$AB:$AX,6,0)),0,(VLOOKUP($B716,$AB:$AX,6,0)))</f>
        <v>0</v>
      </c>
      <c r="BH716" s="85" t="n">
        <f aca="false">IF(ISERROR(VLOOKUP($B716,$AB:$AX,7,0)),0,(VLOOKUP($B716,$AB:$AX,7,0)))</f>
        <v>0</v>
      </c>
      <c r="BI716" s="88" t="n">
        <f aca="false">IF(ISERROR(VLOOKUP($B716,$AB:$AX,8,0)),0,(VLOOKUP($B716,$AB:$AX,8,0)))</f>
        <v>0</v>
      </c>
      <c r="BJ716" s="88" t="n">
        <f aca="false">IF(ISERROR(VLOOKUP($B716,$AB:$AX,9,0)),0,(VLOOKUP($B716,$AB:$AX,9,0)))</f>
        <v>0</v>
      </c>
      <c r="BK716" s="89" t="n">
        <f aca="false">IF(ISERROR(VLOOKUP($B716,$AB:$AX,10,0)),0,(VLOOKUP($B716,$AB:$AX,10,0)))</f>
        <v>0</v>
      </c>
      <c r="BL716" s="93" t="n">
        <f aca="false">IF(ISERROR(VLOOKUP($B716,$AB:$AX,11,0)),0,(VLOOKUP($B716,$AB:$AX,11,0)))</f>
        <v>0</v>
      </c>
      <c r="BM716" s="89" t="n">
        <f aca="false">IF(ISERROR(VLOOKUP($B716,$AB:$AX,12,0)),0,(VLOOKUP($B716,$AB:$AX,12,0)))</f>
        <v>0</v>
      </c>
      <c r="BN716" s="93" t="n">
        <f aca="false">IF(ISERROR(VLOOKUP($B716,$AB:$AX,13,0)),0,(VLOOKUP($B716,$AB:$AX,13,0)))</f>
        <v>0</v>
      </c>
      <c r="BO716" s="86" t="n">
        <f aca="false">IF(ISERROR(VLOOKUP($B716,$AB:$AX,14,0)),0,(VLOOKUP($B716,$AB:$AX,14,0)))</f>
        <v>0</v>
      </c>
      <c r="BP716" s="91" t="n">
        <f aca="false">IF(ISERROR(VLOOKUP($B716,$AB:$AX,15,0)),0,(VLOOKUP($B716,$AB:$AX,15,0)))</f>
        <v>0</v>
      </c>
      <c r="BQ716" s="78"/>
      <c r="BR716" s="78"/>
      <c r="BS716" s="78"/>
      <c r="BT716" s="78"/>
      <c r="BU716" s="94"/>
      <c r="BV716" s="94"/>
      <c r="BW716" s="94"/>
      <c r="BX716" s="94"/>
      <c r="BY716" s="94"/>
      <c r="BZ716" s="94"/>
      <c r="CA716" s="94"/>
      <c r="CB716" s="94"/>
      <c r="CC716" s="94"/>
      <c r="CD716" s="94"/>
      <c r="CE716" s="94"/>
      <c r="CF716" s="94"/>
      <c r="CG716" s="94"/>
      <c r="CH716" s="94"/>
      <c r="CI716" s="94"/>
      <c r="CJ716" s="94"/>
      <c r="CK716" s="94"/>
      <c r="CL716" s="94"/>
      <c r="CM716" s="94"/>
      <c r="CN716" s="94"/>
      <c r="CO716" s="94"/>
      <c r="CP716" s="94"/>
      <c r="CQ716" s="94"/>
      <c r="CR716" s="94"/>
      <c r="CS716" s="94"/>
      <c r="CT716" s="94"/>
      <c r="CU716" s="94"/>
      <c r="CV716" s="94"/>
      <c r="CW716" s="94"/>
      <c r="CX716" s="94"/>
      <c r="CY716" s="94"/>
      <c r="CZ716" s="94"/>
      <c r="DA716" s="94"/>
      <c r="DB716" s="94"/>
      <c r="DC716" s="94"/>
      <c r="DD716" s="94"/>
      <c r="DE716" s="94"/>
      <c r="DF716" s="94"/>
      <c r="DG716" s="94"/>
      <c r="DH716" s="94"/>
      <c r="DI716" s="94"/>
      <c r="DJ716" s="94"/>
      <c r="DK716" s="94"/>
      <c r="DL716" s="94"/>
      <c r="DM716" s="94"/>
      <c r="DN716" s="94"/>
      <c r="DO716" s="94"/>
      <c r="DP716" s="94"/>
      <c r="DQ716" s="94"/>
      <c r="DR716" s="94"/>
      <c r="DS716" s="94"/>
      <c r="DT716" s="94"/>
      <c r="DU716" s="94"/>
      <c r="DV716" s="94"/>
      <c r="DW716" s="94"/>
      <c r="DX716" s="94"/>
      <c r="DY716" s="94"/>
      <c r="DZ716" s="94"/>
      <c r="EA716" s="94"/>
      <c r="EB716" s="94"/>
      <c r="EC716" s="94"/>
      <c r="ED716" s="94"/>
      <c r="EE716" s="94"/>
      <c r="EF716" s="94"/>
      <c r="EG716" s="94"/>
      <c r="EH716" s="94"/>
      <c r="EI716" s="94"/>
      <c r="EJ716" s="94"/>
      <c r="EK716" s="94"/>
    </row>
    <row r="717" customFormat="false" ht="12.75" hidden="true" customHeight="false" outlineLevel="0" collapsed="false">
      <c r="A717" s="75" t="s">
        <v>1154</v>
      </c>
      <c r="B717" s="76"/>
      <c r="C717" s="77"/>
      <c r="D717" s="78"/>
      <c r="E717" s="78"/>
      <c r="F717" s="79"/>
      <c r="G717" s="79"/>
      <c r="H717" s="80" t="n">
        <v>0</v>
      </c>
      <c r="I717" s="81" t="n">
        <v>0</v>
      </c>
      <c r="J717" s="81" t="n">
        <v>0</v>
      </c>
      <c r="K717" s="82" t="n">
        <v>0</v>
      </c>
      <c r="L717" s="83" t="n">
        <v>0</v>
      </c>
      <c r="M717" s="82" t="n">
        <v>0</v>
      </c>
      <c r="N717" s="83" t="n">
        <v>0</v>
      </c>
      <c r="O717" s="79"/>
      <c r="P717" s="84"/>
      <c r="Q717" s="78"/>
      <c r="R717" s="78"/>
      <c r="S717" s="78"/>
      <c r="T717" s="78"/>
      <c r="U717" s="78"/>
      <c r="V717" s="78"/>
      <c r="W717" s="78"/>
      <c r="X717" s="78"/>
      <c r="Y717" s="85"/>
      <c r="Z717" s="78"/>
      <c r="AA717" s="85" t="s">
        <v>1154</v>
      </c>
      <c r="AB717" s="85"/>
      <c r="AC717" s="86"/>
      <c r="AD717" s="85"/>
      <c r="AE717" s="85"/>
      <c r="AF717" s="86"/>
      <c r="AG717" s="86"/>
      <c r="AH717" s="87" t="n">
        <v>0</v>
      </c>
      <c r="AI717" s="88" t="n">
        <v>0</v>
      </c>
      <c r="AJ717" s="88" t="n">
        <v>0</v>
      </c>
      <c r="AK717" s="89" t="n">
        <v>0</v>
      </c>
      <c r="AL717" s="90" t="n">
        <v>0</v>
      </c>
      <c r="AM717" s="89" t="n">
        <v>0</v>
      </c>
      <c r="AN717" s="90" t="n">
        <v>0</v>
      </c>
      <c r="AO717" s="86"/>
      <c r="AP717" s="91"/>
      <c r="AQ717" s="78"/>
      <c r="AR717" s="78"/>
      <c r="AS717" s="78"/>
      <c r="AT717" s="78"/>
      <c r="AU717" s="78"/>
      <c r="AV717" s="78"/>
      <c r="AW717" s="78"/>
      <c r="AX717" s="78"/>
      <c r="AY717" s="78"/>
      <c r="AZ717" s="85"/>
      <c r="BA717" s="12"/>
      <c r="BB717" s="85" t="n">
        <f aca="false">IF(ISERROR(VLOOKUP($B717,$AB:$AX,1,0)),0,(VLOOKUP($B717,$AB:$AX,1,0)))</f>
        <v>0</v>
      </c>
      <c r="BC717" s="86" t="n">
        <f aca="false">IF(ISERROR(VLOOKUP($B717,$AB:$AX,2,0)),0,(VLOOKUP($B717,$AB:$AX,2,0)))</f>
        <v>0</v>
      </c>
      <c r="BD717" s="92" t="n">
        <f aca="false">IF(ISERROR(VLOOKUP($B717,$AB:$AX,3,0)),0,(VLOOKUP($B717,$AB:$AX,3,0)))</f>
        <v>0</v>
      </c>
      <c r="BE717" s="85" t="n">
        <f aca="false">IF(ISERROR(VLOOKUP($B717,$AB:$AX,4,0)),0,(VLOOKUP($B717,$AB:$AX,4,0)))</f>
        <v>0</v>
      </c>
      <c r="BF717" s="86" t="n">
        <f aca="false">IF(ISERROR(VLOOKUP($B717,$AB:$AX,5,0)),0,(VLOOKUP($B717,$AB:$AX,5,0)))</f>
        <v>0</v>
      </c>
      <c r="BG717" s="86" t="n">
        <f aca="false">IF(ISERROR(VLOOKUP($B717,$AB:$AX,6,0)),0,(VLOOKUP($B717,$AB:$AX,6,0)))</f>
        <v>0</v>
      </c>
      <c r="BH717" s="85" t="n">
        <f aca="false">IF(ISERROR(VLOOKUP($B717,$AB:$AX,7,0)),0,(VLOOKUP($B717,$AB:$AX,7,0)))</f>
        <v>0</v>
      </c>
      <c r="BI717" s="88" t="n">
        <f aca="false">IF(ISERROR(VLOOKUP($B717,$AB:$AX,8,0)),0,(VLOOKUP($B717,$AB:$AX,8,0)))</f>
        <v>0</v>
      </c>
      <c r="BJ717" s="88" t="n">
        <f aca="false">IF(ISERROR(VLOOKUP($B717,$AB:$AX,9,0)),0,(VLOOKUP($B717,$AB:$AX,9,0)))</f>
        <v>0</v>
      </c>
      <c r="BK717" s="89" t="n">
        <f aca="false">IF(ISERROR(VLOOKUP($B717,$AB:$AX,10,0)),0,(VLOOKUP($B717,$AB:$AX,10,0)))</f>
        <v>0</v>
      </c>
      <c r="BL717" s="93" t="n">
        <f aca="false">IF(ISERROR(VLOOKUP($B717,$AB:$AX,11,0)),0,(VLOOKUP($B717,$AB:$AX,11,0)))</f>
        <v>0</v>
      </c>
      <c r="BM717" s="89" t="n">
        <f aca="false">IF(ISERROR(VLOOKUP($B717,$AB:$AX,12,0)),0,(VLOOKUP($B717,$AB:$AX,12,0)))</f>
        <v>0</v>
      </c>
      <c r="BN717" s="93" t="n">
        <f aca="false">IF(ISERROR(VLOOKUP($B717,$AB:$AX,13,0)),0,(VLOOKUP($B717,$AB:$AX,13,0)))</f>
        <v>0</v>
      </c>
      <c r="BO717" s="86" t="n">
        <f aca="false">IF(ISERROR(VLOOKUP($B717,$AB:$AX,14,0)),0,(VLOOKUP($B717,$AB:$AX,14,0)))</f>
        <v>0</v>
      </c>
      <c r="BP717" s="91" t="n">
        <f aca="false">IF(ISERROR(VLOOKUP($B717,$AB:$AX,15,0)),0,(VLOOKUP($B717,$AB:$AX,15,0)))</f>
        <v>0</v>
      </c>
      <c r="BQ717" s="78"/>
      <c r="BR717" s="78"/>
      <c r="BS717" s="78"/>
      <c r="BT717" s="78"/>
      <c r="BU717" s="94"/>
      <c r="BV717" s="94"/>
      <c r="BW717" s="94"/>
      <c r="BX717" s="94"/>
      <c r="BY717" s="94"/>
      <c r="BZ717" s="94"/>
      <c r="CA717" s="94"/>
      <c r="CB717" s="94"/>
      <c r="CC717" s="94"/>
      <c r="CD717" s="94"/>
      <c r="CE717" s="94"/>
      <c r="CF717" s="94"/>
      <c r="CG717" s="94"/>
      <c r="CH717" s="94"/>
      <c r="CI717" s="94"/>
      <c r="CJ717" s="94"/>
      <c r="CK717" s="94"/>
      <c r="CL717" s="94"/>
      <c r="CM717" s="94"/>
      <c r="CN717" s="94"/>
      <c r="CO717" s="94"/>
      <c r="CP717" s="94"/>
      <c r="CQ717" s="94"/>
      <c r="CR717" s="94"/>
      <c r="CS717" s="94"/>
      <c r="CT717" s="94"/>
      <c r="CU717" s="94"/>
      <c r="CV717" s="94"/>
      <c r="CW717" s="94"/>
      <c r="CX717" s="94"/>
      <c r="CY717" s="94"/>
      <c r="CZ717" s="94"/>
      <c r="DA717" s="94"/>
      <c r="DB717" s="94"/>
      <c r="DC717" s="94"/>
      <c r="DD717" s="94"/>
      <c r="DE717" s="94"/>
      <c r="DF717" s="94"/>
      <c r="DG717" s="94"/>
      <c r="DH717" s="94"/>
      <c r="DI717" s="94"/>
      <c r="DJ717" s="94"/>
      <c r="DK717" s="94"/>
      <c r="DL717" s="94"/>
      <c r="DM717" s="94"/>
      <c r="DN717" s="94"/>
      <c r="DO717" s="94"/>
      <c r="DP717" s="94"/>
      <c r="DQ717" s="94"/>
      <c r="DR717" s="94"/>
      <c r="DS717" s="94"/>
      <c r="DT717" s="94"/>
      <c r="DU717" s="94"/>
      <c r="DV717" s="94"/>
      <c r="DW717" s="94"/>
      <c r="DX717" s="94"/>
      <c r="DY717" s="94"/>
      <c r="DZ717" s="94"/>
      <c r="EA717" s="94"/>
      <c r="EB717" s="94"/>
      <c r="EC717" s="94"/>
      <c r="ED717" s="94"/>
      <c r="EE717" s="94"/>
      <c r="EF717" s="94"/>
      <c r="EG717" s="94"/>
      <c r="EH717" s="94"/>
      <c r="EI717" s="94"/>
      <c r="EJ717" s="94"/>
      <c r="EK717" s="94"/>
    </row>
    <row r="718" customFormat="false" ht="12.75" hidden="true" customHeight="false" outlineLevel="0" collapsed="false">
      <c r="A718" s="75" t="s">
        <v>1155</v>
      </c>
      <c r="B718" s="76"/>
      <c r="C718" s="77"/>
      <c r="D718" s="78"/>
      <c r="E718" s="78"/>
      <c r="F718" s="79"/>
      <c r="G718" s="79"/>
      <c r="H718" s="80" t="n">
        <v>0</v>
      </c>
      <c r="I718" s="81" t="n">
        <v>0</v>
      </c>
      <c r="J718" s="81" t="n">
        <v>0</v>
      </c>
      <c r="K718" s="82" t="n">
        <v>0</v>
      </c>
      <c r="L718" s="83" t="n">
        <v>0</v>
      </c>
      <c r="M718" s="82" t="n">
        <v>0</v>
      </c>
      <c r="N718" s="83" t="n">
        <v>0</v>
      </c>
      <c r="O718" s="79"/>
      <c r="P718" s="84"/>
      <c r="Q718" s="78"/>
      <c r="R718" s="78"/>
      <c r="S718" s="78"/>
      <c r="T718" s="78"/>
      <c r="U718" s="78"/>
      <c r="V718" s="78"/>
      <c r="W718" s="78"/>
      <c r="X718" s="78"/>
      <c r="Y718" s="85"/>
      <c r="Z718" s="78"/>
      <c r="AA718" s="85" t="s">
        <v>1155</v>
      </c>
      <c r="AB718" s="85"/>
      <c r="AC718" s="86"/>
      <c r="AD718" s="85"/>
      <c r="AE718" s="85"/>
      <c r="AF718" s="86"/>
      <c r="AG718" s="86"/>
      <c r="AH718" s="87" t="n">
        <v>0</v>
      </c>
      <c r="AI718" s="88" t="n">
        <v>0</v>
      </c>
      <c r="AJ718" s="88" t="n">
        <v>0</v>
      </c>
      <c r="AK718" s="89" t="n">
        <v>0</v>
      </c>
      <c r="AL718" s="90" t="n">
        <v>0</v>
      </c>
      <c r="AM718" s="89" t="n">
        <v>0</v>
      </c>
      <c r="AN718" s="90" t="n">
        <v>0</v>
      </c>
      <c r="AO718" s="86"/>
      <c r="AP718" s="91"/>
      <c r="AQ718" s="78"/>
      <c r="AR718" s="78"/>
      <c r="AS718" s="78"/>
      <c r="AT718" s="78"/>
      <c r="AU718" s="78"/>
      <c r="AV718" s="78"/>
      <c r="AW718" s="78"/>
      <c r="AX718" s="78"/>
      <c r="AY718" s="78"/>
      <c r="AZ718" s="85"/>
      <c r="BA718" s="12"/>
      <c r="BB718" s="85" t="n">
        <f aca="false">IF(ISERROR(VLOOKUP($B718,$AB:$AX,1,0)),0,(VLOOKUP($B718,$AB:$AX,1,0)))</f>
        <v>0</v>
      </c>
      <c r="BC718" s="86" t="n">
        <f aca="false">IF(ISERROR(VLOOKUP($B718,$AB:$AX,2,0)),0,(VLOOKUP($B718,$AB:$AX,2,0)))</f>
        <v>0</v>
      </c>
      <c r="BD718" s="92" t="n">
        <f aca="false">IF(ISERROR(VLOOKUP($B718,$AB:$AX,3,0)),0,(VLOOKUP($B718,$AB:$AX,3,0)))</f>
        <v>0</v>
      </c>
      <c r="BE718" s="85" t="n">
        <f aca="false">IF(ISERROR(VLOOKUP($B718,$AB:$AX,4,0)),0,(VLOOKUP($B718,$AB:$AX,4,0)))</f>
        <v>0</v>
      </c>
      <c r="BF718" s="86" t="n">
        <f aca="false">IF(ISERROR(VLOOKUP($B718,$AB:$AX,5,0)),0,(VLOOKUP($B718,$AB:$AX,5,0)))</f>
        <v>0</v>
      </c>
      <c r="BG718" s="86" t="n">
        <f aca="false">IF(ISERROR(VLOOKUP($B718,$AB:$AX,6,0)),0,(VLOOKUP($B718,$AB:$AX,6,0)))</f>
        <v>0</v>
      </c>
      <c r="BH718" s="85" t="n">
        <f aca="false">IF(ISERROR(VLOOKUP($B718,$AB:$AX,7,0)),0,(VLOOKUP($B718,$AB:$AX,7,0)))</f>
        <v>0</v>
      </c>
      <c r="BI718" s="88" t="n">
        <f aca="false">IF(ISERROR(VLOOKUP($B718,$AB:$AX,8,0)),0,(VLOOKUP($B718,$AB:$AX,8,0)))</f>
        <v>0</v>
      </c>
      <c r="BJ718" s="88" t="n">
        <f aca="false">IF(ISERROR(VLOOKUP($B718,$AB:$AX,9,0)),0,(VLOOKUP($B718,$AB:$AX,9,0)))</f>
        <v>0</v>
      </c>
      <c r="BK718" s="89" t="n">
        <f aca="false">IF(ISERROR(VLOOKUP($B718,$AB:$AX,10,0)),0,(VLOOKUP($B718,$AB:$AX,10,0)))</f>
        <v>0</v>
      </c>
      <c r="BL718" s="93" t="n">
        <f aca="false">IF(ISERROR(VLOOKUP($B718,$AB:$AX,11,0)),0,(VLOOKUP($B718,$AB:$AX,11,0)))</f>
        <v>0</v>
      </c>
      <c r="BM718" s="89" t="n">
        <f aca="false">IF(ISERROR(VLOOKUP($B718,$AB:$AX,12,0)),0,(VLOOKUP($B718,$AB:$AX,12,0)))</f>
        <v>0</v>
      </c>
      <c r="BN718" s="93" t="n">
        <f aca="false">IF(ISERROR(VLOOKUP($B718,$AB:$AX,13,0)),0,(VLOOKUP($B718,$AB:$AX,13,0)))</f>
        <v>0</v>
      </c>
      <c r="BO718" s="86" t="n">
        <f aca="false">IF(ISERROR(VLOOKUP($B718,$AB:$AX,14,0)),0,(VLOOKUP($B718,$AB:$AX,14,0)))</f>
        <v>0</v>
      </c>
      <c r="BP718" s="91" t="n">
        <f aca="false">IF(ISERROR(VLOOKUP($B718,$AB:$AX,15,0)),0,(VLOOKUP($B718,$AB:$AX,15,0)))</f>
        <v>0</v>
      </c>
      <c r="BQ718" s="78"/>
      <c r="BR718" s="78"/>
      <c r="BS718" s="78"/>
      <c r="BT718" s="78"/>
      <c r="BU718" s="94"/>
      <c r="BV718" s="94"/>
      <c r="BW718" s="94"/>
      <c r="BX718" s="94"/>
      <c r="BY718" s="94"/>
      <c r="BZ718" s="94"/>
      <c r="CA718" s="94"/>
      <c r="CB718" s="94"/>
      <c r="CC718" s="94"/>
      <c r="CD718" s="94"/>
      <c r="CE718" s="94"/>
      <c r="CF718" s="94"/>
      <c r="CG718" s="94"/>
      <c r="CH718" s="94"/>
      <c r="CI718" s="94"/>
      <c r="CJ718" s="94"/>
      <c r="CK718" s="94"/>
      <c r="CL718" s="94"/>
      <c r="CM718" s="94"/>
      <c r="CN718" s="94"/>
      <c r="CO718" s="94"/>
      <c r="CP718" s="94"/>
      <c r="CQ718" s="94"/>
      <c r="CR718" s="94"/>
      <c r="CS718" s="94"/>
      <c r="CT718" s="94"/>
      <c r="CU718" s="94"/>
      <c r="CV718" s="94"/>
      <c r="CW718" s="94"/>
      <c r="CX718" s="94"/>
      <c r="CY718" s="94"/>
      <c r="CZ718" s="94"/>
      <c r="DA718" s="94"/>
      <c r="DB718" s="94"/>
      <c r="DC718" s="94"/>
      <c r="DD718" s="94"/>
      <c r="DE718" s="94"/>
      <c r="DF718" s="94"/>
      <c r="DG718" s="94"/>
      <c r="DH718" s="94"/>
      <c r="DI718" s="94"/>
      <c r="DJ718" s="94"/>
      <c r="DK718" s="94"/>
      <c r="DL718" s="94"/>
      <c r="DM718" s="94"/>
      <c r="DN718" s="94"/>
      <c r="DO718" s="94"/>
      <c r="DP718" s="94"/>
      <c r="DQ718" s="94"/>
      <c r="DR718" s="94"/>
      <c r="DS718" s="94"/>
      <c r="DT718" s="94"/>
      <c r="DU718" s="94"/>
      <c r="DV718" s="94"/>
      <c r="DW718" s="94"/>
      <c r="DX718" s="94"/>
      <c r="DY718" s="94"/>
      <c r="DZ718" s="94"/>
      <c r="EA718" s="94"/>
      <c r="EB718" s="94"/>
      <c r="EC718" s="94"/>
      <c r="ED718" s="94"/>
      <c r="EE718" s="94"/>
      <c r="EF718" s="94"/>
      <c r="EG718" s="94"/>
      <c r="EH718" s="94"/>
      <c r="EI718" s="94"/>
      <c r="EJ718" s="94"/>
      <c r="EK718" s="94"/>
    </row>
    <row r="719" customFormat="false" ht="12.75" hidden="true" customHeight="false" outlineLevel="0" collapsed="false">
      <c r="A719" s="75" t="s">
        <v>1156</v>
      </c>
      <c r="B719" s="76"/>
      <c r="C719" s="77"/>
      <c r="D719" s="78"/>
      <c r="E719" s="78"/>
      <c r="F719" s="79"/>
      <c r="G719" s="79"/>
      <c r="H719" s="80" t="n">
        <v>0</v>
      </c>
      <c r="I719" s="81" t="n">
        <v>0</v>
      </c>
      <c r="J719" s="81" t="n">
        <v>0</v>
      </c>
      <c r="K719" s="82" t="n">
        <v>0</v>
      </c>
      <c r="L719" s="83" t="n">
        <v>0</v>
      </c>
      <c r="M719" s="82" t="n">
        <v>0</v>
      </c>
      <c r="N719" s="83" t="n">
        <v>0</v>
      </c>
      <c r="O719" s="79"/>
      <c r="P719" s="84"/>
      <c r="Q719" s="78"/>
      <c r="R719" s="78"/>
      <c r="S719" s="78"/>
      <c r="T719" s="78"/>
      <c r="U719" s="78"/>
      <c r="V719" s="78"/>
      <c r="W719" s="78"/>
      <c r="X719" s="78"/>
      <c r="Y719" s="85"/>
      <c r="Z719" s="78"/>
      <c r="AA719" s="85" t="s">
        <v>1156</v>
      </c>
      <c r="AB719" s="85"/>
      <c r="AC719" s="86"/>
      <c r="AD719" s="85"/>
      <c r="AE719" s="85"/>
      <c r="AF719" s="86"/>
      <c r="AG719" s="86"/>
      <c r="AH719" s="87" t="n">
        <v>0</v>
      </c>
      <c r="AI719" s="88" t="n">
        <v>0</v>
      </c>
      <c r="AJ719" s="88" t="n">
        <v>0</v>
      </c>
      <c r="AK719" s="89" t="n">
        <v>0</v>
      </c>
      <c r="AL719" s="90" t="n">
        <v>0</v>
      </c>
      <c r="AM719" s="89" t="n">
        <v>0</v>
      </c>
      <c r="AN719" s="90" t="n">
        <v>0</v>
      </c>
      <c r="AO719" s="86"/>
      <c r="AP719" s="91"/>
      <c r="AQ719" s="78"/>
      <c r="AR719" s="78"/>
      <c r="AS719" s="78"/>
      <c r="AT719" s="78"/>
      <c r="AU719" s="78"/>
      <c r="AV719" s="78"/>
      <c r="AW719" s="78"/>
      <c r="AX719" s="78"/>
      <c r="AY719" s="78"/>
      <c r="AZ719" s="85"/>
      <c r="BA719" s="12"/>
      <c r="BB719" s="85" t="n">
        <f aca="false">IF(ISERROR(VLOOKUP($B719,$AB:$AX,1,0)),0,(VLOOKUP($B719,$AB:$AX,1,0)))</f>
        <v>0</v>
      </c>
      <c r="BC719" s="86" t="n">
        <f aca="false">IF(ISERROR(VLOOKUP($B719,$AB:$AX,2,0)),0,(VLOOKUP($B719,$AB:$AX,2,0)))</f>
        <v>0</v>
      </c>
      <c r="BD719" s="92" t="n">
        <f aca="false">IF(ISERROR(VLOOKUP($B719,$AB:$AX,3,0)),0,(VLOOKUP($B719,$AB:$AX,3,0)))</f>
        <v>0</v>
      </c>
      <c r="BE719" s="85" t="n">
        <f aca="false">IF(ISERROR(VLOOKUP($B719,$AB:$AX,4,0)),0,(VLOOKUP($B719,$AB:$AX,4,0)))</f>
        <v>0</v>
      </c>
      <c r="BF719" s="86" t="n">
        <f aca="false">IF(ISERROR(VLOOKUP($B719,$AB:$AX,5,0)),0,(VLOOKUP($B719,$AB:$AX,5,0)))</f>
        <v>0</v>
      </c>
      <c r="BG719" s="86" t="n">
        <f aca="false">IF(ISERROR(VLOOKUP($B719,$AB:$AX,6,0)),0,(VLOOKUP($B719,$AB:$AX,6,0)))</f>
        <v>0</v>
      </c>
      <c r="BH719" s="85" t="n">
        <f aca="false">IF(ISERROR(VLOOKUP($B719,$AB:$AX,7,0)),0,(VLOOKUP($B719,$AB:$AX,7,0)))</f>
        <v>0</v>
      </c>
      <c r="BI719" s="88" t="n">
        <f aca="false">IF(ISERROR(VLOOKUP($B719,$AB:$AX,8,0)),0,(VLOOKUP($B719,$AB:$AX,8,0)))</f>
        <v>0</v>
      </c>
      <c r="BJ719" s="88" t="n">
        <f aca="false">IF(ISERROR(VLOOKUP($B719,$AB:$AX,9,0)),0,(VLOOKUP($B719,$AB:$AX,9,0)))</f>
        <v>0</v>
      </c>
      <c r="BK719" s="89" t="n">
        <f aca="false">IF(ISERROR(VLOOKUP($B719,$AB:$AX,10,0)),0,(VLOOKUP($B719,$AB:$AX,10,0)))</f>
        <v>0</v>
      </c>
      <c r="BL719" s="93" t="n">
        <f aca="false">IF(ISERROR(VLOOKUP($B719,$AB:$AX,11,0)),0,(VLOOKUP($B719,$AB:$AX,11,0)))</f>
        <v>0</v>
      </c>
      <c r="BM719" s="89" t="n">
        <f aca="false">IF(ISERROR(VLOOKUP($B719,$AB:$AX,12,0)),0,(VLOOKUP($B719,$AB:$AX,12,0)))</f>
        <v>0</v>
      </c>
      <c r="BN719" s="93" t="n">
        <f aca="false">IF(ISERROR(VLOOKUP($B719,$AB:$AX,13,0)),0,(VLOOKUP($B719,$AB:$AX,13,0)))</f>
        <v>0</v>
      </c>
      <c r="BO719" s="86" t="n">
        <f aca="false">IF(ISERROR(VLOOKUP($B719,$AB:$AX,14,0)),0,(VLOOKUP($B719,$AB:$AX,14,0)))</f>
        <v>0</v>
      </c>
      <c r="BP719" s="91" t="n">
        <f aca="false">IF(ISERROR(VLOOKUP($B719,$AB:$AX,15,0)),0,(VLOOKUP($B719,$AB:$AX,15,0)))</f>
        <v>0</v>
      </c>
      <c r="BQ719" s="78"/>
      <c r="BR719" s="78"/>
      <c r="BS719" s="78"/>
      <c r="BT719" s="78"/>
      <c r="BU719" s="94"/>
      <c r="BV719" s="94"/>
      <c r="BW719" s="94"/>
      <c r="BX719" s="94"/>
      <c r="BY719" s="94"/>
      <c r="BZ719" s="94"/>
      <c r="CA719" s="94"/>
      <c r="CB719" s="94"/>
      <c r="CC719" s="94"/>
      <c r="CD719" s="94"/>
      <c r="CE719" s="94"/>
      <c r="CF719" s="94"/>
      <c r="CG719" s="94"/>
      <c r="CH719" s="94"/>
      <c r="CI719" s="94"/>
      <c r="CJ719" s="94"/>
      <c r="CK719" s="94"/>
      <c r="CL719" s="94"/>
      <c r="CM719" s="94"/>
      <c r="CN719" s="94"/>
      <c r="CO719" s="94"/>
      <c r="CP719" s="94"/>
      <c r="CQ719" s="94"/>
      <c r="CR719" s="94"/>
      <c r="CS719" s="94"/>
      <c r="CT719" s="94"/>
      <c r="CU719" s="94"/>
      <c r="CV719" s="94"/>
      <c r="CW719" s="94"/>
      <c r="CX719" s="94"/>
      <c r="CY719" s="94"/>
      <c r="CZ719" s="94"/>
      <c r="DA719" s="94"/>
      <c r="DB719" s="94"/>
      <c r="DC719" s="94"/>
      <c r="DD719" s="94"/>
      <c r="DE719" s="94"/>
      <c r="DF719" s="94"/>
      <c r="DG719" s="94"/>
      <c r="DH719" s="94"/>
      <c r="DI719" s="94"/>
      <c r="DJ719" s="94"/>
      <c r="DK719" s="94"/>
      <c r="DL719" s="94"/>
      <c r="DM719" s="94"/>
      <c r="DN719" s="94"/>
      <c r="DO719" s="94"/>
      <c r="DP719" s="94"/>
      <c r="DQ719" s="94"/>
      <c r="DR719" s="94"/>
      <c r="DS719" s="94"/>
      <c r="DT719" s="94"/>
      <c r="DU719" s="94"/>
      <c r="DV719" s="94"/>
      <c r="DW719" s="94"/>
      <c r="DX719" s="94"/>
      <c r="DY719" s="94"/>
      <c r="DZ719" s="94"/>
      <c r="EA719" s="94"/>
      <c r="EB719" s="94"/>
      <c r="EC719" s="94"/>
      <c r="ED719" s="94"/>
      <c r="EE719" s="94"/>
      <c r="EF719" s="94"/>
      <c r="EG719" s="94"/>
      <c r="EH719" s="94"/>
      <c r="EI719" s="94"/>
      <c r="EJ719" s="94"/>
      <c r="EK719" s="94"/>
    </row>
    <row r="720" customFormat="false" ht="12.75" hidden="true" customHeight="false" outlineLevel="0" collapsed="false">
      <c r="A720" s="75" t="s">
        <v>1157</v>
      </c>
      <c r="B720" s="76"/>
      <c r="C720" s="77"/>
      <c r="D720" s="78"/>
      <c r="E720" s="78"/>
      <c r="F720" s="79"/>
      <c r="G720" s="79"/>
      <c r="H720" s="80" t="n">
        <v>0</v>
      </c>
      <c r="I720" s="81" t="n">
        <v>0</v>
      </c>
      <c r="J720" s="81" t="n">
        <v>0</v>
      </c>
      <c r="K720" s="82" t="n">
        <v>0</v>
      </c>
      <c r="L720" s="83" t="n">
        <v>0</v>
      </c>
      <c r="M720" s="82" t="n">
        <v>0</v>
      </c>
      <c r="N720" s="83" t="n">
        <v>0</v>
      </c>
      <c r="O720" s="79"/>
      <c r="P720" s="84"/>
      <c r="Q720" s="78"/>
      <c r="R720" s="78"/>
      <c r="S720" s="78"/>
      <c r="T720" s="78"/>
      <c r="U720" s="78"/>
      <c r="V720" s="78"/>
      <c r="W720" s="78"/>
      <c r="X720" s="78"/>
      <c r="Y720" s="85"/>
      <c r="Z720" s="78"/>
      <c r="AA720" s="85" t="s">
        <v>1157</v>
      </c>
      <c r="AB720" s="85"/>
      <c r="AC720" s="86"/>
      <c r="AD720" s="85"/>
      <c r="AE720" s="85"/>
      <c r="AF720" s="86"/>
      <c r="AG720" s="86"/>
      <c r="AH720" s="87" t="n">
        <v>0</v>
      </c>
      <c r="AI720" s="88" t="n">
        <v>0</v>
      </c>
      <c r="AJ720" s="88" t="n">
        <v>0</v>
      </c>
      <c r="AK720" s="89" t="n">
        <v>0</v>
      </c>
      <c r="AL720" s="90" t="n">
        <v>0</v>
      </c>
      <c r="AM720" s="89" t="n">
        <v>0</v>
      </c>
      <c r="AN720" s="90" t="n">
        <v>0</v>
      </c>
      <c r="AO720" s="86"/>
      <c r="AP720" s="91"/>
      <c r="AQ720" s="78"/>
      <c r="AR720" s="78"/>
      <c r="AS720" s="78"/>
      <c r="AT720" s="78"/>
      <c r="AU720" s="78"/>
      <c r="AV720" s="78"/>
      <c r="AW720" s="78"/>
      <c r="AX720" s="78"/>
      <c r="AY720" s="78"/>
      <c r="AZ720" s="85"/>
      <c r="BA720" s="12"/>
      <c r="BB720" s="85" t="n">
        <f aca="false">IF(ISERROR(VLOOKUP($B720,$AB:$AX,1,0)),0,(VLOOKUP($B720,$AB:$AX,1,0)))</f>
        <v>0</v>
      </c>
      <c r="BC720" s="86" t="n">
        <f aca="false">IF(ISERROR(VLOOKUP($B720,$AB:$AX,2,0)),0,(VLOOKUP($B720,$AB:$AX,2,0)))</f>
        <v>0</v>
      </c>
      <c r="BD720" s="92" t="n">
        <f aca="false">IF(ISERROR(VLOOKUP($B720,$AB:$AX,3,0)),0,(VLOOKUP($B720,$AB:$AX,3,0)))</f>
        <v>0</v>
      </c>
      <c r="BE720" s="85" t="n">
        <f aca="false">IF(ISERROR(VLOOKUP($B720,$AB:$AX,4,0)),0,(VLOOKUP($B720,$AB:$AX,4,0)))</f>
        <v>0</v>
      </c>
      <c r="BF720" s="86" t="n">
        <f aca="false">IF(ISERROR(VLOOKUP($B720,$AB:$AX,5,0)),0,(VLOOKUP($B720,$AB:$AX,5,0)))</f>
        <v>0</v>
      </c>
      <c r="BG720" s="86" t="n">
        <f aca="false">IF(ISERROR(VLOOKUP($B720,$AB:$AX,6,0)),0,(VLOOKUP($B720,$AB:$AX,6,0)))</f>
        <v>0</v>
      </c>
      <c r="BH720" s="85" t="n">
        <f aca="false">IF(ISERROR(VLOOKUP($B720,$AB:$AX,7,0)),0,(VLOOKUP($B720,$AB:$AX,7,0)))</f>
        <v>0</v>
      </c>
      <c r="BI720" s="88" t="n">
        <f aca="false">IF(ISERROR(VLOOKUP($B720,$AB:$AX,8,0)),0,(VLOOKUP($B720,$AB:$AX,8,0)))</f>
        <v>0</v>
      </c>
      <c r="BJ720" s="88" t="n">
        <f aca="false">IF(ISERROR(VLOOKUP($B720,$AB:$AX,9,0)),0,(VLOOKUP($B720,$AB:$AX,9,0)))</f>
        <v>0</v>
      </c>
      <c r="BK720" s="89" t="n">
        <f aca="false">IF(ISERROR(VLOOKUP($B720,$AB:$AX,10,0)),0,(VLOOKUP($B720,$AB:$AX,10,0)))</f>
        <v>0</v>
      </c>
      <c r="BL720" s="93" t="n">
        <f aca="false">IF(ISERROR(VLOOKUP($B720,$AB:$AX,11,0)),0,(VLOOKUP($B720,$AB:$AX,11,0)))</f>
        <v>0</v>
      </c>
      <c r="BM720" s="89" t="n">
        <f aca="false">IF(ISERROR(VLOOKUP($B720,$AB:$AX,12,0)),0,(VLOOKUP($B720,$AB:$AX,12,0)))</f>
        <v>0</v>
      </c>
      <c r="BN720" s="93" t="n">
        <f aca="false">IF(ISERROR(VLOOKUP($B720,$AB:$AX,13,0)),0,(VLOOKUP($B720,$AB:$AX,13,0)))</f>
        <v>0</v>
      </c>
      <c r="BO720" s="86" t="n">
        <f aca="false">IF(ISERROR(VLOOKUP($B720,$AB:$AX,14,0)),0,(VLOOKUP($B720,$AB:$AX,14,0)))</f>
        <v>0</v>
      </c>
      <c r="BP720" s="91" t="n">
        <f aca="false">IF(ISERROR(VLOOKUP($B720,$AB:$AX,15,0)),0,(VLOOKUP($B720,$AB:$AX,15,0)))</f>
        <v>0</v>
      </c>
      <c r="BQ720" s="78"/>
      <c r="BR720" s="78"/>
      <c r="BS720" s="78"/>
      <c r="BT720" s="78"/>
      <c r="BU720" s="94"/>
      <c r="BV720" s="94"/>
      <c r="BW720" s="94"/>
      <c r="BX720" s="94"/>
      <c r="BY720" s="94"/>
      <c r="BZ720" s="94"/>
      <c r="CA720" s="94"/>
      <c r="CB720" s="94"/>
      <c r="CC720" s="94"/>
      <c r="CD720" s="94"/>
      <c r="CE720" s="94"/>
      <c r="CF720" s="94"/>
      <c r="CG720" s="94"/>
      <c r="CH720" s="94"/>
      <c r="CI720" s="94"/>
      <c r="CJ720" s="94"/>
      <c r="CK720" s="94"/>
      <c r="CL720" s="94"/>
      <c r="CM720" s="94"/>
      <c r="CN720" s="94"/>
      <c r="CO720" s="94"/>
      <c r="CP720" s="94"/>
      <c r="CQ720" s="94"/>
      <c r="CR720" s="94"/>
      <c r="CS720" s="94"/>
      <c r="CT720" s="94"/>
      <c r="CU720" s="94"/>
      <c r="CV720" s="94"/>
      <c r="CW720" s="94"/>
      <c r="CX720" s="94"/>
      <c r="CY720" s="94"/>
      <c r="CZ720" s="94"/>
      <c r="DA720" s="94"/>
      <c r="DB720" s="94"/>
      <c r="DC720" s="94"/>
      <c r="DD720" s="94"/>
      <c r="DE720" s="94"/>
      <c r="DF720" s="94"/>
      <c r="DG720" s="94"/>
      <c r="DH720" s="94"/>
      <c r="DI720" s="94"/>
      <c r="DJ720" s="94"/>
      <c r="DK720" s="94"/>
      <c r="DL720" s="94"/>
      <c r="DM720" s="94"/>
      <c r="DN720" s="94"/>
      <c r="DO720" s="94"/>
      <c r="DP720" s="94"/>
      <c r="DQ720" s="94"/>
      <c r="DR720" s="94"/>
      <c r="DS720" s="94"/>
      <c r="DT720" s="94"/>
      <c r="DU720" s="94"/>
      <c r="DV720" s="94"/>
      <c r="DW720" s="94"/>
      <c r="DX720" s="94"/>
      <c r="DY720" s="94"/>
      <c r="DZ720" s="94"/>
      <c r="EA720" s="94"/>
      <c r="EB720" s="94"/>
      <c r="EC720" s="94"/>
      <c r="ED720" s="94"/>
      <c r="EE720" s="94"/>
      <c r="EF720" s="94"/>
      <c r="EG720" s="94"/>
      <c r="EH720" s="94"/>
      <c r="EI720" s="94"/>
      <c r="EJ720" s="94"/>
      <c r="EK720" s="94"/>
    </row>
    <row r="721" customFormat="false" ht="12.75" hidden="true" customHeight="false" outlineLevel="0" collapsed="false">
      <c r="A721" s="75" t="s">
        <v>1158</v>
      </c>
      <c r="B721" s="76"/>
      <c r="C721" s="77"/>
      <c r="D721" s="78"/>
      <c r="E721" s="78"/>
      <c r="F721" s="79"/>
      <c r="G721" s="79"/>
      <c r="H721" s="80" t="n">
        <v>0</v>
      </c>
      <c r="I721" s="81" t="n">
        <v>0</v>
      </c>
      <c r="J721" s="81" t="n">
        <v>0</v>
      </c>
      <c r="K721" s="82" t="n">
        <v>0</v>
      </c>
      <c r="L721" s="83" t="n">
        <v>0</v>
      </c>
      <c r="M721" s="82" t="n">
        <v>0</v>
      </c>
      <c r="N721" s="83" t="n">
        <v>0</v>
      </c>
      <c r="O721" s="79"/>
      <c r="P721" s="84"/>
      <c r="Q721" s="78"/>
      <c r="R721" s="78"/>
      <c r="S721" s="78"/>
      <c r="T721" s="78"/>
      <c r="U721" s="78"/>
      <c r="V721" s="78"/>
      <c r="W721" s="78"/>
      <c r="X721" s="78"/>
      <c r="Y721" s="85"/>
      <c r="Z721" s="78"/>
      <c r="AA721" s="85" t="s">
        <v>1158</v>
      </c>
      <c r="AB721" s="85"/>
      <c r="AC721" s="86"/>
      <c r="AD721" s="85"/>
      <c r="AE721" s="85"/>
      <c r="AF721" s="86"/>
      <c r="AG721" s="86"/>
      <c r="AH721" s="87" t="n">
        <v>0</v>
      </c>
      <c r="AI721" s="88" t="n">
        <v>0</v>
      </c>
      <c r="AJ721" s="88" t="n">
        <v>0</v>
      </c>
      <c r="AK721" s="89" t="n">
        <v>0</v>
      </c>
      <c r="AL721" s="90" t="n">
        <v>0</v>
      </c>
      <c r="AM721" s="89" t="n">
        <v>0</v>
      </c>
      <c r="AN721" s="90" t="n">
        <v>0</v>
      </c>
      <c r="AO721" s="86"/>
      <c r="AP721" s="91"/>
      <c r="AQ721" s="78"/>
      <c r="AR721" s="78"/>
      <c r="AS721" s="78"/>
      <c r="AT721" s="78"/>
      <c r="AU721" s="78"/>
      <c r="AV721" s="78"/>
      <c r="AW721" s="78"/>
      <c r="AX721" s="78"/>
      <c r="AY721" s="78"/>
      <c r="AZ721" s="85"/>
      <c r="BA721" s="12"/>
      <c r="BB721" s="85" t="n">
        <f aca="false">IF(ISERROR(VLOOKUP($B721,$AB:$AX,1,0)),0,(VLOOKUP($B721,$AB:$AX,1,0)))</f>
        <v>0</v>
      </c>
      <c r="BC721" s="86" t="n">
        <f aca="false">IF(ISERROR(VLOOKUP($B721,$AB:$AX,2,0)),0,(VLOOKUP($B721,$AB:$AX,2,0)))</f>
        <v>0</v>
      </c>
      <c r="BD721" s="92" t="n">
        <f aca="false">IF(ISERROR(VLOOKUP($B721,$AB:$AX,3,0)),0,(VLOOKUP($B721,$AB:$AX,3,0)))</f>
        <v>0</v>
      </c>
      <c r="BE721" s="85" t="n">
        <f aca="false">IF(ISERROR(VLOOKUP($B721,$AB:$AX,4,0)),0,(VLOOKUP($B721,$AB:$AX,4,0)))</f>
        <v>0</v>
      </c>
      <c r="BF721" s="86" t="n">
        <f aca="false">IF(ISERROR(VLOOKUP($B721,$AB:$AX,5,0)),0,(VLOOKUP($B721,$AB:$AX,5,0)))</f>
        <v>0</v>
      </c>
      <c r="BG721" s="86" t="n">
        <f aca="false">IF(ISERROR(VLOOKUP($B721,$AB:$AX,6,0)),0,(VLOOKUP($B721,$AB:$AX,6,0)))</f>
        <v>0</v>
      </c>
      <c r="BH721" s="85" t="n">
        <f aca="false">IF(ISERROR(VLOOKUP($B721,$AB:$AX,7,0)),0,(VLOOKUP($B721,$AB:$AX,7,0)))</f>
        <v>0</v>
      </c>
      <c r="BI721" s="88" t="n">
        <f aca="false">IF(ISERROR(VLOOKUP($B721,$AB:$AX,8,0)),0,(VLOOKUP($B721,$AB:$AX,8,0)))</f>
        <v>0</v>
      </c>
      <c r="BJ721" s="88" t="n">
        <f aca="false">IF(ISERROR(VLOOKUP($B721,$AB:$AX,9,0)),0,(VLOOKUP($B721,$AB:$AX,9,0)))</f>
        <v>0</v>
      </c>
      <c r="BK721" s="89" t="n">
        <f aca="false">IF(ISERROR(VLOOKUP($B721,$AB:$AX,10,0)),0,(VLOOKUP($B721,$AB:$AX,10,0)))</f>
        <v>0</v>
      </c>
      <c r="BL721" s="93" t="n">
        <f aca="false">IF(ISERROR(VLOOKUP($B721,$AB:$AX,11,0)),0,(VLOOKUP($B721,$AB:$AX,11,0)))</f>
        <v>0</v>
      </c>
      <c r="BM721" s="89" t="n">
        <f aca="false">IF(ISERROR(VLOOKUP($B721,$AB:$AX,12,0)),0,(VLOOKUP($B721,$AB:$AX,12,0)))</f>
        <v>0</v>
      </c>
      <c r="BN721" s="93" t="n">
        <f aca="false">IF(ISERROR(VLOOKUP($B721,$AB:$AX,13,0)),0,(VLOOKUP($B721,$AB:$AX,13,0)))</f>
        <v>0</v>
      </c>
      <c r="BO721" s="86" t="n">
        <f aca="false">IF(ISERROR(VLOOKUP($B721,$AB:$AX,14,0)),0,(VLOOKUP($B721,$AB:$AX,14,0)))</f>
        <v>0</v>
      </c>
      <c r="BP721" s="91" t="n">
        <f aca="false">IF(ISERROR(VLOOKUP($B721,$AB:$AX,15,0)),0,(VLOOKUP($B721,$AB:$AX,15,0)))</f>
        <v>0</v>
      </c>
      <c r="BQ721" s="78"/>
      <c r="BR721" s="78"/>
      <c r="BS721" s="78"/>
      <c r="BT721" s="78"/>
      <c r="BU721" s="94"/>
      <c r="BV721" s="94"/>
      <c r="BW721" s="94"/>
      <c r="BX721" s="94"/>
      <c r="BY721" s="94"/>
      <c r="BZ721" s="94"/>
      <c r="CA721" s="94"/>
      <c r="CB721" s="94"/>
      <c r="CC721" s="94"/>
      <c r="CD721" s="94"/>
      <c r="CE721" s="94"/>
      <c r="CF721" s="94"/>
      <c r="CG721" s="94"/>
      <c r="CH721" s="94"/>
      <c r="CI721" s="94"/>
      <c r="CJ721" s="94"/>
      <c r="CK721" s="94"/>
      <c r="CL721" s="94"/>
      <c r="CM721" s="94"/>
      <c r="CN721" s="94"/>
      <c r="CO721" s="94"/>
      <c r="CP721" s="94"/>
      <c r="CQ721" s="94"/>
      <c r="CR721" s="94"/>
      <c r="CS721" s="94"/>
      <c r="CT721" s="94"/>
      <c r="CU721" s="94"/>
      <c r="CV721" s="94"/>
      <c r="CW721" s="94"/>
      <c r="CX721" s="94"/>
      <c r="CY721" s="94"/>
      <c r="CZ721" s="94"/>
      <c r="DA721" s="94"/>
      <c r="DB721" s="94"/>
      <c r="DC721" s="94"/>
      <c r="DD721" s="94"/>
      <c r="DE721" s="94"/>
      <c r="DF721" s="94"/>
      <c r="DG721" s="94"/>
      <c r="DH721" s="94"/>
      <c r="DI721" s="94"/>
      <c r="DJ721" s="94"/>
      <c r="DK721" s="94"/>
      <c r="DL721" s="94"/>
      <c r="DM721" s="94"/>
      <c r="DN721" s="94"/>
      <c r="DO721" s="94"/>
      <c r="DP721" s="94"/>
      <c r="DQ721" s="94"/>
      <c r="DR721" s="94"/>
      <c r="DS721" s="94"/>
      <c r="DT721" s="94"/>
      <c r="DU721" s="94"/>
      <c r="DV721" s="94"/>
      <c r="DW721" s="94"/>
      <c r="DX721" s="94"/>
      <c r="DY721" s="94"/>
      <c r="DZ721" s="94"/>
      <c r="EA721" s="94"/>
      <c r="EB721" s="94"/>
      <c r="EC721" s="94"/>
      <c r="ED721" s="94"/>
      <c r="EE721" s="94"/>
      <c r="EF721" s="94"/>
      <c r="EG721" s="94"/>
      <c r="EH721" s="94"/>
      <c r="EI721" s="94"/>
      <c r="EJ721" s="94"/>
      <c r="EK721" s="94"/>
    </row>
    <row r="722" customFormat="false" ht="12.75" hidden="true" customHeight="false" outlineLevel="0" collapsed="false">
      <c r="A722" s="75" t="s">
        <v>1159</v>
      </c>
      <c r="B722" s="76"/>
      <c r="C722" s="77"/>
      <c r="D722" s="78"/>
      <c r="E722" s="78"/>
      <c r="F722" s="79"/>
      <c r="G722" s="79"/>
      <c r="H722" s="80" t="n">
        <v>0</v>
      </c>
      <c r="I722" s="81" t="n">
        <v>0</v>
      </c>
      <c r="J722" s="81" t="n">
        <v>0</v>
      </c>
      <c r="K722" s="82" t="n">
        <v>0</v>
      </c>
      <c r="L722" s="83" t="n">
        <v>0</v>
      </c>
      <c r="M722" s="82" t="n">
        <v>0</v>
      </c>
      <c r="N722" s="83" t="n">
        <v>0</v>
      </c>
      <c r="O722" s="79"/>
      <c r="P722" s="84"/>
      <c r="Q722" s="78"/>
      <c r="R722" s="78"/>
      <c r="S722" s="78"/>
      <c r="T722" s="78"/>
      <c r="U722" s="78"/>
      <c r="V722" s="78"/>
      <c r="W722" s="78"/>
      <c r="X722" s="78"/>
      <c r="Y722" s="85"/>
      <c r="Z722" s="78"/>
      <c r="AA722" s="85" t="s">
        <v>1159</v>
      </c>
      <c r="AB722" s="85"/>
      <c r="AC722" s="86"/>
      <c r="AD722" s="85"/>
      <c r="AE722" s="85"/>
      <c r="AF722" s="86"/>
      <c r="AG722" s="86"/>
      <c r="AH722" s="87" t="n">
        <v>0</v>
      </c>
      <c r="AI722" s="88" t="n">
        <v>0</v>
      </c>
      <c r="AJ722" s="88" t="n">
        <v>0</v>
      </c>
      <c r="AK722" s="89" t="n">
        <v>0</v>
      </c>
      <c r="AL722" s="90" t="n">
        <v>0</v>
      </c>
      <c r="AM722" s="89" t="n">
        <v>0</v>
      </c>
      <c r="AN722" s="90" t="n">
        <v>0</v>
      </c>
      <c r="AO722" s="86"/>
      <c r="AP722" s="91"/>
      <c r="AQ722" s="78"/>
      <c r="AR722" s="78"/>
      <c r="AS722" s="78"/>
      <c r="AT722" s="78"/>
      <c r="AU722" s="78"/>
      <c r="AV722" s="78"/>
      <c r="AW722" s="78"/>
      <c r="AX722" s="78"/>
      <c r="AY722" s="78"/>
      <c r="AZ722" s="85"/>
      <c r="BA722" s="12"/>
      <c r="BB722" s="85" t="n">
        <f aca="false">IF(ISERROR(VLOOKUP($B722,$AB:$AX,1,0)),0,(VLOOKUP($B722,$AB:$AX,1,0)))</f>
        <v>0</v>
      </c>
      <c r="BC722" s="86" t="n">
        <f aca="false">IF(ISERROR(VLOOKUP($B722,$AB:$AX,2,0)),0,(VLOOKUP($B722,$AB:$AX,2,0)))</f>
        <v>0</v>
      </c>
      <c r="BD722" s="92" t="n">
        <f aca="false">IF(ISERROR(VLOOKUP($B722,$AB:$AX,3,0)),0,(VLOOKUP($B722,$AB:$AX,3,0)))</f>
        <v>0</v>
      </c>
      <c r="BE722" s="85" t="n">
        <f aca="false">IF(ISERROR(VLOOKUP($B722,$AB:$AX,4,0)),0,(VLOOKUP($B722,$AB:$AX,4,0)))</f>
        <v>0</v>
      </c>
      <c r="BF722" s="86" t="n">
        <f aca="false">IF(ISERROR(VLOOKUP($B722,$AB:$AX,5,0)),0,(VLOOKUP($B722,$AB:$AX,5,0)))</f>
        <v>0</v>
      </c>
      <c r="BG722" s="86" t="n">
        <f aca="false">IF(ISERROR(VLOOKUP($B722,$AB:$AX,6,0)),0,(VLOOKUP($B722,$AB:$AX,6,0)))</f>
        <v>0</v>
      </c>
      <c r="BH722" s="85" t="n">
        <f aca="false">IF(ISERROR(VLOOKUP($B722,$AB:$AX,7,0)),0,(VLOOKUP($B722,$AB:$AX,7,0)))</f>
        <v>0</v>
      </c>
      <c r="BI722" s="88" t="n">
        <f aca="false">IF(ISERROR(VLOOKUP($B722,$AB:$AX,8,0)),0,(VLOOKUP($B722,$AB:$AX,8,0)))</f>
        <v>0</v>
      </c>
      <c r="BJ722" s="88" t="n">
        <f aca="false">IF(ISERROR(VLOOKUP($B722,$AB:$AX,9,0)),0,(VLOOKUP($B722,$AB:$AX,9,0)))</f>
        <v>0</v>
      </c>
      <c r="BK722" s="89" t="n">
        <f aca="false">IF(ISERROR(VLOOKUP($B722,$AB:$AX,10,0)),0,(VLOOKUP($B722,$AB:$AX,10,0)))</f>
        <v>0</v>
      </c>
      <c r="BL722" s="93" t="n">
        <f aca="false">IF(ISERROR(VLOOKUP($B722,$AB:$AX,11,0)),0,(VLOOKUP($B722,$AB:$AX,11,0)))</f>
        <v>0</v>
      </c>
      <c r="BM722" s="89" t="n">
        <f aca="false">IF(ISERROR(VLOOKUP($B722,$AB:$AX,12,0)),0,(VLOOKUP($B722,$AB:$AX,12,0)))</f>
        <v>0</v>
      </c>
      <c r="BN722" s="93" t="n">
        <f aca="false">IF(ISERROR(VLOOKUP($B722,$AB:$AX,13,0)),0,(VLOOKUP($B722,$AB:$AX,13,0)))</f>
        <v>0</v>
      </c>
      <c r="BO722" s="86" t="n">
        <f aca="false">IF(ISERROR(VLOOKUP($B722,$AB:$AX,14,0)),0,(VLOOKUP($B722,$AB:$AX,14,0)))</f>
        <v>0</v>
      </c>
      <c r="BP722" s="91" t="n">
        <f aca="false">IF(ISERROR(VLOOKUP($B722,$AB:$AX,15,0)),0,(VLOOKUP($B722,$AB:$AX,15,0)))</f>
        <v>0</v>
      </c>
      <c r="BQ722" s="78"/>
      <c r="BR722" s="78"/>
      <c r="BS722" s="78"/>
      <c r="BT722" s="78"/>
      <c r="BU722" s="94"/>
      <c r="BV722" s="94"/>
      <c r="BW722" s="94"/>
      <c r="BX722" s="94"/>
      <c r="BY722" s="94"/>
      <c r="BZ722" s="94"/>
      <c r="CA722" s="94"/>
      <c r="CB722" s="94"/>
      <c r="CC722" s="94"/>
      <c r="CD722" s="94"/>
      <c r="CE722" s="94"/>
      <c r="CF722" s="94"/>
      <c r="CG722" s="94"/>
      <c r="CH722" s="94"/>
      <c r="CI722" s="94"/>
      <c r="CJ722" s="94"/>
      <c r="CK722" s="94"/>
      <c r="CL722" s="94"/>
      <c r="CM722" s="94"/>
      <c r="CN722" s="94"/>
      <c r="CO722" s="94"/>
      <c r="CP722" s="94"/>
      <c r="CQ722" s="94"/>
      <c r="CR722" s="94"/>
      <c r="CS722" s="94"/>
      <c r="CT722" s="94"/>
      <c r="CU722" s="94"/>
      <c r="CV722" s="94"/>
      <c r="CW722" s="94"/>
      <c r="CX722" s="94"/>
      <c r="CY722" s="94"/>
      <c r="CZ722" s="94"/>
      <c r="DA722" s="94"/>
      <c r="DB722" s="94"/>
      <c r="DC722" s="94"/>
      <c r="DD722" s="94"/>
      <c r="DE722" s="94"/>
      <c r="DF722" s="94"/>
      <c r="DG722" s="94"/>
      <c r="DH722" s="94"/>
      <c r="DI722" s="94"/>
      <c r="DJ722" s="94"/>
      <c r="DK722" s="94"/>
      <c r="DL722" s="94"/>
      <c r="DM722" s="94"/>
      <c r="DN722" s="94"/>
      <c r="DO722" s="94"/>
      <c r="DP722" s="94"/>
      <c r="DQ722" s="94"/>
      <c r="DR722" s="94"/>
      <c r="DS722" s="94"/>
      <c r="DT722" s="94"/>
      <c r="DU722" s="94"/>
      <c r="DV722" s="94"/>
      <c r="DW722" s="94"/>
      <c r="DX722" s="94"/>
      <c r="DY722" s="94"/>
      <c r="DZ722" s="94"/>
      <c r="EA722" s="94"/>
      <c r="EB722" s="94"/>
      <c r="EC722" s="94"/>
      <c r="ED722" s="94"/>
      <c r="EE722" s="94"/>
      <c r="EF722" s="94"/>
      <c r="EG722" s="94"/>
      <c r="EH722" s="94"/>
      <c r="EI722" s="94"/>
      <c r="EJ722" s="94"/>
      <c r="EK722" s="94"/>
    </row>
    <row r="723" customFormat="false" ht="12.75" hidden="true" customHeight="false" outlineLevel="0" collapsed="false">
      <c r="A723" s="75" t="s">
        <v>1160</v>
      </c>
      <c r="B723" s="76"/>
      <c r="C723" s="77"/>
      <c r="D723" s="78"/>
      <c r="E723" s="78"/>
      <c r="F723" s="79"/>
      <c r="G723" s="79"/>
      <c r="H723" s="80" t="n">
        <v>0</v>
      </c>
      <c r="I723" s="81" t="n">
        <v>0</v>
      </c>
      <c r="J723" s="81" t="n">
        <v>0</v>
      </c>
      <c r="K723" s="82" t="n">
        <v>0</v>
      </c>
      <c r="L723" s="83" t="n">
        <v>0</v>
      </c>
      <c r="M723" s="82" t="n">
        <v>0</v>
      </c>
      <c r="N723" s="83" t="n">
        <v>0</v>
      </c>
      <c r="O723" s="79"/>
      <c r="P723" s="84"/>
      <c r="Q723" s="78"/>
      <c r="R723" s="78"/>
      <c r="S723" s="78"/>
      <c r="T723" s="78"/>
      <c r="U723" s="78"/>
      <c r="V723" s="78"/>
      <c r="W723" s="78"/>
      <c r="X723" s="78"/>
      <c r="Y723" s="85"/>
      <c r="Z723" s="78"/>
      <c r="AA723" s="85" t="s">
        <v>1160</v>
      </c>
      <c r="AB723" s="85"/>
      <c r="AC723" s="86"/>
      <c r="AD723" s="85"/>
      <c r="AE723" s="85"/>
      <c r="AF723" s="86"/>
      <c r="AG723" s="86"/>
      <c r="AH723" s="87" t="n">
        <v>0</v>
      </c>
      <c r="AI723" s="88" t="n">
        <v>0</v>
      </c>
      <c r="AJ723" s="88" t="n">
        <v>0</v>
      </c>
      <c r="AK723" s="89" t="n">
        <v>0</v>
      </c>
      <c r="AL723" s="90" t="n">
        <v>0</v>
      </c>
      <c r="AM723" s="89" t="n">
        <v>0</v>
      </c>
      <c r="AN723" s="90" t="n">
        <v>0</v>
      </c>
      <c r="AO723" s="86"/>
      <c r="AP723" s="91"/>
      <c r="AQ723" s="78"/>
      <c r="AR723" s="78"/>
      <c r="AS723" s="78"/>
      <c r="AT723" s="78"/>
      <c r="AU723" s="78"/>
      <c r="AV723" s="78"/>
      <c r="AW723" s="78"/>
      <c r="AX723" s="78"/>
      <c r="AY723" s="78"/>
      <c r="AZ723" s="85"/>
      <c r="BA723" s="12"/>
      <c r="BB723" s="85" t="n">
        <f aca="false">IF(ISERROR(VLOOKUP($B723,$AB:$AX,1,0)),0,(VLOOKUP($B723,$AB:$AX,1,0)))</f>
        <v>0</v>
      </c>
      <c r="BC723" s="86" t="n">
        <f aca="false">IF(ISERROR(VLOOKUP($B723,$AB:$AX,2,0)),0,(VLOOKUP($B723,$AB:$AX,2,0)))</f>
        <v>0</v>
      </c>
      <c r="BD723" s="92" t="n">
        <f aca="false">IF(ISERROR(VLOOKUP($B723,$AB:$AX,3,0)),0,(VLOOKUP($B723,$AB:$AX,3,0)))</f>
        <v>0</v>
      </c>
      <c r="BE723" s="85" t="n">
        <f aca="false">IF(ISERROR(VLOOKUP($B723,$AB:$AX,4,0)),0,(VLOOKUP($B723,$AB:$AX,4,0)))</f>
        <v>0</v>
      </c>
      <c r="BF723" s="86" t="n">
        <f aca="false">IF(ISERROR(VLOOKUP($B723,$AB:$AX,5,0)),0,(VLOOKUP($B723,$AB:$AX,5,0)))</f>
        <v>0</v>
      </c>
      <c r="BG723" s="86" t="n">
        <f aca="false">IF(ISERROR(VLOOKUP($B723,$AB:$AX,6,0)),0,(VLOOKUP($B723,$AB:$AX,6,0)))</f>
        <v>0</v>
      </c>
      <c r="BH723" s="85" t="n">
        <f aca="false">IF(ISERROR(VLOOKUP($B723,$AB:$AX,7,0)),0,(VLOOKUP($B723,$AB:$AX,7,0)))</f>
        <v>0</v>
      </c>
      <c r="BI723" s="88" t="n">
        <f aca="false">IF(ISERROR(VLOOKUP($B723,$AB:$AX,8,0)),0,(VLOOKUP($B723,$AB:$AX,8,0)))</f>
        <v>0</v>
      </c>
      <c r="BJ723" s="88" t="n">
        <f aca="false">IF(ISERROR(VLOOKUP($B723,$AB:$AX,9,0)),0,(VLOOKUP($B723,$AB:$AX,9,0)))</f>
        <v>0</v>
      </c>
      <c r="BK723" s="89" t="n">
        <f aca="false">IF(ISERROR(VLOOKUP($B723,$AB:$AX,10,0)),0,(VLOOKUP($B723,$AB:$AX,10,0)))</f>
        <v>0</v>
      </c>
      <c r="BL723" s="93" t="n">
        <f aca="false">IF(ISERROR(VLOOKUP($B723,$AB:$AX,11,0)),0,(VLOOKUP($B723,$AB:$AX,11,0)))</f>
        <v>0</v>
      </c>
      <c r="BM723" s="89" t="n">
        <f aca="false">IF(ISERROR(VLOOKUP($B723,$AB:$AX,12,0)),0,(VLOOKUP($B723,$AB:$AX,12,0)))</f>
        <v>0</v>
      </c>
      <c r="BN723" s="93" t="n">
        <f aca="false">IF(ISERROR(VLOOKUP($B723,$AB:$AX,13,0)),0,(VLOOKUP($B723,$AB:$AX,13,0)))</f>
        <v>0</v>
      </c>
      <c r="BO723" s="86" t="n">
        <f aca="false">IF(ISERROR(VLOOKUP($B723,$AB:$AX,14,0)),0,(VLOOKUP($B723,$AB:$AX,14,0)))</f>
        <v>0</v>
      </c>
      <c r="BP723" s="91" t="n">
        <f aca="false">IF(ISERROR(VLOOKUP($B723,$AB:$AX,15,0)),0,(VLOOKUP($B723,$AB:$AX,15,0)))</f>
        <v>0</v>
      </c>
      <c r="BQ723" s="78"/>
      <c r="BR723" s="78"/>
      <c r="BS723" s="78"/>
      <c r="BT723" s="78"/>
      <c r="BU723" s="94"/>
      <c r="BV723" s="94"/>
      <c r="BW723" s="94"/>
      <c r="BX723" s="94"/>
      <c r="BY723" s="94"/>
      <c r="BZ723" s="94"/>
      <c r="CA723" s="94"/>
      <c r="CB723" s="94"/>
      <c r="CC723" s="94"/>
      <c r="CD723" s="94"/>
      <c r="CE723" s="94"/>
      <c r="CF723" s="94"/>
      <c r="CG723" s="94"/>
      <c r="CH723" s="94"/>
      <c r="CI723" s="94"/>
      <c r="CJ723" s="94"/>
      <c r="CK723" s="94"/>
      <c r="CL723" s="94"/>
      <c r="CM723" s="94"/>
      <c r="CN723" s="94"/>
      <c r="CO723" s="94"/>
      <c r="CP723" s="94"/>
      <c r="CQ723" s="94"/>
      <c r="CR723" s="94"/>
      <c r="CS723" s="94"/>
      <c r="CT723" s="94"/>
      <c r="CU723" s="94"/>
      <c r="CV723" s="94"/>
      <c r="CW723" s="94"/>
      <c r="CX723" s="94"/>
      <c r="CY723" s="94"/>
      <c r="CZ723" s="94"/>
      <c r="DA723" s="94"/>
      <c r="DB723" s="94"/>
      <c r="DC723" s="94"/>
      <c r="DD723" s="94"/>
      <c r="DE723" s="94"/>
      <c r="DF723" s="94"/>
      <c r="DG723" s="94"/>
      <c r="DH723" s="94"/>
      <c r="DI723" s="94"/>
      <c r="DJ723" s="94"/>
      <c r="DK723" s="94"/>
      <c r="DL723" s="94"/>
      <c r="DM723" s="94"/>
      <c r="DN723" s="94"/>
      <c r="DO723" s="94"/>
      <c r="DP723" s="94"/>
      <c r="DQ723" s="94"/>
      <c r="DR723" s="94"/>
      <c r="DS723" s="94"/>
      <c r="DT723" s="94"/>
      <c r="DU723" s="94"/>
      <c r="DV723" s="94"/>
      <c r="DW723" s="94"/>
      <c r="DX723" s="94"/>
      <c r="DY723" s="94"/>
      <c r="DZ723" s="94"/>
      <c r="EA723" s="94"/>
      <c r="EB723" s="94"/>
      <c r="EC723" s="94"/>
      <c r="ED723" s="94"/>
      <c r="EE723" s="94"/>
      <c r="EF723" s="94"/>
      <c r="EG723" s="94"/>
      <c r="EH723" s="94"/>
      <c r="EI723" s="94"/>
      <c r="EJ723" s="94"/>
      <c r="EK723" s="94"/>
    </row>
    <row r="724" customFormat="false" ht="12.75" hidden="true" customHeight="false" outlineLevel="0" collapsed="false">
      <c r="A724" s="75" t="s">
        <v>1161</v>
      </c>
      <c r="B724" s="76"/>
      <c r="C724" s="77"/>
      <c r="D724" s="78"/>
      <c r="E724" s="78"/>
      <c r="F724" s="79"/>
      <c r="G724" s="79"/>
      <c r="H724" s="80" t="n">
        <v>0</v>
      </c>
      <c r="I724" s="81" t="n">
        <v>0</v>
      </c>
      <c r="J724" s="81" t="n">
        <v>0</v>
      </c>
      <c r="K724" s="82" t="n">
        <v>0</v>
      </c>
      <c r="L724" s="83" t="n">
        <v>0</v>
      </c>
      <c r="M724" s="82" t="n">
        <v>0</v>
      </c>
      <c r="N724" s="83" t="n">
        <v>0</v>
      </c>
      <c r="O724" s="79"/>
      <c r="P724" s="84"/>
      <c r="Q724" s="78"/>
      <c r="R724" s="78"/>
      <c r="S724" s="78"/>
      <c r="T724" s="78"/>
      <c r="U724" s="78"/>
      <c r="V724" s="78"/>
      <c r="W724" s="78"/>
      <c r="X724" s="78"/>
      <c r="Y724" s="85"/>
      <c r="Z724" s="78"/>
      <c r="AA724" s="85" t="s">
        <v>1161</v>
      </c>
      <c r="AB724" s="85"/>
      <c r="AC724" s="86"/>
      <c r="AD724" s="85"/>
      <c r="AE724" s="85"/>
      <c r="AF724" s="86"/>
      <c r="AG724" s="86"/>
      <c r="AH724" s="87" t="n">
        <v>0</v>
      </c>
      <c r="AI724" s="88" t="n">
        <v>0</v>
      </c>
      <c r="AJ724" s="88" t="n">
        <v>0</v>
      </c>
      <c r="AK724" s="89" t="n">
        <v>0</v>
      </c>
      <c r="AL724" s="90" t="n">
        <v>0</v>
      </c>
      <c r="AM724" s="89" t="n">
        <v>0</v>
      </c>
      <c r="AN724" s="90" t="n">
        <v>0</v>
      </c>
      <c r="AO724" s="86"/>
      <c r="AP724" s="91"/>
      <c r="AQ724" s="78"/>
      <c r="AR724" s="78"/>
      <c r="AS724" s="78"/>
      <c r="AT724" s="78"/>
      <c r="AU724" s="78"/>
      <c r="AV724" s="78"/>
      <c r="AW724" s="78"/>
      <c r="AX724" s="78"/>
      <c r="AY724" s="78"/>
      <c r="AZ724" s="85"/>
      <c r="BA724" s="12"/>
      <c r="BB724" s="85" t="n">
        <f aca="false">IF(ISERROR(VLOOKUP($B724,$AB:$AX,1,0)),0,(VLOOKUP($B724,$AB:$AX,1,0)))</f>
        <v>0</v>
      </c>
      <c r="BC724" s="86" t="n">
        <f aca="false">IF(ISERROR(VLOOKUP($B724,$AB:$AX,2,0)),0,(VLOOKUP($B724,$AB:$AX,2,0)))</f>
        <v>0</v>
      </c>
      <c r="BD724" s="92" t="n">
        <f aca="false">IF(ISERROR(VLOOKUP($B724,$AB:$AX,3,0)),0,(VLOOKUP($B724,$AB:$AX,3,0)))</f>
        <v>0</v>
      </c>
      <c r="BE724" s="85" t="n">
        <f aca="false">IF(ISERROR(VLOOKUP($B724,$AB:$AX,4,0)),0,(VLOOKUP($B724,$AB:$AX,4,0)))</f>
        <v>0</v>
      </c>
      <c r="BF724" s="86" t="n">
        <f aca="false">IF(ISERROR(VLOOKUP($B724,$AB:$AX,5,0)),0,(VLOOKUP($B724,$AB:$AX,5,0)))</f>
        <v>0</v>
      </c>
      <c r="BG724" s="86" t="n">
        <f aca="false">IF(ISERROR(VLOOKUP($B724,$AB:$AX,6,0)),0,(VLOOKUP($B724,$AB:$AX,6,0)))</f>
        <v>0</v>
      </c>
      <c r="BH724" s="85" t="n">
        <f aca="false">IF(ISERROR(VLOOKUP($B724,$AB:$AX,7,0)),0,(VLOOKUP($B724,$AB:$AX,7,0)))</f>
        <v>0</v>
      </c>
      <c r="BI724" s="88" t="n">
        <f aca="false">IF(ISERROR(VLOOKUP($B724,$AB:$AX,8,0)),0,(VLOOKUP($B724,$AB:$AX,8,0)))</f>
        <v>0</v>
      </c>
      <c r="BJ724" s="88" t="n">
        <f aca="false">IF(ISERROR(VLOOKUP($B724,$AB:$AX,9,0)),0,(VLOOKUP($B724,$AB:$AX,9,0)))</f>
        <v>0</v>
      </c>
      <c r="BK724" s="89" t="n">
        <f aca="false">IF(ISERROR(VLOOKUP($B724,$AB:$AX,10,0)),0,(VLOOKUP($B724,$AB:$AX,10,0)))</f>
        <v>0</v>
      </c>
      <c r="BL724" s="93" t="n">
        <f aca="false">IF(ISERROR(VLOOKUP($B724,$AB:$AX,11,0)),0,(VLOOKUP($B724,$AB:$AX,11,0)))</f>
        <v>0</v>
      </c>
      <c r="BM724" s="89" t="n">
        <f aca="false">IF(ISERROR(VLOOKUP($B724,$AB:$AX,12,0)),0,(VLOOKUP($B724,$AB:$AX,12,0)))</f>
        <v>0</v>
      </c>
      <c r="BN724" s="93" t="n">
        <f aca="false">IF(ISERROR(VLOOKUP($B724,$AB:$AX,13,0)),0,(VLOOKUP($B724,$AB:$AX,13,0)))</f>
        <v>0</v>
      </c>
      <c r="BO724" s="86" t="n">
        <f aca="false">IF(ISERROR(VLOOKUP($B724,$AB:$AX,14,0)),0,(VLOOKUP($B724,$AB:$AX,14,0)))</f>
        <v>0</v>
      </c>
      <c r="BP724" s="91" t="n">
        <f aca="false">IF(ISERROR(VLOOKUP($B724,$AB:$AX,15,0)),0,(VLOOKUP($B724,$AB:$AX,15,0)))</f>
        <v>0</v>
      </c>
      <c r="BQ724" s="78"/>
      <c r="BR724" s="78"/>
      <c r="BS724" s="78"/>
      <c r="BT724" s="78"/>
      <c r="BU724" s="94"/>
      <c r="BV724" s="94"/>
      <c r="BW724" s="94"/>
      <c r="BX724" s="94"/>
      <c r="BY724" s="94"/>
      <c r="BZ724" s="94"/>
      <c r="CA724" s="94"/>
      <c r="CB724" s="94"/>
      <c r="CC724" s="94"/>
      <c r="CD724" s="94"/>
      <c r="CE724" s="94"/>
      <c r="CF724" s="94"/>
      <c r="CG724" s="94"/>
      <c r="CH724" s="94"/>
      <c r="CI724" s="94"/>
      <c r="CJ724" s="94"/>
      <c r="CK724" s="94"/>
      <c r="CL724" s="94"/>
      <c r="CM724" s="94"/>
      <c r="CN724" s="94"/>
      <c r="CO724" s="94"/>
      <c r="CP724" s="94"/>
      <c r="CQ724" s="94"/>
      <c r="CR724" s="94"/>
      <c r="CS724" s="94"/>
      <c r="CT724" s="94"/>
      <c r="CU724" s="94"/>
      <c r="CV724" s="94"/>
      <c r="CW724" s="94"/>
      <c r="CX724" s="94"/>
      <c r="CY724" s="94"/>
      <c r="CZ724" s="94"/>
      <c r="DA724" s="94"/>
      <c r="DB724" s="94"/>
      <c r="DC724" s="94"/>
      <c r="DD724" s="94"/>
      <c r="DE724" s="94"/>
      <c r="DF724" s="94"/>
      <c r="DG724" s="94"/>
      <c r="DH724" s="94"/>
      <c r="DI724" s="94"/>
      <c r="DJ724" s="94"/>
      <c r="DK724" s="94"/>
      <c r="DL724" s="94"/>
      <c r="DM724" s="94"/>
      <c r="DN724" s="94"/>
      <c r="DO724" s="94"/>
      <c r="DP724" s="94"/>
      <c r="DQ724" s="94"/>
      <c r="DR724" s="94"/>
      <c r="DS724" s="94"/>
      <c r="DT724" s="94"/>
      <c r="DU724" s="94"/>
      <c r="DV724" s="94"/>
      <c r="DW724" s="94"/>
      <c r="DX724" s="94"/>
      <c r="DY724" s="94"/>
      <c r="DZ724" s="94"/>
      <c r="EA724" s="94"/>
      <c r="EB724" s="94"/>
      <c r="EC724" s="94"/>
      <c r="ED724" s="94"/>
      <c r="EE724" s="94"/>
      <c r="EF724" s="94"/>
      <c r="EG724" s="94"/>
      <c r="EH724" s="94"/>
      <c r="EI724" s="94"/>
      <c r="EJ724" s="94"/>
      <c r="EK724" s="94"/>
    </row>
    <row r="725" customFormat="false" ht="12.75" hidden="true" customHeight="false" outlineLevel="0" collapsed="false">
      <c r="A725" s="75" t="s">
        <v>1162</v>
      </c>
      <c r="B725" s="76"/>
      <c r="C725" s="77"/>
      <c r="D725" s="78"/>
      <c r="E725" s="78"/>
      <c r="F725" s="79"/>
      <c r="G725" s="79"/>
      <c r="H725" s="80" t="n">
        <v>0</v>
      </c>
      <c r="I725" s="81" t="n">
        <v>0</v>
      </c>
      <c r="J725" s="81" t="n">
        <v>0</v>
      </c>
      <c r="K725" s="82" t="n">
        <v>0</v>
      </c>
      <c r="L725" s="83" t="n">
        <v>0</v>
      </c>
      <c r="M725" s="82" t="n">
        <v>0</v>
      </c>
      <c r="N725" s="83" t="n">
        <v>0</v>
      </c>
      <c r="O725" s="79"/>
      <c r="P725" s="84"/>
      <c r="Q725" s="78"/>
      <c r="R725" s="78"/>
      <c r="S725" s="78"/>
      <c r="T725" s="78"/>
      <c r="U725" s="78"/>
      <c r="V725" s="78"/>
      <c r="W725" s="78"/>
      <c r="X725" s="78"/>
      <c r="Y725" s="85"/>
      <c r="Z725" s="78"/>
      <c r="AA725" s="85" t="s">
        <v>1162</v>
      </c>
      <c r="AB725" s="85"/>
      <c r="AC725" s="86"/>
      <c r="AD725" s="85"/>
      <c r="AE725" s="85"/>
      <c r="AF725" s="86"/>
      <c r="AG725" s="86"/>
      <c r="AH725" s="87" t="n">
        <v>0</v>
      </c>
      <c r="AI725" s="88" t="n">
        <v>0</v>
      </c>
      <c r="AJ725" s="88" t="n">
        <v>0</v>
      </c>
      <c r="AK725" s="89" t="n">
        <v>0</v>
      </c>
      <c r="AL725" s="90" t="n">
        <v>0</v>
      </c>
      <c r="AM725" s="89" t="n">
        <v>0</v>
      </c>
      <c r="AN725" s="90" t="n">
        <v>0</v>
      </c>
      <c r="AO725" s="86"/>
      <c r="AP725" s="91"/>
      <c r="AQ725" s="78"/>
      <c r="AR725" s="78"/>
      <c r="AS725" s="78"/>
      <c r="AT725" s="78"/>
      <c r="AU725" s="78"/>
      <c r="AV725" s="78"/>
      <c r="AW725" s="78"/>
      <c r="AX725" s="78"/>
      <c r="AY725" s="78"/>
      <c r="AZ725" s="85"/>
      <c r="BA725" s="12"/>
      <c r="BB725" s="85" t="n">
        <f aca="false">IF(ISERROR(VLOOKUP($B725,$AB:$AX,1,0)),0,(VLOOKUP($B725,$AB:$AX,1,0)))</f>
        <v>0</v>
      </c>
      <c r="BC725" s="86" t="n">
        <f aca="false">IF(ISERROR(VLOOKUP($B725,$AB:$AX,2,0)),0,(VLOOKUP($B725,$AB:$AX,2,0)))</f>
        <v>0</v>
      </c>
      <c r="BD725" s="92" t="n">
        <f aca="false">IF(ISERROR(VLOOKUP($B725,$AB:$AX,3,0)),0,(VLOOKUP($B725,$AB:$AX,3,0)))</f>
        <v>0</v>
      </c>
      <c r="BE725" s="85" t="n">
        <f aca="false">IF(ISERROR(VLOOKUP($B725,$AB:$AX,4,0)),0,(VLOOKUP($B725,$AB:$AX,4,0)))</f>
        <v>0</v>
      </c>
      <c r="BF725" s="86" t="n">
        <f aca="false">IF(ISERROR(VLOOKUP($B725,$AB:$AX,5,0)),0,(VLOOKUP($B725,$AB:$AX,5,0)))</f>
        <v>0</v>
      </c>
      <c r="BG725" s="86" t="n">
        <f aca="false">IF(ISERROR(VLOOKUP($B725,$AB:$AX,6,0)),0,(VLOOKUP($B725,$AB:$AX,6,0)))</f>
        <v>0</v>
      </c>
      <c r="BH725" s="85" t="n">
        <f aca="false">IF(ISERROR(VLOOKUP($B725,$AB:$AX,7,0)),0,(VLOOKUP($B725,$AB:$AX,7,0)))</f>
        <v>0</v>
      </c>
      <c r="BI725" s="88" t="n">
        <f aca="false">IF(ISERROR(VLOOKUP($B725,$AB:$AX,8,0)),0,(VLOOKUP($B725,$AB:$AX,8,0)))</f>
        <v>0</v>
      </c>
      <c r="BJ725" s="88" t="n">
        <f aca="false">IF(ISERROR(VLOOKUP($B725,$AB:$AX,9,0)),0,(VLOOKUP($B725,$AB:$AX,9,0)))</f>
        <v>0</v>
      </c>
      <c r="BK725" s="89" t="n">
        <f aca="false">IF(ISERROR(VLOOKUP($B725,$AB:$AX,10,0)),0,(VLOOKUP($B725,$AB:$AX,10,0)))</f>
        <v>0</v>
      </c>
      <c r="BL725" s="93" t="n">
        <f aca="false">IF(ISERROR(VLOOKUP($B725,$AB:$AX,11,0)),0,(VLOOKUP($B725,$AB:$AX,11,0)))</f>
        <v>0</v>
      </c>
      <c r="BM725" s="89" t="n">
        <f aca="false">IF(ISERROR(VLOOKUP($B725,$AB:$AX,12,0)),0,(VLOOKUP($B725,$AB:$AX,12,0)))</f>
        <v>0</v>
      </c>
      <c r="BN725" s="93" t="n">
        <f aca="false">IF(ISERROR(VLOOKUP($B725,$AB:$AX,13,0)),0,(VLOOKUP($B725,$AB:$AX,13,0)))</f>
        <v>0</v>
      </c>
      <c r="BO725" s="86" t="n">
        <f aca="false">IF(ISERROR(VLOOKUP($B725,$AB:$AX,14,0)),0,(VLOOKUP($B725,$AB:$AX,14,0)))</f>
        <v>0</v>
      </c>
      <c r="BP725" s="91" t="n">
        <f aca="false">IF(ISERROR(VLOOKUP($B725,$AB:$AX,15,0)),0,(VLOOKUP($B725,$AB:$AX,15,0)))</f>
        <v>0</v>
      </c>
      <c r="BQ725" s="78"/>
      <c r="BR725" s="78"/>
      <c r="BS725" s="78"/>
      <c r="BT725" s="78"/>
      <c r="BU725" s="94"/>
      <c r="BV725" s="94"/>
      <c r="BW725" s="94"/>
      <c r="BX725" s="94"/>
      <c r="BY725" s="94"/>
      <c r="BZ725" s="94"/>
      <c r="CA725" s="94"/>
      <c r="CB725" s="94"/>
      <c r="CC725" s="94"/>
      <c r="CD725" s="94"/>
      <c r="CE725" s="94"/>
      <c r="CF725" s="94"/>
      <c r="CG725" s="94"/>
      <c r="CH725" s="94"/>
      <c r="CI725" s="94"/>
      <c r="CJ725" s="94"/>
      <c r="CK725" s="94"/>
      <c r="CL725" s="94"/>
      <c r="CM725" s="94"/>
      <c r="CN725" s="94"/>
      <c r="CO725" s="94"/>
      <c r="CP725" s="94"/>
      <c r="CQ725" s="94"/>
      <c r="CR725" s="94"/>
      <c r="CS725" s="94"/>
      <c r="CT725" s="94"/>
      <c r="CU725" s="94"/>
      <c r="CV725" s="94"/>
      <c r="CW725" s="94"/>
      <c r="CX725" s="94"/>
      <c r="CY725" s="94"/>
      <c r="CZ725" s="94"/>
      <c r="DA725" s="94"/>
      <c r="DB725" s="94"/>
      <c r="DC725" s="94"/>
      <c r="DD725" s="94"/>
      <c r="DE725" s="94"/>
      <c r="DF725" s="94"/>
      <c r="DG725" s="94"/>
      <c r="DH725" s="94"/>
      <c r="DI725" s="94"/>
      <c r="DJ725" s="94"/>
      <c r="DK725" s="94"/>
      <c r="DL725" s="94"/>
      <c r="DM725" s="94"/>
      <c r="DN725" s="94"/>
      <c r="DO725" s="94"/>
      <c r="DP725" s="94"/>
      <c r="DQ725" s="94"/>
      <c r="DR725" s="94"/>
      <c r="DS725" s="94"/>
      <c r="DT725" s="94"/>
      <c r="DU725" s="94"/>
      <c r="DV725" s="94"/>
      <c r="DW725" s="94"/>
      <c r="DX725" s="94"/>
      <c r="DY725" s="94"/>
      <c r="DZ725" s="94"/>
      <c r="EA725" s="94"/>
      <c r="EB725" s="94"/>
      <c r="EC725" s="94"/>
      <c r="ED725" s="94"/>
      <c r="EE725" s="94"/>
      <c r="EF725" s="94"/>
      <c r="EG725" s="94"/>
      <c r="EH725" s="94"/>
      <c r="EI725" s="94"/>
      <c r="EJ725" s="94"/>
      <c r="EK725" s="94"/>
    </row>
    <row r="726" customFormat="false" ht="12.75" hidden="true" customHeight="false" outlineLevel="0" collapsed="false">
      <c r="A726" s="75" t="s">
        <v>1163</v>
      </c>
      <c r="B726" s="76"/>
      <c r="C726" s="77"/>
      <c r="D726" s="78"/>
      <c r="E726" s="78"/>
      <c r="F726" s="79"/>
      <c r="G726" s="79"/>
      <c r="H726" s="80" t="n">
        <v>0</v>
      </c>
      <c r="I726" s="81" t="n">
        <v>0</v>
      </c>
      <c r="J726" s="81" t="n">
        <v>0</v>
      </c>
      <c r="K726" s="82" t="n">
        <v>0</v>
      </c>
      <c r="L726" s="83" t="n">
        <v>0</v>
      </c>
      <c r="M726" s="82" t="n">
        <v>0</v>
      </c>
      <c r="N726" s="83" t="n">
        <v>0</v>
      </c>
      <c r="O726" s="79"/>
      <c r="P726" s="84"/>
      <c r="Q726" s="78"/>
      <c r="R726" s="78"/>
      <c r="S726" s="78"/>
      <c r="T726" s="78"/>
      <c r="U726" s="78"/>
      <c r="V726" s="78"/>
      <c r="W726" s="78"/>
      <c r="X726" s="78"/>
      <c r="Y726" s="85"/>
      <c r="Z726" s="78"/>
      <c r="AA726" s="85" t="s">
        <v>1163</v>
      </c>
      <c r="AB726" s="85"/>
      <c r="AC726" s="86"/>
      <c r="AD726" s="85"/>
      <c r="AE726" s="85"/>
      <c r="AF726" s="86"/>
      <c r="AG726" s="86"/>
      <c r="AH726" s="87" t="n">
        <v>0</v>
      </c>
      <c r="AI726" s="88" t="n">
        <v>0</v>
      </c>
      <c r="AJ726" s="88" t="n">
        <v>0</v>
      </c>
      <c r="AK726" s="89" t="n">
        <v>0</v>
      </c>
      <c r="AL726" s="90" t="n">
        <v>0</v>
      </c>
      <c r="AM726" s="89" t="n">
        <v>0</v>
      </c>
      <c r="AN726" s="90" t="n">
        <v>0</v>
      </c>
      <c r="AO726" s="86"/>
      <c r="AP726" s="91"/>
      <c r="AQ726" s="78"/>
      <c r="AR726" s="78"/>
      <c r="AS726" s="78"/>
      <c r="AT726" s="78"/>
      <c r="AU726" s="78"/>
      <c r="AV726" s="78"/>
      <c r="AW726" s="78"/>
      <c r="AX726" s="78"/>
      <c r="AY726" s="78"/>
      <c r="AZ726" s="85"/>
      <c r="BA726" s="12"/>
      <c r="BB726" s="85" t="n">
        <f aca="false">IF(ISERROR(VLOOKUP($B726,$AB:$AX,1,0)),0,(VLOOKUP($B726,$AB:$AX,1,0)))</f>
        <v>0</v>
      </c>
      <c r="BC726" s="86" t="n">
        <f aca="false">IF(ISERROR(VLOOKUP($B726,$AB:$AX,2,0)),0,(VLOOKUP($B726,$AB:$AX,2,0)))</f>
        <v>0</v>
      </c>
      <c r="BD726" s="92" t="n">
        <f aca="false">IF(ISERROR(VLOOKUP($B726,$AB:$AX,3,0)),0,(VLOOKUP($B726,$AB:$AX,3,0)))</f>
        <v>0</v>
      </c>
      <c r="BE726" s="85" t="n">
        <f aca="false">IF(ISERROR(VLOOKUP($B726,$AB:$AX,4,0)),0,(VLOOKUP($B726,$AB:$AX,4,0)))</f>
        <v>0</v>
      </c>
      <c r="BF726" s="86" t="n">
        <f aca="false">IF(ISERROR(VLOOKUP($B726,$AB:$AX,5,0)),0,(VLOOKUP($B726,$AB:$AX,5,0)))</f>
        <v>0</v>
      </c>
      <c r="BG726" s="86" t="n">
        <f aca="false">IF(ISERROR(VLOOKUP($B726,$AB:$AX,6,0)),0,(VLOOKUP($B726,$AB:$AX,6,0)))</f>
        <v>0</v>
      </c>
      <c r="BH726" s="85" t="n">
        <f aca="false">IF(ISERROR(VLOOKUP($B726,$AB:$AX,7,0)),0,(VLOOKUP($B726,$AB:$AX,7,0)))</f>
        <v>0</v>
      </c>
      <c r="BI726" s="88" t="n">
        <f aca="false">IF(ISERROR(VLOOKUP($B726,$AB:$AX,8,0)),0,(VLOOKUP($B726,$AB:$AX,8,0)))</f>
        <v>0</v>
      </c>
      <c r="BJ726" s="88" t="n">
        <f aca="false">IF(ISERROR(VLOOKUP($B726,$AB:$AX,9,0)),0,(VLOOKUP($B726,$AB:$AX,9,0)))</f>
        <v>0</v>
      </c>
      <c r="BK726" s="89" t="n">
        <f aca="false">IF(ISERROR(VLOOKUP($B726,$AB:$AX,10,0)),0,(VLOOKUP($B726,$AB:$AX,10,0)))</f>
        <v>0</v>
      </c>
      <c r="BL726" s="93" t="n">
        <f aca="false">IF(ISERROR(VLOOKUP($B726,$AB:$AX,11,0)),0,(VLOOKUP($B726,$AB:$AX,11,0)))</f>
        <v>0</v>
      </c>
      <c r="BM726" s="89" t="n">
        <f aca="false">IF(ISERROR(VLOOKUP($B726,$AB:$AX,12,0)),0,(VLOOKUP($B726,$AB:$AX,12,0)))</f>
        <v>0</v>
      </c>
      <c r="BN726" s="93" t="n">
        <f aca="false">IF(ISERROR(VLOOKUP($B726,$AB:$AX,13,0)),0,(VLOOKUP($B726,$AB:$AX,13,0)))</f>
        <v>0</v>
      </c>
      <c r="BO726" s="86" t="n">
        <f aca="false">IF(ISERROR(VLOOKUP($B726,$AB:$AX,14,0)),0,(VLOOKUP($B726,$AB:$AX,14,0)))</f>
        <v>0</v>
      </c>
      <c r="BP726" s="91" t="n">
        <f aca="false">IF(ISERROR(VLOOKUP($B726,$AB:$AX,15,0)),0,(VLOOKUP($B726,$AB:$AX,15,0)))</f>
        <v>0</v>
      </c>
      <c r="BQ726" s="78"/>
      <c r="BR726" s="78"/>
      <c r="BS726" s="78"/>
      <c r="BT726" s="78"/>
      <c r="BU726" s="94"/>
      <c r="BV726" s="94"/>
      <c r="BW726" s="94"/>
      <c r="BX726" s="94"/>
      <c r="BY726" s="94"/>
      <c r="BZ726" s="94"/>
      <c r="CA726" s="94"/>
      <c r="CB726" s="94"/>
      <c r="CC726" s="94"/>
      <c r="CD726" s="94"/>
      <c r="CE726" s="94"/>
      <c r="CF726" s="94"/>
      <c r="CG726" s="94"/>
      <c r="CH726" s="94"/>
      <c r="CI726" s="94"/>
      <c r="CJ726" s="94"/>
      <c r="CK726" s="94"/>
      <c r="CL726" s="94"/>
      <c r="CM726" s="94"/>
      <c r="CN726" s="94"/>
      <c r="CO726" s="94"/>
      <c r="CP726" s="94"/>
      <c r="CQ726" s="94"/>
      <c r="CR726" s="94"/>
      <c r="CS726" s="94"/>
      <c r="CT726" s="94"/>
      <c r="CU726" s="94"/>
      <c r="CV726" s="94"/>
      <c r="CW726" s="94"/>
      <c r="CX726" s="94"/>
      <c r="CY726" s="94"/>
      <c r="CZ726" s="94"/>
      <c r="DA726" s="94"/>
      <c r="DB726" s="94"/>
      <c r="DC726" s="94"/>
      <c r="DD726" s="94"/>
      <c r="DE726" s="94"/>
      <c r="DF726" s="94"/>
      <c r="DG726" s="94"/>
      <c r="DH726" s="94"/>
      <c r="DI726" s="94"/>
      <c r="DJ726" s="94"/>
      <c r="DK726" s="94"/>
      <c r="DL726" s="94"/>
      <c r="DM726" s="94"/>
      <c r="DN726" s="94"/>
      <c r="DO726" s="94"/>
      <c r="DP726" s="94"/>
      <c r="DQ726" s="94"/>
      <c r="DR726" s="94"/>
      <c r="DS726" s="94"/>
      <c r="DT726" s="94"/>
      <c r="DU726" s="94"/>
      <c r="DV726" s="94"/>
      <c r="DW726" s="94"/>
      <c r="DX726" s="94"/>
      <c r="DY726" s="94"/>
      <c r="DZ726" s="94"/>
      <c r="EA726" s="94"/>
      <c r="EB726" s="94"/>
      <c r="EC726" s="94"/>
      <c r="ED726" s="94"/>
      <c r="EE726" s="94"/>
      <c r="EF726" s="94"/>
      <c r="EG726" s="94"/>
      <c r="EH726" s="94"/>
      <c r="EI726" s="94"/>
      <c r="EJ726" s="94"/>
      <c r="EK726" s="94"/>
    </row>
    <row r="727" customFormat="false" ht="12.75" hidden="true" customHeight="false" outlineLevel="0" collapsed="false">
      <c r="A727" s="75" t="s">
        <v>1164</v>
      </c>
      <c r="B727" s="76"/>
      <c r="C727" s="77"/>
      <c r="D727" s="78"/>
      <c r="E727" s="78"/>
      <c r="F727" s="79"/>
      <c r="G727" s="79"/>
      <c r="H727" s="80" t="n">
        <v>0</v>
      </c>
      <c r="I727" s="81" t="n">
        <v>0</v>
      </c>
      <c r="J727" s="81" t="n">
        <v>0</v>
      </c>
      <c r="K727" s="82" t="n">
        <v>0</v>
      </c>
      <c r="L727" s="83" t="n">
        <v>0</v>
      </c>
      <c r="M727" s="82" t="n">
        <v>0</v>
      </c>
      <c r="N727" s="83" t="n">
        <v>0</v>
      </c>
      <c r="O727" s="79"/>
      <c r="P727" s="84"/>
      <c r="Q727" s="78"/>
      <c r="R727" s="78"/>
      <c r="S727" s="78"/>
      <c r="T727" s="78"/>
      <c r="U727" s="78"/>
      <c r="V727" s="78"/>
      <c r="W727" s="78"/>
      <c r="X727" s="78"/>
      <c r="Y727" s="85"/>
      <c r="Z727" s="78"/>
      <c r="AA727" s="85" t="s">
        <v>1164</v>
      </c>
      <c r="AB727" s="85"/>
      <c r="AC727" s="86"/>
      <c r="AD727" s="85"/>
      <c r="AE727" s="85"/>
      <c r="AF727" s="86"/>
      <c r="AG727" s="86"/>
      <c r="AH727" s="87" t="n">
        <v>0</v>
      </c>
      <c r="AI727" s="88" t="n">
        <v>0</v>
      </c>
      <c r="AJ727" s="88" t="n">
        <v>0</v>
      </c>
      <c r="AK727" s="89" t="n">
        <v>0</v>
      </c>
      <c r="AL727" s="90" t="n">
        <v>0</v>
      </c>
      <c r="AM727" s="89" t="n">
        <v>0</v>
      </c>
      <c r="AN727" s="90" t="n">
        <v>0</v>
      </c>
      <c r="AO727" s="86"/>
      <c r="AP727" s="91"/>
      <c r="AQ727" s="78"/>
      <c r="AR727" s="78"/>
      <c r="AS727" s="78"/>
      <c r="AT727" s="78"/>
      <c r="AU727" s="78"/>
      <c r="AV727" s="78"/>
      <c r="AW727" s="78"/>
      <c r="AX727" s="78"/>
      <c r="AY727" s="78"/>
      <c r="AZ727" s="85"/>
      <c r="BA727" s="12"/>
      <c r="BB727" s="85" t="n">
        <f aca="false">IF(ISERROR(VLOOKUP($B727,$AB:$AX,1,0)),0,(VLOOKUP($B727,$AB:$AX,1,0)))</f>
        <v>0</v>
      </c>
      <c r="BC727" s="86" t="n">
        <f aca="false">IF(ISERROR(VLOOKUP($B727,$AB:$AX,2,0)),0,(VLOOKUP($B727,$AB:$AX,2,0)))</f>
        <v>0</v>
      </c>
      <c r="BD727" s="92" t="n">
        <f aca="false">IF(ISERROR(VLOOKUP($B727,$AB:$AX,3,0)),0,(VLOOKUP($B727,$AB:$AX,3,0)))</f>
        <v>0</v>
      </c>
      <c r="BE727" s="85" t="n">
        <f aca="false">IF(ISERROR(VLOOKUP($B727,$AB:$AX,4,0)),0,(VLOOKUP($B727,$AB:$AX,4,0)))</f>
        <v>0</v>
      </c>
      <c r="BF727" s="86" t="n">
        <f aca="false">IF(ISERROR(VLOOKUP($B727,$AB:$AX,5,0)),0,(VLOOKUP($B727,$AB:$AX,5,0)))</f>
        <v>0</v>
      </c>
      <c r="BG727" s="86" t="n">
        <f aca="false">IF(ISERROR(VLOOKUP($B727,$AB:$AX,6,0)),0,(VLOOKUP($B727,$AB:$AX,6,0)))</f>
        <v>0</v>
      </c>
      <c r="BH727" s="85" t="n">
        <f aca="false">IF(ISERROR(VLOOKUP($B727,$AB:$AX,7,0)),0,(VLOOKUP($B727,$AB:$AX,7,0)))</f>
        <v>0</v>
      </c>
      <c r="BI727" s="88" t="n">
        <f aca="false">IF(ISERROR(VLOOKUP($B727,$AB:$AX,8,0)),0,(VLOOKUP($B727,$AB:$AX,8,0)))</f>
        <v>0</v>
      </c>
      <c r="BJ727" s="88" t="n">
        <f aca="false">IF(ISERROR(VLOOKUP($B727,$AB:$AX,9,0)),0,(VLOOKUP($B727,$AB:$AX,9,0)))</f>
        <v>0</v>
      </c>
      <c r="BK727" s="89" t="n">
        <f aca="false">IF(ISERROR(VLOOKUP($B727,$AB:$AX,10,0)),0,(VLOOKUP($B727,$AB:$AX,10,0)))</f>
        <v>0</v>
      </c>
      <c r="BL727" s="93" t="n">
        <f aca="false">IF(ISERROR(VLOOKUP($B727,$AB:$AX,11,0)),0,(VLOOKUP($B727,$AB:$AX,11,0)))</f>
        <v>0</v>
      </c>
      <c r="BM727" s="89" t="n">
        <f aca="false">IF(ISERROR(VLOOKUP($B727,$AB:$AX,12,0)),0,(VLOOKUP($B727,$AB:$AX,12,0)))</f>
        <v>0</v>
      </c>
      <c r="BN727" s="93" t="n">
        <f aca="false">IF(ISERROR(VLOOKUP($B727,$AB:$AX,13,0)),0,(VLOOKUP($B727,$AB:$AX,13,0)))</f>
        <v>0</v>
      </c>
      <c r="BO727" s="86" t="n">
        <f aca="false">IF(ISERROR(VLOOKUP($B727,$AB:$AX,14,0)),0,(VLOOKUP($B727,$AB:$AX,14,0)))</f>
        <v>0</v>
      </c>
      <c r="BP727" s="91" t="n">
        <f aca="false">IF(ISERROR(VLOOKUP($B727,$AB:$AX,15,0)),0,(VLOOKUP($B727,$AB:$AX,15,0)))</f>
        <v>0</v>
      </c>
      <c r="BQ727" s="78"/>
      <c r="BR727" s="78"/>
      <c r="BS727" s="78"/>
      <c r="BT727" s="78"/>
      <c r="BU727" s="94"/>
      <c r="BV727" s="94"/>
      <c r="BW727" s="94"/>
      <c r="BX727" s="94"/>
      <c r="BY727" s="94"/>
      <c r="BZ727" s="94"/>
      <c r="CA727" s="94"/>
      <c r="CB727" s="94"/>
      <c r="CC727" s="94"/>
      <c r="CD727" s="94"/>
      <c r="CE727" s="94"/>
      <c r="CF727" s="94"/>
      <c r="CG727" s="94"/>
      <c r="CH727" s="94"/>
      <c r="CI727" s="94"/>
      <c r="CJ727" s="94"/>
      <c r="CK727" s="94"/>
      <c r="CL727" s="94"/>
      <c r="CM727" s="94"/>
      <c r="CN727" s="94"/>
      <c r="CO727" s="94"/>
      <c r="CP727" s="94"/>
      <c r="CQ727" s="94"/>
      <c r="CR727" s="94"/>
      <c r="CS727" s="94"/>
      <c r="CT727" s="94"/>
      <c r="CU727" s="94"/>
      <c r="CV727" s="94"/>
      <c r="CW727" s="94"/>
      <c r="CX727" s="94"/>
      <c r="CY727" s="94"/>
      <c r="CZ727" s="94"/>
      <c r="DA727" s="94"/>
      <c r="DB727" s="94"/>
      <c r="DC727" s="94"/>
      <c r="DD727" s="94"/>
      <c r="DE727" s="94"/>
      <c r="DF727" s="94"/>
      <c r="DG727" s="94"/>
      <c r="DH727" s="94"/>
      <c r="DI727" s="94"/>
      <c r="DJ727" s="94"/>
      <c r="DK727" s="94"/>
      <c r="DL727" s="94"/>
      <c r="DM727" s="94"/>
      <c r="DN727" s="94"/>
      <c r="DO727" s="94"/>
      <c r="DP727" s="94"/>
      <c r="DQ727" s="94"/>
      <c r="DR727" s="94"/>
      <c r="DS727" s="94"/>
      <c r="DT727" s="94"/>
      <c r="DU727" s="94"/>
      <c r="DV727" s="94"/>
      <c r="DW727" s="94"/>
      <c r="DX727" s="94"/>
      <c r="DY727" s="94"/>
      <c r="DZ727" s="94"/>
      <c r="EA727" s="94"/>
      <c r="EB727" s="94"/>
      <c r="EC727" s="94"/>
      <c r="ED727" s="94"/>
      <c r="EE727" s="94"/>
      <c r="EF727" s="94"/>
      <c r="EG727" s="94"/>
      <c r="EH727" s="94"/>
      <c r="EI727" s="94"/>
      <c r="EJ727" s="94"/>
      <c r="EK727" s="94"/>
    </row>
    <row r="728" customFormat="false" ht="12.75" hidden="true" customHeight="false" outlineLevel="0" collapsed="false">
      <c r="A728" s="75" t="s">
        <v>1165</v>
      </c>
      <c r="B728" s="76"/>
      <c r="C728" s="77"/>
      <c r="D728" s="78"/>
      <c r="E728" s="78"/>
      <c r="F728" s="79"/>
      <c r="G728" s="79"/>
      <c r="H728" s="80" t="n">
        <v>0</v>
      </c>
      <c r="I728" s="81" t="n">
        <v>0</v>
      </c>
      <c r="J728" s="81" t="n">
        <v>0</v>
      </c>
      <c r="K728" s="82" t="n">
        <v>0</v>
      </c>
      <c r="L728" s="83" t="n">
        <v>0</v>
      </c>
      <c r="M728" s="82" t="n">
        <v>0</v>
      </c>
      <c r="N728" s="83" t="n">
        <v>0</v>
      </c>
      <c r="O728" s="79"/>
      <c r="P728" s="84"/>
      <c r="Q728" s="78"/>
      <c r="R728" s="78"/>
      <c r="S728" s="78"/>
      <c r="T728" s="78"/>
      <c r="U728" s="78"/>
      <c r="V728" s="78"/>
      <c r="W728" s="78"/>
      <c r="X728" s="78"/>
      <c r="Y728" s="85"/>
      <c r="Z728" s="78"/>
      <c r="AA728" s="85" t="s">
        <v>1165</v>
      </c>
      <c r="AB728" s="85"/>
      <c r="AC728" s="86"/>
      <c r="AD728" s="85"/>
      <c r="AE728" s="85"/>
      <c r="AF728" s="86"/>
      <c r="AG728" s="86"/>
      <c r="AH728" s="87" t="n">
        <v>0</v>
      </c>
      <c r="AI728" s="88" t="n">
        <v>0</v>
      </c>
      <c r="AJ728" s="88" t="n">
        <v>0</v>
      </c>
      <c r="AK728" s="89" t="n">
        <v>0</v>
      </c>
      <c r="AL728" s="90" t="n">
        <v>0</v>
      </c>
      <c r="AM728" s="89" t="n">
        <v>0</v>
      </c>
      <c r="AN728" s="90" t="n">
        <v>0</v>
      </c>
      <c r="AO728" s="86"/>
      <c r="AP728" s="91"/>
      <c r="AQ728" s="78"/>
      <c r="AR728" s="78"/>
      <c r="AS728" s="78"/>
      <c r="AT728" s="78"/>
      <c r="AU728" s="78"/>
      <c r="AV728" s="78"/>
      <c r="AW728" s="78"/>
      <c r="AX728" s="78"/>
      <c r="AY728" s="78"/>
      <c r="AZ728" s="85"/>
      <c r="BA728" s="12"/>
      <c r="BB728" s="85" t="n">
        <f aca="false">IF(ISERROR(VLOOKUP($B728,$AB:$AX,1,0)),0,(VLOOKUP($B728,$AB:$AX,1,0)))</f>
        <v>0</v>
      </c>
      <c r="BC728" s="86" t="n">
        <f aca="false">IF(ISERROR(VLOOKUP($B728,$AB:$AX,2,0)),0,(VLOOKUP($B728,$AB:$AX,2,0)))</f>
        <v>0</v>
      </c>
      <c r="BD728" s="92" t="n">
        <f aca="false">IF(ISERROR(VLOOKUP($B728,$AB:$AX,3,0)),0,(VLOOKUP($B728,$AB:$AX,3,0)))</f>
        <v>0</v>
      </c>
      <c r="BE728" s="85" t="n">
        <f aca="false">IF(ISERROR(VLOOKUP($B728,$AB:$AX,4,0)),0,(VLOOKUP($B728,$AB:$AX,4,0)))</f>
        <v>0</v>
      </c>
      <c r="BF728" s="86" t="n">
        <f aca="false">IF(ISERROR(VLOOKUP($B728,$AB:$AX,5,0)),0,(VLOOKUP($B728,$AB:$AX,5,0)))</f>
        <v>0</v>
      </c>
      <c r="BG728" s="86" t="n">
        <f aca="false">IF(ISERROR(VLOOKUP($B728,$AB:$AX,6,0)),0,(VLOOKUP($B728,$AB:$AX,6,0)))</f>
        <v>0</v>
      </c>
      <c r="BH728" s="85" t="n">
        <f aca="false">IF(ISERROR(VLOOKUP($B728,$AB:$AX,7,0)),0,(VLOOKUP($B728,$AB:$AX,7,0)))</f>
        <v>0</v>
      </c>
      <c r="BI728" s="88" t="n">
        <f aca="false">IF(ISERROR(VLOOKUP($B728,$AB:$AX,8,0)),0,(VLOOKUP($B728,$AB:$AX,8,0)))</f>
        <v>0</v>
      </c>
      <c r="BJ728" s="88" t="n">
        <f aca="false">IF(ISERROR(VLOOKUP($B728,$AB:$AX,9,0)),0,(VLOOKUP($B728,$AB:$AX,9,0)))</f>
        <v>0</v>
      </c>
      <c r="BK728" s="89" t="n">
        <f aca="false">IF(ISERROR(VLOOKUP($B728,$AB:$AX,10,0)),0,(VLOOKUP($B728,$AB:$AX,10,0)))</f>
        <v>0</v>
      </c>
      <c r="BL728" s="93" t="n">
        <f aca="false">IF(ISERROR(VLOOKUP($B728,$AB:$AX,11,0)),0,(VLOOKUP($B728,$AB:$AX,11,0)))</f>
        <v>0</v>
      </c>
      <c r="BM728" s="89" t="n">
        <f aca="false">IF(ISERROR(VLOOKUP($B728,$AB:$AX,12,0)),0,(VLOOKUP($B728,$AB:$AX,12,0)))</f>
        <v>0</v>
      </c>
      <c r="BN728" s="93" t="n">
        <f aca="false">IF(ISERROR(VLOOKUP($B728,$AB:$AX,13,0)),0,(VLOOKUP($B728,$AB:$AX,13,0)))</f>
        <v>0</v>
      </c>
      <c r="BO728" s="86" t="n">
        <f aca="false">IF(ISERROR(VLOOKUP($B728,$AB:$AX,14,0)),0,(VLOOKUP($B728,$AB:$AX,14,0)))</f>
        <v>0</v>
      </c>
      <c r="BP728" s="91" t="n">
        <f aca="false">IF(ISERROR(VLOOKUP($B728,$AB:$AX,15,0)),0,(VLOOKUP($B728,$AB:$AX,15,0)))</f>
        <v>0</v>
      </c>
      <c r="BQ728" s="78"/>
      <c r="BR728" s="78"/>
      <c r="BS728" s="78"/>
      <c r="BT728" s="78"/>
      <c r="BU728" s="94"/>
      <c r="BV728" s="94"/>
      <c r="BW728" s="94"/>
      <c r="BX728" s="94"/>
      <c r="BY728" s="94"/>
      <c r="BZ728" s="94"/>
      <c r="CA728" s="94"/>
      <c r="CB728" s="94"/>
      <c r="CC728" s="94"/>
      <c r="CD728" s="94"/>
      <c r="CE728" s="94"/>
      <c r="CF728" s="94"/>
      <c r="CG728" s="94"/>
      <c r="CH728" s="94"/>
      <c r="CI728" s="94"/>
      <c r="CJ728" s="94"/>
      <c r="CK728" s="94"/>
      <c r="CL728" s="94"/>
      <c r="CM728" s="94"/>
      <c r="CN728" s="94"/>
      <c r="CO728" s="94"/>
      <c r="CP728" s="94"/>
      <c r="CQ728" s="94"/>
      <c r="CR728" s="94"/>
      <c r="CS728" s="94"/>
      <c r="CT728" s="94"/>
      <c r="CU728" s="94"/>
      <c r="CV728" s="94"/>
      <c r="CW728" s="94"/>
      <c r="CX728" s="94"/>
      <c r="CY728" s="94"/>
      <c r="CZ728" s="94"/>
      <c r="DA728" s="94"/>
      <c r="DB728" s="94"/>
      <c r="DC728" s="94"/>
      <c r="DD728" s="94"/>
      <c r="DE728" s="94"/>
      <c r="DF728" s="94"/>
      <c r="DG728" s="94"/>
      <c r="DH728" s="94"/>
      <c r="DI728" s="94"/>
      <c r="DJ728" s="94"/>
      <c r="DK728" s="94"/>
      <c r="DL728" s="94"/>
      <c r="DM728" s="94"/>
      <c r="DN728" s="94"/>
      <c r="DO728" s="94"/>
      <c r="DP728" s="94"/>
      <c r="DQ728" s="94"/>
      <c r="DR728" s="94"/>
      <c r="DS728" s="94"/>
      <c r="DT728" s="94"/>
      <c r="DU728" s="94"/>
      <c r="DV728" s="94"/>
      <c r="DW728" s="94"/>
      <c r="DX728" s="94"/>
      <c r="DY728" s="94"/>
      <c r="DZ728" s="94"/>
      <c r="EA728" s="94"/>
      <c r="EB728" s="94"/>
      <c r="EC728" s="94"/>
      <c r="ED728" s="94"/>
      <c r="EE728" s="94"/>
      <c r="EF728" s="94"/>
      <c r="EG728" s="94"/>
      <c r="EH728" s="94"/>
      <c r="EI728" s="94"/>
      <c r="EJ728" s="94"/>
      <c r="EK728" s="94"/>
    </row>
    <row r="729" customFormat="false" ht="12.75" hidden="true" customHeight="false" outlineLevel="0" collapsed="false">
      <c r="A729" s="75" t="s">
        <v>1166</v>
      </c>
      <c r="B729" s="76"/>
      <c r="C729" s="77"/>
      <c r="D729" s="78"/>
      <c r="E729" s="78"/>
      <c r="F729" s="79"/>
      <c r="G729" s="79"/>
      <c r="H729" s="80" t="n">
        <v>0</v>
      </c>
      <c r="I729" s="81" t="n">
        <v>0</v>
      </c>
      <c r="J729" s="81" t="n">
        <v>0</v>
      </c>
      <c r="K729" s="82" t="n">
        <v>0</v>
      </c>
      <c r="L729" s="83" t="n">
        <v>0</v>
      </c>
      <c r="M729" s="82" t="n">
        <v>0</v>
      </c>
      <c r="N729" s="83" t="n">
        <v>0</v>
      </c>
      <c r="O729" s="79"/>
      <c r="P729" s="84"/>
      <c r="Q729" s="78"/>
      <c r="R729" s="78"/>
      <c r="S729" s="78"/>
      <c r="T729" s="78"/>
      <c r="U729" s="78"/>
      <c r="V729" s="78"/>
      <c r="W729" s="78"/>
      <c r="X729" s="78"/>
      <c r="Y729" s="85"/>
      <c r="Z729" s="78"/>
      <c r="AA729" s="85" t="s">
        <v>1166</v>
      </c>
      <c r="AB729" s="85"/>
      <c r="AC729" s="86"/>
      <c r="AD729" s="85"/>
      <c r="AE729" s="85"/>
      <c r="AF729" s="86"/>
      <c r="AG729" s="86"/>
      <c r="AH729" s="87" t="n">
        <v>0</v>
      </c>
      <c r="AI729" s="88" t="n">
        <v>0</v>
      </c>
      <c r="AJ729" s="88" t="n">
        <v>0</v>
      </c>
      <c r="AK729" s="89" t="n">
        <v>0</v>
      </c>
      <c r="AL729" s="90" t="n">
        <v>0</v>
      </c>
      <c r="AM729" s="89" t="n">
        <v>0</v>
      </c>
      <c r="AN729" s="90" t="n">
        <v>0</v>
      </c>
      <c r="AO729" s="86"/>
      <c r="AP729" s="91"/>
      <c r="AQ729" s="78"/>
      <c r="AR729" s="78"/>
      <c r="AS729" s="78"/>
      <c r="AT729" s="78"/>
      <c r="AU729" s="78"/>
      <c r="AV729" s="78"/>
      <c r="AW729" s="78"/>
      <c r="AX729" s="78"/>
      <c r="AY729" s="78"/>
      <c r="AZ729" s="85"/>
      <c r="BA729" s="12"/>
      <c r="BB729" s="85" t="n">
        <f aca="false">IF(ISERROR(VLOOKUP($B729,$AB:$AX,1,0)),0,(VLOOKUP($B729,$AB:$AX,1,0)))</f>
        <v>0</v>
      </c>
      <c r="BC729" s="86" t="n">
        <f aca="false">IF(ISERROR(VLOOKUP($B729,$AB:$AX,2,0)),0,(VLOOKUP($B729,$AB:$AX,2,0)))</f>
        <v>0</v>
      </c>
      <c r="BD729" s="92" t="n">
        <f aca="false">IF(ISERROR(VLOOKUP($B729,$AB:$AX,3,0)),0,(VLOOKUP($B729,$AB:$AX,3,0)))</f>
        <v>0</v>
      </c>
      <c r="BE729" s="85" t="n">
        <f aca="false">IF(ISERROR(VLOOKUP($B729,$AB:$AX,4,0)),0,(VLOOKUP($B729,$AB:$AX,4,0)))</f>
        <v>0</v>
      </c>
      <c r="BF729" s="86" t="n">
        <f aca="false">IF(ISERROR(VLOOKUP($B729,$AB:$AX,5,0)),0,(VLOOKUP($B729,$AB:$AX,5,0)))</f>
        <v>0</v>
      </c>
      <c r="BG729" s="86" t="n">
        <f aca="false">IF(ISERROR(VLOOKUP($B729,$AB:$AX,6,0)),0,(VLOOKUP($B729,$AB:$AX,6,0)))</f>
        <v>0</v>
      </c>
      <c r="BH729" s="85" t="n">
        <f aca="false">IF(ISERROR(VLOOKUP($B729,$AB:$AX,7,0)),0,(VLOOKUP($B729,$AB:$AX,7,0)))</f>
        <v>0</v>
      </c>
      <c r="BI729" s="88" t="n">
        <f aca="false">IF(ISERROR(VLOOKUP($B729,$AB:$AX,8,0)),0,(VLOOKUP($B729,$AB:$AX,8,0)))</f>
        <v>0</v>
      </c>
      <c r="BJ729" s="88" t="n">
        <f aca="false">IF(ISERROR(VLOOKUP($B729,$AB:$AX,9,0)),0,(VLOOKUP($B729,$AB:$AX,9,0)))</f>
        <v>0</v>
      </c>
      <c r="BK729" s="89" t="n">
        <f aca="false">IF(ISERROR(VLOOKUP($B729,$AB:$AX,10,0)),0,(VLOOKUP($B729,$AB:$AX,10,0)))</f>
        <v>0</v>
      </c>
      <c r="BL729" s="93" t="n">
        <f aca="false">IF(ISERROR(VLOOKUP($B729,$AB:$AX,11,0)),0,(VLOOKUP($B729,$AB:$AX,11,0)))</f>
        <v>0</v>
      </c>
      <c r="BM729" s="89" t="n">
        <f aca="false">IF(ISERROR(VLOOKUP($B729,$AB:$AX,12,0)),0,(VLOOKUP($B729,$AB:$AX,12,0)))</f>
        <v>0</v>
      </c>
      <c r="BN729" s="93" t="n">
        <f aca="false">IF(ISERROR(VLOOKUP($B729,$AB:$AX,13,0)),0,(VLOOKUP($B729,$AB:$AX,13,0)))</f>
        <v>0</v>
      </c>
      <c r="BO729" s="86" t="n">
        <f aca="false">IF(ISERROR(VLOOKUP($B729,$AB:$AX,14,0)),0,(VLOOKUP($B729,$AB:$AX,14,0)))</f>
        <v>0</v>
      </c>
      <c r="BP729" s="91" t="n">
        <f aca="false">IF(ISERROR(VLOOKUP($B729,$AB:$AX,15,0)),0,(VLOOKUP($B729,$AB:$AX,15,0)))</f>
        <v>0</v>
      </c>
      <c r="BQ729" s="78"/>
      <c r="BR729" s="78"/>
      <c r="BS729" s="78"/>
      <c r="BT729" s="78"/>
      <c r="BU729" s="94"/>
      <c r="BV729" s="94"/>
      <c r="BW729" s="94"/>
      <c r="BX729" s="94"/>
      <c r="BY729" s="94"/>
      <c r="BZ729" s="94"/>
      <c r="CA729" s="94"/>
      <c r="CB729" s="94"/>
      <c r="CC729" s="94"/>
      <c r="CD729" s="94"/>
      <c r="CE729" s="94"/>
      <c r="CF729" s="94"/>
      <c r="CG729" s="94"/>
      <c r="CH729" s="94"/>
      <c r="CI729" s="94"/>
      <c r="CJ729" s="94"/>
      <c r="CK729" s="94"/>
      <c r="CL729" s="94"/>
      <c r="CM729" s="94"/>
      <c r="CN729" s="94"/>
      <c r="CO729" s="94"/>
      <c r="CP729" s="94"/>
      <c r="CQ729" s="94"/>
      <c r="CR729" s="94"/>
      <c r="CS729" s="94"/>
      <c r="CT729" s="94"/>
      <c r="CU729" s="94"/>
      <c r="CV729" s="94"/>
      <c r="CW729" s="94"/>
      <c r="CX729" s="94"/>
      <c r="CY729" s="94"/>
      <c r="CZ729" s="94"/>
      <c r="DA729" s="94"/>
      <c r="DB729" s="94"/>
      <c r="DC729" s="94"/>
      <c r="DD729" s="94"/>
      <c r="DE729" s="94"/>
      <c r="DF729" s="94"/>
      <c r="DG729" s="94"/>
      <c r="DH729" s="94"/>
      <c r="DI729" s="94"/>
      <c r="DJ729" s="94"/>
      <c r="DK729" s="94"/>
      <c r="DL729" s="94"/>
      <c r="DM729" s="94"/>
      <c r="DN729" s="94"/>
      <c r="DO729" s="94"/>
      <c r="DP729" s="94"/>
      <c r="DQ729" s="94"/>
      <c r="DR729" s="94"/>
      <c r="DS729" s="94"/>
      <c r="DT729" s="94"/>
      <c r="DU729" s="94"/>
      <c r="DV729" s="94"/>
      <c r="DW729" s="94"/>
      <c r="DX729" s="94"/>
      <c r="DY729" s="94"/>
      <c r="DZ729" s="94"/>
      <c r="EA729" s="94"/>
      <c r="EB729" s="94"/>
      <c r="EC729" s="94"/>
      <c r="ED729" s="94"/>
      <c r="EE729" s="94"/>
      <c r="EF729" s="94"/>
      <c r="EG729" s="94"/>
      <c r="EH729" s="94"/>
      <c r="EI729" s="94"/>
      <c r="EJ729" s="94"/>
      <c r="EK729" s="94"/>
    </row>
    <row r="730" customFormat="false" ht="12.75" hidden="true" customHeight="false" outlineLevel="0" collapsed="false">
      <c r="A730" s="75" t="s">
        <v>1167</v>
      </c>
      <c r="B730" s="76"/>
      <c r="C730" s="77"/>
      <c r="D730" s="78"/>
      <c r="E730" s="78"/>
      <c r="F730" s="79"/>
      <c r="G730" s="79"/>
      <c r="H730" s="80" t="n">
        <v>0</v>
      </c>
      <c r="I730" s="81" t="n">
        <v>0</v>
      </c>
      <c r="J730" s="81" t="n">
        <v>0</v>
      </c>
      <c r="K730" s="82" t="n">
        <v>0</v>
      </c>
      <c r="L730" s="83" t="n">
        <v>0</v>
      </c>
      <c r="M730" s="82" t="n">
        <v>0</v>
      </c>
      <c r="N730" s="83" t="n">
        <v>0</v>
      </c>
      <c r="O730" s="79"/>
      <c r="P730" s="84"/>
      <c r="Q730" s="78"/>
      <c r="R730" s="78"/>
      <c r="S730" s="78"/>
      <c r="T730" s="78"/>
      <c r="U730" s="78"/>
      <c r="V730" s="78"/>
      <c r="W730" s="78"/>
      <c r="X730" s="78"/>
      <c r="Y730" s="85"/>
      <c r="Z730" s="78"/>
      <c r="AA730" s="85" t="s">
        <v>1167</v>
      </c>
      <c r="AB730" s="85"/>
      <c r="AC730" s="86"/>
      <c r="AD730" s="85"/>
      <c r="AE730" s="85"/>
      <c r="AF730" s="86"/>
      <c r="AG730" s="86"/>
      <c r="AH730" s="87" t="n">
        <v>0</v>
      </c>
      <c r="AI730" s="88" t="n">
        <v>0</v>
      </c>
      <c r="AJ730" s="88" t="n">
        <v>0</v>
      </c>
      <c r="AK730" s="89" t="n">
        <v>0</v>
      </c>
      <c r="AL730" s="90" t="n">
        <v>0</v>
      </c>
      <c r="AM730" s="89" t="n">
        <v>0</v>
      </c>
      <c r="AN730" s="90" t="n">
        <v>0</v>
      </c>
      <c r="AO730" s="86"/>
      <c r="AP730" s="91"/>
      <c r="AQ730" s="78"/>
      <c r="AR730" s="78"/>
      <c r="AS730" s="78"/>
      <c r="AT730" s="78"/>
      <c r="AU730" s="78"/>
      <c r="AV730" s="78"/>
      <c r="AW730" s="78"/>
      <c r="AX730" s="78"/>
      <c r="AY730" s="78"/>
      <c r="AZ730" s="85"/>
      <c r="BA730" s="12"/>
      <c r="BB730" s="85" t="n">
        <f aca="false">IF(ISERROR(VLOOKUP($B730,$AB:$AX,1,0)),0,(VLOOKUP($B730,$AB:$AX,1,0)))</f>
        <v>0</v>
      </c>
      <c r="BC730" s="86" t="n">
        <f aca="false">IF(ISERROR(VLOOKUP($B730,$AB:$AX,2,0)),0,(VLOOKUP($B730,$AB:$AX,2,0)))</f>
        <v>0</v>
      </c>
      <c r="BD730" s="92" t="n">
        <f aca="false">IF(ISERROR(VLOOKUP($B730,$AB:$AX,3,0)),0,(VLOOKUP($B730,$AB:$AX,3,0)))</f>
        <v>0</v>
      </c>
      <c r="BE730" s="85" t="n">
        <f aca="false">IF(ISERROR(VLOOKUP($B730,$AB:$AX,4,0)),0,(VLOOKUP($B730,$AB:$AX,4,0)))</f>
        <v>0</v>
      </c>
      <c r="BF730" s="86" t="n">
        <f aca="false">IF(ISERROR(VLOOKUP($B730,$AB:$AX,5,0)),0,(VLOOKUP($B730,$AB:$AX,5,0)))</f>
        <v>0</v>
      </c>
      <c r="BG730" s="86" t="n">
        <f aca="false">IF(ISERROR(VLOOKUP($B730,$AB:$AX,6,0)),0,(VLOOKUP($B730,$AB:$AX,6,0)))</f>
        <v>0</v>
      </c>
      <c r="BH730" s="85" t="n">
        <f aca="false">IF(ISERROR(VLOOKUP($B730,$AB:$AX,7,0)),0,(VLOOKUP($B730,$AB:$AX,7,0)))</f>
        <v>0</v>
      </c>
      <c r="BI730" s="88" t="n">
        <f aca="false">IF(ISERROR(VLOOKUP($B730,$AB:$AX,8,0)),0,(VLOOKUP($B730,$AB:$AX,8,0)))</f>
        <v>0</v>
      </c>
      <c r="BJ730" s="88" t="n">
        <f aca="false">IF(ISERROR(VLOOKUP($B730,$AB:$AX,9,0)),0,(VLOOKUP($B730,$AB:$AX,9,0)))</f>
        <v>0</v>
      </c>
      <c r="BK730" s="89" t="n">
        <f aca="false">IF(ISERROR(VLOOKUP($B730,$AB:$AX,10,0)),0,(VLOOKUP($B730,$AB:$AX,10,0)))</f>
        <v>0</v>
      </c>
      <c r="BL730" s="93" t="n">
        <f aca="false">IF(ISERROR(VLOOKUP($B730,$AB:$AX,11,0)),0,(VLOOKUP($B730,$AB:$AX,11,0)))</f>
        <v>0</v>
      </c>
      <c r="BM730" s="89" t="n">
        <f aca="false">IF(ISERROR(VLOOKUP($B730,$AB:$AX,12,0)),0,(VLOOKUP($B730,$AB:$AX,12,0)))</f>
        <v>0</v>
      </c>
      <c r="BN730" s="93" t="n">
        <f aca="false">IF(ISERROR(VLOOKUP($B730,$AB:$AX,13,0)),0,(VLOOKUP($B730,$AB:$AX,13,0)))</f>
        <v>0</v>
      </c>
      <c r="BO730" s="86" t="n">
        <f aca="false">IF(ISERROR(VLOOKUP($B730,$AB:$AX,14,0)),0,(VLOOKUP($B730,$AB:$AX,14,0)))</f>
        <v>0</v>
      </c>
      <c r="BP730" s="91" t="n">
        <f aca="false">IF(ISERROR(VLOOKUP($B730,$AB:$AX,15,0)),0,(VLOOKUP($B730,$AB:$AX,15,0)))</f>
        <v>0</v>
      </c>
      <c r="BQ730" s="78"/>
      <c r="BR730" s="78"/>
      <c r="BS730" s="78"/>
      <c r="BT730" s="78"/>
      <c r="BU730" s="94"/>
      <c r="BV730" s="94"/>
      <c r="BW730" s="94"/>
      <c r="BX730" s="94"/>
      <c r="BY730" s="94"/>
      <c r="BZ730" s="94"/>
      <c r="CA730" s="94"/>
      <c r="CB730" s="94"/>
      <c r="CC730" s="94"/>
      <c r="CD730" s="94"/>
      <c r="CE730" s="94"/>
      <c r="CF730" s="94"/>
      <c r="CG730" s="94"/>
      <c r="CH730" s="94"/>
      <c r="CI730" s="94"/>
      <c r="CJ730" s="94"/>
      <c r="CK730" s="94"/>
      <c r="CL730" s="94"/>
      <c r="CM730" s="94"/>
      <c r="CN730" s="94"/>
      <c r="CO730" s="94"/>
      <c r="CP730" s="94"/>
      <c r="CQ730" s="94"/>
      <c r="CR730" s="94"/>
      <c r="CS730" s="94"/>
      <c r="CT730" s="94"/>
      <c r="CU730" s="94"/>
      <c r="CV730" s="94"/>
      <c r="CW730" s="94"/>
      <c r="CX730" s="94"/>
      <c r="CY730" s="94"/>
      <c r="CZ730" s="94"/>
      <c r="DA730" s="94"/>
      <c r="DB730" s="94"/>
      <c r="DC730" s="94"/>
      <c r="DD730" s="94"/>
      <c r="DE730" s="94"/>
      <c r="DF730" s="94"/>
      <c r="DG730" s="94"/>
      <c r="DH730" s="94"/>
      <c r="DI730" s="94"/>
      <c r="DJ730" s="94"/>
      <c r="DK730" s="94"/>
      <c r="DL730" s="94"/>
      <c r="DM730" s="94"/>
      <c r="DN730" s="94"/>
      <c r="DO730" s="94"/>
      <c r="DP730" s="94"/>
      <c r="DQ730" s="94"/>
      <c r="DR730" s="94"/>
      <c r="DS730" s="94"/>
      <c r="DT730" s="94"/>
      <c r="DU730" s="94"/>
      <c r="DV730" s="94"/>
      <c r="DW730" s="94"/>
      <c r="DX730" s="94"/>
      <c r="DY730" s="94"/>
      <c r="DZ730" s="94"/>
      <c r="EA730" s="94"/>
      <c r="EB730" s="94"/>
      <c r="EC730" s="94"/>
      <c r="ED730" s="94"/>
      <c r="EE730" s="94"/>
      <c r="EF730" s="94"/>
      <c r="EG730" s="94"/>
      <c r="EH730" s="94"/>
      <c r="EI730" s="94"/>
      <c r="EJ730" s="94"/>
      <c r="EK730" s="94"/>
    </row>
    <row r="731" customFormat="false" ht="12.75" hidden="true" customHeight="false" outlineLevel="0" collapsed="false">
      <c r="A731" s="75" t="s">
        <v>1168</v>
      </c>
      <c r="B731" s="76"/>
      <c r="C731" s="77"/>
      <c r="D731" s="78"/>
      <c r="E731" s="78"/>
      <c r="F731" s="79"/>
      <c r="G731" s="79"/>
      <c r="H731" s="80" t="n">
        <v>0</v>
      </c>
      <c r="I731" s="81" t="n">
        <v>0</v>
      </c>
      <c r="J731" s="81" t="n">
        <v>0</v>
      </c>
      <c r="K731" s="82" t="n">
        <v>0</v>
      </c>
      <c r="L731" s="83" t="n">
        <v>0</v>
      </c>
      <c r="M731" s="82" t="n">
        <v>0</v>
      </c>
      <c r="N731" s="83" t="n">
        <v>0</v>
      </c>
      <c r="O731" s="79"/>
      <c r="P731" s="84"/>
      <c r="Q731" s="78"/>
      <c r="R731" s="78"/>
      <c r="S731" s="78"/>
      <c r="T731" s="78"/>
      <c r="U731" s="78"/>
      <c r="V731" s="78"/>
      <c r="W731" s="78"/>
      <c r="X731" s="78"/>
      <c r="Y731" s="85"/>
      <c r="Z731" s="78"/>
      <c r="AA731" s="85" t="s">
        <v>1168</v>
      </c>
      <c r="AB731" s="85"/>
      <c r="AC731" s="86"/>
      <c r="AD731" s="85"/>
      <c r="AE731" s="85"/>
      <c r="AF731" s="86"/>
      <c r="AG731" s="86"/>
      <c r="AH731" s="87" t="n">
        <v>0</v>
      </c>
      <c r="AI731" s="88" t="n">
        <v>0</v>
      </c>
      <c r="AJ731" s="88" t="n">
        <v>0</v>
      </c>
      <c r="AK731" s="89" t="n">
        <v>0</v>
      </c>
      <c r="AL731" s="90" t="n">
        <v>0</v>
      </c>
      <c r="AM731" s="89" t="n">
        <v>0</v>
      </c>
      <c r="AN731" s="90" t="n">
        <v>0</v>
      </c>
      <c r="AO731" s="86"/>
      <c r="AP731" s="91"/>
      <c r="AQ731" s="78"/>
      <c r="AR731" s="78"/>
      <c r="AS731" s="78"/>
      <c r="AT731" s="78"/>
      <c r="AU731" s="78"/>
      <c r="AV731" s="78"/>
      <c r="AW731" s="78"/>
      <c r="AX731" s="78"/>
      <c r="AY731" s="78"/>
      <c r="AZ731" s="85"/>
      <c r="BA731" s="12"/>
      <c r="BB731" s="85" t="n">
        <f aca="false">IF(ISERROR(VLOOKUP($B731,$AB:$AX,1,0)),0,(VLOOKUP($B731,$AB:$AX,1,0)))</f>
        <v>0</v>
      </c>
      <c r="BC731" s="86" t="n">
        <f aca="false">IF(ISERROR(VLOOKUP($B731,$AB:$AX,2,0)),0,(VLOOKUP($B731,$AB:$AX,2,0)))</f>
        <v>0</v>
      </c>
      <c r="BD731" s="92" t="n">
        <f aca="false">IF(ISERROR(VLOOKUP($B731,$AB:$AX,3,0)),0,(VLOOKUP($B731,$AB:$AX,3,0)))</f>
        <v>0</v>
      </c>
      <c r="BE731" s="85" t="n">
        <f aca="false">IF(ISERROR(VLOOKUP($B731,$AB:$AX,4,0)),0,(VLOOKUP($B731,$AB:$AX,4,0)))</f>
        <v>0</v>
      </c>
      <c r="BF731" s="86" t="n">
        <f aca="false">IF(ISERROR(VLOOKUP($B731,$AB:$AX,5,0)),0,(VLOOKUP($B731,$AB:$AX,5,0)))</f>
        <v>0</v>
      </c>
      <c r="BG731" s="86" t="n">
        <f aca="false">IF(ISERROR(VLOOKUP($B731,$AB:$AX,6,0)),0,(VLOOKUP($B731,$AB:$AX,6,0)))</f>
        <v>0</v>
      </c>
      <c r="BH731" s="85" t="n">
        <f aca="false">IF(ISERROR(VLOOKUP($B731,$AB:$AX,7,0)),0,(VLOOKUP($B731,$AB:$AX,7,0)))</f>
        <v>0</v>
      </c>
      <c r="BI731" s="88" t="n">
        <f aca="false">IF(ISERROR(VLOOKUP($B731,$AB:$AX,8,0)),0,(VLOOKUP($B731,$AB:$AX,8,0)))</f>
        <v>0</v>
      </c>
      <c r="BJ731" s="88" t="n">
        <f aca="false">IF(ISERROR(VLOOKUP($B731,$AB:$AX,9,0)),0,(VLOOKUP($B731,$AB:$AX,9,0)))</f>
        <v>0</v>
      </c>
      <c r="BK731" s="89" t="n">
        <f aca="false">IF(ISERROR(VLOOKUP($B731,$AB:$AX,10,0)),0,(VLOOKUP($B731,$AB:$AX,10,0)))</f>
        <v>0</v>
      </c>
      <c r="BL731" s="93" t="n">
        <f aca="false">IF(ISERROR(VLOOKUP($B731,$AB:$AX,11,0)),0,(VLOOKUP($B731,$AB:$AX,11,0)))</f>
        <v>0</v>
      </c>
      <c r="BM731" s="89" t="n">
        <f aca="false">IF(ISERROR(VLOOKUP($B731,$AB:$AX,12,0)),0,(VLOOKUP($B731,$AB:$AX,12,0)))</f>
        <v>0</v>
      </c>
      <c r="BN731" s="93" t="n">
        <f aca="false">IF(ISERROR(VLOOKUP($B731,$AB:$AX,13,0)),0,(VLOOKUP($B731,$AB:$AX,13,0)))</f>
        <v>0</v>
      </c>
      <c r="BO731" s="86" t="n">
        <f aca="false">IF(ISERROR(VLOOKUP($B731,$AB:$AX,14,0)),0,(VLOOKUP($B731,$AB:$AX,14,0)))</f>
        <v>0</v>
      </c>
      <c r="BP731" s="91" t="n">
        <f aca="false">IF(ISERROR(VLOOKUP($B731,$AB:$AX,15,0)),0,(VLOOKUP($B731,$AB:$AX,15,0)))</f>
        <v>0</v>
      </c>
      <c r="BQ731" s="78"/>
      <c r="BR731" s="78"/>
      <c r="BS731" s="78"/>
      <c r="BT731" s="78"/>
      <c r="BU731" s="94"/>
      <c r="BV731" s="94"/>
      <c r="BW731" s="94"/>
      <c r="BX731" s="94"/>
      <c r="BY731" s="94"/>
      <c r="BZ731" s="94"/>
      <c r="CA731" s="94"/>
      <c r="CB731" s="94"/>
      <c r="CC731" s="94"/>
      <c r="CD731" s="94"/>
      <c r="CE731" s="94"/>
      <c r="CF731" s="94"/>
      <c r="CG731" s="94"/>
      <c r="CH731" s="94"/>
      <c r="CI731" s="94"/>
      <c r="CJ731" s="94"/>
      <c r="CK731" s="94"/>
      <c r="CL731" s="94"/>
      <c r="CM731" s="94"/>
      <c r="CN731" s="94"/>
      <c r="CO731" s="94"/>
      <c r="CP731" s="94"/>
      <c r="CQ731" s="94"/>
      <c r="CR731" s="94"/>
      <c r="CS731" s="94"/>
      <c r="CT731" s="94"/>
      <c r="CU731" s="94"/>
      <c r="CV731" s="94"/>
      <c r="CW731" s="94"/>
      <c r="CX731" s="94"/>
      <c r="CY731" s="94"/>
      <c r="CZ731" s="94"/>
      <c r="DA731" s="94"/>
      <c r="DB731" s="94"/>
      <c r="DC731" s="94"/>
      <c r="DD731" s="94"/>
      <c r="DE731" s="94"/>
      <c r="DF731" s="94"/>
      <c r="DG731" s="94"/>
      <c r="DH731" s="94"/>
      <c r="DI731" s="94"/>
      <c r="DJ731" s="94"/>
      <c r="DK731" s="94"/>
      <c r="DL731" s="94"/>
      <c r="DM731" s="94"/>
      <c r="DN731" s="94"/>
      <c r="DO731" s="94"/>
      <c r="DP731" s="94"/>
      <c r="DQ731" s="94"/>
      <c r="DR731" s="94"/>
      <c r="DS731" s="94"/>
      <c r="DT731" s="94"/>
      <c r="DU731" s="94"/>
      <c r="DV731" s="94"/>
      <c r="DW731" s="94"/>
      <c r="DX731" s="94"/>
      <c r="DY731" s="94"/>
      <c r="DZ731" s="94"/>
      <c r="EA731" s="94"/>
      <c r="EB731" s="94"/>
      <c r="EC731" s="94"/>
      <c r="ED731" s="94"/>
      <c r="EE731" s="94"/>
      <c r="EF731" s="94"/>
      <c r="EG731" s="94"/>
      <c r="EH731" s="94"/>
      <c r="EI731" s="94"/>
      <c r="EJ731" s="94"/>
      <c r="EK731" s="94"/>
    </row>
    <row r="732" customFormat="false" ht="12.75" hidden="true" customHeight="false" outlineLevel="0" collapsed="false">
      <c r="A732" s="75" t="s">
        <v>1169</v>
      </c>
      <c r="B732" s="76"/>
      <c r="C732" s="77"/>
      <c r="D732" s="78"/>
      <c r="E732" s="78"/>
      <c r="F732" s="79"/>
      <c r="G732" s="79"/>
      <c r="H732" s="80" t="n">
        <v>0</v>
      </c>
      <c r="I732" s="81" t="n">
        <v>0</v>
      </c>
      <c r="J732" s="81" t="n">
        <v>0</v>
      </c>
      <c r="K732" s="82" t="n">
        <v>0</v>
      </c>
      <c r="L732" s="83" t="n">
        <v>0</v>
      </c>
      <c r="M732" s="82" t="n">
        <v>0</v>
      </c>
      <c r="N732" s="83" t="n">
        <v>0</v>
      </c>
      <c r="O732" s="79"/>
      <c r="P732" s="84"/>
      <c r="Q732" s="78"/>
      <c r="R732" s="78"/>
      <c r="S732" s="78"/>
      <c r="T732" s="78"/>
      <c r="U732" s="78"/>
      <c r="V732" s="78"/>
      <c r="W732" s="78"/>
      <c r="X732" s="78"/>
      <c r="Y732" s="85"/>
      <c r="Z732" s="78"/>
      <c r="AA732" s="85" t="s">
        <v>1169</v>
      </c>
      <c r="AB732" s="85"/>
      <c r="AC732" s="86"/>
      <c r="AD732" s="85"/>
      <c r="AE732" s="85"/>
      <c r="AF732" s="86"/>
      <c r="AG732" s="86"/>
      <c r="AH732" s="87" t="n">
        <v>0</v>
      </c>
      <c r="AI732" s="88" t="n">
        <v>0</v>
      </c>
      <c r="AJ732" s="88" t="n">
        <v>0</v>
      </c>
      <c r="AK732" s="89" t="n">
        <v>0</v>
      </c>
      <c r="AL732" s="90" t="n">
        <v>0</v>
      </c>
      <c r="AM732" s="89" t="n">
        <v>0</v>
      </c>
      <c r="AN732" s="90" t="n">
        <v>0</v>
      </c>
      <c r="AO732" s="86"/>
      <c r="AP732" s="91"/>
      <c r="AQ732" s="78"/>
      <c r="AR732" s="78"/>
      <c r="AS732" s="78"/>
      <c r="AT732" s="78"/>
      <c r="AU732" s="78"/>
      <c r="AV732" s="78"/>
      <c r="AW732" s="78"/>
      <c r="AX732" s="78"/>
      <c r="AY732" s="78"/>
      <c r="AZ732" s="85"/>
      <c r="BA732" s="12"/>
      <c r="BB732" s="85" t="n">
        <f aca="false">IF(ISERROR(VLOOKUP($B732,$AB:$AX,1,0)),0,(VLOOKUP($B732,$AB:$AX,1,0)))</f>
        <v>0</v>
      </c>
      <c r="BC732" s="86" t="n">
        <f aca="false">IF(ISERROR(VLOOKUP($B732,$AB:$AX,2,0)),0,(VLOOKUP($B732,$AB:$AX,2,0)))</f>
        <v>0</v>
      </c>
      <c r="BD732" s="92" t="n">
        <f aca="false">IF(ISERROR(VLOOKUP($B732,$AB:$AX,3,0)),0,(VLOOKUP($B732,$AB:$AX,3,0)))</f>
        <v>0</v>
      </c>
      <c r="BE732" s="85" t="n">
        <f aca="false">IF(ISERROR(VLOOKUP($B732,$AB:$AX,4,0)),0,(VLOOKUP($B732,$AB:$AX,4,0)))</f>
        <v>0</v>
      </c>
      <c r="BF732" s="86" t="n">
        <f aca="false">IF(ISERROR(VLOOKUP($B732,$AB:$AX,5,0)),0,(VLOOKUP($B732,$AB:$AX,5,0)))</f>
        <v>0</v>
      </c>
      <c r="BG732" s="86" t="n">
        <f aca="false">IF(ISERROR(VLOOKUP($B732,$AB:$AX,6,0)),0,(VLOOKUP($B732,$AB:$AX,6,0)))</f>
        <v>0</v>
      </c>
      <c r="BH732" s="85" t="n">
        <f aca="false">IF(ISERROR(VLOOKUP($B732,$AB:$AX,7,0)),0,(VLOOKUP($B732,$AB:$AX,7,0)))</f>
        <v>0</v>
      </c>
      <c r="BI732" s="88" t="n">
        <f aca="false">IF(ISERROR(VLOOKUP($B732,$AB:$AX,8,0)),0,(VLOOKUP($B732,$AB:$AX,8,0)))</f>
        <v>0</v>
      </c>
      <c r="BJ732" s="88" t="n">
        <f aca="false">IF(ISERROR(VLOOKUP($B732,$AB:$AX,9,0)),0,(VLOOKUP($B732,$AB:$AX,9,0)))</f>
        <v>0</v>
      </c>
      <c r="BK732" s="89" t="n">
        <f aca="false">IF(ISERROR(VLOOKUP($B732,$AB:$AX,10,0)),0,(VLOOKUP($B732,$AB:$AX,10,0)))</f>
        <v>0</v>
      </c>
      <c r="BL732" s="93" t="n">
        <f aca="false">IF(ISERROR(VLOOKUP($B732,$AB:$AX,11,0)),0,(VLOOKUP($B732,$AB:$AX,11,0)))</f>
        <v>0</v>
      </c>
      <c r="BM732" s="89" t="n">
        <f aca="false">IF(ISERROR(VLOOKUP($B732,$AB:$AX,12,0)),0,(VLOOKUP($B732,$AB:$AX,12,0)))</f>
        <v>0</v>
      </c>
      <c r="BN732" s="93" t="n">
        <f aca="false">IF(ISERROR(VLOOKUP($B732,$AB:$AX,13,0)),0,(VLOOKUP($B732,$AB:$AX,13,0)))</f>
        <v>0</v>
      </c>
      <c r="BO732" s="86" t="n">
        <f aca="false">IF(ISERROR(VLOOKUP($B732,$AB:$AX,14,0)),0,(VLOOKUP($B732,$AB:$AX,14,0)))</f>
        <v>0</v>
      </c>
      <c r="BP732" s="91" t="n">
        <f aca="false">IF(ISERROR(VLOOKUP($B732,$AB:$AX,15,0)),0,(VLOOKUP($B732,$AB:$AX,15,0)))</f>
        <v>0</v>
      </c>
      <c r="BQ732" s="78"/>
      <c r="BR732" s="78"/>
      <c r="BS732" s="78"/>
      <c r="BT732" s="78"/>
      <c r="BU732" s="94"/>
      <c r="BV732" s="94"/>
      <c r="BW732" s="94"/>
      <c r="BX732" s="94"/>
      <c r="BY732" s="94"/>
      <c r="BZ732" s="94"/>
      <c r="CA732" s="94"/>
      <c r="CB732" s="94"/>
      <c r="CC732" s="94"/>
      <c r="CD732" s="94"/>
      <c r="CE732" s="94"/>
      <c r="CF732" s="94"/>
      <c r="CG732" s="94"/>
      <c r="CH732" s="94"/>
      <c r="CI732" s="94"/>
      <c r="CJ732" s="94"/>
      <c r="CK732" s="94"/>
      <c r="CL732" s="94"/>
      <c r="CM732" s="94"/>
      <c r="CN732" s="94"/>
      <c r="CO732" s="94"/>
      <c r="CP732" s="94"/>
      <c r="CQ732" s="94"/>
      <c r="CR732" s="94"/>
      <c r="CS732" s="94"/>
      <c r="CT732" s="94"/>
      <c r="CU732" s="94"/>
      <c r="CV732" s="94"/>
      <c r="CW732" s="94"/>
      <c r="CX732" s="94"/>
      <c r="CY732" s="94"/>
      <c r="CZ732" s="94"/>
      <c r="DA732" s="94"/>
      <c r="DB732" s="94"/>
      <c r="DC732" s="94"/>
      <c r="DD732" s="94"/>
      <c r="DE732" s="94"/>
      <c r="DF732" s="94"/>
      <c r="DG732" s="94"/>
      <c r="DH732" s="94"/>
      <c r="DI732" s="94"/>
      <c r="DJ732" s="94"/>
      <c r="DK732" s="94"/>
      <c r="DL732" s="94"/>
      <c r="DM732" s="94"/>
      <c r="DN732" s="94"/>
      <c r="DO732" s="94"/>
      <c r="DP732" s="94"/>
      <c r="DQ732" s="94"/>
      <c r="DR732" s="94"/>
      <c r="DS732" s="94"/>
      <c r="DT732" s="94"/>
      <c r="DU732" s="94"/>
      <c r="DV732" s="94"/>
      <c r="DW732" s="94"/>
      <c r="DX732" s="94"/>
      <c r="DY732" s="94"/>
      <c r="DZ732" s="94"/>
      <c r="EA732" s="94"/>
      <c r="EB732" s="94"/>
      <c r="EC732" s="94"/>
      <c r="ED732" s="94"/>
      <c r="EE732" s="94"/>
      <c r="EF732" s="94"/>
      <c r="EG732" s="94"/>
      <c r="EH732" s="94"/>
      <c r="EI732" s="94"/>
      <c r="EJ732" s="94"/>
      <c r="EK732" s="94"/>
    </row>
    <row r="733" customFormat="false" ht="12.75" hidden="true" customHeight="false" outlineLevel="0" collapsed="false">
      <c r="A733" s="75" t="s">
        <v>1170</v>
      </c>
      <c r="B733" s="76"/>
      <c r="C733" s="77"/>
      <c r="D733" s="78"/>
      <c r="E733" s="78"/>
      <c r="F733" s="79"/>
      <c r="G733" s="79"/>
      <c r="H733" s="80" t="n">
        <v>0</v>
      </c>
      <c r="I733" s="81" t="n">
        <v>0</v>
      </c>
      <c r="J733" s="81" t="n">
        <v>0</v>
      </c>
      <c r="K733" s="82" t="n">
        <v>0</v>
      </c>
      <c r="L733" s="83" t="n">
        <v>0</v>
      </c>
      <c r="M733" s="82" t="n">
        <v>0</v>
      </c>
      <c r="N733" s="83" t="n">
        <v>0</v>
      </c>
      <c r="O733" s="79"/>
      <c r="P733" s="84"/>
      <c r="Q733" s="78"/>
      <c r="R733" s="78"/>
      <c r="S733" s="78"/>
      <c r="T733" s="78"/>
      <c r="U733" s="78"/>
      <c r="V733" s="78"/>
      <c r="W733" s="78"/>
      <c r="X733" s="78"/>
      <c r="Y733" s="85"/>
      <c r="Z733" s="78"/>
      <c r="AA733" s="85" t="s">
        <v>1170</v>
      </c>
      <c r="AB733" s="85"/>
      <c r="AC733" s="86"/>
      <c r="AD733" s="85"/>
      <c r="AE733" s="85"/>
      <c r="AF733" s="86"/>
      <c r="AG733" s="86"/>
      <c r="AH733" s="87" t="n">
        <v>0</v>
      </c>
      <c r="AI733" s="88" t="n">
        <v>0</v>
      </c>
      <c r="AJ733" s="88" t="n">
        <v>0</v>
      </c>
      <c r="AK733" s="89" t="n">
        <v>0</v>
      </c>
      <c r="AL733" s="90" t="n">
        <v>0</v>
      </c>
      <c r="AM733" s="89" t="n">
        <v>0</v>
      </c>
      <c r="AN733" s="90" t="n">
        <v>0</v>
      </c>
      <c r="AO733" s="86"/>
      <c r="AP733" s="91"/>
      <c r="AQ733" s="78"/>
      <c r="AR733" s="78"/>
      <c r="AS733" s="78"/>
      <c r="AT733" s="78"/>
      <c r="AU733" s="78"/>
      <c r="AV733" s="78"/>
      <c r="AW733" s="78"/>
      <c r="AX733" s="78"/>
      <c r="AY733" s="78"/>
      <c r="AZ733" s="85"/>
      <c r="BA733" s="12"/>
      <c r="BB733" s="85" t="n">
        <f aca="false">IF(ISERROR(VLOOKUP($B733,$AB:$AX,1,0)),0,(VLOOKUP($B733,$AB:$AX,1,0)))</f>
        <v>0</v>
      </c>
      <c r="BC733" s="86" t="n">
        <f aca="false">IF(ISERROR(VLOOKUP($B733,$AB:$AX,2,0)),0,(VLOOKUP($B733,$AB:$AX,2,0)))</f>
        <v>0</v>
      </c>
      <c r="BD733" s="92" t="n">
        <f aca="false">IF(ISERROR(VLOOKUP($B733,$AB:$AX,3,0)),0,(VLOOKUP($B733,$AB:$AX,3,0)))</f>
        <v>0</v>
      </c>
      <c r="BE733" s="85" t="n">
        <f aca="false">IF(ISERROR(VLOOKUP($B733,$AB:$AX,4,0)),0,(VLOOKUP($B733,$AB:$AX,4,0)))</f>
        <v>0</v>
      </c>
      <c r="BF733" s="86" t="n">
        <f aca="false">IF(ISERROR(VLOOKUP($B733,$AB:$AX,5,0)),0,(VLOOKUP($B733,$AB:$AX,5,0)))</f>
        <v>0</v>
      </c>
      <c r="BG733" s="86" t="n">
        <f aca="false">IF(ISERROR(VLOOKUP($B733,$AB:$AX,6,0)),0,(VLOOKUP($B733,$AB:$AX,6,0)))</f>
        <v>0</v>
      </c>
      <c r="BH733" s="85" t="n">
        <f aca="false">IF(ISERROR(VLOOKUP($B733,$AB:$AX,7,0)),0,(VLOOKUP($B733,$AB:$AX,7,0)))</f>
        <v>0</v>
      </c>
      <c r="BI733" s="88" t="n">
        <f aca="false">IF(ISERROR(VLOOKUP($B733,$AB:$AX,8,0)),0,(VLOOKUP($B733,$AB:$AX,8,0)))</f>
        <v>0</v>
      </c>
      <c r="BJ733" s="88" t="n">
        <f aca="false">IF(ISERROR(VLOOKUP($B733,$AB:$AX,9,0)),0,(VLOOKUP($B733,$AB:$AX,9,0)))</f>
        <v>0</v>
      </c>
      <c r="BK733" s="89" t="n">
        <f aca="false">IF(ISERROR(VLOOKUP($B733,$AB:$AX,10,0)),0,(VLOOKUP($B733,$AB:$AX,10,0)))</f>
        <v>0</v>
      </c>
      <c r="BL733" s="93" t="n">
        <f aca="false">IF(ISERROR(VLOOKUP($B733,$AB:$AX,11,0)),0,(VLOOKUP($B733,$AB:$AX,11,0)))</f>
        <v>0</v>
      </c>
      <c r="BM733" s="89" t="n">
        <f aca="false">IF(ISERROR(VLOOKUP($B733,$AB:$AX,12,0)),0,(VLOOKUP($B733,$AB:$AX,12,0)))</f>
        <v>0</v>
      </c>
      <c r="BN733" s="93" t="n">
        <f aca="false">IF(ISERROR(VLOOKUP($B733,$AB:$AX,13,0)),0,(VLOOKUP($B733,$AB:$AX,13,0)))</f>
        <v>0</v>
      </c>
      <c r="BO733" s="86" t="n">
        <f aca="false">IF(ISERROR(VLOOKUP($B733,$AB:$AX,14,0)),0,(VLOOKUP($B733,$AB:$AX,14,0)))</f>
        <v>0</v>
      </c>
      <c r="BP733" s="91" t="n">
        <f aca="false">IF(ISERROR(VLOOKUP($B733,$AB:$AX,15,0)),0,(VLOOKUP($B733,$AB:$AX,15,0)))</f>
        <v>0</v>
      </c>
      <c r="BQ733" s="78"/>
      <c r="BR733" s="78"/>
      <c r="BS733" s="78"/>
      <c r="BT733" s="78"/>
      <c r="BU733" s="94"/>
      <c r="BV733" s="94"/>
      <c r="BW733" s="94"/>
      <c r="BX733" s="94"/>
      <c r="BY733" s="94"/>
      <c r="BZ733" s="94"/>
      <c r="CA733" s="94"/>
      <c r="CB733" s="94"/>
      <c r="CC733" s="94"/>
      <c r="CD733" s="94"/>
      <c r="CE733" s="94"/>
      <c r="CF733" s="94"/>
      <c r="CG733" s="94"/>
      <c r="CH733" s="94"/>
      <c r="CI733" s="94"/>
      <c r="CJ733" s="94"/>
      <c r="CK733" s="94"/>
      <c r="CL733" s="94"/>
      <c r="CM733" s="94"/>
      <c r="CN733" s="94"/>
      <c r="CO733" s="94"/>
      <c r="CP733" s="94"/>
      <c r="CQ733" s="94"/>
      <c r="CR733" s="94"/>
      <c r="CS733" s="94"/>
      <c r="CT733" s="94"/>
      <c r="CU733" s="94"/>
      <c r="CV733" s="94"/>
      <c r="CW733" s="94"/>
      <c r="CX733" s="94"/>
      <c r="CY733" s="94"/>
      <c r="CZ733" s="94"/>
      <c r="DA733" s="94"/>
      <c r="DB733" s="94"/>
      <c r="DC733" s="94"/>
      <c r="DD733" s="94"/>
      <c r="DE733" s="94"/>
      <c r="DF733" s="94"/>
      <c r="DG733" s="94"/>
      <c r="DH733" s="94"/>
      <c r="DI733" s="94"/>
      <c r="DJ733" s="94"/>
      <c r="DK733" s="94"/>
      <c r="DL733" s="94"/>
      <c r="DM733" s="94"/>
      <c r="DN733" s="94"/>
      <c r="DO733" s="94"/>
      <c r="DP733" s="94"/>
      <c r="DQ733" s="94"/>
      <c r="DR733" s="94"/>
      <c r="DS733" s="94"/>
      <c r="DT733" s="94"/>
      <c r="DU733" s="94"/>
      <c r="DV733" s="94"/>
      <c r="DW733" s="94"/>
      <c r="DX733" s="94"/>
      <c r="DY733" s="94"/>
      <c r="DZ733" s="94"/>
      <c r="EA733" s="94"/>
      <c r="EB733" s="94"/>
      <c r="EC733" s="94"/>
      <c r="ED733" s="94"/>
      <c r="EE733" s="94"/>
      <c r="EF733" s="94"/>
      <c r="EG733" s="94"/>
      <c r="EH733" s="94"/>
      <c r="EI733" s="94"/>
      <c r="EJ733" s="94"/>
      <c r="EK733" s="94"/>
    </row>
    <row r="734" customFormat="false" ht="12.75" hidden="true" customHeight="false" outlineLevel="0" collapsed="false">
      <c r="A734" s="140" t="s">
        <v>1171</v>
      </c>
      <c r="B734" s="99" t="s">
        <v>161</v>
      </c>
      <c r="C734" s="144"/>
      <c r="D734" s="78"/>
      <c r="E734" s="78"/>
      <c r="F734" s="79"/>
      <c r="G734" s="79"/>
      <c r="H734" s="80"/>
      <c r="I734" s="81"/>
      <c r="J734" s="81"/>
      <c r="K734" s="82"/>
      <c r="L734" s="83"/>
      <c r="M734" s="82"/>
      <c r="N734" s="83"/>
      <c r="O734" s="79"/>
      <c r="P734" s="84"/>
      <c r="Q734" s="78"/>
      <c r="R734" s="78"/>
      <c r="S734" s="78"/>
      <c r="T734" s="78"/>
      <c r="U734" s="78"/>
      <c r="V734" s="78"/>
      <c r="W734" s="78"/>
      <c r="X734" s="78"/>
      <c r="Y734" s="85"/>
      <c r="Z734" s="78"/>
      <c r="AA734" s="85" t="s">
        <v>1171</v>
      </c>
      <c r="AB734" s="85" t="s">
        <v>161</v>
      </c>
      <c r="AC734" s="86"/>
      <c r="AD734" s="85"/>
      <c r="AE734" s="85"/>
      <c r="AF734" s="86"/>
      <c r="AG734" s="86"/>
      <c r="AH734" s="87"/>
      <c r="AI734" s="88"/>
      <c r="AJ734" s="88"/>
      <c r="AK734" s="89"/>
      <c r="AL734" s="90"/>
      <c r="AM734" s="89"/>
      <c r="AN734" s="90"/>
      <c r="AO734" s="86"/>
      <c r="AP734" s="91"/>
      <c r="AQ734" s="78"/>
      <c r="AR734" s="78"/>
      <c r="AS734" s="78"/>
      <c r="AT734" s="78"/>
      <c r="AU734" s="78"/>
      <c r="AV734" s="78"/>
      <c r="AW734" s="78"/>
      <c r="AX734" s="78"/>
      <c r="AY734" s="78"/>
      <c r="AZ734" s="85"/>
      <c r="BA734" s="12"/>
      <c r="BB734" s="85" t="str">
        <f aca="false">IF(ISERROR(VLOOKUP($B734,$AB:$AX,1,0)),0,(VLOOKUP($B734,$AB:$AX,1,0)))</f>
        <v>DEALS REMOVED</v>
      </c>
      <c r="BC734" s="86" t="n">
        <f aca="false">IF(ISERROR(VLOOKUP($B734,$AB:$AX,2,0)),0,(VLOOKUP($B734,$AB:$AX,2,0)))</f>
        <v>0</v>
      </c>
      <c r="BD734" s="92" t="n">
        <f aca="false">IF(ISERROR(VLOOKUP($B734,$AB:$AX,3,0)),0,(VLOOKUP($B734,$AB:$AX,3,0)))</f>
        <v>0</v>
      </c>
      <c r="BE734" s="85" t="n">
        <f aca="false">IF(ISERROR(VLOOKUP($B734,$AB:$AX,4,0)),0,(VLOOKUP($B734,$AB:$AX,4,0)))</f>
        <v>0</v>
      </c>
      <c r="BF734" s="86" t="n">
        <f aca="false">IF(ISERROR(VLOOKUP($B734,$AB:$AX,5,0)),0,(VLOOKUP($B734,$AB:$AX,5,0)))</f>
        <v>0</v>
      </c>
      <c r="BG734" s="86" t="n">
        <f aca="false">IF(ISERROR(VLOOKUP($B734,$AB:$AX,6,0)),0,(VLOOKUP($B734,$AB:$AX,6,0)))</f>
        <v>0</v>
      </c>
      <c r="BH734" s="85" t="n">
        <f aca="false">IF(ISERROR(VLOOKUP($B734,$AB:$AX,7,0)),0,(VLOOKUP($B734,$AB:$AX,7,0)))</f>
        <v>0</v>
      </c>
      <c r="BI734" s="88" t="n">
        <f aca="false">IF(ISERROR(VLOOKUP($B734,$AB:$AX,8,0)),0,(VLOOKUP($B734,$AB:$AX,8,0)))</f>
        <v>0</v>
      </c>
      <c r="BJ734" s="88" t="n">
        <f aca="false">IF(ISERROR(VLOOKUP($B734,$AB:$AX,9,0)),0,(VLOOKUP($B734,$AB:$AX,9,0)))</f>
        <v>0</v>
      </c>
      <c r="BK734" s="89" t="n">
        <f aca="false">IF(ISERROR(VLOOKUP($B734,$AB:$AX,10,0)),0,(VLOOKUP($B734,$AB:$AX,10,0)))</f>
        <v>0</v>
      </c>
      <c r="BL734" s="93" t="n">
        <f aca="false">IF(ISERROR(VLOOKUP($B734,$AB:$AX,11,0)),0,(VLOOKUP($B734,$AB:$AX,11,0)))</f>
        <v>0</v>
      </c>
      <c r="BM734" s="89" t="n">
        <f aca="false">IF(ISERROR(VLOOKUP($B734,$AB:$AX,12,0)),0,(VLOOKUP($B734,$AB:$AX,12,0)))</f>
        <v>0</v>
      </c>
      <c r="BN734" s="93" t="n">
        <f aca="false">IF(ISERROR(VLOOKUP($B734,$AB:$AX,13,0)),0,(VLOOKUP($B734,$AB:$AX,13,0)))</f>
        <v>0</v>
      </c>
      <c r="BO734" s="86" t="n">
        <f aca="false">IF(ISERROR(VLOOKUP($B734,$AB:$AX,14,0)),0,(VLOOKUP($B734,$AB:$AX,14,0)))</f>
        <v>0</v>
      </c>
      <c r="BP734" s="91" t="n">
        <f aca="false">IF(ISERROR(VLOOKUP($B734,$AB:$AX,15,0)),0,(VLOOKUP($B734,$AB:$AX,15,0)))</f>
        <v>0</v>
      </c>
      <c r="BQ734" s="78"/>
      <c r="BR734" s="78"/>
      <c r="BS734" s="78"/>
      <c r="BT734" s="78"/>
      <c r="BU734" s="94"/>
      <c r="BV734" s="94"/>
      <c r="BW734" s="94"/>
      <c r="BX734" s="94"/>
      <c r="BY734" s="94"/>
      <c r="BZ734" s="94"/>
      <c r="CA734" s="94"/>
      <c r="CB734" s="94"/>
      <c r="CC734" s="94"/>
      <c r="CD734" s="94"/>
      <c r="CE734" s="94"/>
      <c r="CF734" s="94"/>
      <c r="CG734" s="94"/>
      <c r="CH734" s="94"/>
      <c r="CI734" s="94"/>
      <c r="CJ734" s="94"/>
      <c r="CK734" s="94"/>
      <c r="CL734" s="94"/>
      <c r="CM734" s="94"/>
      <c r="CN734" s="94"/>
      <c r="CO734" s="94"/>
      <c r="CP734" s="94"/>
      <c r="CQ734" s="94"/>
      <c r="CR734" s="94"/>
      <c r="CS734" s="94"/>
      <c r="CT734" s="94"/>
      <c r="CU734" s="94"/>
      <c r="CV734" s="94"/>
      <c r="CW734" s="94"/>
      <c r="CX734" s="94"/>
      <c r="CY734" s="94"/>
      <c r="CZ734" s="94"/>
      <c r="DA734" s="94"/>
      <c r="DB734" s="94"/>
      <c r="DC734" s="94"/>
      <c r="DD734" s="94"/>
      <c r="DE734" s="94"/>
      <c r="DF734" s="94"/>
      <c r="DG734" s="94"/>
      <c r="DH734" s="94"/>
      <c r="DI734" s="94"/>
      <c r="DJ734" s="94"/>
      <c r="DK734" s="94"/>
      <c r="DL734" s="94"/>
      <c r="DM734" s="94"/>
      <c r="DN734" s="94"/>
      <c r="DO734" s="94"/>
      <c r="DP734" s="94"/>
      <c r="DQ734" s="94"/>
      <c r="DR734" s="94"/>
      <c r="DS734" s="94"/>
      <c r="DT734" s="94"/>
      <c r="DU734" s="94"/>
      <c r="DV734" s="94"/>
      <c r="DW734" s="94"/>
      <c r="DX734" s="94"/>
      <c r="DY734" s="94"/>
      <c r="DZ734" s="94"/>
      <c r="EA734" s="94"/>
      <c r="EB734" s="94"/>
      <c r="EC734" s="94"/>
      <c r="ED734" s="94"/>
      <c r="EE734" s="94"/>
      <c r="EF734" s="94"/>
      <c r="EG734" s="94"/>
      <c r="EH734" s="94"/>
      <c r="EI734" s="94"/>
      <c r="EJ734" s="94"/>
      <c r="EK734" s="94"/>
    </row>
    <row r="735" customFormat="false" ht="12.75" hidden="true" customHeight="false" outlineLevel="0" collapsed="false">
      <c r="A735" s="75" t="s">
        <v>1172</v>
      </c>
      <c r="B735" s="78"/>
      <c r="C735" s="79"/>
      <c r="D735" s="78"/>
      <c r="E735" s="78"/>
      <c r="F735" s="79"/>
      <c r="G735" s="79"/>
      <c r="H735" s="80" t="n">
        <v>0</v>
      </c>
      <c r="I735" s="81" t="n">
        <v>0</v>
      </c>
      <c r="J735" s="81" t="n">
        <v>0</v>
      </c>
      <c r="K735" s="82" t="n">
        <v>0</v>
      </c>
      <c r="L735" s="83" t="n">
        <v>0</v>
      </c>
      <c r="M735" s="82" t="n">
        <v>0</v>
      </c>
      <c r="N735" s="83" t="n">
        <v>0</v>
      </c>
      <c r="O735" s="79"/>
      <c r="P735" s="84"/>
      <c r="Q735" s="78"/>
      <c r="R735" s="78"/>
      <c r="S735" s="78"/>
      <c r="T735" s="78"/>
      <c r="U735" s="78"/>
      <c r="V735" s="78"/>
      <c r="W735" s="78"/>
      <c r="X735" s="78"/>
      <c r="Y735" s="85"/>
      <c r="Z735" s="78"/>
      <c r="AA735" s="85" t="s">
        <v>1172</v>
      </c>
      <c r="AB735" s="85"/>
      <c r="AC735" s="86"/>
      <c r="AD735" s="85"/>
      <c r="AE735" s="85"/>
      <c r="AF735" s="86"/>
      <c r="AG735" s="86"/>
      <c r="AH735" s="87" t="n">
        <v>0</v>
      </c>
      <c r="AI735" s="88" t="n">
        <v>0</v>
      </c>
      <c r="AJ735" s="88" t="n">
        <v>0</v>
      </c>
      <c r="AK735" s="89" t="n">
        <v>0</v>
      </c>
      <c r="AL735" s="90" t="n">
        <v>0</v>
      </c>
      <c r="AM735" s="89" t="n">
        <v>0</v>
      </c>
      <c r="AN735" s="90" t="n">
        <v>0</v>
      </c>
      <c r="AO735" s="86"/>
      <c r="AP735" s="91"/>
      <c r="AQ735" s="78"/>
      <c r="AR735" s="78"/>
      <c r="AS735" s="78"/>
      <c r="AT735" s="78"/>
      <c r="AU735" s="78"/>
      <c r="AV735" s="78"/>
      <c r="AW735" s="78"/>
      <c r="AX735" s="78"/>
      <c r="AY735" s="78"/>
      <c r="AZ735" s="85"/>
      <c r="BA735" s="12"/>
      <c r="BB735" s="85" t="n">
        <f aca="false">IF(ISERROR(VLOOKUP($B735,$AB:$AX,1,0)),0,(VLOOKUP($B735,$AB:$AX,1,0)))</f>
        <v>0</v>
      </c>
      <c r="BC735" s="86" t="n">
        <f aca="false">IF(ISERROR(VLOOKUP($B735,$AB:$AX,2,0)),0,(VLOOKUP($B735,$AB:$AX,2,0)))</f>
        <v>0</v>
      </c>
      <c r="BD735" s="92" t="n">
        <f aca="false">IF(ISERROR(VLOOKUP($B735,$AB:$AX,3,0)),0,(VLOOKUP($B735,$AB:$AX,3,0)))</f>
        <v>0</v>
      </c>
      <c r="BE735" s="85" t="n">
        <f aca="false">IF(ISERROR(VLOOKUP($B735,$AB:$AX,4,0)),0,(VLOOKUP($B735,$AB:$AX,4,0)))</f>
        <v>0</v>
      </c>
      <c r="BF735" s="86" t="n">
        <f aca="false">IF(ISERROR(VLOOKUP($B735,$AB:$AX,5,0)),0,(VLOOKUP($B735,$AB:$AX,5,0)))</f>
        <v>0</v>
      </c>
      <c r="BG735" s="86" t="n">
        <f aca="false">IF(ISERROR(VLOOKUP($B735,$AB:$AX,6,0)),0,(VLOOKUP($B735,$AB:$AX,6,0)))</f>
        <v>0</v>
      </c>
      <c r="BH735" s="85" t="n">
        <f aca="false">IF(ISERROR(VLOOKUP($B735,$AB:$AX,7,0)),0,(VLOOKUP($B735,$AB:$AX,7,0)))</f>
        <v>0</v>
      </c>
      <c r="BI735" s="88" t="n">
        <f aca="false">IF(ISERROR(VLOOKUP($B735,$AB:$AX,8,0)),0,(VLOOKUP($B735,$AB:$AX,8,0)))</f>
        <v>0</v>
      </c>
      <c r="BJ735" s="88" t="n">
        <f aca="false">IF(ISERROR(VLOOKUP($B735,$AB:$AX,9,0)),0,(VLOOKUP($B735,$AB:$AX,9,0)))</f>
        <v>0</v>
      </c>
      <c r="BK735" s="89" t="n">
        <f aca="false">IF(ISERROR(VLOOKUP($B735,$AB:$AX,10,0)),0,(VLOOKUP($B735,$AB:$AX,10,0)))</f>
        <v>0</v>
      </c>
      <c r="BL735" s="93" t="n">
        <f aca="false">IF(ISERROR(VLOOKUP($B735,$AB:$AX,11,0)),0,(VLOOKUP($B735,$AB:$AX,11,0)))</f>
        <v>0</v>
      </c>
      <c r="BM735" s="89" t="n">
        <f aca="false">IF(ISERROR(VLOOKUP($B735,$AB:$AX,12,0)),0,(VLOOKUP($B735,$AB:$AX,12,0)))</f>
        <v>0</v>
      </c>
      <c r="BN735" s="93" t="n">
        <f aca="false">IF(ISERROR(VLOOKUP($B735,$AB:$AX,13,0)),0,(VLOOKUP($B735,$AB:$AX,13,0)))</f>
        <v>0</v>
      </c>
      <c r="BO735" s="86" t="n">
        <f aca="false">IF(ISERROR(VLOOKUP($B735,$AB:$AX,14,0)),0,(VLOOKUP($B735,$AB:$AX,14,0)))</f>
        <v>0</v>
      </c>
      <c r="BP735" s="91" t="n">
        <f aca="false">IF(ISERROR(VLOOKUP($B735,$AB:$AX,15,0)),0,(VLOOKUP($B735,$AB:$AX,15,0)))</f>
        <v>0</v>
      </c>
      <c r="BQ735" s="78"/>
      <c r="BR735" s="78"/>
      <c r="BS735" s="78"/>
      <c r="BT735" s="78"/>
      <c r="BU735" s="94"/>
      <c r="BV735" s="94"/>
      <c r="BW735" s="94"/>
      <c r="BX735" s="94"/>
      <c r="BY735" s="94"/>
      <c r="BZ735" s="94"/>
      <c r="CA735" s="94"/>
      <c r="CB735" s="94"/>
      <c r="CC735" s="94"/>
      <c r="CD735" s="94"/>
      <c r="CE735" s="94"/>
      <c r="CF735" s="94"/>
      <c r="CG735" s="94"/>
      <c r="CH735" s="94"/>
      <c r="CI735" s="94"/>
      <c r="CJ735" s="94"/>
      <c r="CK735" s="94"/>
      <c r="CL735" s="94"/>
      <c r="CM735" s="94"/>
      <c r="CN735" s="94"/>
      <c r="CO735" s="94"/>
      <c r="CP735" s="94"/>
      <c r="CQ735" s="94"/>
      <c r="CR735" s="94"/>
      <c r="CS735" s="94"/>
      <c r="CT735" s="94"/>
      <c r="CU735" s="94"/>
      <c r="CV735" s="94"/>
      <c r="CW735" s="94"/>
      <c r="CX735" s="94"/>
      <c r="CY735" s="94"/>
      <c r="CZ735" s="94"/>
      <c r="DA735" s="94"/>
      <c r="DB735" s="94"/>
      <c r="DC735" s="94"/>
      <c r="DD735" s="94"/>
      <c r="DE735" s="94"/>
      <c r="DF735" s="94"/>
      <c r="DG735" s="94"/>
      <c r="DH735" s="94"/>
      <c r="DI735" s="94"/>
      <c r="DJ735" s="94"/>
      <c r="DK735" s="94"/>
      <c r="DL735" s="94"/>
      <c r="DM735" s="94"/>
      <c r="DN735" s="94"/>
      <c r="DO735" s="94"/>
      <c r="DP735" s="94"/>
      <c r="DQ735" s="94"/>
      <c r="DR735" s="94"/>
      <c r="DS735" s="94"/>
      <c r="DT735" s="94"/>
      <c r="DU735" s="94"/>
      <c r="DV735" s="94"/>
      <c r="DW735" s="94"/>
      <c r="DX735" s="94"/>
      <c r="DY735" s="94"/>
      <c r="DZ735" s="94"/>
      <c r="EA735" s="94"/>
      <c r="EB735" s="94"/>
      <c r="EC735" s="94"/>
      <c r="ED735" s="94"/>
      <c r="EE735" s="94"/>
      <c r="EF735" s="94"/>
      <c r="EG735" s="94"/>
      <c r="EH735" s="94"/>
      <c r="EI735" s="94"/>
      <c r="EJ735" s="94"/>
      <c r="EK735" s="94"/>
    </row>
    <row r="736" customFormat="false" ht="12.75" hidden="true" customHeight="false" outlineLevel="0" collapsed="false">
      <c r="A736" s="75" t="s">
        <v>1173</v>
      </c>
      <c r="B736" s="78"/>
      <c r="C736" s="79"/>
      <c r="D736" s="78"/>
      <c r="E736" s="78"/>
      <c r="F736" s="79"/>
      <c r="G736" s="79"/>
      <c r="H736" s="80" t="n">
        <v>0</v>
      </c>
      <c r="I736" s="81" t="n">
        <v>0</v>
      </c>
      <c r="J736" s="81" t="n">
        <v>0</v>
      </c>
      <c r="K736" s="82" t="n">
        <v>0</v>
      </c>
      <c r="L736" s="83" t="n">
        <v>0</v>
      </c>
      <c r="M736" s="82" t="n">
        <v>0</v>
      </c>
      <c r="N736" s="83" t="n">
        <v>0</v>
      </c>
      <c r="O736" s="79"/>
      <c r="P736" s="84"/>
      <c r="Q736" s="78"/>
      <c r="R736" s="78"/>
      <c r="S736" s="78"/>
      <c r="T736" s="78"/>
      <c r="U736" s="78"/>
      <c r="V736" s="78"/>
      <c r="W736" s="78"/>
      <c r="X736" s="78"/>
      <c r="Y736" s="85"/>
      <c r="Z736" s="78"/>
      <c r="AA736" s="85" t="s">
        <v>1173</v>
      </c>
      <c r="AB736" s="85"/>
      <c r="AC736" s="86"/>
      <c r="AD736" s="85"/>
      <c r="AE736" s="85"/>
      <c r="AF736" s="86"/>
      <c r="AG736" s="86"/>
      <c r="AH736" s="87" t="n">
        <v>0</v>
      </c>
      <c r="AI736" s="88" t="n">
        <v>0</v>
      </c>
      <c r="AJ736" s="88" t="n">
        <v>0</v>
      </c>
      <c r="AK736" s="89" t="n">
        <v>0</v>
      </c>
      <c r="AL736" s="90" t="n">
        <v>0</v>
      </c>
      <c r="AM736" s="89" t="n">
        <v>0</v>
      </c>
      <c r="AN736" s="90" t="n">
        <v>0</v>
      </c>
      <c r="AO736" s="86"/>
      <c r="AP736" s="91"/>
      <c r="AQ736" s="78"/>
      <c r="AR736" s="78"/>
      <c r="AS736" s="78"/>
      <c r="AT736" s="78"/>
      <c r="AU736" s="78"/>
      <c r="AV736" s="78"/>
      <c r="AW736" s="78"/>
      <c r="AX736" s="78"/>
      <c r="AY736" s="78"/>
      <c r="AZ736" s="85"/>
      <c r="BA736" s="12"/>
      <c r="BB736" s="85" t="n">
        <f aca="false">IF(ISERROR(VLOOKUP($B736,$AB:$AX,1,0)),0,(VLOOKUP($B736,$AB:$AX,1,0)))</f>
        <v>0</v>
      </c>
      <c r="BC736" s="86" t="n">
        <f aca="false">IF(ISERROR(VLOOKUP($B736,$AB:$AX,2,0)),0,(VLOOKUP($B736,$AB:$AX,2,0)))</f>
        <v>0</v>
      </c>
      <c r="BD736" s="92" t="n">
        <f aca="false">IF(ISERROR(VLOOKUP($B736,$AB:$AX,3,0)),0,(VLOOKUP($B736,$AB:$AX,3,0)))</f>
        <v>0</v>
      </c>
      <c r="BE736" s="85" t="n">
        <f aca="false">IF(ISERROR(VLOOKUP($B736,$AB:$AX,4,0)),0,(VLOOKUP($B736,$AB:$AX,4,0)))</f>
        <v>0</v>
      </c>
      <c r="BF736" s="86" t="n">
        <f aca="false">IF(ISERROR(VLOOKUP($B736,$AB:$AX,5,0)),0,(VLOOKUP($B736,$AB:$AX,5,0)))</f>
        <v>0</v>
      </c>
      <c r="BG736" s="86" t="n">
        <f aca="false">IF(ISERROR(VLOOKUP($B736,$AB:$AX,6,0)),0,(VLOOKUP($B736,$AB:$AX,6,0)))</f>
        <v>0</v>
      </c>
      <c r="BH736" s="85" t="n">
        <f aca="false">IF(ISERROR(VLOOKUP($B736,$AB:$AX,7,0)),0,(VLOOKUP($B736,$AB:$AX,7,0)))</f>
        <v>0</v>
      </c>
      <c r="BI736" s="88" t="n">
        <f aca="false">IF(ISERROR(VLOOKUP($B736,$AB:$AX,8,0)),0,(VLOOKUP($B736,$AB:$AX,8,0)))</f>
        <v>0</v>
      </c>
      <c r="BJ736" s="88" t="n">
        <f aca="false">IF(ISERROR(VLOOKUP($B736,$AB:$AX,9,0)),0,(VLOOKUP($B736,$AB:$AX,9,0)))</f>
        <v>0</v>
      </c>
      <c r="BK736" s="89" t="n">
        <f aca="false">IF(ISERROR(VLOOKUP($B736,$AB:$AX,10,0)),0,(VLOOKUP($B736,$AB:$AX,10,0)))</f>
        <v>0</v>
      </c>
      <c r="BL736" s="93" t="n">
        <f aca="false">IF(ISERROR(VLOOKUP($B736,$AB:$AX,11,0)),0,(VLOOKUP($B736,$AB:$AX,11,0)))</f>
        <v>0</v>
      </c>
      <c r="BM736" s="89" t="n">
        <f aca="false">IF(ISERROR(VLOOKUP($B736,$AB:$AX,12,0)),0,(VLOOKUP($B736,$AB:$AX,12,0)))</f>
        <v>0</v>
      </c>
      <c r="BN736" s="93" t="n">
        <f aca="false">IF(ISERROR(VLOOKUP($B736,$AB:$AX,13,0)),0,(VLOOKUP($B736,$AB:$AX,13,0)))</f>
        <v>0</v>
      </c>
      <c r="BO736" s="86" t="n">
        <f aca="false">IF(ISERROR(VLOOKUP($B736,$AB:$AX,14,0)),0,(VLOOKUP($B736,$AB:$AX,14,0)))</f>
        <v>0</v>
      </c>
      <c r="BP736" s="91" t="n">
        <f aca="false">IF(ISERROR(VLOOKUP($B736,$AB:$AX,15,0)),0,(VLOOKUP($B736,$AB:$AX,15,0)))</f>
        <v>0</v>
      </c>
      <c r="BQ736" s="78"/>
      <c r="BR736" s="78"/>
      <c r="BS736" s="78"/>
      <c r="BT736" s="78"/>
      <c r="BU736" s="94"/>
      <c r="BV736" s="94"/>
      <c r="BW736" s="94"/>
      <c r="BX736" s="94"/>
      <c r="BY736" s="94"/>
      <c r="BZ736" s="94"/>
      <c r="CA736" s="94"/>
      <c r="CB736" s="94"/>
      <c r="CC736" s="94"/>
      <c r="CD736" s="94"/>
      <c r="CE736" s="94"/>
      <c r="CF736" s="94"/>
      <c r="CG736" s="94"/>
      <c r="CH736" s="94"/>
      <c r="CI736" s="94"/>
      <c r="CJ736" s="94"/>
      <c r="CK736" s="94"/>
      <c r="CL736" s="94"/>
      <c r="CM736" s="94"/>
      <c r="CN736" s="94"/>
      <c r="CO736" s="94"/>
      <c r="CP736" s="94"/>
      <c r="CQ736" s="94"/>
      <c r="CR736" s="94"/>
      <c r="CS736" s="94"/>
      <c r="CT736" s="94"/>
      <c r="CU736" s="94"/>
      <c r="CV736" s="94"/>
      <c r="CW736" s="94"/>
      <c r="CX736" s="94"/>
      <c r="CY736" s="94"/>
      <c r="CZ736" s="94"/>
      <c r="DA736" s="94"/>
      <c r="DB736" s="94"/>
      <c r="DC736" s="94"/>
      <c r="DD736" s="94"/>
      <c r="DE736" s="94"/>
      <c r="DF736" s="94"/>
      <c r="DG736" s="94"/>
      <c r="DH736" s="94"/>
      <c r="DI736" s="94"/>
      <c r="DJ736" s="94"/>
      <c r="DK736" s="94"/>
      <c r="DL736" s="94"/>
      <c r="DM736" s="94"/>
      <c r="DN736" s="94"/>
      <c r="DO736" s="94"/>
      <c r="DP736" s="94"/>
      <c r="DQ736" s="94"/>
      <c r="DR736" s="94"/>
      <c r="DS736" s="94"/>
      <c r="DT736" s="94"/>
      <c r="DU736" s="94"/>
      <c r="DV736" s="94"/>
      <c r="DW736" s="94"/>
      <c r="DX736" s="94"/>
      <c r="DY736" s="94"/>
      <c r="DZ736" s="94"/>
      <c r="EA736" s="94"/>
      <c r="EB736" s="94"/>
      <c r="EC736" s="94"/>
      <c r="ED736" s="94"/>
      <c r="EE736" s="94"/>
      <c r="EF736" s="94"/>
      <c r="EG736" s="94"/>
      <c r="EH736" s="94"/>
      <c r="EI736" s="94"/>
      <c r="EJ736" s="94"/>
      <c r="EK736" s="94"/>
    </row>
    <row r="737" customFormat="false" ht="12.75" hidden="true" customHeight="false" outlineLevel="0" collapsed="false">
      <c r="A737" s="75" t="s">
        <v>1174</v>
      </c>
      <c r="B737" s="78"/>
      <c r="C737" s="79"/>
      <c r="D737" s="78"/>
      <c r="E737" s="78"/>
      <c r="F737" s="79"/>
      <c r="G737" s="79"/>
      <c r="H737" s="80" t="n">
        <v>0</v>
      </c>
      <c r="I737" s="81" t="n">
        <v>0</v>
      </c>
      <c r="J737" s="81" t="n">
        <v>0</v>
      </c>
      <c r="K737" s="82" t="n">
        <v>0</v>
      </c>
      <c r="L737" s="83" t="n">
        <v>0</v>
      </c>
      <c r="M737" s="82" t="n">
        <v>0</v>
      </c>
      <c r="N737" s="83" t="n">
        <v>0</v>
      </c>
      <c r="O737" s="79"/>
      <c r="P737" s="84"/>
      <c r="Q737" s="78"/>
      <c r="R737" s="78"/>
      <c r="S737" s="78"/>
      <c r="T737" s="78"/>
      <c r="U737" s="78"/>
      <c r="V737" s="78"/>
      <c r="W737" s="78"/>
      <c r="X737" s="78"/>
      <c r="Y737" s="85"/>
      <c r="Z737" s="78"/>
      <c r="AA737" s="85" t="s">
        <v>1174</v>
      </c>
      <c r="AB737" s="85"/>
      <c r="AC737" s="86"/>
      <c r="AD737" s="85"/>
      <c r="AE737" s="85"/>
      <c r="AF737" s="86"/>
      <c r="AG737" s="86"/>
      <c r="AH737" s="87" t="n">
        <v>0</v>
      </c>
      <c r="AI737" s="88" t="n">
        <v>0</v>
      </c>
      <c r="AJ737" s="88" t="n">
        <v>0</v>
      </c>
      <c r="AK737" s="89" t="n">
        <v>0</v>
      </c>
      <c r="AL737" s="90" t="n">
        <v>0</v>
      </c>
      <c r="AM737" s="89" t="n">
        <v>0</v>
      </c>
      <c r="AN737" s="90" t="n">
        <v>0</v>
      </c>
      <c r="AO737" s="86"/>
      <c r="AP737" s="91"/>
      <c r="AQ737" s="78"/>
      <c r="AR737" s="78"/>
      <c r="AS737" s="78"/>
      <c r="AT737" s="78"/>
      <c r="AU737" s="78"/>
      <c r="AV737" s="78"/>
      <c r="AW737" s="78"/>
      <c r="AX737" s="78"/>
      <c r="AY737" s="78"/>
      <c r="AZ737" s="85"/>
      <c r="BA737" s="12"/>
      <c r="BB737" s="85" t="n">
        <f aca="false">IF(ISERROR(VLOOKUP($B737,$AB:$AX,1,0)),0,(VLOOKUP($B737,$AB:$AX,1,0)))</f>
        <v>0</v>
      </c>
      <c r="BC737" s="86" t="n">
        <f aca="false">IF(ISERROR(VLOOKUP($B737,$AB:$AX,2,0)),0,(VLOOKUP($B737,$AB:$AX,2,0)))</f>
        <v>0</v>
      </c>
      <c r="BD737" s="92" t="n">
        <f aca="false">IF(ISERROR(VLOOKUP($B737,$AB:$AX,3,0)),0,(VLOOKUP($B737,$AB:$AX,3,0)))</f>
        <v>0</v>
      </c>
      <c r="BE737" s="85" t="n">
        <f aca="false">IF(ISERROR(VLOOKUP($B737,$AB:$AX,4,0)),0,(VLOOKUP($B737,$AB:$AX,4,0)))</f>
        <v>0</v>
      </c>
      <c r="BF737" s="86" t="n">
        <f aca="false">IF(ISERROR(VLOOKUP($B737,$AB:$AX,5,0)),0,(VLOOKUP($B737,$AB:$AX,5,0)))</f>
        <v>0</v>
      </c>
      <c r="BG737" s="86" t="n">
        <f aca="false">IF(ISERROR(VLOOKUP($B737,$AB:$AX,6,0)),0,(VLOOKUP($B737,$AB:$AX,6,0)))</f>
        <v>0</v>
      </c>
      <c r="BH737" s="85" t="n">
        <f aca="false">IF(ISERROR(VLOOKUP($B737,$AB:$AX,7,0)),0,(VLOOKUP($B737,$AB:$AX,7,0)))</f>
        <v>0</v>
      </c>
      <c r="BI737" s="88" t="n">
        <f aca="false">IF(ISERROR(VLOOKUP($B737,$AB:$AX,8,0)),0,(VLOOKUP($B737,$AB:$AX,8,0)))</f>
        <v>0</v>
      </c>
      <c r="BJ737" s="88" t="n">
        <f aca="false">IF(ISERROR(VLOOKUP($B737,$AB:$AX,9,0)),0,(VLOOKUP($B737,$AB:$AX,9,0)))</f>
        <v>0</v>
      </c>
      <c r="BK737" s="89" t="n">
        <f aca="false">IF(ISERROR(VLOOKUP($B737,$AB:$AX,10,0)),0,(VLOOKUP($B737,$AB:$AX,10,0)))</f>
        <v>0</v>
      </c>
      <c r="BL737" s="93" t="n">
        <f aca="false">IF(ISERROR(VLOOKUP($B737,$AB:$AX,11,0)),0,(VLOOKUP($B737,$AB:$AX,11,0)))</f>
        <v>0</v>
      </c>
      <c r="BM737" s="89" t="n">
        <f aca="false">IF(ISERROR(VLOOKUP($B737,$AB:$AX,12,0)),0,(VLOOKUP($B737,$AB:$AX,12,0)))</f>
        <v>0</v>
      </c>
      <c r="BN737" s="93" t="n">
        <f aca="false">IF(ISERROR(VLOOKUP($B737,$AB:$AX,13,0)),0,(VLOOKUP($B737,$AB:$AX,13,0)))</f>
        <v>0</v>
      </c>
      <c r="BO737" s="86" t="n">
        <f aca="false">IF(ISERROR(VLOOKUP($B737,$AB:$AX,14,0)),0,(VLOOKUP($B737,$AB:$AX,14,0)))</f>
        <v>0</v>
      </c>
      <c r="BP737" s="91" t="n">
        <f aca="false">IF(ISERROR(VLOOKUP($B737,$AB:$AX,15,0)),0,(VLOOKUP($B737,$AB:$AX,15,0)))</f>
        <v>0</v>
      </c>
      <c r="BQ737" s="78"/>
      <c r="BR737" s="78"/>
      <c r="BS737" s="78"/>
      <c r="BT737" s="78"/>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4"/>
      <c r="EJ737" s="94"/>
      <c r="EK737" s="94"/>
    </row>
    <row r="738" customFormat="false" ht="12.75" hidden="true" customHeight="false" outlineLevel="0" collapsed="false">
      <c r="A738" s="75" t="s">
        <v>1175</v>
      </c>
      <c r="B738" s="78"/>
      <c r="C738" s="79"/>
      <c r="D738" s="78"/>
      <c r="E738" s="78"/>
      <c r="F738" s="79"/>
      <c r="G738" s="79"/>
      <c r="H738" s="80" t="n">
        <v>0</v>
      </c>
      <c r="I738" s="81" t="n">
        <v>0</v>
      </c>
      <c r="J738" s="81" t="n">
        <v>0</v>
      </c>
      <c r="K738" s="82" t="n">
        <v>0</v>
      </c>
      <c r="L738" s="83" t="n">
        <v>0</v>
      </c>
      <c r="M738" s="82" t="n">
        <v>0</v>
      </c>
      <c r="N738" s="83" t="n">
        <v>0</v>
      </c>
      <c r="O738" s="79"/>
      <c r="P738" s="84"/>
      <c r="Q738" s="78"/>
      <c r="R738" s="78"/>
      <c r="S738" s="78"/>
      <c r="T738" s="78"/>
      <c r="U738" s="78"/>
      <c r="V738" s="78"/>
      <c r="W738" s="78"/>
      <c r="X738" s="78"/>
      <c r="Y738" s="85"/>
      <c r="Z738" s="78"/>
      <c r="AA738" s="85" t="s">
        <v>1175</v>
      </c>
      <c r="AB738" s="85"/>
      <c r="AC738" s="86"/>
      <c r="AD738" s="85"/>
      <c r="AE738" s="85"/>
      <c r="AF738" s="86"/>
      <c r="AG738" s="86"/>
      <c r="AH738" s="87" t="n">
        <v>0</v>
      </c>
      <c r="AI738" s="88" t="n">
        <v>0</v>
      </c>
      <c r="AJ738" s="88" t="n">
        <v>0</v>
      </c>
      <c r="AK738" s="89" t="n">
        <v>0</v>
      </c>
      <c r="AL738" s="90" t="n">
        <v>0</v>
      </c>
      <c r="AM738" s="89" t="n">
        <v>0</v>
      </c>
      <c r="AN738" s="90" t="n">
        <v>0</v>
      </c>
      <c r="AO738" s="86"/>
      <c r="AP738" s="91"/>
      <c r="AQ738" s="78"/>
      <c r="AR738" s="78"/>
      <c r="AS738" s="78"/>
      <c r="AT738" s="78"/>
      <c r="AU738" s="78"/>
      <c r="AV738" s="78"/>
      <c r="AW738" s="78"/>
      <c r="AX738" s="78"/>
      <c r="AY738" s="78"/>
      <c r="AZ738" s="85"/>
      <c r="BA738" s="12"/>
      <c r="BB738" s="85" t="n">
        <f aca="false">IF(ISERROR(VLOOKUP($B738,$AB:$AX,1,0)),0,(VLOOKUP($B738,$AB:$AX,1,0)))</f>
        <v>0</v>
      </c>
      <c r="BC738" s="86" t="n">
        <f aca="false">IF(ISERROR(VLOOKUP($B738,$AB:$AX,2,0)),0,(VLOOKUP($B738,$AB:$AX,2,0)))</f>
        <v>0</v>
      </c>
      <c r="BD738" s="92" t="n">
        <f aca="false">IF(ISERROR(VLOOKUP($B738,$AB:$AX,3,0)),0,(VLOOKUP($B738,$AB:$AX,3,0)))</f>
        <v>0</v>
      </c>
      <c r="BE738" s="85" t="n">
        <f aca="false">IF(ISERROR(VLOOKUP($B738,$AB:$AX,4,0)),0,(VLOOKUP($B738,$AB:$AX,4,0)))</f>
        <v>0</v>
      </c>
      <c r="BF738" s="86" t="n">
        <f aca="false">IF(ISERROR(VLOOKUP($B738,$AB:$AX,5,0)),0,(VLOOKUP($B738,$AB:$AX,5,0)))</f>
        <v>0</v>
      </c>
      <c r="BG738" s="86" t="n">
        <f aca="false">IF(ISERROR(VLOOKUP($B738,$AB:$AX,6,0)),0,(VLOOKUP($B738,$AB:$AX,6,0)))</f>
        <v>0</v>
      </c>
      <c r="BH738" s="85" t="n">
        <f aca="false">IF(ISERROR(VLOOKUP($B738,$AB:$AX,7,0)),0,(VLOOKUP($B738,$AB:$AX,7,0)))</f>
        <v>0</v>
      </c>
      <c r="BI738" s="88" t="n">
        <f aca="false">IF(ISERROR(VLOOKUP($B738,$AB:$AX,8,0)),0,(VLOOKUP($B738,$AB:$AX,8,0)))</f>
        <v>0</v>
      </c>
      <c r="BJ738" s="88" t="n">
        <f aca="false">IF(ISERROR(VLOOKUP($B738,$AB:$AX,9,0)),0,(VLOOKUP($B738,$AB:$AX,9,0)))</f>
        <v>0</v>
      </c>
      <c r="BK738" s="89" t="n">
        <f aca="false">IF(ISERROR(VLOOKUP($B738,$AB:$AX,10,0)),0,(VLOOKUP($B738,$AB:$AX,10,0)))</f>
        <v>0</v>
      </c>
      <c r="BL738" s="93" t="n">
        <f aca="false">IF(ISERROR(VLOOKUP($B738,$AB:$AX,11,0)),0,(VLOOKUP($B738,$AB:$AX,11,0)))</f>
        <v>0</v>
      </c>
      <c r="BM738" s="89" t="n">
        <f aca="false">IF(ISERROR(VLOOKUP($B738,$AB:$AX,12,0)),0,(VLOOKUP($B738,$AB:$AX,12,0)))</f>
        <v>0</v>
      </c>
      <c r="BN738" s="93" t="n">
        <f aca="false">IF(ISERROR(VLOOKUP($B738,$AB:$AX,13,0)),0,(VLOOKUP($B738,$AB:$AX,13,0)))</f>
        <v>0</v>
      </c>
      <c r="BO738" s="86" t="n">
        <f aca="false">IF(ISERROR(VLOOKUP($B738,$AB:$AX,14,0)),0,(VLOOKUP($B738,$AB:$AX,14,0)))</f>
        <v>0</v>
      </c>
      <c r="BP738" s="91" t="n">
        <f aca="false">IF(ISERROR(VLOOKUP($B738,$AB:$AX,15,0)),0,(VLOOKUP($B738,$AB:$AX,15,0)))</f>
        <v>0</v>
      </c>
      <c r="BQ738" s="78"/>
      <c r="BR738" s="78"/>
      <c r="BS738" s="78"/>
      <c r="BT738" s="78"/>
      <c r="BU738" s="94"/>
      <c r="BV738" s="94"/>
      <c r="BW738" s="94"/>
      <c r="BX738" s="94"/>
      <c r="BY738" s="94"/>
      <c r="BZ738" s="94"/>
      <c r="CA738" s="94"/>
      <c r="CB738" s="94"/>
      <c r="CC738" s="94"/>
      <c r="CD738" s="94"/>
      <c r="CE738" s="94"/>
      <c r="CF738" s="94"/>
      <c r="CG738" s="94"/>
      <c r="CH738" s="94"/>
      <c r="CI738" s="94"/>
      <c r="CJ738" s="94"/>
      <c r="CK738" s="94"/>
      <c r="CL738" s="94"/>
      <c r="CM738" s="94"/>
      <c r="CN738" s="94"/>
      <c r="CO738" s="94"/>
      <c r="CP738" s="94"/>
      <c r="CQ738" s="94"/>
      <c r="CR738" s="94"/>
      <c r="CS738" s="94"/>
      <c r="CT738" s="94"/>
      <c r="CU738" s="94"/>
      <c r="CV738" s="94"/>
      <c r="CW738" s="94"/>
      <c r="CX738" s="94"/>
      <c r="CY738" s="94"/>
      <c r="CZ738" s="94"/>
      <c r="DA738" s="94"/>
      <c r="DB738" s="94"/>
      <c r="DC738" s="94"/>
      <c r="DD738" s="94"/>
      <c r="DE738" s="94"/>
      <c r="DF738" s="94"/>
      <c r="DG738" s="94"/>
      <c r="DH738" s="94"/>
      <c r="DI738" s="94"/>
      <c r="DJ738" s="94"/>
      <c r="DK738" s="94"/>
      <c r="DL738" s="94"/>
      <c r="DM738" s="94"/>
      <c r="DN738" s="94"/>
      <c r="DO738" s="94"/>
      <c r="DP738" s="94"/>
      <c r="DQ738" s="94"/>
      <c r="DR738" s="94"/>
      <c r="DS738" s="94"/>
      <c r="DT738" s="94"/>
      <c r="DU738" s="94"/>
      <c r="DV738" s="94"/>
      <c r="DW738" s="94"/>
      <c r="DX738" s="94"/>
      <c r="DY738" s="94"/>
      <c r="DZ738" s="94"/>
      <c r="EA738" s="94"/>
      <c r="EB738" s="94"/>
      <c r="EC738" s="94"/>
      <c r="ED738" s="94"/>
      <c r="EE738" s="94"/>
      <c r="EF738" s="94"/>
      <c r="EG738" s="94"/>
      <c r="EH738" s="94"/>
      <c r="EI738" s="94"/>
      <c r="EJ738" s="94"/>
      <c r="EK738" s="94"/>
    </row>
    <row r="739" customFormat="false" ht="12.75" hidden="true" customHeight="false" outlineLevel="0" collapsed="false">
      <c r="A739" s="75" t="s">
        <v>1176</v>
      </c>
      <c r="B739" s="78"/>
      <c r="C739" s="79"/>
      <c r="D739" s="78"/>
      <c r="E739" s="78"/>
      <c r="F739" s="79"/>
      <c r="G739" s="79"/>
      <c r="H739" s="80" t="n">
        <v>0</v>
      </c>
      <c r="I739" s="81" t="n">
        <v>0</v>
      </c>
      <c r="J739" s="81" t="n">
        <v>0</v>
      </c>
      <c r="K739" s="82" t="n">
        <v>0</v>
      </c>
      <c r="L739" s="83" t="n">
        <v>0</v>
      </c>
      <c r="M739" s="82" t="n">
        <v>0</v>
      </c>
      <c r="N739" s="83" t="n">
        <v>0</v>
      </c>
      <c r="O739" s="79"/>
      <c r="P739" s="84"/>
      <c r="Q739" s="78"/>
      <c r="R739" s="78"/>
      <c r="S739" s="78"/>
      <c r="T739" s="78"/>
      <c r="U739" s="78"/>
      <c r="V739" s="78"/>
      <c r="W739" s="78"/>
      <c r="X739" s="78"/>
      <c r="Y739" s="85"/>
      <c r="Z739" s="78"/>
      <c r="AA739" s="85" t="s">
        <v>1176</v>
      </c>
      <c r="AB739" s="85"/>
      <c r="AC739" s="86"/>
      <c r="AD739" s="85"/>
      <c r="AE739" s="85"/>
      <c r="AF739" s="86"/>
      <c r="AG739" s="86"/>
      <c r="AH739" s="87" t="n">
        <v>0</v>
      </c>
      <c r="AI739" s="88" t="n">
        <v>0</v>
      </c>
      <c r="AJ739" s="88" t="n">
        <v>0</v>
      </c>
      <c r="AK739" s="89" t="n">
        <v>0</v>
      </c>
      <c r="AL739" s="90" t="n">
        <v>0</v>
      </c>
      <c r="AM739" s="89" t="n">
        <v>0</v>
      </c>
      <c r="AN739" s="90" t="n">
        <v>0</v>
      </c>
      <c r="AO739" s="86"/>
      <c r="AP739" s="91"/>
      <c r="AQ739" s="78"/>
      <c r="AR739" s="78"/>
      <c r="AS739" s="78"/>
      <c r="AT739" s="78"/>
      <c r="AU739" s="78"/>
      <c r="AV739" s="78"/>
      <c r="AW739" s="78"/>
      <c r="AX739" s="78"/>
      <c r="AY739" s="78"/>
      <c r="AZ739" s="85"/>
      <c r="BA739" s="12"/>
      <c r="BB739" s="85" t="n">
        <f aca="false">IF(ISERROR(VLOOKUP($B739,$AB:$AX,1,0)),0,(VLOOKUP($B739,$AB:$AX,1,0)))</f>
        <v>0</v>
      </c>
      <c r="BC739" s="86" t="n">
        <f aca="false">IF(ISERROR(VLOOKUP($B739,$AB:$AX,2,0)),0,(VLOOKUP($B739,$AB:$AX,2,0)))</f>
        <v>0</v>
      </c>
      <c r="BD739" s="92" t="n">
        <f aca="false">IF(ISERROR(VLOOKUP($B739,$AB:$AX,3,0)),0,(VLOOKUP($B739,$AB:$AX,3,0)))</f>
        <v>0</v>
      </c>
      <c r="BE739" s="85" t="n">
        <f aca="false">IF(ISERROR(VLOOKUP($B739,$AB:$AX,4,0)),0,(VLOOKUP($B739,$AB:$AX,4,0)))</f>
        <v>0</v>
      </c>
      <c r="BF739" s="86" t="n">
        <f aca="false">IF(ISERROR(VLOOKUP($B739,$AB:$AX,5,0)),0,(VLOOKUP($B739,$AB:$AX,5,0)))</f>
        <v>0</v>
      </c>
      <c r="BG739" s="86" t="n">
        <f aca="false">IF(ISERROR(VLOOKUP($B739,$AB:$AX,6,0)),0,(VLOOKUP($B739,$AB:$AX,6,0)))</f>
        <v>0</v>
      </c>
      <c r="BH739" s="85" t="n">
        <f aca="false">IF(ISERROR(VLOOKUP($B739,$AB:$AX,7,0)),0,(VLOOKUP($B739,$AB:$AX,7,0)))</f>
        <v>0</v>
      </c>
      <c r="BI739" s="88" t="n">
        <f aca="false">IF(ISERROR(VLOOKUP($B739,$AB:$AX,8,0)),0,(VLOOKUP($B739,$AB:$AX,8,0)))</f>
        <v>0</v>
      </c>
      <c r="BJ739" s="88" t="n">
        <f aca="false">IF(ISERROR(VLOOKUP($B739,$AB:$AX,9,0)),0,(VLOOKUP($B739,$AB:$AX,9,0)))</f>
        <v>0</v>
      </c>
      <c r="BK739" s="89" t="n">
        <f aca="false">IF(ISERROR(VLOOKUP($B739,$AB:$AX,10,0)),0,(VLOOKUP($B739,$AB:$AX,10,0)))</f>
        <v>0</v>
      </c>
      <c r="BL739" s="93" t="n">
        <f aca="false">IF(ISERROR(VLOOKUP($B739,$AB:$AX,11,0)),0,(VLOOKUP($B739,$AB:$AX,11,0)))</f>
        <v>0</v>
      </c>
      <c r="BM739" s="89" t="n">
        <f aca="false">IF(ISERROR(VLOOKUP($B739,$AB:$AX,12,0)),0,(VLOOKUP($B739,$AB:$AX,12,0)))</f>
        <v>0</v>
      </c>
      <c r="BN739" s="93" t="n">
        <f aca="false">IF(ISERROR(VLOOKUP($B739,$AB:$AX,13,0)),0,(VLOOKUP($B739,$AB:$AX,13,0)))</f>
        <v>0</v>
      </c>
      <c r="BO739" s="86" t="n">
        <f aca="false">IF(ISERROR(VLOOKUP($B739,$AB:$AX,14,0)),0,(VLOOKUP($B739,$AB:$AX,14,0)))</f>
        <v>0</v>
      </c>
      <c r="BP739" s="91" t="n">
        <f aca="false">IF(ISERROR(VLOOKUP($B739,$AB:$AX,15,0)),0,(VLOOKUP($B739,$AB:$AX,15,0)))</f>
        <v>0</v>
      </c>
      <c r="BQ739" s="78"/>
      <c r="BR739" s="78"/>
      <c r="BS739" s="78"/>
      <c r="BT739" s="78"/>
      <c r="BU739" s="94"/>
      <c r="BV739" s="94"/>
      <c r="BW739" s="94"/>
      <c r="BX739" s="94"/>
      <c r="BY739" s="94"/>
      <c r="BZ739" s="94"/>
      <c r="CA739" s="94"/>
      <c r="CB739" s="94"/>
      <c r="CC739" s="94"/>
      <c r="CD739" s="94"/>
      <c r="CE739" s="94"/>
      <c r="CF739" s="94"/>
      <c r="CG739" s="94"/>
      <c r="CH739" s="94"/>
      <c r="CI739" s="94"/>
      <c r="CJ739" s="94"/>
      <c r="CK739" s="94"/>
      <c r="CL739" s="94"/>
      <c r="CM739" s="94"/>
      <c r="CN739" s="94"/>
      <c r="CO739" s="94"/>
      <c r="CP739" s="94"/>
      <c r="CQ739" s="94"/>
      <c r="CR739" s="94"/>
      <c r="CS739" s="94"/>
      <c r="CT739" s="94"/>
      <c r="CU739" s="94"/>
      <c r="CV739" s="94"/>
      <c r="CW739" s="94"/>
      <c r="CX739" s="94"/>
      <c r="CY739" s="94"/>
      <c r="CZ739" s="94"/>
      <c r="DA739" s="94"/>
      <c r="DB739" s="94"/>
      <c r="DC739" s="94"/>
      <c r="DD739" s="94"/>
      <c r="DE739" s="94"/>
      <c r="DF739" s="94"/>
      <c r="DG739" s="94"/>
      <c r="DH739" s="94"/>
      <c r="DI739" s="94"/>
      <c r="DJ739" s="94"/>
      <c r="DK739" s="94"/>
      <c r="DL739" s="94"/>
      <c r="DM739" s="94"/>
      <c r="DN739" s="94"/>
      <c r="DO739" s="94"/>
      <c r="DP739" s="94"/>
      <c r="DQ739" s="94"/>
      <c r="DR739" s="94"/>
      <c r="DS739" s="94"/>
      <c r="DT739" s="94"/>
      <c r="DU739" s="94"/>
      <c r="DV739" s="94"/>
      <c r="DW739" s="94"/>
      <c r="DX739" s="94"/>
      <c r="DY739" s="94"/>
      <c r="DZ739" s="94"/>
      <c r="EA739" s="94"/>
      <c r="EB739" s="94"/>
      <c r="EC739" s="94"/>
      <c r="ED739" s="94"/>
      <c r="EE739" s="94"/>
      <c r="EF739" s="94"/>
      <c r="EG739" s="94"/>
      <c r="EH739" s="94"/>
      <c r="EI739" s="94"/>
      <c r="EJ739" s="94"/>
      <c r="EK739" s="94"/>
    </row>
    <row r="740" customFormat="false" ht="12.75" hidden="true" customHeight="false" outlineLevel="0" collapsed="false">
      <c r="A740" s="75" t="s">
        <v>1177</v>
      </c>
      <c r="B740" s="78"/>
      <c r="C740" s="79"/>
      <c r="D740" s="78"/>
      <c r="E740" s="78"/>
      <c r="F740" s="79"/>
      <c r="G740" s="79"/>
      <c r="H740" s="80" t="n">
        <v>0</v>
      </c>
      <c r="I740" s="81" t="n">
        <v>0</v>
      </c>
      <c r="J740" s="81" t="n">
        <v>0</v>
      </c>
      <c r="K740" s="82" t="n">
        <v>0</v>
      </c>
      <c r="L740" s="83" t="n">
        <v>0</v>
      </c>
      <c r="M740" s="82" t="n">
        <v>0</v>
      </c>
      <c r="N740" s="83" t="n">
        <v>0</v>
      </c>
      <c r="O740" s="79"/>
      <c r="P740" s="84"/>
      <c r="Q740" s="78"/>
      <c r="R740" s="78"/>
      <c r="S740" s="78"/>
      <c r="T740" s="78"/>
      <c r="U740" s="78"/>
      <c r="V740" s="78"/>
      <c r="W740" s="78"/>
      <c r="X740" s="78"/>
      <c r="Y740" s="85"/>
      <c r="Z740" s="78"/>
      <c r="AA740" s="85" t="s">
        <v>1177</v>
      </c>
      <c r="AB740" s="85"/>
      <c r="AC740" s="86"/>
      <c r="AD740" s="85"/>
      <c r="AE740" s="85"/>
      <c r="AF740" s="86"/>
      <c r="AG740" s="86"/>
      <c r="AH740" s="87" t="n">
        <v>0</v>
      </c>
      <c r="AI740" s="88" t="n">
        <v>0</v>
      </c>
      <c r="AJ740" s="88" t="n">
        <v>0</v>
      </c>
      <c r="AK740" s="89" t="n">
        <v>0</v>
      </c>
      <c r="AL740" s="90" t="n">
        <v>0</v>
      </c>
      <c r="AM740" s="89" t="n">
        <v>0</v>
      </c>
      <c r="AN740" s="90" t="n">
        <v>0</v>
      </c>
      <c r="AO740" s="86"/>
      <c r="AP740" s="91"/>
      <c r="AQ740" s="78"/>
      <c r="AR740" s="78"/>
      <c r="AS740" s="78"/>
      <c r="AT740" s="78"/>
      <c r="AU740" s="78"/>
      <c r="AV740" s="78"/>
      <c r="AW740" s="78"/>
      <c r="AX740" s="78"/>
      <c r="AY740" s="78"/>
      <c r="AZ740" s="85"/>
      <c r="BA740" s="12"/>
      <c r="BB740" s="85" t="n">
        <f aca="false">IF(ISERROR(VLOOKUP($B740,$AB:$AX,1,0)),0,(VLOOKUP($B740,$AB:$AX,1,0)))</f>
        <v>0</v>
      </c>
      <c r="BC740" s="86" t="n">
        <f aca="false">IF(ISERROR(VLOOKUP($B740,$AB:$AX,2,0)),0,(VLOOKUP($B740,$AB:$AX,2,0)))</f>
        <v>0</v>
      </c>
      <c r="BD740" s="92" t="n">
        <f aca="false">IF(ISERROR(VLOOKUP($B740,$AB:$AX,3,0)),0,(VLOOKUP($B740,$AB:$AX,3,0)))</f>
        <v>0</v>
      </c>
      <c r="BE740" s="85" t="n">
        <f aca="false">IF(ISERROR(VLOOKUP($B740,$AB:$AX,4,0)),0,(VLOOKUP($B740,$AB:$AX,4,0)))</f>
        <v>0</v>
      </c>
      <c r="BF740" s="86" t="n">
        <f aca="false">IF(ISERROR(VLOOKUP($B740,$AB:$AX,5,0)),0,(VLOOKUP($B740,$AB:$AX,5,0)))</f>
        <v>0</v>
      </c>
      <c r="BG740" s="86" t="n">
        <f aca="false">IF(ISERROR(VLOOKUP($B740,$AB:$AX,6,0)),0,(VLOOKUP($B740,$AB:$AX,6,0)))</f>
        <v>0</v>
      </c>
      <c r="BH740" s="85" t="n">
        <f aca="false">IF(ISERROR(VLOOKUP($B740,$AB:$AX,7,0)),0,(VLOOKUP($B740,$AB:$AX,7,0)))</f>
        <v>0</v>
      </c>
      <c r="BI740" s="88" t="n">
        <f aca="false">IF(ISERROR(VLOOKUP($B740,$AB:$AX,8,0)),0,(VLOOKUP($B740,$AB:$AX,8,0)))</f>
        <v>0</v>
      </c>
      <c r="BJ740" s="88" t="n">
        <f aca="false">IF(ISERROR(VLOOKUP($B740,$AB:$AX,9,0)),0,(VLOOKUP($B740,$AB:$AX,9,0)))</f>
        <v>0</v>
      </c>
      <c r="BK740" s="89" t="n">
        <f aca="false">IF(ISERROR(VLOOKUP($B740,$AB:$AX,10,0)),0,(VLOOKUP($B740,$AB:$AX,10,0)))</f>
        <v>0</v>
      </c>
      <c r="BL740" s="93" t="n">
        <f aca="false">IF(ISERROR(VLOOKUP($B740,$AB:$AX,11,0)),0,(VLOOKUP($B740,$AB:$AX,11,0)))</f>
        <v>0</v>
      </c>
      <c r="BM740" s="89" t="n">
        <f aca="false">IF(ISERROR(VLOOKUP($B740,$AB:$AX,12,0)),0,(VLOOKUP($B740,$AB:$AX,12,0)))</f>
        <v>0</v>
      </c>
      <c r="BN740" s="93" t="n">
        <f aca="false">IF(ISERROR(VLOOKUP($B740,$AB:$AX,13,0)),0,(VLOOKUP($B740,$AB:$AX,13,0)))</f>
        <v>0</v>
      </c>
      <c r="BO740" s="86" t="n">
        <f aca="false">IF(ISERROR(VLOOKUP($B740,$AB:$AX,14,0)),0,(VLOOKUP($B740,$AB:$AX,14,0)))</f>
        <v>0</v>
      </c>
      <c r="BP740" s="91" t="n">
        <f aca="false">IF(ISERROR(VLOOKUP($B740,$AB:$AX,15,0)),0,(VLOOKUP($B740,$AB:$AX,15,0)))</f>
        <v>0</v>
      </c>
      <c r="BQ740" s="78"/>
      <c r="BR740" s="78"/>
      <c r="BS740" s="78"/>
      <c r="BT740" s="78"/>
      <c r="BU740" s="94"/>
      <c r="BV740" s="94"/>
      <c r="BW740" s="94"/>
      <c r="BX740" s="94"/>
      <c r="BY740" s="94"/>
      <c r="BZ740" s="94"/>
      <c r="CA740" s="94"/>
      <c r="CB740" s="94"/>
      <c r="CC740" s="94"/>
      <c r="CD740" s="94"/>
      <c r="CE740" s="94"/>
      <c r="CF740" s="94"/>
      <c r="CG740" s="94"/>
      <c r="CH740" s="94"/>
      <c r="CI740" s="94"/>
      <c r="CJ740" s="94"/>
      <c r="CK740" s="94"/>
      <c r="CL740" s="94"/>
      <c r="CM740" s="94"/>
      <c r="CN740" s="94"/>
      <c r="CO740" s="94"/>
      <c r="CP740" s="94"/>
      <c r="CQ740" s="94"/>
      <c r="CR740" s="94"/>
      <c r="CS740" s="94"/>
      <c r="CT740" s="94"/>
      <c r="CU740" s="94"/>
      <c r="CV740" s="94"/>
      <c r="CW740" s="94"/>
      <c r="CX740" s="94"/>
      <c r="CY740" s="94"/>
      <c r="CZ740" s="94"/>
      <c r="DA740" s="94"/>
      <c r="DB740" s="94"/>
      <c r="DC740" s="94"/>
      <c r="DD740" s="94"/>
      <c r="DE740" s="94"/>
      <c r="DF740" s="94"/>
      <c r="DG740" s="94"/>
      <c r="DH740" s="94"/>
      <c r="DI740" s="94"/>
      <c r="DJ740" s="94"/>
      <c r="DK740" s="94"/>
      <c r="DL740" s="94"/>
      <c r="DM740" s="94"/>
      <c r="DN740" s="94"/>
      <c r="DO740" s="94"/>
      <c r="DP740" s="94"/>
      <c r="DQ740" s="94"/>
      <c r="DR740" s="94"/>
      <c r="DS740" s="94"/>
      <c r="DT740" s="94"/>
      <c r="DU740" s="94"/>
      <c r="DV740" s="94"/>
      <c r="DW740" s="94"/>
      <c r="DX740" s="94"/>
      <c r="DY740" s="94"/>
      <c r="DZ740" s="94"/>
      <c r="EA740" s="94"/>
      <c r="EB740" s="94"/>
      <c r="EC740" s="94"/>
      <c r="ED740" s="94"/>
      <c r="EE740" s="94"/>
      <c r="EF740" s="94"/>
      <c r="EG740" s="94"/>
      <c r="EH740" s="94"/>
      <c r="EI740" s="94"/>
      <c r="EJ740" s="94"/>
      <c r="EK740" s="94"/>
    </row>
    <row r="741" customFormat="false" ht="12.75" hidden="true" customHeight="false" outlineLevel="0" collapsed="false">
      <c r="A741" s="75" t="s">
        <v>1178</v>
      </c>
      <c r="B741" s="78"/>
      <c r="C741" s="79"/>
      <c r="D741" s="78"/>
      <c r="E741" s="78"/>
      <c r="F741" s="79"/>
      <c r="G741" s="79"/>
      <c r="H741" s="80" t="n">
        <v>0</v>
      </c>
      <c r="I741" s="81" t="n">
        <v>0</v>
      </c>
      <c r="J741" s="81" t="n">
        <v>0</v>
      </c>
      <c r="K741" s="82" t="n">
        <v>0</v>
      </c>
      <c r="L741" s="83" t="n">
        <v>0</v>
      </c>
      <c r="M741" s="82" t="n">
        <v>0</v>
      </c>
      <c r="N741" s="83" t="n">
        <v>0</v>
      </c>
      <c r="O741" s="79"/>
      <c r="P741" s="84"/>
      <c r="Q741" s="78"/>
      <c r="R741" s="78"/>
      <c r="S741" s="78"/>
      <c r="T741" s="78"/>
      <c r="U741" s="78"/>
      <c r="V741" s="78"/>
      <c r="W741" s="78"/>
      <c r="X741" s="78"/>
      <c r="Y741" s="85"/>
      <c r="Z741" s="78"/>
      <c r="AA741" s="85" t="s">
        <v>1178</v>
      </c>
      <c r="AB741" s="85"/>
      <c r="AC741" s="86"/>
      <c r="AD741" s="85"/>
      <c r="AE741" s="85"/>
      <c r="AF741" s="86"/>
      <c r="AG741" s="86"/>
      <c r="AH741" s="87" t="n">
        <v>0</v>
      </c>
      <c r="AI741" s="88" t="n">
        <v>0</v>
      </c>
      <c r="AJ741" s="88" t="n">
        <v>0</v>
      </c>
      <c r="AK741" s="89" t="n">
        <v>0</v>
      </c>
      <c r="AL741" s="90" t="n">
        <v>0</v>
      </c>
      <c r="AM741" s="89" t="n">
        <v>0</v>
      </c>
      <c r="AN741" s="90" t="n">
        <v>0</v>
      </c>
      <c r="AO741" s="86"/>
      <c r="AP741" s="91"/>
      <c r="AQ741" s="78"/>
      <c r="AR741" s="78"/>
      <c r="AS741" s="78"/>
      <c r="AT741" s="78"/>
      <c r="AU741" s="78"/>
      <c r="AV741" s="78"/>
      <c r="AW741" s="78"/>
      <c r="AX741" s="78"/>
      <c r="AY741" s="78"/>
      <c r="AZ741" s="85"/>
      <c r="BA741" s="12"/>
      <c r="BB741" s="85" t="n">
        <f aca="false">IF(ISERROR(VLOOKUP($B741,$AB:$AX,1,0)),0,(VLOOKUP($B741,$AB:$AX,1,0)))</f>
        <v>0</v>
      </c>
      <c r="BC741" s="86" t="n">
        <f aca="false">IF(ISERROR(VLOOKUP($B741,$AB:$AX,2,0)),0,(VLOOKUP($B741,$AB:$AX,2,0)))</f>
        <v>0</v>
      </c>
      <c r="BD741" s="92" t="n">
        <f aca="false">IF(ISERROR(VLOOKUP($B741,$AB:$AX,3,0)),0,(VLOOKUP($B741,$AB:$AX,3,0)))</f>
        <v>0</v>
      </c>
      <c r="BE741" s="85" t="n">
        <f aca="false">IF(ISERROR(VLOOKUP($B741,$AB:$AX,4,0)),0,(VLOOKUP($B741,$AB:$AX,4,0)))</f>
        <v>0</v>
      </c>
      <c r="BF741" s="86" t="n">
        <f aca="false">IF(ISERROR(VLOOKUP($B741,$AB:$AX,5,0)),0,(VLOOKUP($B741,$AB:$AX,5,0)))</f>
        <v>0</v>
      </c>
      <c r="BG741" s="86" t="n">
        <f aca="false">IF(ISERROR(VLOOKUP($B741,$AB:$AX,6,0)),0,(VLOOKUP($B741,$AB:$AX,6,0)))</f>
        <v>0</v>
      </c>
      <c r="BH741" s="85" t="n">
        <f aca="false">IF(ISERROR(VLOOKUP($B741,$AB:$AX,7,0)),0,(VLOOKUP($B741,$AB:$AX,7,0)))</f>
        <v>0</v>
      </c>
      <c r="BI741" s="88" t="n">
        <f aca="false">IF(ISERROR(VLOOKUP($B741,$AB:$AX,8,0)),0,(VLOOKUP($B741,$AB:$AX,8,0)))</f>
        <v>0</v>
      </c>
      <c r="BJ741" s="88" t="n">
        <f aca="false">IF(ISERROR(VLOOKUP($B741,$AB:$AX,9,0)),0,(VLOOKUP($B741,$AB:$AX,9,0)))</f>
        <v>0</v>
      </c>
      <c r="BK741" s="89" t="n">
        <f aca="false">IF(ISERROR(VLOOKUP($B741,$AB:$AX,10,0)),0,(VLOOKUP($B741,$AB:$AX,10,0)))</f>
        <v>0</v>
      </c>
      <c r="BL741" s="93" t="n">
        <f aca="false">IF(ISERROR(VLOOKUP($B741,$AB:$AX,11,0)),0,(VLOOKUP($B741,$AB:$AX,11,0)))</f>
        <v>0</v>
      </c>
      <c r="BM741" s="89" t="n">
        <f aca="false">IF(ISERROR(VLOOKUP($B741,$AB:$AX,12,0)),0,(VLOOKUP($B741,$AB:$AX,12,0)))</f>
        <v>0</v>
      </c>
      <c r="BN741" s="93" t="n">
        <f aca="false">IF(ISERROR(VLOOKUP($B741,$AB:$AX,13,0)),0,(VLOOKUP($B741,$AB:$AX,13,0)))</f>
        <v>0</v>
      </c>
      <c r="BO741" s="86" t="n">
        <f aca="false">IF(ISERROR(VLOOKUP($B741,$AB:$AX,14,0)),0,(VLOOKUP($B741,$AB:$AX,14,0)))</f>
        <v>0</v>
      </c>
      <c r="BP741" s="91" t="n">
        <f aca="false">IF(ISERROR(VLOOKUP($B741,$AB:$AX,15,0)),0,(VLOOKUP($B741,$AB:$AX,15,0)))</f>
        <v>0</v>
      </c>
      <c r="BQ741" s="78"/>
      <c r="BR741" s="78"/>
      <c r="BS741" s="78"/>
      <c r="BT741" s="78"/>
      <c r="BU741" s="94"/>
      <c r="BV741" s="94"/>
      <c r="BW741" s="94"/>
      <c r="BX741" s="94"/>
      <c r="BY741" s="94"/>
      <c r="BZ741" s="94"/>
      <c r="CA741" s="94"/>
      <c r="CB741" s="94"/>
      <c r="CC741" s="94"/>
      <c r="CD741" s="94"/>
      <c r="CE741" s="94"/>
      <c r="CF741" s="94"/>
      <c r="CG741" s="94"/>
      <c r="CH741" s="94"/>
      <c r="CI741" s="94"/>
      <c r="CJ741" s="94"/>
      <c r="CK741" s="94"/>
      <c r="CL741" s="94"/>
      <c r="CM741" s="94"/>
      <c r="CN741" s="94"/>
      <c r="CO741" s="94"/>
      <c r="CP741" s="94"/>
      <c r="CQ741" s="94"/>
      <c r="CR741" s="94"/>
      <c r="CS741" s="94"/>
      <c r="CT741" s="94"/>
      <c r="CU741" s="94"/>
      <c r="CV741" s="94"/>
      <c r="CW741" s="94"/>
      <c r="CX741" s="94"/>
      <c r="CY741" s="94"/>
      <c r="CZ741" s="94"/>
      <c r="DA741" s="94"/>
      <c r="DB741" s="94"/>
      <c r="DC741" s="94"/>
      <c r="DD741" s="94"/>
      <c r="DE741" s="94"/>
      <c r="DF741" s="94"/>
      <c r="DG741" s="94"/>
      <c r="DH741" s="94"/>
      <c r="DI741" s="94"/>
      <c r="DJ741" s="94"/>
      <c r="DK741" s="94"/>
      <c r="DL741" s="94"/>
      <c r="DM741" s="94"/>
      <c r="DN741" s="94"/>
      <c r="DO741" s="94"/>
      <c r="DP741" s="94"/>
      <c r="DQ741" s="94"/>
      <c r="DR741" s="94"/>
      <c r="DS741" s="94"/>
      <c r="DT741" s="94"/>
      <c r="DU741" s="94"/>
      <c r="DV741" s="94"/>
      <c r="DW741" s="94"/>
      <c r="DX741" s="94"/>
      <c r="DY741" s="94"/>
      <c r="DZ741" s="94"/>
      <c r="EA741" s="94"/>
      <c r="EB741" s="94"/>
      <c r="EC741" s="94"/>
      <c r="ED741" s="94"/>
      <c r="EE741" s="94"/>
      <c r="EF741" s="94"/>
      <c r="EG741" s="94"/>
      <c r="EH741" s="94"/>
      <c r="EI741" s="94"/>
      <c r="EJ741" s="94"/>
      <c r="EK741" s="94"/>
    </row>
    <row r="742" customFormat="false" ht="12.75" hidden="true" customHeight="false" outlineLevel="0" collapsed="false">
      <c r="A742" s="75" t="s">
        <v>1179</v>
      </c>
      <c r="B742" s="78"/>
      <c r="C742" s="79"/>
      <c r="D742" s="78"/>
      <c r="E742" s="78"/>
      <c r="F742" s="79"/>
      <c r="G742" s="79"/>
      <c r="H742" s="80" t="n">
        <v>0</v>
      </c>
      <c r="I742" s="81" t="n">
        <v>0</v>
      </c>
      <c r="J742" s="81" t="n">
        <v>0</v>
      </c>
      <c r="K742" s="82" t="n">
        <v>0</v>
      </c>
      <c r="L742" s="83" t="n">
        <v>0</v>
      </c>
      <c r="M742" s="82" t="n">
        <v>0</v>
      </c>
      <c r="N742" s="83" t="n">
        <v>0</v>
      </c>
      <c r="O742" s="79"/>
      <c r="P742" s="84"/>
      <c r="Q742" s="78"/>
      <c r="R742" s="78"/>
      <c r="S742" s="78"/>
      <c r="T742" s="78"/>
      <c r="U742" s="78"/>
      <c r="V742" s="78"/>
      <c r="W742" s="78"/>
      <c r="X742" s="78"/>
      <c r="Y742" s="85"/>
      <c r="Z742" s="78"/>
      <c r="AA742" s="85" t="s">
        <v>1179</v>
      </c>
      <c r="AB742" s="85"/>
      <c r="AC742" s="86"/>
      <c r="AD742" s="85"/>
      <c r="AE742" s="85"/>
      <c r="AF742" s="86"/>
      <c r="AG742" s="86"/>
      <c r="AH742" s="87" t="n">
        <v>0</v>
      </c>
      <c r="AI742" s="88" t="n">
        <v>0</v>
      </c>
      <c r="AJ742" s="88" t="n">
        <v>0</v>
      </c>
      <c r="AK742" s="89" t="n">
        <v>0</v>
      </c>
      <c r="AL742" s="90" t="n">
        <v>0</v>
      </c>
      <c r="AM742" s="89" t="n">
        <v>0</v>
      </c>
      <c r="AN742" s="90" t="n">
        <v>0</v>
      </c>
      <c r="AO742" s="86"/>
      <c r="AP742" s="91"/>
      <c r="AQ742" s="78"/>
      <c r="AR742" s="78"/>
      <c r="AS742" s="78"/>
      <c r="AT742" s="78"/>
      <c r="AU742" s="78"/>
      <c r="AV742" s="78"/>
      <c r="AW742" s="78"/>
      <c r="AX742" s="78"/>
      <c r="AY742" s="78"/>
      <c r="AZ742" s="85"/>
      <c r="BA742" s="12"/>
      <c r="BB742" s="85" t="n">
        <f aca="false">IF(ISERROR(VLOOKUP($B742,$AB:$AX,1,0)),0,(VLOOKUP($B742,$AB:$AX,1,0)))</f>
        <v>0</v>
      </c>
      <c r="BC742" s="86" t="n">
        <f aca="false">IF(ISERROR(VLOOKUP($B742,$AB:$AX,2,0)),0,(VLOOKUP($B742,$AB:$AX,2,0)))</f>
        <v>0</v>
      </c>
      <c r="BD742" s="92" t="n">
        <f aca="false">IF(ISERROR(VLOOKUP($B742,$AB:$AX,3,0)),0,(VLOOKUP($B742,$AB:$AX,3,0)))</f>
        <v>0</v>
      </c>
      <c r="BE742" s="85" t="n">
        <f aca="false">IF(ISERROR(VLOOKUP($B742,$AB:$AX,4,0)),0,(VLOOKUP($B742,$AB:$AX,4,0)))</f>
        <v>0</v>
      </c>
      <c r="BF742" s="86" t="n">
        <f aca="false">IF(ISERROR(VLOOKUP($B742,$AB:$AX,5,0)),0,(VLOOKUP($B742,$AB:$AX,5,0)))</f>
        <v>0</v>
      </c>
      <c r="BG742" s="86" t="n">
        <f aca="false">IF(ISERROR(VLOOKUP($B742,$AB:$AX,6,0)),0,(VLOOKUP($B742,$AB:$AX,6,0)))</f>
        <v>0</v>
      </c>
      <c r="BH742" s="85" t="n">
        <f aca="false">IF(ISERROR(VLOOKUP($B742,$AB:$AX,7,0)),0,(VLOOKUP($B742,$AB:$AX,7,0)))</f>
        <v>0</v>
      </c>
      <c r="BI742" s="88" t="n">
        <f aca="false">IF(ISERROR(VLOOKUP($B742,$AB:$AX,8,0)),0,(VLOOKUP($B742,$AB:$AX,8,0)))</f>
        <v>0</v>
      </c>
      <c r="BJ742" s="88" t="n">
        <f aca="false">IF(ISERROR(VLOOKUP($B742,$AB:$AX,9,0)),0,(VLOOKUP($B742,$AB:$AX,9,0)))</f>
        <v>0</v>
      </c>
      <c r="BK742" s="89" t="n">
        <f aca="false">IF(ISERROR(VLOOKUP($B742,$AB:$AX,10,0)),0,(VLOOKUP($B742,$AB:$AX,10,0)))</f>
        <v>0</v>
      </c>
      <c r="BL742" s="93" t="n">
        <f aca="false">IF(ISERROR(VLOOKUP($B742,$AB:$AX,11,0)),0,(VLOOKUP($B742,$AB:$AX,11,0)))</f>
        <v>0</v>
      </c>
      <c r="BM742" s="89" t="n">
        <f aca="false">IF(ISERROR(VLOOKUP($B742,$AB:$AX,12,0)),0,(VLOOKUP($B742,$AB:$AX,12,0)))</f>
        <v>0</v>
      </c>
      <c r="BN742" s="93" t="n">
        <f aca="false">IF(ISERROR(VLOOKUP($B742,$AB:$AX,13,0)),0,(VLOOKUP($B742,$AB:$AX,13,0)))</f>
        <v>0</v>
      </c>
      <c r="BO742" s="86" t="n">
        <f aca="false">IF(ISERROR(VLOOKUP($B742,$AB:$AX,14,0)),0,(VLOOKUP($B742,$AB:$AX,14,0)))</f>
        <v>0</v>
      </c>
      <c r="BP742" s="91" t="n">
        <f aca="false">IF(ISERROR(VLOOKUP($B742,$AB:$AX,15,0)),0,(VLOOKUP($B742,$AB:$AX,15,0)))</f>
        <v>0</v>
      </c>
      <c r="BQ742" s="78"/>
      <c r="BR742" s="78"/>
      <c r="BS742" s="78"/>
      <c r="BT742" s="78"/>
      <c r="BU742" s="94"/>
      <c r="BV742" s="94"/>
      <c r="BW742" s="94"/>
      <c r="BX742" s="94"/>
      <c r="BY742" s="94"/>
      <c r="BZ742" s="94"/>
      <c r="CA742" s="94"/>
      <c r="CB742" s="94"/>
      <c r="CC742" s="94"/>
      <c r="CD742" s="94"/>
      <c r="CE742" s="94"/>
      <c r="CF742" s="94"/>
      <c r="CG742" s="94"/>
      <c r="CH742" s="94"/>
      <c r="CI742" s="94"/>
      <c r="CJ742" s="94"/>
      <c r="CK742" s="94"/>
      <c r="CL742" s="94"/>
      <c r="CM742" s="94"/>
      <c r="CN742" s="94"/>
      <c r="CO742" s="94"/>
      <c r="CP742" s="94"/>
      <c r="CQ742" s="94"/>
      <c r="CR742" s="94"/>
      <c r="CS742" s="94"/>
      <c r="CT742" s="94"/>
      <c r="CU742" s="94"/>
      <c r="CV742" s="94"/>
      <c r="CW742" s="94"/>
      <c r="CX742" s="94"/>
      <c r="CY742" s="94"/>
      <c r="CZ742" s="94"/>
      <c r="DA742" s="94"/>
      <c r="DB742" s="94"/>
      <c r="DC742" s="94"/>
      <c r="DD742" s="94"/>
      <c r="DE742" s="94"/>
      <c r="DF742" s="94"/>
      <c r="DG742" s="94"/>
      <c r="DH742" s="94"/>
      <c r="DI742" s="94"/>
      <c r="DJ742" s="94"/>
      <c r="DK742" s="94"/>
      <c r="DL742" s="94"/>
      <c r="DM742" s="94"/>
      <c r="DN742" s="94"/>
      <c r="DO742" s="94"/>
      <c r="DP742" s="94"/>
      <c r="DQ742" s="94"/>
      <c r="DR742" s="94"/>
      <c r="DS742" s="94"/>
      <c r="DT742" s="94"/>
      <c r="DU742" s="94"/>
      <c r="DV742" s="94"/>
      <c r="DW742" s="94"/>
      <c r="DX742" s="94"/>
      <c r="DY742" s="94"/>
      <c r="DZ742" s="94"/>
      <c r="EA742" s="94"/>
      <c r="EB742" s="94"/>
      <c r="EC742" s="94"/>
      <c r="ED742" s="94"/>
      <c r="EE742" s="94"/>
      <c r="EF742" s="94"/>
      <c r="EG742" s="94"/>
      <c r="EH742" s="94"/>
      <c r="EI742" s="94"/>
      <c r="EJ742" s="94"/>
      <c r="EK742" s="94"/>
    </row>
    <row r="743" customFormat="false" ht="12.75" hidden="true" customHeight="false" outlineLevel="0" collapsed="false">
      <c r="A743" s="75" t="s">
        <v>1180</v>
      </c>
      <c r="B743" s="78"/>
      <c r="C743" s="79"/>
      <c r="D743" s="78"/>
      <c r="E743" s="78"/>
      <c r="F743" s="79"/>
      <c r="G743" s="79"/>
      <c r="H743" s="80" t="n">
        <v>0</v>
      </c>
      <c r="I743" s="81" t="n">
        <v>0</v>
      </c>
      <c r="J743" s="81" t="n">
        <v>0</v>
      </c>
      <c r="K743" s="82" t="n">
        <v>0</v>
      </c>
      <c r="L743" s="83" t="n">
        <v>0</v>
      </c>
      <c r="M743" s="82" t="n">
        <v>0</v>
      </c>
      <c r="N743" s="83" t="n">
        <v>0</v>
      </c>
      <c r="O743" s="79"/>
      <c r="P743" s="84"/>
      <c r="Q743" s="78"/>
      <c r="R743" s="78"/>
      <c r="S743" s="78"/>
      <c r="T743" s="78"/>
      <c r="U743" s="78"/>
      <c r="V743" s="78"/>
      <c r="W743" s="78"/>
      <c r="X743" s="78"/>
      <c r="Y743" s="85"/>
      <c r="Z743" s="78"/>
      <c r="AA743" s="85" t="s">
        <v>1180</v>
      </c>
      <c r="AB743" s="85"/>
      <c r="AC743" s="86"/>
      <c r="AD743" s="85"/>
      <c r="AE743" s="85"/>
      <c r="AF743" s="86"/>
      <c r="AG743" s="86"/>
      <c r="AH743" s="87" t="n">
        <v>0</v>
      </c>
      <c r="AI743" s="88" t="n">
        <v>0</v>
      </c>
      <c r="AJ743" s="88" t="n">
        <v>0</v>
      </c>
      <c r="AK743" s="89" t="n">
        <v>0</v>
      </c>
      <c r="AL743" s="90" t="n">
        <v>0</v>
      </c>
      <c r="AM743" s="89" t="n">
        <v>0</v>
      </c>
      <c r="AN743" s="90" t="n">
        <v>0</v>
      </c>
      <c r="AO743" s="86"/>
      <c r="AP743" s="91"/>
      <c r="AQ743" s="78"/>
      <c r="AR743" s="78"/>
      <c r="AS743" s="78"/>
      <c r="AT743" s="78"/>
      <c r="AU743" s="78"/>
      <c r="AV743" s="78"/>
      <c r="AW743" s="78"/>
      <c r="AX743" s="78"/>
      <c r="AY743" s="78"/>
      <c r="AZ743" s="85"/>
      <c r="BA743" s="12"/>
      <c r="BB743" s="85" t="n">
        <f aca="false">IF(ISERROR(VLOOKUP($B743,$AB:$AX,1,0)),0,(VLOOKUP($B743,$AB:$AX,1,0)))</f>
        <v>0</v>
      </c>
      <c r="BC743" s="86" t="n">
        <f aca="false">IF(ISERROR(VLOOKUP($B743,$AB:$AX,2,0)),0,(VLOOKUP($B743,$AB:$AX,2,0)))</f>
        <v>0</v>
      </c>
      <c r="BD743" s="92" t="n">
        <f aca="false">IF(ISERROR(VLOOKUP($B743,$AB:$AX,3,0)),0,(VLOOKUP($B743,$AB:$AX,3,0)))</f>
        <v>0</v>
      </c>
      <c r="BE743" s="85" t="n">
        <f aca="false">IF(ISERROR(VLOOKUP($B743,$AB:$AX,4,0)),0,(VLOOKUP($B743,$AB:$AX,4,0)))</f>
        <v>0</v>
      </c>
      <c r="BF743" s="86" t="n">
        <f aca="false">IF(ISERROR(VLOOKUP($B743,$AB:$AX,5,0)),0,(VLOOKUP($B743,$AB:$AX,5,0)))</f>
        <v>0</v>
      </c>
      <c r="BG743" s="86" t="n">
        <f aca="false">IF(ISERROR(VLOOKUP($B743,$AB:$AX,6,0)),0,(VLOOKUP($B743,$AB:$AX,6,0)))</f>
        <v>0</v>
      </c>
      <c r="BH743" s="85" t="n">
        <f aca="false">IF(ISERROR(VLOOKUP($B743,$AB:$AX,7,0)),0,(VLOOKUP($B743,$AB:$AX,7,0)))</f>
        <v>0</v>
      </c>
      <c r="BI743" s="88" t="n">
        <f aca="false">IF(ISERROR(VLOOKUP($B743,$AB:$AX,8,0)),0,(VLOOKUP($B743,$AB:$AX,8,0)))</f>
        <v>0</v>
      </c>
      <c r="BJ743" s="88" t="n">
        <f aca="false">IF(ISERROR(VLOOKUP($B743,$AB:$AX,9,0)),0,(VLOOKUP($B743,$AB:$AX,9,0)))</f>
        <v>0</v>
      </c>
      <c r="BK743" s="89" t="n">
        <f aca="false">IF(ISERROR(VLOOKUP($B743,$AB:$AX,10,0)),0,(VLOOKUP($B743,$AB:$AX,10,0)))</f>
        <v>0</v>
      </c>
      <c r="BL743" s="93" t="n">
        <f aca="false">IF(ISERROR(VLOOKUP($B743,$AB:$AX,11,0)),0,(VLOOKUP($B743,$AB:$AX,11,0)))</f>
        <v>0</v>
      </c>
      <c r="BM743" s="89" t="n">
        <f aca="false">IF(ISERROR(VLOOKUP($B743,$AB:$AX,12,0)),0,(VLOOKUP($B743,$AB:$AX,12,0)))</f>
        <v>0</v>
      </c>
      <c r="BN743" s="93" t="n">
        <f aca="false">IF(ISERROR(VLOOKUP($B743,$AB:$AX,13,0)),0,(VLOOKUP($B743,$AB:$AX,13,0)))</f>
        <v>0</v>
      </c>
      <c r="BO743" s="86" t="n">
        <f aca="false">IF(ISERROR(VLOOKUP($B743,$AB:$AX,14,0)),0,(VLOOKUP($B743,$AB:$AX,14,0)))</f>
        <v>0</v>
      </c>
      <c r="BP743" s="91" t="n">
        <f aca="false">IF(ISERROR(VLOOKUP($B743,$AB:$AX,15,0)),0,(VLOOKUP($B743,$AB:$AX,15,0)))</f>
        <v>0</v>
      </c>
      <c r="BQ743" s="78"/>
      <c r="BR743" s="78"/>
      <c r="BS743" s="78"/>
      <c r="BT743" s="78"/>
      <c r="BU743" s="94"/>
      <c r="BV743" s="94"/>
      <c r="BW743" s="94"/>
      <c r="BX743" s="94"/>
      <c r="BY743" s="94"/>
      <c r="BZ743" s="94"/>
      <c r="CA743" s="94"/>
      <c r="CB743" s="94"/>
      <c r="CC743" s="94"/>
      <c r="CD743" s="94"/>
      <c r="CE743" s="94"/>
      <c r="CF743" s="94"/>
      <c r="CG743" s="94"/>
      <c r="CH743" s="94"/>
      <c r="CI743" s="94"/>
      <c r="CJ743" s="94"/>
      <c r="CK743" s="94"/>
      <c r="CL743" s="94"/>
      <c r="CM743" s="94"/>
      <c r="CN743" s="94"/>
      <c r="CO743" s="94"/>
      <c r="CP743" s="94"/>
      <c r="CQ743" s="94"/>
      <c r="CR743" s="94"/>
      <c r="CS743" s="94"/>
      <c r="CT743" s="94"/>
      <c r="CU743" s="94"/>
      <c r="CV743" s="94"/>
      <c r="CW743" s="94"/>
      <c r="CX743" s="94"/>
      <c r="CY743" s="94"/>
      <c r="CZ743" s="94"/>
      <c r="DA743" s="94"/>
      <c r="DB743" s="94"/>
      <c r="DC743" s="94"/>
      <c r="DD743" s="94"/>
      <c r="DE743" s="94"/>
      <c r="DF743" s="94"/>
      <c r="DG743" s="94"/>
      <c r="DH743" s="94"/>
      <c r="DI743" s="94"/>
      <c r="DJ743" s="94"/>
      <c r="DK743" s="94"/>
      <c r="DL743" s="94"/>
      <c r="DM743" s="94"/>
      <c r="DN743" s="94"/>
      <c r="DO743" s="94"/>
      <c r="DP743" s="94"/>
      <c r="DQ743" s="94"/>
      <c r="DR743" s="94"/>
      <c r="DS743" s="94"/>
      <c r="DT743" s="94"/>
      <c r="DU743" s="94"/>
      <c r="DV743" s="94"/>
      <c r="DW743" s="94"/>
      <c r="DX743" s="94"/>
      <c r="DY743" s="94"/>
      <c r="DZ743" s="94"/>
      <c r="EA743" s="94"/>
      <c r="EB743" s="94"/>
      <c r="EC743" s="94"/>
      <c r="ED743" s="94"/>
      <c r="EE743" s="94"/>
      <c r="EF743" s="94"/>
      <c r="EG743" s="94"/>
      <c r="EH743" s="94"/>
      <c r="EI743" s="94"/>
      <c r="EJ743" s="94"/>
      <c r="EK743" s="94"/>
    </row>
    <row r="744" customFormat="false" ht="12.75" hidden="true" customHeight="false" outlineLevel="0" collapsed="false">
      <c r="A744" s="75" t="s">
        <v>1181</v>
      </c>
      <c r="B744" s="78"/>
      <c r="C744" s="79"/>
      <c r="D744" s="78"/>
      <c r="E744" s="78"/>
      <c r="F744" s="79"/>
      <c r="G744" s="79"/>
      <c r="H744" s="80" t="n">
        <v>0</v>
      </c>
      <c r="I744" s="81" t="n">
        <v>0</v>
      </c>
      <c r="J744" s="81" t="n">
        <v>0</v>
      </c>
      <c r="K744" s="82" t="n">
        <v>0</v>
      </c>
      <c r="L744" s="83" t="n">
        <v>0</v>
      </c>
      <c r="M744" s="82" t="n">
        <v>0</v>
      </c>
      <c r="N744" s="83" t="n">
        <v>0</v>
      </c>
      <c r="O744" s="79"/>
      <c r="P744" s="84"/>
      <c r="Q744" s="78"/>
      <c r="R744" s="78"/>
      <c r="S744" s="78"/>
      <c r="T744" s="78"/>
      <c r="U744" s="78"/>
      <c r="V744" s="78"/>
      <c r="W744" s="78"/>
      <c r="X744" s="78"/>
      <c r="Y744" s="85"/>
      <c r="Z744" s="78"/>
      <c r="AA744" s="85" t="s">
        <v>1181</v>
      </c>
      <c r="AB744" s="85"/>
      <c r="AC744" s="86"/>
      <c r="AD744" s="85"/>
      <c r="AE744" s="85"/>
      <c r="AF744" s="86"/>
      <c r="AG744" s="86"/>
      <c r="AH744" s="87" t="n">
        <v>0</v>
      </c>
      <c r="AI744" s="88" t="n">
        <v>0</v>
      </c>
      <c r="AJ744" s="88" t="n">
        <v>0</v>
      </c>
      <c r="AK744" s="89" t="n">
        <v>0</v>
      </c>
      <c r="AL744" s="90" t="n">
        <v>0</v>
      </c>
      <c r="AM744" s="89" t="n">
        <v>0</v>
      </c>
      <c r="AN744" s="90" t="n">
        <v>0</v>
      </c>
      <c r="AO744" s="86"/>
      <c r="AP744" s="91"/>
      <c r="AQ744" s="78"/>
      <c r="AR744" s="78"/>
      <c r="AS744" s="78"/>
      <c r="AT744" s="78"/>
      <c r="AU744" s="78"/>
      <c r="AV744" s="78"/>
      <c r="AW744" s="78"/>
      <c r="AX744" s="78"/>
      <c r="AY744" s="78"/>
      <c r="AZ744" s="85"/>
      <c r="BA744" s="12"/>
      <c r="BB744" s="85" t="n">
        <f aca="false">IF(ISERROR(VLOOKUP($B744,$AB:$AX,1,0)),0,(VLOOKUP($B744,$AB:$AX,1,0)))</f>
        <v>0</v>
      </c>
      <c r="BC744" s="86" t="n">
        <f aca="false">IF(ISERROR(VLOOKUP($B744,$AB:$AX,2,0)),0,(VLOOKUP($B744,$AB:$AX,2,0)))</f>
        <v>0</v>
      </c>
      <c r="BD744" s="92" t="n">
        <f aca="false">IF(ISERROR(VLOOKUP($B744,$AB:$AX,3,0)),0,(VLOOKUP($B744,$AB:$AX,3,0)))</f>
        <v>0</v>
      </c>
      <c r="BE744" s="85" t="n">
        <f aca="false">IF(ISERROR(VLOOKUP($B744,$AB:$AX,4,0)),0,(VLOOKUP($B744,$AB:$AX,4,0)))</f>
        <v>0</v>
      </c>
      <c r="BF744" s="86" t="n">
        <f aca="false">IF(ISERROR(VLOOKUP($B744,$AB:$AX,5,0)),0,(VLOOKUP($B744,$AB:$AX,5,0)))</f>
        <v>0</v>
      </c>
      <c r="BG744" s="86" t="n">
        <f aca="false">IF(ISERROR(VLOOKUP($B744,$AB:$AX,6,0)),0,(VLOOKUP($B744,$AB:$AX,6,0)))</f>
        <v>0</v>
      </c>
      <c r="BH744" s="85" t="n">
        <f aca="false">IF(ISERROR(VLOOKUP($B744,$AB:$AX,7,0)),0,(VLOOKUP($B744,$AB:$AX,7,0)))</f>
        <v>0</v>
      </c>
      <c r="BI744" s="88" t="n">
        <f aca="false">IF(ISERROR(VLOOKUP($B744,$AB:$AX,8,0)),0,(VLOOKUP($B744,$AB:$AX,8,0)))</f>
        <v>0</v>
      </c>
      <c r="BJ744" s="88" t="n">
        <f aca="false">IF(ISERROR(VLOOKUP($B744,$AB:$AX,9,0)),0,(VLOOKUP($B744,$AB:$AX,9,0)))</f>
        <v>0</v>
      </c>
      <c r="BK744" s="89" t="n">
        <f aca="false">IF(ISERROR(VLOOKUP($B744,$AB:$AX,10,0)),0,(VLOOKUP($B744,$AB:$AX,10,0)))</f>
        <v>0</v>
      </c>
      <c r="BL744" s="93" t="n">
        <f aca="false">IF(ISERROR(VLOOKUP($B744,$AB:$AX,11,0)),0,(VLOOKUP($B744,$AB:$AX,11,0)))</f>
        <v>0</v>
      </c>
      <c r="BM744" s="89" t="n">
        <f aca="false">IF(ISERROR(VLOOKUP($B744,$AB:$AX,12,0)),0,(VLOOKUP($B744,$AB:$AX,12,0)))</f>
        <v>0</v>
      </c>
      <c r="BN744" s="93" t="n">
        <f aca="false">IF(ISERROR(VLOOKUP($B744,$AB:$AX,13,0)),0,(VLOOKUP($B744,$AB:$AX,13,0)))</f>
        <v>0</v>
      </c>
      <c r="BO744" s="86" t="n">
        <f aca="false">IF(ISERROR(VLOOKUP($B744,$AB:$AX,14,0)),0,(VLOOKUP($B744,$AB:$AX,14,0)))</f>
        <v>0</v>
      </c>
      <c r="BP744" s="91" t="n">
        <f aca="false">IF(ISERROR(VLOOKUP($B744,$AB:$AX,15,0)),0,(VLOOKUP($B744,$AB:$AX,15,0)))</f>
        <v>0</v>
      </c>
      <c r="BQ744" s="78"/>
      <c r="BR744" s="78"/>
      <c r="BS744" s="78"/>
      <c r="BT744" s="78"/>
      <c r="BU744" s="94"/>
      <c r="BV744" s="94"/>
      <c r="BW744" s="94"/>
      <c r="BX744" s="94"/>
      <c r="BY744" s="94"/>
      <c r="BZ744" s="94"/>
      <c r="CA744" s="94"/>
      <c r="CB744" s="94"/>
      <c r="CC744" s="94"/>
      <c r="CD744" s="94"/>
      <c r="CE744" s="94"/>
      <c r="CF744" s="94"/>
      <c r="CG744" s="94"/>
      <c r="CH744" s="94"/>
      <c r="CI744" s="94"/>
      <c r="CJ744" s="94"/>
      <c r="CK744" s="94"/>
      <c r="CL744" s="94"/>
      <c r="CM744" s="94"/>
      <c r="CN744" s="94"/>
      <c r="CO744" s="94"/>
      <c r="CP744" s="94"/>
      <c r="CQ744" s="94"/>
      <c r="CR744" s="94"/>
      <c r="CS744" s="94"/>
      <c r="CT744" s="94"/>
      <c r="CU744" s="94"/>
      <c r="CV744" s="94"/>
      <c r="CW744" s="94"/>
      <c r="CX744" s="94"/>
      <c r="CY744" s="94"/>
      <c r="CZ744" s="94"/>
      <c r="DA744" s="94"/>
      <c r="DB744" s="94"/>
      <c r="DC744" s="94"/>
      <c r="DD744" s="94"/>
      <c r="DE744" s="94"/>
      <c r="DF744" s="94"/>
      <c r="DG744" s="94"/>
      <c r="DH744" s="94"/>
      <c r="DI744" s="94"/>
      <c r="DJ744" s="94"/>
      <c r="DK744" s="94"/>
      <c r="DL744" s="94"/>
      <c r="DM744" s="94"/>
      <c r="DN744" s="94"/>
      <c r="DO744" s="94"/>
      <c r="DP744" s="94"/>
      <c r="DQ744" s="94"/>
      <c r="DR744" s="94"/>
      <c r="DS744" s="94"/>
      <c r="DT744" s="94"/>
      <c r="DU744" s="94"/>
      <c r="DV744" s="94"/>
      <c r="DW744" s="94"/>
      <c r="DX744" s="94"/>
      <c r="DY744" s="94"/>
      <c r="DZ744" s="94"/>
      <c r="EA744" s="94"/>
      <c r="EB744" s="94"/>
      <c r="EC744" s="94"/>
      <c r="ED744" s="94"/>
      <c r="EE744" s="94"/>
      <c r="EF744" s="94"/>
      <c r="EG744" s="94"/>
      <c r="EH744" s="94"/>
      <c r="EI744" s="94"/>
      <c r="EJ744" s="94"/>
      <c r="EK744" s="94"/>
    </row>
    <row r="745" customFormat="false" ht="12.75" hidden="true" customHeight="false" outlineLevel="0" collapsed="false">
      <c r="A745" s="75" t="s">
        <v>1182</v>
      </c>
      <c r="B745" s="78"/>
      <c r="C745" s="79"/>
      <c r="D745" s="78"/>
      <c r="E745" s="78"/>
      <c r="F745" s="79"/>
      <c r="G745" s="79"/>
      <c r="H745" s="80" t="n">
        <v>0</v>
      </c>
      <c r="I745" s="81" t="n">
        <v>0</v>
      </c>
      <c r="J745" s="81" t="n">
        <v>0</v>
      </c>
      <c r="K745" s="82" t="n">
        <v>0</v>
      </c>
      <c r="L745" s="83" t="n">
        <v>0</v>
      </c>
      <c r="M745" s="82" t="n">
        <v>0</v>
      </c>
      <c r="N745" s="83" t="n">
        <v>0</v>
      </c>
      <c r="O745" s="79"/>
      <c r="P745" s="84"/>
      <c r="Q745" s="78"/>
      <c r="R745" s="78"/>
      <c r="S745" s="78"/>
      <c r="T745" s="78"/>
      <c r="U745" s="78"/>
      <c r="V745" s="78"/>
      <c r="W745" s="78"/>
      <c r="X745" s="78"/>
      <c r="Y745" s="85"/>
      <c r="Z745" s="78"/>
      <c r="AA745" s="85" t="s">
        <v>1182</v>
      </c>
      <c r="AB745" s="85"/>
      <c r="AC745" s="86"/>
      <c r="AD745" s="85"/>
      <c r="AE745" s="85"/>
      <c r="AF745" s="86"/>
      <c r="AG745" s="86"/>
      <c r="AH745" s="87" t="n">
        <v>0</v>
      </c>
      <c r="AI745" s="88" t="n">
        <v>0</v>
      </c>
      <c r="AJ745" s="88" t="n">
        <v>0</v>
      </c>
      <c r="AK745" s="89" t="n">
        <v>0</v>
      </c>
      <c r="AL745" s="90" t="n">
        <v>0</v>
      </c>
      <c r="AM745" s="89" t="n">
        <v>0</v>
      </c>
      <c r="AN745" s="90" t="n">
        <v>0</v>
      </c>
      <c r="AO745" s="86"/>
      <c r="AP745" s="91"/>
      <c r="AQ745" s="78"/>
      <c r="AR745" s="78"/>
      <c r="AS745" s="78"/>
      <c r="AT745" s="78"/>
      <c r="AU745" s="78"/>
      <c r="AV745" s="78"/>
      <c r="AW745" s="78"/>
      <c r="AX745" s="78"/>
      <c r="AY745" s="78"/>
      <c r="AZ745" s="85"/>
      <c r="BA745" s="12"/>
      <c r="BB745" s="85" t="n">
        <f aca="false">IF(ISERROR(VLOOKUP($B745,$AB:$AX,1,0)),0,(VLOOKUP($B745,$AB:$AX,1,0)))</f>
        <v>0</v>
      </c>
      <c r="BC745" s="86" t="n">
        <f aca="false">IF(ISERROR(VLOOKUP($B745,$AB:$AX,2,0)),0,(VLOOKUP($B745,$AB:$AX,2,0)))</f>
        <v>0</v>
      </c>
      <c r="BD745" s="92" t="n">
        <f aca="false">IF(ISERROR(VLOOKUP($B745,$AB:$AX,3,0)),0,(VLOOKUP($B745,$AB:$AX,3,0)))</f>
        <v>0</v>
      </c>
      <c r="BE745" s="85" t="n">
        <f aca="false">IF(ISERROR(VLOOKUP($B745,$AB:$AX,4,0)),0,(VLOOKUP($B745,$AB:$AX,4,0)))</f>
        <v>0</v>
      </c>
      <c r="BF745" s="86" t="n">
        <f aca="false">IF(ISERROR(VLOOKUP($B745,$AB:$AX,5,0)),0,(VLOOKUP($B745,$AB:$AX,5,0)))</f>
        <v>0</v>
      </c>
      <c r="BG745" s="86" t="n">
        <f aca="false">IF(ISERROR(VLOOKUP($B745,$AB:$AX,6,0)),0,(VLOOKUP($B745,$AB:$AX,6,0)))</f>
        <v>0</v>
      </c>
      <c r="BH745" s="85" t="n">
        <f aca="false">IF(ISERROR(VLOOKUP($B745,$AB:$AX,7,0)),0,(VLOOKUP($B745,$AB:$AX,7,0)))</f>
        <v>0</v>
      </c>
      <c r="BI745" s="88" t="n">
        <f aca="false">IF(ISERROR(VLOOKUP($B745,$AB:$AX,8,0)),0,(VLOOKUP($B745,$AB:$AX,8,0)))</f>
        <v>0</v>
      </c>
      <c r="BJ745" s="88" t="n">
        <f aca="false">IF(ISERROR(VLOOKUP($B745,$AB:$AX,9,0)),0,(VLOOKUP($B745,$AB:$AX,9,0)))</f>
        <v>0</v>
      </c>
      <c r="BK745" s="89" t="n">
        <f aca="false">IF(ISERROR(VLOOKUP($B745,$AB:$AX,10,0)),0,(VLOOKUP($B745,$AB:$AX,10,0)))</f>
        <v>0</v>
      </c>
      <c r="BL745" s="93" t="n">
        <f aca="false">IF(ISERROR(VLOOKUP($B745,$AB:$AX,11,0)),0,(VLOOKUP($B745,$AB:$AX,11,0)))</f>
        <v>0</v>
      </c>
      <c r="BM745" s="89" t="n">
        <f aca="false">IF(ISERROR(VLOOKUP($B745,$AB:$AX,12,0)),0,(VLOOKUP($B745,$AB:$AX,12,0)))</f>
        <v>0</v>
      </c>
      <c r="BN745" s="93" t="n">
        <f aca="false">IF(ISERROR(VLOOKUP($B745,$AB:$AX,13,0)),0,(VLOOKUP($B745,$AB:$AX,13,0)))</f>
        <v>0</v>
      </c>
      <c r="BO745" s="86" t="n">
        <f aca="false">IF(ISERROR(VLOOKUP($B745,$AB:$AX,14,0)),0,(VLOOKUP($B745,$AB:$AX,14,0)))</f>
        <v>0</v>
      </c>
      <c r="BP745" s="91" t="n">
        <f aca="false">IF(ISERROR(VLOOKUP($B745,$AB:$AX,15,0)),0,(VLOOKUP($B745,$AB:$AX,15,0)))</f>
        <v>0</v>
      </c>
      <c r="BQ745" s="78"/>
      <c r="BR745" s="78"/>
      <c r="BS745" s="78"/>
      <c r="BT745" s="78"/>
      <c r="BU745" s="94"/>
      <c r="BV745" s="94"/>
      <c r="BW745" s="94"/>
      <c r="BX745" s="94"/>
      <c r="BY745" s="94"/>
      <c r="BZ745" s="94"/>
      <c r="CA745" s="94"/>
      <c r="CB745" s="94"/>
      <c r="CC745" s="94"/>
      <c r="CD745" s="94"/>
      <c r="CE745" s="94"/>
      <c r="CF745" s="94"/>
      <c r="CG745" s="94"/>
      <c r="CH745" s="94"/>
      <c r="CI745" s="94"/>
      <c r="CJ745" s="94"/>
      <c r="CK745" s="94"/>
      <c r="CL745" s="94"/>
      <c r="CM745" s="94"/>
      <c r="CN745" s="94"/>
      <c r="CO745" s="94"/>
      <c r="CP745" s="94"/>
      <c r="CQ745" s="94"/>
      <c r="CR745" s="94"/>
      <c r="CS745" s="94"/>
      <c r="CT745" s="94"/>
      <c r="CU745" s="94"/>
      <c r="CV745" s="94"/>
      <c r="CW745" s="94"/>
      <c r="CX745" s="94"/>
      <c r="CY745" s="94"/>
      <c r="CZ745" s="94"/>
      <c r="DA745" s="94"/>
      <c r="DB745" s="94"/>
      <c r="DC745" s="94"/>
      <c r="DD745" s="94"/>
      <c r="DE745" s="94"/>
      <c r="DF745" s="94"/>
      <c r="DG745" s="94"/>
      <c r="DH745" s="94"/>
      <c r="DI745" s="94"/>
      <c r="DJ745" s="94"/>
      <c r="DK745" s="94"/>
      <c r="DL745" s="94"/>
      <c r="DM745" s="94"/>
      <c r="DN745" s="94"/>
      <c r="DO745" s="94"/>
      <c r="DP745" s="94"/>
      <c r="DQ745" s="94"/>
      <c r="DR745" s="94"/>
      <c r="DS745" s="94"/>
      <c r="DT745" s="94"/>
      <c r="DU745" s="94"/>
      <c r="DV745" s="94"/>
      <c r="DW745" s="94"/>
      <c r="DX745" s="94"/>
      <c r="DY745" s="94"/>
      <c r="DZ745" s="94"/>
      <c r="EA745" s="94"/>
      <c r="EB745" s="94"/>
      <c r="EC745" s="94"/>
      <c r="ED745" s="94"/>
      <c r="EE745" s="94"/>
      <c r="EF745" s="94"/>
      <c r="EG745" s="94"/>
      <c r="EH745" s="94"/>
      <c r="EI745" s="94"/>
      <c r="EJ745" s="94"/>
      <c r="EK745" s="94"/>
    </row>
    <row r="746" customFormat="false" ht="12.75" hidden="true" customHeight="false" outlineLevel="0" collapsed="false">
      <c r="A746" s="75" t="s">
        <v>1183</v>
      </c>
      <c r="B746" s="78"/>
      <c r="C746" s="79"/>
      <c r="D746" s="78"/>
      <c r="E746" s="78"/>
      <c r="F746" s="79"/>
      <c r="G746" s="79"/>
      <c r="H746" s="80" t="n">
        <v>0</v>
      </c>
      <c r="I746" s="81" t="n">
        <v>0</v>
      </c>
      <c r="J746" s="81" t="n">
        <v>0</v>
      </c>
      <c r="K746" s="82" t="n">
        <v>0</v>
      </c>
      <c r="L746" s="83" t="n">
        <v>0</v>
      </c>
      <c r="M746" s="82" t="n">
        <v>0</v>
      </c>
      <c r="N746" s="83" t="n">
        <v>0</v>
      </c>
      <c r="O746" s="79"/>
      <c r="P746" s="84"/>
      <c r="Q746" s="78"/>
      <c r="R746" s="78"/>
      <c r="S746" s="78"/>
      <c r="T746" s="78"/>
      <c r="U746" s="78"/>
      <c r="V746" s="78"/>
      <c r="W746" s="78"/>
      <c r="X746" s="78"/>
      <c r="Y746" s="85"/>
      <c r="Z746" s="78"/>
      <c r="AA746" s="85" t="s">
        <v>1183</v>
      </c>
      <c r="AB746" s="85"/>
      <c r="AC746" s="86"/>
      <c r="AD746" s="85"/>
      <c r="AE746" s="85"/>
      <c r="AF746" s="86"/>
      <c r="AG746" s="86"/>
      <c r="AH746" s="87" t="n">
        <v>0</v>
      </c>
      <c r="AI746" s="88" t="n">
        <v>0</v>
      </c>
      <c r="AJ746" s="88" t="n">
        <v>0</v>
      </c>
      <c r="AK746" s="89" t="n">
        <v>0</v>
      </c>
      <c r="AL746" s="90" t="n">
        <v>0</v>
      </c>
      <c r="AM746" s="89" t="n">
        <v>0</v>
      </c>
      <c r="AN746" s="90" t="n">
        <v>0</v>
      </c>
      <c r="AO746" s="86"/>
      <c r="AP746" s="91"/>
      <c r="AQ746" s="78"/>
      <c r="AR746" s="78"/>
      <c r="AS746" s="78"/>
      <c r="AT746" s="78"/>
      <c r="AU746" s="78"/>
      <c r="AV746" s="78"/>
      <c r="AW746" s="78"/>
      <c r="AX746" s="78"/>
      <c r="AY746" s="78"/>
      <c r="AZ746" s="85"/>
      <c r="BA746" s="12"/>
      <c r="BB746" s="85" t="n">
        <f aca="false">IF(ISERROR(VLOOKUP($B746,$AB:$AX,1,0)),0,(VLOOKUP($B746,$AB:$AX,1,0)))</f>
        <v>0</v>
      </c>
      <c r="BC746" s="86" t="n">
        <f aca="false">IF(ISERROR(VLOOKUP($B746,$AB:$AX,2,0)),0,(VLOOKUP($B746,$AB:$AX,2,0)))</f>
        <v>0</v>
      </c>
      <c r="BD746" s="92" t="n">
        <f aca="false">IF(ISERROR(VLOOKUP($B746,$AB:$AX,3,0)),0,(VLOOKUP($B746,$AB:$AX,3,0)))</f>
        <v>0</v>
      </c>
      <c r="BE746" s="85" t="n">
        <f aca="false">IF(ISERROR(VLOOKUP($B746,$AB:$AX,4,0)),0,(VLOOKUP($B746,$AB:$AX,4,0)))</f>
        <v>0</v>
      </c>
      <c r="BF746" s="86" t="n">
        <f aca="false">IF(ISERROR(VLOOKUP($B746,$AB:$AX,5,0)),0,(VLOOKUP($B746,$AB:$AX,5,0)))</f>
        <v>0</v>
      </c>
      <c r="BG746" s="86" t="n">
        <f aca="false">IF(ISERROR(VLOOKUP($B746,$AB:$AX,6,0)),0,(VLOOKUP($B746,$AB:$AX,6,0)))</f>
        <v>0</v>
      </c>
      <c r="BH746" s="85" t="n">
        <f aca="false">IF(ISERROR(VLOOKUP($B746,$AB:$AX,7,0)),0,(VLOOKUP($B746,$AB:$AX,7,0)))</f>
        <v>0</v>
      </c>
      <c r="BI746" s="88" t="n">
        <f aca="false">IF(ISERROR(VLOOKUP($B746,$AB:$AX,8,0)),0,(VLOOKUP($B746,$AB:$AX,8,0)))</f>
        <v>0</v>
      </c>
      <c r="BJ746" s="88" t="n">
        <f aca="false">IF(ISERROR(VLOOKUP($B746,$AB:$AX,9,0)),0,(VLOOKUP($B746,$AB:$AX,9,0)))</f>
        <v>0</v>
      </c>
      <c r="BK746" s="89" t="n">
        <f aca="false">IF(ISERROR(VLOOKUP($B746,$AB:$AX,10,0)),0,(VLOOKUP($B746,$AB:$AX,10,0)))</f>
        <v>0</v>
      </c>
      <c r="BL746" s="93" t="n">
        <f aca="false">IF(ISERROR(VLOOKUP($B746,$AB:$AX,11,0)),0,(VLOOKUP($B746,$AB:$AX,11,0)))</f>
        <v>0</v>
      </c>
      <c r="BM746" s="89" t="n">
        <f aca="false">IF(ISERROR(VLOOKUP($B746,$AB:$AX,12,0)),0,(VLOOKUP($B746,$AB:$AX,12,0)))</f>
        <v>0</v>
      </c>
      <c r="BN746" s="93" t="n">
        <f aca="false">IF(ISERROR(VLOOKUP($B746,$AB:$AX,13,0)),0,(VLOOKUP($B746,$AB:$AX,13,0)))</f>
        <v>0</v>
      </c>
      <c r="BO746" s="86" t="n">
        <f aca="false">IF(ISERROR(VLOOKUP($B746,$AB:$AX,14,0)),0,(VLOOKUP($B746,$AB:$AX,14,0)))</f>
        <v>0</v>
      </c>
      <c r="BP746" s="91" t="n">
        <f aca="false">IF(ISERROR(VLOOKUP($B746,$AB:$AX,15,0)),0,(VLOOKUP($B746,$AB:$AX,15,0)))</f>
        <v>0</v>
      </c>
      <c r="BQ746" s="78"/>
      <c r="BR746" s="78"/>
      <c r="BS746" s="78"/>
      <c r="BT746" s="78"/>
      <c r="BU746" s="94"/>
      <c r="BV746" s="94"/>
      <c r="BW746" s="94"/>
      <c r="BX746" s="94"/>
      <c r="BY746" s="94"/>
      <c r="BZ746" s="94"/>
      <c r="CA746" s="94"/>
      <c r="CB746" s="94"/>
      <c r="CC746" s="94"/>
      <c r="CD746" s="94"/>
      <c r="CE746" s="94"/>
      <c r="CF746" s="94"/>
      <c r="CG746" s="94"/>
      <c r="CH746" s="94"/>
      <c r="CI746" s="94"/>
      <c r="CJ746" s="94"/>
      <c r="CK746" s="94"/>
      <c r="CL746" s="94"/>
      <c r="CM746" s="94"/>
      <c r="CN746" s="94"/>
      <c r="CO746" s="94"/>
      <c r="CP746" s="94"/>
      <c r="CQ746" s="94"/>
      <c r="CR746" s="94"/>
      <c r="CS746" s="94"/>
      <c r="CT746" s="94"/>
      <c r="CU746" s="94"/>
      <c r="CV746" s="94"/>
      <c r="CW746" s="94"/>
      <c r="CX746" s="94"/>
      <c r="CY746" s="94"/>
      <c r="CZ746" s="94"/>
      <c r="DA746" s="94"/>
      <c r="DB746" s="94"/>
      <c r="DC746" s="94"/>
      <c r="DD746" s="94"/>
      <c r="DE746" s="94"/>
      <c r="DF746" s="94"/>
      <c r="DG746" s="94"/>
      <c r="DH746" s="94"/>
      <c r="DI746" s="94"/>
      <c r="DJ746" s="94"/>
      <c r="DK746" s="94"/>
      <c r="DL746" s="94"/>
      <c r="DM746" s="94"/>
      <c r="DN746" s="94"/>
      <c r="DO746" s="94"/>
      <c r="DP746" s="94"/>
      <c r="DQ746" s="94"/>
      <c r="DR746" s="94"/>
      <c r="DS746" s="94"/>
      <c r="DT746" s="94"/>
      <c r="DU746" s="94"/>
      <c r="DV746" s="94"/>
      <c r="DW746" s="94"/>
      <c r="DX746" s="94"/>
      <c r="DY746" s="94"/>
      <c r="DZ746" s="94"/>
      <c r="EA746" s="94"/>
      <c r="EB746" s="94"/>
      <c r="EC746" s="94"/>
      <c r="ED746" s="94"/>
      <c r="EE746" s="94"/>
      <c r="EF746" s="94"/>
      <c r="EG746" s="94"/>
      <c r="EH746" s="94"/>
      <c r="EI746" s="94"/>
      <c r="EJ746" s="94"/>
      <c r="EK746" s="94"/>
    </row>
    <row r="747" customFormat="false" ht="12.75" hidden="true" customHeight="false" outlineLevel="0" collapsed="false">
      <c r="A747" s="75" t="s">
        <v>1184</v>
      </c>
      <c r="B747" s="78"/>
      <c r="C747" s="79"/>
      <c r="D747" s="78"/>
      <c r="E747" s="78"/>
      <c r="F747" s="79"/>
      <c r="G747" s="79"/>
      <c r="H747" s="80" t="n">
        <v>0</v>
      </c>
      <c r="I747" s="81" t="n">
        <v>0</v>
      </c>
      <c r="J747" s="81" t="n">
        <v>0</v>
      </c>
      <c r="K747" s="82" t="n">
        <v>0</v>
      </c>
      <c r="L747" s="83" t="n">
        <v>0</v>
      </c>
      <c r="M747" s="82" t="n">
        <v>0</v>
      </c>
      <c r="N747" s="83" t="n">
        <v>0</v>
      </c>
      <c r="O747" s="79"/>
      <c r="P747" s="84"/>
      <c r="Q747" s="22"/>
      <c r="R747" s="22"/>
      <c r="S747" s="22"/>
      <c r="T747" s="22"/>
      <c r="U747" s="22"/>
      <c r="V747" s="22"/>
      <c r="W747" s="22"/>
      <c r="X747" s="22"/>
      <c r="Y747" s="12"/>
      <c r="Z747" s="22"/>
      <c r="AA747" s="12" t="s">
        <v>1184</v>
      </c>
      <c r="AB747" s="85"/>
      <c r="AC747" s="86"/>
      <c r="AD747" s="85"/>
      <c r="AE747" s="85"/>
      <c r="AF747" s="86"/>
      <c r="AG747" s="86"/>
      <c r="AH747" s="87" t="n">
        <v>0</v>
      </c>
      <c r="AI747" s="88" t="n">
        <v>0</v>
      </c>
      <c r="AJ747" s="88" t="n">
        <v>0</v>
      </c>
      <c r="AK747" s="89" t="n">
        <v>0</v>
      </c>
      <c r="AL747" s="90" t="n">
        <v>0</v>
      </c>
      <c r="AM747" s="89" t="n">
        <v>0</v>
      </c>
      <c r="AN747" s="90" t="n">
        <v>0</v>
      </c>
      <c r="AO747" s="86"/>
      <c r="AP747" s="91"/>
      <c r="AQ747" s="22"/>
      <c r="AR747" s="22"/>
      <c r="AS747" s="22"/>
      <c r="AT747" s="22"/>
      <c r="AU747" s="22"/>
      <c r="AV747" s="22"/>
      <c r="AW747" s="22"/>
      <c r="AX747" s="22"/>
      <c r="AY747" s="22"/>
      <c r="BA747" s="12"/>
      <c r="BB747" s="85" t="n">
        <f aca="false">IF(ISERROR(VLOOKUP($B747,$AB:$AX,1,0)),0,(VLOOKUP($B747,$AB:$AX,1,0)))</f>
        <v>0</v>
      </c>
      <c r="BC747" s="86" t="n">
        <f aca="false">IF(ISERROR(VLOOKUP($B747,$AB:$AX,2,0)),0,(VLOOKUP($B747,$AB:$AX,2,0)))</f>
        <v>0</v>
      </c>
      <c r="BD747" s="92" t="n">
        <f aca="false">IF(ISERROR(VLOOKUP($B747,$AB:$AX,3,0)),0,(VLOOKUP($B747,$AB:$AX,3,0)))</f>
        <v>0</v>
      </c>
      <c r="BE747" s="85" t="n">
        <f aca="false">IF(ISERROR(VLOOKUP($B747,$AB:$AX,4,0)),0,(VLOOKUP($B747,$AB:$AX,4,0)))</f>
        <v>0</v>
      </c>
      <c r="BF747" s="86" t="n">
        <f aca="false">IF(ISERROR(VLOOKUP($B747,$AB:$AX,5,0)),0,(VLOOKUP($B747,$AB:$AX,5,0)))</f>
        <v>0</v>
      </c>
      <c r="BG747" s="86" t="n">
        <f aca="false">IF(ISERROR(VLOOKUP($B747,$AB:$AX,6,0)),0,(VLOOKUP($B747,$AB:$AX,6,0)))</f>
        <v>0</v>
      </c>
      <c r="BH747" s="85" t="n">
        <f aca="false">IF(ISERROR(VLOOKUP($B747,$AB:$AX,7,0)),0,(VLOOKUP($B747,$AB:$AX,7,0)))</f>
        <v>0</v>
      </c>
      <c r="BI747" s="88" t="n">
        <f aca="false">IF(ISERROR(VLOOKUP($B747,$AB:$AX,8,0)),0,(VLOOKUP($B747,$AB:$AX,8,0)))</f>
        <v>0</v>
      </c>
      <c r="BJ747" s="88" t="n">
        <f aca="false">IF(ISERROR(VLOOKUP($B747,$AB:$AX,9,0)),0,(VLOOKUP($B747,$AB:$AX,9,0)))</f>
        <v>0</v>
      </c>
      <c r="BK747" s="89" t="n">
        <f aca="false">IF(ISERROR(VLOOKUP($B747,$AB:$AX,10,0)),0,(VLOOKUP($B747,$AB:$AX,10,0)))</f>
        <v>0</v>
      </c>
      <c r="BL747" s="93" t="n">
        <f aca="false">IF(ISERROR(VLOOKUP($B747,$AB:$AX,11,0)),0,(VLOOKUP($B747,$AB:$AX,11,0)))</f>
        <v>0</v>
      </c>
      <c r="BM747" s="89" t="n">
        <f aca="false">IF(ISERROR(VLOOKUP($B747,$AB:$AX,12,0)),0,(VLOOKUP($B747,$AB:$AX,12,0)))</f>
        <v>0</v>
      </c>
      <c r="BN747" s="93" t="n">
        <f aca="false">IF(ISERROR(VLOOKUP($B747,$AB:$AX,13,0)),0,(VLOOKUP($B747,$AB:$AX,13,0)))</f>
        <v>0</v>
      </c>
      <c r="BO747" s="86" t="n">
        <f aca="false">IF(ISERROR(VLOOKUP($B747,$AB:$AX,14,0)),0,(VLOOKUP($B747,$AB:$AX,14,0)))</f>
        <v>0</v>
      </c>
      <c r="BP747" s="91" t="n">
        <f aca="false">IF(ISERROR(VLOOKUP($B747,$AB:$AX,15,0)),0,(VLOOKUP($B747,$AB:$AX,15,0)))</f>
        <v>0</v>
      </c>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row>
    <row r="748" customFormat="false" ht="12.75" hidden="true" customHeight="false" outlineLevel="0" collapsed="false">
      <c r="A748" s="75" t="s">
        <v>1185</v>
      </c>
      <c r="B748" s="78"/>
      <c r="C748" s="79"/>
      <c r="D748" s="78"/>
      <c r="E748" s="78"/>
      <c r="F748" s="79"/>
      <c r="G748" s="79"/>
      <c r="H748" s="80" t="n">
        <v>0</v>
      </c>
      <c r="I748" s="81" t="n">
        <v>0</v>
      </c>
      <c r="J748" s="81" t="n">
        <v>0</v>
      </c>
      <c r="K748" s="82" t="n">
        <v>0</v>
      </c>
      <c r="L748" s="83" t="n">
        <v>0</v>
      </c>
      <c r="M748" s="82" t="n">
        <v>0</v>
      </c>
      <c r="N748" s="83" t="n">
        <v>0</v>
      </c>
      <c r="O748" s="79"/>
      <c r="P748" s="84"/>
      <c r="Q748" s="6"/>
      <c r="R748" s="6"/>
      <c r="S748" s="6"/>
      <c r="T748" s="6"/>
      <c r="U748" s="6"/>
      <c r="V748" s="6"/>
      <c r="W748" s="6"/>
      <c r="X748" s="6"/>
      <c r="AA748" s="5" t="s">
        <v>1185</v>
      </c>
      <c r="AB748" s="85"/>
      <c r="AC748" s="86"/>
      <c r="AD748" s="85"/>
      <c r="AE748" s="85"/>
      <c r="AF748" s="86"/>
      <c r="AG748" s="86"/>
      <c r="AH748" s="87" t="n">
        <v>0</v>
      </c>
      <c r="AI748" s="88" t="n">
        <v>0</v>
      </c>
      <c r="AJ748" s="88" t="n">
        <v>0</v>
      </c>
      <c r="AK748" s="89" t="n">
        <v>0</v>
      </c>
      <c r="AL748" s="90" t="n">
        <v>0</v>
      </c>
      <c r="AM748" s="89" t="n">
        <v>0</v>
      </c>
      <c r="AN748" s="90" t="n">
        <v>0</v>
      </c>
      <c r="AO748" s="86"/>
      <c r="AP748" s="91"/>
      <c r="AQ748" s="6"/>
      <c r="AR748" s="6"/>
      <c r="AS748" s="6"/>
      <c r="AT748" s="6"/>
      <c r="AU748" s="6"/>
      <c r="AV748" s="6"/>
      <c r="AW748" s="6"/>
      <c r="AX748" s="6"/>
      <c r="AY748" s="6"/>
      <c r="AZ748" s="5"/>
      <c r="BA748" s="12"/>
      <c r="BB748" s="85" t="n">
        <f aca="false">IF(ISERROR(VLOOKUP($B748,$AB:$AX,1,0)),0,(VLOOKUP($B748,$AB:$AX,1,0)))</f>
        <v>0</v>
      </c>
      <c r="BC748" s="86" t="n">
        <f aca="false">IF(ISERROR(VLOOKUP($B748,$AB:$AX,2,0)),0,(VLOOKUP($B748,$AB:$AX,2,0)))</f>
        <v>0</v>
      </c>
      <c r="BD748" s="92" t="n">
        <f aca="false">IF(ISERROR(VLOOKUP($B748,$AB:$AX,3,0)),0,(VLOOKUP($B748,$AB:$AX,3,0)))</f>
        <v>0</v>
      </c>
      <c r="BE748" s="85" t="n">
        <f aca="false">IF(ISERROR(VLOOKUP($B748,$AB:$AX,4,0)),0,(VLOOKUP($B748,$AB:$AX,4,0)))</f>
        <v>0</v>
      </c>
      <c r="BF748" s="86" t="n">
        <f aca="false">IF(ISERROR(VLOOKUP($B748,$AB:$AX,5,0)),0,(VLOOKUP($B748,$AB:$AX,5,0)))</f>
        <v>0</v>
      </c>
      <c r="BG748" s="86" t="n">
        <f aca="false">IF(ISERROR(VLOOKUP($B748,$AB:$AX,6,0)),0,(VLOOKUP($B748,$AB:$AX,6,0)))</f>
        <v>0</v>
      </c>
      <c r="BH748" s="85" t="n">
        <f aca="false">IF(ISERROR(VLOOKUP($B748,$AB:$AX,7,0)),0,(VLOOKUP($B748,$AB:$AX,7,0)))</f>
        <v>0</v>
      </c>
      <c r="BI748" s="88" t="n">
        <f aca="false">IF(ISERROR(VLOOKUP($B748,$AB:$AX,8,0)),0,(VLOOKUP($B748,$AB:$AX,8,0)))</f>
        <v>0</v>
      </c>
      <c r="BJ748" s="88" t="n">
        <f aca="false">IF(ISERROR(VLOOKUP($B748,$AB:$AX,9,0)),0,(VLOOKUP($B748,$AB:$AX,9,0)))</f>
        <v>0</v>
      </c>
      <c r="BK748" s="89" t="n">
        <f aca="false">IF(ISERROR(VLOOKUP($B748,$AB:$AX,10,0)),0,(VLOOKUP($B748,$AB:$AX,10,0)))</f>
        <v>0</v>
      </c>
      <c r="BL748" s="93" t="n">
        <f aca="false">IF(ISERROR(VLOOKUP($B748,$AB:$AX,11,0)),0,(VLOOKUP($B748,$AB:$AX,11,0)))</f>
        <v>0</v>
      </c>
      <c r="BM748" s="89" t="n">
        <f aca="false">IF(ISERROR(VLOOKUP($B748,$AB:$AX,12,0)),0,(VLOOKUP($B748,$AB:$AX,12,0)))</f>
        <v>0</v>
      </c>
      <c r="BN748" s="93" t="n">
        <f aca="false">IF(ISERROR(VLOOKUP($B748,$AB:$AX,13,0)),0,(VLOOKUP($B748,$AB:$AX,13,0)))</f>
        <v>0</v>
      </c>
      <c r="BO748" s="86" t="n">
        <f aca="false">IF(ISERROR(VLOOKUP($B748,$AB:$AX,14,0)),0,(VLOOKUP($B748,$AB:$AX,14,0)))</f>
        <v>0</v>
      </c>
      <c r="BP748" s="91" t="n">
        <f aca="false">IF(ISERROR(VLOOKUP($B748,$AB:$AX,15,0)),0,(VLOOKUP($B748,$AB:$AX,15,0)))</f>
        <v>0</v>
      </c>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row>
    <row r="749" customFormat="false" ht="12.75" hidden="true" customHeight="false" outlineLevel="0" collapsed="false">
      <c r="A749" s="75" t="s">
        <v>1186</v>
      </c>
      <c r="B749" s="78"/>
      <c r="C749" s="79"/>
      <c r="D749" s="78"/>
      <c r="E749" s="78"/>
      <c r="F749" s="79"/>
      <c r="G749" s="79"/>
      <c r="H749" s="80" t="n">
        <v>0</v>
      </c>
      <c r="I749" s="81" t="n">
        <v>0</v>
      </c>
      <c r="J749" s="81" t="n">
        <v>0</v>
      </c>
      <c r="K749" s="82" t="n">
        <v>0</v>
      </c>
      <c r="L749" s="83" t="n">
        <v>0</v>
      </c>
      <c r="M749" s="82" t="n">
        <v>0</v>
      </c>
      <c r="N749" s="83" t="n">
        <v>0</v>
      </c>
      <c r="O749" s="79"/>
      <c r="P749" s="84"/>
      <c r="Q749" s="100"/>
      <c r="R749" s="100"/>
      <c r="S749" s="100"/>
      <c r="T749" s="100"/>
      <c r="U749" s="100"/>
      <c r="V749" s="100"/>
      <c r="W749" s="100"/>
      <c r="X749" s="100"/>
      <c r="Y749" s="101"/>
      <c r="Z749" s="100"/>
      <c r="AA749" s="101" t="s">
        <v>1186</v>
      </c>
      <c r="AB749" s="85"/>
      <c r="AC749" s="86"/>
      <c r="AD749" s="85"/>
      <c r="AE749" s="85"/>
      <c r="AF749" s="86"/>
      <c r="AG749" s="86"/>
      <c r="AH749" s="87" t="n">
        <v>0</v>
      </c>
      <c r="AI749" s="88" t="n">
        <v>0</v>
      </c>
      <c r="AJ749" s="88" t="n">
        <v>0</v>
      </c>
      <c r="AK749" s="89" t="n">
        <v>0</v>
      </c>
      <c r="AL749" s="90" t="n">
        <v>0</v>
      </c>
      <c r="AM749" s="89" t="n">
        <v>0</v>
      </c>
      <c r="AN749" s="90" t="n">
        <v>0</v>
      </c>
      <c r="AO749" s="86"/>
      <c r="AP749" s="91"/>
      <c r="AQ749" s="100"/>
      <c r="AR749" s="100"/>
      <c r="AS749" s="100"/>
      <c r="AT749" s="100"/>
      <c r="AU749" s="100"/>
      <c r="AV749" s="100"/>
      <c r="AW749" s="100"/>
      <c r="AX749" s="100"/>
      <c r="AY749" s="100"/>
      <c r="AZ749" s="101"/>
      <c r="BA749" s="12"/>
      <c r="BB749" s="85" t="n">
        <f aca="false">IF(ISERROR(VLOOKUP($B749,$AB:$AX,1,0)),0,(VLOOKUP($B749,$AB:$AX,1,0)))</f>
        <v>0</v>
      </c>
      <c r="BC749" s="86" t="n">
        <f aca="false">IF(ISERROR(VLOOKUP($B749,$AB:$AX,2,0)),0,(VLOOKUP($B749,$AB:$AX,2,0)))</f>
        <v>0</v>
      </c>
      <c r="BD749" s="92" t="n">
        <f aca="false">IF(ISERROR(VLOOKUP($B749,$AB:$AX,3,0)),0,(VLOOKUP($B749,$AB:$AX,3,0)))</f>
        <v>0</v>
      </c>
      <c r="BE749" s="85" t="n">
        <f aca="false">IF(ISERROR(VLOOKUP($B749,$AB:$AX,4,0)),0,(VLOOKUP($B749,$AB:$AX,4,0)))</f>
        <v>0</v>
      </c>
      <c r="BF749" s="86" t="n">
        <f aca="false">IF(ISERROR(VLOOKUP($B749,$AB:$AX,5,0)),0,(VLOOKUP($B749,$AB:$AX,5,0)))</f>
        <v>0</v>
      </c>
      <c r="BG749" s="86" t="n">
        <f aca="false">IF(ISERROR(VLOOKUP($B749,$AB:$AX,6,0)),0,(VLOOKUP($B749,$AB:$AX,6,0)))</f>
        <v>0</v>
      </c>
      <c r="BH749" s="85" t="n">
        <f aca="false">IF(ISERROR(VLOOKUP($B749,$AB:$AX,7,0)),0,(VLOOKUP($B749,$AB:$AX,7,0)))</f>
        <v>0</v>
      </c>
      <c r="BI749" s="88" t="n">
        <f aca="false">IF(ISERROR(VLOOKUP($B749,$AB:$AX,8,0)),0,(VLOOKUP($B749,$AB:$AX,8,0)))</f>
        <v>0</v>
      </c>
      <c r="BJ749" s="88" t="n">
        <f aca="false">IF(ISERROR(VLOOKUP($B749,$AB:$AX,9,0)),0,(VLOOKUP($B749,$AB:$AX,9,0)))</f>
        <v>0</v>
      </c>
      <c r="BK749" s="89" t="n">
        <f aca="false">IF(ISERROR(VLOOKUP($B749,$AB:$AX,10,0)),0,(VLOOKUP($B749,$AB:$AX,10,0)))</f>
        <v>0</v>
      </c>
      <c r="BL749" s="93" t="n">
        <f aca="false">IF(ISERROR(VLOOKUP($B749,$AB:$AX,11,0)),0,(VLOOKUP($B749,$AB:$AX,11,0)))</f>
        <v>0</v>
      </c>
      <c r="BM749" s="89" t="n">
        <f aca="false">IF(ISERROR(VLOOKUP($B749,$AB:$AX,12,0)),0,(VLOOKUP($B749,$AB:$AX,12,0)))</f>
        <v>0</v>
      </c>
      <c r="BN749" s="93" t="n">
        <f aca="false">IF(ISERROR(VLOOKUP($B749,$AB:$AX,13,0)),0,(VLOOKUP($B749,$AB:$AX,13,0)))</f>
        <v>0</v>
      </c>
      <c r="BO749" s="86" t="n">
        <f aca="false">IF(ISERROR(VLOOKUP($B749,$AB:$AX,14,0)),0,(VLOOKUP($B749,$AB:$AX,14,0)))</f>
        <v>0</v>
      </c>
      <c r="BP749" s="91" t="n">
        <f aca="false">IF(ISERROR(VLOOKUP($B749,$AB:$AX,15,0)),0,(VLOOKUP($B749,$AB:$AX,15,0)))</f>
        <v>0</v>
      </c>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c r="DO749" s="100"/>
      <c r="DP749" s="100"/>
      <c r="DQ749" s="100"/>
      <c r="DR749" s="100"/>
      <c r="DS749" s="100"/>
      <c r="DT749" s="100"/>
      <c r="DU749" s="100"/>
      <c r="DV749" s="100"/>
      <c r="DW749" s="100"/>
      <c r="DX749" s="100"/>
      <c r="DY749" s="100"/>
      <c r="DZ749" s="100"/>
      <c r="EA749" s="100"/>
      <c r="EB749" s="100"/>
      <c r="EC749" s="100"/>
      <c r="ED749" s="100"/>
      <c r="EE749" s="100"/>
      <c r="EF749" s="100"/>
      <c r="EG749" s="100"/>
      <c r="EH749" s="100"/>
      <c r="EI749" s="100"/>
      <c r="EJ749" s="100"/>
      <c r="EK749" s="100"/>
    </row>
    <row r="750" customFormat="false" ht="12.75" hidden="true" customHeight="false" outlineLevel="0" collapsed="false">
      <c r="A750" s="75" t="s">
        <v>1187</v>
      </c>
      <c r="B750" s="78"/>
      <c r="C750" s="79"/>
      <c r="D750" s="78"/>
      <c r="E750" s="78"/>
      <c r="F750" s="79"/>
      <c r="G750" s="79"/>
      <c r="H750" s="80" t="n">
        <v>0</v>
      </c>
      <c r="I750" s="81" t="n">
        <v>0</v>
      </c>
      <c r="J750" s="81" t="n">
        <v>0</v>
      </c>
      <c r="K750" s="82" t="n">
        <v>0</v>
      </c>
      <c r="L750" s="83" t="n">
        <v>0</v>
      </c>
      <c r="M750" s="82" t="n">
        <v>0</v>
      </c>
      <c r="N750" s="83" t="n">
        <v>0</v>
      </c>
      <c r="O750" s="79"/>
      <c r="P750" s="84"/>
      <c r="Q750" s="100"/>
      <c r="R750" s="100"/>
      <c r="S750" s="100"/>
      <c r="T750" s="100"/>
      <c r="U750" s="100"/>
      <c r="V750" s="100"/>
      <c r="W750" s="100"/>
      <c r="X750" s="100"/>
      <c r="Y750" s="101"/>
      <c r="Z750" s="100"/>
      <c r="AA750" s="101" t="s">
        <v>1187</v>
      </c>
      <c r="AB750" s="85"/>
      <c r="AC750" s="86"/>
      <c r="AD750" s="85"/>
      <c r="AE750" s="85"/>
      <c r="AF750" s="86"/>
      <c r="AG750" s="86"/>
      <c r="AH750" s="87" t="n">
        <v>0</v>
      </c>
      <c r="AI750" s="88" t="n">
        <v>0</v>
      </c>
      <c r="AJ750" s="88" t="n">
        <v>0</v>
      </c>
      <c r="AK750" s="89" t="n">
        <v>0</v>
      </c>
      <c r="AL750" s="90" t="n">
        <v>0</v>
      </c>
      <c r="AM750" s="89" t="n">
        <v>0</v>
      </c>
      <c r="AN750" s="90" t="n">
        <v>0</v>
      </c>
      <c r="AO750" s="86"/>
      <c r="AP750" s="91"/>
      <c r="AQ750" s="100"/>
      <c r="AR750" s="100"/>
      <c r="AS750" s="100"/>
      <c r="AT750" s="100"/>
      <c r="AU750" s="100"/>
      <c r="AV750" s="100"/>
      <c r="AW750" s="100"/>
      <c r="AX750" s="100"/>
      <c r="AY750" s="100"/>
      <c r="AZ750" s="101"/>
      <c r="BA750" s="12"/>
      <c r="BB750" s="85" t="n">
        <f aca="false">IF(ISERROR(VLOOKUP($B750,$AB:$AX,1,0)),0,(VLOOKUP($B750,$AB:$AX,1,0)))</f>
        <v>0</v>
      </c>
      <c r="BC750" s="86" t="n">
        <f aca="false">IF(ISERROR(VLOOKUP($B750,$AB:$AX,2,0)),0,(VLOOKUP($B750,$AB:$AX,2,0)))</f>
        <v>0</v>
      </c>
      <c r="BD750" s="92" t="n">
        <f aca="false">IF(ISERROR(VLOOKUP($B750,$AB:$AX,3,0)),0,(VLOOKUP($B750,$AB:$AX,3,0)))</f>
        <v>0</v>
      </c>
      <c r="BE750" s="85" t="n">
        <f aca="false">IF(ISERROR(VLOOKUP($B750,$AB:$AX,4,0)),0,(VLOOKUP($B750,$AB:$AX,4,0)))</f>
        <v>0</v>
      </c>
      <c r="BF750" s="86" t="n">
        <f aca="false">IF(ISERROR(VLOOKUP($B750,$AB:$AX,5,0)),0,(VLOOKUP($B750,$AB:$AX,5,0)))</f>
        <v>0</v>
      </c>
      <c r="BG750" s="86" t="n">
        <f aca="false">IF(ISERROR(VLOOKUP($B750,$AB:$AX,6,0)),0,(VLOOKUP($B750,$AB:$AX,6,0)))</f>
        <v>0</v>
      </c>
      <c r="BH750" s="85" t="n">
        <f aca="false">IF(ISERROR(VLOOKUP($B750,$AB:$AX,7,0)),0,(VLOOKUP($B750,$AB:$AX,7,0)))</f>
        <v>0</v>
      </c>
      <c r="BI750" s="88" t="n">
        <f aca="false">IF(ISERROR(VLOOKUP($B750,$AB:$AX,8,0)),0,(VLOOKUP($B750,$AB:$AX,8,0)))</f>
        <v>0</v>
      </c>
      <c r="BJ750" s="88" t="n">
        <f aca="false">IF(ISERROR(VLOOKUP($B750,$AB:$AX,9,0)),0,(VLOOKUP($B750,$AB:$AX,9,0)))</f>
        <v>0</v>
      </c>
      <c r="BK750" s="89" t="n">
        <f aca="false">IF(ISERROR(VLOOKUP($B750,$AB:$AX,10,0)),0,(VLOOKUP($B750,$AB:$AX,10,0)))</f>
        <v>0</v>
      </c>
      <c r="BL750" s="93" t="n">
        <f aca="false">IF(ISERROR(VLOOKUP($B750,$AB:$AX,11,0)),0,(VLOOKUP($B750,$AB:$AX,11,0)))</f>
        <v>0</v>
      </c>
      <c r="BM750" s="89" t="n">
        <f aca="false">IF(ISERROR(VLOOKUP($B750,$AB:$AX,12,0)),0,(VLOOKUP($B750,$AB:$AX,12,0)))</f>
        <v>0</v>
      </c>
      <c r="BN750" s="93" t="n">
        <f aca="false">IF(ISERROR(VLOOKUP($B750,$AB:$AX,13,0)),0,(VLOOKUP($B750,$AB:$AX,13,0)))</f>
        <v>0</v>
      </c>
      <c r="BO750" s="86" t="n">
        <f aca="false">IF(ISERROR(VLOOKUP($B750,$AB:$AX,14,0)),0,(VLOOKUP($B750,$AB:$AX,14,0)))</f>
        <v>0</v>
      </c>
      <c r="BP750" s="91" t="n">
        <f aca="false">IF(ISERROR(VLOOKUP($B750,$AB:$AX,15,0)),0,(VLOOKUP($B750,$AB:$AX,15,0)))</f>
        <v>0</v>
      </c>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c r="DO750" s="100"/>
      <c r="DP750" s="100"/>
      <c r="DQ750" s="100"/>
      <c r="DR750" s="100"/>
      <c r="DS750" s="100"/>
      <c r="DT750" s="100"/>
      <c r="DU750" s="100"/>
      <c r="DV750" s="100"/>
      <c r="DW750" s="100"/>
      <c r="DX750" s="100"/>
      <c r="DY750" s="100"/>
      <c r="DZ750" s="100"/>
      <c r="EA750" s="100"/>
      <c r="EB750" s="100"/>
      <c r="EC750" s="100"/>
      <c r="ED750" s="100"/>
      <c r="EE750" s="100"/>
      <c r="EF750" s="100"/>
      <c r="EG750" s="100"/>
      <c r="EH750" s="100"/>
      <c r="EI750" s="100"/>
      <c r="EJ750" s="100"/>
      <c r="EK750" s="100"/>
    </row>
    <row r="751" customFormat="false" ht="12.75" hidden="true" customHeight="false" outlineLevel="0" collapsed="false">
      <c r="A751" s="75" t="s">
        <v>1188</v>
      </c>
      <c r="B751" s="78"/>
      <c r="C751" s="79"/>
      <c r="D751" s="78"/>
      <c r="E751" s="78"/>
      <c r="F751" s="79"/>
      <c r="G751" s="79"/>
      <c r="H751" s="80" t="n">
        <v>0</v>
      </c>
      <c r="I751" s="81" t="n">
        <v>0</v>
      </c>
      <c r="J751" s="81" t="n">
        <v>0</v>
      </c>
      <c r="K751" s="82" t="n">
        <v>0</v>
      </c>
      <c r="L751" s="83" t="n">
        <v>0</v>
      </c>
      <c r="M751" s="82" t="n">
        <v>0</v>
      </c>
      <c r="N751" s="83" t="n">
        <v>0</v>
      </c>
      <c r="O751" s="79"/>
      <c r="P751" s="84"/>
      <c r="Q751" s="100"/>
      <c r="R751" s="100"/>
      <c r="S751" s="100"/>
      <c r="T751" s="100"/>
      <c r="U751" s="100"/>
      <c r="V751" s="100"/>
      <c r="W751" s="100"/>
      <c r="X751" s="100"/>
      <c r="Y751" s="101"/>
      <c r="Z751" s="100"/>
      <c r="AA751" s="101" t="s">
        <v>1188</v>
      </c>
      <c r="AB751" s="85"/>
      <c r="AC751" s="86"/>
      <c r="AD751" s="85"/>
      <c r="AE751" s="85"/>
      <c r="AF751" s="86"/>
      <c r="AG751" s="86"/>
      <c r="AH751" s="87" t="n">
        <v>0</v>
      </c>
      <c r="AI751" s="88" t="n">
        <v>0</v>
      </c>
      <c r="AJ751" s="88" t="n">
        <v>0</v>
      </c>
      <c r="AK751" s="89" t="n">
        <v>0</v>
      </c>
      <c r="AL751" s="90" t="n">
        <v>0</v>
      </c>
      <c r="AM751" s="89" t="n">
        <v>0</v>
      </c>
      <c r="AN751" s="90" t="n">
        <v>0</v>
      </c>
      <c r="AO751" s="86"/>
      <c r="AP751" s="91"/>
      <c r="AQ751" s="100"/>
      <c r="AR751" s="100"/>
      <c r="AS751" s="100"/>
      <c r="AT751" s="100"/>
      <c r="AU751" s="100"/>
      <c r="AV751" s="100"/>
      <c r="AW751" s="100"/>
      <c r="AX751" s="100"/>
      <c r="AY751" s="100"/>
      <c r="AZ751" s="101"/>
      <c r="BA751" s="12"/>
      <c r="BB751" s="85" t="n">
        <f aca="false">IF(ISERROR(VLOOKUP($B751,$AB:$AX,1,0)),0,(VLOOKUP($B751,$AB:$AX,1,0)))</f>
        <v>0</v>
      </c>
      <c r="BC751" s="86" t="n">
        <f aca="false">IF(ISERROR(VLOOKUP($B751,$AB:$AX,2,0)),0,(VLOOKUP($B751,$AB:$AX,2,0)))</f>
        <v>0</v>
      </c>
      <c r="BD751" s="92" t="n">
        <f aca="false">IF(ISERROR(VLOOKUP($B751,$AB:$AX,3,0)),0,(VLOOKUP($B751,$AB:$AX,3,0)))</f>
        <v>0</v>
      </c>
      <c r="BE751" s="85" t="n">
        <f aca="false">IF(ISERROR(VLOOKUP($B751,$AB:$AX,4,0)),0,(VLOOKUP($B751,$AB:$AX,4,0)))</f>
        <v>0</v>
      </c>
      <c r="BF751" s="86" t="n">
        <f aca="false">IF(ISERROR(VLOOKUP($B751,$AB:$AX,5,0)),0,(VLOOKUP($B751,$AB:$AX,5,0)))</f>
        <v>0</v>
      </c>
      <c r="BG751" s="86" t="n">
        <f aca="false">IF(ISERROR(VLOOKUP($B751,$AB:$AX,6,0)),0,(VLOOKUP($B751,$AB:$AX,6,0)))</f>
        <v>0</v>
      </c>
      <c r="BH751" s="85" t="n">
        <f aca="false">IF(ISERROR(VLOOKUP($B751,$AB:$AX,7,0)),0,(VLOOKUP($B751,$AB:$AX,7,0)))</f>
        <v>0</v>
      </c>
      <c r="BI751" s="88" t="n">
        <f aca="false">IF(ISERROR(VLOOKUP($B751,$AB:$AX,8,0)),0,(VLOOKUP($B751,$AB:$AX,8,0)))</f>
        <v>0</v>
      </c>
      <c r="BJ751" s="88" t="n">
        <f aca="false">IF(ISERROR(VLOOKUP($B751,$AB:$AX,9,0)),0,(VLOOKUP($B751,$AB:$AX,9,0)))</f>
        <v>0</v>
      </c>
      <c r="BK751" s="89" t="n">
        <f aca="false">IF(ISERROR(VLOOKUP($B751,$AB:$AX,10,0)),0,(VLOOKUP($B751,$AB:$AX,10,0)))</f>
        <v>0</v>
      </c>
      <c r="BL751" s="93" t="n">
        <f aca="false">IF(ISERROR(VLOOKUP($B751,$AB:$AX,11,0)),0,(VLOOKUP($B751,$AB:$AX,11,0)))</f>
        <v>0</v>
      </c>
      <c r="BM751" s="89" t="n">
        <f aca="false">IF(ISERROR(VLOOKUP($B751,$AB:$AX,12,0)),0,(VLOOKUP($B751,$AB:$AX,12,0)))</f>
        <v>0</v>
      </c>
      <c r="BN751" s="93" t="n">
        <f aca="false">IF(ISERROR(VLOOKUP($B751,$AB:$AX,13,0)),0,(VLOOKUP($B751,$AB:$AX,13,0)))</f>
        <v>0</v>
      </c>
      <c r="BO751" s="86" t="n">
        <f aca="false">IF(ISERROR(VLOOKUP($B751,$AB:$AX,14,0)),0,(VLOOKUP($B751,$AB:$AX,14,0)))</f>
        <v>0</v>
      </c>
      <c r="BP751" s="91" t="n">
        <f aca="false">IF(ISERROR(VLOOKUP($B751,$AB:$AX,15,0)),0,(VLOOKUP($B751,$AB:$AX,15,0)))</f>
        <v>0</v>
      </c>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c r="DO751" s="100"/>
      <c r="DP751" s="100"/>
      <c r="DQ751" s="100"/>
      <c r="DR751" s="100"/>
      <c r="DS751" s="100"/>
      <c r="DT751" s="100"/>
      <c r="DU751" s="100"/>
      <c r="DV751" s="100"/>
      <c r="DW751" s="100"/>
      <c r="DX751" s="100"/>
      <c r="DY751" s="100"/>
      <c r="DZ751" s="100"/>
      <c r="EA751" s="100"/>
      <c r="EB751" s="100"/>
      <c r="EC751" s="100"/>
      <c r="ED751" s="100"/>
      <c r="EE751" s="100"/>
      <c r="EF751" s="100"/>
      <c r="EG751" s="100"/>
      <c r="EH751" s="100"/>
      <c r="EI751" s="100"/>
      <c r="EJ751" s="100"/>
      <c r="EK751" s="100"/>
    </row>
    <row r="752" customFormat="false" ht="12.75" hidden="true" customHeight="false" outlineLevel="0" collapsed="false">
      <c r="A752" s="75" t="s">
        <v>1189</v>
      </c>
      <c r="B752" s="78"/>
      <c r="C752" s="79"/>
      <c r="D752" s="78"/>
      <c r="E752" s="78"/>
      <c r="F752" s="79"/>
      <c r="G752" s="79"/>
      <c r="H752" s="80" t="n">
        <v>0</v>
      </c>
      <c r="I752" s="81" t="n">
        <v>0</v>
      </c>
      <c r="J752" s="81" t="n">
        <v>0</v>
      </c>
      <c r="K752" s="82" t="n">
        <v>0</v>
      </c>
      <c r="L752" s="83" t="n">
        <v>0</v>
      </c>
      <c r="M752" s="82" t="n">
        <v>0</v>
      </c>
      <c r="N752" s="83" t="n">
        <v>0</v>
      </c>
      <c r="O752" s="79"/>
      <c r="P752" s="84"/>
      <c r="Q752" s="100"/>
      <c r="R752" s="100"/>
      <c r="S752" s="100"/>
      <c r="T752" s="100"/>
      <c r="U752" s="100"/>
      <c r="V752" s="100"/>
      <c r="W752" s="100"/>
      <c r="X752" s="100"/>
      <c r="Y752" s="101"/>
      <c r="Z752" s="100"/>
      <c r="AA752" s="101" t="s">
        <v>1189</v>
      </c>
      <c r="AB752" s="85"/>
      <c r="AC752" s="86"/>
      <c r="AD752" s="85"/>
      <c r="AE752" s="85"/>
      <c r="AF752" s="86"/>
      <c r="AG752" s="86"/>
      <c r="AH752" s="87" t="n">
        <v>0</v>
      </c>
      <c r="AI752" s="88" t="n">
        <v>0</v>
      </c>
      <c r="AJ752" s="88" t="n">
        <v>0</v>
      </c>
      <c r="AK752" s="89" t="n">
        <v>0</v>
      </c>
      <c r="AL752" s="90" t="n">
        <v>0</v>
      </c>
      <c r="AM752" s="89" t="n">
        <v>0</v>
      </c>
      <c r="AN752" s="90" t="n">
        <v>0</v>
      </c>
      <c r="AO752" s="86"/>
      <c r="AP752" s="91"/>
      <c r="AQ752" s="100"/>
      <c r="AR752" s="100"/>
      <c r="AS752" s="100"/>
      <c r="AT752" s="100"/>
      <c r="AU752" s="100"/>
      <c r="AV752" s="100"/>
      <c r="AW752" s="100"/>
      <c r="AX752" s="100"/>
      <c r="AY752" s="100"/>
      <c r="AZ752" s="101"/>
      <c r="BA752" s="12"/>
      <c r="BB752" s="85" t="n">
        <f aca="false">IF(ISERROR(VLOOKUP($B752,$AB:$AX,1,0)),0,(VLOOKUP($B752,$AB:$AX,1,0)))</f>
        <v>0</v>
      </c>
      <c r="BC752" s="86" t="n">
        <f aca="false">IF(ISERROR(VLOOKUP($B752,$AB:$AX,2,0)),0,(VLOOKUP($B752,$AB:$AX,2,0)))</f>
        <v>0</v>
      </c>
      <c r="BD752" s="92" t="n">
        <f aca="false">IF(ISERROR(VLOOKUP($B752,$AB:$AX,3,0)),0,(VLOOKUP($B752,$AB:$AX,3,0)))</f>
        <v>0</v>
      </c>
      <c r="BE752" s="85" t="n">
        <f aca="false">IF(ISERROR(VLOOKUP($B752,$AB:$AX,4,0)),0,(VLOOKUP($B752,$AB:$AX,4,0)))</f>
        <v>0</v>
      </c>
      <c r="BF752" s="86" t="n">
        <f aca="false">IF(ISERROR(VLOOKUP($B752,$AB:$AX,5,0)),0,(VLOOKUP($B752,$AB:$AX,5,0)))</f>
        <v>0</v>
      </c>
      <c r="BG752" s="86" t="n">
        <f aca="false">IF(ISERROR(VLOOKUP($B752,$AB:$AX,6,0)),0,(VLOOKUP($B752,$AB:$AX,6,0)))</f>
        <v>0</v>
      </c>
      <c r="BH752" s="85" t="n">
        <f aca="false">IF(ISERROR(VLOOKUP($B752,$AB:$AX,7,0)),0,(VLOOKUP($B752,$AB:$AX,7,0)))</f>
        <v>0</v>
      </c>
      <c r="BI752" s="88" t="n">
        <f aca="false">IF(ISERROR(VLOOKUP($B752,$AB:$AX,8,0)),0,(VLOOKUP($B752,$AB:$AX,8,0)))</f>
        <v>0</v>
      </c>
      <c r="BJ752" s="88" t="n">
        <f aca="false">IF(ISERROR(VLOOKUP($B752,$AB:$AX,9,0)),0,(VLOOKUP($B752,$AB:$AX,9,0)))</f>
        <v>0</v>
      </c>
      <c r="BK752" s="89" t="n">
        <f aca="false">IF(ISERROR(VLOOKUP($B752,$AB:$AX,10,0)),0,(VLOOKUP($B752,$AB:$AX,10,0)))</f>
        <v>0</v>
      </c>
      <c r="BL752" s="93" t="n">
        <f aca="false">IF(ISERROR(VLOOKUP($B752,$AB:$AX,11,0)),0,(VLOOKUP($B752,$AB:$AX,11,0)))</f>
        <v>0</v>
      </c>
      <c r="BM752" s="89" t="n">
        <f aca="false">IF(ISERROR(VLOOKUP($B752,$AB:$AX,12,0)),0,(VLOOKUP($B752,$AB:$AX,12,0)))</f>
        <v>0</v>
      </c>
      <c r="BN752" s="93" t="n">
        <f aca="false">IF(ISERROR(VLOOKUP($B752,$AB:$AX,13,0)),0,(VLOOKUP($B752,$AB:$AX,13,0)))</f>
        <v>0</v>
      </c>
      <c r="BO752" s="86" t="n">
        <f aca="false">IF(ISERROR(VLOOKUP($B752,$AB:$AX,14,0)),0,(VLOOKUP($B752,$AB:$AX,14,0)))</f>
        <v>0</v>
      </c>
      <c r="BP752" s="91" t="n">
        <f aca="false">IF(ISERROR(VLOOKUP($B752,$AB:$AX,15,0)),0,(VLOOKUP($B752,$AB:$AX,15,0)))</f>
        <v>0</v>
      </c>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c r="DO752" s="100"/>
      <c r="DP752" s="100"/>
      <c r="DQ752" s="100"/>
      <c r="DR752" s="100"/>
      <c r="DS752" s="100"/>
      <c r="DT752" s="100"/>
      <c r="DU752" s="100"/>
      <c r="DV752" s="100"/>
      <c r="DW752" s="100"/>
      <c r="DX752" s="100"/>
      <c r="DY752" s="100"/>
      <c r="DZ752" s="100"/>
      <c r="EA752" s="100"/>
      <c r="EB752" s="100"/>
      <c r="EC752" s="100"/>
      <c r="ED752" s="100"/>
      <c r="EE752" s="100"/>
      <c r="EF752" s="100"/>
      <c r="EG752" s="100"/>
      <c r="EH752" s="100"/>
      <c r="EI752" s="100"/>
      <c r="EJ752" s="100"/>
      <c r="EK752" s="100"/>
    </row>
    <row r="753" customFormat="false" ht="12.75" hidden="true" customHeight="false" outlineLevel="0" collapsed="false">
      <c r="A753" s="75" t="s">
        <v>1190</v>
      </c>
      <c r="B753" s="78"/>
      <c r="C753" s="79"/>
      <c r="D753" s="78"/>
      <c r="E753" s="78"/>
      <c r="F753" s="79"/>
      <c r="G753" s="79"/>
      <c r="H753" s="80" t="n">
        <v>0</v>
      </c>
      <c r="I753" s="81" t="n">
        <v>0</v>
      </c>
      <c r="J753" s="81" t="n">
        <v>0</v>
      </c>
      <c r="K753" s="82" t="n">
        <v>0</v>
      </c>
      <c r="L753" s="83" t="n">
        <v>0</v>
      </c>
      <c r="M753" s="82" t="n">
        <v>0</v>
      </c>
      <c r="N753" s="83" t="n">
        <v>0</v>
      </c>
      <c r="O753" s="79"/>
      <c r="P753" s="84"/>
      <c r="Q753" s="100"/>
      <c r="R753" s="100"/>
      <c r="S753" s="100"/>
      <c r="T753" s="100"/>
      <c r="U753" s="100"/>
      <c r="V753" s="100"/>
      <c r="W753" s="100"/>
      <c r="X753" s="100"/>
      <c r="Y753" s="101"/>
      <c r="Z753" s="100"/>
      <c r="AA753" s="101" t="s">
        <v>1190</v>
      </c>
      <c r="AB753" s="85"/>
      <c r="AC753" s="86"/>
      <c r="AD753" s="85"/>
      <c r="AE753" s="85"/>
      <c r="AF753" s="86"/>
      <c r="AG753" s="86"/>
      <c r="AH753" s="87" t="n">
        <v>0</v>
      </c>
      <c r="AI753" s="88" t="n">
        <v>0</v>
      </c>
      <c r="AJ753" s="88" t="n">
        <v>0</v>
      </c>
      <c r="AK753" s="89" t="n">
        <v>0</v>
      </c>
      <c r="AL753" s="90" t="n">
        <v>0</v>
      </c>
      <c r="AM753" s="89" t="n">
        <v>0</v>
      </c>
      <c r="AN753" s="90" t="n">
        <v>0</v>
      </c>
      <c r="AO753" s="86"/>
      <c r="AP753" s="91"/>
      <c r="AQ753" s="100"/>
      <c r="AR753" s="100"/>
      <c r="AS753" s="100"/>
      <c r="AT753" s="100"/>
      <c r="AU753" s="100"/>
      <c r="AV753" s="100"/>
      <c r="AW753" s="100"/>
      <c r="AX753" s="100"/>
      <c r="AY753" s="100"/>
      <c r="AZ753" s="101"/>
      <c r="BA753" s="12"/>
      <c r="BB753" s="85" t="n">
        <f aca="false">IF(ISERROR(VLOOKUP($B753,$AB:$AX,1,0)),0,(VLOOKUP($B753,$AB:$AX,1,0)))</f>
        <v>0</v>
      </c>
      <c r="BC753" s="86" t="n">
        <f aca="false">IF(ISERROR(VLOOKUP($B753,$AB:$AX,2,0)),0,(VLOOKUP($B753,$AB:$AX,2,0)))</f>
        <v>0</v>
      </c>
      <c r="BD753" s="92" t="n">
        <f aca="false">IF(ISERROR(VLOOKUP($B753,$AB:$AX,3,0)),0,(VLOOKUP($B753,$AB:$AX,3,0)))</f>
        <v>0</v>
      </c>
      <c r="BE753" s="85" t="n">
        <f aca="false">IF(ISERROR(VLOOKUP($B753,$AB:$AX,4,0)),0,(VLOOKUP($B753,$AB:$AX,4,0)))</f>
        <v>0</v>
      </c>
      <c r="BF753" s="86" t="n">
        <f aca="false">IF(ISERROR(VLOOKUP($B753,$AB:$AX,5,0)),0,(VLOOKUP($B753,$AB:$AX,5,0)))</f>
        <v>0</v>
      </c>
      <c r="BG753" s="86" t="n">
        <f aca="false">IF(ISERROR(VLOOKUP($B753,$AB:$AX,6,0)),0,(VLOOKUP($B753,$AB:$AX,6,0)))</f>
        <v>0</v>
      </c>
      <c r="BH753" s="85" t="n">
        <f aca="false">IF(ISERROR(VLOOKUP($B753,$AB:$AX,7,0)),0,(VLOOKUP($B753,$AB:$AX,7,0)))</f>
        <v>0</v>
      </c>
      <c r="BI753" s="88" t="n">
        <f aca="false">IF(ISERROR(VLOOKUP($B753,$AB:$AX,8,0)),0,(VLOOKUP($B753,$AB:$AX,8,0)))</f>
        <v>0</v>
      </c>
      <c r="BJ753" s="88" t="n">
        <f aca="false">IF(ISERROR(VLOOKUP($B753,$AB:$AX,9,0)),0,(VLOOKUP($B753,$AB:$AX,9,0)))</f>
        <v>0</v>
      </c>
      <c r="BK753" s="89" t="n">
        <f aca="false">IF(ISERROR(VLOOKUP($B753,$AB:$AX,10,0)),0,(VLOOKUP($B753,$AB:$AX,10,0)))</f>
        <v>0</v>
      </c>
      <c r="BL753" s="93" t="n">
        <f aca="false">IF(ISERROR(VLOOKUP($B753,$AB:$AX,11,0)),0,(VLOOKUP($B753,$AB:$AX,11,0)))</f>
        <v>0</v>
      </c>
      <c r="BM753" s="89" t="n">
        <f aca="false">IF(ISERROR(VLOOKUP($B753,$AB:$AX,12,0)),0,(VLOOKUP($B753,$AB:$AX,12,0)))</f>
        <v>0</v>
      </c>
      <c r="BN753" s="93" t="n">
        <f aca="false">IF(ISERROR(VLOOKUP($B753,$AB:$AX,13,0)),0,(VLOOKUP($B753,$AB:$AX,13,0)))</f>
        <v>0</v>
      </c>
      <c r="BO753" s="86" t="n">
        <f aca="false">IF(ISERROR(VLOOKUP($B753,$AB:$AX,14,0)),0,(VLOOKUP($B753,$AB:$AX,14,0)))</f>
        <v>0</v>
      </c>
      <c r="BP753" s="91" t="n">
        <f aca="false">IF(ISERROR(VLOOKUP($B753,$AB:$AX,15,0)),0,(VLOOKUP($B753,$AB:$AX,15,0)))</f>
        <v>0</v>
      </c>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c r="DO753" s="100"/>
      <c r="DP753" s="100"/>
      <c r="DQ753" s="100"/>
      <c r="DR753" s="100"/>
      <c r="DS753" s="100"/>
      <c r="DT753" s="100"/>
      <c r="DU753" s="100"/>
      <c r="DV753" s="100"/>
      <c r="DW753" s="100"/>
      <c r="DX753" s="100"/>
      <c r="DY753" s="100"/>
      <c r="DZ753" s="100"/>
      <c r="EA753" s="100"/>
      <c r="EB753" s="100"/>
      <c r="EC753" s="100"/>
      <c r="ED753" s="100"/>
      <c r="EE753" s="100"/>
      <c r="EF753" s="100"/>
      <c r="EG753" s="100"/>
      <c r="EH753" s="100"/>
      <c r="EI753" s="100"/>
      <c r="EJ753" s="100"/>
      <c r="EK753" s="100"/>
    </row>
    <row r="754" customFormat="false" ht="12.75" hidden="true" customHeight="false" outlineLevel="0" collapsed="false">
      <c r="A754" s="75" t="s">
        <v>1191</v>
      </c>
      <c r="B754" s="78"/>
      <c r="C754" s="79"/>
      <c r="D754" s="78"/>
      <c r="E754" s="78"/>
      <c r="F754" s="79"/>
      <c r="G754" s="79"/>
      <c r="H754" s="80" t="n">
        <v>0</v>
      </c>
      <c r="I754" s="81" t="n">
        <v>0</v>
      </c>
      <c r="J754" s="81" t="n">
        <v>0</v>
      </c>
      <c r="K754" s="82" t="n">
        <v>0</v>
      </c>
      <c r="L754" s="83" t="n">
        <v>0</v>
      </c>
      <c r="M754" s="82" t="n">
        <v>0</v>
      </c>
      <c r="N754" s="83" t="n">
        <v>0</v>
      </c>
      <c r="O754" s="79"/>
      <c r="P754" s="84"/>
      <c r="Q754" s="22"/>
      <c r="R754" s="22"/>
      <c r="S754" s="22"/>
      <c r="T754" s="22"/>
      <c r="U754" s="22"/>
      <c r="V754" s="22"/>
      <c r="W754" s="22"/>
      <c r="X754" s="22"/>
      <c r="Y754" s="12"/>
      <c r="Z754" s="22"/>
      <c r="AA754" s="12" t="s">
        <v>1191</v>
      </c>
      <c r="AB754" s="85"/>
      <c r="AC754" s="86"/>
      <c r="AD754" s="85"/>
      <c r="AE754" s="85"/>
      <c r="AF754" s="86"/>
      <c r="AG754" s="86"/>
      <c r="AH754" s="87" t="n">
        <v>0</v>
      </c>
      <c r="AI754" s="88" t="n">
        <v>0</v>
      </c>
      <c r="AJ754" s="88" t="n">
        <v>0</v>
      </c>
      <c r="AK754" s="89" t="n">
        <v>0</v>
      </c>
      <c r="AL754" s="90" t="n">
        <v>0</v>
      </c>
      <c r="AM754" s="89" t="n">
        <v>0</v>
      </c>
      <c r="AN754" s="90" t="n">
        <v>0</v>
      </c>
      <c r="AO754" s="86"/>
      <c r="AP754" s="91"/>
      <c r="AQ754" s="22"/>
      <c r="AR754" s="22"/>
      <c r="AS754" s="22"/>
      <c r="AT754" s="22"/>
      <c r="AU754" s="22"/>
      <c r="AV754" s="22"/>
      <c r="AW754" s="22"/>
      <c r="AX754" s="22"/>
      <c r="AY754" s="22"/>
      <c r="BA754" s="12"/>
      <c r="BB754" s="85" t="n">
        <f aca="false">IF(ISERROR(VLOOKUP($B754,$AB:$AX,1,0)),0,(VLOOKUP($B754,$AB:$AX,1,0)))</f>
        <v>0</v>
      </c>
      <c r="BC754" s="86" t="n">
        <f aca="false">IF(ISERROR(VLOOKUP($B754,$AB:$AX,2,0)),0,(VLOOKUP($B754,$AB:$AX,2,0)))</f>
        <v>0</v>
      </c>
      <c r="BD754" s="92" t="n">
        <f aca="false">IF(ISERROR(VLOOKUP($B754,$AB:$AX,3,0)),0,(VLOOKUP($B754,$AB:$AX,3,0)))</f>
        <v>0</v>
      </c>
      <c r="BE754" s="85" t="n">
        <f aca="false">IF(ISERROR(VLOOKUP($B754,$AB:$AX,4,0)),0,(VLOOKUP($B754,$AB:$AX,4,0)))</f>
        <v>0</v>
      </c>
      <c r="BF754" s="86" t="n">
        <f aca="false">IF(ISERROR(VLOOKUP($B754,$AB:$AX,5,0)),0,(VLOOKUP($B754,$AB:$AX,5,0)))</f>
        <v>0</v>
      </c>
      <c r="BG754" s="86" t="n">
        <f aca="false">IF(ISERROR(VLOOKUP($B754,$AB:$AX,6,0)),0,(VLOOKUP($B754,$AB:$AX,6,0)))</f>
        <v>0</v>
      </c>
      <c r="BH754" s="85" t="n">
        <f aca="false">IF(ISERROR(VLOOKUP($B754,$AB:$AX,7,0)),0,(VLOOKUP($B754,$AB:$AX,7,0)))</f>
        <v>0</v>
      </c>
      <c r="BI754" s="88" t="n">
        <f aca="false">IF(ISERROR(VLOOKUP($B754,$AB:$AX,8,0)),0,(VLOOKUP($B754,$AB:$AX,8,0)))</f>
        <v>0</v>
      </c>
      <c r="BJ754" s="88" t="n">
        <f aca="false">IF(ISERROR(VLOOKUP($B754,$AB:$AX,9,0)),0,(VLOOKUP($B754,$AB:$AX,9,0)))</f>
        <v>0</v>
      </c>
      <c r="BK754" s="89" t="n">
        <f aca="false">IF(ISERROR(VLOOKUP($B754,$AB:$AX,10,0)),0,(VLOOKUP($B754,$AB:$AX,10,0)))</f>
        <v>0</v>
      </c>
      <c r="BL754" s="93" t="n">
        <f aca="false">IF(ISERROR(VLOOKUP($B754,$AB:$AX,11,0)),0,(VLOOKUP($B754,$AB:$AX,11,0)))</f>
        <v>0</v>
      </c>
      <c r="BM754" s="89" t="n">
        <f aca="false">IF(ISERROR(VLOOKUP($B754,$AB:$AX,12,0)),0,(VLOOKUP($B754,$AB:$AX,12,0)))</f>
        <v>0</v>
      </c>
      <c r="BN754" s="93" t="n">
        <f aca="false">IF(ISERROR(VLOOKUP($B754,$AB:$AX,13,0)),0,(VLOOKUP($B754,$AB:$AX,13,0)))</f>
        <v>0</v>
      </c>
      <c r="BO754" s="86" t="n">
        <f aca="false">IF(ISERROR(VLOOKUP($B754,$AB:$AX,14,0)),0,(VLOOKUP($B754,$AB:$AX,14,0)))</f>
        <v>0</v>
      </c>
      <c r="BP754" s="91" t="n">
        <f aca="false">IF(ISERROR(VLOOKUP($B754,$AB:$AX,15,0)),0,(VLOOKUP($B754,$AB:$AX,15,0)))</f>
        <v>0</v>
      </c>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row>
    <row r="755" customFormat="false" ht="12.75" hidden="true" customHeight="false" outlineLevel="0" collapsed="false">
      <c r="A755" s="75" t="s">
        <v>1192</v>
      </c>
      <c r="B755" s="78" t="n">
        <v>0</v>
      </c>
      <c r="C755" s="79"/>
      <c r="D755" s="78" t="n">
        <v>0</v>
      </c>
      <c r="E755" s="78" t="n">
        <v>0</v>
      </c>
      <c r="F755" s="79"/>
      <c r="G755" s="79"/>
      <c r="H755" s="80" t="n">
        <v>0</v>
      </c>
      <c r="I755" s="81" t="n">
        <v>0</v>
      </c>
      <c r="J755" s="81" t="n">
        <v>0</v>
      </c>
      <c r="K755" s="82" t="n">
        <v>0</v>
      </c>
      <c r="L755" s="83" t="n">
        <v>0</v>
      </c>
      <c r="M755" s="82" t="n">
        <v>0</v>
      </c>
      <c r="N755" s="83" t="n">
        <v>0</v>
      </c>
      <c r="O755" s="79"/>
      <c r="P755" s="84" t="n">
        <v>0</v>
      </c>
      <c r="Q755" s="22"/>
      <c r="R755" s="22"/>
      <c r="S755" s="22"/>
      <c r="T755" s="22"/>
      <c r="U755" s="22"/>
      <c r="V755" s="22"/>
      <c r="W755" s="22"/>
      <c r="X755" s="22"/>
      <c r="Y755" s="12"/>
      <c r="Z755" s="22"/>
      <c r="AA755" s="12" t="s">
        <v>1192</v>
      </c>
      <c r="AB755" s="85" t="n">
        <v>0</v>
      </c>
      <c r="AC755" s="86"/>
      <c r="AD755" s="85" t="n">
        <v>0</v>
      </c>
      <c r="AE755" s="85" t="n">
        <v>0</v>
      </c>
      <c r="AF755" s="86"/>
      <c r="AG755" s="86"/>
      <c r="AH755" s="87" t="n">
        <v>0</v>
      </c>
      <c r="AI755" s="88" t="n">
        <v>0</v>
      </c>
      <c r="AJ755" s="88" t="n">
        <v>0</v>
      </c>
      <c r="AK755" s="89" t="n">
        <v>0</v>
      </c>
      <c r="AL755" s="90" t="n">
        <v>0</v>
      </c>
      <c r="AM755" s="89" t="n">
        <v>0</v>
      </c>
      <c r="AN755" s="90" t="n">
        <v>0</v>
      </c>
      <c r="AO755" s="86"/>
      <c r="AP755" s="91" t="n">
        <v>0</v>
      </c>
      <c r="AQ755" s="22"/>
      <c r="AR755" s="22"/>
      <c r="AS755" s="22"/>
      <c r="AT755" s="22"/>
      <c r="AU755" s="22"/>
      <c r="AV755" s="22"/>
      <c r="AW755" s="22"/>
      <c r="AX755" s="22"/>
      <c r="AY755" s="22"/>
      <c r="BA755" s="12"/>
      <c r="BB755" s="85" t="n">
        <f aca="false">IF(ISERROR(VLOOKUP($B755,$AB:$AX,1,0)),0,(VLOOKUP($B755,$AB:$AX,1,0)))</f>
        <v>0</v>
      </c>
      <c r="BC755" s="86" t="n">
        <f aca="false">IF(ISERROR(VLOOKUP($B755,$AB:$AX,2,0)),0,(VLOOKUP($B755,$AB:$AX,2,0)))</f>
        <v>0</v>
      </c>
      <c r="BD755" s="92" t="n">
        <f aca="false">IF(ISERROR(VLOOKUP($B755,$AB:$AX,3,0)),0,(VLOOKUP($B755,$AB:$AX,3,0)))</f>
        <v>0</v>
      </c>
      <c r="BE755" s="85" t="n">
        <f aca="false">IF(ISERROR(VLOOKUP($B755,$AB:$AX,4,0)),0,(VLOOKUP($B755,$AB:$AX,4,0)))</f>
        <v>0</v>
      </c>
      <c r="BF755" s="86" t="n">
        <f aca="false">IF(ISERROR(VLOOKUP($B755,$AB:$AX,5,0)),0,(VLOOKUP($B755,$AB:$AX,5,0)))</f>
        <v>0</v>
      </c>
      <c r="BG755" s="86" t="n">
        <f aca="false">IF(ISERROR(VLOOKUP($B755,$AB:$AX,6,0)),0,(VLOOKUP($B755,$AB:$AX,6,0)))</f>
        <v>0</v>
      </c>
      <c r="BH755" s="85" t="n">
        <f aca="false">IF(ISERROR(VLOOKUP($B755,$AB:$AX,7,0)),0,(VLOOKUP($B755,$AB:$AX,7,0)))</f>
        <v>0</v>
      </c>
      <c r="BI755" s="88" t="n">
        <f aca="false">IF(ISERROR(VLOOKUP($B755,$AB:$AX,8,0)),0,(VLOOKUP($B755,$AB:$AX,8,0)))</f>
        <v>0</v>
      </c>
      <c r="BJ755" s="88" t="n">
        <f aca="false">IF(ISERROR(VLOOKUP($B755,$AB:$AX,9,0)),0,(VLOOKUP($B755,$AB:$AX,9,0)))</f>
        <v>0</v>
      </c>
      <c r="BK755" s="89" t="n">
        <f aca="false">IF(ISERROR(VLOOKUP($B755,$AB:$AX,10,0)),0,(VLOOKUP($B755,$AB:$AX,10,0)))</f>
        <v>0</v>
      </c>
      <c r="BL755" s="93" t="n">
        <f aca="false">IF(ISERROR(VLOOKUP($B755,$AB:$AX,11,0)),0,(VLOOKUP($B755,$AB:$AX,11,0)))</f>
        <v>0</v>
      </c>
      <c r="BM755" s="89" t="n">
        <f aca="false">IF(ISERROR(VLOOKUP($B755,$AB:$AX,12,0)),0,(VLOOKUP($B755,$AB:$AX,12,0)))</f>
        <v>0</v>
      </c>
      <c r="BN755" s="93" t="n">
        <f aca="false">IF(ISERROR(VLOOKUP($B755,$AB:$AX,13,0)),0,(VLOOKUP($B755,$AB:$AX,13,0)))</f>
        <v>0</v>
      </c>
      <c r="BO755" s="86" t="n">
        <f aca="false">IF(ISERROR(VLOOKUP($B755,$AB:$AX,14,0)),0,(VLOOKUP($B755,$AB:$AX,14,0)))</f>
        <v>0</v>
      </c>
      <c r="BP755" s="91" t="n">
        <f aca="false">IF(ISERROR(VLOOKUP($B755,$AB:$AX,15,0)),0,(VLOOKUP($B755,$AB:$AX,15,0)))</f>
        <v>0</v>
      </c>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row>
    <row r="756" customFormat="false" ht="12.75" hidden="true" customHeight="false" outlineLevel="0" collapsed="false">
      <c r="A756" s="75" t="s">
        <v>1193</v>
      </c>
      <c r="B756" s="78" t="n">
        <v>0</v>
      </c>
      <c r="C756" s="79"/>
      <c r="D756" s="78" t="n">
        <v>0</v>
      </c>
      <c r="E756" s="78" t="n">
        <v>0</v>
      </c>
      <c r="F756" s="79"/>
      <c r="G756" s="79"/>
      <c r="H756" s="80" t="n">
        <v>0</v>
      </c>
      <c r="I756" s="81" t="n">
        <v>0</v>
      </c>
      <c r="J756" s="81" t="n">
        <v>0</v>
      </c>
      <c r="K756" s="82" t="n">
        <v>0</v>
      </c>
      <c r="L756" s="83" t="n">
        <v>0</v>
      </c>
      <c r="M756" s="82" t="n">
        <v>0</v>
      </c>
      <c r="N756" s="83" t="n">
        <v>0</v>
      </c>
      <c r="O756" s="79"/>
      <c r="P756" s="84" t="n">
        <v>0</v>
      </c>
      <c r="Q756" s="78"/>
      <c r="R756" s="78"/>
      <c r="S756" s="78"/>
      <c r="T756" s="78"/>
      <c r="U756" s="78"/>
      <c r="V756" s="78"/>
      <c r="W756" s="78"/>
      <c r="X756" s="78"/>
      <c r="Y756" s="85"/>
      <c r="Z756" s="78"/>
      <c r="AA756" s="85" t="s">
        <v>1193</v>
      </c>
      <c r="AB756" s="85" t="n">
        <v>0</v>
      </c>
      <c r="AC756" s="86"/>
      <c r="AD756" s="85" t="n">
        <v>0</v>
      </c>
      <c r="AE756" s="85" t="n">
        <v>0</v>
      </c>
      <c r="AF756" s="86"/>
      <c r="AG756" s="86"/>
      <c r="AH756" s="87" t="n">
        <v>0</v>
      </c>
      <c r="AI756" s="88" t="n">
        <v>0</v>
      </c>
      <c r="AJ756" s="88" t="n">
        <v>0</v>
      </c>
      <c r="AK756" s="89" t="n">
        <v>0</v>
      </c>
      <c r="AL756" s="90" t="n">
        <v>0</v>
      </c>
      <c r="AM756" s="89" t="n">
        <v>0</v>
      </c>
      <c r="AN756" s="90" t="n">
        <v>0</v>
      </c>
      <c r="AO756" s="86"/>
      <c r="AP756" s="91" t="n">
        <v>0</v>
      </c>
      <c r="AQ756" s="78"/>
      <c r="AR756" s="78"/>
      <c r="AS756" s="78"/>
      <c r="AT756" s="78"/>
      <c r="AU756" s="78"/>
      <c r="AV756" s="78"/>
      <c r="AW756" s="78"/>
      <c r="AX756" s="78"/>
      <c r="AY756" s="78"/>
      <c r="AZ756" s="85"/>
      <c r="BA756" s="12"/>
      <c r="BB756" s="85" t="n">
        <f aca="false">IF(ISERROR(VLOOKUP($B756,$AB:$AX,1,0)),0,(VLOOKUP($B756,$AB:$AX,1,0)))</f>
        <v>0</v>
      </c>
      <c r="BC756" s="86" t="n">
        <f aca="false">IF(ISERROR(VLOOKUP($B756,$AB:$AX,2,0)),0,(VLOOKUP($B756,$AB:$AX,2,0)))</f>
        <v>0</v>
      </c>
      <c r="BD756" s="92" t="n">
        <f aca="false">IF(ISERROR(VLOOKUP($B756,$AB:$AX,3,0)),0,(VLOOKUP($B756,$AB:$AX,3,0)))</f>
        <v>0</v>
      </c>
      <c r="BE756" s="85" t="n">
        <f aca="false">IF(ISERROR(VLOOKUP($B756,$AB:$AX,4,0)),0,(VLOOKUP($B756,$AB:$AX,4,0)))</f>
        <v>0</v>
      </c>
      <c r="BF756" s="86" t="n">
        <f aca="false">IF(ISERROR(VLOOKUP($B756,$AB:$AX,5,0)),0,(VLOOKUP($B756,$AB:$AX,5,0)))</f>
        <v>0</v>
      </c>
      <c r="BG756" s="86" t="n">
        <f aca="false">IF(ISERROR(VLOOKUP($B756,$AB:$AX,6,0)),0,(VLOOKUP($B756,$AB:$AX,6,0)))</f>
        <v>0</v>
      </c>
      <c r="BH756" s="85" t="n">
        <f aca="false">IF(ISERROR(VLOOKUP($B756,$AB:$AX,7,0)),0,(VLOOKUP($B756,$AB:$AX,7,0)))</f>
        <v>0</v>
      </c>
      <c r="BI756" s="88" t="n">
        <f aca="false">IF(ISERROR(VLOOKUP($B756,$AB:$AX,8,0)),0,(VLOOKUP($B756,$AB:$AX,8,0)))</f>
        <v>0</v>
      </c>
      <c r="BJ756" s="88" t="n">
        <f aca="false">IF(ISERROR(VLOOKUP($B756,$AB:$AX,9,0)),0,(VLOOKUP($B756,$AB:$AX,9,0)))</f>
        <v>0</v>
      </c>
      <c r="BK756" s="89" t="n">
        <f aca="false">IF(ISERROR(VLOOKUP($B756,$AB:$AX,10,0)),0,(VLOOKUP($B756,$AB:$AX,10,0)))</f>
        <v>0</v>
      </c>
      <c r="BL756" s="93" t="n">
        <f aca="false">IF(ISERROR(VLOOKUP($B756,$AB:$AX,11,0)),0,(VLOOKUP($B756,$AB:$AX,11,0)))</f>
        <v>0</v>
      </c>
      <c r="BM756" s="89" t="n">
        <f aca="false">IF(ISERROR(VLOOKUP($B756,$AB:$AX,12,0)),0,(VLOOKUP($B756,$AB:$AX,12,0)))</f>
        <v>0</v>
      </c>
      <c r="BN756" s="93" t="n">
        <f aca="false">IF(ISERROR(VLOOKUP($B756,$AB:$AX,13,0)),0,(VLOOKUP($B756,$AB:$AX,13,0)))</f>
        <v>0</v>
      </c>
      <c r="BO756" s="86" t="n">
        <f aca="false">IF(ISERROR(VLOOKUP($B756,$AB:$AX,14,0)),0,(VLOOKUP($B756,$AB:$AX,14,0)))</f>
        <v>0</v>
      </c>
      <c r="BP756" s="91" t="n">
        <f aca="false">IF(ISERROR(VLOOKUP($B756,$AB:$AX,15,0)),0,(VLOOKUP($B756,$AB:$AX,15,0)))</f>
        <v>0</v>
      </c>
      <c r="BQ756" s="78"/>
      <c r="BR756" s="78"/>
      <c r="BS756" s="78"/>
      <c r="BT756" s="78"/>
      <c r="BU756" s="94"/>
      <c r="BV756" s="94"/>
      <c r="BW756" s="94"/>
      <c r="BX756" s="94"/>
      <c r="BY756" s="94"/>
      <c r="BZ756" s="94"/>
      <c r="CA756" s="94"/>
      <c r="CB756" s="94"/>
      <c r="CC756" s="94"/>
      <c r="CD756" s="94"/>
      <c r="CE756" s="94"/>
      <c r="CF756" s="94"/>
      <c r="CG756" s="94"/>
      <c r="CH756" s="94"/>
      <c r="CI756" s="94"/>
      <c r="CJ756" s="94"/>
      <c r="CK756" s="94"/>
      <c r="CL756" s="94"/>
      <c r="CM756" s="94"/>
      <c r="CN756" s="94"/>
      <c r="CO756" s="94"/>
      <c r="CP756" s="94"/>
      <c r="CQ756" s="94"/>
      <c r="CR756" s="94"/>
      <c r="CS756" s="94"/>
      <c r="CT756" s="94"/>
      <c r="CU756" s="94"/>
      <c r="CV756" s="94"/>
      <c r="CW756" s="94"/>
      <c r="CX756" s="94"/>
      <c r="CY756" s="94"/>
      <c r="CZ756" s="94"/>
      <c r="DA756" s="94"/>
      <c r="DB756" s="94"/>
      <c r="DC756" s="94"/>
      <c r="DD756" s="94"/>
      <c r="DE756" s="94"/>
      <c r="DF756" s="94"/>
      <c r="DG756" s="94"/>
      <c r="DH756" s="94"/>
      <c r="DI756" s="94"/>
      <c r="DJ756" s="94"/>
      <c r="DK756" s="94"/>
      <c r="DL756" s="94"/>
      <c r="DM756" s="94"/>
      <c r="DN756" s="94"/>
      <c r="DO756" s="94"/>
      <c r="DP756" s="94"/>
      <c r="DQ756" s="94"/>
      <c r="DR756" s="94"/>
      <c r="DS756" s="94"/>
      <c r="DT756" s="94"/>
      <c r="DU756" s="94"/>
      <c r="DV756" s="94"/>
      <c r="DW756" s="94"/>
      <c r="DX756" s="94"/>
      <c r="DY756" s="94"/>
      <c r="DZ756" s="94"/>
      <c r="EA756" s="94"/>
      <c r="EB756" s="94"/>
      <c r="EC756" s="94"/>
      <c r="ED756" s="94"/>
      <c r="EE756" s="94"/>
      <c r="EF756" s="94"/>
      <c r="EG756" s="94"/>
      <c r="EH756" s="94"/>
      <c r="EI756" s="94"/>
      <c r="EJ756" s="94"/>
      <c r="EK756" s="94"/>
    </row>
    <row r="757" customFormat="false" ht="12.75" hidden="true" customHeight="false" outlineLevel="0" collapsed="false">
      <c r="A757" s="102"/>
      <c r="B757" s="78"/>
      <c r="C757" s="79"/>
      <c r="D757" s="78"/>
      <c r="E757" s="78"/>
      <c r="F757" s="79"/>
      <c r="G757" s="79"/>
      <c r="H757" s="80"/>
      <c r="I757" s="81"/>
      <c r="J757" s="81"/>
      <c r="K757" s="82"/>
      <c r="L757" s="83"/>
      <c r="M757" s="82"/>
      <c r="N757" s="83"/>
      <c r="O757" s="79"/>
      <c r="P757" s="84"/>
      <c r="Q757" s="78"/>
      <c r="R757" s="78"/>
      <c r="S757" s="78"/>
      <c r="T757" s="78"/>
      <c r="U757" s="78"/>
      <c r="V757" s="78"/>
      <c r="W757" s="78"/>
      <c r="X757" s="78"/>
      <c r="Y757" s="85"/>
      <c r="Z757" s="78"/>
      <c r="AA757" s="85"/>
      <c r="AB757" s="85"/>
      <c r="AC757" s="86"/>
      <c r="AD757" s="85"/>
      <c r="AE757" s="85"/>
      <c r="AF757" s="86"/>
      <c r="AG757" s="86"/>
      <c r="AH757" s="87"/>
      <c r="AI757" s="88"/>
      <c r="AJ757" s="88"/>
      <c r="AK757" s="89"/>
      <c r="AL757" s="90"/>
      <c r="AM757" s="89"/>
      <c r="AN757" s="90"/>
      <c r="AO757" s="86"/>
      <c r="AP757" s="91"/>
      <c r="AQ757" s="78"/>
      <c r="AR757" s="78"/>
      <c r="AS757" s="78"/>
      <c r="AT757" s="78"/>
      <c r="AU757" s="78"/>
      <c r="AV757" s="78"/>
      <c r="AW757" s="78"/>
      <c r="AX757" s="78"/>
      <c r="AY757" s="78"/>
      <c r="AZ757" s="85"/>
      <c r="BA757" s="12"/>
      <c r="BB757" s="85" t="n">
        <f aca="false">IF(ISERROR(VLOOKUP($B757,$AB:$AX,1,0)),0,(VLOOKUP($B757,$AB:$AX,1,0)))</f>
        <v>0</v>
      </c>
      <c r="BC757" s="86" t="n">
        <f aca="false">IF(ISERROR(VLOOKUP($B757,$AB:$AX,2,0)),0,(VLOOKUP($B757,$AB:$AX,2,0)))</f>
        <v>0</v>
      </c>
      <c r="BD757" s="92" t="n">
        <f aca="false">IF(ISERROR(VLOOKUP($B757,$AB:$AX,3,0)),0,(VLOOKUP($B757,$AB:$AX,3,0)))</f>
        <v>0</v>
      </c>
      <c r="BE757" s="85" t="n">
        <f aca="false">IF(ISERROR(VLOOKUP($B757,$AB:$AX,4,0)),0,(VLOOKUP($B757,$AB:$AX,4,0)))</f>
        <v>0</v>
      </c>
      <c r="BF757" s="86" t="n">
        <f aca="false">IF(ISERROR(VLOOKUP($B757,$AB:$AX,5,0)),0,(VLOOKUP($B757,$AB:$AX,5,0)))</f>
        <v>0</v>
      </c>
      <c r="BG757" s="86" t="n">
        <f aca="false">IF(ISERROR(VLOOKUP($B757,$AB:$AX,6,0)),0,(VLOOKUP($B757,$AB:$AX,6,0)))</f>
        <v>0</v>
      </c>
      <c r="BH757" s="85" t="n">
        <f aca="false">IF(ISERROR(VLOOKUP($B757,$AB:$AX,7,0)),0,(VLOOKUP($B757,$AB:$AX,7,0)))</f>
        <v>0</v>
      </c>
      <c r="BI757" s="88" t="n">
        <f aca="false">IF(ISERROR(VLOOKUP($B757,$AB:$AX,8,0)),0,(VLOOKUP($B757,$AB:$AX,8,0)))</f>
        <v>0</v>
      </c>
      <c r="BJ757" s="88" t="n">
        <f aca="false">IF(ISERROR(VLOOKUP($B757,$AB:$AX,9,0)),0,(VLOOKUP($B757,$AB:$AX,9,0)))</f>
        <v>0</v>
      </c>
      <c r="BK757" s="89" t="n">
        <f aca="false">IF(ISERROR(VLOOKUP($B757,$AB:$AX,10,0)),0,(VLOOKUP($B757,$AB:$AX,10,0)))</f>
        <v>0</v>
      </c>
      <c r="BL757" s="93" t="n">
        <f aca="false">IF(ISERROR(VLOOKUP($B757,$AB:$AX,11,0)),0,(VLOOKUP($B757,$AB:$AX,11,0)))</f>
        <v>0</v>
      </c>
      <c r="BM757" s="89" t="n">
        <f aca="false">IF(ISERROR(VLOOKUP($B757,$AB:$AX,12,0)),0,(VLOOKUP($B757,$AB:$AX,12,0)))</f>
        <v>0</v>
      </c>
      <c r="BN757" s="93" t="n">
        <f aca="false">IF(ISERROR(VLOOKUP($B757,$AB:$AX,13,0)),0,(VLOOKUP($B757,$AB:$AX,13,0)))</f>
        <v>0</v>
      </c>
      <c r="BO757" s="86" t="n">
        <f aca="false">IF(ISERROR(VLOOKUP($B757,$AB:$AX,14,0)),0,(VLOOKUP($B757,$AB:$AX,14,0)))</f>
        <v>0</v>
      </c>
      <c r="BP757" s="91" t="n">
        <f aca="false">IF(ISERROR(VLOOKUP($B757,$AB:$AX,15,0)),0,(VLOOKUP($B757,$AB:$AX,15,0)))</f>
        <v>0</v>
      </c>
      <c r="BQ757" s="78"/>
      <c r="BR757" s="78"/>
      <c r="BS757" s="78"/>
      <c r="BT757" s="78"/>
      <c r="BU757" s="94"/>
      <c r="BV757" s="94"/>
      <c r="BW757" s="94"/>
      <c r="BX757" s="94"/>
      <c r="BY757" s="94"/>
      <c r="BZ757" s="94"/>
      <c r="CA757" s="94"/>
      <c r="CB757" s="94"/>
      <c r="CC757" s="94"/>
      <c r="CD757" s="94"/>
      <c r="CE757" s="94"/>
      <c r="CF757" s="94"/>
      <c r="CG757" s="94"/>
      <c r="CH757" s="94"/>
      <c r="CI757" s="94"/>
      <c r="CJ757" s="94"/>
      <c r="CK757" s="94"/>
      <c r="CL757" s="94"/>
      <c r="CM757" s="94"/>
      <c r="CN757" s="94"/>
      <c r="CO757" s="94"/>
      <c r="CP757" s="94"/>
      <c r="CQ757" s="94"/>
      <c r="CR757" s="94"/>
      <c r="CS757" s="94"/>
      <c r="CT757" s="94"/>
      <c r="CU757" s="94"/>
      <c r="CV757" s="94"/>
      <c r="CW757" s="94"/>
      <c r="CX757" s="94"/>
      <c r="CY757" s="94"/>
      <c r="CZ757" s="94"/>
      <c r="DA757" s="94"/>
      <c r="DB757" s="94"/>
      <c r="DC757" s="94"/>
      <c r="DD757" s="94"/>
      <c r="DE757" s="94"/>
      <c r="DF757" s="94"/>
      <c r="DG757" s="94"/>
      <c r="DH757" s="94"/>
      <c r="DI757" s="94"/>
      <c r="DJ757" s="94"/>
      <c r="DK757" s="94"/>
      <c r="DL757" s="94"/>
      <c r="DM757" s="94"/>
      <c r="DN757" s="94"/>
      <c r="DO757" s="94"/>
      <c r="DP757" s="94"/>
      <c r="DQ757" s="94"/>
      <c r="DR757" s="94"/>
      <c r="DS757" s="94"/>
      <c r="DT757" s="94"/>
      <c r="DU757" s="94"/>
      <c r="DV757" s="94"/>
      <c r="DW757" s="94"/>
      <c r="DX757" s="94"/>
      <c r="DY757" s="94"/>
      <c r="DZ757" s="94"/>
      <c r="EA757" s="94"/>
      <c r="EB757" s="94"/>
      <c r="EC757" s="94"/>
      <c r="ED757" s="94"/>
      <c r="EE757" s="94"/>
      <c r="EF757" s="94"/>
      <c r="EG757" s="94"/>
      <c r="EH757" s="94"/>
      <c r="EI757" s="94"/>
      <c r="EJ757" s="94"/>
      <c r="EK757" s="94"/>
    </row>
    <row r="758" customFormat="false" ht="30" hidden="true" customHeight="false" outlineLevel="0" collapsed="false">
      <c r="A758" s="116"/>
      <c r="B758" s="78"/>
      <c r="C758" s="79"/>
      <c r="D758" s="106"/>
      <c r="E758" s="107"/>
      <c r="F758" s="108"/>
      <c r="G758" s="108" t="s">
        <v>184</v>
      </c>
      <c r="H758" s="109" t="s">
        <v>185</v>
      </c>
      <c r="I758" s="110" t="s">
        <v>186</v>
      </c>
      <c r="J758" s="110" t="s">
        <v>187</v>
      </c>
      <c r="K758" s="111" t="s">
        <v>188</v>
      </c>
      <c r="L758" s="83"/>
      <c r="M758" s="82"/>
      <c r="N758" s="83"/>
      <c r="O758" s="79"/>
      <c r="P758" s="84"/>
      <c r="Q758" s="78"/>
      <c r="R758" s="78"/>
      <c r="S758" s="78"/>
      <c r="T758" s="78"/>
      <c r="U758" s="78"/>
      <c r="V758" s="78"/>
      <c r="W758" s="78"/>
      <c r="X758" s="78"/>
      <c r="Y758" s="85"/>
      <c r="Z758" s="78"/>
      <c r="AA758" s="85"/>
      <c r="AB758" s="85"/>
      <c r="AC758" s="86"/>
      <c r="AD758" s="85"/>
      <c r="AE758" s="85"/>
      <c r="AF758" s="86"/>
      <c r="AG758" s="86" t="s">
        <v>184</v>
      </c>
      <c r="AH758" s="87" t="s">
        <v>185</v>
      </c>
      <c r="AI758" s="88" t="s">
        <v>186</v>
      </c>
      <c r="AJ758" s="88" t="s">
        <v>187</v>
      </c>
      <c r="AK758" s="89" t="s">
        <v>188</v>
      </c>
      <c r="AL758" s="90"/>
      <c r="AM758" s="89"/>
      <c r="AN758" s="90"/>
      <c r="AO758" s="86"/>
      <c r="AP758" s="91"/>
      <c r="AQ758" s="78"/>
      <c r="AR758" s="78"/>
      <c r="AS758" s="78"/>
      <c r="AT758" s="78"/>
      <c r="AU758" s="78"/>
      <c r="AV758" s="78"/>
      <c r="AW758" s="78"/>
      <c r="AX758" s="78"/>
      <c r="AY758" s="78"/>
      <c r="AZ758" s="85"/>
      <c r="BA758" s="12"/>
      <c r="BB758" s="85" t="n">
        <f aca="false">IF(ISERROR(VLOOKUP($B758,$AB:$AX,1,0)),0,(VLOOKUP($B758,$AB:$AX,1,0)))</f>
        <v>0</v>
      </c>
      <c r="BC758" s="86" t="n">
        <f aca="false">IF(ISERROR(VLOOKUP($B758,$AB:$AX,2,0)),0,(VLOOKUP($B758,$AB:$AX,2,0)))</f>
        <v>0</v>
      </c>
      <c r="BD758" s="92" t="n">
        <f aca="false">IF(ISERROR(VLOOKUP($B758,$AB:$AX,3,0)),0,(VLOOKUP($B758,$AB:$AX,3,0)))</f>
        <v>0</v>
      </c>
      <c r="BE758" s="85" t="n">
        <f aca="false">IF(ISERROR(VLOOKUP($B758,$AB:$AX,4,0)),0,(VLOOKUP($B758,$AB:$AX,4,0)))</f>
        <v>0</v>
      </c>
      <c r="BF758" s="86" t="n">
        <f aca="false">IF(ISERROR(VLOOKUP($B758,$AB:$AX,5,0)),0,(VLOOKUP($B758,$AB:$AX,5,0)))</f>
        <v>0</v>
      </c>
      <c r="BG758" s="86" t="n">
        <f aca="false">IF(ISERROR(VLOOKUP($B758,$AB:$AX,6,0)),0,(VLOOKUP($B758,$AB:$AX,6,0)))</f>
        <v>0</v>
      </c>
      <c r="BH758" s="85" t="n">
        <f aca="false">IF(ISERROR(VLOOKUP($B758,$AB:$AX,7,0)),0,(VLOOKUP($B758,$AB:$AX,7,0)))</f>
        <v>0</v>
      </c>
      <c r="BI758" s="88" t="n">
        <f aca="false">IF(ISERROR(VLOOKUP($B758,$AB:$AX,8,0)),0,(VLOOKUP($B758,$AB:$AX,8,0)))</f>
        <v>0</v>
      </c>
      <c r="BJ758" s="88" t="n">
        <f aca="false">IF(ISERROR(VLOOKUP($B758,$AB:$AX,9,0)),0,(VLOOKUP($B758,$AB:$AX,9,0)))</f>
        <v>0</v>
      </c>
      <c r="BK758" s="89" t="n">
        <f aca="false">IF(ISERROR(VLOOKUP($B758,$AB:$AX,10,0)),0,(VLOOKUP($B758,$AB:$AX,10,0)))</f>
        <v>0</v>
      </c>
      <c r="BL758" s="93" t="n">
        <f aca="false">IF(ISERROR(VLOOKUP($B758,$AB:$AX,11,0)),0,(VLOOKUP($B758,$AB:$AX,11,0)))</f>
        <v>0</v>
      </c>
      <c r="BM758" s="89" t="n">
        <f aca="false">IF(ISERROR(VLOOKUP($B758,$AB:$AX,12,0)),0,(VLOOKUP($B758,$AB:$AX,12,0)))</f>
        <v>0</v>
      </c>
      <c r="BN758" s="93" t="n">
        <f aca="false">IF(ISERROR(VLOOKUP($B758,$AB:$AX,13,0)),0,(VLOOKUP($B758,$AB:$AX,13,0)))</f>
        <v>0</v>
      </c>
      <c r="BO758" s="86" t="n">
        <f aca="false">IF(ISERROR(VLOOKUP($B758,$AB:$AX,14,0)),0,(VLOOKUP($B758,$AB:$AX,14,0)))</f>
        <v>0</v>
      </c>
      <c r="BP758" s="91" t="n">
        <f aca="false">IF(ISERROR(VLOOKUP($B758,$AB:$AX,15,0)),0,(VLOOKUP($B758,$AB:$AX,15,0)))</f>
        <v>0</v>
      </c>
      <c r="BQ758" s="78"/>
      <c r="BR758" s="78"/>
      <c r="BS758" s="78"/>
      <c r="BT758" s="78"/>
      <c r="BU758" s="94"/>
      <c r="BV758" s="94"/>
      <c r="BW758" s="94"/>
      <c r="BX758" s="94"/>
      <c r="BY758" s="94"/>
      <c r="BZ758" s="94"/>
      <c r="CA758" s="94"/>
      <c r="CB758" s="94"/>
      <c r="CC758" s="94"/>
      <c r="CD758" s="94"/>
      <c r="CE758" s="94"/>
      <c r="CF758" s="94"/>
      <c r="CG758" s="94"/>
      <c r="CH758" s="94"/>
      <c r="CI758" s="94"/>
      <c r="CJ758" s="94"/>
      <c r="CK758" s="94"/>
      <c r="CL758" s="94"/>
      <c r="CM758" s="94"/>
      <c r="CN758" s="94"/>
      <c r="CO758" s="94"/>
      <c r="CP758" s="94"/>
      <c r="CQ758" s="94"/>
      <c r="CR758" s="94"/>
      <c r="CS758" s="94"/>
      <c r="CT758" s="94"/>
      <c r="CU758" s="94"/>
      <c r="CV758" s="94"/>
      <c r="CW758" s="94"/>
      <c r="CX758" s="94"/>
      <c r="CY758" s="94"/>
      <c r="CZ758" s="94"/>
      <c r="DA758" s="94"/>
      <c r="DB758" s="94"/>
      <c r="DC758" s="94"/>
      <c r="DD758" s="94"/>
      <c r="DE758" s="94"/>
      <c r="DF758" s="94"/>
      <c r="DG758" s="94"/>
      <c r="DH758" s="94"/>
      <c r="DI758" s="94"/>
      <c r="DJ758" s="94"/>
      <c r="DK758" s="94"/>
      <c r="DL758" s="94"/>
      <c r="DM758" s="94"/>
      <c r="DN758" s="94"/>
      <c r="DO758" s="94"/>
      <c r="DP758" s="94"/>
      <c r="DQ758" s="94"/>
      <c r="DR758" s="94"/>
      <c r="DS758" s="94"/>
      <c r="DT758" s="94"/>
      <c r="DU758" s="94"/>
      <c r="DV758" s="94"/>
      <c r="DW758" s="94"/>
      <c r="DX758" s="94"/>
      <c r="DY758" s="94"/>
      <c r="DZ758" s="94"/>
      <c r="EA758" s="94"/>
      <c r="EB758" s="94"/>
      <c r="EC758" s="94"/>
      <c r="ED758" s="94"/>
      <c r="EE758" s="94"/>
      <c r="EF758" s="94"/>
      <c r="EG758" s="94"/>
      <c r="EH758" s="94"/>
      <c r="EI758" s="94"/>
      <c r="EJ758" s="94"/>
      <c r="EK758" s="94"/>
    </row>
    <row r="759" customFormat="false" ht="12.75" hidden="true" customHeight="false" outlineLevel="0" collapsed="false">
      <c r="A759" s="116"/>
      <c r="B759" s="78"/>
      <c r="C759" s="79"/>
      <c r="D759" s="117" t="s">
        <v>189</v>
      </c>
      <c r="E759" s="118"/>
      <c r="F759" s="119"/>
      <c r="G759" s="119" t="n">
        <f aca="false">COUNTIF($C$693:$C$756,RIGHT($D759,5))</f>
        <v>1</v>
      </c>
      <c r="H759" s="120" t="n">
        <f aca="false">SUMIF($C$693:$C$756,RIGHT($D759,5),H$693:H$756)</f>
        <v>2000</v>
      </c>
      <c r="I759" s="120" t="n">
        <f aca="false">SUMIF($C$693:$C$756,RIGHT($D759,5),I$693:I$756)</f>
        <v>0</v>
      </c>
      <c r="J759" s="120" t="n">
        <f aca="false">SUMIF($C$693:$C$756,RIGHT($D759,5),J$693:J$756)</f>
        <v>0</v>
      </c>
      <c r="K759" s="121" t="n">
        <f aca="false">H759-J759</f>
        <v>2000</v>
      </c>
      <c r="L759" s="83"/>
      <c r="M759" s="82"/>
      <c r="N759" s="83"/>
      <c r="O759" s="79"/>
      <c r="P759" s="84"/>
      <c r="Q759" s="78"/>
      <c r="R759" s="78"/>
      <c r="S759" s="78"/>
      <c r="T759" s="78"/>
      <c r="U759" s="78"/>
      <c r="V759" s="78"/>
      <c r="W759" s="78"/>
      <c r="X759" s="78"/>
      <c r="Y759" s="85"/>
      <c r="Z759" s="78"/>
      <c r="AA759" s="85"/>
      <c r="AB759" s="85"/>
      <c r="AC759" s="86"/>
      <c r="AD759" s="85" t="s">
        <v>189</v>
      </c>
      <c r="AE759" s="85"/>
      <c r="AF759" s="86"/>
      <c r="AG759" s="86" t="n">
        <v>1</v>
      </c>
      <c r="AH759" s="87" t="n">
        <v>2000</v>
      </c>
      <c r="AI759" s="88" t="n">
        <v>0</v>
      </c>
      <c r="AJ759" s="88" t="n">
        <v>0</v>
      </c>
      <c r="AK759" s="89" t="n">
        <v>2000</v>
      </c>
      <c r="AL759" s="90"/>
      <c r="AM759" s="89"/>
      <c r="AN759" s="90"/>
      <c r="AO759" s="86"/>
      <c r="AP759" s="91"/>
      <c r="AQ759" s="78"/>
      <c r="AR759" s="78"/>
      <c r="AS759" s="78"/>
      <c r="AT759" s="78"/>
      <c r="AU759" s="78"/>
      <c r="AV759" s="78"/>
      <c r="AW759" s="78"/>
      <c r="AX759" s="78"/>
      <c r="AY759" s="78"/>
      <c r="AZ759" s="85"/>
      <c r="BA759" s="12"/>
      <c r="BB759" s="85" t="n">
        <f aca="false">IF(ISERROR(VLOOKUP($B759,$AB:$AX,1,0)),0,(VLOOKUP($B759,$AB:$AX,1,0)))</f>
        <v>0</v>
      </c>
      <c r="BC759" s="86" t="n">
        <f aca="false">IF(ISERROR(VLOOKUP($B759,$AB:$AX,2,0)),0,(VLOOKUP($B759,$AB:$AX,2,0)))</f>
        <v>0</v>
      </c>
      <c r="BD759" s="92" t="n">
        <f aca="false">IF(ISERROR(VLOOKUP($B759,$AB:$AX,3,0)),0,(VLOOKUP($B759,$AB:$AX,3,0)))</f>
        <v>0</v>
      </c>
      <c r="BE759" s="85" t="n">
        <f aca="false">IF(ISERROR(VLOOKUP($B759,$AB:$AX,4,0)),0,(VLOOKUP($B759,$AB:$AX,4,0)))</f>
        <v>0</v>
      </c>
      <c r="BF759" s="86" t="n">
        <f aca="false">IF(ISERROR(VLOOKUP($B759,$AB:$AX,5,0)),0,(VLOOKUP($B759,$AB:$AX,5,0)))</f>
        <v>0</v>
      </c>
      <c r="BG759" s="86" t="n">
        <f aca="false">IF(ISERROR(VLOOKUP($B759,$AB:$AX,6,0)),0,(VLOOKUP($B759,$AB:$AX,6,0)))</f>
        <v>0</v>
      </c>
      <c r="BH759" s="85" t="n">
        <f aca="false">IF(ISERROR(VLOOKUP($B759,$AB:$AX,7,0)),0,(VLOOKUP($B759,$AB:$AX,7,0)))</f>
        <v>0</v>
      </c>
      <c r="BI759" s="88" t="n">
        <f aca="false">IF(ISERROR(VLOOKUP($B759,$AB:$AX,8,0)),0,(VLOOKUP($B759,$AB:$AX,8,0)))</f>
        <v>0</v>
      </c>
      <c r="BJ759" s="88" t="n">
        <f aca="false">IF(ISERROR(VLOOKUP($B759,$AB:$AX,9,0)),0,(VLOOKUP($B759,$AB:$AX,9,0)))</f>
        <v>0</v>
      </c>
      <c r="BK759" s="89" t="n">
        <f aca="false">IF(ISERROR(VLOOKUP($B759,$AB:$AX,10,0)),0,(VLOOKUP($B759,$AB:$AX,10,0)))</f>
        <v>0</v>
      </c>
      <c r="BL759" s="93" t="n">
        <f aca="false">IF(ISERROR(VLOOKUP($B759,$AB:$AX,11,0)),0,(VLOOKUP($B759,$AB:$AX,11,0)))</f>
        <v>0</v>
      </c>
      <c r="BM759" s="89" t="n">
        <f aca="false">IF(ISERROR(VLOOKUP($B759,$AB:$AX,12,0)),0,(VLOOKUP($B759,$AB:$AX,12,0)))</f>
        <v>0</v>
      </c>
      <c r="BN759" s="93" t="n">
        <f aca="false">IF(ISERROR(VLOOKUP($B759,$AB:$AX,13,0)),0,(VLOOKUP($B759,$AB:$AX,13,0)))</f>
        <v>0</v>
      </c>
      <c r="BO759" s="86" t="n">
        <f aca="false">IF(ISERROR(VLOOKUP($B759,$AB:$AX,14,0)),0,(VLOOKUP($B759,$AB:$AX,14,0)))</f>
        <v>0</v>
      </c>
      <c r="BP759" s="91" t="n">
        <f aca="false">IF(ISERROR(VLOOKUP($B759,$AB:$AX,15,0)),0,(VLOOKUP($B759,$AB:$AX,15,0)))</f>
        <v>0</v>
      </c>
      <c r="BQ759" s="78"/>
      <c r="BR759" s="78"/>
      <c r="BS759" s="78"/>
      <c r="BT759" s="78"/>
      <c r="BU759" s="94"/>
      <c r="BV759" s="94"/>
      <c r="BW759" s="94"/>
      <c r="BX759" s="94"/>
      <c r="BY759" s="94"/>
      <c r="BZ759" s="94"/>
      <c r="CA759" s="94"/>
      <c r="CB759" s="94"/>
      <c r="CC759" s="94"/>
      <c r="CD759" s="94"/>
      <c r="CE759" s="94"/>
      <c r="CF759" s="94"/>
      <c r="CG759" s="94"/>
      <c r="CH759" s="94"/>
      <c r="CI759" s="94"/>
      <c r="CJ759" s="94"/>
      <c r="CK759" s="94"/>
      <c r="CL759" s="94"/>
      <c r="CM759" s="94"/>
      <c r="CN759" s="94"/>
      <c r="CO759" s="94"/>
      <c r="CP759" s="94"/>
      <c r="CQ759" s="94"/>
      <c r="CR759" s="94"/>
      <c r="CS759" s="94"/>
      <c r="CT759" s="94"/>
      <c r="CU759" s="94"/>
      <c r="CV759" s="94"/>
      <c r="CW759" s="94"/>
      <c r="CX759" s="94"/>
      <c r="CY759" s="94"/>
      <c r="CZ759" s="94"/>
      <c r="DA759" s="94"/>
      <c r="DB759" s="94"/>
      <c r="DC759" s="94"/>
      <c r="DD759" s="94"/>
      <c r="DE759" s="94"/>
      <c r="DF759" s="94"/>
      <c r="DG759" s="94"/>
      <c r="DH759" s="94"/>
      <c r="DI759" s="94"/>
      <c r="DJ759" s="94"/>
      <c r="DK759" s="94"/>
      <c r="DL759" s="94"/>
      <c r="DM759" s="94"/>
      <c r="DN759" s="94"/>
      <c r="DO759" s="94"/>
      <c r="DP759" s="94"/>
      <c r="DQ759" s="94"/>
      <c r="DR759" s="94"/>
      <c r="DS759" s="94"/>
      <c r="DT759" s="94"/>
      <c r="DU759" s="94"/>
      <c r="DV759" s="94"/>
      <c r="DW759" s="94"/>
      <c r="DX759" s="94"/>
      <c r="DY759" s="94"/>
      <c r="DZ759" s="94"/>
      <c r="EA759" s="94"/>
      <c r="EB759" s="94"/>
      <c r="EC759" s="94"/>
      <c r="ED759" s="94"/>
      <c r="EE759" s="94"/>
      <c r="EF759" s="94"/>
      <c r="EG759" s="94"/>
      <c r="EH759" s="94"/>
      <c r="EI759" s="94"/>
      <c r="EJ759" s="94"/>
      <c r="EK759" s="94"/>
    </row>
    <row r="760" customFormat="false" ht="12.75" hidden="true" customHeight="false" outlineLevel="0" collapsed="false">
      <c r="A760" s="116"/>
      <c r="B760" s="78"/>
      <c r="C760" s="79"/>
      <c r="D760" s="117" t="s">
        <v>190</v>
      </c>
      <c r="E760" s="118"/>
      <c r="F760" s="119"/>
      <c r="G760" s="119" t="n">
        <f aca="false">COUNTIF($C$693:$C$756,RIGHT($D760,5))</f>
        <v>1</v>
      </c>
      <c r="H760" s="120" t="n">
        <f aca="false">SUMIF($C$693:$C$756,RIGHT($D760,5),H$693:H$756)</f>
        <v>3500</v>
      </c>
      <c r="I760" s="120" t="n">
        <f aca="false">SUMIF($C$693:$C$756,RIGHT($D760,5),I$693:I$756)</f>
        <v>0</v>
      </c>
      <c r="J760" s="120" t="n">
        <f aca="false">SUMIF($C$693:$C$756,RIGHT($D760,5),J$693:J$756)</f>
        <v>0</v>
      </c>
      <c r="K760" s="121" t="n">
        <f aca="false">H760-J760</f>
        <v>3500</v>
      </c>
      <c r="L760" s="83"/>
      <c r="M760" s="82"/>
      <c r="N760" s="83"/>
      <c r="O760" s="79"/>
      <c r="P760" s="84"/>
      <c r="Q760" s="78"/>
      <c r="R760" s="78"/>
      <c r="S760" s="78"/>
      <c r="T760" s="78"/>
      <c r="U760" s="78"/>
      <c r="V760" s="78"/>
      <c r="W760" s="78"/>
      <c r="X760" s="78"/>
      <c r="Y760" s="85"/>
      <c r="Z760" s="78"/>
      <c r="AA760" s="85"/>
      <c r="AB760" s="85"/>
      <c r="AC760" s="86"/>
      <c r="AD760" s="85" t="s">
        <v>190</v>
      </c>
      <c r="AE760" s="85"/>
      <c r="AF760" s="86"/>
      <c r="AG760" s="86" t="n">
        <v>1</v>
      </c>
      <c r="AH760" s="87" t="n">
        <v>3500</v>
      </c>
      <c r="AI760" s="88" t="n">
        <v>0</v>
      </c>
      <c r="AJ760" s="88" t="n">
        <v>0</v>
      </c>
      <c r="AK760" s="89" t="n">
        <v>3500</v>
      </c>
      <c r="AL760" s="90"/>
      <c r="AM760" s="89"/>
      <c r="AN760" s="90"/>
      <c r="AO760" s="86"/>
      <c r="AP760" s="91"/>
      <c r="AQ760" s="78"/>
      <c r="AR760" s="78"/>
      <c r="AS760" s="78"/>
      <c r="AT760" s="78"/>
      <c r="AU760" s="78"/>
      <c r="AV760" s="78"/>
      <c r="AW760" s="78"/>
      <c r="AX760" s="78"/>
      <c r="AY760" s="78"/>
      <c r="AZ760" s="85"/>
      <c r="BA760" s="12"/>
      <c r="BB760" s="85" t="n">
        <f aca="false">IF(ISERROR(VLOOKUP($B760,$AB:$AX,1,0)),0,(VLOOKUP($B760,$AB:$AX,1,0)))</f>
        <v>0</v>
      </c>
      <c r="BC760" s="86" t="n">
        <f aca="false">IF(ISERROR(VLOOKUP($B760,$AB:$AX,2,0)),0,(VLOOKUP($B760,$AB:$AX,2,0)))</f>
        <v>0</v>
      </c>
      <c r="BD760" s="92" t="n">
        <f aca="false">IF(ISERROR(VLOOKUP($B760,$AB:$AX,3,0)),0,(VLOOKUP($B760,$AB:$AX,3,0)))</f>
        <v>0</v>
      </c>
      <c r="BE760" s="85" t="n">
        <f aca="false">IF(ISERROR(VLOOKUP($B760,$AB:$AX,4,0)),0,(VLOOKUP($B760,$AB:$AX,4,0)))</f>
        <v>0</v>
      </c>
      <c r="BF760" s="86" t="n">
        <f aca="false">IF(ISERROR(VLOOKUP($B760,$AB:$AX,5,0)),0,(VLOOKUP($B760,$AB:$AX,5,0)))</f>
        <v>0</v>
      </c>
      <c r="BG760" s="86" t="n">
        <f aca="false">IF(ISERROR(VLOOKUP($B760,$AB:$AX,6,0)),0,(VLOOKUP($B760,$AB:$AX,6,0)))</f>
        <v>0</v>
      </c>
      <c r="BH760" s="85" t="n">
        <f aca="false">IF(ISERROR(VLOOKUP($B760,$AB:$AX,7,0)),0,(VLOOKUP($B760,$AB:$AX,7,0)))</f>
        <v>0</v>
      </c>
      <c r="BI760" s="88" t="n">
        <f aca="false">IF(ISERROR(VLOOKUP($B760,$AB:$AX,8,0)),0,(VLOOKUP($B760,$AB:$AX,8,0)))</f>
        <v>0</v>
      </c>
      <c r="BJ760" s="88" t="n">
        <f aca="false">IF(ISERROR(VLOOKUP($B760,$AB:$AX,9,0)),0,(VLOOKUP($B760,$AB:$AX,9,0)))</f>
        <v>0</v>
      </c>
      <c r="BK760" s="89" t="n">
        <f aca="false">IF(ISERROR(VLOOKUP($B760,$AB:$AX,10,0)),0,(VLOOKUP($B760,$AB:$AX,10,0)))</f>
        <v>0</v>
      </c>
      <c r="BL760" s="93" t="n">
        <f aca="false">IF(ISERROR(VLOOKUP($B760,$AB:$AX,11,0)),0,(VLOOKUP($B760,$AB:$AX,11,0)))</f>
        <v>0</v>
      </c>
      <c r="BM760" s="89" t="n">
        <f aca="false">IF(ISERROR(VLOOKUP($B760,$AB:$AX,12,0)),0,(VLOOKUP($B760,$AB:$AX,12,0)))</f>
        <v>0</v>
      </c>
      <c r="BN760" s="93" t="n">
        <f aca="false">IF(ISERROR(VLOOKUP($B760,$AB:$AX,13,0)),0,(VLOOKUP($B760,$AB:$AX,13,0)))</f>
        <v>0</v>
      </c>
      <c r="BO760" s="86" t="n">
        <f aca="false">IF(ISERROR(VLOOKUP($B760,$AB:$AX,14,0)),0,(VLOOKUP($B760,$AB:$AX,14,0)))</f>
        <v>0</v>
      </c>
      <c r="BP760" s="91" t="n">
        <f aca="false">IF(ISERROR(VLOOKUP($B760,$AB:$AX,15,0)),0,(VLOOKUP($B760,$AB:$AX,15,0)))</f>
        <v>0</v>
      </c>
      <c r="BQ760" s="78"/>
      <c r="BR760" s="78"/>
      <c r="BS760" s="78"/>
      <c r="BT760" s="78"/>
      <c r="BU760" s="94"/>
      <c r="BV760" s="94"/>
      <c r="BW760" s="94"/>
      <c r="BX760" s="94"/>
      <c r="BY760" s="94"/>
      <c r="BZ760" s="94"/>
      <c r="CA760" s="94"/>
      <c r="CB760" s="94"/>
      <c r="CC760" s="94"/>
      <c r="CD760" s="94"/>
      <c r="CE760" s="94"/>
      <c r="CF760" s="94"/>
      <c r="CG760" s="94"/>
      <c r="CH760" s="94"/>
      <c r="CI760" s="94"/>
      <c r="CJ760" s="94"/>
      <c r="CK760" s="94"/>
      <c r="CL760" s="94"/>
      <c r="CM760" s="94"/>
      <c r="CN760" s="94"/>
      <c r="CO760" s="94"/>
      <c r="CP760" s="94"/>
      <c r="CQ760" s="94"/>
      <c r="CR760" s="94"/>
      <c r="CS760" s="94"/>
      <c r="CT760" s="94"/>
      <c r="CU760" s="94"/>
      <c r="CV760" s="94"/>
      <c r="CW760" s="94"/>
      <c r="CX760" s="94"/>
      <c r="CY760" s="94"/>
      <c r="CZ760" s="94"/>
      <c r="DA760" s="94"/>
      <c r="DB760" s="94"/>
      <c r="DC760" s="94"/>
      <c r="DD760" s="94"/>
      <c r="DE760" s="94"/>
      <c r="DF760" s="94"/>
      <c r="DG760" s="94"/>
      <c r="DH760" s="94"/>
      <c r="DI760" s="94"/>
      <c r="DJ760" s="94"/>
      <c r="DK760" s="94"/>
      <c r="DL760" s="94"/>
      <c r="DM760" s="94"/>
      <c r="DN760" s="94"/>
      <c r="DO760" s="94"/>
      <c r="DP760" s="94"/>
      <c r="DQ760" s="94"/>
      <c r="DR760" s="94"/>
      <c r="DS760" s="94"/>
      <c r="DT760" s="94"/>
      <c r="DU760" s="94"/>
      <c r="DV760" s="94"/>
      <c r="DW760" s="94"/>
      <c r="DX760" s="94"/>
      <c r="DY760" s="94"/>
      <c r="DZ760" s="94"/>
      <c r="EA760" s="94"/>
      <c r="EB760" s="94"/>
      <c r="EC760" s="94"/>
      <c r="ED760" s="94"/>
      <c r="EE760" s="94"/>
      <c r="EF760" s="94"/>
      <c r="EG760" s="94"/>
      <c r="EH760" s="94"/>
      <c r="EI760" s="94"/>
      <c r="EJ760" s="94"/>
      <c r="EK760" s="94"/>
    </row>
    <row r="761" customFormat="false" ht="12.75" hidden="true" customHeight="false" outlineLevel="0" collapsed="false">
      <c r="A761" s="116"/>
      <c r="B761" s="78"/>
      <c r="C761" s="79"/>
      <c r="D761" s="117" t="s">
        <v>191</v>
      </c>
      <c r="E761" s="118"/>
      <c r="F761" s="119"/>
      <c r="G761" s="119" t="n">
        <f aca="false">COUNTIF($C$693:$C$756,RIGHT($D761,5))</f>
        <v>1</v>
      </c>
      <c r="H761" s="120" t="n">
        <f aca="false">SUMIF($C$693:$C$756,RIGHT($D761,5),H$693:H$756)</f>
        <v>4500</v>
      </c>
      <c r="I761" s="120" t="n">
        <f aca="false">SUMIF($C$693:$C$756,RIGHT($D761,5),I$693:I$756)</f>
        <v>0</v>
      </c>
      <c r="J761" s="120" t="n">
        <f aca="false">SUMIF($C$693:$C$756,RIGHT($D761,5),J$693:J$756)</f>
        <v>0</v>
      </c>
      <c r="K761" s="121" t="n">
        <f aca="false">H761-J761</f>
        <v>4500</v>
      </c>
      <c r="L761" s="83"/>
      <c r="M761" s="82"/>
      <c r="N761" s="83"/>
      <c r="O761" s="79"/>
      <c r="P761" s="84"/>
      <c r="Q761" s="78"/>
      <c r="R761" s="78"/>
      <c r="S761" s="78"/>
      <c r="T761" s="78"/>
      <c r="U761" s="78"/>
      <c r="V761" s="78"/>
      <c r="W761" s="78"/>
      <c r="X761" s="78"/>
      <c r="Y761" s="85"/>
      <c r="Z761" s="78"/>
      <c r="AA761" s="85"/>
      <c r="AB761" s="85"/>
      <c r="AC761" s="86"/>
      <c r="AD761" s="85" t="s">
        <v>191</v>
      </c>
      <c r="AE761" s="85"/>
      <c r="AF761" s="86"/>
      <c r="AG761" s="86" t="n">
        <v>1</v>
      </c>
      <c r="AH761" s="87" t="n">
        <v>4500</v>
      </c>
      <c r="AI761" s="88" t="n">
        <v>0</v>
      </c>
      <c r="AJ761" s="88" t="n">
        <v>0</v>
      </c>
      <c r="AK761" s="89" t="n">
        <v>4500</v>
      </c>
      <c r="AL761" s="90"/>
      <c r="AM761" s="89"/>
      <c r="AN761" s="90"/>
      <c r="AO761" s="86"/>
      <c r="AP761" s="91"/>
      <c r="AQ761" s="78"/>
      <c r="AR761" s="78"/>
      <c r="AS761" s="78"/>
      <c r="AT761" s="78"/>
      <c r="AU761" s="78"/>
      <c r="AV761" s="78"/>
      <c r="AW761" s="78"/>
      <c r="AX761" s="78"/>
      <c r="AY761" s="78"/>
      <c r="AZ761" s="85"/>
      <c r="BA761" s="12"/>
      <c r="BB761" s="85" t="n">
        <f aca="false">IF(ISERROR(VLOOKUP($B761,$AB:$AX,1,0)),0,(VLOOKUP($B761,$AB:$AX,1,0)))</f>
        <v>0</v>
      </c>
      <c r="BC761" s="86" t="n">
        <f aca="false">IF(ISERROR(VLOOKUP($B761,$AB:$AX,2,0)),0,(VLOOKUP($B761,$AB:$AX,2,0)))</f>
        <v>0</v>
      </c>
      <c r="BD761" s="92" t="n">
        <f aca="false">IF(ISERROR(VLOOKUP($B761,$AB:$AX,3,0)),0,(VLOOKUP($B761,$AB:$AX,3,0)))</f>
        <v>0</v>
      </c>
      <c r="BE761" s="85" t="n">
        <f aca="false">IF(ISERROR(VLOOKUP($B761,$AB:$AX,4,0)),0,(VLOOKUP($B761,$AB:$AX,4,0)))</f>
        <v>0</v>
      </c>
      <c r="BF761" s="86" t="n">
        <f aca="false">IF(ISERROR(VLOOKUP($B761,$AB:$AX,5,0)),0,(VLOOKUP($B761,$AB:$AX,5,0)))</f>
        <v>0</v>
      </c>
      <c r="BG761" s="86" t="n">
        <f aca="false">IF(ISERROR(VLOOKUP($B761,$AB:$AX,6,0)),0,(VLOOKUP($B761,$AB:$AX,6,0)))</f>
        <v>0</v>
      </c>
      <c r="BH761" s="85" t="n">
        <f aca="false">IF(ISERROR(VLOOKUP($B761,$AB:$AX,7,0)),0,(VLOOKUP($B761,$AB:$AX,7,0)))</f>
        <v>0</v>
      </c>
      <c r="BI761" s="88" t="n">
        <f aca="false">IF(ISERROR(VLOOKUP($B761,$AB:$AX,8,0)),0,(VLOOKUP($B761,$AB:$AX,8,0)))</f>
        <v>0</v>
      </c>
      <c r="BJ761" s="88" t="n">
        <f aca="false">IF(ISERROR(VLOOKUP($B761,$AB:$AX,9,0)),0,(VLOOKUP($B761,$AB:$AX,9,0)))</f>
        <v>0</v>
      </c>
      <c r="BK761" s="89" t="n">
        <f aca="false">IF(ISERROR(VLOOKUP($B761,$AB:$AX,10,0)),0,(VLOOKUP($B761,$AB:$AX,10,0)))</f>
        <v>0</v>
      </c>
      <c r="BL761" s="93" t="n">
        <f aca="false">IF(ISERROR(VLOOKUP($B761,$AB:$AX,11,0)),0,(VLOOKUP($B761,$AB:$AX,11,0)))</f>
        <v>0</v>
      </c>
      <c r="BM761" s="89" t="n">
        <f aca="false">IF(ISERROR(VLOOKUP($B761,$AB:$AX,12,0)),0,(VLOOKUP($B761,$AB:$AX,12,0)))</f>
        <v>0</v>
      </c>
      <c r="BN761" s="93" t="n">
        <f aca="false">IF(ISERROR(VLOOKUP($B761,$AB:$AX,13,0)),0,(VLOOKUP($B761,$AB:$AX,13,0)))</f>
        <v>0</v>
      </c>
      <c r="BO761" s="86" t="n">
        <f aca="false">IF(ISERROR(VLOOKUP($B761,$AB:$AX,14,0)),0,(VLOOKUP($B761,$AB:$AX,14,0)))</f>
        <v>0</v>
      </c>
      <c r="BP761" s="91" t="n">
        <f aca="false">IF(ISERROR(VLOOKUP($B761,$AB:$AX,15,0)),0,(VLOOKUP($B761,$AB:$AX,15,0)))</f>
        <v>0</v>
      </c>
      <c r="BQ761" s="78"/>
      <c r="BR761" s="78"/>
      <c r="BS761" s="78"/>
      <c r="BT761" s="78"/>
      <c r="BU761" s="94"/>
      <c r="BV761" s="94"/>
      <c r="BW761" s="94"/>
      <c r="BX761" s="94"/>
      <c r="BY761" s="94"/>
      <c r="BZ761" s="94"/>
      <c r="CA761" s="94"/>
      <c r="CB761" s="94"/>
      <c r="CC761" s="94"/>
      <c r="CD761" s="94"/>
      <c r="CE761" s="94"/>
      <c r="CF761" s="94"/>
      <c r="CG761" s="94"/>
      <c r="CH761" s="94"/>
      <c r="CI761" s="94"/>
      <c r="CJ761" s="94"/>
      <c r="CK761" s="94"/>
      <c r="CL761" s="94"/>
      <c r="CM761" s="94"/>
      <c r="CN761" s="94"/>
      <c r="CO761" s="94"/>
      <c r="CP761" s="94"/>
      <c r="CQ761" s="94"/>
      <c r="CR761" s="94"/>
      <c r="CS761" s="94"/>
      <c r="CT761" s="94"/>
      <c r="CU761" s="94"/>
      <c r="CV761" s="94"/>
      <c r="CW761" s="94"/>
      <c r="CX761" s="94"/>
      <c r="CY761" s="94"/>
      <c r="CZ761" s="94"/>
      <c r="DA761" s="94"/>
      <c r="DB761" s="94"/>
      <c r="DC761" s="94"/>
      <c r="DD761" s="94"/>
      <c r="DE761" s="94"/>
      <c r="DF761" s="94"/>
      <c r="DG761" s="94"/>
      <c r="DH761" s="94"/>
      <c r="DI761" s="94"/>
      <c r="DJ761" s="94"/>
      <c r="DK761" s="94"/>
      <c r="DL761" s="94"/>
      <c r="DM761" s="94"/>
      <c r="DN761" s="94"/>
      <c r="DO761" s="94"/>
      <c r="DP761" s="94"/>
      <c r="DQ761" s="94"/>
      <c r="DR761" s="94"/>
      <c r="DS761" s="94"/>
      <c r="DT761" s="94"/>
      <c r="DU761" s="94"/>
      <c r="DV761" s="94"/>
      <c r="DW761" s="94"/>
      <c r="DX761" s="94"/>
      <c r="DY761" s="94"/>
      <c r="DZ761" s="94"/>
      <c r="EA761" s="94"/>
      <c r="EB761" s="94"/>
      <c r="EC761" s="94"/>
      <c r="ED761" s="94"/>
      <c r="EE761" s="94"/>
      <c r="EF761" s="94"/>
      <c r="EG761" s="94"/>
      <c r="EH761" s="94"/>
      <c r="EI761" s="94"/>
      <c r="EJ761" s="94"/>
      <c r="EK761" s="94"/>
    </row>
    <row r="762" customFormat="false" ht="12.75" hidden="true" customHeight="false" outlineLevel="0" collapsed="false">
      <c r="A762" s="116"/>
      <c r="B762" s="78"/>
      <c r="C762" s="79"/>
      <c r="D762" s="117" t="s">
        <v>192</v>
      </c>
      <c r="E762" s="118"/>
      <c r="F762" s="119"/>
      <c r="G762" s="119" t="n">
        <f aca="false">COUNTIF($C$693:$C$756,RIGHT($D762,5))</f>
        <v>0</v>
      </c>
      <c r="H762" s="120" t="n">
        <f aca="false">SUMIF($C$693:$C$756,RIGHT($D762,5),H$693:H$756)</f>
        <v>0</v>
      </c>
      <c r="I762" s="120" t="n">
        <f aca="false">SUMIF($C$693:$C$756,RIGHT($D762,5),I$693:I$756)</f>
        <v>0</v>
      </c>
      <c r="J762" s="120" t="n">
        <f aca="false">SUMIF($C$693:$C$756,RIGHT($D762,5),J$693:J$756)</f>
        <v>0</v>
      </c>
      <c r="K762" s="121" t="n">
        <f aca="false">H762-J762</f>
        <v>0</v>
      </c>
      <c r="L762" s="83"/>
      <c r="M762" s="82"/>
      <c r="N762" s="83"/>
      <c r="O762" s="79"/>
      <c r="P762" s="84"/>
      <c r="Q762" s="78"/>
      <c r="R762" s="78"/>
      <c r="S762" s="78"/>
      <c r="T762" s="78"/>
      <c r="U762" s="78"/>
      <c r="V762" s="78"/>
      <c r="W762" s="78"/>
      <c r="X762" s="78"/>
      <c r="Y762" s="85"/>
      <c r="Z762" s="78"/>
      <c r="AA762" s="85"/>
      <c r="AB762" s="85"/>
      <c r="AC762" s="86"/>
      <c r="AD762" s="85" t="s">
        <v>192</v>
      </c>
      <c r="AE762" s="85"/>
      <c r="AF762" s="86"/>
      <c r="AG762" s="86" t="n">
        <v>0</v>
      </c>
      <c r="AH762" s="87" t="n">
        <v>0</v>
      </c>
      <c r="AI762" s="88" t="n">
        <v>0</v>
      </c>
      <c r="AJ762" s="88" t="n">
        <v>0</v>
      </c>
      <c r="AK762" s="89" t="n">
        <v>0</v>
      </c>
      <c r="AL762" s="90"/>
      <c r="AM762" s="89"/>
      <c r="AN762" s="90"/>
      <c r="AO762" s="86"/>
      <c r="AP762" s="91"/>
      <c r="AQ762" s="78"/>
      <c r="AR762" s="78"/>
      <c r="AS762" s="78"/>
      <c r="AT762" s="78"/>
      <c r="AU762" s="78"/>
      <c r="AV762" s="78"/>
      <c r="AW762" s="78"/>
      <c r="AX762" s="78"/>
      <c r="AY762" s="78"/>
      <c r="AZ762" s="85"/>
      <c r="BA762" s="12"/>
      <c r="BB762" s="85" t="n">
        <f aca="false">IF(ISERROR(VLOOKUP($B762,$AB:$AX,1,0)),0,(VLOOKUP($B762,$AB:$AX,1,0)))</f>
        <v>0</v>
      </c>
      <c r="BC762" s="86" t="n">
        <f aca="false">IF(ISERROR(VLOOKUP($B762,$AB:$AX,2,0)),0,(VLOOKUP($B762,$AB:$AX,2,0)))</f>
        <v>0</v>
      </c>
      <c r="BD762" s="92" t="n">
        <f aca="false">IF(ISERROR(VLOOKUP($B762,$AB:$AX,3,0)),0,(VLOOKUP($B762,$AB:$AX,3,0)))</f>
        <v>0</v>
      </c>
      <c r="BE762" s="85" t="n">
        <f aca="false">IF(ISERROR(VLOOKUP($B762,$AB:$AX,4,0)),0,(VLOOKUP($B762,$AB:$AX,4,0)))</f>
        <v>0</v>
      </c>
      <c r="BF762" s="86" t="n">
        <f aca="false">IF(ISERROR(VLOOKUP($B762,$AB:$AX,5,0)),0,(VLOOKUP($B762,$AB:$AX,5,0)))</f>
        <v>0</v>
      </c>
      <c r="BG762" s="86" t="n">
        <f aca="false">IF(ISERROR(VLOOKUP($B762,$AB:$AX,6,0)),0,(VLOOKUP($B762,$AB:$AX,6,0)))</f>
        <v>0</v>
      </c>
      <c r="BH762" s="85" t="n">
        <f aca="false">IF(ISERROR(VLOOKUP($B762,$AB:$AX,7,0)),0,(VLOOKUP($B762,$AB:$AX,7,0)))</f>
        <v>0</v>
      </c>
      <c r="BI762" s="88" t="n">
        <f aca="false">IF(ISERROR(VLOOKUP($B762,$AB:$AX,8,0)),0,(VLOOKUP($B762,$AB:$AX,8,0)))</f>
        <v>0</v>
      </c>
      <c r="BJ762" s="88" t="n">
        <f aca="false">IF(ISERROR(VLOOKUP($B762,$AB:$AX,9,0)),0,(VLOOKUP($B762,$AB:$AX,9,0)))</f>
        <v>0</v>
      </c>
      <c r="BK762" s="89" t="n">
        <f aca="false">IF(ISERROR(VLOOKUP($B762,$AB:$AX,10,0)),0,(VLOOKUP($B762,$AB:$AX,10,0)))</f>
        <v>0</v>
      </c>
      <c r="BL762" s="93" t="n">
        <f aca="false">IF(ISERROR(VLOOKUP($B762,$AB:$AX,11,0)),0,(VLOOKUP($B762,$AB:$AX,11,0)))</f>
        <v>0</v>
      </c>
      <c r="BM762" s="89" t="n">
        <f aca="false">IF(ISERROR(VLOOKUP($B762,$AB:$AX,12,0)),0,(VLOOKUP($B762,$AB:$AX,12,0)))</f>
        <v>0</v>
      </c>
      <c r="BN762" s="93" t="n">
        <f aca="false">IF(ISERROR(VLOOKUP($B762,$AB:$AX,13,0)),0,(VLOOKUP($B762,$AB:$AX,13,0)))</f>
        <v>0</v>
      </c>
      <c r="BO762" s="86" t="n">
        <f aca="false">IF(ISERROR(VLOOKUP($B762,$AB:$AX,14,0)),0,(VLOOKUP($B762,$AB:$AX,14,0)))</f>
        <v>0</v>
      </c>
      <c r="BP762" s="91" t="n">
        <f aca="false">IF(ISERROR(VLOOKUP($B762,$AB:$AX,15,0)),0,(VLOOKUP($B762,$AB:$AX,15,0)))</f>
        <v>0</v>
      </c>
      <c r="BQ762" s="78"/>
      <c r="BR762" s="78"/>
      <c r="BS762" s="78"/>
      <c r="BT762" s="78"/>
      <c r="BU762" s="94"/>
      <c r="BV762" s="94"/>
      <c r="BW762" s="94"/>
      <c r="BX762" s="94"/>
      <c r="BY762" s="94"/>
      <c r="BZ762" s="94"/>
      <c r="CA762" s="94"/>
      <c r="CB762" s="94"/>
      <c r="CC762" s="94"/>
      <c r="CD762" s="94"/>
      <c r="CE762" s="94"/>
      <c r="CF762" s="94"/>
      <c r="CG762" s="94"/>
      <c r="CH762" s="94"/>
      <c r="CI762" s="94"/>
      <c r="CJ762" s="94"/>
      <c r="CK762" s="94"/>
      <c r="CL762" s="94"/>
      <c r="CM762" s="94"/>
      <c r="CN762" s="94"/>
      <c r="CO762" s="94"/>
      <c r="CP762" s="94"/>
      <c r="CQ762" s="94"/>
      <c r="CR762" s="94"/>
      <c r="CS762" s="94"/>
      <c r="CT762" s="94"/>
      <c r="CU762" s="94"/>
      <c r="CV762" s="94"/>
      <c r="CW762" s="94"/>
      <c r="CX762" s="94"/>
      <c r="CY762" s="94"/>
      <c r="CZ762" s="94"/>
      <c r="DA762" s="94"/>
      <c r="DB762" s="94"/>
      <c r="DC762" s="94"/>
      <c r="DD762" s="94"/>
      <c r="DE762" s="94"/>
      <c r="DF762" s="94"/>
      <c r="DG762" s="94"/>
      <c r="DH762" s="94"/>
      <c r="DI762" s="94"/>
      <c r="DJ762" s="94"/>
      <c r="DK762" s="94"/>
      <c r="DL762" s="94"/>
      <c r="DM762" s="94"/>
      <c r="DN762" s="94"/>
      <c r="DO762" s="94"/>
      <c r="DP762" s="94"/>
      <c r="DQ762" s="94"/>
      <c r="DR762" s="94"/>
      <c r="DS762" s="94"/>
      <c r="DT762" s="94"/>
      <c r="DU762" s="94"/>
      <c r="DV762" s="94"/>
      <c r="DW762" s="94"/>
      <c r="DX762" s="94"/>
      <c r="DY762" s="94"/>
      <c r="DZ762" s="94"/>
      <c r="EA762" s="94"/>
      <c r="EB762" s="94"/>
      <c r="EC762" s="94"/>
      <c r="ED762" s="94"/>
      <c r="EE762" s="94"/>
      <c r="EF762" s="94"/>
      <c r="EG762" s="94"/>
      <c r="EH762" s="94"/>
      <c r="EI762" s="94"/>
      <c r="EJ762" s="94"/>
      <c r="EK762" s="94"/>
    </row>
    <row r="763" customFormat="false" ht="12.75" hidden="true" customHeight="false" outlineLevel="0" collapsed="false">
      <c r="A763" s="122"/>
      <c r="B763" s="78"/>
      <c r="C763" s="79"/>
      <c r="D763" s="124" t="s">
        <v>193</v>
      </c>
      <c r="E763" s="125"/>
      <c r="F763" s="126"/>
      <c r="G763" s="126" t="n">
        <f aca="false">SUM(G758:G762)</f>
        <v>3</v>
      </c>
      <c r="H763" s="127" t="n">
        <f aca="false">SUM(H758:H762)</f>
        <v>10000</v>
      </c>
      <c r="I763" s="127" t="n">
        <f aca="false">SUM(I758:I762)</f>
        <v>0</v>
      </c>
      <c r="J763" s="127" t="n">
        <f aca="false">SUM(J758:J762)</f>
        <v>0</v>
      </c>
      <c r="K763" s="128" t="n">
        <f aca="false">SUM(K759:K762)</f>
        <v>10000</v>
      </c>
      <c r="L763" s="83"/>
      <c r="M763" s="82"/>
      <c r="N763" s="83"/>
      <c r="O763" s="79"/>
      <c r="P763" s="84"/>
      <c r="Q763" s="78"/>
      <c r="R763" s="78"/>
      <c r="S763" s="78"/>
      <c r="T763" s="78"/>
      <c r="U763" s="78"/>
      <c r="V763" s="78"/>
      <c r="W763" s="78"/>
      <c r="X763" s="78"/>
      <c r="Y763" s="85"/>
      <c r="Z763" s="78"/>
      <c r="AA763" s="85"/>
      <c r="AB763" s="85"/>
      <c r="AC763" s="86"/>
      <c r="AD763" s="85" t="s">
        <v>193</v>
      </c>
      <c r="AE763" s="85"/>
      <c r="AF763" s="86"/>
      <c r="AG763" s="86" t="n">
        <v>3</v>
      </c>
      <c r="AH763" s="87" t="n">
        <v>10000</v>
      </c>
      <c r="AI763" s="88" t="n">
        <v>0</v>
      </c>
      <c r="AJ763" s="88" t="n">
        <v>0</v>
      </c>
      <c r="AK763" s="89" t="n">
        <v>10000</v>
      </c>
      <c r="AL763" s="90"/>
      <c r="AM763" s="89"/>
      <c r="AN763" s="90"/>
      <c r="AO763" s="86"/>
      <c r="AP763" s="91"/>
      <c r="AQ763" s="78"/>
      <c r="AR763" s="78"/>
      <c r="AS763" s="78"/>
      <c r="AT763" s="78"/>
      <c r="AU763" s="78"/>
      <c r="AV763" s="78"/>
      <c r="AW763" s="78"/>
      <c r="AX763" s="78"/>
      <c r="AY763" s="78"/>
      <c r="AZ763" s="85"/>
      <c r="BA763" s="12"/>
      <c r="BB763" s="85" t="n">
        <f aca="false">IF(ISERROR(VLOOKUP($B763,$AB:$AX,1,0)),0,(VLOOKUP($B763,$AB:$AX,1,0)))</f>
        <v>0</v>
      </c>
      <c r="BC763" s="86" t="n">
        <f aca="false">IF(ISERROR(VLOOKUP($B763,$AB:$AX,2,0)),0,(VLOOKUP($B763,$AB:$AX,2,0)))</f>
        <v>0</v>
      </c>
      <c r="BD763" s="92" t="n">
        <f aca="false">IF(ISERROR(VLOOKUP($B763,$AB:$AX,3,0)),0,(VLOOKUP($B763,$AB:$AX,3,0)))</f>
        <v>0</v>
      </c>
      <c r="BE763" s="85" t="n">
        <f aca="false">IF(ISERROR(VLOOKUP($B763,$AB:$AX,4,0)),0,(VLOOKUP($B763,$AB:$AX,4,0)))</f>
        <v>0</v>
      </c>
      <c r="BF763" s="86" t="n">
        <f aca="false">IF(ISERROR(VLOOKUP($B763,$AB:$AX,5,0)),0,(VLOOKUP($B763,$AB:$AX,5,0)))</f>
        <v>0</v>
      </c>
      <c r="BG763" s="86" t="n">
        <f aca="false">IF(ISERROR(VLOOKUP($B763,$AB:$AX,6,0)),0,(VLOOKUP($B763,$AB:$AX,6,0)))</f>
        <v>0</v>
      </c>
      <c r="BH763" s="85" t="n">
        <f aca="false">IF(ISERROR(VLOOKUP($B763,$AB:$AX,7,0)),0,(VLOOKUP($B763,$AB:$AX,7,0)))</f>
        <v>0</v>
      </c>
      <c r="BI763" s="88" t="n">
        <f aca="false">IF(ISERROR(VLOOKUP($B763,$AB:$AX,8,0)),0,(VLOOKUP($B763,$AB:$AX,8,0)))</f>
        <v>0</v>
      </c>
      <c r="BJ763" s="88" t="n">
        <f aca="false">IF(ISERROR(VLOOKUP($B763,$AB:$AX,9,0)),0,(VLOOKUP($B763,$AB:$AX,9,0)))</f>
        <v>0</v>
      </c>
      <c r="BK763" s="89" t="n">
        <f aca="false">IF(ISERROR(VLOOKUP($B763,$AB:$AX,10,0)),0,(VLOOKUP($B763,$AB:$AX,10,0)))</f>
        <v>0</v>
      </c>
      <c r="BL763" s="93" t="n">
        <f aca="false">IF(ISERROR(VLOOKUP($B763,$AB:$AX,11,0)),0,(VLOOKUP($B763,$AB:$AX,11,0)))</f>
        <v>0</v>
      </c>
      <c r="BM763" s="89" t="n">
        <f aca="false">IF(ISERROR(VLOOKUP($B763,$AB:$AX,12,0)),0,(VLOOKUP($B763,$AB:$AX,12,0)))</f>
        <v>0</v>
      </c>
      <c r="BN763" s="93" t="n">
        <f aca="false">IF(ISERROR(VLOOKUP($B763,$AB:$AX,13,0)),0,(VLOOKUP($B763,$AB:$AX,13,0)))</f>
        <v>0</v>
      </c>
      <c r="BO763" s="86" t="n">
        <f aca="false">IF(ISERROR(VLOOKUP($B763,$AB:$AX,14,0)),0,(VLOOKUP($B763,$AB:$AX,14,0)))</f>
        <v>0</v>
      </c>
      <c r="BP763" s="91" t="n">
        <f aca="false">IF(ISERROR(VLOOKUP($B763,$AB:$AX,15,0)),0,(VLOOKUP($B763,$AB:$AX,15,0)))</f>
        <v>0</v>
      </c>
      <c r="BQ763" s="78"/>
      <c r="BR763" s="78"/>
      <c r="BS763" s="78"/>
      <c r="BT763" s="78"/>
      <c r="BU763" s="94"/>
      <c r="BV763" s="94"/>
      <c r="BW763" s="94"/>
      <c r="BX763" s="94"/>
      <c r="BY763" s="94"/>
      <c r="BZ763" s="94"/>
      <c r="CA763" s="94"/>
      <c r="CB763" s="94"/>
      <c r="CC763" s="94"/>
      <c r="CD763" s="94"/>
      <c r="CE763" s="94"/>
      <c r="CF763" s="94"/>
      <c r="CG763" s="94"/>
      <c r="CH763" s="94"/>
      <c r="CI763" s="94"/>
      <c r="CJ763" s="94"/>
      <c r="CK763" s="94"/>
      <c r="CL763" s="94"/>
      <c r="CM763" s="94"/>
      <c r="CN763" s="94"/>
      <c r="CO763" s="94"/>
      <c r="CP763" s="94"/>
      <c r="CQ763" s="94"/>
      <c r="CR763" s="94"/>
      <c r="CS763" s="94"/>
      <c r="CT763" s="94"/>
      <c r="CU763" s="94"/>
      <c r="CV763" s="94"/>
      <c r="CW763" s="94"/>
      <c r="CX763" s="94"/>
      <c r="CY763" s="94"/>
      <c r="CZ763" s="94"/>
      <c r="DA763" s="94"/>
      <c r="DB763" s="94"/>
      <c r="DC763" s="94"/>
      <c r="DD763" s="94"/>
      <c r="DE763" s="94"/>
      <c r="DF763" s="94"/>
      <c r="DG763" s="94"/>
      <c r="DH763" s="94"/>
      <c r="DI763" s="94"/>
      <c r="DJ763" s="94"/>
      <c r="DK763" s="94"/>
      <c r="DL763" s="94"/>
      <c r="DM763" s="94"/>
      <c r="DN763" s="94"/>
      <c r="DO763" s="94"/>
      <c r="DP763" s="94"/>
      <c r="DQ763" s="94"/>
      <c r="DR763" s="94"/>
      <c r="DS763" s="94"/>
      <c r="DT763" s="94"/>
      <c r="DU763" s="94"/>
      <c r="DV763" s="94"/>
      <c r="DW763" s="94"/>
      <c r="DX763" s="94"/>
      <c r="DY763" s="94"/>
      <c r="DZ763" s="94"/>
      <c r="EA763" s="94"/>
      <c r="EB763" s="94"/>
      <c r="EC763" s="94"/>
      <c r="ED763" s="94"/>
      <c r="EE763" s="94"/>
      <c r="EF763" s="94"/>
      <c r="EG763" s="94"/>
      <c r="EH763" s="94"/>
      <c r="EI763" s="94"/>
      <c r="EJ763" s="94"/>
      <c r="EK763" s="94"/>
    </row>
    <row r="764" customFormat="false" ht="12.75" hidden="false" customHeight="false" outlineLevel="0" collapsed="false">
      <c r="A764" s="134"/>
      <c r="B764" s="78"/>
      <c r="C764" s="79"/>
      <c r="D764" s="78"/>
      <c r="E764" s="78"/>
      <c r="F764" s="79"/>
      <c r="G764" s="79"/>
      <c r="H764" s="80"/>
      <c r="I764" s="81"/>
      <c r="J764" s="81"/>
      <c r="K764" s="82"/>
      <c r="L764" s="83"/>
      <c r="M764" s="82"/>
      <c r="N764" s="83"/>
      <c r="O764" s="79"/>
      <c r="P764" s="84"/>
      <c r="Q764" s="78"/>
      <c r="R764" s="78"/>
      <c r="S764" s="78"/>
      <c r="T764" s="78"/>
      <c r="U764" s="78"/>
      <c r="V764" s="78"/>
      <c r="W764" s="78"/>
      <c r="X764" s="78"/>
      <c r="Y764" s="85"/>
      <c r="Z764" s="78"/>
      <c r="AA764" s="85"/>
      <c r="AB764" s="85"/>
      <c r="AC764" s="86"/>
      <c r="AD764" s="85"/>
      <c r="AE764" s="85"/>
      <c r="AF764" s="86"/>
      <c r="AG764" s="86"/>
      <c r="AH764" s="87"/>
      <c r="AI764" s="88"/>
      <c r="AJ764" s="88"/>
      <c r="AK764" s="89"/>
      <c r="AL764" s="90"/>
      <c r="AM764" s="89"/>
      <c r="AN764" s="90"/>
      <c r="AO764" s="86"/>
      <c r="AP764" s="91"/>
      <c r="AQ764" s="78"/>
      <c r="AR764" s="78"/>
      <c r="AS764" s="78"/>
      <c r="AT764" s="78"/>
      <c r="AU764" s="78"/>
      <c r="AV764" s="78"/>
      <c r="AW764" s="78"/>
      <c r="AX764" s="78"/>
      <c r="AY764" s="78"/>
      <c r="AZ764" s="85"/>
      <c r="BA764" s="12"/>
      <c r="BB764" s="85" t="n">
        <f aca="false">IF(ISERROR(VLOOKUP($B764,$AB:$AX,1,0)),0,(VLOOKUP($B764,$AB:$AX,1,0)))</f>
        <v>0</v>
      </c>
      <c r="BC764" s="86" t="n">
        <f aca="false">IF(ISERROR(VLOOKUP($B764,$AB:$AX,2,0)),0,(VLOOKUP($B764,$AB:$AX,2,0)))</f>
        <v>0</v>
      </c>
      <c r="BD764" s="92" t="n">
        <f aca="false">IF(ISERROR(VLOOKUP($B764,$AB:$AX,3,0)),0,(VLOOKUP($B764,$AB:$AX,3,0)))</f>
        <v>0</v>
      </c>
      <c r="BE764" s="85" t="n">
        <f aca="false">IF(ISERROR(VLOOKUP($B764,$AB:$AX,4,0)),0,(VLOOKUP($B764,$AB:$AX,4,0)))</f>
        <v>0</v>
      </c>
      <c r="BF764" s="86" t="n">
        <f aca="false">IF(ISERROR(VLOOKUP($B764,$AB:$AX,5,0)),0,(VLOOKUP($B764,$AB:$AX,5,0)))</f>
        <v>0</v>
      </c>
      <c r="BG764" s="86" t="n">
        <f aca="false">IF(ISERROR(VLOOKUP($B764,$AB:$AX,6,0)),0,(VLOOKUP($B764,$AB:$AX,6,0)))</f>
        <v>0</v>
      </c>
      <c r="BH764" s="85" t="n">
        <f aca="false">IF(ISERROR(VLOOKUP($B764,$AB:$AX,7,0)),0,(VLOOKUP($B764,$AB:$AX,7,0)))</f>
        <v>0</v>
      </c>
      <c r="BI764" s="88" t="n">
        <f aca="false">IF(ISERROR(VLOOKUP($B764,$AB:$AX,8,0)),0,(VLOOKUP($B764,$AB:$AX,8,0)))</f>
        <v>0</v>
      </c>
      <c r="BJ764" s="88" t="n">
        <f aca="false">IF(ISERROR(VLOOKUP($B764,$AB:$AX,9,0)),0,(VLOOKUP($B764,$AB:$AX,9,0)))</f>
        <v>0</v>
      </c>
      <c r="BK764" s="89" t="n">
        <f aca="false">IF(ISERROR(VLOOKUP($B764,$AB:$AX,10,0)),0,(VLOOKUP($B764,$AB:$AX,10,0)))</f>
        <v>0</v>
      </c>
      <c r="BL764" s="93" t="n">
        <f aca="false">IF(ISERROR(VLOOKUP($B764,$AB:$AX,11,0)),0,(VLOOKUP($B764,$AB:$AX,11,0)))</f>
        <v>0</v>
      </c>
      <c r="BM764" s="89" t="n">
        <f aca="false">IF(ISERROR(VLOOKUP($B764,$AB:$AX,12,0)),0,(VLOOKUP($B764,$AB:$AX,12,0)))</f>
        <v>0</v>
      </c>
      <c r="BN764" s="93" t="n">
        <f aca="false">IF(ISERROR(VLOOKUP($B764,$AB:$AX,13,0)),0,(VLOOKUP($B764,$AB:$AX,13,0)))</f>
        <v>0</v>
      </c>
      <c r="BO764" s="86" t="n">
        <f aca="false">IF(ISERROR(VLOOKUP($B764,$AB:$AX,14,0)),0,(VLOOKUP($B764,$AB:$AX,14,0)))</f>
        <v>0</v>
      </c>
      <c r="BP764" s="91" t="n">
        <f aca="false">IF(ISERROR(VLOOKUP($B764,$AB:$AX,15,0)),0,(VLOOKUP($B764,$AB:$AX,15,0)))</f>
        <v>0</v>
      </c>
      <c r="BQ764" s="78"/>
      <c r="BR764" s="78"/>
      <c r="BS764" s="78"/>
      <c r="BT764" s="78"/>
      <c r="BU764" s="94"/>
      <c r="BV764" s="94"/>
      <c r="BW764" s="94"/>
      <c r="BX764" s="94"/>
      <c r="BY764" s="94"/>
      <c r="BZ764" s="94"/>
      <c r="CA764" s="94"/>
      <c r="CB764" s="94"/>
      <c r="CC764" s="94"/>
      <c r="CD764" s="94"/>
      <c r="CE764" s="94"/>
      <c r="CF764" s="94"/>
      <c r="CG764" s="94"/>
      <c r="CH764" s="94"/>
      <c r="CI764" s="94"/>
      <c r="CJ764" s="94"/>
      <c r="CK764" s="94"/>
      <c r="CL764" s="94"/>
      <c r="CM764" s="94"/>
      <c r="CN764" s="94"/>
      <c r="CO764" s="94"/>
      <c r="CP764" s="94"/>
      <c r="CQ764" s="94"/>
      <c r="CR764" s="94"/>
      <c r="CS764" s="94"/>
      <c r="CT764" s="94"/>
      <c r="CU764" s="94"/>
      <c r="CV764" s="94"/>
      <c r="CW764" s="94"/>
      <c r="CX764" s="94"/>
      <c r="CY764" s="94"/>
      <c r="CZ764" s="94"/>
      <c r="DA764" s="94"/>
      <c r="DB764" s="94"/>
      <c r="DC764" s="94"/>
      <c r="DD764" s="94"/>
      <c r="DE764" s="94"/>
      <c r="DF764" s="94"/>
      <c r="DG764" s="94"/>
      <c r="DH764" s="94"/>
      <c r="DI764" s="94"/>
      <c r="DJ764" s="94"/>
      <c r="DK764" s="94"/>
      <c r="DL764" s="94"/>
      <c r="DM764" s="94"/>
      <c r="DN764" s="94"/>
      <c r="DO764" s="94"/>
      <c r="DP764" s="94"/>
      <c r="DQ764" s="94"/>
      <c r="DR764" s="94"/>
      <c r="DS764" s="94"/>
      <c r="DT764" s="94"/>
      <c r="DU764" s="94"/>
      <c r="DV764" s="94"/>
      <c r="DW764" s="94"/>
      <c r="DX764" s="94"/>
      <c r="DY764" s="94"/>
      <c r="DZ764" s="94"/>
      <c r="EA764" s="94"/>
      <c r="EB764" s="94"/>
      <c r="EC764" s="94"/>
      <c r="ED764" s="94"/>
      <c r="EE764" s="94"/>
      <c r="EF764" s="94"/>
      <c r="EG764" s="94"/>
      <c r="EH764" s="94"/>
      <c r="EI764" s="94"/>
      <c r="EJ764" s="94"/>
      <c r="EK764" s="94"/>
    </row>
    <row r="765" customFormat="false" ht="15.75" hidden="false" customHeight="false" outlineLevel="0" collapsed="false">
      <c r="A765" s="66" t="s">
        <v>1194</v>
      </c>
      <c r="B765" s="67" t="s">
        <v>1195</v>
      </c>
      <c r="C765" s="79"/>
      <c r="D765" s="78"/>
      <c r="E765" s="78"/>
      <c r="F765" s="79"/>
      <c r="G765" s="79"/>
      <c r="H765" s="80"/>
      <c r="I765" s="81"/>
      <c r="J765" s="81"/>
      <c r="K765" s="82"/>
      <c r="L765" s="83"/>
      <c r="M765" s="82"/>
      <c r="N765" s="83"/>
      <c r="O765" s="79"/>
      <c r="P765" s="84"/>
      <c r="Q765" s="78"/>
      <c r="R765" s="78"/>
      <c r="S765" s="78"/>
      <c r="T765" s="78"/>
      <c r="U765" s="78"/>
      <c r="V765" s="78"/>
      <c r="W765" s="78"/>
      <c r="X765" s="78"/>
      <c r="Y765" s="85"/>
      <c r="Z765" s="78"/>
      <c r="AA765" s="85" t="s">
        <v>1194</v>
      </c>
      <c r="AB765" s="85" t="s">
        <v>1195</v>
      </c>
      <c r="AC765" s="86"/>
      <c r="AD765" s="85"/>
      <c r="AE765" s="85"/>
      <c r="AF765" s="86"/>
      <c r="AG765" s="86"/>
      <c r="AH765" s="87"/>
      <c r="AI765" s="88"/>
      <c r="AJ765" s="88"/>
      <c r="AK765" s="89"/>
      <c r="AL765" s="90"/>
      <c r="AM765" s="89"/>
      <c r="AN765" s="90"/>
      <c r="AO765" s="86"/>
      <c r="AP765" s="91"/>
      <c r="AQ765" s="78"/>
      <c r="AR765" s="78"/>
      <c r="AS765" s="78"/>
      <c r="AT765" s="78"/>
      <c r="AU765" s="78"/>
      <c r="AV765" s="78"/>
      <c r="AW765" s="78"/>
      <c r="AX765" s="78"/>
      <c r="AY765" s="78"/>
      <c r="AZ765" s="85"/>
      <c r="BA765" s="12"/>
      <c r="BB765" s="85" t="str">
        <f aca="false">IF(ISERROR(VLOOKUP($B765,$AB:$AX,1,0)),0,(VLOOKUP($B765,$AB:$AX,1,0)))</f>
        <v>AUSTRALIA</v>
      </c>
      <c r="BC765" s="86" t="n">
        <f aca="false">IF(ISERROR(VLOOKUP($B765,$AB:$AX,2,0)),0,(VLOOKUP($B765,$AB:$AX,2,0)))</f>
        <v>0</v>
      </c>
      <c r="BD765" s="92" t="n">
        <f aca="false">IF(ISERROR(VLOOKUP($B765,$AB:$AX,3,0)),0,(VLOOKUP($B765,$AB:$AX,3,0)))</f>
        <v>0</v>
      </c>
      <c r="BE765" s="85" t="n">
        <f aca="false">IF(ISERROR(VLOOKUP($B765,$AB:$AX,4,0)),0,(VLOOKUP($B765,$AB:$AX,4,0)))</f>
        <v>0</v>
      </c>
      <c r="BF765" s="86" t="n">
        <f aca="false">IF(ISERROR(VLOOKUP($B765,$AB:$AX,5,0)),0,(VLOOKUP($B765,$AB:$AX,5,0)))</f>
        <v>0</v>
      </c>
      <c r="BG765" s="86" t="n">
        <f aca="false">IF(ISERROR(VLOOKUP($B765,$AB:$AX,6,0)),0,(VLOOKUP($B765,$AB:$AX,6,0)))</f>
        <v>0</v>
      </c>
      <c r="BH765" s="85" t="n">
        <f aca="false">IF(ISERROR(VLOOKUP($B765,$AB:$AX,7,0)),0,(VLOOKUP($B765,$AB:$AX,7,0)))</f>
        <v>0</v>
      </c>
      <c r="BI765" s="88" t="n">
        <f aca="false">IF(ISERROR(VLOOKUP($B765,$AB:$AX,8,0)),0,(VLOOKUP($B765,$AB:$AX,8,0)))</f>
        <v>0</v>
      </c>
      <c r="BJ765" s="88" t="n">
        <f aca="false">IF(ISERROR(VLOOKUP($B765,$AB:$AX,9,0)),0,(VLOOKUP($B765,$AB:$AX,9,0)))</f>
        <v>0</v>
      </c>
      <c r="BK765" s="89" t="n">
        <f aca="false">IF(ISERROR(VLOOKUP($B765,$AB:$AX,10,0)),0,(VLOOKUP($B765,$AB:$AX,10,0)))</f>
        <v>0</v>
      </c>
      <c r="BL765" s="93" t="n">
        <f aca="false">IF(ISERROR(VLOOKUP($B765,$AB:$AX,11,0)),0,(VLOOKUP($B765,$AB:$AX,11,0)))</f>
        <v>0</v>
      </c>
      <c r="BM765" s="89" t="n">
        <f aca="false">IF(ISERROR(VLOOKUP($B765,$AB:$AX,12,0)),0,(VLOOKUP($B765,$AB:$AX,12,0)))</f>
        <v>0</v>
      </c>
      <c r="BN765" s="93" t="n">
        <f aca="false">IF(ISERROR(VLOOKUP($B765,$AB:$AX,13,0)),0,(VLOOKUP($B765,$AB:$AX,13,0)))</f>
        <v>0</v>
      </c>
      <c r="BO765" s="86" t="n">
        <f aca="false">IF(ISERROR(VLOOKUP($B765,$AB:$AX,14,0)),0,(VLOOKUP($B765,$AB:$AX,14,0)))</f>
        <v>0</v>
      </c>
      <c r="BP765" s="91" t="n">
        <f aca="false">IF(ISERROR(VLOOKUP($B765,$AB:$AX,15,0)),0,(VLOOKUP($B765,$AB:$AX,15,0)))</f>
        <v>0</v>
      </c>
      <c r="BQ765" s="78"/>
      <c r="BR765" s="78"/>
      <c r="BS765" s="78"/>
      <c r="BT765" s="78"/>
      <c r="BU765" s="94"/>
      <c r="BV765" s="94"/>
      <c r="BW765" s="94"/>
      <c r="BX765" s="94"/>
      <c r="BY765" s="94"/>
      <c r="BZ765" s="94"/>
      <c r="CA765" s="94"/>
      <c r="CB765" s="94"/>
      <c r="CC765" s="94"/>
      <c r="CD765" s="94"/>
      <c r="CE765" s="94"/>
      <c r="CF765" s="94"/>
      <c r="CG765" s="94"/>
      <c r="CH765" s="94"/>
      <c r="CI765" s="94"/>
      <c r="CJ765" s="94"/>
      <c r="CK765" s="94"/>
      <c r="CL765" s="94"/>
      <c r="CM765" s="94"/>
      <c r="CN765" s="94"/>
      <c r="CO765" s="94"/>
      <c r="CP765" s="94"/>
      <c r="CQ765" s="94"/>
      <c r="CR765" s="94"/>
      <c r="CS765" s="94"/>
      <c r="CT765" s="94"/>
      <c r="CU765" s="94"/>
      <c r="CV765" s="94"/>
      <c r="CW765" s="94"/>
      <c r="CX765" s="94"/>
      <c r="CY765" s="94"/>
      <c r="CZ765" s="94"/>
      <c r="DA765" s="94"/>
      <c r="DB765" s="94"/>
      <c r="DC765" s="94"/>
      <c r="DD765" s="94"/>
      <c r="DE765" s="94"/>
      <c r="DF765" s="94"/>
      <c r="DG765" s="94"/>
      <c r="DH765" s="94"/>
      <c r="DI765" s="94"/>
      <c r="DJ765" s="94"/>
      <c r="DK765" s="94"/>
      <c r="DL765" s="94"/>
      <c r="DM765" s="94"/>
      <c r="DN765" s="94"/>
      <c r="DO765" s="94"/>
      <c r="DP765" s="94"/>
      <c r="DQ765" s="94"/>
      <c r="DR765" s="94"/>
      <c r="DS765" s="94"/>
      <c r="DT765" s="94"/>
      <c r="DU765" s="94"/>
      <c r="DV765" s="94"/>
      <c r="DW765" s="94"/>
      <c r="DX765" s="94"/>
      <c r="DY765" s="94"/>
      <c r="DZ765" s="94"/>
      <c r="EA765" s="94"/>
      <c r="EB765" s="94"/>
      <c r="EC765" s="94"/>
      <c r="ED765" s="94"/>
      <c r="EE765" s="94"/>
      <c r="EF765" s="94"/>
      <c r="EG765" s="94"/>
      <c r="EH765" s="94"/>
      <c r="EI765" s="94"/>
      <c r="EJ765" s="94"/>
      <c r="EK765" s="94"/>
    </row>
    <row r="766" customFormat="false" ht="12.75" hidden="false" customHeight="false" outlineLevel="0" collapsed="false">
      <c r="A766" s="75" t="s">
        <v>1196</v>
      </c>
      <c r="B766" s="76" t="s">
        <v>1197</v>
      </c>
      <c r="C766" s="77" t="s">
        <v>29</v>
      </c>
      <c r="D766" s="78"/>
      <c r="E766" s="78" t="s">
        <v>1198</v>
      </c>
      <c r="F766" s="79" t="s">
        <v>32</v>
      </c>
      <c r="G766" s="79" t="s">
        <v>33</v>
      </c>
      <c r="H766" s="80" t="n">
        <v>1500</v>
      </c>
      <c r="I766" s="81" t="n">
        <v>0</v>
      </c>
      <c r="J766" s="81" t="n">
        <v>0</v>
      </c>
      <c r="K766" s="82" t="n">
        <v>35</v>
      </c>
      <c r="L766" s="83" t="n">
        <v>20</v>
      </c>
      <c r="M766" s="82" t="n">
        <v>30</v>
      </c>
      <c r="N766" s="83" t="n">
        <v>25</v>
      </c>
      <c r="O766" s="79" t="s">
        <v>97</v>
      </c>
      <c r="P766" s="84" t="s">
        <v>1199</v>
      </c>
      <c r="Q766" s="99"/>
      <c r="R766" s="99"/>
      <c r="S766" s="99"/>
      <c r="T766" s="99"/>
      <c r="U766" s="99"/>
      <c r="V766" s="99"/>
      <c r="W766" s="99"/>
      <c r="X766" s="99"/>
      <c r="Y766" s="132"/>
      <c r="Z766" s="99"/>
      <c r="AA766" s="132" t="s">
        <v>1196</v>
      </c>
      <c r="AB766" s="85" t="s">
        <v>1197</v>
      </c>
      <c r="AC766" s="86" t="s">
        <v>29</v>
      </c>
      <c r="AD766" s="85"/>
      <c r="AE766" s="85" t="s">
        <v>1200</v>
      </c>
      <c r="AF766" s="86" t="s">
        <v>41</v>
      </c>
      <c r="AG766" s="86" t="s">
        <v>33</v>
      </c>
      <c r="AH766" s="87" t="n">
        <v>1500</v>
      </c>
      <c r="AI766" s="88" t="n">
        <v>0</v>
      </c>
      <c r="AJ766" s="88" t="n">
        <v>0</v>
      </c>
      <c r="AK766" s="89" t="n">
        <v>20</v>
      </c>
      <c r="AL766" s="90" t="n">
        <v>20</v>
      </c>
      <c r="AM766" s="89" t="n">
        <v>25</v>
      </c>
      <c r="AN766" s="90" t="n">
        <v>0</v>
      </c>
      <c r="AO766" s="86" t="s">
        <v>97</v>
      </c>
      <c r="AP766" s="91" t="s">
        <v>1199</v>
      </c>
      <c r="AQ766" s="99"/>
      <c r="AR766" s="99"/>
      <c r="AS766" s="99"/>
      <c r="AT766" s="99"/>
      <c r="AU766" s="99"/>
      <c r="AV766" s="99"/>
      <c r="AW766" s="99"/>
      <c r="AX766" s="99"/>
      <c r="AY766" s="99"/>
      <c r="AZ766" s="132"/>
      <c r="BA766" s="133"/>
      <c r="BB766" s="85" t="str">
        <f aca="false">IF(ISERROR(VLOOKUP($B766,$AB:$AX,1,0)),0,(VLOOKUP($B766,$AB:$AX,1,0)))</f>
        <v>Pasminco</v>
      </c>
      <c r="BC766" s="86" t="str">
        <f aca="false">IF(ISERROR(VLOOKUP($B766,$AB:$AX,2,0)),0,(VLOOKUP($B766,$AB:$AX,2,0)))</f>
        <v>Q2 01</v>
      </c>
      <c r="BD766" s="92" t="n">
        <f aca="false">IF(ISERROR(VLOOKUP($B766,$AB:$AX,3,0)),0,(VLOOKUP($B766,$AB:$AX,3,0)))</f>
        <v>0</v>
      </c>
      <c r="BE766" s="85" t="str">
        <f aca="false">IF(ISERROR(VLOOKUP($B766,$AB:$AX,4,0)),0,(VLOOKUP($B766,$AB:$AX,4,0)))</f>
        <v>Murphy</v>
      </c>
      <c r="BF766" s="86" t="str">
        <f aca="false">IF(ISERROR(VLOOKUP($B766,$AB:$AX,5,0)),0,(VLOOKUP($B766,$AB:$AX,5,0)))</f>
        <v>Idea stage</v>
      </c>
      <c r="BG766" s="86" t="str">
        <f aca="false">IF(ISERROR(VLOOKUP($B766,$AB:$AX,6,0)),0,(VLOOKUP($B766,$AB:$AX,6,0)))</f>
        <v>P&amp;L</v>
      </c>
      <c r="BH766" s="85" t="n">
        <f aca="false">IF(ISERROR(VLOOKUP($B766,$AB:$AX,7,0)),0,(VLOOKUP($B766,$AB:$AX,7,0)))</f>
        <v>1500</v>
      </c>
      <c r="BI766" s="88" t="n">
        <f aca="false">IF(ISERROR(VLOOKUP($B766,$AB:$AX,8,0)),0,(VLOOKUP($B766,$AB:$AX,8,0)))</f>
        <v>0</v>
      </c>
      <c r="BJ766" s="88" t="n">
        <f aca="false">IF(ISERROR(VLOOKUP($B766,$AB:$AX,9,0)),0,(VLOOKUP($B766,$AB:$AX,9,0)))</f>
        <v>0</v>
      </c>
      <c r="BK766" s="89" t="n">
        <f aca="false">IF(ISERROR(VLOOKUP($B766,$AB:$AX,10,0)),0,(VLOOKUP($B766,$AB:$AX,10,0)))</f>
        <v>20</v>
      </c>
      <c r="BL766" s="93" t="n">
        <f aca="false">IF(ISERROR(VLOOKUP($B766,$AB:$AX,11,0)),0,(VLOOKUP($B766,$AB:$AX,11,0)))</f>
        <v>20</v>
      </c>
      <c r="BM766" s="89" t="n">
        <f aca="false">IF(ISERROR(VLOOKUP($B766,$AB:$AX,12,0)),0,(VLOOKUP($B766,$AB:$AX,12,0)))</f>
        <v>25</v>
      </c>
      <c r="BN766" s="93" t="n">
        <f aca="false">IF(ISERROR(VLOOKUP($B766,$AB:$AX,13,0)),0,(VLOOKUP($B766,$AB:$AX,13,0)))</f>
        <v>0</v>
      </c>
      <c r="BO766" s="86" t="str">
        <f aca="false">IF(ISERROR(VLOOKUP($B766,$AB:$AX,14,0)),0,(VLOOKUP($B766,$AB:$AX,14,0)))</f>
        <v>Medium</v>
      </c>
      <c r="BP766" s="91" t="str">
        <f aca="false">IF(ISERROR(VLOOKUP($B766,$AB:$AX,15,0)),0,(VLOOKUP($B766,$AB:$AX,15,0)))</f>
        <v>Structured power hedges for smelter</v>
      </c>
      <c r="BQ766" s="99"/>
      <c r="BR766" s="99"/>
      <c r="BS766" s="99"/>
      <c r="BT766" s="99"/>
      <c r="BU766" s="99"/>
      <c r="BV766" s="99"/>
      <c r="BW766" s="99"/>
      <c r="BX766" s="99"/>
      <c r="BY766" s="99"/>
      <c r="BZ766" s="99"/>
      <c r="CA766" s="99"/>
      <c r="CB766" s="99"/>
      <c r="CC766" s="99"/>
      <c r="CD766" s="99"/>
      <c r="CE766" s="99"/>
      <c r="CF766" s="99"/>
      <c r="CG766" s="99"/>
      <c r="CH766" s="99"/>
      <c r="CI766" s="99"/>
      <c r="CJ766" s="99"/>
      <c r="CK766" s="99"/>
      <c r="CL766" s="99"/>
      <c r="CM766" s="99"/>
      <c r="CN766" s="99"/>
      <c r="CO766" s="99"/>
      <c r="CP766" s="99"/>
      <c r="CQ766" s="99"/>
      <c r="CR766" s="99"/>
      <c r="CS766" s="99"/>
      <c r="CT766" s="99"/>
      <c r="CU766" s="99"/>
      <c r="CV766" s="99"/>
      <c r="CW766" s="99"/>
      <c r="CX766" s="99"/>
      <c r="CY766" s="99"/>
      <c r="CZ766" s="99"/>
      <c r="DA766" s="99"/>
      <c r="DB766" s="99"/>
      <c r="DC766" s="99"/>
      <c r="DD766" s="99"/>
      <c r="DE766" s="99"/>
      <c r="DF766" s="99"/>
      <c r="DG766" s="99"/>
      <c r="DH766" s="99"/>
      <c r="DI766" s="99"/>
      <c r="DJ766" s="99"/>
      <c r="DK766" s="99"/>
      <c r="DL766" s="99"/>
      <c r="DM766" s="99"/>
      <c r="DN766" s="99"/>
      <c r="DO766" s="99"/>
      <c r="DP766" s="99"/>
      <c r="DQ766" s="99"/>
      <c r="DR766" s="99"/>
      <c r="DS766" s="99"/>
      <c r="DT766" s="99"/>
      <c r="DU766" s="99"/>
      <c r="DV766" s="99"/>
      <c r="DW766" s="99"/>
      <c r="DX766" s="99"/>
      <c r="DY766" s="99"/>
      <c r="DZ766" s="99"/>
      <c r="EA766" s="99"/>
      <c r="EB766" s="99"/>
      <c r="EC766" s="99"/>
      <c r="ED766" s="99"/>
      <c r="EE766" s="99"/>
      <c r="EF766" s="99"/>
      <c r="EG766" s="99"/>
      <c r="EH766" s="99"/>
      <c r="EI766" s="99"/>
      <c r="EJ766" s="99"/>
      <c r="EK766" s="99"/>
    </row>
    <row r="767" customFormat="false" ht="12.75" hidden="false" customHeight="false" outlineLevel="0" collapsed="false">
      <c r="A767" s="75" t="s">
        <v>1201</v>
      </c>
      <c r="B767" s="95" t="s">
        <v>1202</v>
      </c>
      <c r="C767" s="96" t="s">
        <v>100</v>
      </c>
      <c r="D767" s="78"/>
      <c r="E767" s="78" t="s">
        <v>1203</v>
      </c>
      <c r="F767" s="79" t="s">
        <v>41</v>
      </c>
      <c r="G767" s="79" t="s">
        <v>33</v>
      </c>
      <c r="H767" s="80" t="n">
        <v>5000</v>
      </c>
      <c r="I767" s="81" t="n">
        <v>0</v>
      </c>
      <c r="J767" s="81" t="n">
        <v>0</v>
      </c>
      <c r="K767" s="82" t="n">
        <v>20</v>
      </c>
      <c r="L767" s="83" t="n">
        <v>20</v>
      </c>
      <c r="M767" s="82" t="n">
        <v>15</v>
      </c>
      <c r="N767" s="83" t="n">
        <v>15</v>
      </c>
      <c r="O767" s="79" t="s">
        <v>97</v>
      </c>
      <c r="P767" s="84" t="s">
        <v>1204</v>
      </c>
      <c r="Q767" s="78"/>
      <c r="R767" s="78"/>
      <c r="S767" s="78"/>
      <c r="T767" s="78"/>
      <c r="U767" s="78"/>
      <c r="V767" s="78"/>
      <c r="W767" s="78"/>
      <c r="X767" s="78"/>
      <c r="Y767" s="85"/>
      <c r="Z767" s="78"/>
      <c r="AA767" s="85" t="s">
        <v>1201</v>
      </c>
      <c r="AB767" s="85" t="s">
        <v>1202</v>
      </c>
      <c r="AC767" s="86" t="s">
        <v>100</v>
      </c>
      <c r="AD767" s="85"/>
      <c r="AE767" s="85" t="s">
        <v>1203</v>
      </c>
      <c r="AF767" s="86" t="s">
        <v>41</v>
      </c>
      <c r="AG767" s="86" t="s">
        <v>33</v>
      </c>
      <c r="AH767" s="87" t="n">
        <v>5000</v>
      </c>
      <c r="AI767" s="88" t="n">
        <v>0</v>
      </c>
      <c r="AJ767" s="88" t="n">
        <v>0</v>
      </c>
      <c r="AK767" s="89" t="n">
        <v>20</v>
      </c>
      <c r="AL767" s="90" t="n">
        <v>20</v>
      </c>
      <c r="AM767" s="89" t="n">
        <v>15</v>
      </c>
      <c r="AN767" s="90" t="n">
        <v>10</v>
      </c>
      <c r="AO767" s="86" t="s">
        <v>97</v>
      </c>
      <c r="AP767" s="91" t="s">
        <v>1204</v>
      </c>
      <c r="AQ767" s="78"/>
      <c r="AR767" s="78"/>
      <c r="AS767" s="78"/>
      <c r="AT767" s="78"/>
      <c r="AU767" s="78"/>
      <c r="AV767" s="78"/>
      <c r="AW767" s="78"/>
      <c r="AX767" s="78"/>
      <c r="AY767" s="78"/>
      <c r="AZ767" s="85"/>
      <c r="BA767" s="12"/>
      <c r="BB767" s="85" t="str">
        <f aca="false">IF(ISERROR(VLOOKUP($B767,$AB:$AX,1,0)),0,(VLOOKUP($B767,$AB:$AX,1,0)))</f>
        <v>Trans Energie</v>
      </c>
      <c r="BC767" s="86" t="str">
        <f aca="false">IF(ISERROR(VLOOKUP($B767,$AB:$AX,2,0)),0,(VLOOKUP($B767,$AB:$AX,2,0)))</f>
        <v>Q3 01</v>
      </c>
      <c r="BD767" s="92" t="n">
        <f aca="false">IF(ISERROR(VLOOKUP($B767,$AB:$AX,3,0)),0,(VLOOKUP($B767,$AB:$AX,3,0)))</f>
        <v>0</v>
      </c>
      <c r="BE767" s="85" t="str">
        <f aca="false">IF(ISERROR(VLOOKUP($B767,$AB:$AX,4,0)),0,(VLOOKUP($B767,$AB:$AX,4,0)))</f>
        <v>Burke</v>
      </c>
      <c r="BF767" s="86" t="str">
        <f aca="false">IF(ISERROR(VLOOKUP($B767,$AB:$AX,5,0)),0,(VLOOKUP($B767,$AB:$AX,5,0)))</f>
        <v>Idea stage</v>
      </c>
      <c r="BG767" s="86" t="str">
        <f aca="false">IF(ISERROR(VLOOKUP($B767,$AB:$AX,6,0)),0,(VLOOKUP($B767,$AB:$AX,6,0)))</f>
        <v>P&amp;L</v>
      </c>
      <c r="BH767" s="85" t="n">
        <f aca="false">IF(ISERROR(VLOOKUP($B767,$AB:$AX,7,0)),0,(VLOOKUP($B767,$AB:$AX,7,0)))</f>
        <v>5000</v>
      </c>
      <c r="BI767" s="88" t="n">
        <f aca="false">IF(ISERROR(VLOOKUP($B767,$AB:$AX,8,0)),0,(VLOOKUP($B767,$AB:$AX,8,0)))</f>
        <v>0</v>
      </c>
      <c r="BJ767" s="88" t="n">
        <f aca="false">IF(ISERROR(VLOOKUP($B767,$AB:$AX,9,0)),0,(VLOOKUP($B767,$AB:$AX,9,0)))</f>
        <v>0</v>
      </c>
      <c r="BK767" s="89" t="n">
        <f aca="false">IF(ISERROR(VLOOKUP($B767,$AB:$AX,10,0)),0,(VLOOKUP($B767,$AB:$AX,10,0)))</f>
        <v>20</v>
      </c>
      <c r="BL767" s="93" t="n">
        <f aca="false">IF(ISERROR(VLOOKUP($B767,$AB:$AX,11,0)),0,(VLOOKUP($B767,$AB:$AX,11,0)))</f>
        <v>20</v>
      </c>
      <c r="BM767" s="89" t="n">
        <f aca="false">IF(ISERROR(VLOOKUP($B767,$AB:$AX,12,0)),0,(VLOOKUP($B767,$AB:$AX,12,0)))</f>
        <v>15</v>
      </c>
      <c r="BN767" s="93" t="n">
        <f aca="false">IF(ISERROR(VLOOKUP($B767,$AB:$AX,13,0)),0,(VLOOKUP($B767,$AB:$AX,13,0)))</f>
        <v>10</v>
      </c>
      <c r="BO767" s="86" t="str">
        <f aca="false">IF(ISERROR(VLOOKUP($B767,$AB:$AX,14,0)),0,(VLOOKUP($B767,$AB:$AX,14,0)))</f>
        <v>Medium</v>
      </c>
      <c r="BP767" s="91" t="str">
        <f aca="false">IF(ISERROR(VLOOKUP($B767,$AB:$AX,15,0)),0,(VLOOKUP($B767,$AB:$AX,15,0)))</f>
        <v>Acquisition of trading rights to Direct Link Interconnector</v>
      </c>
      <c r="BQ767" s="78"/>
      <c r="BR767" s="78"/>
      <c r="BS767" s="78"/>
      <c r="BT767" s="78"/>
      <c r="BU767" s="94"/>
      <c r="BV767" s="94"/>
      <c r="BW767" s="94"/>
      <c r="BX767" s="94"/>
      <c r="BY767" s="94"/>
      <c r="BZ767" s="94"/>
      <c r="CA767" s="94"/>
      <c r="CB767" s="94"/>
      <c r="CC767" s="94"/>
      <c r="CD767" s="94"/>
      <c r="CE767" s="94"/>
      <c r="CF767" s="94"/>
      <c r="CG767" s="94"/>
      <c r="CH767" s="94"/>
      <c r="CI767" s="94"/>
      <c r="CJ767" s="94"/>
      <c r="CK767" s="94"/>
      <c r="CL767" s="94"/>
      <c r="CM767" s="94"/>
      <c r="CN767" s="94"/>
      <c r="CO767" s="94"/>
      <c r="CP767" s="94"/>
      <c r="CQ767" s="94"/>
      <c r="CR767" s="94"/>
      <c r="CS767" s="94"/>
      <c r="CT767" s="94"/>
      <c r="CU767" s="94"/>
      <c r="CV767" s="94"/>
      <c r="CW767" s="94"/>
      <c r="CX767" s="94"/>
      <c r="CY767" s="94"/>
      <c r="CZ767" s="94"/>
      <c r="DA767" s="94"/>
      <c r="DB767" s="94"/>
      <c r="DC767" s="94"/>
      <c r="DD767" s="94"/>
      <c r="DE767" s="94"/>
      <c r="DF767" s="94"/>
      <c r="DG767" s="94"/>
      <c r="DH767" s="94"/>
      <c r="DI767" s="94"/>
      <c r="DJ767" s="94"/>
      <c r="DK767" s="94"/>
      <c r="DL767" s="94"/>
      <c r="DM767" s="94"/>
      <c r="DN767" s="94"/>
      <c r="DO767" s="94"/>
      <c r="DP767" s="94"/>
      <c r="DQ767" s="94"/>
      <c r="DR767" s="94"/>
      <c r="DS767" s="94"/>
      <c r="DT767" s="94"/>
      <c r="DU767" s="94"/>
      <c r="DV767" s="94"/>
      <c r="DW767" s="94"/>
      <c r="DX767" s="94"/>
      <c r="DY767" s="94"/>
      <c r="DZ767" s="94"/>
      <c r="EA767" s="94"/>
      <c r="EB767" s="94"/>
      <c r="EC767" s="94"/>
      <c r="ED767" s="94"/>
      <c r="EE767" s="94"/>
      <c r="EF767" s="94"/>
      <c r="EG767" s="94"/>
      <c r="EH767" s="94"/>
      <c r="EI767" s="94"/>
      <c r="EJ767" s="94"/>
      <c r="EK767" s="94"/>
    </row>
    <row r="768" customFormat="false" ht="12.75" hidden="false" customHeight="false" outlineLevel="0" collapsed="false">
      <c r="A768" s="75" t="s">
        <v>1205</v>
      </c>
      <c r="B768" s="95" t="s">
        <v>1206</v>
      </c>
      <c r="C768" s="96" t="s">
        <v>100</v>
      </c>
      <c r="D768" s="78"/>
      <c r="E768" s="78" t="s">
        <v>1198</v>
      </c>
      <c r="F768" s="79" t="s">
        <v>32</v>
      </c>
      <c r="G768" s="79" t="s">
        <v>33</v>
      </c>
      <c r="H768" s="80" t="n">
        <v>7000</v>
      </c>
      <c r="I768" s="81" t="n">
        <v>0</v>
      </c>
      <c r="J768" s="81" t="n">
        <v>0</v>
      </c>
      <c r="K768" s="82" t="n">
        <v>25</v>
      </c>
      <c r="L768" s="83" t="n">
        <v>25</v>
      </c>
      <c r="M768" s="82" t="n">
        <v>10</v>
      </c>
      <c r="N768" s="83" t="n">
        <v>10</v>
      </c>
      <c r="O768" s="79" t="s">
        <v>36</v>
      </c>
      <c r="P768" s="84" t="s">
        <v>1207</v>
      </c>
      <c r="Q768" s="78"/>
      <c r="R768" s="78"/>
      <c r="S768" s="78"/>
      <c r="T768" s="78"/>
      <c r="U768" s="78"/>
      <c r="V768" s="78"/>
      <c r="W768" s="78"/>
      <c r="X768" s="78"/>
      <c r="Y768" s="85"/>
      <c r="Z768" s="78"/>
      <c r="AA768" s="85" t="s">
        <v>1205</v>
      </c>
      <c r="AB768" s="85" t="s">
        <v>1206</v>
      </c>
      <c r="AC768" s="86" t="s">
        <v>100</v>
      </c>
      <c r="AD768" s="85"/>
      <c r="AE768" s="85" t="s">
        <v>1198</v>
      </c>
      <c r="AF768" s="86" t="s">
        <v>32</v>
      </c>
      <c r="AG768" s="86" t="s">
        <v>33</v>
      </c>
      <c r="AH768" s="87" t="n">
        <v>7000</v>
      </c>
      <c r="AI768" s="88" t="n">
        <v>0</v>
      </c>
      <c r="AJ768" s="88" t="n">
        <v>0</v>
      </c>
      <c r="AK768" s="89" t="n">
        <v>25</v>
      </c>
      <c r="AL768" s="90" t="n">
        <v>0</v>
      </c>
      <c r="AM768" s="89" t="n">
        <v>10</v>
      </c>
      <c r="AN768" s="90" t="n">
        <v>0</v>
      </c>
      <c r="AO768" s="86" t="s">
        <v>36</v>
      </c>
      <c r="AP768" s="91" t="s">
        <v>1207</v>
      </c>
      <c r="AQ768" s="78"/>
      <c r="AR768" s="78"/>
      <c r="AS768" s="78"/>
      <c r="AT768" s="78"/>
      <c r="AU768" s="78"/>
      <c r="AV768" s="78"/>
      <c r="AW768" s="78"/>
      <c r="AX768" s="78"/>
      <c r="AY768" s="78"/>
      <c r="AZ768" s="85"/>
      <c r="BA768" s="12"/>
      <c r="BB768" s="85" t="str">
        <f aca="false">IF(ISERROR(VLOOKUP($B768,$AB:$AX,1,0)),0,(VLOOKUP($B768,$AB:$AX,1,0)))</f>
        <v>Croweater</v>
      </c>
      <c r="BC768" s="86" t="str">
        <f aca="false">IF(ISERROR(VLOOKUP($B768,$AB:$AX,2,0)),0,(VLOOKUP($B768,$AB:$AX,2,0)))</f>
        <v>Q3 01</v>
      </c>
      <c r="BD768" s="92" t="n">
        <f aca="false">IF(ISERROR(VLOOKUP($B768,$AB:$AX,3,0)),0,(VLOOKUP($B768,$AB:$AX,3,0)))</f>
        <v>0</v>
      </c>
      <c r="BE768" s="85" t="str">
        <f aca="false">IF(ISERROR(VLOOKUP($B768,$AB:$AX,4,0)),0,(VLOOKUP($B768,$AB:$AX,4,0)))</f>
        <v>Denton</v>
      </c>
      <c r="BF768" s="86" t="str">
        <f aca="false">IF(ISERROR(VLOOKUP($B768,$AB:$AX,5,0)),0,(VLOOKUP($B768,$AB:$AX,5,0)))</f>
        <v>Structuring</v>
      </c>
      <c r="BG768" s="86" t="str">
        <f aca="false">IF(ISERROR(VLOOKUP($B768,$AB:$AX,6,0)),0,(VLOOKUP($B768,$AB:$AX,6,0)))</f>
        <v>P&amp;L</v>
      </c>
      <c r="BH768" s="85" t="n">
        <f aca="false">IF(ISERROR(VLOOKUP($B768,$AB:$AX,7,0)),0,(VLOOKUP($B768,$AB:$AX,7,0)))</f>
        <v>7000</v>
      </c>
      <c r="BI768" s="88" t="n">
        <f aca="false">IF(ISERROR(VLOOKUP($B768,$AB:$AX,8,0)),0,(VLOOKUP($B768,$AB:$AX,8,0)))</f>
        <v>0</v>
      </c>
      <c r="BJ768" s="88" t="n">
        <f aca="false">IF(ISERROR(VLOOKUP($B768,$AB:$AX,9,0)),0,(VLOOKUP($B768,$AB:$AX,9,0)))</f>
        <v>0</v>
      </c>
      <c r="BK768" s="89" t="n">
        <f aca="false">IF(ISERROR(VLOOKUP($B768,$AB:$AX,10,0)),0,(VLOOKUP($B768,$AB:$AX,10,0)))</f>
        <v>25</v>
      </c>
      <c r="BL768" s="93" t="n">
        <f aca="false">IF(ISERROR(VLOOKUP($B768,$AB:$AX,11,0)),0,(VLOOKUP($B768,$AB:$AX,11,0)))</f>
        <v>0</v>
      </c>
      <c r="BM768" s="89" t="n">
        <f aca="false">IF(ISERROR(VLOOKUP($B768,$AB:$AX,12,0)),0,(VLOOKUP($B768,$AB:$AX,12,0)))</f>
        <v>10</v>
      </c>
      <c r="BN768" s="93" t="n">
        <f aca="false">IF(ISERROR(VLOOKUP($B768,$AB:$AX,13,0)),0,(VLOOKUP($B768,$AB:$AX,13,0)))</f>
        <v>0</v>
      </c>
      <c r="BO768" s="86" t="str">
        <f aca="false">IF(ISERROR(VLOOKUP($B768,$AB:$AX,14,0)),0,(VLOOKUP($B768,$AB:$AX,14,0)))</f>
        <v>High</v>
      </c>
      <c r="BP768" s="91" t="str">
        <f aca="false">IF(ISERROR(VLOOKUP($B768,$AB:$AX,15,0)),0,(VLOOKUP($B768,$AB:$AX,15,0)))</f>
        <v>Provision of 120MW to Olympic Dam mine and cooper smelter</v>
      </c>
      <c r="BQ768" s="78"/>
      <c r="BR768" s="78"/>
      <c r="BS768" s="78"/>
      <c r="BT768" s="78"/>
      <c r="BU768" s="94"/>
      <c r="BV768" s="94"/>
      <c r="BW768" s="94"/>
      <c r="BX768" s="94"/>
      <c r="BY768" s="94"/>
      <c r="BZ768" s="94"/>
      <c r="CA768" s="94"/>
      <c r="CB768" s="94"/>
      <c r="CC768" s="94"/>
      <c r="CD768" s="94"/>
      <c r="CE768" s="94"/>
      <c r="CF768" s="94"/>
      <c r="CG768" s="94"/>
      <c r="CH768" s="94"/>
      <c r="CI768" s="94"/>
      <c r="CJ768" s="94"/>
      <c r="CK768" s="94"/>
      <c r="CL768" s="94"/>
      <c r="CM768" s="94"/>
      <c r="CN768" s="94"/>
      <c r="CO768" s="94"/>
      <c r="CP768" s="94"/>
      <c r="CQ768" s="94"/>
      <c r="CR768" s="94"/>
      <c r="CS768" s="94"/>
      <c r="CT768" s="94"/>
      <c r="CU768" s="94"/>
      <c r="CV768" s="94"/>
      <c r="CW768" s="94"/>
      <c r="CX768" s="94"/>
      <c r="CY768" s="94"/>
      <c r="CZ768" s="94"/>
      <c r="DA768" s="94"/>
      <c r="DB768" s="94"/>
      <c r="DC768" s="94"/>
      <c r="DD768" s="94"/>
      <c r="DE768" s="94"/>
      <c r="DF768" s="94"/>
      <c r="DG768" s="94"/>
      <c r="DH768" s="94"/>
      <c r="DI768" s="94"/>
      <c r="DJ768" s="94"/>
      <c r="DK768" s="94"/>
      <c r="DL768" s="94"/>
      <c r="DM768" s="94"/>
      <c r="DN768" s="94"/>
      <c r="DO768" s="94"/>
      <c r="DP768" s="94"/>
      <c r="DQ768" s="94"/>
      <c r="DR768" s="94"/>
      <c r="DS768" s="94"/>
      <c r="DT768" s="94"/>
      <c r="DU768" s="94"/>
      <c r="DV768" s="94"/>
      <c r="DW768" s="94"/>
      <c r="DX768" s="94"/>
      <c r="DY768" s="94"/>
      <c r="DZ768" s="94"/>
      <c r="EA768" s="94"/>
      <c r="EB768" s="94"/>
      <c r="EC768" s="94"/>
      <c r="ED768" s="94"/>
      <c r="EE768" s="94"/>
      <c r="EF768" s="94"/>
      <c r="EG768" s="94"/>
      <c r="EH768" s="94"/>
      <c r="EI768" s="94"/>
      <c r="EJ768" s="94"/>
      <c r="EK768" s="94"/>
    </row>
    <row r="769" customFormat="false" ht="12.75" hidden="false" customHeight="false" outlineLevel="0" collapsed="false">
      <c r="A769" s="75" t="s">
        <v>1208</v>
      </c>
      <c r="B769" s="97" t="s">
        <v>1209</v>
      </c>
      <c r="C769" s="98" t="s">
        <v>144</v>
      </c>
      <c r="D769" s="78"/>
      <c r="E769" s="78" t="s">
        <v>1210</v>
      </c>
      <c r="F769" s="79" t="s">
        <v>32</v>
      </c>
      <c r="G769" s="79" t="s">
        <v>33</v>
      </c>
      <c r="H769" s="80" t="n">
        <v>1000</v>
      </c>
      <c r="I769" s="81" t="n">
        <v>0</v>
      </c>
      <c r="J769" s="81" t="n">
        <v>100</v>
      </c>
      <c r="K769" s="82" t="n">
        <v>30</v>
      </c>
      <c r="L769" s="83" t="n">
        <v>0</v>
      </c>
      <c r="M769" s="82" t="n">
        <v>10</v>
      </c>
      <c r="N769" s="83" t="n">
        <v>0</v>
      </c>
      <c r="O769" s="79" t="s">
        <v>97</v>
      </c>
      <c r="P769" s="84" t="s">
        <v>1211</v>
      </c>
      <c r="Q769" s="78"/>
      <c r="R769" s="78"/>
      <c r="S769" s="78"/>
      <c r="T769" s="78"/>
      <c r="U769" s="78"/>
      <c r="V769" s="78"/>
      <c r="W769" s="78"/>
      <c r="X769" s="78"/>
      <c r="Y769" s="85"/>
      <c r="Z769" s="78"/>
      <c r="AA769" s="85" t="s">
        <v>1208</v>
      </c>
      <c r="AB769" s="85" t="s">
        <v>1212</v>
      </c>
      <c r="AC769" s="86" t="s">
        <v>100</v>
      </c>
      <c r="AD769" s="85"/>
      <c r="AE769" s="85" t="s">
        <v>1213</v>
      </c>
      <c r="AF769" s="86" t="s">
        <v>41</v>
      </c>
      <c r="AG769" s="86" t="s">
        <v>33</v>
      </c>
      <c r="AH769" s="87" t="n">
        <v>0</v>
      </c>
      <c r="AI769" s="88" t="n">
        <v>0</v>
      </c>
      <c r="AJ769" s="88" t="n">
        <v>0</v>
      </c>
      <c r="AK769" s="89" t="n">
        <v>20</v>
      </c>
      <c r="AL769" s="90" t="n">
        <v>0</v>
      </c>
      <c r="AM769" s="89" t="n">
        <v>10</v>
      </c>
      <c r="AN769" s="90" t="n">
        <v>0</v>
      </c>
      <c r="AO769" s="86" t="s">
        <v>97</v>
      </c>
      <c r="AP769" s="91" t="s">
        <v>1214</v>
      </c>
      <c r="AQ769" s="78"/>
      <c r="AR769" s="78"/>
      <c r="AS769" s="78"/>
      <c r="AT769" s="78"/>
      <c r="AU769" s="78"/>
      <c r="AV769" s="78"/>
      <c r="AW769" s="78"/>
      <c r="AX769" s="78"/>
      <c r="AY769" s="78"/>
      <c r="AZ769" s="85"/>
      <c r="BA769" s="12"/>
      <c r="BB769" s="85" t="n">
        <f aca="false">IF(ISERROR(VLOOKUP($B769,$AB:$AX,1,0)),0,(VLOOKUP($B769,$AB:$AX,1,0)))</f>
        <v>0</v>
      </c>
      <c r="BC769" s="86" t="n">
        <f aca="false">IF(ISERROR(VLOOKUP($B769,$AB:$AX,2,0)),0,(VLOOKUP($B769,$AB:$AX,2,0)))</f>
        <v>0</v>
      </c>
      <c r="BD769" s="92" t="n">
        <f aca="false">IF(ISERROR(VLOOKUP($B769,$AB:$AX,3,0)),0,(VLOOKUP($B769,$AB:$AX,3,0)))</f>
        <v>0</v>
      </c>
      <c r="BE769" s="85" t="n">
        <f aca="false">IF(ISERROR(VLOOKUP($B769,$AB:$AX,4,0)),0,(VLOOKUP($B769,$AB:$AX,4,0)))</f>
        <v>0</v>
      </c>
      <c r="BF769" s="86" t="n">
        <f aca="false">IF(ISERROR(VLOOKUP($B769,$AB:$AX,5,0)),0,(VLOOKUP($B769,$AB:$AX,5,0)))</f>
        <v>0</v>
      </c>
      <c r="BG769" s="86" t="n">
        <f aca="false">IF(ISERROR(VLOOKUP($B769,$AB:$AX,6,0)),0,(VLOOKUP($B769,$AB:$AX,6,0)))</f>
        <v>0</v>
      </c>
      <c r="BH769" s="85" t="n">
        <f aca="false">IF(ISERROR(VLOOKUP($B769,$AB:$AX,7,0)),0,(VLOOKUP($B769,$AB:$AX,7,0)))</f>
        <v>0</v>
      </c>
      <c r="BI769" s="88" t="n">
        <f aca="false">IF(ISERROR(VLOOKUP($B769,$AB:$AX,8,0)),0,(VLOOKUP($B769,$AB:$AX,8,0)))</f>
        <v>0</v>
      </c>
      <c r="BJ769" s="88" t="n">
        <f aca="false">IF(ISERROR(VLOOKUP($B769,$AB:$AX,9,0)),0,(VLOOKUP($B769,$AB:$AX,9,0)))</f>
        <v>0</v>
      </c>
      <c r="BK769" s="89" t="n">
        <f aca="false">IF(ISERROR(VLOOKUP($B769,$AB:$AX,10,0)),0,(VLOOKUP($B769,$AB:$AX,10,0)))</f>
        <v>0</v>
      </c>
      <c r="BL769" s="93" t="n">
        <f aca="false">IF(ISERROR(VLOOKUP($B769,$AB:$AX,11,0)),0,(VLOOKUP($B769,$AB:$AX,11,0)))</f>
        <v>0</v>
      </c>
      <c r="BM769" s="89" t="n">
        <f aca="false">IF(ISERROR(VLOOKUP($B769,$AB:$AX,12,0)),0,(VLOOKUP($B769,$AB:$AX,12,0)))</f>
        <v>0</v>
      </c>
      <c r="BN769" s="93" t="n">
        <f aca="false">IF(ISERROR(VLOOKUP($B769,$AB:$AX,13,0)),0,(VLOOKUP($B769,$AB:$AX,13,0)))</f>
        <v>0</v>
      </c>
      <c r="BO769" s="86" t="n">
        <f aca="false">IF(ISERROR(VLOOKUP($B769,$AB:$AX,14,0)),0,(VLOOKUP($B769,$AB:$AX,14,0)))</f>
        <v>0</v>
      </c>
      <c r="BP769" s="91" t="n">
        <f aca="false">IF(ISERROR(VLOOKUP($B769,$AB:$AX,15,0)),0,(VLOOKUP($B769,$AB:$AX,15,0)))</f>
        <v>0</v>
      </c>
      <c r="BQ769" s="78"/>
      <c r="BR769" s="78"/>
      <c r="BS769" s="78"/>
      <c r="BT769" s="78"/>
      <c r="BU769" s="94"/>
      <c r="BV769" s="94"/>
      <c r="BW769" s="94"/>
      <c r="BX769" s="94"/>
      <c r="BY769" s="94"/>
      <c r="BZ769" s="94"/>
      <c r="CA769" s="94"/>
      <c r="CB769" s="94"/>
      <c r="CC769" s="94"/>
      <c r="CD769" s="94"/>
      <c r="CE769" s="94"/>
      <c r="CF769" s="94"/>
      <c r="CG769" s="94"/>
      <c r="CH769" s="94"/>
      <c r="CI769" s="94"/>
      <c r="CJ769" s="94"/>
      <c r="CK769" s="94"/>
      <c r="CL769" s="94"/>
      <c r="CM769" s="94"/>
      <c r="CN769" s="94"/>
      <c r="CO769" s="94"/>
      <c r="CP769" s="94"/>
      <c r="CQ769" s="94"/>
      <c r="CR769" s="94"/>
      <c r="CS769" s="94"/>
      <c r="CT769" s="94"/>
      <c r="CU769" s="94"/>
      <c r="CV769" s="94"/>
      <c r="CW769" s="94"/>
      <c r="CX769" s="94"/>
      <c r="CY769" s="94"/>
      <c r="CZ769" s="94"/>
      <c r="DA769" s="94"/>
      <c r="DB769" s="94"/>
      <c r="DC769" s="94"/>
      <c r="DD769" s="94"/>
      <c r="DE769" s="94"/>
      <c r="DF769" s="94"/>
      <c r="DG769" s="94"/>
      <c r="DH769" s="94"/>
      <c r="DI769" s="94"/>
      <c r="DJ769" s="94"/>
      <c r="DK769" s="94"/>
      <c r="DL769" s="94"/>
      <c r="DM769" s="94"/>
      <c r="DN769" s="94"/>
      <c r="DO769" s="94"/>
      <c r="DP769" s="94"/>
      <c r="DQ769" s="94"/>
      <c r="DR769" s="94"/>
      <c r="DS769" s="94"/>
      <c r="DT769" s="94"/>
      <c r="DU769" s="94"/>
      <c r="DV769" s="94"/>
      <c r="DW769" s="94"/>
      <c r="DX769" s="94"/>
      <c r="DY769" s="94"/>
      <c r="DZ769" s="94"/>
      <c r="EA769" s="94"/>
      <c r="EB769" s="94"/>
      <c r="EC769" s="94"/>
      <c r="ED769" s="94"/>
      <c r="EE769" s="94"/>
      <c r="EF769" s="94"/>
      <c r="EG769" s="94"/>
      <c r="EH769" s="94"/>
      <c r="EI769" s="94"/>
      <c r="EJ769" s="94"/>
      <c r="EK769" s="94"/>
    </row>
    <row r="770" customFormat="false" ht="12.75" hidden="false" customHeight="false" outlineLevel="0" collapsed="false">
      <c r="A770" s="75" t="s">
        <v>1215</v>
      </c>
      <c r="B770" s="97" t="s">
        <v>1216</v>
      </c>
      <c r="C770" s="98" t="s">
        <v>144</v>
      </c>
      <c r="D770" s="78"/>
      <c r="E770" s="78" t="s">
        <v>1217</v>
      </c>
      <c r="F770" s="79" t="s">
        <v>41</v>
      </c>
      <c r="G770" s="79" t="s">
        <v>33</v>
      </c>
      <c r="H770" s="80" t="n">
        <v>10000</v>
      </c>
      <c r="I770" s="81" t="n">
        <v>0</v>
      </c>
      <c r="J770" s="81" t="n">
        <v>200</v>
      </c>
      <c r="K770" s="82" t="n">
        <v>25</v>
      </c>
      <c r="L770" s="83" t="n">
        <v>25</v>
      </c>
      <c r="M770" s="82" t="n">
        <v>20</v>
      </c>
      <c r="N770" s="83" t="n">
        <v>20</v>
      </c>
      <c r="O770" s="79" t="s">
        <v>36</v>
      </c>
      <c r="P770" s="84" t="s">
        <v>1218</v>
      </c>
      <c r="Q770" s="78"/>
      <c r="R770" s="78"/>
      <c r="S770" s="78"/>
      <c r="T770" s="78"/>
      <c r="U770" s="78"/>
      <c r="V770" s="78"/>
      <c r="W770" s="78"/>
      <c r="X770" s="78"/>
      <c r="Y770" s="85"/>
      <c r="Z770" s="78"/>
      <c r="AA770" s="85" t="s">
        <v>1215</v>
      </c>
      <c r="AB770" s="85" t="s">
        <v>1219</v>
      </c>
      <c r="AC770" s="86" t="s">
        <v>144</v>
      </c>
      <c r="AD770" s="85"/>
      <c r="AE770" s="85" t="s">
        <v>1217</v>
      </c>
      <c r="AF770" s="86" t="s">
        <v>41</v>
      </c>
      <c r="AG770" s="86" t="s">
        <v>33</v>
      </c>
      <c r="AH770" s="87" t="n">
        <v>0</v>
      </c>
      <c r="AI770" s="88" t="n">
        <v>0</v>
      </c>
      <c r="AJ770" s="88" t="n">
        <v>0</v>
      </c>
      <c r="AK770" s="89" t="n">
        <v>15</v>
      </c>
      <c r="AL770" s="90" t="n">
        <v>15</v>
      </c>
      <c r="AM770" s="89" t="n">
        <v>10</v>
      </c>
      <c r="AN770" s="90" t="n">
        <v>0</v>
      </c>
      <c r="AO770" s="86" t="s">
        <v>97</v>
      </c>
      <c r="AP770" s="91" t="s">
        <v>1220</v>
      </c>
      <c r="AQ770" s="78"/>
      <c r="AR770" s="78"/>
      <c r="AS770" s="78"/>
      <c r="AT770" s="78"/>
      <c r="AU770" s="78"/>
      <c r="AV770" s="78"/>
      <c r="AW770" s="78"/>
      <c r="AX770" s="78"/>
      <c r="AY770" s="78"/>
      <c r="AZ770" s="85"/>
      <c r="BA770" s="12"/>
      <c r="BB770" s="85" t="str">
        <f aca="false">IF(ISERROR(VLOOKUP($B770,$AB:$AX,1,0)),0,(VLOOKUP($B770,$AB:$AX,1,0)))</f>
        <v>Eric</v>
      </c>
      <c r="BC770" s="86" t="str">
        <f aca="false">IF(ISERROR(VLOOKUP($B770,$AB:$AX,2,0)),0,(VLOOKUP($B770,$AB:$AX,2,0)))</f>
        <v>Q4 01</v>
      </c>
      <c r="BD770" s="92" t="n">
        <f aca="false">IF(ISERROR(VLOOKUP($B770,$AB:$AX,3,0)),0,(VLOOKUP($B770,$AB:$AX,3,0)))</f>
        <v>0</v>
      </c>
      <c r="BE770" s="85" t="str">
        <f aca="false">IF(ISERROR(VLOOKUP($B770,$AB:$AX,4,0)),0,(VLOOKUP($B770,$AB:$AX,4,0)))</f>
        <v>Quilkey</v>
      </c>
      <c r="BF770" s="86" t="str">
        <f aca="false">IF(ISERROR(VLOOKUP($B770,$AB:$AX,5,0)),0,(VLOOKUP($B770,$AB:$AX,5,0)))</f>
        <v>Structuring</v>
      </c>
      <c r="BG770" s="86" t="str">
        <f aca="false">IF(ISERROR(VLOOKUP($B770,$AB:$AX,6,0)),0,(VLOOKUP($B770,$AB:$AX,6,0)))</f>
        <v>P&amp;L</v>
      </c>
      <c r="BH770" s="85" t="n">
        <f aca="false">IF(ISERROR(VLOOKUP($B770,$AB:$AX,7,0)),0,(VLOOKUP($B770,$AB:$AX,7,0)))</f>
        <v>10000</v>
      </c>
      <c r="BI770" s="88" t="n">
        <f aca="false">IF(ISERROR(VLOOKUP($B770,$AB:$AX,8,0)),0,(VLOOKUP($B770,$AB:$AX,8,0)))</f>
        <v>0</v>
      </c>
      <c r="BJ770" s="88" t="n">
        <f aca="false">IF(ISERROR(VLOOKUP($B770,$AB:$AX,9,0)),0,(VLOOKUP($B770,$AB:$AX,9,0)))</f>
        <v>200</v>
      </c>
      <c r="BK770" s="89" t="n">
        <f aca="false">IF(ISERROR(VLOOKUP($B770,$AB:$AX,10,0)),0,(VLOOKUP($B770,$AB:$AX,10,0)))</f>
        <v>25</v>
      </c>
      <c r="BL770" s="93" t="n">
        <f aca="false">IF(ISERROR(VLOOKUP($B770,$AB:$AX,11,0)),0,(VLOOKUP($B770,$AB:$AX,11,0)))</f>
        <v>0</v>
      </c>
      <c r="BM770" s="89" t="n">
        <f aca="false">IF(ISERROR(VLOOKUP($B770,$AB:$AX,12,0)),0,(VLOOKUP($B770,$AB:$AX,12,0)))</f>
        <v>20</v>
      </c>
      <c r="BN770" s="93" t="n">
        <f aca="false">IF(ISERROR(VLOOKUP($B770,$AB:$AX,13,0)),0,(VLOOKUP($B770,$AB:$AX,13,0)))</f>
        <v>0</v>
      </c>
      <c r="BO770" s="86" t="str">
        <f aca="false">IF(ISERROR(VLOOKUP($B770,$AB:$AX,14,0)),0,(VLOOKUP($B770,$AB:$AX,14,0)))</f>
        <v>High</v>
      </c>
      <c r="BP770" s="91" t="str">
        <f aca="false">IF(ISERROR(VLOOKUP($B770,$AB:$AX,15,0)),0,(VLOOKUP($B770,$AB:$AX,15,0)))</f>
        <v>Acquisition and breakup of retail operation</v>
      </c>
      <c r="BQ770" s="78"/>
      <c r="BR770" s="78"/>
      <c r="BS770" s="78"/>
      <c r="BT770" s="78"/>
      <c r="BU770" s="94"/>
      <c r="BV770" s="94"/>
      <c r="BW770" s="94"/>
      <c r="BX770" s="94"/>
      <c r="BY770" s="94"/>
      <c r="BZ770" s="94"/>
      <c r="CA770" s="94"/>
      <c r="CB770" s="94"/>
      <c r="CC770" s="94"/>
      <c r="CD770" s="94"/>
      <c r="CE770" s="94"/>
      <c r="CF770" s="94"/>
      <c r="CG770" s="94"/>
      <c r="CH770" s="94"/>
      <c r="CI770" s="94"/>
      <c r="CJ770" s="94"/>
      <c r="CK770" s="94"/>
      <c r="CL770" s="94"/>
      <c r="CM770" s="94"/>
      <c r="CN770" s="94"/>
      <c r="CO770" s="94"/>
      <c r="CP770" s="94"/>
      <c r="CQ770" s="94"/>
      <c r="CR770" s="94"/>
      <c r="CS770" s="94"/>
      <c r="CT770" s="94"/>
      <c r="CU770" s="94"/>
      <c r="CV770" s="94"/>
      <c r="CW770" s="94"/>
      <c r="CX770" s="94"/>
      <c r="CY770" s="94"/>
      <c r="CZ770" s="94"/>
      <c r="DA770" s="94"/>
      <c r="DB770" s="94"/>
      <c r="DC770" s="94"/>
      <c r="DD770" s="94"/>
      <c r="DE770" s="94"/>
      <c r="DF770" s="94"/>
      <c r="DG770" s="94"/>
      <c r="DH770" s="94"/>
      <c r="DI770" s="94"/>
      <c r="DJ770" s="94"/>
      <c r="DK770" s="94"/>
      <c r="DL770" s="94"/>
      <c r="DM770" s="94"/>
      <c r="DN770" s="94"/>
      <c r="DO770" s="94"/>
      <c r="DP770" s="94"/>
      <c r="DQ770" s="94"/>
      <c r="DR770" s="94"/>
      <c r="DS770" s="94"/>
      <c r="DT770" s="94"/>
      <c r="DU770" s="94"/>
      <c r="DV770" s="94"/>
      <c r="DW770" s="94"/>
      <c r="DX770" s="94"/>
      <c r="DY770" s="94"/>
      <c r="DZ770" s="94"/>
      <c r="EA770" s="94"/>
      <c r="EB770" s="94"/>
      <c r="EC770" s="94"/>
      <c r="ED770" s="94"/>
      <c r="EE770" s="94"/>
      <c r="EF770" s="94"/>
      <c r="EG770" s="94"/>
      <c r="EH770" s="94"/>
      <c r="EI770" s="94"/>
      <c r="EJ770" s="94"/>
      <c r="EK770" s="94"/>
    </row>
    <row r="771" customFormat="false" ht="12.75" hidden="false" customHeight="false" outlineLevel="0" collapsed="false">
      <c r="A771" s="75" t="s">
        <v>1221</v>
      </c>
      <c r="B771" s="97" t="s">
        <v>1222</v>
      </c>
      <c r="C771" s="98" t="s">
        <v>144</v>
      </c>
      <c r="D771" s="78"/>
      <c r="E771" s="78" t="s">
        <v>1217</v>
      </c>
      <c r="F771" s="79" t="s">
        <v>41</v>
      </c>
      <c r="G771" s="79" t="s">
        <v>33</v>
      </c>
      <c r="H771" s="80" t="n">
        <v>0</v>
      </c>
      <c r="I771" s="81" t="n">
        <v>0</v>
      </c>
      <c r="J771" s="81" t="n">
        <v>30</v>
      </c>
      <c r="K771" s="82" t="n">
        <v>10</v>
      </c>
      <c r="L771" s="83" t="n">
        <v>0</v>
      </c>
      <c r="M771" s="82" t="n">
        <v>10</v>
      </c>
      <c r="N771" s="83" t="n">
        <v>0</v>
      </c>
      <c r="O771" s="79" t="s">
        <v>97</v>
      </c>
      <c r="P771" s="84" t="s">
        <v>1223</v>
      </c>
      <c r="Q771" s="78"/>
      <c r="R771" s="78"/>
      <c r="S771" s="78"/>
      <c r="T771" s="78"/>
      <c r="U771" s="78"/>
      <c r="V771" s="78"/>
      <c r="W771" s="78"/>
      <c r="X771" s="78"/>
      <c r="Y771" s="85"/>
      <c r="Z771" s="78"/>
      <c r="AA771" s="85" t="s">
        <v>1221</v>
      </c>
      <c r="AB771" s="85" t="s">
        <v>1216</v>
      </c>
      <c r="AC771" s="86" t="s">
        <v>144</v>
      </c>
      <c r="AD771" s="85"/>
      <c r="AE771" s="85" t="s">
        <v>1217</v>
      </c>
      <c r="AF771" s="86" t="s">
        <v>32</v>
      </c>
      <c r="AG771" s="86" t="s">
        <v>33</v>
      </c>
      <c r="AH771" s="87" t="n">
        <v>10000</v>
      </c>
      <c r="AI771" s="88" t="n">
        <v>0</v>
      </c>
      <c r="AJ771" s="88" t="n">
        <v>200</v>
      </c>
      <c r="AK771" s="89" t="n">
        <v>25</v>
      </c>
      <c r="AL771" s="90" t="n">
        <v>0</v>
      </c>
      <c r="AM771" s="89" t="n">
        <v>20</v>
      </c>
      <c r="AN771" s="90" t="n">
        <v>0</v>
      </c>
      <c r="AO771" s="86" t="s">
        <v>36</v>
      </c>
      <c r="AP771" s="91" t="s">
        <v>1218</v>
      </c>
      <c r="AQ771" s="78"/>
      <c r="AR771" s="78"/>
      <c r="AS771" s="78"/>
      <c r="AT771" s="78"/>
      <c r="AU771" s="78"/>
      <c r="AV771" s="78"/>
      <c r="AW771" s="78"/>
      <c r="AX771" s="78"/>
      <c r="AY771" s="78"/>
      <c r="AZ771" s="85"/>
      <c r="BA771" s="12"/>
      <c r="BB771" s="85" t="n">
        <f aca="false">IF(ISERROR(VLOOKUP($B771,$AB:$AX,1,0)),0,(VLOOKUP($B771,$AB:$AX,1,0)))</f>
        <v>0</v>
      </c>
      <c r="BC771" s="86" t="n">
        <f aca="false">IF(ISERROR(VLOOKUP($B771,$AB:$AX,2,0)),0,(VLOOKUP($B771,$AB:$AX,2,0)))</f>
        <v>0</v>
      </c>
      <c r="BD771" s="92" t="n">
        <f aca="false">IF(ISERROR(VLOOKUP($B771,$AB:$AX,3,0)),0,(VLOOKUP($B771,$AB:$AX,3,0)))</f>
        <v>0</v>
      </c>
      <c r="BE771" s="85" t="n">
        <f aca="false">IF(ISERROR(VLOOKUP($B771,$AB:$AX,4,0)),0,(VLOOKUP($B771,$AB:$AX,4,0)))</f>
        <v>0</v>
      </c>
      <c r="BF771" s="86" t="n">
        <f aca="false">IF(ISERROR(VLOOKUP($B771,$AB:$AX,5,0)),0,(VLOOKUP($B771,$AB:$AX,5,0)))</f>
        <v>0</v>
      </c>
      <c r="BG771" s="86" t="n">
        <f aca="false">IF(ISERROR(VLOOKUP($B771,$AB:$AX,6,0)),0,(VLOOKUP($B771,$AB:$AX,6,0)))</f>
        <v>0</v>
      </c>
      <c r="BH771" s="85" t="n">
        <f aca="false">IF(ISERROR(VLOOKUP($B771,$AB:$AX,7,0)),0,(VLOOKUP($B771,$AB:$AX,7,0)))</f>
        <v>0</v>
      </c>
      <c r="BI771" s="88" t="n">
        <f aca="false">IF(ISERROR(VLOOKUP($B771,$AB:$AX,8,0)),0,(VLOOKUP($B771,$AB:$AX,8,0)))</f>
        <v>0</v>
      </c>
      <c r="BJ771" s="88" t="n">
        <f aca="false">IF(ISERROR(VLOOKUP($B771,$AB:$AX,9,0)),0,(VLOOKUP($B771,$AB:$AX,9,0)))</f>
        <v>0</v>
      </c>
      <c r="BK771" s="89" t="n">
        <f aca="false">IF(ISERROR(VLOOKUP($B771,$AB:$AX,10,0)),0,(VLOOKUP($B771,$AB:$AX,10,0)))</f>
        <v>0</v>
      </c>
      <c r="BL771" s="93" t="n">
        <f aca="false">IF(ISERROR(VLOOKUP($B771,$AB:$AX,11,0)),0,(VLOOKUP($B771,$AB:$AX,11,0)))</f>
        <v>0</v>
      </c>
      <c r="BM771" s="89" t="n">
        <f aca="false">IF(ISERROR(VLOOKUP($B771,$AB:$AX,12,0)),0,(VLOOKUP($B771,$AB:$AX,12,0)))</f>
        <v>0</v>
      </c>
      <c r="BN771" s="93" t="n">
        <f aca="false">IF(ISERROR(VLOOKUP($B771,$AB:$AX,13,0)),0,(VLOOKUP($B771,$AB:$AX,13,0)))</f>
        <v>0</v>
      </c>
      <c r="BO771" s="86" t="n">
        <f aca="false">IF(ISERROR(VLOOKUP($B771,$AB:$AX,14,0)),0,(VLOOKUP($B771,$AB:$AX,14,0)))</f>
        <v>0</v>
      </c>
      <c r="BP771" s="91" t="n">
        <f aca="false">IF(ISERROR(VLOOKUP($B771,$AB:$AX,15,0)),0,(VLOOKUP($B771,$AB:$AX,15,0)))</f>
        <v>0</v>
      </c>
      <c r="BQ771" s="78"/>
      <c r="BR771" s="78"/>
      <c r="BS771" s="78"/>
      <c r="BT771" s="78"/>
      <c r="BU771" s="94"/>
      <c r="BV771" s="94"/>
      <c r="BW771" s="94"/>
      <c r="BX771" s="94"/>
      <c r="BY771" s="94"/>
      <c r="BZ771" s="94"/>
      <c r="CA771" s="94"/>
      <c r="CB771" s="94"/>
      <c r="CC771" s="94"/>
      <c r="CD771" s="94"/>
      <c r="CE771" s="94"/>
      <c r="CF771" s="94"/>
      <c r="CG771" s="94"/>
      <c r="CH771" s="94"/>
      <c r="CI771" s="94"/>
      <c r="CJ771" s="94"/>
      <c r="CK771" s="94"/>
      <c r="CL771" s="94"/>
      <c r="CM771" s="94"/>
      <c r="CN771" s="94"/>
      <c r="CO771" s="94"/>
      <c r="CP771" s="94"/>
      <c r="CQ771" s="94"/>
      <c r="CR771" s="94"/>
      <c r="CS771" s="94"/>
      <c r="CT771" s="94"/>
      <c r="CU771" s="94"/>
      <c r="CV771" s="94"/>
      <c r="CW771" s="94"/>
      <c r="CX771" s="94"/>
      <c r="CY771" s="94"/>
      <c r="CZ771" s="94"/>
      <c r="DA771" s="94"/>
      <c r="DB771" s="94"/>
      <c r="DC771" s="94"/>
      <c r="DD771" s="94"/>
      <c r="DE771" s="94"/>
      <c r="DF771" s="94"/>
      <c r="DG771" s="94"/>
      <c r="DH771" s="94"/>
      <c r="DI771" s="94"/>
      <c r="DJ771" s="94"/>
      <c r="DK771" s="94"/>
      <c r="DL771" s="94"/>
      <c r="DM771" s="94"/>
      <c r="DN771" s="94"/>
      <c r="DO771" s="94"/>
      <c r="DP771" s="94"/>
      <c r="DQ771" s="94"/>
      <c r="DR771" s="94"/>
      <c r="DS771" s="94"/>
      <c r="DT771" s="94"/>
      <c r="DU771" s="94"/>
      <c r="DV771" s="94"/>
      <c r="DW771" s="94"/>
      <c r="DX771" s="94"/>
      <c r="DY771" s="94"/>
      <c r="DZ771" s="94"/>
      <c r="EA771" s="94"/>
      <c r="EB771" s="94"/>
      <c r="EC771" s="94"/>
      <c r="ED771" s="94"/>
      <c r="EE771" s="94"/>
      <c r="EF771" s="94"/>
      <c r="EG771" s="94"/>
      <c r="EH771" s="94"/>
      <c r="EI771" s="94"/>
      <c r="EJ771" s="94"/>
      <c r="EK771" s="94"/>
    </row>
    <row r="772" customFormat="false" ht="12.75" hidden="true" customHeight="false" outlineLevel="0" collapsed="false">
      <c r="A772" s="75" t="s">
        <v>1224</v>
      </c>
      <c r="B772" s="97"/>
      <c r="C772" s="98"/>
      <c r="D772" s="78"/>
      <c r="E772" s="78"/>
      <c r="F772" s="79"/>
      <c r="G772" s="79"/>
      <c r="H772" s="80" t="n">
        <v>0</v>
      </c>
      <c r="I772" s="81" t="n">
        <v>0</v>
      </c>
      <c r="J772" s="81" t="n">
        <v>0</v>
      </c>
      <c r="K772" s="82" t="n">
        <v>0</v>
      </c>
      <c r="L772" s="83" t="n">
        <v>0</v>
      </c>
      <c r="M772" s="82" t="n">
        <v>0</v>
      </c>
      <c r="N772" s="83" t="n">
        <v>0</v>
      </c>
      <c r="O772" s="79"/>
      <c r="P772" s="84"/>
      <c r="Q772" s="78"/>
      <c r="R772" s="78"/>
      <c r="S772" s="78"/>
      <c r="T772" s="78"/>
      <c r="U772" s="78"/>
      <c r="V772" s="78"/>
      <c r="W772" s="78"/>
      <c r="X772" s="78"/>
      <c r="Y772" s="85"/>
      <c r="Z772" s="78"/>
      <c r="AA772" s="85" t="s">
        <v>1224</v>
      </c>
      <c r="AB772" s="85"/>
      <c r="AC772" s="86"/>
      <c r="AD772" s="85"/>
      <c r="AE772" s="85"/>
      <c r="AF772" s="86"/>
      <c r="AG772" s="86"/>
      <c r="AH772" s="87" t="n">
        <v>0</v>
      </c>
      <c r="AI772" s="88" t="n">
        <v>0</v>
      </c>
      <c r="AJ772" s="88" t="n">
        <v>0</v>
      </c>
      <c r="AK772" s="89" t="n">
        <v>0</v>
      </c>
      <c r="AL772" s="90" t="n">
        <v>0</v>
      </c>
      <c r="AM772" s="89" t="n">
        <v>0</v>
      </c>
      <c r="AN772" s="90" t="n">
        <v>0</v>
      </c>
      <c r="AO772" s="86"/>
      <c r="AP772" s="91"/>
      <c r="AQ772" s="78"/>
      <c r="AR772" s="78"/>
      <c r="AS772" s="78"/>
      <c r="AT772" s="78"/>
      <c r="AU772" s="78"/>
      <c r="AV772" s="78"/>
      <c r="AW772" s="78"/>
      <c r="AX772" s="78"/>
      <c r="AY772" s="78"/>
      <c r="AZ772" s="85"/>
      <c r="BA772" s="12"/>
      <c r="BB772" s="85" t="n">
        <f aca="false">IF(ISERROR(VLOOKUP($B772,$AB:$AX,1,0)),0,(VLOOKUP($B772,$AB:$AX,1,0)))</f>
        <v>0</v>
      </c>
      <c r="BC772" s="86" t="n">
        <f aca="false">IF(ISERROR(VLOOKUP($B772,$AB:$AX,2,0)),0,(VLOOKUP($B772,$AB:$AX,2,0)))</f>
        <v>0</v>
      </c>
      <c r="BD772" s="92" t="n">
        <f aca="false">IF(ISERROR(VLOOKUP($B772,$AB:$AX,3,0)),0,(VLOOKUP($B772,$AB:$AX,3,0)))</f>
        <v>0</v>
      </c>
      <c r="BE772" s="85" t="n">
        <f aca="false">IF(ISERROR(VLOOKUP($B772,$AB:$AX,4,0)),0,(VLOOKUP($B772,$AB:$AX,4,0)))</f>
        <v>0</v>
      </c>
      <c r="BF772" s="86" t="n">
        <f aca="false">IF(ISERROR(VLOOKUP($B772,$AB:$AX,5,0)),0,(VLOOKUP($B772,$AB:$AX,5,0)))</f>
        <v>0</v>
      </c>
      <c r="BG772" s="86" t="n">
        <f aca="false">IF(ISERROR(VLOOKUP($B772,$AB:$AX,6,0)),0,(VLOOKUP($B772,$AB:$AX,6,0)))</f>
        <v>0</v>
      </c>
      <c r="BH772" s="85" t="n">
        <f aca="false">IF(ISERROR(VLOOKUP($B772,$AB:$AX,7,0)),0,(VLOOKUP($B772,$AB:$AX,7,0)))</f>
        <v>0</v>
      </c>
      <c r="BI772" s="88" t="n">
        <f aca="false">IF(ISERROR(VLOOKUP($B772,$AB:$AX,8,0)),0,(VLOOKUP($B772,$AB:$AX,8,0)))</f>
        <v>0</v>
      </c>
      <c r="BJ772" s="88" t="n">
        <f aca="false">IF(ISERROR(VLOOKUP($B772,$AB:$AX,9,0)),0,(VLOOKUP($B772,$AB:$AX,9,0)))</f>
        <v>0</v>
      </c>
      <c r="BK772" s="89" t="n">
        <f aca="false">IF(ISERROR(VLOOKUP($B772,$AB:$AX,10,0)),0,(VLOOKUP($B772,$AB:$AX,10,0)))</f>
        <v>0</v>
      </c>
      <c r="BL772" s="93" t="n">
        <f aca="false">IF(ISERROR(VLOOKUP($B772,$AB:$AX,11,0)),0,(VLOOKUP($B772,$AB:$AX,11,0)))</f>
        <v>0</v>
      </c>
      <c r="BM772" s="89" t="n">
        <f aca="false">IF(ISERROR(VLOOKUP($B772,$AB:$AX,12,0)),0,(VLOOKUP($B772,$AB:$AX,12,0)))</f>
        <v>0</v>
      </c>
      <c r="BN772" s="93" t="n">
        <f aca="false">IF(ISERROR(VLOOKUP($B772,$AB:$AX,13,0)),0,(VLOOKUP($B772,$AB:$AX,13,0)))</f>
        <v>0</v>
      </c>
      <c r="BO772" s="86" t="n">
        <f aca="false">IF(ISERROR(VLOOKUP($B772,$AB:$AX,14,0)),0,(VLOOKUP($B772,$AB:$AX,14,0)))</f>
        <v>0</v>
      </c>
      <c r="BP772" s="91" t="n">
        <f aca="false">IF(ISERROR(VLOOKUP($B772,$AB:$AX,15,0)),0,(VLOOKUP($B772,$AB:$AX,15,0)))</f>
        <v>0</v>
      </c>
      <c r="BQ772" s="78"/>
      <c r="BR772" s="78"/>
      <c r="BS772" s="78"/>
      <c r="BT772" s="78"/>
      <c r="BU772" s="94"/>
      <c r="BV772" s="94"/>
      <c r="BW772" s="94"/>
      <c r="BX772" s="94"/>
      <c r="BY772" s="94"/>
      <c r="BZ772" s="94"/>
      <c r="CA772" s="94"/>
      <c r="CB772" s="94"/>
      <c r="CC772" s="94"/>
      <c r="CD772" s="94"/>
      <c r="CE772" s="94"/>
      <c r="CF772" s="94"/>
      <c r="CG772" s="94"/>
      <c r="CH772" s="94"/>
      <c r="CI772" s="94"/>
      <c r="CJ772" s="94"/>
      <c r="CK772" s="94"/>
      <c r="CL772" s="94"/>
      <c r="CM772" s="94"/>
      <c r="CN772" s="94"/>
      <c r="CO772" s="94"/>
      <c r="CP772" s="94"/>
      <c r="CQ772" s="94"/>
      <c r="CR772" s="94"/>
      <c r="CS772" s="94"/>
      <c r="CT772" s="94"/>
      <c r="CU772" s="94"/>
      <c r="CV772" s="94"/>
      <c r="CW772" s="94"/>
      <c r="CX772" s="94"/>
      <c r="CY772" s="94"/>
      <c r="CZ772" s="94"/>
      <c r="DA772" s="94"/>
      <c r="DB772" s="94"/>
      <c r="DC772" s="94"/>
      <c r="DD772" s="94"/>
      <c r="DE772" s="94"/>
      <c r="DF772" s="94"/>
      <c r="DG772" s="94"/>
      <c r="DH772" s="94"/>
      <c r="DI772" s="94"/>
      <c r="DJ772" s="94"/>
      <c r="DK772" s="94"/>
      <c r="DL772" s="94"/>
      <c r="DM772" s="94"/>
      <c r="DN772" s="94"/>
      <c r="DO772" s="94"/>
      <c r="DP772" s="94"/>
      <c r="DQ772" s="94"/>
      <c r="DR772" s="94"/>
      <c r="DS772" s="94"/>
      <c r="DT772" s="94"/>
      <c r="DU772" s="94"/>
      <c r="DV772" s="94"/>
      <c r="DW772" s="94"/>
      <c r="DX772" s="94"/>
      <c r="DY772" s="94"/>
      <c r="DZ772" s="94"/>
      <c r="EA772" s="94"/>
      <c r="EB772" s="94"/>
      <c r="EC772" s="94"/>
      <c r="ED772" s="94"/>
      <c r="EE772" s="94"/>
      <c r="EF772" s="94"/>
      <c r="EG772" s="94"/>
      <c r="EH772" s="94"/>
      <c r="EI772" s="94"/>
      <c r="EJ772" s="94"/>
      <c r="EK772" s="94"/>
    </row>
    <row r="773" customFormat="false" ht="12.75" hidden="true" customHeight="false" outlineLevel="0" collapsed="false">
      <c r="A773" s="75" t="s">
        <v>1225</v>
      </c>
      <c r="B773" s="97"/>
      <c r="C773" s="98"/>
      <c r="D773" s="78"/>
      <c r="E773" s="78"/>
      <c r="F773" s="79"/>
      <c r="G773" s="79"/>
      <c r="H773" s="80" t="n">
        <v>0</v>
      </c>
      <c r="I773" s="81" t="n">
        <v>0</v>
      </c>
      <c r="J773" s="81" t="n">
        <v>0</v>
      </c>
      <c r="K773" s="82" t="n">
        <v>0</v>
      </c>
      <c r="L773" s="83" t="n">
        <v>0</v>
      </c>
      <c r="M773" s="82" t="n">
        <v>0</v>
      </c>
      <c r="N773" s="83" t="n">
        <v>0</v>
      </c>
      <c r="O773" s="79"/>
      <c r="P773" s="84"/>
      <c r="Q773" s="78"/>
      <c r="R773" s="78"/>
      <c r="S773" s="78"/>
      <c r="T773" s="78"/>
      <c r="U773" s="78"/>
      <c r="V773" s="78"/>
      <c r="W773" s="78"/>
      <c r="X773" s="78"/>
      <c r="Y773" s="85"/>
      <c r="Z773" s="78"/>
      <c r="AA773" s="85" t="s">
        <v>1225</v>
      </c>
      <c r="AB773" s="85"/>
      <c r="AC773" s="86"/>
      <c r="AD773" s="85"/>
      <c r="AE773" s="85"/>
      <c r="AF773" s="86"/>
      <c r="AG773" s="86"/>
      <c r="AH773" s="87" t="n">
        <v>0</v>
      </c>
      <c r="AI773" s="88" t="n">
        <v>0</v>
      </c>
      <c r="AJ773" s="88" t="n">
        <v>0</v>
      </c>
      <c r="AK773" s="89" t="n">
        <v>0</v>
      </c>
      <c r="AL773" s="90" t="n">
        <v>0</v>
      </c>
      <c r="AM773" s="89" t="n">
        <v>0</v>
      </c>
      <c r="AN773" s="90" t="n">
        <v>0</v>
      </c>
      <c r="AO773" s="86"/>
      <c r="AP773" s="91"/>
      <c r="AQ773" s="78"/>
      <c r="AR773" s="78"/>
      <c r="AS773" s="78"/>
      <c r="AT773" s="78"/>
      <c r="AU773" s="78"/>
      <c r="AV773" s="78"/>
      <c r="AW773" s="78"/>
      <c r="AX773" s="78"/>
      <c r="AY773" s="78"/>
      <c r="AZ773" s="85"/>
      <c r="BA773" s="12"/>
      <c r="BB773" s="85" t="n">
        <f aca="false">IF(ISERROR(VLOOKUP($B773,$AB:$AX,1,0)),0,(VLOOKUP($B773,$AB:$AX,1,0)))</f>
        <v>0</v>
      </c>
      <c r="BC773" s="86" t="n">
        <f aca="false">IF(ISERROR(VLOOKUP($B773,$AB:$AX,2,0)),0,(VLOOKUP($B773,$AB:$AX,2,0)))</f>
        <v>0</v>
      </c>
      <c r="BD773" s="92" t="n">
        <f aca="false">IF(ISERROR(VLOOKUP($B773,$AB:$AX,3,0)),0,(VLOOKUP($B773,$AB:$AX,3,0)))</f>
        <v>0</v>
      </c>
      <c r="BE773" s="85" t="n">
        <f aca="false">IF(ISERROR(VLOOKUP($B773,$AB:$AX,4,0)),0,(VLOOKUP($B773,$AB:$AX,4,0)))</f>
        <v>0</v>
      </c>
      <c r="BF773" s="86" t="n">
        <f aca="false">IF(ISERROR(VLOOKUP($B773,$AB:$AX,5,0)),0,(VLOOKUP($B773,$AB:$AX,5,0)))</f>
        <v>0</v>
      </c>
      <c r="BG773" s="86" t="n">
        <f aca="false">IF(ISERROR(VLOOKUP($B773,$AB:$AX,6,0)),0,(VLOOKUP($B773,$AB:$AX,6,0)))</f>
        <v>0</v>
      </c>
      <c r="BH773" s="85" t="n">
        <f aca="false">IF(ISERROR(VLOOKUP($B773,$AB:$AX,7,0)),0,(VLOOKUP($B773,$AB:$AX,7,0)))</f>
        <v>0</v>
      </c>
      <c r="BI773" s="88" t="n">
        <f aca="false">IF(ISERROR(VLOOKUP($B773,$AB:$AX,8,0)),0,(VLOOKUP($B773,$AB:$AX,8,0)))</f>
        <v>0</v>
      </c>
      <c r="BJ773" s="88" t="n">
        <f aca="false">IF(ISERROR(VLOOKUP($B773,$AB:$AX,9,0)),0,(VLOOKUP($B773,$AB:$AX,9,0)))</f>
        <v>0</v>
      </c>
      <c r="BK773" s="89" t="n">
        <f aca="false">IF(ISERROR(VLOOKUP($B773,$AB:$AX,10,0)),0,(VLOOKUP($B773,$AB:$AX,10,0)))</f>
        <v>0</v>
      </c>
      <c r="BL773" s="93" t="n">
        <f aca="false">IF(ISERROR(VLOOKUP($B773,$AB:$AX,11,0)),0,(VLOOKUP($B773,$AB:$AX,11,0)))</f>
        <v>0</v>
      </c>
      <c r="BM773" s="89" t="n">
        <f aca="false">IF(ISERROR(VLOOKUP($B773,$AB:$AX,12,0)),0,(VLOOKUP($B773,$AB:$AX,12,0)))</f>
        <v>0</v>
      </c>
      <c r="BN773" s="93" t="n">
        <f aca="false">IF(ISERROR(VLOOKUP($B773,$AB:$AX,13,0)),0,(VLOOKUP($B773,$AB:$AX,13,0)))</f>
        <v>0</v>
      </c>
      <c r="BO773" s="86" t="n">
        <f aca="false">IF(ISERROR(VLOOKUP($B773,$AB:$AX,14,0)),0,(VLOOKUP($B773,$AB:$AX,14,0)))</f>
        <v>0</v>
      </c>
      <c r="BP773" s="91" t="n">
        <f aca="false">IF(ISERROR(VLOOKUP($B773,$AB:$AX,15,0)),0,(VLOOKUP($B773,$AB:$AX,15,0)))</f>
        <v>0</v>
      </c>
      <c r="BQ773" s="78"/>
      <c r="BR773" s="78"/>
      <c r="BS773" s="78"/>
      <c r="BT773" s="78"/>
      <c r="BU773" s="94"/>
      <c r="BV773" s="94"/>
      <c r="BW773" s="94"/>
      <c r="BX773" s="94"/>
      <c r="BY773" s="94"/>
      <c r="BZ773" s="94"/>
      <c r="CA773" s="94"/>
      <c r="CB773" s="94"/>
      <c r="CC773" s="94"/>
      <c r="CD773" s="94"/>
      <c r="CE773" s="94"/>
      <c r="CF773" s="94"/>
      <c r="CG773" s="94"/>
      <c r="CH773" s="94"/>
      <c r="CI773" s="94"/>
      <c r="CJ773" s="94"/>
      <c r="CK773" s="94"/>
      <c r="CL773" s="94"/>
      <c r="CM773" s="94"/>
      <c r="CN773" s="94"/>
      <c r="CO773" s="94"/>
      <c r="CP773" s="94"/>
      <c r="CQ773" s="94"/>
      <c r="CR773" s="94"/>
      <c r="CS773" s="94"/>
      <c r="CT773" s="94"/>
      <c r="CU773" s="94"/>
      <c r="CV773" s="94"/>
      <c r="CW773" s="94"/>
      <c r="CX773" s="94"/>
      <c r="CY773" s="94"/>
      <c r="CZ773" s="94"/>
      <c r="DA773" s="94"/>
      <c r="DB773" s="94"/>
      <c r="DC773" s="94"/>
      <c r="DD773" s="94"/>
      <c r="DE773" s="94"/>
      <c r="DF773" s="94"/>
      <c r="DG773" s="94"/>
      <c r="DH773" s="94"/>
      <c r="DI773" s="94"/>
      <c r="DJ773" s="94"/>
      <c r="DK773" s="94"/>
      <c r="DL773" s="94"/>
      <c r="DM773" s="94"/>
      <c r="DN773" s="94"/>
      <c r="DO773" s="94"/>
      <c r="DP773" s="94"/>
      <c r="DQ773" s="94"/>
      <c r="DR773" s="94"/>
      <c r="DS773" s="94"/>
      <c r="DT773" s="94"/>
      <c r="DU773" s="94"/>
      <c r="DV773" s="94"/>
      <c r="DW773" s="94"/>
      <c r="DX773" s="94"/>
      <c r="DY773" s="94"/>
      <c r="DZ773" s="94"/>
      <c r="EA773" s="94"/>
      <c r="EB773" s="94"/>
      <c r="EC773" s="94"/>
      <c r="ED773" s="94"/>
      <c r="EE773" s="94"/>
      <c r="EF773" s="94"/>
      <c r="EG773" s="94"/>
      <c r="EH773" s="94"/>
      <c r="EI773" s="94"/>
      <c r="EJ773" s="94"/>
      <c r="EK773" s="94"/>
    </row>
    <row r="774" customFormat="false" ht="12.75" hidden="true" customHeight="false" outlineLevel="0" collapsed="false">
      <c r="A774" s="75" t="s">
        <v>1226</v>
      </c>
      <c r="B774" s="78"/>
      <c r="C774" s="79"/>
      <c r="D774" s="78"/>
      <c r="E774" s="78"/>
      <c r="F774" s="79"/>
      <c r="G774" s="79"/>
      <c r="H774" s="80" t="n">
        <v>0</v>
      </c>
      <c r="I774" s="81" t="n">
        <v>0</v>
      </c>
      <c r="J774" s="81" t="n">
        <v>0</v>
      </c>
      <c r="K774" s="82" t="n">
        <v>0</v>
      </c>
      <c r="L774" s="83" t="n">
        <v>0</v>
      </c>
      <c r="M774" s="82" t="n">
        <v>0</v>
      </c>
      <c r="N774" s="83" t="n">
        <v>0</v>
      </c>
      <c r="O774" s="79"/>
      <c r="P774" s="84"/>
      <c r="Q774" s="78"/>
      <c r="R774" s="78"/>
      <c r="S774" s="78"/>
      <c r="T774" s="78"/>
      <c r="U774" s="78"/>
      <c r="V774" s="78"/>
      <c r="W774" s="78"/>
      <c r="X774" s="78"/>
      <c r="Y774" s="85"/>
      <c r="Z774" s="78"/>
      <c r="AA774" s="85" t="s">
        <v>1226</v>
      </c>
      <c r="AB774" s="85"/>
      <c r="AC774" s="86"/>
      <c r="AD774" s="85"/>
      <c r="AE774" s="85"/>
      <c r="AF774" s="86"/>
      <c r="AG774" s="86"/>
      <c r="AH774" s="87" t="n">
        <v>0</v>
      </c>
      <c r="AI774" s="88" t="n">
        <v>0</v>
      </c>
      <c r="AJ774" s="88" t="n">
        <v>0</v>
      </c>
      <c r="AK774" s="89" t="n">
        <v>0</v>
      </c>
      <c r="AL774" s="90" t="n">
        <v>0</v>
      </c>
      <c r="AM774" s="89" t="n">
        <v>0</v>
      </c>
      <c r="AN774" s="90" t="n">
        <v>0</v>
      </c>
      <c r="AO774" s="86"/>
      <c r="AP774" s="91"/>
      <c r="AQ774" s="78"/>
      <c r="AR774" s="78"/>
      <c r="AS774" s="78"/>
      <c r="AT774" s="78"/>
      <c r="AU774" s="78"/>
      <c r="AV774" s="78"/>
      <c r="AW774" s="78"/>
      <c r="AX774" s="78"/>
      <c r="AY774" s="78"/>
      <c r="AZ774" s="85"/>
      <c r="BA774" s="12"/>
      <c r="BB774" s="85" t="n">
        <f aca="false">IF(ISERROR(VLOOKUP($B774,$AB:$AX,1,0)),0,(VLOOKUP($B774,$AB:$AX,1,0)))</f>
        <v>0</v>
      </c>
      <c r="BC774" s="86" t="n">
        <f aca="false">IF(ISERROR(VLOOKUP($B774,$AB:$AX,2,0)),0,(VLOOKUP($B774,$AB:$AX,2,0)))</f>
        <v>0</v>
      </c>
      <c r="BD774" s="92" t="n">
        <f aca="false">IF(ISERROR(VLOOKUP($B774,$AB:$AX,3,0)),0,(VLOOKUP($B774,$AB:$AX,3,0)))</f>
        <v>0</v>
      </c>
      <c r="BE774" s="85" t="n">
        <f aca="false">IF(ISERROR(VLOOKUP($B774,$AB:$AX,4,0)),0,(VLOOKUP($B774,$AB:$AX,4,0)))</f>
        <v>0</v>
      </c>
      <c r="BF774" s="86" t="n">
        <f aca="false">IF(ISERROR(VLOOKUP($B774,$AB:$AX,5,0)),0,(VLOOKUP($B774,$AB:$AX,5,0)))</f>
        <v>0</v>
      </c>
      <c r="BG774" s="86" t="n">
        <f aca="false">IF(ISERROR(VLOOKUP($B774,$AB:$AX,6,0)),0,(VLOOKUP($B774,$AB:$AX,6,0)))</f>
        <v>0</v>
      </c>
      <c r="BH774" s="85" t="n">
        <f aca="false">IF(ISERROR(VLOOKUP($B774,$AB:$AX,7,0)),0,(VLOOKUP($B774,$AB:$AX,7,0)))</f>
        <v>0</v>
      </c>
      <c r="BI774" s="88" t="n">
        <f aca="false">IF(ISERROR(VLOOKUP($B774,$AB:$AX,8,0)),0,(VLOOKUP($B774,$AB:$AX,8,0)))</f>
        <v>0</v>
      </c>
      <c r="BJ774" s="88" t="n">
        <f aca="false">IF(ISERROR(VLOOKUP($B774,$AB:$AX,9,0)),0,(VLOOKUP($B774,$AB:$AX,9,0)))</f>
        <v>0</v>
      </c>
      <c r="BK774" s="89" t="n">
        <f aca="false">IF(ISERROR(VLOOKUP($B774,$AB:$AX,10,0)),0,(VLOOKUP($B774,$AB:$AX,10,0)))</f>
        <v>0</v>
      </c>
      <c r="BL774" s="93" t="n">
        <f aca="false">IF(ISERROR(VLOOKUP($B774,$AB:$AX,11,0)),0,(VLOOKUP($B774,$AB:$AX,11,0)))</f>
        <v>0</v>
      </c>
      <c r="BM774" s="89" t="n">
        <f aca="false">IF(ISERROR(VLOOKUP($B774,$AB:$AX,12,0)),0,(VLOOKUP($B774,$AB:$AX,12,0)))</f>
        <v>0</v>
      </c>
      <c r="BN774" s="93" t="n">
        <f aca="false">IF(ISERROR(VLOOKUP($B774,$AB:$AX,13,0)),0,(VLOOKUP($B774,$AB:$AX,13,0)))</f>
        <v>0</v>
      </c>
      <c r="BO774" s="86" t="n">
        <f aca="false">IF(ISERROR(VLOOKUP($B774,$AB:$AX,14,0)),0,(VLOOKUP($B774,$AB:$AX,14,0)))</f>
        <v>0</v>
      </c>
      <c r="BP774" s="91" t="n">
        <f aca="false">IF(ISERROR(VLOOKUP($B774,$AB:$AX,15,0)),0,(VLOOKUP($B774,$AB:$AX,15,0)))</f>
        <v>0</v>
      </c>
      <c r="BQ774" s="78"/>
      <c r="BR774" s="78"/>
      <c r="BS774" s="78"/>
      <c r="BT774" s="78"/>
      <c r="BU774" s="94"/>
      <c r="BV774" s="94"/>
      <c r="BW774" s="94"/>
      <c r="BX774" s="94"/>
      <c r="BY774" s="94"/>
      <c r="BZ774" s="94"/>
      <c r="CA774" s="94"/>
      <c r="CB774" s="94"/>
      <c r="CC774" s="94"/>
      <c r="CD774" s="94"/>
      <c r="CE774" s="94"/>
      <c r="CF774" s="94"/>
      <c r="CG774" s="94"/>
      <c r="CH774" s="94"/>
      <c r="CI774" s="94"/>
      <c r="CJ774" s="94"/>
      <c r="CK774" s="94"/>
      <c r="CL774" s="94"/>
      <c r="CM774" s="94"/>
      <c r="CN774" s="94"/>
      <c r="CO774" s="94"/>
      <c r="CP774" s="94"/>
      <c r="CQ774" s="94"/>
      <c r="CR774" s="94"/>
      <c r="CS774" s="94"/>
      <c r="CT774" s="94"/>
      <c r="CU774" s="94"/>
      <c r="CV774" s="94"/>
      <c r="CW774" s="94"/>
      <c r="CX774" s="94"/>
      <c r="CY774" s="94"/>
      <c r="CZ774" s="94"/>
      <c r="DA774" s="94"/>
      <c r="DB774" s="94"/>
      <c r="DC774" s="94"/>
      <c r="DD774" s="94"/>
      <c r="DE774" s="94"/>
      <c r="DF774" s="94"/>
      <c r="DG774" s="94"/>
      <c r="DH774" s="94"/>
      <c r="DI774" s="94"/>
      <c r="DJ774" s="94"/>
      <c r="DK774" s="94"/>
      <c r="DL774" s="94"/>
      <c r="DM774" s="94"/>
      <c r="DN774" s="94"/>
      <c r="DO774" s="94"/>
      <c r="DP774" s="94"/>
      <c r="DQ774" s="94"/>
      <c r="DR774" s="94"/>
      <c r="DS774" s="94"/>
      <c r="DT774" s="94"/>
      <c r="DU774" s="94"/>
      <c r="DV774" s="94"/>
      <c r="DW774" s="94"/>
      <c r="DX774" s="94"/>
      <c r="DY774" s="94"/>
      <c r="DZ774" s="94"/>
      <c r="EA774" s="94"/>
      <c r="EB774" s="94"/>
      <c r="EC774" s="94"/>
      <c r="ED774" s="94"/>
      <c r="EE774" s="94"/>
      <c r="EF774" s="94"/>
      <c r="EG774" s="94"/>
      <c r="EH774" s="94"/>
      <c r="EI774" s="94"/>
      <c r="EJ774" s="94"/>
      <c r="EK774" s="94"/>
    </row>
    <row r="775" customFormat="false" ht="12.75" hidden="true" customHeight="false" outlineLevel="0" collapsed="false">
      <c r="A775" s="75" t="s">
        <v>1227</v>
      </c>
      <c r="B775" s="78"/>
      <c r="C775" s="79"/>
      <c r="D775" s="78"/>
      <c r="E775" s="78"/>
      <c r="F775" s="79"/>
      <c r="G775" s="79"/>
      <c r="H775" s="80" t="n">
        <v>0</v>
      </c>
      <c r="I775" s="81" t="n">
        <v>0</v>
      </c>
      <c r="J775" s="81" t="n">
        <v>0</v>
      </c>
      <c r="K775" s="82" t="n">
        <v>0</v>
      </c>
      <c r="L775" s="83" t="n">
        <v>0</v>
      </c>
      <c r="M775" s="82" t="n">
        <v>0</v>
      </c>
      <c r="N775" s="83" t="n">
        <v>0</v>
      </c>
      <c r="O775" s="79"/>
      <c r="P775" s="84"/>
      <c r="Q775" s="78"/>
      <c r="R775" s="78"/>
      <c r="S775" s="78"/>
      <c r="T775" s="78"/>
      <c r="U775" s="78"/>
      <c r="V775" s="78"/>
      <c r="W775" s="78"/>
      <c r="X775" s="78"/>
      <c r="Y775" s="85"/>
      <c r="Z775" s="78"/>
      <c r="AA775" s="85" t="s">
        <v>1227</v>
      </c>
      <c r="AB775" s="85"/>
      <c r="AC775" s="86"/>
      <c r="AD775" s="85"/>
      <c r="AE775" s="85"/>
      <c r="AF775" s="86"/>
      <c r="AG775" s="86"/>
      <c r="AH775" s="87" t="n">
        <v>0</v>
      </c>
      <c r="AI775" s="88" t="n">
        <v>0</v>
      </c>
      <c r="AJ775" s="88" t="n">
        <v>0</v>
      </c>
      <c r="AK775" s="89" t="n">
        <v>0</v>
      </c>
      <c r="AL775" s="90" t="n">
        <v>0</v>
      </c>
      <c r="AM775" s="89" t="n">
        <v>0</v>
      </c>
      <c r="AN775" s="90" t="n">
        <v>0</v>
      </c>
      <c r="AO775" s="86"/>
      <c r="AP775" s="91"/>
      <c r="AQ775" s="78"/>
      <c r="AR775" s="78"/>
      <c r="AS775" s="78"/>
      <c r="AT775" s="78"/>
      <c r="AU775" s="78"/>
      <c r="AV775" s="78"/>
      <c r="AW775" s="78"/>
      <c r="AX775" s="78"/>
      <c r="AY775" s="78"/>
      <c r="AZ775" s="85"/>
      <c r="BA775" s="12"/>
      <c r="BB775" s="85" t="n">
        <f aca="false">IF(ISERROR(VLOOKUP($B775,$AB:$AX,1,0)),0,(VLOOKUP($B775,$AB:$AX,1,0)))</f>
        <v>0</v>
      </c>
      <c r="BC775" s="86" t="n">
        <f aca="false">IF(ISERROR(VLOOKUP($B775,$AB:$AX,2,0)),0,(VLOOKUP($B775,$AB:$AX,2,0)))</f>
        <v>0</v>
      </c>
      <c r="BD775" s="92" t="n">
        <f aca="false">IF(ISERROR(VLOOKUP($B775,$AB:$AX,3,0)),0,(VLOOKUP($B775,$AB:$AX,3,0)))</f>
        <v>0</v>
      </c>
      <c r="BE775" s="85" t="n">
        <f aca="false">IF(ISERROR(VLOOKUP($B775,$AB:$AX,4,0)),0,(VLOOKUP($B775,$AB:$AX,4,0)))</f>
        <v>0</v>
      </c>
      <c r="BF775" s="86" t="n">
        <f aca="false">IF(ISERROR(VLOOKUP($B775,$AB:$AX,5,0)),0,(VLOOKUP($B775,$AB:$AX,5,0)))</f>
        <v>0</v>
      </c>
      <c r="BG775" s="86" t="n">
        <f aca="false">IF(ISERROR(VLOOKUP($B775,$AB:$AX,6,0)),0,(VLOOKUP($B775,$AB:$AX,6,0)))</f>
        <v>0</v>
      </c>
      <c r="BH775" s="85" t="n">
        <f aca="false">IF(ISERROR(VLOOKUP($B775,$AB:$AX,7,0)),0,(VLOOKUP($B775,$AB:$AX,7,0)))</f>
        <v>0</v>
      </c>
      <c r="BI775" s="88" t="n">
        <f aca="false">IF(ISERROR(VLOOKUP($B775,$AB:$AX,8,0)),0,(VLOOKUP($B775,$AB:$AX,8,0)))</f>
        <v>0</v>
      </c>
      <c r="BJ775" s="88" t="n">
        <f aca="false">IF(ISERROR(VLOOKUP($B775,$AB:$AX,9,0)),0,(VLOOKUP($B775,$AB:$AX,9,0)))</f>
        <v>0</v>
      </c>
      <c r="BK775" s="89" t="n">
        <f aca="false">IF(ISERROR(VLOOKUP($B775,$AB:$AX,10,0)),0,(VLOOKUP($B775,$AB:$AX,10,0)))</f>
        <v>0</v>
      </c>
      <c r="BL775" s="93" t="n">
        <f aca="false">IF(ISERROR(VLOOKUP($B775,$AB:$AX,11,0)),0,(VLOOKUP($B775,$AB:$AX,11,0)))</f>
        <v>0</v>
      </c>
      <c r="BM775" s="89" t="n">
        <f aca="false">IF(ISERROR(VLOOKUP($B775,$AB:$AX,12,0)),0,(VLOOKUP($B775,$AB:$AX,12,0)))</f>
        <v>0</v>
      </c>
      <c r="BN775" s="93" t="n">
        <f aca="false">IF(ISERROR(VLOOKUP($B775,$AB:$AX,13,0)),0,(VLOOKUP($B775,$AB:$AX,13,0)))</f>
        <v>0</v>
      </c>
      <c r="BO775" s="86" t="n">
        <f aca="false">IF(ISERROR(VLOOKUP($B775,$AB:$AX,14,0)),0,(VLOOKUP($B775,$AB:$AX,14,0)))</f>
        <v>0</v>
      </c>
      <c r="BP775" s="91" t="n">
        <f aca="false">IF(ISERROR(VLOOKUP($B775,$AB:$AX,15,0)),0,(VLOOKUP($B775,$AB:$AX,15,0)))</f>
        <v>0</v>
      </c>
      <c r="BQ775" s="78"/>
      <c r="BR775" s="78"/>
      <c r="BS775" s="78"/>
      <c r="BT775" s="78"/>
      <c r="BU775" s="94"/>
      <c r="BV775" s="94"/>
      <c r="BW775" s="94"/>
      <c r="BX775" s="94"/>
      <c r="BY775" s="94"/>
      <c r="BZ775" s="94"/>
      <c r="CA775" s="94"/>
      <c r="CB775" s="94"/>
      <c r="CC775" s="94"/>
      <c r="CD775" s="94"/>
      <c r="CE775" s="94"/>
      <c r="CF775" s="94"/>
      <c r="CG775" s="94"/>
      <c r="CH775" s="94"/>
      <c r="CI775" s="94"/>
      <c r="CJ775" s="94"/>
      <c r="CK775" s="94"/>
      <c r="CL775" s="94"/>
      <c r="CM775" s="94"/>
      <c r="CN775" s="94"/>
      <c r="CO775" s="94"/>
      <c r="CP775" s="94"/>
      <c r="CQ775" s="94"/>
      <c r="CR775" s="94"/>
      <c r="CS775" s="94"/>
      <c r="CT775" s="94"/>
      <c r="CU775" s="94"/>
      <c r="CV775" s="94"/>
      <c r="CW775" s="94"/>
      <c r="CX775" s="94"/>
      <c r="CY775" s="94"/>
      <c r="CZ775" s="94"/>
      <c r="DA775" s="94"/>
      <c r="DB775" s="94"/>
      <c r="DC775" s="94"/>
      <c r="DD775" s="94"/>
      <c r="DE775" s="94"/>
      <c r="DF775" s="94"/>
      <c r="DG775" s="94"/>
      <c r="DH775" s="94"/>
      <c r="DI775" s="94"/>
      <c r="DJ775" s="94"/>
      <c r="DK775" s="94"/>
      <c r="DL775" s="94"/>
      <c r="DM775" s="94"/>
      <c r="DN775" s="94"/>
      <c r="DO775" s="94"/>
      <c r="DP775" s="94"/>
      <c r="DQ775" s="94"/>
      <c r="DR775" s="94"/>
      <c r="DS775" s="94"/>
      <c r="DT775" s="94"/>
      <c r="DU775" s="94"/>
      <c r="DV775" s="94"/>
      <c r="DW775" s="94"/>
      <c r="DX775" s="94"/>
      <c r="DY775" s="94"/>
      <c r="DZ775" s="94"/>
      <c r="EA775" s="94"/>
      <c r="EB775" s="94"/>
      <c r="EC775" s="94"/>
      <c r="ED775" s="94"/>
      <c r="EE775" s="94"/>
      <c r="EF775" s="94"/>
      <c r="EG775" s="94"/>
      <c r="EH775" s="94"/>
      <c r="EI775" s="94"/>
      <c r="EJ775" s="94"/>
      <c r="EK775" s="94"/>
    </row>
    <row r="776" customFormat="false" ht="12.75" hidden="true" customHeight="false" outlineLevel="0" collapsed="false">
      <c r="A776" s="75" t="s">
        <v>1228</v>
      </c>
      <c r="B776" s="78"/>
      <c r="C776" s="79"/>
      <c r="D776" s="78"/>
      <c r="E776" s="78"/>
      <c r="F776" s="79"/>
      <c r="G776" s="79"/>
      <c r="H776" s="80" t="n">
        <v>0</v>
      </c>
      <c r="I776" s="81" t="n">
        <v>0</v>
      </c>
      <c r="J776" s="81" t="n">
        <v>0</v>
      </c>
      <c r="K776" s="82" t="n">
        <v>0</v>
      </c>
      <c r="L776" s="83" t="n">
        <v>0</v>
      </c>
      <c r="M776" s="82" t="n">
        <v>0</v>
      </c>
      <c r="N776" s="83" t="n">
        <v>0</v>
      </c>
      <c r="O776" s="79"/>
      <c r="P776" s="84"/>
      <c r="Q776" s="78"/>
      <c r="R776" s="78"/>
      <c r="S776" s="78"/>
      <c r="T776" s="78"/>
      <c r="U776" s="78"/>
      <c r="V776" s="78"/>
      <c r="W776" s="78"/>
      <c r="X776" s="78"/>
      <c r="Y776" s="85"/>
      <c r="Z776" s="78"/>
      <c r="AA776" s="85" t="s">
        <v>1228</v>
      </c>
      <c r="AB776" s="85"/>
      <c r="AC776" s="86"/>
      <c r="AD776" s="85"/>
      <c r="AE776" s="85"/>
      <c r="AF776" s="86"/>
      <c r="AG776" s="86"/>
      <c r="AH776" s="87" t="n">
        <v>0</v>
      </c>
      <c r="AI776" s="88" t="n">
        <v>0</v>
      </c>
      <c r="AJ776" s="88" t="n">
        <v>0</v>
      </c>
      <c r="AK776" s="89" t="n">
        <v>0</v>
      </c>
      <c r="AL776" s="90" t="n">
        <v>0</v>
      </c>
      <c r="AM776" s="89" t="n">
        <v>0</v>
      </c>
      <c r="AN776" s="90" t="n">
        <v>0</v>
      </c>
      <c r="AO776" s="86"/>
      <c r="AP776" s="91"/>
      <c r="AQ776" s="78"/>
      <c r="AR776" s="78"/>
      <c r="AS776" s="78"/>
      <c r="AT776" s="78"/>
      <c r="AU776" s="78"/>
      <c r="AV776" s="78"/>
      <c r="AW776" s="78"/>
      <c r="AX776" s="78"/>
      <c r="AY776" s="78"/>
      <c r="AZ776" s="85"/>
      <c r="BA776" s="12"/>
      <c r="BB776" s="85" t="n">
        <f aca="false">IF(ISERROR(VLOOKUP($B776,$AB:$AX,1,0)),0,(VLOOKUP($B776,$AB:$AX,1,0)))</f>
        <v>0</v>
      </c>
      <c r="BC776" s="86" t="n">
        <f aca="false">IF(ISERROR(VLOOKUP($B776,$AB:$AX,2,0)),0,(VLOOKUP($B776,$AB:$AX,2,0)))</f>
        <v>0</v>
      </c>
      <c r="BD776" s="92" t="n">
        <f aca="false">IF(ISERROR(VLOOKUP($B776,$AB:$AX,3,0)),0,(VLOOKUP($B776,$AB:$AX,3,0)))</f>
        <v>0</v>
      </c>
      <c r="BE776" s="85" t="n">
        <f aca="false">IF(ISERROR(VLOOKUP($B776,$AB:$AX,4,0)),0,(VLOOKUP($B776,$AB:$AX,4,0)))</f>
        <v>0</v>
      </c>
      <c r="BF776" s="86" t="n">
        <f aca="false">IF(ISERROR(VLOOKUP($B776,$AB:$AX,5,0)),0,(VLOOKUP($B776,$AB:$AX,5,0)))</f>
        <v>0</v>
      </c>
      <c r="BG776" s="86" t="n">
        <f aca="false">IF(ISERROR(VLOOKUP($B776,$AB:$AX,6,0)),0,(VLOOKUP($B776,$AB:$AX,6,0)))</f>
        <v>0</v>
      </c>
      <c r="BH776" s="85" t="n">
        <f aca="false">IF(ISERROR(VLOOKUP($B776,$AB:$AX,7,0)),0,(VLOOKUP($B776,$AB:$AX,7,0)))</f>
        <v>0</v>
      </c>
      <c r="BI776" s="88" t="n">
        <f aca="false">IF(ISERROR(VLOOKUP($B776,$AB:$AX,8,0)),0,(VLOOKUP($B776,$AB:$AX,8,0)))</f>
        <v>0</v>
      </c>
      <c r="BJ776" s="88" t="n">
        <f aca="false">IF(ISERROR(VLOOKUP($B776,$AB:$AX,9,0)),0,(VLOOKUP($B776,$AB:$AX,9,0)))</f>
        <v>0</v>
      </c>
      <c r="BK776" s="89" t="n">
        <f aca="false">IF(ISERROR(VLOOKUP($B776,$AB:$AX,10,0)),0,(VLOOKUP($B776,$AB:$AX,10,0)))</f>
        <v>0</v>
      </c>
      <c r="BL776" s="93" t="n">
        <f aca="false">IF(ISERROR(VLOOKUP($B776,$AB:$AX,11,0)),0,(VLOOKUP($B776,$AB:$AX,11,0)))</f>
        <v>0</v>
      </c>
      <c r="BM776" s="89" t="n">
        <f aca="false">IF(ISERROR(VLOOKUP($B776,$AB:$AX,12,0)),0,(VLOOKUP($B776,$AB:$AX,12,0)))</f>
        <v>0</v>
      </c>
      <c r="BN776" s="93" t="n">
        <f aca="false">IF(ISERROR(VLOOKUP($B776,$AB:$AX,13,0)),0,(VLOOKUP($B776,$AB:$AX,13,0)))</f>
        <v>0</v>
      </c>
      <c r="BO776" s="86" t="n">
        <f aca="false">IF(ISERROR(VLOOKUP($B776,$AB:$AX,14,0)),0,(VLOOKUP($B776,$AB:$AX,14,0)))</f>
        <v>0</v>
      </c>
      <c r="BP776" s="91" t="n">
        <f aca="false">IF(ISERROR(VLOOKUP($B776,$AB:$AX,15,0)),0,(VLOOKUP($B776,$AB:$AX,15,0)))</f>
        <v>0</v>
      </c>
      <c r="BQ776" s="78"/>
      <c r="BR776" s="78"/>
      <c r="BS776" s="78"/>
      <c r="BT776" s="78"/>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row>
    <row r="777" customFormat="false" ht="12.75" hidden="true" customHeight="false" outlineLevel="0" collapsed="false">
      <c r="A777" s="75" t="s">
        <v>1229</v>
      </c>
      <c r="B777" s="78"/>
      <c r="C777" s="79"/>
      <c r="D777" s="78"/>
      <c r="E777" s="78"/>
      <c r="F777" s="79"/>
      <c r="G777" s="79"/>
      <c r="H777" s="80" t="n">
        <v>0</v>
      </c>
      <c r="I777" s="81" t="n">
        <v>0</v>
      </c>
      <c r="J777" s="81" t="n">
        <v>0</v>
      </c>
      <c r="K777" s="82" t="n">
        <v>0</v>
      </c>
      <c r="L777" s="83" t="n">
        <v>0</v>
      </c>
      <c r="M777" s="82" t="n">
        <v>0</v>
      </c>
      <c r="N777" s="83" t="n">
        <v>0</v>
      </c>
      <c r="O777" s="79"/>
      <c r="P777" s="84"/>
      <c r="Q777" s="78"/>
      <c r="R777" s="78"/>
      <c r="S777" s="78"/>
      <c r="T777" s="78"/>
      <c r="U777" s="78"/>
      <c r="V777" s="78"/>
      <c r="W777" s="78"/>
      <c r="X777" s="78"/>
      <c r="Y777" s="85"/>
      <c r="Z777" s="78"/>
      <c r="AA777" s="85" t="s">
        <v>1229</v>
      </c>
      <c r="AB777" s="85"/>
      <c r="AC777" s="86"/>
      <c r="AD777" s="85"/>
      <c r="AE777" s="85"/>
      <c r="AF777" s="86"/>
      <c r="AG777" s="86"/>
      <c r="AH777" s="87" t="n">
        <v>0</v>
      </c>
      <c r="AI777" s="88" t="n">
        <v>0</v>
      </c>
      <c r="AJ777" s="88" t="n">
        <v>0</v>
      </c>
      <c r="AK777" s="89" t="n">
        <v>0</v>
      </c>
      <c r="AL777" s="90" t="n">
        <v>0</v>
      </c>
      <c r="AM777" s="89" t="n">
        <v>0</v>
      </c>
      <c r="AN777" s="90" t="n">
        <v>0</v>
      </c>
      <c r="AO777" s="86"/>
      <c r="AP777" s="91"/>
      <c r="AQ777" s="78"/>
      <c r="AR777" s="78"/>
      <c r="AS777" s="78"/>
      <c r="AT777" s="78"/>
      <c r="AU777" s="78"/>
      <c r="AV777" s="78"/>
      <c r="AW777" s="78"/>
      <c r="AX777" s="78"/>
      <c r="AY777" s="78"/>
      <c r="AZ777" s="85"/>
      <c r="BA777" s="12"/>
      <c r="BB777" s="85" t="n">
        <f aca="false">IF(ISERROR(VLOOKUP($B777,$AB:$AX,1,0)),0,(VLOOKUP($B777,$AB:$AX,1,0)))</f>
        <v>0</v>
      </c>
      <c r="BC777" s="86" t="n">
        <f aca="false">IF(ISERROR(VLOOKUP($B777,$AB:$AX,2,0)),0,(VLOOKUP($B777,$AB:$AX,2,0)))</f>
        <v>0</v>
      </c>
      <c r="BD777" s="92" t="n">
        <f aca="false">IF(ISERROR(VLOOKUP($B777,$AB:$AX,3,0)),0,(VLOOKUP($B777,$AB:$AX,3,0)))</f>
        <v>0</v>
      </c>
      <c r="BE777" s="85" t="n">
        <f aca="false">IF(ISERROR(VLOOKUP($B777,$AB:$AX,4,0)),0,(VLOOKUP($B777,$AB:$AX,4,0)))</f>
        <v>0</v>
      </c>
      <c r="BF777" s="86" t="n">
        <f aca="false">IF(ISERROR(VLOOKUP($B777,$AB:$AX,5,0)),0,(VLOOKUP($B777,$AB:$AX,5,0)))</f>
        <v>0</v>
      </c>
      <c r="BG777" s="86" t="n">
        <f aca="false">IF(ISERROR(VLOOKUP($B777,$AB:$AX,6,0)),0,(VLOOKUP($B777,$AB:$AX,6,0)))</f>
        <v>0</v>
      </c>
      <c r="BH777" s="85" t="n">
        <f aca="false">IF(ISERROR(VLOOKUP($B777,$AB:$AX,7,0)),0,(VLOOKUP($B777,$AB:$AX,7,0)))</f>
        <v>0</v>
      </c>
      <c r="BI777" s="88" t="n">
        <f aca="false">IF(ISERROR(VLOOKUP($B777,$AB:$AX,8,0)),0,(VLOOKUP($B777,$AB:$AX,8,0)))</f>
        <v>0</v>
      </c>
      <c r="BJ777" s="88" t="n">
        <f aca="false">IF(ISERROR(VLOOKUP($B777,$AB:$AX,9,0)),0,(VLOOKUP($B777,$AB:$AX,9,0)))</f>
        <v>0</v>
      </c>
      <c r="BK777" s="89" t="n">
        <f aca="false">IF(ISERROR(VLOOKUP($B777,$AB:$AX,10,0)),0,(VLOOKUP($B777,$AB:$AX,10,0)))</f>
        <v>0</v>
      </c>
      <c r="BL777" s="93" t="n">
        <f aca="false">IF(ISERROR(VLOOKUP($B777,$AB:$AX,11,0)),0,(VLOOKUP($B777,$AB:$AX,11,0)))</f>
        <v>0</v>
      </c>
      <c r="BM777" s="89" t="n">
        <f aca="false">IF(ISERROR(VLOOKUP($B777,$AB:$AX,12,0)),0,(VLOOKUP($B777,$AB:$AX,12,0)))</f>
        <v>0</v>
      </c>
      <c r="BN777" s="93" t="n">
        <f aca="false">IF(ISERROR(VLOOKUP($B777,$AB:$AX,13,0)),0,(VLOOKUP($B777,$AB:$AX,13,0)))</f>
        <v>0</v>
      </c>
      <c r="BO777" s="86" t="n">
        <f aca="false">IF(ISERROR(VLOOKUP($B777,$AB:$AX,14,0)),0,(VLOOKUP($B777,$AB:$AX,14,0)))</f>
        <v>0</v>
      </c>
      <c r="BP777" s="91" t="n">
        <f aca="false">IF(ISERROR(VLOOKUP($B777,$AB:$AX,15,0)),0,(VLOOKUP($B777,$AB:$AX,15,0)))</f>
        <v>0</v>
      </c>
      <c r="BQ777" s="78"/>
      <c r="BR777" s="78"/>
      <c r="BS777" s="78"/>
      <c r="BT777" s="78"/>
      <c r="BU777" s="94"/>
      <c r="BV777" s="94"/>
      <c r="BW777" s="94"/>
      <c r="BX777" s="94"/>
      <c r="BY777" s="94"/>
      <c r="BZ777" s="94"/>
      <c r="CA777" s="94"/>
      <c r="CB777" s="94"/>
      <c r="CC777" s="94"/>
      <c r="CD777" s="94"/>
      <c r="CE777" s="94"/>
      <c r="CF777" s="94"/>
      <c r="CG777" s="94"/>
      <c r="CH777" s="94"/>
      <c r="CI777" s="94"/>
      <c r="CJ777" s="94"/>
      <c r="CK777" s="94"/>
      <c r="CL777" s="94"/>
      <c r="CM777" s="94"/>
      <c r="CN777" s="94"/>
      <c r="CO777" s="94"/>
      <c r="CP777" s="94"/>
      <c r="CQ777" s="94"/>
      <c r="CR777" s="94"/>
      <c r="CS777" s="94"/>
      <c r="CT777" s="94"/>
      <c r="CU777" s="94"/>
      <c r="CV777" s="94"/>
      <c r="CW777" s="94"/>
      <c r="CX777" s="94"/>
      <c r="CY777" s="94"/>
      <c r="CZ777" s="94"/>
      <c r="DA777" s="94"/>
      <c r="DB777" s="94"/>
      <c r="DC777" s="94"/>
      <c r="DD777" s="94"/>
      <c r="DE777" s="94"/>
      <c r="DF777" s="94"/>
      <c r="DG777" s="94"/>
      <c r="DH777" s="94"/>
      <c r="DI777" s="94"/>
      <c r="DJ777" s="94"/>
      <c r="DK777" s="94"/>
      <c r="DL777" s="94"/>
      <c r="DM777" s="94"/>
      <c r="DN777" s="94"/>
      <c r="DO777" s="94"/>
      <c r="DP777" s="94"/>
      <c r="DQ777" s="94"/>
      <c r="DR777" s="94"/>
      <c r="DS777" s="94"/>
      <c r="DT777" s="94"/>
      <c r="DU777" s="94"/>
      <c r="DV777" s="94"/>
      <c r="DW777" s="94"/>
      <c r="DX777" s="94"/>
      <c r="DY777" s="94"/>
      <c r="DZ777" s="94"/>
      <c r="EA777" s="94"/>
      <c r="EB777" s="94"/>
      <c r="EC777" s="94"/>
      <c r="ED777" s="94"/>
      <c r="EE777" s="94"/>
      <c r="EF777" s="94"/>
      <c r="EG777" s="94"/>
      <c r="EH777" s="94"/>
      <c r="EI777" s="94"/>
      <c r="EJ777" s="94"/>
      <c r="EK777" s="94"/>
    </row>
    <row r="778" customFormat="false" ht="12.75" hidden="true" customHeight="false" outlineLevel="0" collapsed="false">
      <c r="A778" s="75" t="s">
        <v>1230</v>
      </c>
      <c r="B778" s="78"/>
      <c r="C778" s="79"/>
      <c r="D778" s="78"/>
      <c r="E778" s="78"/>
      <c r="F778" s="79"/>
      <c r="G778" s="79"/>
      <c r="H778" s="80" t="n">
        <v>0</v>
      </c>
      <c r="I778" s="81" t="n">
        <v>0</v>
      </c>
      <c r="J778" s="81" t="n">
        <v>0</v>
      </c>
      <c r="K778" s="82" t="n">
        <v>0</v>
      </c>
      <c r="L778" s="83" t="n">
        <v>0</v>
      </c>
      <c r="M778" s="82" t="n">
        <v>0</v>
      </c>
      <c r="N778" s="83" t="n">
        <v>0</v>
      </c>
      <c r="O778" s="79"/>
      <c r="P778" s="84"/>
      <c r="Q778" s="78"/>
      <c r="R778" s="78"/>
      <c r="S778" s="78"/>
      <c r="T778" s="78"/>
      <c r="U778" s="78"/>
      <c r="V778" s="78"/>
      <c r="W778" s="78"/>
      <c r="X778" s="78"/>
      <c r="Y778" s="85"/>
      <c r="Z778" s="78"/>
      <c r="AA778" s="85" t="s">
        <v>1230</v>
      </c>
      <c r="AB778" s="85"/>
      <c r="AC778" s="86"/>
      <c r="AD778" s="85"/>
      <c r="AE778" s="85"/>
      <c r="AF778" s="86"/>
      <c r="AG778" s="86"/>
      <c r="AH778" s="87" t="n">
        <v>0</v>
      </c>
      <c r="AI778" s="88" t="n">
        <v>0</v>
      </c>
      <c r="AJ778" s="88" t="n">
        <v>0</v>
      </c>
      <c r="AK778" s="89" t="n">
        <v>0</v>
      </c>
      <c r="AL778" s="90" t="n">
        <v>0</v>
      </c>
      <c r="AM778" s="89" t="n">
        <v>0</v>
      </c>
      <c r="AN778" s="90" t="n">
        <v>0</v>
      </c>
      <c r="AO778" s="86"/>
      <c r="AP778" s="91"/>
      <c r="AQ778" s="78"/>
      <c r="AR778" s="78"/>
      <c r="AS778" s="78"/>
      <c r="AT778" s="78"/>
      <c r="AU778" s="78"/>
      <c r="AV778" s="78"/>
      <c r="AW778" s="78"/>
      <c r="AX778" s="78"/>
      <c r="AY778" s="78"/>
      <c r="AZ778" s="85"/>
      <c r="BA778" s="12"/>
      <c r="BB778" s="85" t="n">
        <f aca="false">IF(ISERROR(VLOOKUP($B778,$AB:$AX,1,0)),0,(VLOOKUP($B778,$AB:$AX,1,0)))</f>
        <v>0</v>
      </c>
      <c r="BC778" s="86" t="n">
        <f aca="false">IF(ISERROR(VLOOKUP($B778,$AB:$AX,2,0)),0,(VLOOKUP($B778,$AB:$AX,2,0)))</f>
        <v>0</v>
      </c>
      <c r="BD778" s="92" t="n">
        <f aca="false">IF(ISERROR(VLOOKUP($B778,$AB:$AX,3,0)),0,(VLOOKUP($B778,$AB:$AX,3,0)))</f>
        <v>0</v>
      </c>
      <c r="BE778" s="85" t="n">
        <f aca="false">IF(ISERROR(VLOOKUP($B778,$AB:$AX,4,0)),0,(VLOOKUP($B778,$AB:$AX,4,0)))</f>
        <v>0</v>
      </c>
      <c r="BF778" s="86" t="n">
        <f aca="false">IF(ISERROR(VLOOKUP($B778,$AB:$AX,5,0)),0,(VLOOKUP($B778,$AB:$AX,5,0)))</f>
        <v>0</v>
      </c>
      <c r="BG778" s="86" t="n">
        <f aca="false">IF(ISERROR(VLOOKUP($B778,$AB:$AX,6,0)),0,(VLOOKUP($B778,$AB:$AX,6,0)))</f>
        <v>0</v>
      </c>
      <c r="BH778" s="85" t="n">
        <f aca="false">IF(ISERROR(VLOOKUP($B778,$AB:$AX,7,0)),0,(VLOOKUP($B778,$AB:$AX,7,0)))</f>
        <v>0</v>
      </c>
      <c r="BI778" s="88" t="n">
        <f aca="false">IF(ISERROR(VLOOKUP($B778,$AB:$AX,8,0)),0,(VLOOKUP($B778,$AB:$AX,8,0)))</f>
        <v>0</v>
      </c>
      <c r="BJ778" s="88" t="n">
        <f aca="false">IF(ISERROR(VLOOKUP($B778,$AB:$AX,9,0)),0,(VLOOKUP($B778,$AB:$AX,9,0)))</f>
        <v>0</v>
      </c>
      <c r="BK778" s="89" t="n">
        <f aca="false">IF(ISERROR(VLOOKUP($B778,$AB:$AX,10,0)),0,(VLOOKUP($B778,$AB:$AX,10,0)))</f>
        <v>0</v>
      </c>
      <c r="BL778" s="93" t="n">
        <f aca="false">IF(ISERROR(VLOOKUP($B778,$AB:$AX,11,0)),0,(VLOOKUP($B778,$AB:$AX,11,0)))</f>
        <v>0</v>
      </c>
      <c r="BM778" s="89" t="n">
        <f aca="false">IF(ISERROR(VLOOKUP($B778,$AB:$AX,12,0)),0,(VLOOKUP($B778,$AB:$AX,12,0)))</f>
        <v>0</v>
      </c>
      <c r="BN778" s="93" t="n">
        <f aca="false">IF(ISERROR(VLOOKUP($B778,$AB:$AX,13,0)),0,(VLOOKUP($B778,$AB:$AX,13,0)))</f>
        <v>0</v>
      </c>
      <c r="BO778" s="86" t="n">
        <f aca="false">IF(ISERROR(VLOOKUP($B778,$AB:$AX,14,0)),0,(VLOOKUP($B778,$AB:$AX,14,0)))</f>
        <v>0</v>
      </c>
      <c r="BP778" s="91" t="n">
        <f aca="false">IF(ISERROR(VLOOKUP($B778,$AB:$AX,15,0)),0,(VLOOKUP($B778,$AB:$AX,15,0)))</f>
        <v>0</v>
      </c>
      <c r="BQ778" s="78"/>
      <c r="BR778" s="78"/>
      <c r="BS778" s="78"/>
      <c r="BT778" s="78"/>
      <c r="BU778" s="94"/>
      <c r="BV778" s="94"/>
      <c r="BW778" s="94"/>
      <c r="BX778" s="94"/>
      <c r="BY778" s="94"/>
      <c r="BZ778" s="94"/>
      <c r="CA778" s="94"/>
      <c r="CB778" s="94"/>
      <c r="CC778" s="94"/>
      <c r="CD778" s="94"/>
      <c r="CE778" s="94"/>
      <c r="CF778" s="94"/>
      <c r="CG778" s="94"/>
      <c r="CH778" s="94"/>
      <c r="CI778" s="94"/>
      <c r="CJ778" s="94"/>
      <c r="CK778" s="94"/>
      <c r="CL778" s="94"/>
      <c r="CM778" s="94"/>
      <c r="CN778" s="94"/>
      <c r="CO778" s="94"/>
      <c r="CP778" s="94"/>
      <c r="CQ778" s="94"/>
      <c r="CR778" s="94"/>
      <c r="CS778" s="94"/>
      <c r="CT778" s="94"/>
      <c r="CU778" s="94"/>
      <c r="CV778" s="94"/>
      <c r="CW778" s="94"/>
      <c r="CX778" s="94"/>
      <c r="CY778" s="94"/>
      <c r="CZ778" s="94"/>
      <c r="DA778" s="94"/>
      <c r="DB778" s="94"/>
      <c r="DC778" s="94"/>
      <c r="DD778" s="94"/>
      <c r="DE778" s="94"/>
      <c r="DF778" s="94"/>
      <c r="DG778" s="94"/>
      <c r="DH778" s="94"/>
      <c r="DI778" s="94"/>
      <c r="DJ778" s="94"/>
      <c r="DK778" s="94"/>
      <c r="DL778" s="94"/>
      <c r="DM778" s="94"/>
      <c r="DN778" s="94"/>
      <c r="DO778" s="94"/>
      <c r="DP778" s="94"/>
      <c r="DQ778" s="94"/>
      <c r="DR778" s="94"/>
      <c r="DS778" s="94"/>
      <c r="DT778" s="94"/>
      <c r="DU778" s="94"/>
      <c r="DV778" s="94"/>
      <c r="DW778" s="94"/>
      <c r="DX778" s="94"/>
      <c r="DY778" s="94"/>
      <c r="DZ778" s="94"/>
      <c r="EA778" s="94"/>
      <c r="EB778" s="94"/>
      <c r="EC778" s="94"/>
      <c r="ED778" s="94"/>
      <c r="EE778" s="94"/>
      <c r="EF778" s="94"/>
      <c r="EG778" s="94"/>
      <c r="EH778" s="94"/>
      <c r="EI778" s="94"/>
      <c r="EJ778" s="94"/>
      <c r="EK778" s="94"/>
    </row>
    <row r="779" customFormat="false" ht="12.75" hidden="true" customHeight="false" outlineLevel="0" collapsed="false">
      <c r="A779" s="75" t="s">
        <v>1231</v>
      </c>
      <c r="B779" s="78"/>
      <c r="C779" s="79"/>
      <c r="D779" s="78"/>
      <c r="E779" s="78"/>
      <c r="F779" s="79"/>
      <c r="G779" s="79"/>
      <c r="H779" s="80" t="n">
        <v>0</v>
      </c>
      <c r="I779" s="81" t="n">
        <v>0</v>
      </c>
      <c r="J779" s="81" t="n">
        <v>0</v>
      </c>
      <c r="K779" s="82" t="n">
        <v>0</v>
      </c>
      <c r="L779" s="83" t="n">
        <v>0</v>
      </c>
      <c r="M779" s="82" t="n">
        <v>0</v>
      </c>
      <c r="N779" s="83" t="n">
        <v>0</v>
      </c>
      <c r="O779" s="79"/>
      <c r="P779" s="84"/>
      <c r="Q779" s="78"/>
      <c r="R779" s="78"/>
      <c r="S779" s="78"/>
      <c r="T779" s="78"/>
      <c r="U779" s="78"/>
      <c r="V779" s="78"/>
      <c r="W779" s="78"/>
      <c r="X779" s="78"/>
      <c r="Y779" s="85"/>
      <c r="Z779" s="78"/>
      <c r="AA779" s="85" t="s">
        <v>1231</v>
      </c>
      <c r="AB779" s="85"/>
      <c r="AC779" s="86"/>
      <c r="AD779" s="85"/>
      <c r="AE779" s="85"/>
      <c r="AF779" s="86"/>
      <c r="AG779" s="86"/>
      <c r="AH779" s="87" t="n">
        <v>0</v>
      </c>
      <c r="AI779" s="88" t="n">
        <v>0</v>
      </c>
      <c r="AJ779" s="88" t="n">
        <v>0</v>
      </c>
      <c r="AK779" s="89" t="n">
        <v>0</v>
      </c>
      <c r="AL779" s="90" t="n">
        <v>0</v>
      </c>
      <c r="AM779" s="89" t="n">
        <v>0</v>
      </c>
      <c r="AN779" s="90" t="n">
        <v>0</v>
      </c>
      <c r="AO779" s="86"/>
      <c r="AP779" s="91"/>
      <c r="AQ779" s="78"/>
      <c r="AR779" s="78"/>
      <c r="AS779" s="78"/>
      <c r="AT779" s="78"/>
      <c r="AU779" s="78"/>
      <c r="AV779" s="78"/>
      <c r="AW779" s="78"/>
      <c r="AX779" s="78"/>
      <c r="AY779" s="78"/>
      <c r="AZ779" s="85"/>
      <c r="BA779" s="12"/>
      <c r="BB779" s="85" t="n">
        <f aca="false">IF(ISERROR(VLOOKUP($B779,$AB:$AX,1,0)),0,(VLOOKUP($B779,$AB:$AX,1,0)))</f>
        <v>0</v>
      </c>
      <c r="BC779" s="86" t="n">
        <f aca="false">IF(ISERROR(VLOOKUP($B779,$AB:$AX,2,0)),0,(VLOOKUP($B779,$AB:$AX,2,0)))</f>
        <v>0</v>
      </c>
      <c r="BD779" s="92" t="n">
        <f aca="false">IF(ISERROR(VLOOKUP($B779,$AB:$AX,3,0)),0,(VLOOKUP($B779,$AB:$AX,3,0)))</f>
        <v>0</v>
      </c>
      <c r="BE779" s="85" t="n">
        <f aca="false">IF(ISERROR(VLOOKUP($B779,$AB:$AX,4,0)),0,(VLOOKUP($B779,$AB:$AX,4,0)))</f>
        <v>0</v>
      </c>
      <c r="BF779" s="86" t="n">
        <f aca="false">IF(ISERROR(VLOOKUP($B779,$AB:$AX,5,0)),0,(VLOOKUP($B779,$AB:$AX,5,0)))</f>
        <v>0</v>
      </c>
      <c r="BG779" s="86" t="n">
        <f aca="false">IF(ISERROR(VLOOKUP($B779,$AB:$AX,6,0)),0,(VLOOKUP($B779,$AB:$AX,6,0)))</f>
        <v>0</v>
      </c>
      <c r="BH779" s="85" t="n">
        <f aca="false">IF(ISERROR(VLOOKUP($B779,$AB:$AX,7,0)),0,(VLOOKUP($B779,$AB:$AX,7,0)))</f>
        <v>0</v>
      </c>
      <c r="BI779" s="88" t="n">
        <f aca="false">IF(ISERROR(VLOOKUP($B779,$AB:$AX,8,0)),0,(VLOOKUP($B779,$AB:$AX,8,0)))</f>
        <v>0</v>
      </c>
      <c r="BJ779" s="88" t="n">
        <f aca="false">IF(ISERROR(VLOOKUP($B779,$AB:$AX,9,0)),0,(VLOOKUP($B779,$AB:$AX,9,0)))</f>
        <v>0</v>
      </c>
      <c r="BK779" s="89" t="n">
        <f aca="false">IF(ISERROR(VLOOKUP($B779,$AB:$AX,10,0)),0,(VLOOKUP($B779,$AB:$AX,10,0)))</f>
        <v>0</v>
      </c>
      <c r="BL779" s="93" t="n">
        <f aca="false">IF(ISERROR(VLOOKUP($B779,$AB:$AX,11,0)),0,(VLOOKUP($B779,$AB:$AX,11,0)))</f>
        <v>0</v>
      </c>
      <c r="BM779" s="89" t="n">
        <f aca="false">IF(ISERROR(VLOOKUP($B779,$AB:$AX,12,0)),0,(VLOOKUP($B779,$AB:$AX,12,0)))</f>
        <v>0</v>
      </c>
      <c r="BN779" s="93" t="n">
        <f aca="false">IF(ISERROR(VLOOKUP($B779,$AB:$AX,13,0)),0,(VLOOKUP($B779,$AB:$AX,13,0)))</f>
        <v>0</v>
      </c>
      <c r="BO779" s="86" t="n">
        <f aca="false">IF(ISERROR(VLOOKUP($B779,$AB:$AX,14,0)),0,(VLOOKUP($B779,$AB:$AX,14,0)))</f>
        <v>0</v>
      </c>
      <c r="BP779" s="91" t="n">
        <f aca="false">IF(ISERROR(VLOOKUP($B779,$AB:$AX,15,0)),0,(VLOOKUP($B779,$AB:$AX,15,0)))</f>
        <v>0</v>
      </c>
      <c r="BQ779" s="78"/>
      <c r="BR779" s="78"/>
      <c r="BS779" s="78"/>
      <c r="BT779" s="78"/>
      <c r="BU779" s="94"/>
      <c r="BV779" s="94"/>
      <c r="BW779" s="94"/>
      <c r="BX779" s="94"/>
      <c r="BY779" s="94"/>
      <c r="BZ779" s="94"/>
      <c r="CA779" s="94"/>
      <c r="CB779" s="94"/>
      <c r="CC779" s="94"/>
      <c r="CD779" s="94"/>
      <c r="CE779" s="94"/>
      <c r="CF779" s="94"/>
      <c r="CG779" s="94"/>
      <c r="CH779" s="94"/>
      <c r="CI779" s="94"/>
      <c r="CJ779" s="94"/>
      <c r="CK779" s="94"/>
      <c r="CL779" s="94"/>
      <c r="CM779" s="94"/>
      <c r="CN779" s="94"/>
      <c r="CO779" s="94"/>
      <c r="CP779" s="94"/>
      <c r="CQ779" s="94"/>
      <c r="CR779" s="94"/>
      <c r="CS779" s="94"/>
      <c r="CT779" s="94"/>
      <c r="CU779" s="94"/>
      <c r="CV779" s="94"/>
      <c r="CW779" s="94"/>
      <c r="CX779" s="94"/>
      <c r="CY779" s="94"/>
      <c r="CZ779" s="94"/>
      <c r="DA779" s="94"/>
      <c r="DB779" s="94"/>
      <c r="DC779" s="94"/>
      <c r="DD779" s="94"/>
      <c r="DE779" s="94"/>
      <c r="DF779" s="94"/>
      <c r="DG779" s="94"/>
      <c r="DH779" s="94"/>
      <c r="DI779" s="94"/>
      <c r="DJ779" s="94"/>
      <c r="DK779" s="94"/>
      <c r="DL779" s="94"/>
      <c r="DM779" s="94"/>
      <c r="DN779" s="94"/>
      <c r="DO779" s="94"/>
      <c r="DP779" s="94"/>
      <c r="DQ779" s="94"/>
      <c r="DR779" s="94"/>
      <c r="DS779" s="94"/>
      <c r="DT779" s="94"/>
      <c r="DU779" s="94"/>
      <c r="DV779" s="94"/>
      <c r="DW779" s="94"/>
      <c r="DX779" s="94"/>
      <c r="DY779" s="94"/>
      <c r="DZ779" s="94"/>
      <c r="EA779" s="94"/>
      <c r="EB779" s="94"/>
      <c r="EC779" s="94"/>
      <c r="ED779" s="94"/>
      <c r="EE779" s="94"/>
      <c r="EF779" s="94"/>
      <c r="EG779" s="94"/>
      <c r="EH779" s="94"/>
      <c r="EI779" s="94"/>
      <c r="EJ779" s="94"/>
      <c r="EK779" s="94"/>
    </row>
    <row r="780" customFormat="false" ht="12.75" hidden="true" customHeight="false" outlineLevel="0" collapsed="false">
      <c r="A780" s="75" t="s">
        <v>1232</v>
      </c>
      <c r="B780" s="78"/>
      <c r="C780" s="79"/>
      <c r="D780" s="78"/>
      <c r="E780" s="78"/>
      <c r="F780" s="79"/>
      <c r="G780" s="79"/>
      <c r="H780" s="80" t="n">
        <v>0</v>
      </c>
      <c r="I780" s="81" t="n">
        <v>0</v>
      </c>
      <c r="J780" s="81" t="n">
        <v>0</v>
      </c>
      <c r="K780" s="82" t="n">
        <v>0</v>
      </c>
      <c r="L780" s="83" t="n">
        <v>0</v>
      </c>
      <c r="M780" s="82" t="n">
        <v>0</v>
      </c>
      <c r="N780" s="83" t="n">
        <v>0</v>
      </c>
      <c r="O780" s="79"/>
      <c r="P780" s="84"/>
      <c r="Q780" s="78"/>
      <c r="R780" s="78"/>
      <c r="S780" s="78"/>
      <c r="T780" s="78"/>
      <c r="U780" s="78"/>
      <c r="V780" s="78"/>
      <c r="W780" s="78"/>
      <c r="X780" s="78"/>
      <c r="Y780" s="85"/>
      <c r="Z780" s="78"/>
      <c r="AA780" s="85" t="s">
        <v>1232</v>
      </c>
      <c r="AB780" s="85"/>
      <c r="AC780" s="86"/>
      <c r="AD780" s="85"/>
      <c r="AE780" s="85"/>
      <c r="AF780" s="86"/>
      <c r="AG780" s="86"/>
      <c r="AH780" s="87" t="n">
        <v>0</v>
      </c>
      <c r="AI780" s="88" t="n">
        <v>0</v>
      </c>
      <c r="AJ780" s="88" t="n">
        <v>0</v>
      </c>
      <c r="AK780" s="89" t="n">
        <v>0</v>
      </c>
      <c r="AL780" s="90" t="n">
        <v>0</v>
      </c>
      <c r="AM780" s="89" t="n">
        <v>0</v>
      </c>
      <c r="AN780" s="90" t="n">
        <v>0</v>
      </c>
      <c r="AO780" s="86"/>
      <c r="AP780" s="91"/>
      <c r="AQ780" s="78"/>
      <c r="AR780" s="78"/>
      <c r="AS780" s="78"/>
      <c r="AT780" s="78"/>
      <c r="AU780" s="78"/>
      <c r="AV780" s="78"/>
      <c r="AW780" s="78"/>
      <c r="AX780" s="78"/>
      <c r="AY780" s="78"/>
      <c r="AZ780" s="85"/>
      <c r="BA780" s="12"/>
      <c r="BB780" s="85" t="n">
        <f aca="false">IF(ISERROR(VLOOKUP($B780,$AB:$AX,1,0)),0,(VLOOKUP($B780,$AB:$AX,1,0)))</f>
        <v>0</v>
      </c>
      <c r="BC780" s="86" t="n">
        <f aca="false">IF(ISERROR(VLOOKUP($B780,$AB:$AX,2,0)),0,(VLOOKUP($B780,$AB:$AX,2,0)))</f>
        <v>0</v>
      </c>
      <c r="BD780" s="92" t="n">
        <f aca="false">IF(ISERROR(VLOOKUP($B780,$AB:$AX,3,0)),0,(VLOOKUP($B780,$AB:$AX,3,0)))</f>
        <v>0</v>
      </c>
      <c r="BE780" s="85" t="n">
        <f aca="false">IF(ISERROR(VLOOKUP($B780,$AB:$AX,4,0)),0,(VLOOKUP($B780,$AB:$AX,4,0)))</f>
        <v>0</v>
      </c>
      <c r="BF780" s="86" t="n">
        <f aca="false">IF(ISERROR(VLOOKUP($B780,$AB:$AX,5,0)),0,(VLOOKUP($B780,$AB:$AX,5,0)))</f>
        <v>0</v>
      </c>
      <c r="BG780" s="86" t="n">
        <f aca="false">IF(ISERROR(VLOOKUP($B780,$AB:$AX,6,0)),0,(VLOOKUP($B780,$AB:$AX,6,0)))</f>
        <v>0</v>
      </c>
      <c r="BH780" s="85" t="n">
        <f aca="false">IF(ISERROR(VLOOKUP($B780,$AB:$AX,7,0)),0,(VLOOKUP($B780,$AB:$AX,7,0)))</f>
        <v>0</v>
      </c>
      <c r="BI780" s="88" t="n">
        <f aca="false">IF(ISERROR(VLOOKUP($B780,$AB:$AX,8,0)),0,(VLOOKUP($B780,$AB:$AX,8,0)))</f>
        <v>0</v>
      </c>
      <c r="BJ780" s="88" t="n">
        <f aca="false">IF(ISERROR(VLOOKUP($B780,$AB:$AX,9,0)),0,(VLOOKUP($B780,$AB:$AX,9,0)))</f>
        <v>0</v>
      </c>
      <c r="BK780" s="89" t="n">
        <f aca="false">IF(ISERROR(VLOOKUP($B780,$AB:$AX,10,0)),0,(VLOOKUP($B780,$AB:$AX,10,0)))</f>
        <v>0</v>
      </c>
      <c r="BL780" s="93" t="n">
        <f aca="false">IF(ISERROR(VLOOKUP($B780,$AB:$AX,11,0)),0,(VLOOKUP($B780,$AB:$AX,11,0)))</f>
        <v>0</v>
      </c>
      <c r="BM780" s="89" t="n">
        <f aca="false">IF(ISERROR(VLOOKUP($B780,$AB:$AX,12,0)),0,(VLOOKUP($B780,$AB:$AX,12,0)))</f>
        <v>0</v>
      </c>
      <c r="BN780" s="93" t="n">
        <f aca="false">IF(ISERROR(VLOOKUP($B780,$AB:$AX,13,0)),0,(VLOOKUP($B780,$AB:$AX,13,0)))</f>
        <v>0</v>
      </c>
      <c r="BO780" s="86" t="n">
        <f aca="false">IF(ISERROR(VLOOKUP($B780,$AB:$AX,14,0)),0,(VLOOKUP($B780,$AB:$AX,14,0)))</f>
        <v>0</v>
      </c>
      <c r="BP780" s="91" t="n">
        <f aca="false">IF(ISERROR(VLOOKUP($B780,$AB:$AX,15,0)),0,(VLOOKUP($B780,$AB:$AX,15,0)))</f>
        <v>0</v>
      </c>
      <c r="BQ780" s="78"/>
      <c r="BR780" s="78"/>
      <c r="BS780" s="78"/>
      <c r="BT780" s="78"/>
      <c r="BU780" s="94"/>
      <c r="BV780" s="94"/>
      <c r="BW780" s="94"/>
      <c r="BX780" s="94"/>
      <c r="BY780" s="94"/>
      <c r="BZ780" s="94"/>
      <c r="CA780" s="94"/>
      <c r="CB780" s="94"/>
      <c r="CC780" s="94"/>
      <c r="CD780" s="94"/>
      <c r="CE780" s="94"/>
      <c r="CF780" s="94"/>
      <c r="CG780" s="94"/>
      <c r="CH780" s="94"/>
      <c r="CI780" s="94"/>
      <c r="CJ780" s="94"/>
      <c r="CK780" s="94"/>
      <c r="CL780" s="94"/>
      <c r="CM780" s="94"/>
      <c r="CN780" s="94"/>
      <c r="CO780" s="94"/>
      <c r="CP780" s="94"/>
      <c r="CQ780" s="94"/>
      <c r="CR780" s="94"/>
      <c r="CS780" s="94"/>
      <c r="CT780" s="94"/>
      <c r="CU780" s="94"/>
      <c r="CV780" s="94"/>
      <c r="CW780" s="94"/>
      <c r="CX780" s="94"/>
      <c r="CY780" s="94"/>
      <c r="CZ780" s="94"/>
      <c r="DA780" s="94"/>
      <c r="DB780" s="94"/>
      <c r="DC780" s="94"/>
      <c r="DD780" s="94"/>
      <c r="DE780" s="94"/>
      <c r="DF780" s="94"/>
      <c r="DG780" s="94"/>
      <c r="DH780" s="94"/>
      <c r="DI780" s="94"/>
      <c r="DJ780" s="94"/>
      <c r="DK780" s="94"/>
      <c r="DL780" s="94"/>
      <c r="DM780" s="94"/>
      <c r="DN780" s="94"/>
      <c r="DO780" s="94"/>
      <c r="DP780" s="94"/>
      <c r="DQ780" s="94"/>
      <c r="DR780" s="94"/>
      <c r="DS780" s="94"/>
      <c r="DT780" s="94"/>
      <c r="DU780" s="94"/>
      <c r="DV780" s="94"/>
      <c r="DW780" s="94"/>
      <c r="DX780" s="94"/>
      <c r="DY780" s="94"/>
      <c r="DZ780" s="94"/>
      <c r="EA780" s="94"/>
      <c r="EB780" s="94"/>
      <c r="EC780" s="94"/>
      <c r="ED780" s="94"/>
      <c r="EE780" s="94"/>
      <c r="EF780" s="94"/>
      <c r="EG780" s="94"/>
      <c r="EH780" s="94"/>
      <c r="EI780" s="94"/>
      <c r="EJ780" s="94"/>
      <c r="EK780" s="94"/>
    </row>
    <row r="781" customFormat="false" ht="12.75" hidden="true" customHeight="false" outlineLevel="0" collapsed="false">
      <c r="A781" s="75" t="s">
        <v>1233</v>
      </c>
      <c r="B781" s="78"/>
      <c r="C781" s="79"/>
      <c r="D781" s="78"/>
      <c r="E781" s="78"/>
      <c r="F781" s="79"/>
      <c r="G781" s="79"/>
      <c r="H781" s="80" t="n">
        <v>0</v>
      </c>
      <c r="I781" s="81" t="n">
        <v>0</v>
      </c>
      <c r="J781" s="81" t="n">
        <v>0</v>
      </c>
      <c r="K781" s="82" t="n">
        <v>0</v>
      </c>
      <c r="L781" s="83" t="n">
        <v>0</v>
      </c>
      <c r="M781" s="82" t="n">
        <v>0</v>
      </c>
      <c r="N781" s="83" t="n">
        <v>0</v>
      </c>
      <c r="O781" s="79"/>
      <c r="P781" s="84"/>
      <c r="Q781" s="78"/>
      <c r="R781" s="78"/>
      <c r="S781" s="78"/>
      <c r="T781" s="78"/>
      <c r="U781" s="78"/>
      <c r="V781" s="78"/>
      <c r="W781" s="78"/>
      <c r="X781" s="78"/>
      <c r="Y781" s="85"/>
      <c r="Z781" s="78"/>
      <c r="AA781" s="85" t="s">
        <v>1233</v>
      </c>
      <c r="AB781" s="85"/>
      <c r="AC781" s="86"/>
      <c r="AD781" s="85"/>
      <c r="AE781" s="85"/>
      <c r="AF781" s="86"/>
      <c r="AG781" s="86"/>
      <c r="AH781" s="87" t="n">
        <v>0</v>
      </c>
      <c r="AI781" s="88" t="n">
        <v>0</v>
      </c>
      <c r="AJ781" s="88" t="n">
        <v>0</v>
      </c>
      <c r="AK781" s="89" t="n">
        <v>0</v>
      </c>
      <c r="AL781" s="90" t="n">
        <v>0</v>
      </c>
      <c r="AM781" s="89" t="n">
        <v>0</v>
      </c>
      <c r="AN781" s="90" t="n">
        <v>0</v>
      </c>
      <c r="AO781" s="86"/>
      <c r="AP781" s="91"/>
      <c r="AQ781" s="78"/>
      <c r="AR781" s="78"/>
      <c r="AS781" s="78"/>
      <c r="AT781" s="78"/>
      <c r="AU781" s="78"/>
      <c r="AV781" s="78"/>
      <c r="AW781" s="78"/>
      <c r="AX781" s="78"/>
      <c r="AY781" s="78"/>
      <c r="AZ781" s="85"/>
      <c r="BA781" s="12"/>
      <c r="BB781" s="85" t="n">
        <f aca="false">IF(ISERROR(VLOOKUP($B781,$AB:$AX,1,0)),0,(VLOOKUP($B781,$AB:$AX,1,0)))</f>
        <v>0</v>
      </c>
      <c r="BC781" s="86" t="n">
        <f aca="false">IF(ISERROR(VLOOKUP($B781,$AB:$AX,2,0)),0,(VLOOKUP($B781,$AB:$AX,2,0)))</f>
        <v>0</v>
      </c>
      <c r="BD781" s="92" t="n">
        <f aca="false">IF(ISERROR(VLOOKUP($B781,$AB:$AX,3,0)),0,(VLOOKUP($B781,$AB:$AX,3,0)))</f>
        <v>0</v>
      </c>
      <c r="BE781" s="85" t="n">
        <f aca="false">IF(ISERROR(VLOOKUP($B781,$AB:$AX,4,0)),0,(VLOOKUP($B781,$AB:$AX,4,0)))</f>
        <v>0</v>
      </c>
      <c r="BF781" s="86" t="n">
        <f aca="false">IF(ISERROR(VLOOKUP($B781,$AB:$AX,5,0)),0,(VLOOKUP($B781,$AB:$AX,5,0)))</f>
        <v>0</v>
      </c>
      <c r="BG781" s="86" t="n">
        <f aca="false">IF(ISERROR(VLOOKUP($B781,$AB:$AX,6,0)),0,(VLOOKUP($B781,$AB:$AX,6,0)))</f>
        <v>0</v>
      </c>
      <c r="BH781" s="85" t="n">
        <f aca="false">IF(ISERROR(VLOOKUP($B781,$AB:$AX,7,0)),0,(VLOOKUP($B781,$AB:$AX,7,0)))</f>
        <v>0</v>
      </c>
      <c r="BI781" s="88" t="n">
        <f aca="false">IF(ISERROR(VLOOKUP($B781,$AB:$AX,8,0)),0,(VLOOKUP($B781,$AB:$AX,8,0)))</f>
        <v>0</v>
      </c>
      <c r="BJ781" s="88" t="n">
        <f aca="false">IF(ISERROR(VLOOKUP($B781,$AB:$AX,9,0)),0,(VLOOKUP($B781,$AB:$AX,9,0)))</f>
        <v>0</v>
      </c>
      <c r="BK781" s="89" t="n">
        <f aca="false">IF(ISERROR(VLOOKUP($B781,$AB:$AX,10,0)),0,(VLOOKUP($B781,$AB:$AX,10,0)))</f>
        <v>0</v>
      </c>
      <c r="BL781" s="93" t="n">
        <f aca="false">IF(ISERROR(VLOOKUP($B781,$AB:$AX,11,0)),0,(VLOOKUP($B781,$AB:$AX,11,0)))</f>
        <v>0</v>
      </c>
      <c r="BM781" s="89" t="n">
        <f aca="false">IF(ISERROR(VLOOKUP($B781,$AB:$AX,12,0)),0,(VLOOKUP($B781,$AB:$AX,12,0)))</f>
        <v>0</v>
      </c>
      <c r="BN781" s="93" t="n">
        <f aca="false">IF(ISERROR(VLOOKUP($B781,$AB:$AX,13,0)),0,(VLOOKUP($B781,$AB:$AX,13,0)))</f>
        <v>0</v>
      </c>
      <c r="BO781" s="86" t="n">
        <f aca="false">IF(ISERROR(VLOOKUP($B781,$AB:$AX,14,0)),0,(VLOOKUP($B781,$AB:$AX,14,0)))</f>
        <v>0</v>
      </c>
      <c r="BP781" s="91" t="n">
        <f aca="false">IF(ISERROR(VLOOKUP($B781,$AB:$AX,15,0)),0,(VLOOKUP($B781,$AB:$AX,15,0)))</f>
        <v>0</v>
      </c>
      <c r="BQ781" s="78"/>
      <c r="BR781" s="78"/>
      <c r="BS781" s="78"/>
      <c r="BT781" s="78"/>
      <c r="BU781" s="94"/>
      <c r="BV781" s="94"/>
      <c r="BW781" s="94"/>
      <c r="BX781" s="94"/>
      <c r="BY781" s="94"/>
      <c r="BZ781" s="94"/>
      <c r="CA781" s="94"/>
      <c r="CB781" s="94"/>
      <c r="CC781" s="94"/>
      <c r="CD781" s="94"/>
      <c r="CE781" s="94"/>
      <c r="CF781" s="94"/>
      <c r="CG781" s="94"/>
      <c r="CH781" s="94"/>
      <c r="CI781" s="94"/>
      <c r="CJ781" s="94"/>
      <c r="CK781" s="94"/>
      <c r="CL781" s="94"/>
      <c r="CM781" s="94"/>
      <c r="CN781" s="94"/>
      <c r="CO781" s="94"/>
      <c r="CP781" s="94"/>
      <c r="CQ781" s="94"/>
      <c r="CR781" s="94"/>
      <c r="CS781" s="94"/>
      <c r="CT781" s="94"/>
      <c r="CU781" s="94"/>
      <c r="CV781" s="94"/>
      <c r="CW781" s="94"/>
      <c r="CX781" s="94"/>
      <c r="CY781" s="94"/>
      <c r="CZ781" s="94"/>
      <c r="DA781" s="94"/>
      <c r="DB781" s="94"/>
      <c r="DC781" s="94"/>
      <c r="DD781" s="94"/>
      <c r="DE781" s="94"/>
      <c r="DF781" s="94"/>
      <c r="DG781" s="94"/>
      <c r="DH781" s="94"/>
      <c r="DI781" s="94"/>
      <c r="DJ781" s="94"/>
      <c r="DK781" s="94"/>
      <c r="DL781" s="94"/>
      <c r="DM781" s="94"/>
      <c r="DN781" s="94"/>
      <c r="DO781" s="94"/>
      <c r="DP781" s="94"/>
      <c r="DQ781" s="94"/>
      <c r="DR781" s="94"/>
      <c r="DS781" s="94"/>
      <c r="DT781" s="94"/>
      <c r="DU781" s="94"/>
      <c r="DV781" s="94"/>
      <c r="DW781" s="94"/>
      <c r="DX781" s="94"/>
      <c r="DY781" s="94"/>
      <c r="DZ781" s="94"/>
      <c r="EA781" s="94"/>
      <c r="EB781" s="94"/>
      <c r="EC781" s="94"/>
      <c r="ED781" s="94"/>
      <c r="EE781" s="94"/>
      <c r="EF781" s="94"/>
      <c r="EG781" s="94"/>
      <c r="EH781" s="94"/>
      <c r="EI781" s="94"/>
      <c r="EJ781" s="94"/>
      <c r="EK781" s="94"/>
    </row>
    <row r="782" customFormat="false" ht="12.75" hidden="true" customHeight="false" outlineLevel="0" collapsed="false">
      <c r="A782" s="75" t="s">
        <v>1234</v>
      </c>
      <c r="B782" s="78"/>
      <c r="C782" s="79"/>
      <c r="D782" s="78"/>
      <c r="E782" s="78"/>
      <c r="F782" s="79"/>
      <c r="G782" s="79"/>
      <c r="H782" s="80" t="n">
        <v>0</v>
      </c>
      <c r="I782" s="81" t="n">
        <v>0</v>
      </c>
      <c r="J782" s="81" t="n">
        <v>0</v>
      </c>
      <c r="K782" s="82" t="n">
        <v>0</v>
      </c>
      <c r="L782" s="83" t="n">
        <v>0</v>
      </c>
      <c r="M782" s="82" t="n">
        <v>0</v>
      </c>
      <c r="N782" s="83" t="n">
        <v>0</v>
      </c>
      <c r="O782" s="79"/>
      <c r="P782" s="84"/>
      <c r="Q782" s="78"/>
      <c r="R782" s="78"/>
      <c r="S782" s="78"/>
      <c r="T782" s="78"/>
      <c r="U782" s="78"/>
      <c r="V782" s="78"/>
      <c r="W782" s="78"/>
      <c r="X782" s="78"/>
      <c r="Y782" s="85"/>
      <c r="Z782" s="78"/>
      <c r="AA782" s="85" t="s">
        <v>1234</v>
      </c>
      <c r="AB782" s="85"/>
      <c r="AC782" s="86"/>
      <c r="AD782" s="85"/>
      <c r="AE782" s="85"/>
      <c r="AF782" s="86"/>
      <c r="AG782" s="86"/>
      <c r="AH782" s="87" t="n">
        <v>0</v>
      </c>
      <c r="AI782" s="88" t="n">
        <v>0</v>
      </c>
      <c r="AJ782" s="88" t="n">
        <v>0</v>
      </c>
      <c r="AK782" s="89" t="n">
        <v>0</v>
      </c>
      <c r="AL782" s="90" t="n">
        <v>0</v>
      </c>
      <c r="AM782" s="89" t="n">
        <v>0</v>
      </c>
      <c r="AN782" s="90" t="n">
        <v>0</v>
      </c>
      <c r="AO782" s="86"/>
      <c r="AP782" s="91"/>
      <c r="AQ782" s="78"/>
      <c r="AR782" s="78"/>
      <c r="AS782" s="78"/>
      <c r="AT782" s="78"/>
      <c r="AU782" s="78"/>
      <c r="AV782" s="78"/>
      <c r="AW782" s="78"/>
      <c r="AX782" s="78"/>
      <c r="AY782" s="78"/>
      <c r="AZ782" s="85"/>
      <c r="BA782" s="12"/>
      <c r="BB782" s="85" t="n">
        <f aca="false">IF(ISERROR(VLOOKUP($B782,$AB:$AX,1,0)),0,(VLOOKUP($B782,$AB:$AX,1,0)))</f>
        <v>0</v>
      </c>
      <c r="BC782" s="86" t="n">
        <f aca="false">IF(ISERROR(VLOOKUP($B782,$AB:$AX,2,0)),0,(VLOOKUP($B782,$AB:$AX,2,0)))</f>
        <v>0</v>
      </c>
      <c r="BD782" s="92" t="n">
        <f aca="false">IF(ISERROR(VLOOKUP($B782,$AB:$AX,3,0)),0,(VLOOKUP($B782,$AB:$AX,3,0)))</f>
        <v>0</v>
      </c>
      <c r="BE782" s="85" t="n">
        <f aca="false">IF(ISERROR(VLOOKUP($B782,$AB:$AX,4,0)),0,(VLOOKUP($B782,$AB:$AX,4,0)))</f>
        <v>0</v>
      </c>
      <c r="BF782" s="86" t="n">
        <f aca="false">IF(ISERROR(VLOOKUP($B782,$AB:$AX,5,0)),0,(VLOOKUP($B782,$AB:$AX,5,0)))</f>
        <v>0</v>
      </c>
      <c r="BG782" s="86" t="n">
        <f aca="false">IF(ISERROR(VLOOKUP($B782,$AB:$AX,6,0)),0,(VLOOKUP($B782,$AB:$AX,6,0)))</f>
        <v>0</v>
      </c>
      <c r="BH782" s="85" t="n">
        <f aca="false">IF(ISERROR(VLOOKUP($B782,$AB:$AX,7,0)),0,(VLOOKUP($B782,$AB:$AX,7,0)))</f>
        <v>0</v>
      </c>
      <c r="BI782" s="88" t="n">
        <f aca="false">IF(ISERROR(VLOOKUP($B782,$AB:$AX,8,0)),0,(VLOOKUP($B782,$AB:$AX,8,0)))</f>
        <v>0</v>
      </c>
      <c r="BJ782" s="88" t="n">
        <f aca="false">IF(ISERROR(VLOOKUP($B782,$AB:$AX,9,0)),0,(VLOOKUP($B782,$AB:$AX,9,0)))</f>
        <v>0</v>
      </c>
      <c r="BK782" s="89" t="n">
        <f aca="false">IF(ISERROR(VLOOKUP($B782,$AB:$AX,10,0)),0,(VLOOKUP($B782,$AB:$AX,10,0)))</f>
        <v>0</v>
      </c>
      <c r="BL782" s="93" t="n">
        <f aca="false">IF(ISERROR(VLOOKUP($B782,$AB:$AX,11,0)),0,(VLOOKUP($B782,$AB:$AX,11,0)))</f>
        <v>0</v>
      </c>
      <c r="BM782" s="89" t="n">
        <f aca="false">IF(ISERROR(VLOOKUP($B782,$AB:$AX,12,0)),0,(VLOOKUP($B782,$AB:$AX,12,0)))</f>
        <v>0</v>
      </c>
      <c r="BN782" s="93" t="n">
        <f aca="false">IF(ISERROR(VLOOKUP($B782,$AB:$AX,13,0)),0,(VLOOKUP($B782,$AB:$AX,13,0)))</f>
        <v>0</v>
      </c>
      <c r="BO782" s="86" t="n">
        <f aca="false">IF(ISERROR(VLOOKUP($B782,$AB:$AX,14,0)),0,(VLOOKUP($B782,$AB:$AX,14,0)))</f>
        <v>0</v>
      </c>
      <c r="BP782" s="91" t="n">
        <f aca="false">IF(ISERROR(VLOOKUP($B782,$AB:$AX,15,0)),0,(VLOOKUP($B782,$AB:$AX,15,0)))</f>
        <v>0</v>
      </c>
      <c r="BQ782" s="78"/>
      <c r="BR782" s="78"/>
      <c r="BS782" s="78"/>
      <c r="BT782" s="78"/>
      <c r="BU782" s="94"/>
      <c r="BV782" s="94"/>
      <c r="BW782" s="94"/>
      <c r="BX782" s="94"/>
      <c r="BY782" s="94"/>
      <c r="BZ782" s="94"/>
      <c r="CA782" s="94"/>
      <c r="CB782" s="94"/>
      <c r="CC782" s="94"/>
      <c r="CD782" s="94"/>
      <c r="CE782" s="94"/>
      <c r="CF782" s="94"/>
      <c r="CG782" s="94"/>
      <c r="CH782" s="94"/>
      <c r="CI782" s="94"/>
      <c r="CJ782" s="94"/>
      <c r="CK782" s="94"/>
      <c r="CL782" s="94"/>
      <c r="CM782" s="94"/>
      <c r="CN782" s="94"/>
      <c r="CO782" s="94"/>
      <c r="CP782" s="94"/>
      <c r="CQ782" s="94"/>
      <c r="CR782" s="94"/>
      <c r="CS782" s="94"/>
      <c r="CT782" s="94"/>
      <c r="CU782" s="94"/>
      <c r="CV782" s="94"/>
      <c r="CW782" s="94"/>
      <c r="CX782" s="94"/>
      <c r="CY782" s="94"/>
      <c r="CZ782" s="94"/>
      <c r="DA782" s="94"/>
      <c r="DB782" s="94"/>
      <c r="DC782" s="94"/>
      <c r="DD782" s="94"/>
      <c r="DE782" s="94"/>
      <c r="DF782" s="94"/>
      <c r="DG782" s="94"/>
      <c r="DH782" s="94"/>
      <c r="DI782" s="94"/>
      <c r="DJ782" s="94"/>
      <c r="DK782" s="94"/>
      <c r="DL782" s="94"/>
      <c r="DM782" s="94"/>
      <c r="DN782" s="94"/>
      <c r="DO782" s="94"/>
      <c r="DP782" s="94"/>
      <c r="DQ782" s="94"/>
      <c r="DR782" s="94"/>
      <c r="DS782" s="94"/>
      <c r="DT782" s="94"/>
      <c r="DU782" s="94"/>
      <c r="DV782" s="94"/>
      <c r="DW782" s="94"/>
      <c r="DX782" s="94"/>
      <c r="DY782" s="94"/>
      <c r="DZ782" s="94"/>
      <c r="EA782" s="94"/>
      <c r="EB782" s="94"/>
      <c r="EC782" s="94"/>
      <c r="ED782" s="94"/>
      <c r="EE782" s="94"/>
      <c r="EF782" s="94"/>
      <c r="EG782" s="94"/>
      <c r="EH782" s="94"/>
      <c r="EI782" s="94"/>
      <c r="EJ782" s="94"/>
      <c r="EK782" s="94"/>
    </row>
    <row r="783" customFormat="false" ht="12.75" hidden="true" customHeight="false" outlineLevel="0" collapsed="false">
      <c r="A783" s="75" t="s">
        <v>1235</v>
      </c>
      <c r="B783" s="78"/>
      <c r="C783" s="79"/>
      <c r="D783" s="78"/>
      <c r="E783" s="78"/>
      <c r="F783" s="79"/>
      <c r="G783" s="79"/>
      <c r="H783" s="80" t="n">
        <v>0</v>
      </c>
      <c r="I783" s="81" t="n">
        <v>0</v>
      </c>
      <c r="J783" s="81" t="n">
        <v>0</v>
      </c>
      <c r="K783" s="82" t="n">
        <v>0</v>
      </c>
      <c r="L783" s="83" t="n">
        <v>0</v>
      </c>
      <c r="M783" s="82" t="n">
        <v>0</v>
      </c>
      <c r="N783" s="83" t="n">
        <v>0</v>
      </c>
      <c r="O783" s="79"/>
      <c r="P783" s="84"/>
      <c r="Q783" s="78"/>
      <c r="R783" s="78"/>
      <c r="S783" s="78"/>
      <c r="T783" s="78"/>
      <c r="U783" s="78"/>
      <c r="V783" s="78"/>
      <c r="W783" s="78"/>
      <c r="X783" s="78"/>
      <c r="Y783" s="85"/>
      <c r="Z783" s="78"/>
      <c r="AA783" s="85" t="s">
        <v>1235</v>
      </c>
      <c r="AB783" s="85"/>
      <c r="AC783" s="86"/>
      <c r="AD783" s="85"/>
      <c r="AE783" s="85"/>
      <c r="AF783" s="86"/>
      <c r="AG783" s="86"/>
      <c r="AH783" s="87" t="n">
        <v>0</v>
      </c>
      <c r="AI783" s="88" t="n">
        <v>0</v>
      </c>
      <c r="AJ783" s="88" t="n">
        <v>0</v>
      </c>
      <c r="AK783" s="89" t="n">
        <v>0</v>
      </c>
      <c r="AL783" s="90" t="n">
        <v>0</v>
      </c>
      <c r="AM783" s="89" t="n">
        <v>0</v>
      </c>
      <c r="AN783" s="90" t="n">
        <v>0</v>
      </c>
      <c r="AO783" s="86"/>
      <c r="AP783" s="91"/>
      <c r="AQ783" s="78"/>
      <c r="AR783" s="78"/>
      <c r="AS783" s="78"/>
      <c r="AT783" s="78"/>
      <c r="AU783" s="78"/>
      <c r="AV783" s="78"/>
      <c r="AW783" s="78"/>
      <c r="AX783" s="78"/>
      <c r="AY783" s="78"/>
      <c r="AZ783" s="85"/>
      <c r="BA783" s="12"/>
      <c r="BB783" s="85" t="n">
        <f aca="false">IF(ISERROR(VLOOKUP($B783,$AB:$AX,1,0)),0,(VLOOKUP($B783,$AB:$AX,1,0)))</f>
        <v>0</v>
      </c>
      <c r="BC783" s="86" t="n">
        <f aca="false">IF(ISERROR(VLOOKUP($B783,$AB:$AX,2,0)),0,(VLOOKUP($B783,$AB:$AX,2,0)))</f>
        <v>0</v>
      </c>
      <c r="BD783" s="92" t="n">
        <f aca="false">IF(ISERROR(VLOOKUP($B783,$AB:$AX,3,0)),0,(VLOOKUP($B783,$AB:$AX,3,0)))</f>
        <v>0</v>
      </c>
      <c r="BE783" s="85" t="n">
        <f aca="false">IF(ISERROR(VLOOKUP($B783,$AB:$AX,4,0)),0,(VLOOKUP($B783,$AB:$AX,4,0)))</f>
        <v>0</v>
      </c>
      <c r="BF783" s="86" t="n">
        <f aca="false">IF(ISERROR(VLOOKUP($B783,$AB:$AX,5,0)),0,(VLOOKUP($B783,$AB:$AX,5,0)))</f>
        <v>0</v>
      </c>
      <c r="BG783" s="86" t="n">
        <f aca="false">IF(ISERROR(VLOOKUP($B783,$AB:$AX,6,0)),0,(VLOOKUP($B783,$AB:$AX,6,0)))</f>
        <v>0</v>
      </c>
      <c r="BH783" s="85" t="n">
        <f aca="false">IF(ISERROR(VLOOKUP($B783,$AB:$AX,7,0)),0,(VLOOKUP($B783,$AB:$AX,7,0)))</f>
        <v>0</v>
      </c>
      <c r="BI783" s="88" t="n">
        <f aca="false">IF(ISERROR(VLOOKUP($B783,$AB:$AX,8,0)),0,(VLOOKUP($B783,$AB:$AX,8,0)))</f>
        <v>0</v>
      </c>
      <c r="BJ783" s="88" t="n">
        <f aca="false">IF(ISERROR(VLOOKUP($B783,$AB:$AX,9,0)),0,(VLOOKUP($B783,$AB:$AX,9,0)))</f>
        <v>0</v>
      </c>
      <c r="BK783" s="89" t="n">
        <f aca="false">IF(ISERROR(VLOOKUP($B783,$AB:$AX,10,0)),0,(VLOOKUP($B783,$AB:$AX,10,0)))</f>
        <v>0</v>
      </c>
      <c r="BL783" s="93" t="n">
        <f aca="false">IF(ISERROR(VLOOKUP($B783,$AB:$AX,11,0)),0,(VLOOKUP($B783,$AB:$AX,11,0)))</f>
        <v>0</v>
      </c>
      <c r="BM783" s="89" t="n">
        <f aca="false">IF(ISERROR(VLOOKUP($B783,$AB:$AX,12,0)),0,(VLOOKUP($B783,$AB:$AX,12,0)))</f>
        <v>0</v>
      </c>
      <c r="BN783" s="93" t="n">
        <f aca="false">IF(ISERROR(VLOOKUP($B783,$AB:$AX,13,0)),0,(VLOOKUP($B783,$AB:$AX,13,0)))</f>
        <v>0</v>
      </c>
      <c r="BO783" s="86" t="n">
        <f aca="false">IF(ISERROR(VLOOKUP($B783,$AB:$AX,14,0)),0,(VLOOKUP($B783,$AB:$AX,14,0)))</f>
        <v>0</v>
      </c>
      <c r="BP783" s="91" t="n">
        <f aca="false">IF(ISERROR(VLOOKUP($B783,$AB:$AX,15,0)),0,(VLOOKUP($B783,$AB:$AX,15,0)))</f>
        <v>0</v>
      </c>
      <c r="BQ783" s="78"/>
      <c r="BR783" s="78"/>
      <c r="BS783" s="78"/>
      <c r="BT783" s="78"/>
      <c r="BU783" s="94"/>
      <c r="BV783" s="94"/>
      <c r="BW783" s="94"/>
      <c r="BX783" s="94"/>
      <c r="BY783" s="94"/>
      <c r="BZ783" s="94"/>
      <c r="CA783" s="94"/>
      <c r="CB783" s="94"/>
      <c r="CC783" s="94"/>
      <c r="CD783" s="94"/>
      <c r="CE783" s="94"/>
      <c r="CF783" s="94"/>
      <c r="CG783" s="94"/>
      <c r="CH783" s="94"/>
      <c r="CI783" s="94"/>
      <c r="CJ783" s="94"/>
      <c r="CK783" s="94"/>
      <c r="CL783" s="94"/>
      <c r="CM783" s="94"/>
      <c r="CN783" s="94"/>
      <c r="CO783" s="94"/>
      <c r="CP783" s="94"/>
      <c r="CQ783" s="94"/>
      <c r="CR783" s="94"/>
      <c r="CS783" s="94"/>
      <c r="CT783" s="94"/>
      <c r="CU783" s="94"/>
      <c r="CV783" s="94"/>
      <c r="CW783" s="94"/>
      <c r="CX783" s="94"/>
      <c r="CY783" s="94"/>
      <c r="CZ783" s="94"/>
      <c r="DA783" s="94"/>
      <c r="DB783" s="94"/>
      <c r="DC783" s="94"/>
      <c r="DD783" s="94"/>
      <c r="DE783" s="94"/>
      <c r="DF783" s="94"/>
      <c r="DG783" s="94"/>
      <c r="DH783" s="94"/>
      <c r="DI783" s="94"/>
      <c r="DJ783" s="94"/>
      <c r="DK783" s="94"/>
      <c r="DL783" s="94"/>
      <c r="DM783" s="94"/>
      <c r="DN783" s="94"/>
      <c r="DO783" s="94"/>
      <c r="DP783" s="94"/>
      <c r="DQ783" s="94"/>
      <c r="DR783" s="94"/>
      <c r="DS783" s="94"/>
      <c r="DT783" s="94"/>
      <c r="DU783" s="94"/>
      <c r="DV783" s="94"/>
      <c r="DW783" s="94"/>
      <c r="DX783" s="94"/>
      <c r="DY783" s="94"/>
      <c r="DZ783" s="94"/>
      <c r="EA783" s="94"/>
      <c r="EB783" s="94"/>
      <c r="EC783" s="94"/>
      <c r="ED783" s="94"/>
      <c r="EE783" s="94"/>
      <c r="EF783" s="94"/>
      <c r="EG783" s="94"/>
      <c r="EH783" s="94"/>
      <c r="EI783" s="94"/>
      <c r="EJ783" s="94"/>
      <c r="EK783" s="94"/>
    </row>
    <row r="784" customFormat="false" ht="12.75" hidden="true" customHeight="false" outlineLevel="0" collapsed="false">
      <c r="A784" s="75" t="s">
        <v>1236</v>
      </c>
      <c r="B784" s="78"/>
      <c r="C784" s="79"/>
      <c r="D784" s="78"/>
      <c r="E784" s="78"/>
      <c r="F784" s="79"/>
      <c r="G784" s="79"/>
      <c r="H784" s="80" t="n">
        <v>0</v>
      </c>
      <c r="I784" s="81" t="n">
        <v>0</v>
      </c>
      <c r="J784" s="81" t="n">
        <v>0</v>
      </c>
      <c r="K784" s="82" t="n">
        <v>0</v>
      </c>
      <c r="L784" s="83" t="n">
        <v>0</v>
      </c>
      <c r="M784" s="82" t="n">
        <v>0</v>
      </c>
      <c r="N784" s="83" t="n">
        <v>0</v>
      </c>
      <c r="O784" s="79"/>
      <c r="P784" s="84"/>
      <c r="Q784" s="78"/>
      <c r="R784" s="78"/>
      <c r="S784" s="78"/>
      <c r="T784" s="78"/>
      <c r="U784" s="78"/>
      <c r="V784" s="78"/>
      <c r="W784" s="78"/>
      <c r="X784" s="78"/>
      <c r="Y784" s="85"/>
      <c r="Z784" s="78"/>
      <c r="AA784" s="85" t="s">
        <v>1236</v>
      </c>
      <c r="AB784" s="85"/>
      <c r="AC784" s="86"/>
      <c r="AD784" s="85"/>
      <c r="AE784" s="85"/>
      <c r="AF784" s="86"/>
      <c r="AG784" s="86"/>
      <c r="AH784" s="87" t="n">
        <v>0</v>
      </c>
      <c r="AI784" s="88" t="n">
        <v>0</v>
      </c>
      <c r="AJ784" s="88" t="n">
        <v>0</v>
      </c>
      <c r="AK784" s="89" t="n">
        <v>0</v>
      </c>
      <c r="AL784" s="90" t="n">
        <v>0</v>
      </c>
      <c r="AM784" s="89" t="n">
        <v>0</v>
      </c>
      <c r="AN784" s="90" t="n">
        <v>0</v>
      </c>
      <c r="AO784" s="86"/>
      <c r="AP784" s="91"/>
      <c r="AQ784" s="78"/>
      <c r="AR784" s="78"/>
      <c r="AS784" s="78"/>
      <c r="AT784" s="78"/>
      <c r="AU784" s="78"/>
      <c r="AV784" s="78"/>
      <c r="AW784" s="78"/>
      <c r="AX784" s="78"/>
      <c r="AY784" s="78"/>
      <c r="AZ784" s="85"/>
      <c r="BA784" s="12"/>
      <c r="BB784" s="85" t="n">
        <f aca="false">IF(ISERROR(VLOOKUP($B784,$AB:$AX,1,0)),0,(VLOOKUP($B784,$AB:$AX,1,0)))</f>
        <v>0</v>
      </c>
      <c r="BC784" s="86" t="n">
        <f aca="false">IF(ISERROR(VLOOKUP($B784,$AB:$AX,2,0)),0,(VLOOKUP($B784,$AB:$AX,2,0)))</f>
        <v>0</v>
      </c>
      <c r="BD784" s="92" t="n">
        <f aca="false">IF(ISERROR(VLOOKUP($B784,$AB:$AX,3,0)),0,(VLOOKUP($B784,$AB:$AX,3,0)))</f>
        <v>0</v>
      </c>
      <c r="BE784" s="85" t="n">
        <f aca="false">IF(ISERROR(VLOOKUP($B784,$AB:$AX,4,0)),0,(VLOOKUP($B784,$AB:$AX,4,0)))</f>
        <v>0</v>
      </c>
      <c r="BF784" s="86" t="n">
        <f aca="false">IF(ISERROR(VLOOKUP($B784,$AB:$AX,5,0)),0,(VLOOKUP($B784,$AB:$AX,5,0)))</f>
        <v>0</v>
      </c>
      <c r="BG784" s="86" t="n">
        <f aca="false">IF(ISERROR(VLOOKUP($B784,$AB:$AX,6,0)),0,(VLOOKUP($B784,$AB:$AX,6,0)))</f>
        <v>0</v>
      </c>
      <c r="BH784" s="85" t="n">
        <f aca="false">IF(ISERROR(VLOOKUP($B784,$AB:$AX,7,0)),0,(VLOOKUP($B784,$AB:$AX,7,0)))</f>
        <v>0</v>
      </c>
      <c r="BI784" s="88" t="n">
        <f aca="false">IF(ISERROR(VLOOKUP($B784,$AB:$AX,8,0)),0,(VLOOKUP($B784,$AB:$AX,8,0)))</f>
        <v>0</v>
      </c>
      <c r="BJ784" s="88" t="n">
        <f aca="false">IF(ISERROR(VLOOKUP($B784,$AB:$AX,9,0)),0,(VLOOKUP($B784,$AB:$AX,9,0)))</f>
        <v>0</v>
      </c>
      <c r="BK784" s="89" t="n">
        <f aca="false">IF(ISERROR(VLOOKUP($B784,$AB:$AX,10,0)),0,(VLOOKUP($B784,$AB:$AX,10,0)))</f>
        <v>0</v>
      </c>
      <c r="BL784" s="93" t="n">
        <f aca="false">IF(ISERROR(VLOOKUP($B784,$AB:$AX,11,0)),0,(VLOOKUP($B784,$AB:$AX,11,0)))</f>
        <v>0</v>
      </c>
      <c r="BM784" s="89" t="n">
        <f aca="false">IF(ISERROR(VLOOKUP($B784,$AB:$AX,12,0)),0,(VLOOKUP($B784,$AB:$AX,12,0)))</f>
        <v>0</v>
      </c>
      <c r="BN784" s="93" t="n">
        <f aca="false">IF(ISERROR(VLOOKUP($B784,$AB:$AX,13,0)),0,(VLOOKUP($B784,$AB:$AX,13,0)))</f>
        <v>0</v>
      </c>
      <c r="BO784" s="86" t="n">
        <f aca="false">IF(ISERROR(VLOOKUP($B784,$AB:$AX,14,0)),0,(VLOOKUP($B784,$AB:$AX,14,0)))</f>
        <v>0</v>
      </c>
      <c r="BP784" s="91" t="n">
        <f aca="false">IF(ISERROR(VLOOKUP($B784,$AB:$AX,15,0)),0,(VLOOKUP($B784,$AB:$AX,15,0)))</f>
        <v>0</v>
      </c>
      <c r="BQ784" s="78"/>
      <c r="BR784" s="78"/>
      <c r="BS784" s="78"/>
      <c r="BT784" s="78"/>
      <c r="BU784" s="94"/>
      <c r="BV784" s="94"/>
      <c r="BW784" s="94"/>
      <c r="BX784" s="94"/>
      <c r="BY784" s="94"/>
      <c r="BZ784" s="94"/>
      <c r="CA784" s="94"/>
      <c r="CB784" s="94"/>
      <c r="CC784" s="94"/>
      <c r="CD784" s="94"/>
      <c r="CE784" s="94"/>
      <c r="CF784" s="94"/>
      <c r="CG784" s="94"/>
      <c r="CH784" s="94"/>
      <c r="CI784" s="94"/>
      <c r="CJ784" s="94"/>
      <c r="CK784" s="94"/>
      <c r="CL784" s="94"/>
      <c r="CM784" s="94"/>
      <c r="CN784" s="94"/>
      <c r="CO784" s="94"/>
      <c r="CP784" s="94"/>
      <c r="CQ784" s="94"/>
      <c r="CR784" s="94"/>
      <c r="CS784" s="94"/>
      <c r="CT784" s="94"/>
      <c r="CU784" s="94"/>
      <c r="CV784" s="94"/>
      <c r="CW784" s="94"/>
      <c r="CX784" s="94"/>
      <c r="CY784" s="94"/>
      <c r="CZ784" s="94"/>
      <c r="DA784" s="94"/>
      <c r="DB784" s="94"/>
      <c r="DC784" s="94"/>
      <c r="DD784" s="94"/>
      <c r="DE784" s="94"/>
      <c r="DF784" s="94"/>
      <c r="DG784" s="94"/>
      <c r="DH784" s="94"/>
      <c r="DI784" s="94"/>
      <c r="DJ784" s="94"/>
      <c r="DK784" s="94"/>
      <c r="DL784" s="94"/>
      <c r="DM784" s="94"/>
      <c r="DN784" s="94"/>
      <c r="DO784" s="94"/>
      <c r="DP784" s="94"/>
      <c r="DQ784" s="94"/>
      <c r="DR784" s="94"/>
      <c r="DS784" s="94"/>
      <c r="DT784" s="94"/>
      <c r="DU784" s="94"/>
      <c r="DV784" s="94"/>
      <c r="DW784" s="94"/>
      <c r="DX784" s="94"/>
      <c r="DY784" s="94"/>
      <c r="DZ784" s="94"/>
      <c r="EA784" s="94"/>
      <c r="EB784" s="94"/>
      <c r="EC784" s="94"/>
      <c r="ED784" s="94"/>
      <c r="EE784" s="94"/>
      <c r="EF784" s="94"/>
      <c r="EG784" s="94"/>
      <c r="EH784" s="94"/>
      <c r="EI784" s="94"/>
      <c r="EJ784" s="94"/>
      <c r="EK784" s="94"/>
    </row>
    <row r="785" customFormat="false" ht="12.75" hidden="true" customHeight="false" outlineLevel="0" collapsed="false">
      <c r="A785" s="75" t="s">
        <v>1237</v>
      </c>
      <c r="B785" s="78"/>
      <c r="C785" s="79"/>
      <c r="D785" s="78"/>
      <c r="E785" s="78"/>
      <c r="F785" s="79"/>
      <c r="G785" s="79"/>
      <c r="H785" s="80" t="n">
        <v>0</v>
      </c>
      <c r="I785" s="81" t="n">
        <v>0</v>
      </c>
      <c r="J785" s="81" t="n">
        <v>0</v>
      </c>
      <c r="K785" s="82" t="n">
        <v>0</v>
      </c>
      <c r="L785" s="83" t="n">
        <v>0</v>
      </c>
      <c r="M785" s="82" t="n">
        <v>0</v>
      </c>
      <c r="N785" s="83" t="n">
        <v>0</v>
      </c>
      <c r="O785" s="79"/>
      <c r="P785" s="84"/>
      <c r="Q785" s="78"/>
      <c r="R785" s="78"/>
      <c r="S785" s="78"/>
      <c r="T785" s="78"/>
      <c r="U785" s="78"/>
      <c r="V785" s="78"/>
      <c r="W785" s="78"/>
      <c r="X785" s="78"/>
      <c r="Y785" s="85"/>
      <c r="Z785" s="78"/>
      <c r="AA785" s="85" t="s">
        <v>1237</v>
      </c>
      <c r="AB785" s="85"/>
      <c r="AC785" s="86"/>
      <c r="AD785" s="85"/>
      <c r="AE785" s="85"/>
      <c r="AF785" s="86"/>
      <c r="AG785" s="86"/>
      <c r="AH785" s="87" t="n">
        <v>0</v>
      </c>
      <c r="AI785" s="88" t="n">
        <v>0</v>
      </c>
      <c r="AJ785" s="88" t="n">
        <v>0</v>
      </c>
      <c r="AK785" s="89" t="n">
        <v>0</v>
      </c>
      <c r="AL785" s="90" t="n">
        <v>0</v>
      </c>
      <c r="AM785" s="89" t="n">
        <v>0</v>
      </c>
      <c r="AN785" s="90" t="n">
        <v>0</v>
      </c>
      <c r="AO785" s="86"/>
      <c r="AP785" s="91"/>
      <c r="AQ785" s="78"/>
      <c r="AR785" s="78"/>
      <c r="AS785" s="78"/>
      <c r="AT785" s="78"/>
      <c r="AU785" s="78"/>
      <c r="AV785" s="78"/>
      <c r="AW785" s="78"/>
      <c r="AX785" s="78"/>
      <c r="AY785" s="78"/>
      <c r="AZ785" s="85"/>
      <c r="BA785" s="12"/>
      <c r="BB785" s="85" t="n">
        <f aca="false">IF(ISERROR(VLOOKUP($B785,$AB:$AX,1,0)),0,(VLOOKUP($B785,$AB:$AX,1,0)))</f>
        <v>0</v>
      </c>
      <c r="BC785" s="86" t="n">
        <f aca="false">IF(ISERROR(VLOOKUP($B785,$AB:$AX,2,0)),0,(VLOOKUP($B785,$AB:$AX,2,0)))</f>
        <v>0</v>
      </c>
      <c r="BD785" s="92" t="n">
        <f aca="false">IF(ISERROR(VLOOKUP($B785,$AB:$AX,3,0)),0,(VLOOKUP($B785,$AB:$AX,3,0)))</f>
        <v>0</v>
      </c>
      <c r="BE785" s="85" t="n">
        <f aca="false">IF(ISERROR(VLOOKUP($B785,$AB:$AX,4,0)),0,(VLOOKUP($B785,$AB:$AX,4,0)))</f>
        <v>0</v>
      </c>
      <c r="BF785" s="86" t="n">
        <f aca="false">IF(ISERROR(VLOOKUP($B785,$AB:$AX,5,0)),0,(VLOOKUP($B785,$AB:$AX,5,0)))</f>
        <v>0</v>
      </c>
      <c r="BG785" s="86" t="n">
        <f aca="false">IF(ISERROR(VLOOKUP($B785,$AB:$AX,6,0)),0,(VLOOKUP($B785,$AB:$AX,6,0)))</f>
        <v>0</v>
      </c>
      <c r="BH785" s="85" t="n">
        <f aca="false">IF(ISERROR(VLOOKUP($B785,$AB:$AX,7,0)),0,(VLOOKUP($B785,$AB:$AX,7,0)))</f>
        <v>0</v>
      </c>
      <c r="BI785" s="88" t="n">
        <f aca="false">IF(ISERROR(VLOOKUP($B785,$AB:$AX,8,0)),0,(VLOOKUP($B785,$AB:$AX,8,0)))</f>
        <v>0</v>
      </c>
      <c r="BJ785" s="88" t="n">
        <f aca="false">IF(ISERROR(VLOOKUP($B785,$AB:$AX,9,0)),0,(VLOOKUP($B785,$AB:$AX,9,0)))</f>
        <v>0</v>
      </c>
      <c r="BK785" s="89" t="n">
        <f aca="false">IF(ISERROR(VLOOKUP($B785,$AB:$AX,10,0)),0,(VLOOKUP($B785,$AB:$AX,10,0)))</f>
        <v>0</v>
      </c>
      <c r="BL785" s="93" t="n">
        <f aca="false">IF(ISERROR(VLOOKUP($B785,$AB:$AX,11,0)),0,(VLOOKUP($B785,$AB:$AX,11,0)))</f>
        <v>0</v>
      </c>
      <c r="BM785" s="89" t="n">
        <f aca="false">IF(ISERROR(VLOOKUP($B785,$AB:$AX,12,0)),0,(VLOOKUP($B785,$AB:$AX,12,0)))</f>
        <v>0</v>
      </c>
      <c r="BN785" s="93" t="n">
        <f aca="false">IF(ISERROR(VLOOKUP($B785,$AB:$AX,13,0)),0,(VLOOKUP($B785,$AB:$AX,13,0)))</f>
        <v>0</v>
      </c>
      <c r="BO785" s="86" t="n">
        <f aca="false">IF(ISERROR(VLOOKUP($B785,$AB:$AX,14,0)),0,(VLOOKUP($B785,$AB:$AX,14,0)))</f>
        <v>0</v>
      </c>
      <c r="BP785" s="91" t="n">
        <f aca="false">IF(ISERROR(VLOOKUP($B785,$AB:$AX,15,0)),0,(VLOOKUP($B785,$AB:$AX,15,0)))</f>
        <v>0</v>
      </c>
      <c r="BQ785" s="78"/>
      <c r="BR785" s="78"/>
      <c r="BS785" s="78"/>
      <c r="BT785" s="78"/>
      <c r="BU785" s="94"/>
      <c r="BV785" s="94"/>
      <c r="BW785" s="94"/>
      <c r="BX785" s="94"/>
      <c r="BY785" s="94"/>
      <c r="BZ785" s="94"/>
      <c r="CA785" s="94"/>
      <c r="CB785" s="94"/>
      <c r="CC785" s="94"/>
      <c r="CD785" s="94"/>
      <c r="CE785" s="94"/>
      <c r="CF785" s="94"/>
      <c r="CG785" s="94"/>
      <c r="CH785" s="94"/>
      <c r="CI785" s="94"/>
      <c r="CJ785" s="94"/>
      <c r="CK785" s="94"/>
      <c r="CL785" s="94"/>
      <c r="CM785" s="94"/>
      <c r="CN785" s="94"/>
      <c r="CO785" s="94"/>
      <c r="CP785" s="94"/>
      <c r="CQ785" s="94"/>
      <c r="CR785" s="94"/>
      <c r="CS785" s="94"/>
      <c r="CT785" s="94"/>
      <c r="CU785" s="94"/>
      <c r="CV785" s="94"/>
      <c r="CW785" s="94"/>
      <c r="CX785" s="94"/>
      <c r="CY785" s="94"/>
      <c r="CZ785" s="94"/>
      <c r="DA785" s="94"/>
      <c r="DB785" s="94"/>
      <c r="DC785" s="94"/>
      <c r="DD785" s="94"/>
      <c r="DE785" s="94"/>
      <c r="DF785" s="94"/>
      <c r="DG785" s="94"/>
      <c r="DH785" s="94"/>
      <c r="DI785" s="94"/>
      <c r="DJ785" s="94"/>
      <c r="DK785" s="94"/>
      <c r="DL785" s="94"/>
      <c r="DM785" s="94"/>
      <c r="DN785" s="94"/>
      <c r="DO785" s="94"/>
      <c r="DP785" s="94"/>
      <c r="DQ785" s="94"/>
      <c r="DR785" s="94"/>
      <c r="DS785" s="94"/>
      <c r="DT785" s="94"/>
      <c r="DU785" s="94"/>
      <c r="DV785" s="94"/>
      <c r="DW785" s="94"/>
      <c r="DX785" s="94"/>
      <c r="DY785" s="94"/>
      <c r="DZ785" s="94"/>
      <c r="EA785" s="94"/>
      <c r="EB785" s="94"/>
      <c r="EC785" s="94"/>
      <c r="ED785" s="94"/>
      <c r="EE785" s="94"/>
      <c r="EF785" s="94"/>
      <c r="EG785" s="94"/>
      <c r="EH785" s="94"/>
      <c r="EI785" s="94"/>
      <c r="EJ785" s="94"/>
      <c r="EK785" s="94"/>
    </row>
    <row r="786" customFormat="false" ht="12.75" hidden="true" customHeight="false" outlineLevel="0" collapsed="false">
      <c r="A786" s="75" t="s">
        <v>1238</v>
      </c>
      <c r="B786" s="78"/>
      <c r="C786" s="79"/>
      <c r="D786" s="78"/>
      <c r="E786" s="78"/>
      <c r="F786" s="79"/>
      <c r="G786" s="79"/>
      <c r="H786" s="80" t="n">
        <v>0</v>
      </c>
      <c r="I786" s="81" t="n">
        <v>0</v>
      </c>
      <c r="J786" s="81" t="n">
        <v>0</v>
      </c>
      <c r="K786" s="82" t="n">
        <v>0</v>
      </c>
      <c r="L786" s="83" t="n">
        <v>0</v>
      </c>
      <c r="M786" s="82" t="n">
        <v>0</v>
      </c>
      <c r="N786" s="83" t="n">
        <v>0</v>
      </c>
      <c r="O786" s="79"/>
      <c r="P786" s="84"/>
      <c r="Q786" s="78"/>
      <c r="R786" s="78"/>
      <c r="S786" s="78"/>
      <c r="T786" s="78"/>
      <c r="U786" s="78"/>
      <c r="V786" s="78"/>
      <c r="W786" s="78"/>
      <c r="X786" s="78"/>
      <c r="Y786" s="85"/>
      <c r="Z786" s="78"/>
      <c r="AA786" s="85" t="s">
        <v>1238</v>
      </c>
      <c r="AB786" s="85"/>
      <c r="AC786" s="86"/>
      <c r="AD786" s="85"/>
      <c r="AE786" s="85"/>
      <c r="AF786" s="86"/>
      <c r="AG786" s="86"/>
      <c r="AH786" s="87" t="n">
        <v>0</v>
      </c>
      <c r="AI786" s="88" t="n">
        <v>0</v>
      </c>
      <c r="AJ786" s="88" t="n">
        <v>0</v>
      </c>
      <c r="AK786" s="89" t="n">
        <v>0</v>
      </c>
      <c r="AL786" s="90" t="n">
        <v>0</v>
      </c>
      <c r="AM786" s="89" t="n">
        <v>0</v>
      </c>
      <c r="AN786" s="90" t="n">
        <v>0</v>
      </c>
      <c r="AO786" s="86"/>
      <c r="AP786" s="91"/>
      <c r="AQ786" s="78"/>
      <c r="AR786" s="78"/>
      <c r="AS786" s="78"/>
      <c r="AT786" s="78"/>
      <c r="AU786" s="78"/>
      <c r="AV786" s="78"/>
      <c r="AW786" s="78"/>
      <c r="AX786" s="78"/>
      <c r="AY786" s="78"/>
      <c r="AZ786" s="85"/>
      <c r="BA786" s="12"/>
      <c r="BB786" s="85" t="n">
        <f aca="false">IF(ISERROR(VLOOKUP($B786,$AB:$AX,1,0)),0,(VLOOKUP($B786,$AB:$AX,1,0)))</f>
        <v>0</v>
      </c>
      <c r="BC786" s="86" t="n">
        <f aca="false">IF(ISERROR(VLOOKUP($B786,$AB:$AX,2,0)),0,(VLOOKUP($B786,$AB:$AX,2,0)))</f>
        <v>0</v>
      </c>
      <c r="BD786" s="92" t="n">
        <f aca="false">IF(ISERROR(VLOOKUP($B786,$AB:$AX,3,0)),0,(VLOOKUP($B786,$AB:$AX,3,0)))</f>
        <v>0</v>
      </c>
      <c r="BE786" s="85" t="n">
        <f aca="false">IF(ISERROR(VLOOKUP($B786,$AB:$AX,4,0)),0,(VLOOKUP($B786,$AB:$AX,4,0)))</f>
        <v>0</v>
      </c>
      <c r="BF786" s="86" t="n">
        <f aca="false">IF(ISERROR(VLOOKUP($B786,$AB:$AX,5,0)),0,(VLOOKUP($B786,$AB:$AX,5,0)))</f>
        <v>0</v>
      </c>
      <c r="BG786" s="86" t="n">
        <f aca="false">IF(ISERROR(VLOOKUP($B786,$AB:$AX,6,0)),0,(VLOOKUP($B786,$AB:$AX,6,0)))</f>
        <v>0</v>
      </c>
      <c r="BH786" s="85" t="n">
        <f aca="false">IF(ISERROR(VLOOKUP($B786,$AB:$AX,7,0)),0,(VLOOKUP($B786,$AB:$AX,7,0)))</f>
        <v>0</v>
      </c>
      <c r="BI786" s="88" t="n">
        <f aca="false">IF(ISERROR(VLOOKUP($B786,$AB:$AX,8,0)),0,(VLOOKUP($B786,$AB:$AX,8,0)))</f>
        <v>0</v>
      </c>
      <c r="BJ786" s="88" t="n">
        <f aca="false">IF(ISERROR(VLOOKUP($B786,$AB:$AX,9,0)),0,(VLOOKUP($B786,$AB:$AX,9,0)))</f>
        <v>0</v>
      </c>
      <c r="BK786" s="89" t="n">
        <f aca="false">IF(ISERROR(VLOOKUP($B786,$AB:$AX,10,0)),0,(VLOOKUP($B786,$AB:$AX,10,0)))</f>
        <v>0</v>
      </c>
      <c r="BL786" s="93" t="n">
        <f aca="false">IF(ISERROR(VLOOKUP($B786,$AB:$AX,11,0)),0,(VLOOKUP($B786,$AB:$AX,11,0)))</f>
        <v>0</v>
      </c>
      <c r="BM786" s="89" t="n">
        <f aca="false">IF(ISERROR(VLOOKUP($B786,$AB:$AX,12,0)),0,(VLOOKUP($B786,$AB:$AX,12,0)))</f>
        <v>0</v>
      </c>
      <c r="BN786" s="93" t="n">
        <f aca="false">IF(ISERROR(VLOOKUP($B786,$AB:$AX,13,0)),0,(VLOOKUP($B786,$AB:$AX,13,0)))</f>
        <v>0</v>
      </c>
      <c r="BO786" s="86" t="n">
        <f aca="false">IF(ISERROR(VLOOKUP($B786,$AB:$AX,14,0)),0,(VLOOKUP($B786,$AB:$AX,14,0)))</f>
        <v>0</v>
      </c>
      <c r="BP786" s="91" t="n">
        <f aca="false">IF(ISERROR(VLOOKUP($B786,$AB:$AX,15,0)),0,(VLOOKUP($B786,$AB:$AX,15,0)))</f>
        <v>0</v>
      </c>
      <c r="BQ786" s="78"/>
      <c r="BR786" s="78"/>
      <c r="BS786" s="78"/>
      <c r="BT786" s="78"/>
      <c r="BU786" s="94"/>
      <c r="BV786" s="94"/>
      <c r="BW786" s="94"/>
      <c r="BX786" s="94"/>
      <c r="BY786" s="94"/>
      <c r="BZ786" s="94"/>
      <c r="CA786" s="94"/>
      <c r="CB786" s="94"/>
      <c r="CC786" s="94"/>
      <c r="CD786" s="94"/>
      <c r="CE786" s="94"/>
      <c r="CF786" s="94"/>
      <c r="CG786" s="94"/>
      <c r="CH786" s="94"/>
      <c r="CI786" s="94"/>
      <c r="CJ786" s="94"/>
      <c r="CK786" s="94"/>
      <c r="CL786" s="94"/>
      <c r="CM786" s="94"/>
      <c r="CN786" s="94"/>
      <c r="CO786" s="94"/>
      <c r="CP786" s="94"/>
      <c r="CQ786" s="94"/>
      <c r="CR786" s="94"/>
      <c r="CS786" s="94"/>
      <c r="CT786" s="94"/>
      <c r="CU786" s="94"/>
      <c r="CV786" s="94"/>
      <c r="CW786" s="94"/>
      <c r="CX786" s="94"/>
      <c r="CY786" s="94"/>
      <c r="CZ786" s="94"/>
      <c r="DA786" s="94"/>
      <c r="DB786" s="94"/>
      <c r="DC786" s="94"/>
      <c r="DD786" s="94"/>
      <c r="DE786" s="94"/>
      <c r="DF786" s="94"/>
      <c r="DG786" s="94"/>
      <c r="DH786" s="94"/>
      <c r="DI786" s="94"/>
      <c r="DJ786" s="94"/>
      <c r="DK786" s="94"/>
      <c r="DL786" s="94"/>
      <c r="DM786" s="94"/>
      <c r="DN786" s="94"/>
      <c r="DO786" s="94"/>
      <c r="DP786" s="94"/>
      <c r="DQ786" s="94"/>
      <c r="DR786" s="94"/>
      <c r="DS786" s="94"/>
      <c r="DT786" s="94"/>
      <c r="DU786" s="94"/>
      <c r="DV786" s="94"/>
      <c r="DW786" s="94"/>
      <c r="DX786" s="94"/>
      <c r="DY786" s="94"/>
      <c r="DZ786" s="94"/>
      <c r="EA786" s="94"/>
      <c r="EB786" s="94"/>
      <c r="EC786" s="94"/>
      <c r="ED786" s="94"/>
      <c r="EE786" s="94"/>
      <c r="EF786" s="94"/>
      <c r="EG786" s="94"/>
      <c r="EH786" s="94"/>
      <c r="EI786" s="94"/>
      <c r="EJ786" s="94"/>
      <c r="EK786" s="94"/>
    </row>
    <row r="787" customFormat="false" ht="12.75" hidden="true" customHeight="false" outlineLevel="0" collapsed="false">
      <c r="A787" s="75" t="s">
        <v>1239</v>
      </c>
      <c r="B787" s="78"/>
      <c r="C787" s="79"/>
      <c r="D787" s="78"/>
      <c r="E787" s="78"/>
      <c r="F787" s="79"/>
      <c r="G787" s="79"/>
      <c r="H787" s="80" t="n">
        <v>0</v>
      </c>
      <c r="I787" s="81" t="n">
        <v>0</v>
      </c>
      <c r="J787" s="81" t="n">
        <v>0</v>
      </c>
      <c r="K787" s="82" t="n">
        <v>0</v>
      </c>
      <c r="L787" s="83" t="n">
        <v>0</v>
      </c>
      <c r="M787" s="82" t="n">
        <v>0</v>
      </c>
      <c r="N787" s="83" t="n">
        <v>0</v>
      </c>
      <c r="O787" s="79"/>
      <c r="P787" s="84"/>
      <c r="Q787" s="78"/>
      <c r="R787" s="78"/>
      <c r="S787" s="78"/>
      <c r="T787" s="78"/>
      <c r="U787" s="78"/>
      <c r="V787" s="78"/>
      <c r="W787" s="78"/>
      <c r="X787" s="78"/>
      <c r="Y787" s="85"/>
      <c r="Z787" s="78"/>
      <c r="AA787" s="85" t="s">
        <v>1239</v>
      </c>
      <c r="AB787" s="85"/>
      <c r="AC787" s="86"/>
      <c r="AD787" s="85"/>
      <c r="AE787" s="85"/>
      <c r="AF787" s="86"/>
      <c r="AG787" s="86"/>
      <c r="AH787" s="87" t="n">
        <v>0</v>
      </c>
      <c r="AI787" s="88" t="n">
        <v>0</v>
      </c>
      <c r="AJ787" s="88" t="n">
        <v>0</v>
      </c>
      <c r="AK787" s="89" t="n">
        <v>0</v>
      </c>
      <c r="AL787" s="90" t="n">
        <v>0</v>
      </c>
      <c r="AM787" s="89" t="n">
        <v>0</v>
      </c>
      <c r="AN787" s="90" t="n">
        <v>0</v>
      </c>
      <c r="AO787" s="86"/>
      <c r="AP787" s="91"/>
      <c r="AQ787" s="78"/>
      <c r="AR787" s="78"/>
      <c r="AS787" s="78"/>
      <c r="AT787" s="78"/>
      <c r="AU787" s="78"/>
      <c r="AV787" s="78"/>
      <c r="AW787" s="78"/>
      <c r="AX787" s="78"/>
      <c r="AY787" s="78"/>
      <c r="AZ787" s="85"/>
      <c r="BA787" s="12"/>
      <c r="BB787" s="85" t="n">
        <f aca="false">IF(ISERROR(VLOOKUP($B787,$AB:$AX,1,0)),0,(VLOOKUP($B787,$AB:$AX,1,0)))</f>
        <v>0</v>
      </c>
      <c r="BC787" s="86" t="n">
        <f aca="false">IF(ISERROR(VLOOKUP($B787,$AB:$AX,2,0)),0,(VLOOKUP($B787,$AB:$AX,2,0)))</f>
        <v>0</v>
      </c>
      <c r="BD787" s="92" t="n">
        <f aca="false">IF(ISERROR(VLOOKUP($B787,$AB:$AX,3,0)),0,(VLOOKUP($B787,$AB:$AX,3,0)))</f>
        <v>0</v>
      </c>
      <c r="BE787" s="85" t="n">
        <f aca="false">IF(ISERROR(VLOOKUP($B787,$AB:$AX,4,0)),0,(VLOOKUP($B787,$AB:$AX,4,0)))</f>
        <v>0</v>
      </c>
      <c r="BF787" s="86" t="n">
        <f aca="false">IF(ISERROR(VLOOKUP($B787,$AB:$AX,5,0)),0,(VLOOKUP($B787,$AB:$AX,5,0)))</f>
        <v>0</v>
      </c>
      <c r="BG787" s="86" t="n">
        <f aca="false">IF(ISERROR(VLOOKUP($B787,$AB:$AX,6,0)),0,(VLOOKUP($B787,$AB:$AX,6,0)))</f>
        <v>0</v>
      </c>
      <c r="BH787" s="85" t="n">
        <f aca="false">IF(ISERROR(VLOOKUP($B787,$AB:$AX,7,0)),0,(VLOOKUP($B787,$AB:$AX,7,0)))</f>
        <v>0</v>
      </c>
      <c r="BI787" s="88" t="n">
        <f aca="false">IF(ISERROR(VLOOKUP($B787,$AB:$AX,8,0)),0,(VLOOKUP($B787,$AB:$AX,8,0)))</f>
        <v>0</v>
      </c>
      <c r="BJ787" s="88" t="n">
        <f aca="false">IF(ISERROR(VLOOKUP($B787,$AB:$AX,9,0)),0,(VLOOKUP($B787,$AB:$AX,9,0)))</f>
        <v>0</v>
      </c>
      <c r="BK787" s="89" t="n">
        <f aca="false">IF(ISERROR(VLOOKUP($B787,$AB:$AX,10,0)),0,(VLOOKUP($B787,$AB:$AX,10,0)))</f>
        <v>0</v>
      </c>
      <c r="BL787" s="93" t="n">
        <f aca="false">IF(ISERROR(VLOOKUP($B787,$AB:$AX,11,0)),0,(VLOOKUP($B787,$AB:$AX,11,0)))</f>
        <v>0</v>
      </c>
      <c r="BM787" s="89" t="n">
        <f aca="false">IF(ISERROR(VLOOKUP($B787,$AB:$AX,12,0)),0,(VLOOKUP($B787,$AB:$AX,12,0)))</f>
        <v>0</v>
      </c>
      <c r="BN787" s="93" t="n">
        <f aca="false">IF(ISERROR(VLOOKUP($B787,$AB:$AX,13,0)),0,(VLOOKUP($B787,$AB:$AX,13,0)))</f>
        <v>0</v>
      </c>
      <c r="BO787" s="86" t="n">
        <f aca="false">IF(ISERROR(VLOOKUP($B787,$AB:$AX,14,0)),0,(VLOOKUP($B787,$AB:$AX,14,0)))</f>
        <v>0</v>
      </c>
      <c r="BP787" s="91" t="n">
        <f aca="false">IF(ISERROR(VLOOKUP($B787,$AB:$AX,15,0)),0,(VLOOKUP($B787,$AB:$AX,15,0)))</f>
        <v>0</v>
      </c>
      <c r="BQ787" s="78"/>
      <c r="BR787" s="78"/>
      <c r="BS787" s="78"/>
      <c r="BT787" s="78"/>
      <c r="BU787" s="94"/>
      <c r="BV787" s="94"/>
      <c r="BW787" s="94"/>
      <c r="BX787" s="94"/>
      <c r="BY787" s="94"/>
      <c r="BZ787" s="94"/>
      <c r="CA787" s="94"/>
      <c r="CB787" s="94"/>
      <c r="CC787" s="94"/>
      <c r="CD787" s="94"/>
      <c r="CE787" s="94"/>
      <c r="CF787" s="94"/>
      <c r="CG787" s="94"/>
      <c r="CH787" s="94"/>
      <c r="CI787" s="94"/>
      <c r="CJ787" s="94"/>
      <c r="CK787" s="94"/>
      <c r="CL787" s="94"/>
      <c r="CM787" s="94"/>
      <c r="CN787" s="94"/>
      <c r="CO787" s="94"/>
      <c r="CP787" s="94"/>
      <c r="CQ787" s="94"/>
      <c r="CR787" s="94"/>
      <c r="CS787" s="94"/>
      <c r="CT787" s="94"/>
      <c r="CU787" s="94"/>
      <c r="CV787" s="94"/>
      <c r="CW787" s="94"/>
      <c r="CX787" s="94"/>
      <c r="CY787" s="94"/>
      <c r="CZ787" s="94"/>
      <c r="DA787" s="94"/>
      <c r="DB787" s="94"/>
      <c r="DC787" s="94"/>
      <c r="DD787" s="94"/>
      <c r="DE787" s="94"/>
      <c r="DF787" s="94"/>
      <c r="DG787" s="94"/>
      <c r="DH787" s="94"/>
      <c r="DI787" s="94"/>
      <c r="DJ787" s="94"/>
      <c r="DK787" s="94"/>
      <c r="DL787" s="94"/>
      <c r="DM787" s="94"/>
      <c r="DN787" s="94"/>
      <c r="DO787" s="94"/>
      <c r="DP787" s="94"/>
      <c r="DQ787" s="94"/>
      <c r="DR787" s="94"/>
      <c r="DS787" s="94"/>
      <c r="DT787" s="94"/>
      <c r="DU787" s="94"/>
      <c r="DV787" s="94"/>
      <c r="DW787" s="94"/>
      <c r="DX787" s="94"/>
      <c r="DY787" s="94"/>
      <c r="DZ787" s="94"/>
      <c r="EA787" s="94"/>
      <c r="EB787" s="94"/>
      <c r="EC787" s="94"/>
      <c r="ED787" s="94"/>
      <c r="EE787" s="94"/>
      <c r="EF787" s="94"/>
      <c r="EG787" s="94"/>
      <c r="EH787" s="94"/>
      <c r="EI787" s="94"/>
      <c r="EJ787" s="94"/>
      <c r="EK787" s="94"/>
    </row>
    <row r="788" customFormat="false" ht="12.75" hidden="true" customHeight="false" outlineLevel="0" collapsed="false">
      <c r="A788" s="75" t="s">
        <v>1240</v>
      </c>
      <c r="B788" s="78"/>
      <c r="C788" s="79"/>
      <c r="D788" s="78"/>
      <c r="E788" s="78"/>
      <c r="F788" s="79"/>
      <c r="G788" s="79"/>
      <c r="H788" s="80" t="n">
        <v>0</v>
      </c>
      <c r="I788" s="81" t="n">
        <v>0</v>
      </c>
      <c r="J788" s="81" t="n">
        <v>0</v>
      </c>
      <c r="K788" s="82" t="n">
        <v>0</v>
      </c>
      <c r="L788" s="83" t="n">
        <v>0</v>
      </c>
      <c r="M788" s="82" t="n">
        <v>0</v>
      </c>
      <c r="N788" s="83" t="n">
        <v>0</v>
      </c>
      <c r="O788" s="79"/>
      <c r="P788" s="84"/>
      <c r="Q788" s="78"/>
      <c r="R788" s="78"/>
      <c r="S788" s="78"/>
      <c r="T788" s="78"/>
      <c r="U788" s="78"/>
      <c r="V788" s="78"/>
      <c r="W788" s="78"/>
      <c r="X788" s="78"/>
      <c r="Y788" s="85"/>
      <c r="Z788" s="78"/>
      <c r="AA788" s="85" t="s">
        <v>1240</v>
      </c>
      <c r="AB788" s="85"/>
      <c r="AC788" s="86"/>
      <c r="AD788" s="85"/>
      <c r="AE788" s="85"/>
      <c r="AF788" s="86"/>
      <c r="AG788" s="86"/>
      <c r="AH788" s="87" t="n">
        <v>0</v>
      </c>
      <c r="AI788" s="88" t="n">
        <v>0</v>
      </c>
      <c r="AJ788" s="88" t="n">
        <v>0</v>
      </c>
      <c r="AK788" s="89" t="n">
        <v>0</v>
      </c>
      <c r="AL788" s="90" t="n">
        <v>0</v>
      </c>
      <c r="AM788" s="89" t="n">
        <v>0</v>
      </c>
      <c r="AN788" s="90" t="n">
        <v>0</v>
      </c>
      <c r="AO788" s="86"/>
      <c r="AP788" s="91"/>
      <c r="AQ788" s="78"/>
      <c r="AR788" s="78"/>
      <c r="AS788" s="78"/>
      <c r="AT788" s="78"/>
      <c r="AU788" s="78"/>
      <c r="AV788" s="78"/>
      <c r="AW788" s="78"/>
      <c r="AX788" s="78"/>
      <c r="AY788" s="78"/>
      <c r="AZ788" s="85"/>
      <c r="BA788" s="12"/>
      <c r="BB788" s="85" t="n">
        <f aca="false">IF(ISERROR(VLOOKUP($B788,$AB:$AX,1,0)),0,(VLOOKUP($B788,$AB:$AX,1,0)))</f>
        <v>0</v>
      </c>
      <c r="BC788" s="86" t="n">
        <f aca="false">IF(ISERROR(VLOOKUP($B788,$AB:$AX,2,0)),0,(VLOOKUP($B788,$AB:$AX,2,0)))</f>
        <v>0</v>
      </c>
      <c r="BD788" s="92" t="n">
        <f aca="false">IF(ISERROR(VLOOKUP($B788,$AB:$AX,3,0)),0,(VLOOKUP($B788,$AB:$AX,3,0)))</f>
        <v>0</v>
      </c>
      <c r="BE788" s="85" t="n">
        <f aca="false">IF(ISERROR(VLOOKUP($B788,$AB:$AX,4,0)),0,(VLOOKUP($B788,$AB:$AX,4,0)))</f>
        <v>0</v>
      </c>
      <c r="BF788" s="86" t="n">
        <f aca="false">IF(ISERROR(VLOOKUP($B788,$AB:$AX,5,0)),0,(VLOOKUP($B788,$AB:$AX,5,0)))</f>
        <v>0</v>
      </c>
      <c r="BG788" s="86" t="n">
        <f aca="false">IF(ISERROR(VLOOKUP($B788,$AB:$AX,6,0)),0,(VLOOKUP($B788,$AB:$AX,6,0)))</f>
        <v>0</v>
      </c>
      <c r="BH788" s="85" t="n">
        <f aca="false">IF(ISERROR(VLOOKUP($B788,$AB:$AX,7,0)),0,(VLOOKUP($B788,$AB:$AX,7,0)))</f>
        <v>0</v>
      </c>
      <c r="BI788" s="88" t="n">
        <f aca="false">IF(ISERROR(VLOOKUP($B788,$AB:$AX,8,0)),0,(VLOOKUP($B788,$AB:$AX,8,0)))</f>
        <v>0</v>
      </c>
      <c r="BJ788" s="88" t="n">
        <f aca="false">IF(ISERROR(VLOOKUP($B788,$AB:$AX,9,0)),0,(VLOOKUP($B788,$AB:$AX,9,0)))</f>
        <v>0</v>
      </c>
      <c r="BK788" s="89" t="n">
        <f aca="false">IF(ISERROR(VLOOKUP($B788,$AB:$AX,10,0)),0,(VLOOKUP($B788,$AB:$AX,10,0)))</f>
        <v>0</v>
      </c>
      <c r="BL788" s="93" t="n">
        <f aca="false">IF(ISERROR(VLOOKUP($B788,$AB:$AX,11,0)),0,(VLOOKUP($B788,$AB:$AX,11,0)))</f>
        <v>0</v>
      </c>
      <c r="BM788" s="89" t="n">
        <f aca="false">IF(ISERROR(VLOOKUP($B788,$AB:$AX,12,0)),0,(VLOOKUP($B788,$AB:$AX,12,0)))</f>
        <v>0</v>
      </c>
      <c r="BN788" s="93" t="n">
        <f aca="false">IF(ISERROR(VLOOKUP($B788,$AB:$AX,13,0)),0,(VLOOKUP($B788,$AB:$AX,13,0)))</f>
        <v>0</v>
      </c>
      <c r="BO788" s="86" t="n">
        <f aca="false">IF(ISERROR(VLOOKUP($B788,$AB:$AX,14,0)),0,(VLOOKUP($B788,$AB:$AX,14,0)))</f>
        <v>0</v>
      </c>
      <c r="BP788" s="91" t="n">
        <f aca="false">IF(ISERROR(VLOOKUP($B788,$AB:$AX,15,0)),0,(VLOOKUP($B788,$AB:$AX,15,0)))</f>
        <v>0</v>
      </c>
      <c r="BQ788" s="78"/>
      <c r="BR788" s="78"/>
      <c r="BS788" s="78"/>
      <c r="BT788" s="78"/>
      <c r="BU788" s="94"/>
      <c r="BV788" s="94"/>
      <c r="BW788" s="94"/>
      <c r="BX788" s="94"/>
      <c r="BY788" s="94"/>
      <c r="BZ788" s="94"/>
      <c r="CA788" s="94"/>
      <c r="CB788" s="94"/>
      <c r="CC788" s="94"/>
      <c r="CD788" s="94"/>
      <c r="CE788" s="94"/>
      <c r="CF788" s="94"/>
      <c r="CG788" s="94"/>
      <c r="CH788" s="94"/>
      <c r="CI788" s="94"/>
      <c r="CJ788" s="94"/>
      <c r="CK788" s="94"/>
      <c r="CL788" s="94"/>
      <c r="CM788" s="94"/>
      <c r="CN788" s="94"/>
      <c r="CO788" s="94"/>
      <c r="CP788" s="94"/>
      <c r="CQ788" s="94"/>
      <c r="CR788" s="94"/>
      <c r="CS788" s="94"/>
      <c r="CT788" s="94"/>
      <c r="CU788" s="94"/>
      <c r="CV788" s="94"/>
      <c r="CW788" s="94"/>
      <c r="CX788" s="94"/>
      <c r="CY788" s="94"/>
      <c r="CZ788" s="94"/>
      <c r="DA788" s="94"/>
      <c r="DB788" s="94"/>
      <c r="DC788" s="94"/>
      <c r="DD788" s="94"/>
      <c r="DE788" s="94"/>
      <c r="DF788" s="94"/>
      <c r="DG788" s="94"/>
      <c r="DH788" s="94"/>
      <c r="DI788" s="94"/>
      <c r="DJ788" s="94"/>
      <c r="DK788" s="94"/>
      <c r="DL788" s="94"/>
      <c r="DM788" s="94"/>
      <c r="DN788" s="94"/>
      <c r="DO788" s="94"/>
      <c r="DP788" s="94"/>
      <c r="DQ788" s="94"/>
      <c r="DR788" s="94"/>
      <c r="DS788" s="94"/>
      <c r="DT788" s="94"/>
      <c r="DU788" s="94"/>
      <c r="DV788" s="94"/>
      <c r="DW788" s="94"/>
      <c r="DX788" s="94"/>
      <c r="DY788" s="94"/>
      <c r="DZ788" s="94"/>
      <c r="EA788" s="94"/>
      <c r="EB788" s="94"/>
      <c r="EC788" s="94"/>
      <c r="ED788" s="94"/>
      <c r="EE788" s="94"/>
      <c r="EF788" s="94"/>
      <c r="EG788" s="94"/>
      <c r="EH788" s="94"/>
      <c r="EI788" s="94"/>
      <c r="EJ788" s="94"/>
      <c r="EK788" s="94"/>
    </row>
    <row r="789" customFormat="false" ht="12.75" hidden="true" customHeight="false" outlineLevel="0" collapsed="false">
      <c r="A789" s="75" t="s">
        <v>1241</v>
      </c>
      <c r="B789" s="78"/>
      <c r="C789" s="79"/>
      <c r="D789" s="78"/>
      <c r="E789" s="78"/>
      <c r="F789" s="79"/>
      <c r="G789" s="79"/>
      <c r="H789" s="80" t="n">
        <v>0</v>
      </c>
      <c r="I789" s="81" t="n">
        <v>0</v>
      </c>
      <c r="J789" s="81" t="n">
        <v>0</v>
      </c>
      <c r="K789" s="82" t="n">
        <v>0</v>
      </c>
      <c r="L789" s="83" t="n">
        <v>0</v>
      </c>
      <c r="M789" s="82" t="n">
        <v>0</v>
      </c>
      <c r="N789" s="83" t="n">
        <v>0</v>
      </c>
      <c r="O789" s="79"/>
      <c r="P789" s="84"/>
      <c r="Q789" s="78"/>
      <c r="R789" s="78"/>
      <c r="S789" s="78"/>
      <c r="T789" s="78"/>
      <c r="U789" s="78"/>
      <c r="V789" s="78"/>
      <c r="W789" s="78"/>
      <c r="X789" s="78"/>
      <c r="Y789" s="85"/>
      <c r="Z789" s="78"/>
      <c r="AA789" s="85" t="s">
        <v>1241</v>
      </c>
      <c r="AB789" s="85"/>
      <c r="AC789" s="86"/>
      <c r="AD789" s="85"/>
      <c r="AE789" s="85"/>
      <c r="AF789" s="86"/>
      <c r="AG789" s="86"/>
      <c r="AH789" s="87" t="n">
        <v>0</v>
      </c>
      <c r="AI789" s="88" t="n">
        <v>0</v>
      </c>
      <c r="AJ789" s="88" t="n">
        <v>0</v>
      </c>
      <c r="AK789" s="89" t="n">
        <v>0</v>
      </c>
      <c r="AL789" s="90" t="n">
        <v>0</v>
      </c>
      <c r="AM789" s="89" t="n">
        <v>0</v>
      </c>
      <c r="AN789" s="90" t="n">
        <v>0</v>
      </c>
      <c r="AO789" s="86"/>
      <c r="AP789" s="91"/>
      <c r="AQ789" s="78"/>
      <c r="AR789" s="78"/>
      <c r="AS789" s="78"/>
      <c r="AT789" s="78"/>
      <c r="AU789" s="78"/>
      <c r="AV789" s="78"/>
      <c r="AW789" s="78"/>
      <c r="AX789" s="78"/>
      <c r="AY789" s="78"/>
      <c r="AZ789" s="85"/>
      <c r="BA789" s="12"/>
      <c r="BB789" s="85" t="n">
        <f aca="false">IF(ISERROR(VLOOKUP($B789,$AB:$AX,1,0)),0,(VLOOKUP($B789,$AB:$AX,1,0)))</f>
        <v>0</v>
      </c>
      <c r="BC789" s="86" t="n">
        <f aca="false">IF(ISERROR(VLOOKUP($B789,$AB:$AX,2,0)),0,(VLOOKUP($B789,$AB:$AX,2,0)))</f>
        <v>0</v>
      </c>
      <c r="BD789" s="92" t="n">
        <f aca="false">IF(ISERROR(VLOOKUP($B789,$AB:$AX,3,0)),0,(VLOOKUP($B789,$AB:$AX,3,0)))</f>
        <v>0</v>
      </c>
      <c r="BE789" s="85" t="n">
        <f aca="false">IF(ISERROR(VLOOKUP($B789,$AB:$AX,4,0)),0,(VLOOKUP($B789,$AB:$AX,4,0)))</f>
        <v>0</v>
      </c>
      <c r="BF789" s="86" t="n">
        <f aca="false">IF(ISERROR(VLOOKUP($B789,$AB:$AX,5,0)),0,(VLOOKUP($B789,$AB:$AX,5,0)))</f>
        <v>0</v>
      </c>
      <c r="BG789" s="86" t="n">
        <f aca="false">IF(ISERROR(VLOOKUP($B789,$AB:$AX,6,0)),0,(VLOOKUP($B789,$AB:$AX,6,0)))</f>
        <v>0</v>
      </c>
      <c r="BH789" s="85" t="n">
        <f aca="false">IF(ISERROR(VLOOKUP($B789,$AB:$AX,7,0)),0,(VLOOKUP($B789,$AB:$AX,7,0)))</f>
        <v>0</v>
      </c>
      <c r="BI789" s="88" t="n">
        <f aca="false">IF(ISERROR(VLOOKUP($B789,$AB:$AX,8,0)),0,(VLOOKUP($B789,$AB:$AX,8,0)))</f>
        <v>0</v>
      </c>
      <c r="BJ789" s="88" t="n">
        <f aca="false">IF(ISERROR(VLOOKUP($B789,$AB:$AX,9,0)),0,(VLOOKUP($B789,$AB:$AX,9,0)))</f>
        <v>0</v>
      </c>
      <c r="BK789" s="89" t="n">
        <f aca="false">IF(ISERROR(VLOOKUP($B789,$AB:$AX,10,0)),0,(VLOOKUP($B789,$AB:$AX,10,0)))</f>
        <v>0</v>
      </c>
      <c r="BL789" s="93" t="n">
        <f aca="false">IF(ISERROR(VLOOKUP($B789,$AB:$AX,11,0)),0,(VLOOKUP($B789,$AB:$AX,11,0)))</f>
        <v>0</v>
      </c>
      <c r="BM789" s="89" t="n">
        <f aca="false">IF(ISERROR(VLOOKUP($B789,$AB:$AX,12,0)),0,(VLOOKUP($B789,$AB:$AX,12,0)))</f>
        <v>0</v>
      </c>
      <c r="BN789" s="93" t="n">
        <f aca="false">IF(ISERROR(VLOOKUP($B789,$AB:$AX,13,0)),0,(VLOOKUP($B789,$AB:$AX,13,0)))</f>
        <v>0</v>
      </c>
      <c r="BO789" s="86" t="n">
        <f aca="false">IF(ISERROR(VLOOKUP($B789,$AB:$AX,14,0)),0,(VLOOKUP($B789,$AB:$AX,14,0)))</f>
        <v>0</v>
      </c>
      <c r="BP789" s="91" t="n">
        <f aca="false">IF(ISERROR(VLOOKUP($B789,$AB:$AX,15,0)),0,(VLOOKUP($B789,$AB:$AX,15,0)))</f>
        <v>0</v>
      </c>
      <c r="BQ789" s="78"/>
      <c r="BR789" s="78"/>
      <c r="BS789" s="78"/>
      <c r="BT789" s="78"/>
      <c r="BU789" s="94"/>
      <c r="BV789" s="94"/>
      <c r="BW789" s="94"/>
      <c r="BX789" s="94"/>
      <c r="BY789" s="94"/>
      <c r="BZ789" s="94"/>
      <c r="CA789" s="94"/>
      <c r="CB789" s="94"/>
      <c r="CC789" s="94"/>
      <c r="CD789" s="94"/>
      <c r="CE789" s="94"/>
      <c r="CF789" s="94"/>
      <c r="CG789" s="94"/>
      <c r="CH789" s="94"/>
      <c r="CI789" s="94"/>
      <c r="CJ789" s="94"/>
      <c r="CK789" s="94"/>
      <c r="CL789" s="94"/>
      <c r="CM789" s="94"/>
      <c r="CN789" s="94"/>
      <c r="CO789" s="94"/>
      <c r="CP789" s="94"/>
      <c r="CQ789" s="94"/>
      <c r="CR789" s="94"/>
      <c r="CS789" s="94"/>
      <c r="CT789" s="94"/>
      <c r="CU789" s="94"/>
      <c r="CV789" s="94"/>
      <c r="CW789" s="94"/>
      <c r="CX789" s="94"/>
      <c r="CY789" s="94"/>
      <c r="CZ789" s="94"/>
      <c r="DA789" s="94"/>
      <c r="DB789" s="94"/>
      <c r="DC789" s="94"/>
      <c r="DD789" s="94"/>
      <c r="DE789" s="94"/>
      <c r="DF789" s="94"/>
      <c r="DG789" s="94"/>
      <c r="DH789" s="94"/>
      <c r="DI789" s="94"/>
      <c r="DJ789" s="94"/>
      <c r="DK789" s="94"/>
      <c r="DL789" s="94"/>
      <c r="DM789" s="94"/>
      <c r="DN789" s="94"/>
      <c r="DO789" s="94"/>
      <c r="DP789" s="94"/>
      <c r="DQ789" s="94"/>
      <c r="DR789" s="94"/>
      <c r="DS789" s="94"/>
      <c r="DT789" s="94"/>
      <c r="DU789" s="94"/>
      <c r="DV789" s="94"/>
      <c r="DW789" s="94"/>
      <c r="DX789" s="94"/>
      <c r="DY789" s="94"/>
      <c r="DZ789" s="94"/>
      <c r="EA789" s="94"/>
      <c r="EB789" s="94"/>
      <c r="EC789" s="94"/>
      <c r="ED789" s="94"/>
      <c r="EE789" s="94"/>
      <c r="EF789" s="94"/>
      <c r="EG789" s="94"/>
      <c r="EH789" s="94"/>
      <c r="EI789" s="94"/>
      <c r="EJ789" s="94"/>
      <c r="EK789" s="94"/>
    </row>
    <row r="790" customFormat="false" ht="12.75" hidden="true" customHeight="false" outlineLevel="0" collapsed="false">
      <c r="A790" s="75" t="s">
        <v>1242</v>
      </c>
      <c r="B790" s="78"/>
      <c r="C790" s="79"/>
      <c r="D790" s="78"/>
      <c r="E790" s="78"/>
      <c r="F790" s="79"/>
      <c r="G790" s="79"/>
      <c r="H790" s="80" t="n">
        <v>0</v>
      </c>
      <c r="I790" s="81" t="n">
        <v>0</v>
      </c>
      <c r="J790" s="81" t="n">
        <v>0</v>
      </c>
      <c r="K790" s="82" t="n">
        <v>0</v>
      </c>
      <c r="L790" s="83" t="n">
        <v>0</v>
      </c>
      <c r="M790" s="82" t="n">
        <v>0</v>
      </c>
      <c r="N790" s="83" t="n">
        <v>0</v>
      </c>
      <c r="O790" s="79"/>
      <c r="P790" s="84"/>
      <c r="Q790" s="78"/>
      <c r="R790" s="78"/>
      <c r="S790" s="78"/>
      <c r="T790" s="78"/>
      <c r="U790" s="78"/>
      <c r="V790" s="78"/>
      <c r="W790" s="78"/>
      <c r="X790" s="78"/>
      <c r="Y790" s="85"/>
      <c r="Z790" s="78"/>
      <c r="AA790" s="85" t="s">
        <v>1242</v>
      </c>
      <c r="AB790" s="85"/>
      <c r="AC790" s="86"/>
      <c r="AD790" s="85"/>
      <c r="AE790" s="85"/>
      <c r="AF790" s="86"/>
      <c r="AG790" s="86"/>
      <c r="AH790" s="87" t="n">
        <v>0</v>
      </c>
      <c r="AI790" s="88" t="n">
        <v>0</v>
      </c>
      <c r="AJ790" s="88" t="n">
        <v>0</v>
      </c>
      <c r="AK790" s="89" t="n">
        <v>0</v>
      </c>
      <c r="AL790" s="90" t="n">
        <v>0</v>
      </c>
      <c r="AM790" s="89" t="n">
        <v>0</v>
      </c>
      <c r="AN790" s="90" t="n">
        <v>0</v>
      </c>
      <c r="AO790" s="86"/>
      <c r="AP790" s="91"/>
      <c r="AQ790" s="78"/>
      <c r="AR790" s="78"/>
      <c r="AS790" s="78"/>
      <c r="AT790" s="78"/>
      <c r="AU790" s="78"/>
      <c r="AV790" s="78"/>
      <c r="AW790" s="78"/>
      <c r="AX790" s="78"/>
      <c r="AY790" s="78"/>
      <c r="AZ790" s="85"/>
      <c r="BA790" s="12"/>
      <c r="BB790" s="85" t="n">
        <f aca="false">IF(ISERROR(VLOOKUP($B790,$AB:$AX,1,0)),0,(VLOOKUP($B790,$AB:$AX,1,0)))</f>
        <v>0</v>
      </c>
      <c r="BC790" s="86" t="n">
        <f aca="false">IF(ISERROR(VLOOKUP($B790,$AB:$AX,2,0)),0,(VLOOKUP($B790,$AB:$AX,2,0)))</f>
        <v>0</v>
      </c>
      <c r="BD790" s="92" t="n">
        <f aca="false">IF(ISERROR(VLOOKUP($B790,$AB:$AX,3,0)),0,(VLOOKUP($B790,$AB:$AX,3,0)))</f>
        <v>0</v>
      </c>
      <c r="BE790" s="85" t="n">
        <f aca="false">IF(ISERROR(VLOOKUP($B790,$AB:$AX,4,0)),0,(VLOOKUP($B790,$AB:$AX,4,0)))</f>
        <v>0</v>
      </c>
      <c r="BF790" s="86" t="n">
        <f aca="false">IF(ISERROR(VLOOKUP($B790,$AB:$AX,5,0)),0,(VLOOKUP($B790,$AB:$AX,5,0)))</f>
        <v>0</v>
      </c>
      <c r="BG790" s="86" t="n">
        <f aca="false">IF(ISERROR(VLOOKUP($B790,$AB:$AX,6,0)),0,(VLOOKUP($B790,$AB:$AX,6,0)))</f>
        <v>0</v>
      </c>
      <c r="BH790" s="85" t="n">
        <f aca="false">IF(ISERROR(VLOOKUP($B790,$AB:$AX,7,0)),0,(VLOOKUP($B790,$AB:$AX,7,0)))</f>
        <v>0</v>
      </c>
      <c r="BI790" s="88" t="n">
        <f aca="false">IF(ISERROR(VLOOKUP($B790,$AB:$AX,8,0)),0,(VLOOKUP($B790,$AB:$AX,8,0)))</f>
        <v>0</v>
      </c>
      <c r="BJ790" s="88" t="n">
        <f aca="false">IF(ISERROR(VLOOKUP($B790,$AB:$AX,9,0)),0,(VLOOKUP($B790,$AB:$AX,9,0)))</f>
        <v>0</v>
      </c>
      <c r="BK790" s="89" t="n">
        <f aca="false">IF(ISERROR(VLOOKUP($B790,$AB:$AX,10,0)),0,(VLOOKUP($B790,$AB:$AX,10,0)))</f>
        <v>0</v>
      </c>
      <c r="BL790" s="93" t="n">
        <f aca="false">IF(ISERROR(VLOOKUP($B790,$AB:$AX,11,0)),0,(VLOOKUP($B790,$AB:$AX,11,0)))</f>
        <v>0</v>
      </c>
      <c r="BM790" s="89" t="n">
        <f aca="false">IF(ISERROR(VLOOKUP($B790,$AB:$AX,12,0)),0,(VLOOKUP($B790,$AB:$AX,12,0)))</f>
        <v>0</v>
      </c>
      <c r="BN790" s="93" t="n">
        <f aca="false">IF(ISERROR(VLOOKUP($B790,$AB:$AX,13,0)),0,(VLOOKUP($B790,$AB:$AX,13,0)))</f>
        <v>0</v>
      </c>
      <c r="BO790" s="86" t="n">
        <f aca="false">IF(ISERROR(VLOOKUP($B790,$AB:$AX,14,0)),0,(VLOOKUP($B790,$AB:$AX,14,0)))</f>
        <v>0</v>
      </c>
      <c r="BP790" s="91" t="n">
        <f aca="false">IF(ISERROR(VLOOKUP($B790,$AB:$AX,15,0)),0,(VLOOKUP($B790,$AB:$AX,15,0)))</f>
        <v>0</v>
      </c>
      <c r="BQ790" s="78"/>
      <c r="BR790" s="78"/>
      <c r="BS790" s="78"/>
      <c r="BT790" s="78"/>
      <c r="BU790" s="94"/>
      <c r="BV790" s="94"/>
      <c r="BW790" s="94"/>
      <c r="BX790" s="94"/>
      <c r="BY790" s="94"/>
      <c r="BZ790" s="94"/>
      <c r="CA790" s="94"/>
      <c r="CB790" s="94"/>
      <c r="CC790" s="94"/>
      <c r="CD790" s="94"/>
      <c r="CE790" s="94"/>
      <c r="CF790" s="94"/>
      <c r="CG790" s="94"/>
      <c r="CH790" s="94"/>
      <c r="CI790" s="94"/>
      <c r="CJ790" s="94"/>
      <c r="CK790" s="94"/>
      <c r="CL790" s="94"/>
      <c r="CM790" s="94"/>
      <c r="CN790" s="94"/>
      <c r="CO790" s="94"/>
      <c r="CP790" s="94"/>
      <c r="CQ790" s="94"/>
      <c r="CR790" s="94"/>
      <c r="CS790" s="94"/>
      <c r="CT790" s="94"/>
      <c r="CU790" s="94"/>
      <c r="CV790" s="94"/>
      <c r="CW790" s="94"/>
      <c r="CX790" s="94"/>
      <c r="CY790" s="94"/>
      <c r="CZ790" s="94"/>
      <c r="DA790" s="94"/>
      <c r="DB790" s="94"/>
      <c r="DC790" s="94"/>
      <c r="DD790" s="94"/>
      <c r="DE790" s="94"/>
      <c r="DF790" s="94"/>
      <c r="DG790" s="94"/>
      <c r="DH790" s="94"/>
      <c r="DI790" s="94"/>
      <c r="DJ790" s="94"/>
      <c r="DK790" s="94"/>
      <c r="DL790" s="94"/>
      <c r="DM790" s="94"/>
      <c r="DN790" s="94"/>
      <c r="DO790" s="94"/>
      <c r="DP790" s="94"/>
      <c r="DQ790" s="94"/>
      <c r="DR790" s="94"/>
      <c r="DS790" s="94"/>
      <c r="DT790" s="94"/>
      <c r="DU790" s="94"/>
      <c r="DV790" s="94"/>
      <c r="DW790" s="94"/>
      <c r="DX790" s="94"/>
      <c r="DY790" s="94"/>
      <c r="DZ790" s="94"/>
      <c r="EA790" s="94"/>
      <c r="EB790" s="94"/>
      <c r="EC790" s="94"/>
      <c r="ED790" s="94"/>
      <c r="EE790" s="94"/>
      <c r="EF790" s="94"/>
      <c r="EG790" s="94"/>
      <c r="EH790" s="94"/>
      <c r="EI790" s="94"/>
      <c r="EJ790" s="94"/>
      <c r="EK790" s="94"/>
    </row>
    <row r="791" customFormat="false" ht="12.75" hidden="true" customHeight="false" outlineLevel="0" collapsed="false">
      <c r="A791" s="75" t="s">
        <v>1243</v>
      </c>
      <c r="B791" s="78"/>
      <c r="C791" s="79"/>
      <c r="D791" s="78"/>
      <c r="E791" s="78"/>
      <c r="F791" s="79"/>
      <c r="G791" s="79"/>
      <c r="H791" s="80" t="n">
        <v>0</v>
      </c>
      <c r="I791" s="81" t="n">
        <v>0</v>
      </c>
      <c r="J791" s="81" t="n">
        <v>0</v>
      </c>
      <c r="K791" s="82" t="n">
        <v>0</v>
      </c>
      <c r="L791" s="83" t="n">
        <v>0</v>
      </c>
      <c r="M791" s="82" t="n">
        <v>0</v>
      </c>
      <c r="N791" s="83" t="n">
        <v>0</v>
      </c>
      <c r="O791" s="79"/>
      <c r="P791" s="84"/>
      <c r="Q791" s="78"/>
      <c r="R791" s="78"/>
      <c r="S791" s="78"/>
      <c r="T791" s="78"/>
      <c r="U791" s="78"/>
      <c r="V791" s="78"/>
      <c r="W791" s="78"/>
      <c r="X791" s="78"/>
      <c r="Y791" s="85"/>
      <c r="Z791" s="78"/>
      <c r="AA791" s="85" t="s">
        <v>1243</v>
      </c>
      <c r="AB791" s="85"/>
      <c r="AC791" s="86"/>
      <c r="AD791" s="85"/>
      <c r="AE791" s="85"/>
      <c r="AF791" s="86"/>
      <c r="AG791" s="86"/>
      <c r="AH791" s="87" t="n">
        <v>0</v>
      </c>
      <c r="AI791" s="88" t="n">
        <v>0</v>
      </c>
      <c r="AJ791" s="88" t="n">
        <v>0</v>
      </c>
      <c r="AK791" s="89" t="n">
        <v>0</v>
      </c>
      <c r="AL791" s="90" t="n">
        <v>0</v>
      </c>
      <c r="AM791" s="89" t="n">
        <v>0</v>
      </c>
      <c r="AN791" s="90" t="n">
        <v>0</v>
      </c>
      <c r="AO791" s="86"/>
      <c r="AP791" s="91"/>
      <c r="AQ791" s="78"/>
      <c r="AR791" s="78"/>
      <c r="AS791" s="78"/>
      <c r="AT791" s="78"/>
      <c r="AU791" s="78"/>
      <c r="AV791" s="78"/>
      <c r="AW791" s="78"/>
      <c r="AX791" s="78"/>
      <c r="AY791" s="78"/>
      <c r="AZ791" s="85"/>
      <c r="BA791" s="12"/>
      <c r="BB791" s="85" t="n">
        <f aca="false">IF(ISERROR(VLOOKUP($B791,$AB:$AX,1,0)),0,(VLOOKUP($B791,$AB:$AX,1,0)))</f>
        <v>0</v>
      </c>
      <c r="BC791" s="86" t="n">
        <f aca="false">IF(ISERROR(VLOOKUP($B791,$AB:$AX,2,0)),0,(VLOOKUP($B791,$AB:$AX,2,0)))</f>
        <v>0</v>
      </c>
      <c r="BD791" s="92" t="n">
        <f aca="false">IF(ISERROR(VLOOKUP($B791,$AB:$AX,3,0)),0,(VLOOKUP($B791,$AB:$AX,3,0)))</f>
        <v>0</v>
      </c>
      <c r="BE791" s="85" t="n">
        <f aca="false">IF(ISERROR(VLOOKUP($B791,$AB:$AX,4,0)),0,(VLOOKUP($B791,$AB:$AX,4,0)))</f>
        <v>0</v>
      </c>
      <c r="BF791" s="86" t="n">
        <f aca="false">IF(ISERROR(VLOOKUP($B791,$AB:$AX,5,0)),0,(VLOOKUP($B791,$AB:$AX,5,0)))</f>
        <v>0</v>
      </c>
      <c r="BG791" s="86" t="n">
        <f aca="false">IF(ISERROR(VLOOKUP($B791,$AB:$AX,6,0)),0,(VLOOKUP($B791,$AB:$AX,6,0)))</f>
        <v>0</v>
      </c>
      <c r="BH791" s="85" t="n">
        <f aca="false">IF(ISERROR(VLOOKUP($B791,$AB:$AX,7,0)),0,(VLOOKUP($B791,$AB:$AX,7,0)))</f>
        <v>0</v>
      </c>
      <c r="BI791" s="88" t="n">
        <f aca="false">IF(ISERROR(VLOOKUP($B791,$AB:$AX,8,0)),0,(VLOOKUP($B791,$AB:$AX,8,0)))</f>
        <v>0</v>
      </c>
      <c r="BJ791" s="88" t="n">
        <f aca="false">IF(ISERROR(VLOOKUP($B791,$AB:$AX,9,0)),0,(VLOOKUP($B791,$AB:$AX,9,0)))</f>
        <v>0</v>
      </c>
      <c r="BK791" s="89" t="n">
        <f aca="false">IF(ISERROR(VLOOKUP($B791,$AB:$AX,10,0)),0,(VLOOKUP($B791,$AB:$AX,10,0)))</f>
        <v>0</v>
      </c>
      <c r="BL791" s="93" t="n">
        <f aca="false">IF(ISERROR(VLOOKUP($B791,$AB:$AX,11,0)),0,(VLOOKUP($B791,$AB:$AX,11,0)))</f>
        <v>0</v>
      </c>
      <c r="BM791" s="89" t="n">
        <f aca="false">IF(ISERROR(VLOOKUP($B791,$AB:$AX,12,0)),0,(VLOOKUP($B791,$AB:$AX,12,0)))</f>
        <v>0</v>
      </c>
      <c r="BN791" s="93" t="n">
        <f aca="false">IF(ISERROR(VLOOKUP($B791,$AB:$AX,13,0)),0,(VLOOKUP($B791,$AB:$AX,13,0)))</f>
        <v>0</v>
      </c>
      <c r="BO791" s="86" t="n">
        <f aca="false">IF(ISERROR(VLOOKUP($B791,$AB:$AX,14,0)),0,(VLOOKUP($B791,$AB:$AX,14,0)))</f>
        <v>0</v>
      </c>
      <c r="BP791" s="91" t="n">
        <f aca="false">IF(ISERROR(VLOOKUP($B791,$AB:$AX,15,0)),0,(VLOOKUP($B791,$AB:$AX,15,0)))</f>
        <v>0</v>
      </c>
      <c r="BQ791" s="78"/>
      <c r="BR791" s="78"/>
      <c r="BS791" s="78"/>
      <c r="BT791" s="78"/>
      <c r="BU791" s="94"/>
      <c r="BV791" s="94"/>
      <c r="BW791" s="94"/>
      <c r="BX791" s="94"/>
      <c r="BY791" s="94"/>
      <c r="BZ791" s="94"/>
      <c r="CA791" s="94"/>
      <c r="CB791" s="94"/>
      <c r="CC791" s="94"/>
      <c r="CD791" s="94"/>
      <c r="CE791" s="94"/>
      <c r="CF791" s="94"/>
      <c r="CG791" s="94"/>
      <c r="CH791" s="94"/>
      <c r="CI791" s="94"/>
      <c r="CJ791" s="94"/>
      <c r="CK791" s="94"/>
      <c r="CL791" s="94"/>
      <c r="CM791" s="94"/>
      <c r="CN791" s="94"/>
      <c r="CO791" s="94"/>
      <c r="CP791" s="94"/>
      <c r="CQ791" s="94"/>
      <c r="CR791" s="94"/>
      <c r="CS791" s="94"/>
      <c r="CT791" s="94"/>
      <c r="CU791" s="94"/>
      <c r="CV791" s="94"/>
      <c r="CW791" s="94"/>
      <c r="CX791" s="94"/>
      <c r="CY791" s="94"/>
      <c r="CZ791" s="94"/>
      <c r="DA791" s="94"/>
      <c r="DB791" s="94"/>
      <c r="DC791" s="94"/>
      <c r="DD791" s="94"/>
      <c r="DE791" s="94"/>
      <c r="DF791" s="94"/>
      <c r="DG791" s="94"/>
      <c r="DH791" s="94"/>
      <c r="DI791" s="94"/>
      <c r="DJ791" s="94"/>
      <c r="DK791" s="94"/>
      <c r="DL791" s="94"/>
      <c r="DM791" s="94"/>
      <c r="DN791" s="94"/>
      <c r="DO791" s="94"/>
      <c r="DP791" s="94"/>
      <c r="DQ791" s="94"/>
      <c r="DR791" s="94"/>
      <c r="DS791" s="94"/>
      <c r="DT791" s="94"/>
      <c r="DU791" s="94"/>
      <c r="DV791" s="94"/>
      <c r="DW791" s="94"/>
      <c r="DX791" s="94"/>
      <c r="DY791" s="94"/>
      <c r="DZ791" s="94"/>
      <c r="EA791" s="94"/>
      <c r="EB791" s="94"/>
      <c r="EC791" s="94"/>
      <c r="ED791" s="94"/>
      <c r="EE791" s="94"/>
      <c r="EF791" s="94"/>
      <c r="EG791" s="94"/>
      <c r="EH791" s="94"/>
      <c r="EI791" s="94"/>
      <c r="EJ791" s="94"/>
      <c r="EK791" s="94"/>
    </row>
    <row r="792" customFormat="false" ht="12.75" hidden="true" customHeight="false" outlineLevel="0" collapsed="false">
      <c r="A792" s="75" t="s">
        <v>1244</v>
      </c>
      <c r="B792" s="78"/>
      <c r="C792" s="79"/>
      <c r="D792" s="78"/>
      <c r="E792" s="78"/>
      <c r="F792" s="79"/>
      <c r="G792" s="79"/>
      <c r="H792" s="80" t="n">
        <v>0</v>
      </c>
      <c r="I792" s="81" t="n">
        <v>0</v>
      </c>
      <c r="J792" s="81" t="n">
        <v>0</v>
      </c>
      <c r="K792" s="82" t="n">
        <v>0</v>
      </c>
      <c r="L792" s="83" t="n">
        <v>0</v>
      </c>
      <c r="M792" s="82" t="n">
        <v>0</v>
      </c>
      <c r="N792" s="83" t="n">
        <v>0</v>
      </c>
      <c r="O792" s="79"/>
      <c r="P792" s="84"/>
      <c r="Q792" s="78"/>
      <c r="R792" s="78"/>
      <c r="S792" s="78"/>
      <c r="T792" s="78"/>
      <c r="U792" s="78"/>
      <c r="V792" s="78"/>
      <c r="W792" s="78"/>
      <c r="X792" s="78"/>
      <c r="Y792" s="85"/>
      <c r="Z792" s="78"/>
      <c r="AA792" s="85" t="s">
        <v>1244</v>
      </c>
      <c r="AB792" s="85"/>
      <c r="AC792" s="86"/>
      <c r="AD792" s="85"/>
      <c r="AE792" s="85"/>
      <c r="AF792" s="86"/>
      <c r="AG792" s="86"/>
      <c r="AH792" s="87" t="n">
        <v>0</v>
      </c>
      <c r="AI792" s="88" t="n">
        <v>0</v>
      </c>
      <c r="AJ792" s="88" t="n">
        <v>0</v>
      </c>
      <c r="AK792" s="89" t="n">
        <v>0</v>
      </c>
      <c r="AL792" s="90" t="n">
        <v>0</v>
      </c>
      <c r="AM792" s="89" t="n">
        <v>0</v>
      </c>
      <c r="AN792" s="90" t="n">
        <v>0</v>
      </c>
      <c r="AO792" s="86"/>
      <c r="AP792" s="91"/>
      <c r="AQ792" s="78"/>
      <c r="AR792" s="78"/>
      <c r="AS792" s="78"/>
      <c r="AT792" s="78"/>
      <c r="AU792" s="78"/>
      <c r="AV792" s="78"/>
      <c r="AW792" s="78"/>
      <c r="AX792" s="78"/>
      <c r="AY792" s="78"/>
      <c r="AZ792" s="85"/>
      <c r="BA792" s="12"/>
      <c r="BB792" s="85" t="n">
        <f aca="false">IF(ISERROR(VLOOKUP($B792,$AB:$AX,1,0)),0,(VLOOKUP($B792,$AB:$AX,1,0)))</f>
        <v>0</v>
      </c>
      <c r="BC792" s="86" t="n">
        <f aca="false">IF(ISERROR(VLOOKUP($B792,$AB:$AX,2,0)),0,(VLOOKUP($B792,$AB:$AX,2,0)))</f>
        <v>0</v>
      </c>
      <c r="BD792" s="92" t="n">
        <f aca="false">IF(ISERROR(VLOOKUP($B792,$AB:$AX,3,0)),0,(VLOOKUP($B792,$AB:$AX,3,0)))</f>
        <v>0</v>
      </c>
      <c r="BE792" s="85" t="n">
        <f aca="false">IF(ISERROR(VLOOKUP($B792,$AB:$AX,4,0)),0,(VLOOKUP($B792,$AB:$AX,4,0)))</f>
        <v>0</v>
      </c>
      <c r="BF792" s="86" t="n">
        <f aca="false">IF(ISERROR(VLOOKUP($B792,$AB:$AX,5,0)),0,(VLOOKUP($B792,$AB:$AX,5,0)))</f>
        <v>0</v>
      </c>
      <c r="BG792" s="86" t="n">
        <f aca="false">IF(ISERROR(VLOOKUP($B792,$AB:$AX,6,0)),0,(VLOOKUP($B792,$AB:$AX,6,0)))</f>
        <v>0</v>
      </c>
      <c r="BH792" s="85" t="n">
        <f aca="false">IF(ISERROR(VLOOKUP($B792,$AB:$AX,7,0)),0,(VLOOKUP($B792,$AB:$AX,7,0)))</f>
        <v>0</v>
      </c>
      <c r="BI792" s="88" t="n">
        <f aca="false">IF(ISERROR(VLOOKUP($B792,$AB:$AX,8,0)),0,(VLOOKUP($B792,$AB:$AX,8,0)))</f>
        <v>0</v>
      </c>
      <c r="BJ792" s="88" t="n">
        <f aca="false">IF(ISERROR(VLOOKUP($B792,$AB:$AX,9,0)),0,(VLOOKUP($B792,$AB:$AX,9,0)))</f>
        <v>0</v>
      </c>
      <c r="BK792" s="89" t="n">
        <f aca="false">IF(ISERROR(VLOOKUP($B792,$AB:$AX,10,0)),0,(VLOOKUP($B792,$AB:$AX,10,0)))</f>
        <v>0</v>
      </c>
      <c r="BL792" s="93" t="n">
        <f aca="false">IF(ISERROR(VLOOKUP($B792,$AB:$AX,11,0)),0,(VLOOKUP($B792,$AB:$AX,11,0)))</f>
        <v>0</v>
      </c>
      <c r="BM792" s="89" t="n">
        <f aca="false">IF(ISERROR(VLOOKUP($B792,$AB:$AX,12,0)),0,(VLOOKUP($B792,$AB:$AX,12,0)))</f>
        <v>0</v>
      </c>
      <c r="BN792" s="93" t="n">
        <f aca="false">IF(ISERROR(VLOOKUP($B792,$AB:$AX,13,0)),0,(VLOOKUP($B792,$AB:$AX,13,0)))</f>
        <v>0</v>
      </c>
      <c r="BO792" s="86" t="n">
        <f aca="false">IF(ISERROR(VLOOKUP($B792,$AB:$AX,14,0)),0,(VLOOKUP($B792,$AB:$AX,14,0)))</f>
        <v>0</v>
      </c>
      <c r="BP792" s="91" t="n">
        <f aca="false">IF(ISERROR(VLOOKUP($B792,$AB:$AX,15,0)),0,(VLOOKUP($B792,$AB:$AX,15,0)))</f>
        <v>0</v>
      </c>
      <c r="BQ792" s="78"/>
      <c r="BR792" s="78"/>
      <c r="BS792" s="78"/>
      <c r="BT792" s="78"/>
      <c r="BU792" s="94"/>
      <c r="BV792" s="94"/>
      <c r="BW792" s="94"/>
      <c r="BX792" s="94"/>
      <c r="BY792" s="94"/>
      <c r="BZ792" s="94"/>
      <c r="CA792" s="94"/>
      <c r="CB792" s="94"/>
      <c r="CC792" s="94"/>
      <c r="CD792" s="94"/>
      <c r="CE792" s="94"/>
      <c r="CF792" s="94"/>
      <c r="CG792" s="94"/>
      <c r="CH792" s="94"/>
      <c r="CI792" s="94"/>
      <c r="CJ792" s="94"/>
      <c r="CK792" s="94"/>
      <c r="CL792" s="94"/>
      <c r="CM792" s="94"/>
      <c r="CN792" s="94"/>
      <c r="CO792" s="94"/>
      <c r="CP792" s="94"/>
      <c r="CQ792" s="94"/>
      <c r="CR792" s="94"/>
      <c r="CS792" s="94"/>
      <c r="CT792" s="94"/>
      <c r="CU792" s="94"/>
      <c r="CV792" s="94"/>
      <c r="CW792" s="94"/>
      <c r="CX792" s="94"/>
      <c r="CY792" s="94"/>
      <c r="CZ792" s="94"/>
      <c r="DA792" s="94"/>
      <c r="DB792" s="94"/>
      <c r="DC792" s="94"/>
      <c r="DD792" s="94"/>
      <c r="DE792" s="94"/>
      <c r="DF792" s="94"/>
      <c r="DG792" s="94"/>
      <c r="DH792" s="94"/>
      <c r="DI792" s="94"/>
      <c r="DJ792" s="94"/>
      <c r="DK792" s="94"/>
      <c r="DL792" s="94"/>
      <c r="DM792" s="94"/>
      <c r="DN792" s="94"/>
      <c r="DO792" s="94"/>
      <c r="DP792" s="94"/>
      <c r="DQ792" s="94"/>
      <c r="DR792" s="94"/>
      <c r="DS792" s="94"/>
      <c r="DT792" s="94"/>
      <c r="DU792" s="94"/>
      <c r="DV792" s="94"/>
      <c r="DW792" s="94"/>
      <c r="DX792" s="94"/>
      <c r="DY792" s="94"/>
      <c r="DZ792" s="94"/>
      <c r="EA792" s="94"/>
      <c r="EB792" s="94"/>
      <c r="EC792" s="94"/>
      <c r="ED792" s="94"/>
      <c r="EE792" s="94"/>
      <c r="EF792" s="94"/>
      <c r="EG792" s="94"/>
      <c r="EH792" s="94"/>
      <c r="EI792" s="94"/>
      <c r="EJ792" s="94"/>
      <c r="EK792" s="94"/>
    </row>
    <row r="793" customFormat="false" ht="12.75" hidden="true" customHeight="false" outlineLevel="0" collapsed="false">
      <c r="A793" s="75" t="s">
        <v>1245</v>
      </c>
      <c r="B793" s="78"/>
      <c r="C793" s="79"/>
      <c r="D793" s="78"/>
      <c r="E793" s="78"/>
      <c r="F793" s="79"/>
      <c r="G793" s="79"/>
      <c r="H793" s="80" t="n">
        <v>0</v>
      </c>
      <c r="I793" s="81" t="n">
        <v>0</v>
      </c>
      <c r="J793" s="81" t="n">
        <v>0</v>
      </c>
      <c r="K793" s="82" t="n">
        <v>0</v>
      </c>
      <c r="L793" s="83" t="n">
        <v>0</v>
      </c>
      <c r="M793" s="82" t="n">
        <v>0</v>
      </c>
      <c r="N793" s="83" t="n">
        <v>0</v>
      </c>
      <c r="O793" s="79"/>
      <c r="P793" s="84"/>
      <c r="Q793" s="78"/>
      <c r="R793" s="78"/>
      <c r="S793" s="78"/>
      <c r="T793" s="78"/>
      <c r="U793" s="78"/>
      <c r="V793" s="78"/>
      <c r="W793" s="78"/>
      <c r="X793" s="78"/>
      <c r="Y793" s="85"/>
      <c r="Z793" s="78"/>
      <c r="AA793" s="85" t="s">
        <v>1245</v>
      </c>
      <c r="AB793" s="85"/>
      <c r="AC793" s="86"/>
      <c r="AD793" s="85"/>
      <c r="AE793" s="85"/>
      <c r="AF793" s="86"/>
      <c r="AG793" s="86"/>
      <c r="AH793" s="87" t="n">
        <v>0</v>
      </c>
      <c r="AI793" s="88" t="n">
        <v>0</v>
      </c>
      <c r="AJ793" s="88" t="n">
        <v>0</v>
      </c>
      <c r="AK793" s="89" t="n">
        <v>0</v>
      </c>
      <c r="AL793" s="90" t="n">
        <v>0</v>
      </c>
      <c r="AM793" s="89" t="n">
        <v>0</v>
      </c>
      <c r="AN793" s="90" t="n">
        <v>0</v>
      </c>
      <c r="AO793" s="86"/>
      <c r="AP793" s="91"/>
      <c r="AQ793" s="78"/>
      <c r="AR793" s="78"/>
      <c r="AS793" s="78"/>
      <c r="AT793" s="78"/>
      <c r="AU793" s="78"/>
      <c r="AV793" s="78"/>
      <c r="AW793" s="78"/>
      <c r="AX793" s="78"/>
      <c r="AY793" s="78"/>
      <c r="AZ793" s="85"/>
      <c r="BA793" s="12"/>
      <c r="BB793" s="85" t="n">
        <f aca="false">IF(ISERROR(VLOOKUP($B793,$AB:$AX,1,0)),0,(VLOOKUP($B793,$AB:$AX,1,0)))</f>
        <v>0</v>
      </c>
      <c r="BC793" s="86" t="n">
        <f aca="false">IF(ISERROR(VLOOKUP($B793,$AB:$AX,2,0)),0,(VLOOKUP($B793,$AB:$AX,2,0)))</f>
        <v>0</v>
      </c>
      <c r="BD793" s="92" t="n">
        <f aca="false">IF(ISERROR(VLOOKUP($B793,$AB:$AX,3,0)),0,(VLOOKUP($B793,$AB:$AX,3,0)))</f>
        <v>0</v>
      </c>
      <c r="BE793" s="85" t="n">
        <f aca="false">IF(ISERROR(VLOOKUP($B793,$AB:$AX,4,0)),0,(VLOOKUP($B793,$AB:$AX,4,0)))</f>
        <v>0</v>
      </c>
      <c r="BF793" s="86" t="n">
        <f aca="false">IF(ISERROR(VLOOKUP($B793,$AB:$AX,5,0)),0,(VLOOKUP($B793,$AB:$AX,5,0)))</f>
        <v>0</v>
      </c>
      <c r="BG793" s="86" t="n">
        <f aca="false">IF(ISERROR(VLOOKUP($B793,$AB:$AX,6,0)),0,(VLOOKUP($B793,$AB:$AX,6,0)))</f>
        <v>0</v>
      </c>
      <c r="BH793" s="85" t="n">
        <f aca="false">IF(ISERROR(VLOOKUP($B793,$AB:$AX,7,0)),0,(VLOOKUP($B793,$AB:$AX,7,0)))</f>
        <v>0</v>
      </c>
      <c r="BI793" s="88" t="n">
        <f aca="false">IF(ISERROR(VLOOKUP($B793,$AB:$AX,8,0)),0,(VLOOKUP($B793,$AB:$AX,8,0)))</f>
        <v>0</v>
      </c>
      <c r="BJ793" s="88" t="n">
        <f aca="false">IF(ISERROR(VLOOKUP($B793,$AB:$AX,9,0)),0,(VLOOKUP($B793,$AB:$AX,9,0)))</f>
        <v>0</v>
      </c>
      <c r="BK793" s="89" t="n">
        <f aca="false">IF(ISERROR(VLOOKUP($B793,$AB:$AX,10,0)),0,(VLOOKUP($B793,$AB:$AX,10,0)))</f>
        <v>0</v>
      </c>
      <c r="BL793" s="93" t="n">
        <f aca="false">IF(ISERROR(VLOOKUP($B793,$AB:$AX,11,0)),0,(VLOOKUP($B793,$AB:$AX,11,0)))</f>
        <v>0</v>
      </c>
      <c r="BM793" s="89" t="n">
        <f aca="false">IF(ISERROR(VLOOKUP($B793,$AB:$AX,12,0)),0,(VLOOKUP($B793,$AB:$AX,12,0)))</f>
        <v>0</v>
      </c>
      <c r="BN793" s="93" t="n">
        <f aca="false">IF(ISERROR(VLOOKUP($B793,$AB:$AX,13,0)),0,(VLOOKUP($B793,$AB:$AX,13,0)))</f>
        <v>0</v>
      </c>
      <c r="BO793" s="86" t="n">
        <f aca="false">IF(ISERROR(VLOOKUP($B793,$AB:$AX,14,0)),0,(VLOOKUP($B793,$AB:$AX,14,0)))</f>
        <v>0</v>
      </c>
      <c r="BP793" s="91" t="n">
        <f aca="false">IF(ISERROR(VLOOKUP($B793,$AB:$AX,15,0)),0,(VLOOKUP($B793,$AB:$AX,15,0)))</f>
        <v>0</v>
      </c>
      <c r="BQ793" s="78"/>
      <c r="BR793" s="78"/>
      <c r="BS793" s="78"/>
      <c r="BT793" s="78"/>
      <c r="BU793" s="94"/>
      <c r="BV793" s="94"/>
      <c r="BW793" s="94"/>
      <c r="BX793" s="94"/>
      <c r="BY793" s="94"/>
      <c r="BZ793" s="94"/>
      <c r="CA793" s="94"/>
      <c r="CB793" s="94"/>
      <c r="CC793" s="94"/>
      <c r="CD793" s="94"/>
      <c r="CE793" s="94"/>
      <c r="CF793" s="94"/>
      <c r="CG793" s="94"/>
      <c r="CH793" s="94"/>
      <c r="CI793" s="94"/>
      <c r="CJ793" s="94"/>
      <c r="CK793" s="94"/>
      <c r="CL793" s="94"/>
      <c r="CM793" s="94"/>
      <c r="CN793" s="94"/>
      <c r="CO793" s="94"/>
      <c r="CP793" s="94"/>
      <c r="CQ793" s="94"/>
      <c r="CR793" s="94"/>
      <c r="CS793" s="94"/>
      <c r="CT793" s="94"/>
      <c r="CU793" s="94"/>
      <c r="CV793" s="94"/>
      <c r="CW793" s="94"/>
      <c r="CX793" s="94"/>
      <c r="CY793" s="94"/>
      <c r="CZ793" s="94"/>
      <c r="DA793" s="94"/>
      <c r="DB793" s="94"/>
      <c r="DC793" s="94"/>
      <c r="DD793" s="94"/>
      <c r="DE793" s="94"/>
      <c r="DF793" s="94"/>
      <c r="DG793" s="94"/>
      <c r="DH793" s="94"/>
      <c r="DI793" s="94"/>
      <c r="DJ793" s="94"/>
      <c r="DK793" s="94"/>
      <c r="DL793" s="94"/>
      <c r="DM793" s="94"/>
      <c r="DN793" s="94"/>
      <c r="DO793" s="94"/>
      <c r="DP793" s="94"/>
      <c r="DQ793" s="94"/>
      <c r="DR793" s="94"/>
      <c r="DS793" s="94"/>
      <c r="DT793" s="94"/>
      <c r="DU793" s="94"/>
      <c r="DV793" s="94"/>
      <c r="DW793" s="94"/>
      <c r="DX793" s="94"/>
      <c r="DY793" s="94"/>
      <c r="DZ793" s="94"/>
      <c r="EA793" s="94"/>
      <c r="EB793" s="94"/>
      <c r="EC793" s="94"/>
      <c r="ED793" s="94"/>
      <c r="EE793" s="94"/>
      <c r="EF793" s="94"/>
      <c r="EG793" s="94"/>
      <c r="EH793" s="94"/>
      <c r="EI793" s="94"/>
      <c r="EJ793" s="94"/>
      <c r="EK793" s="94"/>
    </row>
    <row r="794" customFormat="false" ht="12.75" hidden="true" customHeight="false" outlineLevel="0" collapsed="false">
      <c r="A794" s="75" t="s">
        <v>1246</v>
      </c>
      <c r="B794" s="78"/>
      <c r="C794" s="79"/>
      <c r="D794" s="78"/>
      <c r="E794" s="78"/>
      <c r="F794" s="79"/>
      <c r="G794" s="79"/>
      <c r="H794" s="80" t="n">
        <v>0</v>
      </c>
      <c r="I794" s="81" t="n">
        <v>0</v>
      </c>
      <c r="J794" s="81" t="n">
        <v>0</v>
      </c>
      <c r="K794" s="82" t="n">
        <v>0</v>
      </c>
      <c r="L794" s="83" t="n">
        <v>0</v>
      </c>
      <c r="M794" s="82" t="n">
        <v>0</v>
      </c>
      <c r="N794" s="83" t="n">
        <v>0</v>
      </c>
      <c r="O794" s="79"/>
      <c r="P794" s="84"/>
      <c r="Q794" s="78"/>
      <c r="R794" s="78"/>
      <c r="S794" s="78"/>
      <c r="T794" s="78"/>
      <c r="U794" s="78"/>
      <c r="V794" s="78"/>
      <c r="W794" s="78"/>
      <c r="X794" s="78"/>
      <c r="Y794" s="85"/>
      <c r="Z794" s="78"/>
      <c r="AA794" s="85" t="s">
        <v>1246</v>
      </c>
      <c r="AB794" s="85"/>
      <c r="AC794" s="86"/>
      <c r="AD794" s="85"/>
      <c r="AE794" s="85"/>
      <c r="AF794" s="86"/>
      <c r="AG794" s="86"/>
      <c r="AH794" s="87" t="n">
        <v>0</v>
      </c>
      <c r="AI794" s="88" t="n">
        <v>0</v>
      </c>
      <c r="AJ794" s="88" t="n">
        <v>0</v>
      </c>
      <c r="AK794" s="89" t="n">
        <v>0</v>
      </c>
      <c r="AL794" s="90" t="n">
        <v>0</v>
      </c>
      <c r="AM794" s="89" t="n">
        <v>0</v>
      </c>
      <c r="AN794" s="90" t="n">
        <v>0</v>
      </c>
      <c r="AO794" s="86"/>
      <c r="AP794" s="91"/>
      <c r="AQ794" s="78"/>
      <c r="AR794" s="78"/>
      <c r="AS794" s="78"/>
      <c r="AT794" s="78"/>
      <c r="AU794" s="78"/>
      <c r="AV794" s="78"/>
      <c r="AW794" s="78"/>
      <c r="AX794" s="78"/>
      <c r="AY794" s="78"/>
      <c r="AZ794" s="85"/>
      <c r="BA794" s="12"/>
      <c r="BB794" s="85" t="n">
        <f aca="false">IF(ISERROR(VLOOKUP($B794,$AB:$AX,1,0)),0,(VLOOKUP($B794,$AB:$AX,1,0)))</f>
        <v>0</v>
      </c>
      <c r="BC794" s="86" t="n">
        <f aca="false">IF(ISERROR(VLOOKUP($B794,$AB:$AX,2,0)),0,(VLOOKUP($B794,$AB:$AX,2,0)))</f>
        <v>0</v>
      </c>
      <c r="BD794" s="92" t="n">
        <f aca="false">IF(ISERROR(VLOOKUP($B794,$AB:$AX,3,0)),0,(VLOOKUP($B794,$AB:$AX,3,0)))</f>
        <v>0</v>
      </c>
      <c r="BE794" s="85" t="n">
        <f aca="false">IF(ISERROR(VLOOKUP($B794,$AB:$AX,4,0)),0,(VLOOKUP($B794,$AB:$AX,4,0)))</f>
        <v>0</v>
      </c>
      <c r="BF794" s="86" t="n">
        <f aca="false">IF(ISERROR(VLOOKUP($B794,$AB:$AX,5,0)),0,(VLOOKUP($B794,$AB:$AX,5,0)))</f>
        <v>0</v>
      </c>
      <c r="BG794" s="86" t="n">
        <f aca="false">IF(ISERROR(VLOOKUP($B794,$AB:$AX,6,0)),0,(VLOOKUP($B794,$AB:$AX,6,0)))</f>
        <v>0</v>
      </c>
      <c r="BH794" s="85" t="n">
        <f aca="false">IF(ISERROR(VLOOKUP($B794,$AB:$AX,7,0)),0,(VLOOKUP($B794,$AB:$AX,7,0)))</f>
        <v>0</v>
      </c>
      <c r="BI794" s="88" t="n">
        <f aca="false">IF(ISERROR(VLOOKUP($B794,$AB:$AX,8,0)),0,(VLOOKUP($B794,$AB:$AX,8,0)))</f>
        <v>0</v>
      </c>
      <c r="BJ794" s="88" t="n">
        <f aca="false">IF(ISERROR(VLOOKUP($B794,$AB:$AX,9,0)),0,(VLOOKUP($B794,$AB:$AX,9,0)))</f>
        <v>0</v>
      </c>
      <c r="BK794" s="89" t="n">
        <f aca="false">IF(ISERROR(VLOOKUP($B794,$AB:$AX,10,0)),0,(VLOOKUP($B794,$AB:$AX,10,0)))</f>
        <v>0</v>
      </c>
      <c r="BL794" s="93" t="n">
        <f aca="false">IF(ISERROR(VLOOKUP($B794,$AB:$AX,11,0)),0,(VLOOKUP($B794,$AB:$AX,11,0)))</f>
        <v>0</v>
      </c>
      <c r="BM794" s="89" t="n">
        <f aca="false">IF(ISERROR(VLOOKUP($B794,$AB:$AX,12,0)),0,(VLOOKUP($B794,$AB:$AX,12,0)))</f>
        <v>0</v>
      </c>
      <c r="BN794" s="93" t="n">
        <f aca="false">IF(ISERROR(VLOOKUP($B794,$AB:$AX,13,0)),0,(VLOOKUP($B794,$AB:$AX,13,0)))</f>
        <v>0</v>
      </c>
      <c r="BO794" s="86" t="n">
        <f aca="false">IF(ISERROR(VLOOKUP($B794,$AB:$AX,14,0)),0,(VLOOKUP($B794,$AB:$AX,14,0)))</f>
        <v>0</v>
      </c>
      <c r="BP794" s="91" t="n">
        <f aca="false">IF(ISERROR(VLOOKUP($B794,$AB:$AX,15,0)),0,(VLOOKUP($B794,$AB:$AX,15,0)))</f>
        <v>0</v>
      </c>
      <c r="BQ794" s="78"/>
      <c r="BR794" s="78"/>
      <c r="BS794" s="78"/>
      <c r="BT794" s="78"/>
      <c r="BU794" s="94"/>
      <c r="BV794" s="94"/>
      <c r="BW794" s="94"/>
      <c r="BX794" s="94"/>
      <c r="BY794" s="94"/>
      <c r="BZ794" s="94"/>
      <c r="CA794" s="94"/>
      <c r="CB794" s="94"/>
      <c r="CC794" s="94"/>
      <c r="CD794" s="94"/>
      <c r="CE794" s="94"/>
      <c r="CF794" s="94"/>
      <c r="CG794" s="94"/>
      <c r="CH794" s="94"/>
      <c r="CI794" s="94"/>
      <c r="CJ794" s="94"/>
      <c r="CK794" s="94"/>
      <c r="CL794" s="94"/>
      <c r="CM794" s="94"/>
      <c r="CN794" s="94"/>
      <c r="CO794" s="94"/>
      <c r="CP794" s="94"/>
      <c r="CQ794" s="94"/>
      <c r="CR794" s="94"/>
      <c r="CS794" s="94"/>
      <c r="CT794" s="94"/>
      <c r="CU794" s="94"/>
      <c r="CV794" s="94"/>
      <c r="CW794" s="94"/>
      <c r="CX794" s="94"/>
      <c r="CY794" s="94"/>
      <c r="CZ794" s="94"/>
      <c r="DA794" s="94"/>
      <c r="DB794" s="94"/>
      <c r="DC794" s="94"/>
      <c r="DD794" s="94"/>
      <c r="DE794" s="94"/>
      <c r="DF794" s="94"/>
      <c r="DG794" s="94"/>
      <c r="DH794" s="94"/>
      <c r="DI794" s="94"/>
      <c r="DJ794" s="94"/>
      <c r="DK794" s="94"/>
      <c r="DL794" s="94"/>
      <c r="DM794" s="94"/>
      <c r="DN794" s="94"/>
      <c r="DO794" s="94"/>
      <c r="DP794" s="94"/>
      <c r="DQ794" s="94"/>
      <c r="DR794" s="94"/>
      <c r="DS794" s="94"/>
      <c r="DT794" s="94"/>
      <c r="DU794" s="94"/>
      <c r="DV794" s="94"/>
      <c r="DW794" s="94"/>
      <c r="DX794" s="94"/>
      <c r="DY794" s="94"/>
      <c r="DZ794" s="94"/>
      <c r="EA794" s="94"/>
      <c r="EB794" s="94"/>
      <c r="EC794" s="94"/>
      <c r="ED794" s="94"/>
      <c r="EE794" s="94"/>
      <c r="EF794" s="94"/>
      <c r="EG794" s="94"/>
      <c r="EH794" s="94"/>
      <c r="EI794" s="94"/>
      <c r="EJ794" s="94"/>
      <c r="EK794" s="94"/>
    </row>
    <row r="795" customFormat="false" ht="12.75" hidden="true" customHeight="false" outlineLevel="0" collapsed="false">
      <c r="A795" s="75" t="s">
        <v>1247</v>
      </c>
      <c r="B795" s="78"/>
      <c r="C795" s="79"/>
      <c r="D795" s="78"/>
      <c r="E795" s="78"/>
      <c r="F795" s="79"/>
      <c r="G795" s="79"/>
      <c r="H795" s="80" t="n">
        <v>0</v>
      </c>
      <c r="I795" s="81" t="n">
        <v>0</v>
      </c>
      <c r="J795" s="81" t="n">
        <v>0</v>
      </c>
      <c r="K795" s="82" t="n">
        <v>0</v>
      </c>
      <c r="L795" s="83" t="n">
        <v>0</v>
      </c>
      <c r="M795" s="82" t="n">
        <v>0</v>
      </c>
      <c r="N795" s="83" t="n">
        <v>0</v>
      </c>
      <c r="O795" s="79"/>
      <c r="P795" s="84"/>
      <c r="Q795" s="78"/>
      <c r="R795" s="78"/>
      <c r="S795" s="78"/>
      <c r="T795" s="78"/>
      <c r="U795" s="78"/>
      <c r="V795" s="78"/>
      <c r="W795" s="78"/>
      <c r="X795" s="78"/>
      <c r="Y795" s="85"/>
      <c r="Z795" s="78"/>
      <c r="AA795" s="85" t="s">
        <v>1247</v>
      </c>
      <c r="AB795" s="85"/>
      <c r="AC795" s="86"/>
      <c r="AD795" s="85"/>
      <c r="AE795" s="85"/>
      <c r="AF795" s="86"/>
      <c r="AG795" s="86"/>
      <c r="AH795" s="87" t="n">
        <v>0</v>
      </c>
      <c r="AI795" s="88" t="n">
        <v>0</v>
      </c>
      <c r="AJ795" s="88" t="n">
        <v>0</v>
      </c>
      <c r="AK795" s="89" t="n">
        <v>0</v>
      </c>
      <c r="AL795" s="90" t="n">
        <v>0</v>
      </c>
      <c r="AM795" s="89" t="n">
        <v>0</v>
      </c>
      <c r="AN795" s="90" t="n">
        <v>0</v>
      </c>
      <c r="AO795" s="86"/>
      <c r="AP795" s="91"/>
      <c r="AQ795" s="78"/>
      <c r="AR795" s="78"/>
      <c r="AS795" s="78"/>
      <c r="AT795" s="78"/>
      <c r="AU795" s="78"/>
      <c r="AV795" s="78"/>
      <c r="AW795" s="78"/>
      <c r="AX795" s="78"/>
      <c r="AY795" s="78"/>
      <c r="AZ795" s="85"/>
      <c r="BA795" s="12"/>
      <c r="BB795" s="85" t="n">
        <f aca="false">IF(ISERROR(VLOOKUP($B795,$AB:$AX,1,0)),0,(VLOOKUP($B795,$AB:$AX,1,0)))</f>
        <v>0</v>
      </c>
      <c r="BC795" s="86" t="n">
        <f aca="false">IF(ISERROR(VLOOKUP($B795,$AB:$AX,2,0)),0,(VLOOKUP($B795,$AB:$AX,2,0)))</f>
        <v>0</v>
      </c>
      <c r="BD795" s="92" t="n">
        <f aca="false">IF(ISERROR(VLOOKUP($B795,$AB:$AX,3,0)),0,(VLOOKUP($B795,$AB:$AX,3,0)))</f>
        <v>0</v>
      </c>
      <c r="BE795" s="85" t="n">
        <f aca="false">IF(ISERROR(VLOOKUP($B795,$AB:$AX,4,0)),0,(VLOOKUP($B795,$AB:$AX,4,0)))</f>
        <v>0</v>
      </c>
      <c r="BF795" s="86" t="n">
        <f aca="false">IF(ISERROR(VLOOKUP($B795,$AB:$AX,5,0)),0,(VLOOKUP($B795,$AB:$AX,5,0)))</f>
        <v>0</v>
      </c>
      <c r="BG795" s="86" t="n">
        <f aca="false">IF(ISERROR(VLOOKUP($B795,$AB:$AX,6,0)),0,(VLOOKUP($B795,$AB:$AX,6,0)))</f>
        <v>0</v>
      </c>
      <c r="BH795" s="85" t="n">
        <f aca="false">IF(ISERROR(VLOOKUP($B795,$AB:$AX,7,0)),0,(VLOOKUP($B795,$AB:$AX,7,0)))</f>
        <v>0</v>
      </c>
      <c r="BI795" s="88" t="n">
        <f aca="false">IF(ISERROR(VLOOKUP($B795,$AB:$AX,8,0)),0,(VLOOKUP($B795,$AB:$AX,8,0)))</f>
        <v>0</v>
      </c>
      <c r="BJ795" s="88" t="n">
        <f aca="false">IF(ISERROR(VLOOKUP($B795,$AB:$AX,9,0)),0,(VLOOKUP($B795,$AB:$AX,9,0)))</f>
        <v>0</v>
      </c>
      <c r="BK795" s="89" t="n">
        <f aca="false">IF(ISERROR(VLOOKUP($B795,$AB:$AX,10,0)),0,(VLOOKUP($B795,$AB:$AX,10,0)))</f>
        <v>0</v>
      </c>
      <c r="BL795" s="93" t="n">
        <f aca="false">IF(ISERROR(VLOOKUP($B795,$AB:$AX,11,0)),0,(VLOOKUP($B795,$AB:$AX,11,0)))</f>
        <v>0</v>
      </c>
      <c r="BM795" s="89" t="n">
        <f aca="false">IF(ISERROR(VLOOKUP($B795,$AB:$AX,12,0)),0,(VLOOKUP($B795,$AB:$AX,12,0)))</f>
        <v>0</v>
      </c>
      <c r="BN795" s="93" t="n">
        <f aca="false">IF(ISERROR(VLOOKUP($B795,$AB:$AX,13,0)),0,(VLOOKUP($B795,$AB:$AX,13,0)))</f>
        <v>0</v>
      </c>
      <c r="BO795" s="86" t="n">
        <f aca="false">IF(ISERROR(VLOOKUP($B795,$AB:$AX,14,0)),0,(VLOOKUP($B795,$AB:$AX,14,0)))</f>
        <v>0</v>
      </c>
      <c r="BP795" s="91" t="n">
        <f aca="false">IF(ISERROR(VLOOKUP($B795,$AB:$AX,15,0)),0,(VLOOKUP($B795,$AB:$AX,15,0)))</f>
        <v>0</v>
      </c>
      <c r="BQ795" s="78"/>
      <c r="BR795" s="78"/>
      <c r="BS795" s="78"/>
      <c r="BT795" s="78"/>
      <c r="BU795" s="94"/>
      <c r="BV795" s="94"/>
      <c r="BW795" s="94"/>
      <c r="BX795" s="94"/>
      <c r="BY795" s="94"/>
      <c r="BZ795" s="94"/>
      <c r="CA795" s="94"/>
      <c r="CB795" s="94"/>
      <c r="CC795" s="94"/>
      <c r="CD795" s="94"/>
      <c r="CE795" s="94"/>
      <c r="CF795" s="94"/>
      <c r="CG795" s="94"/>
      <c r="CH795" s="94"/>
      <c r="CI795" s="94"/>
      <c r="CJ795" s="94"/>
      <c r="CK795" s="94"/>
      <c r="CL795" s="94"/>
      <c r="CM795" s="94"/>
      <c r="CN795" s="94"/>
      <c r="CO795" s="94"/>
      <c r="CP795" s="94"/>
      <c r="CQ795" s="94"/>
      <c r="CR795" s="94"/>
      <c r="CS795" s="94"/>
      <c r="CT795" s="94"/>
      <c r="CU795" s="94"/>
      <c r="CV795" s="94"/>
      <c r="CW795" s="94"/>
      <c r="CX795" s="94"/>
      <c r="CY795" s="94"/>
      <c r="CZ795" s="94"/>
      <c r="DA795" s="94"/>
      <c r="DB795" s="94"/>
      <c r="DC795" s="94"/>
      <c r="DD795" s="94"/>
      <c r="DE795" s="94"/>
      <c r="DF795" s="94"/>
      <c r="DG795" s="94"/>
      <c r="DH795" s="94"/>
      <c r="DI795" s="94"/>
      <c r="DJ795" s="94"/>
      <c r="DK795" s="94"/>
      <c r="DL795" s="94"/>
      <c r="DM795" s="94"/>
      <c r="DN795" s="94"/>
      <c r="DO795" s="94"/>
      <c r="DP795" s="94"/>
      <c r="DQ795" s="94"/>
      <c r="DR795" s="94"/>
      <c r="DS795" s="94"/>
      <c r="DT795" s="94"/>
      <c r="DU795" s="94"/>
      <c r="DV795" s="94"/>
      <c r="DW795" s="94"/>
      <c r="DX795" s="94"/>
      <c r="DY795" s="94"/>
      <c r="DZ795" s="94"/>
      <c r="EA795" s="94"/>
      <c r="EB795" s="94"/>
      <c r="EC795" s="94"/>
      <c r="ED795" s="94"/>
      <c r="EE795" s="94"/>
      <c r="EF795" s="94"/>
      <c r="EG795" s="94"/>
      <c r="EH795" s="94"/>
      <c r="EI795" s="94"/>
      <c r="EJ795" s="94"/>
      <c r="EK795" s="94"/>
    </row>
    <row r="796" customFormat="false" ht="12.75" hidden="true" customHeight="false" outlineLevel="0" collapsed="false">
      <c r="A796" s="75" t="s">
        <v>1248</v>
      </c>
      <c r="B796" s="78"/>
      <c r="C796" s="79"/>
      <c r="D796" s="78"/>
      <c r="E796" s="78"/>
      <c r="F796" s="79"/>
      <c r="G796" s="79"/>
      <c r="H796" s="80" t="n">
        <v>0</v>
      </c>
      <c r="I796" s="81" t="n">
        <v>0</v>
      </c>
      <c r="J796" s="81" t="n">
        <v>0</v>
      </c>
      <c r="K796" s="82" t="n">
        <v>0</v>
      </c>
      <c r="L796" s="83" t="n">
        <v>0</v>
      </c>
      <c r="M796" s="82" t="n">
        <v>0</v>
      </c>
      <c r="N796" s="83" t="n">
        <v>0</v>
      </c>
      <c r="O796" s="79"/>
      <c r="P796" s="84"/>
      <c r="Q796" s="78"/>
      <c r="R796" s="78"/>
      <c r="S796" s="78"/>
      <c r="T796" s="78"/>
      <c r="U796" s="78"/>
      <c r="V796" s="78"/>
      <c r="W796" s="78"/>
      <c r="X796" s="78"/>
      <c r="Y796" s="85"/>
      <c r="Z796" s="78"/>
      <c r="AA796" s="85" t="s">
        <v>1248</v>
      </c>
      <c r="AB796" s="85"/>
      <c r="AC796" s="86"/>
      <c r="AD796" s="85"/>
      <c r="AE796" s="85"/>
      <c r="AF796" s="86"/>
      <c r="AG796" s="86"/>
      <c r="AH796" s="87" t="n">
        <v>0</v>
      </c>
      <c r="AI796" s="88" t="n">
        <v>0</v>
      </c>
      <c r="AJ796" s="88" t="n">
        <v>0</v>
      </c>
      <c r="AK796" s="89" t="n">
        <v>0</v>
      </c>
      <c r="AL796" s="90" t="n">
        <v>0</v>
      </c>
      <c r="AM796" s="89" t="n">
        <v>0</v>
      </c>
      <c r="AN796" s="90" t="n">
        <v>0</v>
      </c>
      <c r="AO796" s="86"/>
      <c r="AP796" s="91"/>
      <c r="AQ796" s="78"/>
      <c r="AR796" s="78"/>
      <c r="AS796" s="78"/>
      <c r="AT796" s="78"/>
      <c r="AU796" s="78"/>
      <c r="AV796" s="78"/>
      <c r="AW796" s="78"/>
      <c r="AX796" s="78"/>
      <c r="AY796" s="78"/>
      <c r="AZ796" s="85"/>
      <c r="BA796" s="12"/>
      <c r="BB796" s="85" t="n">
        <f aca="false">IF(ISERROR(VLOOKUP($B796,$AB:$AX,1,0)),0,(VLOOKUP($B796,$AB:$AX,1,0)))</f>
        <v>0</v>
      </c>
      <c r="BC796" s="86" t="n">
        <f aca="false">IF(ISERROR(VLOOKUP($B796,$AB:$AX,2,0)),0,(VLOOKUP($B796,$AB:$AX,2,0)))</f>
        <v>0</v>
      </c>
      <c r="BD796" s="92" t="n">
        <f aca="false">IF(ISERROR(VLOOKUP($B796,$AB:$AX,3,0)),0,(VLOOKUP($B796,$AB:$AX,3,0)))</f>
        <v>0</v>
      </c>
      <c r="BE796" s="85" t="n">
        <f aca="false">IF(ISERROR(VLOOKUP($B796,$AB:$AX,4,0)),0,(VLOOKUP($B796,$AB:$AX,4,0)))</f>
        <v>0</v>
      </c>
      <c r="BF796" s="86" t="n">
        <f aca="false">IF(ISERROR(VLOOKUP($B796,$AB:$AX,5,0)),0,(VLOOKUP($B796,$AB:$AX,5,0)))</f>
        <v>0</v>
      </c>
      <c r="BG796" s="86" t="n">
        <f aca="false">IF(ISERROR(VLOOKUP($B796,$AB:$AX,6,0)),0,(VLOOKUP($B796,$AB:$AX,6,0)))</f>
        <v>0</v>
      </c>
      <c r="BH796" s="85" t="n">
        <f aca="false">IF(ISERROR(VLOOKUP($B796,$AB:$AX,7,0)),0,(VLOOKUP($B796,$AB:$AX,7,0)))</f>
        <v>0</v>
      </c>
      <c r="BI796" s="88" t="n">
        <f aca="false">IF(ISERROR(VLOOKUP($B796,$AB:$AX,8,0)),0,(VLOOKUP($B796,$AB:$AX,8,0)))</f>
        <v>0</v>
      </c>
      <c r="BJ796" s="88" t="n">
        <f aca="false">IF(ISERROR(VLOOKUP($B796,$AB:$AX,9,0)),0,(VLOOKUP($B796,$AB:$AX,9,0)))</f>
        <v>0</v>
      </c>
      <c r="BK796" s="89" t="n">
        <f aca="false">IF(ISERROR(VLOOKUP($B796,$AB:$AX,10,0)),0,(VLOOKUP($B796,$AB:$AX,10,0)))</f>
        <v>0</v>
      </c>
      <c r="BL796" s="93" t="n">
        <f aca="false">IF(ISERROR(VLOOKUP($B796,$AB:$AX,11,0)),0,(VLOOKUP($B796,$AB:$AX,11,0)))</f>
        <v>0</v>
      </c>
      <c r="BM796" s="89" t="n">
        <f aca="false">IF(ISERROR(VLOOKUP($B796,$AB:$AX,12,0)),0,(VLOOKUP($B796,$AB:$AX,12,0)))</f>
        <v>0</v>
      </c>
      <c r="BN796" s="93" t="n">
        <f aca="false">IF(ISERROR(VLOOKUP($B796,$AB:$AX,13,0)),0,(VLOOKUP($B796,$AB:$AX,13,0)))</f>
        <v>0</v>
      </c>
      <c r="BO796" s="86" t="n">
        <f aca="false">IF(ISERROR(VLOOKUP($B796,$AB:$AX,14,0)),0,(VLOOKUP($B796,$AB:$AX,14,0)))</f>
        <v>0</v>
      </c>
      <c r="BP796" s="91" t="n">
        <f aca="false">IF(ISERROR(VLOOKUP($B796,$AB:$AX,15,0)),0,(VLOOKUP($B796,$AB:$AX,15,0)))</f>
        <v>0</v>
      </c>
      <c r="BQ796" s="78"/>
      <c r="BR796" s="78"/>
      <c r="BS796" s="78"/>
      <c r="BT796" s="78"/>
      <c r="BU796" s="94"/>
      <c r="BV796" s="94"/>
      <c r="BW796" s="94"/>
      <c r="BX796" s="94"/>
      <c r="BY796" s="94"/>
      <c r="BZ796" s="94"/>
      <c r="CA796" s="94"/>
      <c r="CB796" s="94"/>
      <c r="CC796" s="94"/>
      <c r="CD796" s="94"/>
      <c r="CE796" s="94"/>
      <c r="CF796" s="94"/>
      <c r="CG796" s="94"/>
      <c r="CH796" s="94"/>
      <c r="CI796" s="94"/>
      <c r="CJ796" s="94"/>
      <c r="CK796" s="94"/>
      <c r="CL796" s="94"/>
      <c r="CM796" s="94"/>
      <c r="CN796" s="94"/>
      <c r="CO796" s="94"/>
      <c r="CP796" s="94"/>
      <c r="CQ796" s="94"/>
      <c r="CR796" s="94"/>
      <c r="CS796" s="94"/>
      <c r="CT796" s="94"/>
      <c r="CU796" s="94"/>
      <c r="CV796" s="94"/>
      <c r="CW796" s="94"/>
      <c r="CX796" s="94"/>
      <c r="CY796" s="94"/>
      <c r="CZ796" s="94"/>
      <c r="DA796" s="94"/>
      <c r="DB796" s="94"/>
      <c r="DC796" s="94"/>
      <c r="DD796" s="94"/>
      <c r="DE796" s="94"/>
      <c r="DF796" s="94"/>
      <c r="DG796" s="94"/>
      <c r="DH796" s="94"/>
      <c r="DI796" s="94"/>
      <c r="DJ796" s="94"/>
      <c r="DK796" s="94"/>
      <c r="DL796" s="94"/>
      <c r="DM796" s="94"/>
      <c r="DN796" s="94"/>
      <c r="DO796" s="94"/>
      <c r="DP796" s="94"/>
      <c r="DQ796" s="94"/>
      <c r="DR796" s="94"/>
      <c r="DS796" s="94"/>
      <c r="DT796" s="94"/>
      <c r="DU796" s="94"/>
      <c r="DV796" s="94"/>
      <c r="DW796" s="94"/>
      <c r="DX796" s="94"/>
      <c r="DY796" s="94"/>
      <c r="DZ796" s="94"/>
      <c r="EA796" s="94"/>
      <c r="EB796" s="94"/>
      <c r="EC796" s="94"/>
      <c r="ED796" s="94"/>
      <c r="EE796" s="94"/>
      <c r="EF796" s="94"/>
      <c r="EG796" s="94"/>
      <c r="EH796" s="94"/>
      <c r="EI796" s="94"/>
      <c r="EJ796" s="94"/>
      <c r="EK796" s="94"/>
    </row>
    <row r="797" customFormat="false" ht="12.75" hidden="true" customHeight="false" outlineLevel="0" collapsed="false">
      <c r="A797" s="75" t="s">
        <v>1249</v>
      </c>
      <c r="B797" s="78"/>
      <c r="C797" s="79"/>
      <c r="D797" s="78"/>
      <c r="E797" s="78"/>
      <c r="F797" s="79"/>
      <c r="G797" s="79"/>
      <c r="H797" s="80" t="n">
        <v>0</v>
      </c>
      <c r="I797" s="81" t="n">
        <v>0</v>
      </c>
      <c r="J797" s="81" t="n">
        <v>0</v>
      </c>
      <c r="K797" s="82" t="n">
        <v>0</v>
      </c>
      <c r="L797" s="83" t="n">
        <v>0</v>
      </c>
      <c r="M797" s="82" t="n">
        <v>0</v>
      </c>
      <c r="N797" s="83" t="n">
        <v>0</v>
      </c>
      <c r="O797" s="79"/>
      <c r="P797" s="84"/>
      <c r="Q797" s="22"/>
      <c r="R797" s="22"/>
      <c r="S797" s="22"/>
      <c r="T797" s="22"/>
      <c r="U797" s="22"/>
      <c r="V797" s="22"/>
      <c r="W797" s="22"/>
      <c r="X797" s="22"/>
      <c r="Y797" s="12"/>
      <c r="Z797" s="22"/>
      <c r="AA797" s="12" t="s">
        <v>1249</v>
      </c>
      <c r="AB797" s="85"/>
      <c r="AC797" s="86"/>
      <c r="AD797" s="85"/>
      <c r="AE797" s="85"/>
      <c r="AF797" s="86"/>
      <c r="AG797" s="86"/>
      <c r="AH797" s="87" t="n">
        <v>0</v>
      </c>
      <c r="AI797" s="88" t="n">
        <v>0</v>
      </c>
      <c r="AJ797" s="88" t="n">
        <v>0</v>
      </c>
      <c r="AK797" s="89" t="n">
        <v>0</v>
      </c>
      <c r="AL797" s="90" t="n">
        <v>0</v>
      </c>
      <c r="AM797" s="89" t="n">
        <v>0</v>
      </c>
      <c r="AN797" s="90" t="n">
        <v>0</v>
      </c>
      <c r="AO797" s="86"/>
      <c r="AP797" s="91"/>
      <c r="AQ797" s="22"/>
      <c r="AR797" s="22"/>
      <c r="AS797" s="22"/>
      <c r="AT797" s="22"/>
      <c r="AU797" s="22"/>
      <c r="AV797" s="22"/>
      <c r="AW797" s="22"/>
      <c r="AX797" s="22"/>
      <c r="AY797" s="22"/>
      <c r="BA797" s="12"/>
      <c r="BB797" s="85" t="n">
        <f aca="false">IF(ISERROR(VLOOKUP($B797,$AB:$AX,1,0)),0,(VLOOKUP($B797,$AB:$AX,1,0)))</f>
        <v>0</v>
      </c>
      <c r="BC797" s="86" t="n">
        <f aca="false">IF(ISERROR(VLOOKUP($B797,$AB:$AX,2,0)),0,(VLOOKUP($B797,$AB:$AX,2,0)))</f>
        <v>0</v>
      </c>
      <c r="BD797" s="92" t="n">
        <f aca="false">IF(ISERROR(VLOOKUP($B797,$AB:$AX,3,0)),0,(VLOOKUP($B797,$AB:$AX,3,0)))</f>
        <v>0</v>
      </c>
      <c r="BE797" s="85" t="n">
        <f aca="false">IF(ISERROR(VLOOKUP($B797,$AB:$AX,4,0)),0,(VLOOKUP($B797,$AB:$AX,4,0)))</f>
        <v>0</v>
      </c>
      <c r="BF797" s="86" t="n">
        <f aca="false">IF(ISERROR(VLOOKUP($B797,$AB:$AX,5,0)),0,(VLOOKUP($B797,$AB:$AX,5,0)))</f>
        <v>0</v>
      </c>
      <c r="BG797" s="86" t="n">
        <f aca="false">IF(ISERROR(VLOOKUP($B797,$AB:$AX,6,0)),0,(VLOOKUP($B797,$AB:$AX,6,0)))</f>
        <v>0</v>
      </c>
      <c r="BH797" s="85" t="n">
        <f aca="false">IF(ISERROR(VLOOKUP($B797,$AB:$AX,7,0)),0,(VLOOKUP($B797,$AB:$AX,7,0)))</f>
        <v>0</v>
      </c>
      <c r="BI797" s="88" t="n">
        <f aca="false">IF(ISERROR(VLOOKUP($B797,$AB:$AX,8,0)),0,(VLOOKUP($B797,$AB:$AX,8,0)))</f>
        <v>0</v>
      </c>
      <c r="BJ797" s="88" t="n">
        <f aca="false">IF(ISERROR(VLOOKUP($B797,$AB:$AX,9,0)),0,(VLOOKUP($B797,$AB:$AX,9,0)))</f>
        <v>0</v>
      </c>
      <c r="BK797" s="89" t="n">
        <f aca="false">IF(ISERROR(VLOOKUP($B797,$AB:$AX,10,0)),0,(VLOOKUP($B797,$AB:$AX,10,0)))</f>
        <v>0</v>
      </c>
      <c r="BL797" s="93" t="n">
        <f aca="false">IF(ISERROR(VLOOKUP($B797,$AB:$AX,11,0)),0,(VLOOKUP($B797,$AB:$AX,11,0)))</f>
        <v>0</v>
      </c>
      <c r="BM797" s="89" t="n">
        <f aca="false">IF(ISERROR(VLOOKUP($B797,$AB:$AX,12,0)),0,(VLOOKUP($B797,$AB:$AX,12,0)))</f>
        <v>0</v>
      </c>
      <c r="BN797" s="93" t="n">
        <f aca="false">IF(ISERROR(VLOOKUP($B797,$AB:$AX,13,0)),0,(VLOOKUP($B797,$AB:$AX,13,0)))</f>
        <v>0</v>
      </c>
      <c r="BO797" s="86" t="n">
        <f aca="false">IF(ISERROR(VLOOKUP($B797,$AB:$AX,14,0)),0,(VLOOKUP($B797,$AB:$AX,14,0)))</f>
        <v>0</v>
      </c>
      <c r="BP797" s="91" t="n">
        <f aca="false">IF(ISERROR(VLOOKUP($B797,$AB:$AX,15,0)),0,(VLOOKUP($B797,$AB:$AX,15,0)))</f>
        <v>0</v>
      </c>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c r="CV797" s="22"/>
      <c r="CW797" s="22"/>
      <c r="CX797" s="22"/>
      <c r="CY797" s="22"/>
      <c r="CZ797" s="22"/>
      <c r="DA797" s="22"/>
      <c r="DB797" s="22"/>
      <c r="DC797" s="22"/>
      <c r="DD797" s="22"/>
      <c r="DE797" s="22"/>
      <c r="DF797" s="22"/>
      <c r="DG797" s="22"/>
      <c r="DH797" s="22"/>
      <c r="DI797" s="22"/>
      <c r="DJ797" s="22"/>
      <c r="DK797" s="22"/>
      <c r="DL797" s="22"/>
      <c r="DM797" s="22"/>
      <c r="DN797" s="22"/>
      <c r="DO797" s="22"/>
      <c r="DP797" s="22"/>
      <c r="DQ797" s="22"/>
      <c r="DR797" s="22"/>
      <c r="DS797" s="22"/>
      <c r="DT797" s="22"/>
      <c r="DU797" s="22"/>
      <c r="DV797" s="22"/>
      <c r="DW797" s="22"/>
      <c r="DX797" s="22"/>
      <c r="DY797" s="22"/>
      <c r="DZ797" s="22"/>
      <c r="EA797" s="22"/>
      <c r="EB797" s="22"/>
      <c r="EC797" s="22"/>
      <c r="ED797" s="22"/>
      <c r="EE797" s="22"/>
      <c r="EF797" s="22"/>
      <c r="EG797" s="22"/>
      <c r="EH797" s="22"/>
      <c r="EI797" s="22"/>
      <c r="EJ797" s="22"/>
      <c r="EK797" s="22"/>
    </row>
    <row r="798" customFormat="false" ht="12.75" hidden="true" customHeight="false" outlineLevel="0" collapsed="false">
      <c r="A798" s="75" t="s">
        <v>1250</v>
      </c>
      <c r="B798" s="78"/>
      <c r="C798" s="79"/>
      <c r="D798" s="78"/>
      <c r="E798" s="78"/>
      <c r="F798" s="79"/>
      <c r="G798" s="79"/>
      <c r="H798" s="80" t="n">
        <v>0</v>
      </c>
      <c r="I798" s="81" t="n">
        <v>0</v>
      </c>
      <c r="J798" s="81" t="n">
        <v>0</v>
      </c>
      <c r="K798" s="82" t="n">
        <v>0</v>
      </c>
      <c r="L798" s="83" t="n">
        <v>0</v>
      </c>
      <c r="M798" s="82" t="n">
        <v>0</v>
      </c>
      <c r="N798" s="83" t="n">
        <v>0</v>
      </c>
      <c r="O798" s="79"/>
      <c r="P798" s="84"/>
      <c r="Q798" s="6"/>
      <c r="R798" s="6"/>
      <c r="S798" s="6"/>
      <c r="T798" s="6"/>
      <c r="U798" s="6"/>
      <c r="V798" s="6"/>
      <c r="W798" s="6"/>
      <c r="X798" s="6"/>
      <c r="AA798" s="5" t="s">
        <v>1250</v>
      </c>
      <c r="AB798" s="85"/>
      <c r="AC798" s="86"/>
      <c r="AD798" s="85"/>
      <c r="AE798" s="85"/>
      <c r="AF798" s="86"/>
      <c r="AG798" s="86"/>
      <c r="AH798" s="87" t="n">
        <v>0</v>
      </c>
      <c r="AI798" s="88" t="n">
        <v>0</v>
      </c>
      <c r="AJ798" s="88" t="n">
        <v>0</v>
      </c>
      <c r="AK798" s="89" t="n">
        <v>0</v>
      </c>
      <c r="AL798" s="90" t="n">
        <v>0</v>
      </c>
      <c r="AM798" s="89" t="n">
        <v>0</v>
      </c>
      <c r="AN798" s="90" t="n">
        <v>0</v>
      </c>
      <c r="AO798" s="86"/>
      <c r="AP798" s="91"/>
      <c r="AQ798" s="6"/>
      <c r="AR798" s="6"/>
      <c r="AS798" s="6"/>
      <c r="AT798" s="6"/>
      <c r="AU798" s="6"/>
      <c r="AV798" s="6"/>
      <c r="AW798" s="6"/>
      <c r="AX798" s="6"/>
      <c r="AY798" s="6"/>
      <c r="AZ798" s="5"/>
      <c r="BA798" s="12"/>
      <c r="BB798" s="85" t="n">
        <f aca="false">IF(ISERROR(VLOOKUP($B798,$AB:$AX,1,0)),0,(VLOOKUP($B798,$AB:$AX,1,0)))</f>
        <v>0</v>
      </c>
      <c r="BC798" s="86" t="n">
        <f aca="false">IF(ISERROR(VLOOKUP($B798,$AB:$AX,2,0)),0,(VLOOKUP($B798,$AB:$AX,2,0)))</f>
        <v>0</v>
      </c>
      <c r="BD798" s="92" t="n">
        <f aca="false">IF(ISERROR(VLOOKUP($B798,$AB:$AX,3,0)),0,(VLOOKUP($B798,$AB:$AX,3,0)))</f>
        <v>0</v>
      </c>
      <c r="BE798" s="85" t="n">
        <f aca="false">IF(ISERROR(VLOOKUP($B798,$AB:$AX,4,0)),0,(VLOOKUP($B798,$AB:$AX,4,0)))</f>
        <v>0</v>
      </c>
      <c r="BF798" s="86" t="n">
        <f aca="false">IF(ISERROR(VLOOKUP($B798,$AB:$AX,5,0)),0,(VLOOKUP($B798,$AB:$AX,5,0)))</f>
        <v>0</v>
      </c>
      <c r="BG798" s="86" t="n">
        <f aca="false">IF(ISERROR(VLOOKUP($B798,$AB:$AX,6,0)),0,(VLOOKUP($B798,$AB:$AX,6,0)))</f>
        <v>0</v>
      </c>
      <c r="BH798" s="85" t="n">
        <f aca="false">IF(ISERROR(VLOOKUP($B798,$AB:$AX,7,0)),0,(VLOOKUP($B798,$AB:$AX,7,0)))</f>
        <v>0</v>
      </c>
      <c r="BI798" s="88" t="n">
        <f aca="false">IF(ISERROR(VLOOKUP($B798,$AB:$AX,8,0)),0,(VLOOKUP($B798,$AB:$AX,8,0)))</f>
        <v>0</v>
      </c>
      <c r="BJ798" s="88" t="n">
        <f aca="false">IF(ISERROR(VLOOKUP($B798,$AB:$AX,9,0)),0,(VLOOKUP($B798,$AB:$AX,9,0)))</f>
        <v>0</v>
      </c>
      <c r="BK798" s="89" t="n">
        <f aca="false">IF(ISERROR(VLOOKUP($B798,$AB:$AX,10,0)),0,(VLOOKUP($B798,$AB:$AX,10,0)))</f>
        <v>0</v>
      </c>
      <c r="BL798" s="93" t="n">
        <f aca="false">IF(ISERROR(VLOOKUP($B798,$AB:$AX,11,0)),0,(VLOOKUP($B798,$AB:$AX,11,0)))</f>
        <v>0</v>
      </c>
      <c r="BM798" s="89" t="n">
        <f aca="false">IF(ISERROR(VLOOKUP($B798,$AB:$AX,12,0)),0,(VLOOKUP($B798,$AB:$AX,12,0)))</f>
        <v>0</v>
      </c>
      <c r="BN798" s="93" t="n">
        <f aca="false">IF(ISERROR(VLOOKUP($B798,$AB:$AX,13,0)),0,(VLOOKUP($B798,$AB:$AX,13,0)))</f>
        <v>0</v>
      </c>
      <c r="BO798" s="86" t="n">
        <f aca="false">IF(ISERROR(VLOOKUP($B798,$AB:$AX,14,0)),0,(VLOOKUP($B798,$AB:$AX,14,0)))</f>
        <v>0</v>
      </c>
      <c r="BP798" s="91" t="n">
        <f aca="false">IF(ISERROR(VLOOKUP($B798,$AB:$AX,15,0)),0,(VLOOKUP($B798,$AB:$AX,15,0)))</f>
        <v>0</v>
      </c>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row>
    <row r="799" customFormat="false" ht="12.75" hidden="true" customHeight="false" outlineLevel="0" collapsed="false">
      <c r="A799" s="75" t="s">
        <v>1251</v>
      </c>
      <c r="B799" s="78"/>
      <c r="C799" s="79"/>
      <c r="D799" s="78"/>
      <c r="E799" s="78"/>
      <c r="F799" s="79"/>
      <c r="G799" s="79"/>
      <c r="H799" s="80" t="n">
        <v>0</v>
      </c>
      <c r="I799" s="81" t="n">
        <v>0</v>
      </c>
      <c r="J799" s="81" t="n">
        <v>0</v>
      </c>
      <c r="K799" s="82" t="n">
        <v>0</v>
      </c>
      <c r="L799" s="83" t="n">
        <v>0</v>
      </c>
      <c r="M799" s="82" t="n">
        <v>0</v>
      </c>
      <c r="N799" s="83" t="n">
        <v>0</v>
      </c>
      <c r="O799" s="79"/>
      <c r="P799" s="84"/>
      <c r="Q799" s="100"/>
      <c r="R799" s="100"/>
      <c r="S799" s="100"/>
      <c r="T799" s="100"/>
      <c r="U799" s="100"/>
      <c r="V799" s="100"/>
      <c r="W799" s="100"/>
      <c r="X799" s="100"/>
      <c r="Y799" s="101"/>
      <c r="Z799" s="100"/>
      <c r="AA799" s="101" t="s">
        <v>1251</v>
      </c>
      <c r="AB799" s="85"/>
      <c r="AC799" s="86"/>
      <c r="AD799" s="85"/>
      <c r="AE799" s="85"/>
      <c r="AF799" s="86"/>
      <c r="AG799" s="86"/>
      <c r="AH799" s="87" t="n">
        <v>0</v>
      </c>
      <c r="AI799" s="88" t="n">
        <v>0</v>
      </c>
      <c r="AJ799" s="88" t="n">
        <v>0</v>
      </c>
      <c r="AK799" s="89" t="n">
        <v>0</v>
      </c>
      <c r="AL799" s="90" t="n">
        <v>0</v>
      </c>
      <c r="AM799" s="89" t="n">
        <v>0</v>
      </c>
      <c r="AN799" s="90" t="n">
        <v>0</v>
      </c>
      <c r="AO799" s="86"/>
      <c r="AP799" s="91"/>
      <c r="AQ799" s="100"/>
      <c r="AR799" s="100"/>
      <c r="AS799" s="100"/>
      <c r="AT799" s="100"/>
      <c r="AU799" s="100"/>
      <c r="AV799" s="100"/>
      <c r="AW799" s="100"/>
      <c r="AX799" s="100"/>
      <c r="AY799" s="100"/>
      <c r="AZ799" s="101"/>
      <c r="BA799" s="12"/>
      <c r="BB799" s="85" t="n">
        <f aca="false">IF(ISERROR(VLOOKUP($B799,$AB:$AX,1,0)),0,(VLOOKUP($B799,$AB:$AX,1,0)))</f>
        <v>0</v>
      </c>
      <c r="BC799" s="86" t="n">
        <f aca="false">IF(ISERROR(VLOOKUP($B799,$AB:$AX,2,0)),0,(VLOOKUP($B799,$AB:$AX,2,0)))</f>
        <v>0</v>
      </c>
      <c r="BD799" s="92" t="n">
        <f aca="false">IF(ISERROR(VLOOKUP($B799,$AB:$AX,3,0)),0,(VLOOKUP($B799,$AB:$AX,3,0)))</f>
        <v>0</v>
      </c>
      <c r="BE799" s="85" t="n">
        <f aca="false">IF(ISERROR(VLOOKUP($B799,$AB:$AX,4,0)),0,(VLOOKUP($B799,$AB:$AX,4,0)))</f>
        <v>0</v>
      </c>
      <c r="BF799" s="86" t="n">
        <f aca="false">IF(ISERROR(VLOOKUP($B799,$AB:$AX,5,0)),0,(VLOOKUP($B799,$AB:$AX,5,0)))</f>
        <v>0</v>
      </c>
      <c r="BG799" s="86" t="n">
        <f aca="false">IF(ISERROR(VLOOKUP($B799,$AB:$AX,6,0)),0,(VLOOKUP($B799,$AB:$AX,6,0)))</f>
        <v>0</v>
      </c>
      <c r="BH799" s="85" t="n">
        <f aca="false">IF(ISERROR(VLOOKUP($B799,$AB:$AX,7,0)),0,(VLOOKUP($B799,$AB:$AX,7,0)))</f>
        <v>0</v>
      </c>
      <c r="BI799" s="88" t="n">
        <f aca="false">IF(ISERROR(VLOOKUP($B799,$AB:$AX,8,0)),0,(VLOOKUP($B799,$AB:$AX,8,0)))</f>
        <v>0</v>
      </c>
      <c r="BJ799" s="88" t="n">
        <f aca="false">IF(ISERROR(VLOOKUP($B799,$AB:$AX,9,0)),0,(VLOOKUP($B799,$AB:$AX,9,0)))</f>
        <v>0</v>
      </c>
      <c r="BK799" s="89" t="n">
        <f aca="false">IF(ISERROR(VLOOKUP($B799,$AB:$AX,10,0)),0,(VLOOKUP($B799,$AB:$AX,10,0)))</f>
        <v>0</v>
      </c>
      <c r="BL799" s="93" t="n">
        <f aca="false">IF(ISERROR(VLOOKUP($B799,$AB:$AX,11,0)),0,(VLOOKUP($B799,$AB:$AX,11,0)))</f>
        <v>0</v>
      </c>
      <c r="BM799" s="89" t="n">
        <f aca="false">IF(ISERROR(VLOOKUP($B799,$AB:$AX,12,0)),0,(VLOOKUP($B799,$AB:$AX,12,0)))</f>
        <v>0</v>
      </c>
      <c r="BN799" s="93" t="n">
        <f aca="false">IF(ISERROR(VLOOKUP($B799,$AB:$AX,13,0)),0,(VLOOKUP($B799,$AB:$AX,13,0)))</f>
        <v>0</v>
      </c>
      <c r="BO799" s="86" t="n">
        <f aca="false">IF(ISERROR(VLOOKUP($B799,$AB:$AX,14,0)),0,(VLOOKUP($B799,$AB:$AX,14,0)))</f>
        <v>0</v>
      </c>
      <c r="BP799" s="91" t="n">
        <f aca="false">IF(ISERROR(VLOOKUP($B799,$AB:$AX,15,0)),0,(VLOOKUP($B799,$AB:$AX,15,0)))</f>
        <v>0</v>
      </c>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c r="DM799" s="100"/>
      <c r="DN799" s="100"/>
      <c r="DO799" s="100"/>
      <c r="DP799" s="100"/>
      <c r="DQ799" s="100"/>
      <c r="DR799" s="100"/>
      <c r="DS799" s="100"/>
      <c r="DT799" s="100"/>
      <c r="DU799" s="100"/>
      <c r="DV799" s="100"/>
      <c r="DW799" s="100"/>
      <c r="DX799" s="100"/>
      <c r="DY799" s="100"/>
      <c r="DZ799" s="100"/>
      <c r="EA799" s="100"/>
      <c r="EB799" s="100"/>
      <c r="EC799" s="100"/>
      <c r="ED799" s="100"/>
      <c r="EE799" s="100"/>
      <c r="EF799" s="100"/>
      <c r="EG799" s="100"/>
      <c r="EH799" s="100"/>
      <c r="EI799" s="100"/>
      <c r="EJ799" s="100"/>
      <c r="EK799" s="100"/>
    </row>
    <row r="800" customFormat="false" ht="12.75" hidden="true" customHeight="false" outlineLevel="0" collapsed="false">
      <c r="A800" s="75" t="s">
        <v>1252</v>
      </c>
      <c r="B800" s="78"/>
      <c r="C800" s="79"/>
      <c r="D800" s="78"/>
      <c r="E800" s="78"/>
      <c r="F800" s="79"/>
      <c r="G800" s="79"/>
      <c r="H800" s="80" t="n">
        <v>0</v>
      </c>
      <c r="I800" s="81" t="n">
        <v>0</v>
      </c>
      <c r="J800" s="81" t="n">
        <v>0</v>
      </c>
      <c r="K800" s="82" t="n">
        <v>0</v>
      </c>
      <c r="L800" s="83" t="n">
        <v>0</v>
      </c>
      <c r="M800" s="82" t="n">
        <v>0</v>
      </c>
      <c r="N800" s="83" t="n">
        <v>0</v>
      </c>
      <c r="O800" s="79"/>
      <c r="P800" s="84"/>
      <c r="Q800" s="100"/>
      <c r="R800" s="100"/>
      <c r="S800" s="100"/>
      <c r="T800" s="100"/>
      <c r="U800" s="100"/>
      <c r="V800" s="100"/>
      <c r="W800" s="100"/>
      <c r="X800" s="100"/>
      <c r="Y800" s="101"/>
      <c r="Z800" s="100"/>
      <c r="AA800" s="101" t="s">
        <v>1252</v>
      </c>
      <c r="AB800" s="85"/>
      <c r="AC800" s="86"/>
      <c r="AD800" s="85"/>
      <c r="AE800" s="85"/>
      <c r="AF800" s="86"/>
      <c r="AG800" s="86"/>
      <c r="AH800" s="87" t="n">
        <v>0</v>
      </c>
      <c r="AI800" s="88" t="n">
        <v>0</v>
      </c>
      <c r="AJ800" s="88" t="n">
        <v>0</v>
      </c>
      <c r="AK800" s="89" t="n">
        <v>0</v>
      </c>
      <c r="AL800" s="90" t="n">
        <v>0</v>
      </c>
      <c r="AM800" s="89" t="n">
        <v>0</v>
      </c>
      <c r="AN800" s="90" t="n">
        <v>0</v>
      </c>
      <c r="AO800" s="86"/>
      <c r="AP800" s="91"/>
      <c r="AQ800" s="100"/>
      <c r="AR800" s="100"/>
      <c r="AS800" s="100"/>
      <c r="AT800" s="100"/>
      <c r="AU800" s="100"/>
      <c r="AV800" s="100"/>
      <c r="AW800" s="100"/>
      <c r="AX800" s="100"/>
      <c r="AY800" s="100"/>
      <c r="AZ800" s="101"/>
      <c r="BA800" s="12"/>
      <c r="BB800" s="85" t="n">
        <f aca="false">IF(ISERROR(VLOOKUP($B800,$AB:$AX,1,0)),0,(VLOOKUP($B800,$AB:$AX,1,0)))</f>
        <v>0</v>
      </c>
      <c r="BC800" s="86" t="n">
        <f aca="false">IF(ISERROR(VLOOKUP($B800,$AB:$AX,2,0)),0,(VLOOKUP($B800,$AB:$AX,2,0)))</f>
        <v>0</v>
      </c>
      <c r="BD800" s="92" t="n">
        <f aca="false">IF(ISERROR(VLOOKUP($B800,$AB:$AX,3,0)),0,(VLOOKUP($B800,$AB:$AX,3,0)))</f>
        <v>0</v>
      </c>
      <c r="BE800" s="85" t="n">
        <f aca="false">IF(ISERROR(VLOOKUP($B800,$AB:$AX,4,0)),0,(VLOOKUP($B800,$AB:$AX,4,0)))</f>
        <v>0</v>
      </c>
      <c r="BF800" s="86" t="n">
        <f aca="false">IF(ISERROR(VLOOKUP($B800,$AB:$AX,5,0)),0,(VLOOKUP($B800,$AB:$AX,5,0)))</f>
        <v>0</v>
      </c>
      <c r="BG800" s="86" t="n">
        <f aca="false">IF(ISERROR(VLOOKUP($B800,$AB:$AX,6,0)),0,(VLOOKUP($B800,$AB:$AX,6,0)))</f>
        <v>0</v>
      </c>
      <c r="BH800" s="85" t="n">
        <f aca="false">IF(ISERROR(VLOOKUP($B800,$AB:$AX,7,0)),0,(VLOOKUP($B800,$AB:$AX,7,0)))</f>
        <v>0</v>
      </c>
      <c r="BI800" s="88" t="n">
        <f aca="false">IF(ISERROR(VLOOKUP($B800,$AB:$AX,8,0)),0,(VLOOKUP($B800,$AB:$AX,8,0)))</f>
        <v>0</v>
      </c>
      <c r="BJ800" s="88" t="n">
        <f aca="false">IF(ISERROR(VLOOKUP($B800,$AB:$AX,9,0)),0,(VLOOKUP($B800,$AB:$AX,9,0)))</f>
        <v>0</v>
      </c>
      <c r="BK800" s="89" t="n">
        <f aca="false">IF(ISERROR(VLOOKUP($B800,$AB:$AX,10,0)),0,(VLOOKUP($B800,$AB:$AX,10,0)))</f>
        <v>0</v>
      </c>
      <c r="BL800" s="93" t="n">
        <f aca="false">IF(ISERROR(VLOOKUP($B800,$AB:$AX,11,0)),0,(VLOOKUP($B800,$AB:$AX,11,0)))</f>
        <v>0</v>
      </c>
      <c r="BM800" s="89" t="n">
        <f aca="false">IF(ISERROR(VLOOKUP($B800,$AB:$AX,12,0)),0,(VLOOKUP($B800,$AB:$AX,12,0)))</f>
        <v>0</v>
      </c>
      <c r="BN800" s="93" t="n">
        <f aca="false">IF(ISERROR(VLOOKUP($B800,$AB:$AX,13,0)),0,(VLOOKUP($B800,$AB:$AX,13,0)))</f>
        <v>0</v>
      </c>
      <c r="BO800" s="86" t="n">
        <f aca="false">IF(ISERROR(VLOOKUP($B800,$AB:$AX,14,0)),0,(VLOOKUP($B800,$AB:$AX,14,0)))</f>
        <v>0</v>
      </c>
      <c r="BP800" s="91" t="n">
        <f aca="false">IF(ISERROR(VLOOKUP($B800,$AB:$AX,15,0)),0,(VLOOKUP($B800,$AB:$AX,15,0)))</f>
        <v>0</v>
      </c>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c r="DM800" s="100"/>
      <c r="DN800" s="100"/>
      <c r="DO800" s="100"/>
      <c r="DP800" s="100"/>
      <c r="DQ800" s="100"/>
      <c r="DR800" s="100"/>
      <c r="DS800" s="100"/>
      <c r="DT800" s="100"/>
      <c r="DU800" s="100"/>
      <c r="DV800" s="100"/>
      <c r="DW800" s="100"/>
      <c r="DX800" s="100"/>
      <c r="DY800" s="100"/>
      <c r="DZ800" s="100"/>
      <c r="EA800" s="100"/>
      <c r="EB800" s="100"/>
      <c r="EC800" s="100"/>
      <c r="ED800" s="100"/>
      <c r="EE800" s="100"/>
      <c r="EF800" s="100"/>
      <c r="EG800" s="100"/>
      <c r="EH800" s="100"/>
      <c r="EI800" s="100"/>
      <c r="EJ800" s="100"/>
      <c r="EK800" s="100"/>
    </row>
    <row r="801" customFormat="false" ht="12.75" hidden="true" customHeight="false" outlineLevel="0" collapsed="false">
      <c r="A801" s="75" t="s">
        <v>1253</v>
      </c>
      <c r="B801" s="78"/>
      <c r="C801" s="79"/>
      <c r="D801" s="78"/>
      <c r="E801" s="78"/>
      <c r="F801" s="79"/>
      <c r="G801" s="79"/>
      <c r="H801" s="80" t="n">
        <v>0</v>
      </c>
      <c r="I801" s="81" t="n">
        <v>0</v>
      </c>
      <c r="J801" s="81" t="n">
        <v>0</v>
      </c>
      <c r="K801" s="82" t="n">
        <v>0</v>
      </c>
      <c r="L801" s="83" t="n">
        <v>0</v>
      </c>
      <c r="M801" s="82" t="n">
        <v>0</v>
      </c>
      <c r="N801" s="83" t="n">
        <v>0</v>
      </c>
      <c r="O801" s="79"/>
      <c r="P801" s="84"/>
      <c r="Q801" s="100"/>
      <c r="R801" s="100"/>
      <c r="S801" s="100"/>
      <c r="T801" s="100"/>
      <c r="U801" s="100"/>
      <c r="V801" s="100"/>
      <c r="W801" s="100"/>
      <c r="X801" s="100"/>
      <c r="Y801" s="101"/>
      <c r="Z801" s="100"/>
      <c r="AA801" s="101" t="s">
        <v>1253</v>
      </c>
      <c r="AB801" s="85"/>
      <c r="AC801" s="86"/>
      <c r="AD801" s="85"/>
      <c r="AE801" s="85"/>
      <c r="AF801" s="86"/>
      <c r="AG801" s="86"/>
      <c r="AH801" s="87" t="n">
        <v>0</v>
      </c>
      <c r="AI801" s="88" t="n">
        <v>0</v>
      </c>
      <c r="AJ801" s="88" t="n">
        <v>0</v>
      </c>
      <c r="AK801" s="89" t="n">
        <v>0</v>
      </c>
      <c r="AL801" s="90" t="n">
        <v>0</v>
      </c>
      <c r="AM801" s="89" t="n">
        <v>0</v>
      </c>
      <c r="AN801" s="90" t="n">
        <v>0</v>
      </c>
      <c r="AO801" s="86"/>
      <c r="AP801" s="91"/>
      <c r="AQ801" s="100"/>
      <c r="AR801" s="100"/>
      <c r="AS801" s="100"/>
      <c r="AT801" s="100"/>
      <c r="AU801" s="100"/>
      <c r="AV801" s="100"/>
      <c r="AW801" s="100"/>
      <c r="AX801" s="100"/>
      <c r="AY801" s="100"/>
      <c r="AZ801" s="101"/>
      <c r="BA801" s="12"/>
      <c r="BB801" s="85" t="n">
        <f aca="false">IF(ISERROR(VLOOKUP($B801,$AB:$AX,1,0)),0,(VLOOKUP($B801,$AB:$AX,1,0)))</f>
        <v>0</v>
      </c>
      <c r="BC801" s="86" t="n">
        <f aca="false">IF(ISERROR(VLOOKUP($B801,$AB:$AX,2,0)),0,(VLOOKUP($B801,$AB:$AX,2,0)))</f>
        <v>0</v>
      </c>
      <c r="BD801" s="92" t="n">
        <f aca="false">IF(ISERROR(VLOOKUP($B801,$AB:$AX,3,0)),0,(VLOOKUP($B801,$AB:$AX,3,0)))</f>
        <v>0</v>
      </c>
      <c r="BE801" s="85" t="n">
        <f aca="false">IF(ISERROR(VLOOKUP($B801,$AB:$AX,4,0)),0,(VLOOKUP($B801,$AB:$AX,4,0)))</f>
        <v>0</v>
      </c>
      <c r="BF801" s="86" t="n">
        <f aca="false">IF(ISERROR(VLOOKUP($B801,$AB:$AX,5,0)),0,(VLOOKUP($B801,$AB:$AX,5,0)))</f>
        <v>0</v>
      </c>
      <c r="BG801" s="86" t="n">
        <f aca="false">IF(ISERROR(VLOOKUP($B801,$AB:$AX,6,0)),0,(VLOOKUP($B801,$AB:$AX,6,0)))</f>
        <v>0</v>
      </c>
      <c r="BH801" s="85" t="n">
        <f aca="false">IF(ISERROR(VLOOKUP($B801,$AB:$AX,7,0)),0,(VLOOKUP($B801,$AB:$AX,7,0)))</f>
        <v>0</v>
      </c>
      <c r="BI801" s="88" t="n">
        <f aca="false">IF(ISERROR(VLOOKUP($B801,$AB:$AX,8,0)),0,(VLOOKUP($B801,$AB:$AX,8,0)))</f>
        <v>0</v>
      </c>
      <c r="BJ801" s="88" t="n">
        <f aca="false">IF(ISERROR(VLOOKUP($B801,$AB:$AX,9,0)),0,(VLOOKUP($B801,$AB:$AX,9,0)))</f>
        <v>0</v>
      </c>
      <c r="BK801" s="89" t="n">
        <f aca="false">IF(ISERROR(VLOOKUP($B801,$AB:$AX,10,0)),0,(VLOOKUP($B801,$AB:$AX,10,0)))</f>
        <v>0</v>
      </c>
      <c r="BL801" s="93" t="n">
        <f aca="false">IF(ISERROR(VLOOKUP($B801,$AB:$AX,11,0)),0,(VLOOKUP($B801,$AB:$AX,11,0)))</f>
        <v>0</v>
      </c>
      <c r="BM801" s="89" t="n">
        <f aca="false">IF(ISERROR(VLOOKUP($B801,$AB:$AX,12,0)),0,(VLOOKUP($B801,$AB:$AX,12,0)))</f>
        <v>0</v>
      </c>
      <c r="BN801" s="93" t="n">
        <f aca="false">IF(ISERROR(VLOOKUP($B801,$AB:$AX,13,0)),0,(VLOOKUP($B801,$AB:$AX,13,0)))</f>
        <v>0</v>
      </c>
      <c r="BO801" s="86" t="n">
        <f aca="false">IF(ISERROR(VLOOKUP($B801,$AB:$AX,14,0)),0,(VLOOKUP($B801,$AB:$AX,14,0)))</f>
        <v>0</v>
      </c>
      <c r="BP801" s="91" t="n">
        <f aca="false">IF(ISERROR(VLOOKUP($B801,$AB:$AX,15,0)),0,(VLOOKUP($B801,$AB:$AX,15,0)))</f>
        <v>0</v>
      </c>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c r="DM801" s="100"/>
      <c r="DN801" s="100"/>
      <c r="DO801" s="100"/>
      <c r="DP801" s="100"/>
      <c r="DQ801" s="100"/>
      <c r="DR801" s="100"/>
      <c r="DS801" s="100"/>
      <c r="DT801" s="100"/>
      <c r="DU801" s="100"/>
      <c r="DV801" s="100"/>
      <c r="DW801" s="100"/>
      <c r="DX801" s="100"/>
      <c r="DY801" s="100"/>
      <c r="DZ801" s="100"/>
      <c r="EA801" s="100"/>
      <c r="EB801" s="100"/>
      <c r="EC801" s="100"/>
      <c r="ED801" s="100"/>
      <c r="EE801" s="100"/>
      <c r="EF801" s="100"/>
      <c r="EG801" s="100"/>
      <c r="EH801" s="100"/>
      <c r="EI801" s="100"/>
      <c r="EJ801" s="100"/>
      <c r="EK801" s="100"/>
    </row>
    <row r="802" customFormat="false" ht="12.75" hidden="true" customHeight="false" outlineLevel="0" collapsed="false">
      <c r="A802" s="75" t="s">
        <v>1254</v>
      </c>
      <c r="B802" s="78"/>
      <c r="C802" s="79"/>
      <c r="D802" s="78"/>
      <c r="E802" s="78"/>
      <c r="F802" s="79"/>
      <c r="G802" s="79"/>
      <c r="H802" s="80" t="n">
        <v>0</v>
      </c>
      <c r="I802" s="81" t="n">
        <v>0</v>
      </c>
      <c r="J802" s="81" t="n">
        <v>0</v>
      </c>
      <c r="K802" s="82" t="n">
        <v>0</v>
      </c>
      <c r="L802" s="83" t="n">
        <v>0</v>
      </c>
      <c r="M802" s="82" t="n">
        <v>0</v>
      </c>
      <c r="N802" s="83" t="n">
        <v>0</v>
      </c>
      <c r="O802" s="79"/>
      <c r="P802" s="84"/>
      <c r="Q802" s="100"/>
      <c r="R802" s="100"/>
      <c r="S802" s="100"/>
      <c r="T802" s="100"/>
      <c r="U802" s="100"/>
      <c r="V802" s="100"/>
      <c r="W802" s="100"/>
      <c r="X802" s="100"/>
      <c r="Y802" s="101"/>
      <c r="Z802" s="100"/>
      <c r="AA802" s="101" t="s">
        <v>1254</v>
      </c>
      <c r="AB802" s="85"/>
      <c r="AC802" s="86"/>
      <c r="AD802" s="85"/>
      <c r="AE802" s="85"/>
      <c r="AF802" s="86"/>
      <c r="AG802" s="86"/>
      <c r="AH802" s="87" t="n">
        <v>0</v>
      </c>
      <c r="AI802" s="88" t="n">
        <v>0</v>
      </c>
      <c r="AJ802" s="88" t="n">
        <v>0</v>
      </c>
      <c r="AK802" s="89" t="n">
        <v>0</v>
      </c>
      <c r="AL802" s="90" t="n">
        <v>0</v>
      </c>
      <c r="AM802" s="89" t="n">
        <v>0</v>
      </c>
      <c r="AN802" s="90" t="n">
        <v>0</v>
      </c>
      <c r="AO802" s="86"/>
      <c r="AP802" s="91"/>
      <c r="AQ802" s="100"/>
      <c r="AR802" s="100"/>
      <c r="AS802" s="100"/>
      <c r="AT802" s="100"/>
      <c r="AU802" s="100"/>
      <c r="AV802" s="100"/>
      <c r="AW802" s="100"/>
      <c r="AX802" s="100"/>
      <c r="AY802" s="100"/>
      <c r="AZ802" s="101"/>
      <c r="BA802" s="12"/>
      <c r="BB802" s="85" t="n">
        <f aca="false">IF(ISERROR(VLOOKUP($B802,$AB:$AX,1,0)),0,(VLOOKUP($B802,$AB:$AX,1,0)))</f>
        <v>0</v>
      </c>
      <c r="BC802" s="86" t="n">
        <f aca="false">IF(ISERROR(VLOOKUP($B802,$AB:$AX,2,0)),0,(VLOOKUP($B802,$AB:$AX,2,0)))</f>
        <v>0</v>
      </c>
      <c r="BD802" s="92" t="n">
        <f aca="false">IF(ISERROR(VLOOKUP($B802,$AB:$AX,3,0)),0,(VLOOKUP($B802,$AB:$AX,3,0)))</f>
        <v>0</v>
      </c>
      <c r="BE802" s="85" t="n">
        <f aca="false">IF(ISERROR(VLOOKUP($B802,$AB:$AX,4,0)),0,(VLOOKUP($B802,$AB:$AX,4,0)))</f>
        <v>0</v>
      </c>
      <c r="BF802" s="86" t="n">
        <f aca="false">IF(ISERROR(VLOOKUP($B802,$AB:$AX,5,0)),0,(VLOOKUP($B802,$AB:$AX,5,0)))</f>
        <v>0</v>
      </c>
      <c r="BG802" s="86" t="n">
        <f aca="false">IF(ISERROR(VLOOKUP($B802,$AB:$AX,6,0)),0,(VLOOKUP($B802,$AB:$AX,6,0)))</f>
        <v>0</v>
      </c>
      <c r="BH802" s="85" t="n">
        <f aca="false">IF(ISERROR(VLOOKUP($B802,$AB:$AX,7,0)),0,(VLOOKUP($B802,$AB:$AX,7,0)))</f>
        <v>0</v>
      </c>
      <c r="BI802" s="88" t="n">
        <f aca="false">IF(ISERROR(VLOOKUP($B802,$AB:$AX,8,0)),0,(VLOOKUP($B802,$AB:$AX,8,0)))</f>
        <v>0</v>
      </c>
      <c r="BJ802" s="88" t="n">
        <f aca="false">IF(ISERROR(VLOOKUP($B802,$AB:$AX,9,0)),0,(VLOOKUP($B802,$AB:$AX,9,0)))</f>
        <v>0</v>
      </c>
      <c r="BK802" s="89" t="n">
        <f aca="false">IF(ISERROR(VLOOKUP($B802,$AB:$AX,10,0)),0,(VLOOKUP($B802,$AB:$AX,10,0)))</f>
        <v>0</v>
      </c>
      <c r="BL802" s="93" t="n">
        <f aca="false">IF(ISERROR(VLOOKUP($B802,$AB:$AX,11,0)),0,(VLOOKUP($B802,$AB:$AX,11,0)))</f>
        <v>0</v>
      </c>
      <c r="BM802" s="89" t="n">
        <f aca="false">IF(ISERROR(VLOOKUP($B802,$AB:$AX,12,0)),0,(VLOOKUP($B802,$AB:$AX,12,0)))</f>
        <v>0</v>
      </c>
      <c r="BN802" s="93" t="n">
        <f aca="false">IF(ISERROR(VLOOKUP($B802,$AB:$AX,13,0)),0,(VLOOKUP($B802,$AB:$AX,13,0)))</f>
        <v>0</v>
      </c>
      <c r="BO802" s="86" t="n">
        <f aca="false">IF(ISERROR(VLOOKUP($B802,$AB:$AX,14,0)),0,(VLOOKUP($B802,$AB:$AX,14,0)))</f>
        <v>0</v>
      </c>
      <c r="BP802" s="91" t="n">
        <f aca="false">IF(ISERROR(VLOOKUP($B802,$AB:$AX,15,0)),0,(VLOOKUP($B802,$AB:$AX,15,0)))</f>
        <v>0</v>
      </c>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c r="DM802" s="100"/>
      <c r="DN802" s="100"/>
      <c r="DO802" s="100"/>
      <c r="DP802" s="100"/>
      <c r="DQ802" s="100"/>
      <c r="DR802" s="100"/>
      <c r="DS802" s="100"/>
      <c r="DT802" s="100"/>
      <c r="DU802" s="100"/>
      <c r="DV802" s="100"/>
      <c r="DW802" s="100"/>
      <c r="DX802" s="100"/>
      <c r="DY802" s="100"/>
      <c r="DZ802" s="100"/>
      <c r="EA802" s="100"/>
      <c r="EB802" s="100"/>
      <c r="EC802" s="100"/>
      <c r="ED802" s="100"/>
      <c r="EE802" s="100"/>
      <c r="EF802" s="100"/>
      <c r="EG802" s="100"/>
      <c r="EH802" s="100"/>
      <c r="EI802" s="100"/>
      <c r="EJ802" s="100"/>
      <c r="EK802" s="100"/>
    </row>
    <row r="803" customFormat="false" ht="12.75" hidden="true" customHeight="false" outlineLevel="0" collapsed="false">
      <c r="A803" s="75" t="s">
        <v>1255</v>
      </c>
      <c r="B803" s="78"/>
      <c r="C803" s="79"/>
      <c r="D803" s="78"/>
      <c r="E803" s="78"/>
      <c r="F803" s="79"/>
      <c r="G803" s="79"/>
      <c r="H803" s="80" t="n">
        <v>0</v>
      </c>
      <c r="I803" s="81" t="n">
        <v>0</v>
      </c>
      <c r="J803" s="81" t="n">
        <v>0</v>
      </c>
      <c r="K803" s="82" t="n">
        <v>0</v>
      </c>
      <c r="L803" s="83" t="n">
        <v>0</v>
      </c>
      <c r="M803" s="82" t="n">
        <v>0</v>
      </c>
      <c r="N803" s="83" t="n">
        <v>0</v>
      </c>
      <c r="O803" s="79"/>
      <c r="P803" s="84"/>
      <c r="Q803" s="100"/>
      <c r="R803" s="100"/>
      <c r="S803" s="100"/>
      <c r="T803" s="100"/>
      <c r="U803" s="100"/>
      <c r="V803" s="100"/>
      <c r="W803" s="100"/>
      <c r="X803" s="100"/>
      <c r="Y803" s="101"/>
      <c r="Z803" s="100"/>
      <c r="AA803" s="101" t="s">
        <v>1255</v>
      </c>
      <c r="AB803" s="85"/>
      <c r="AC803" s="86"/>
      <c r="AD803" s="85"/>
      <c r="AE803" s="85"/>
      <c r="AF803" s="86"/>
      <c r="AG803" s="86"/>
      <c r="AH803" s="87" t="n">
        <v>0</v>
      </c>
      <c r="AI803" s="88" t="n">
        <v>0</v>
      </c>
      <c r="AJ803" s="88" t="n">
        <v>0</v>
      </c>
      <c r="AK803" s="89" t="n">
        <v>0</v>
      </c>
      <c r="AL803" s="90" t="n">
        <v>0</v>
      </c>
      <c r="AM803" s="89" t="n">
        <v>0</v>
      </c>
      <c r="AN803" s="90" t="n">
        <v>0</v>
      </c>
      <c r="AO803" s="86"/>
      <c r="AP803" s="91"/>
      <c r="AQ803" s="100"/>
      <c r="AR803" s="100"/>
      <c r="AS803" s="100"/>
      <c r="AT803" s="100"/>
      <c r="AU803" s="100"/>
      <c r="AV803" s="100"/>
      <c r="AW803" s="100"/>
      <c r="AX803" s="100"/>
      <c r="AY803" s="100"/>
      <c r="AZ803" s="101"/>
      <c r="BA803" s="12"/>
      <c r="BB803" s="85" t="n">
        <f aca="false">IF(ISERROR(VLOOKUP($B803,$AB:$AX,1,0)),0,(VLOOKUP($B803,$AB:$AX,1,0)))</f>
        <v>0</v>
      </c>
      <c r="BC803" s="86" t="n">
        <f aca="false">IF(ISERROR(VLOOKUP($B803,$AB:$AX,2,0)),0,(VLOOKUP($B803,$AB:$AX,2,0)))</f>
        <v>0</v>
      </c>
      <c r="BD803" s="92" t="n">
        <f aca="false">IF(ISERROR(VLOOKUP($B803,$AB:$AX,3,0)),0,(VLOOKUP($B803,$AB:$AX,3,0)))</f>
        <v>0</v>
      </c>
      <c r="BE803" s="85" t="n">
        <f aca="false">IF(ISERROR(VLOOKUP($B803,$AB:$AX,4,0)),0,(VLOOKUP($B803,$AB:$AX,4,0)))</f>
        <v>0</v>
      </c>
      <c r="BF803" s="86" t="n">
        <f aca="false">IF(ISERROR(VLOOKUP($B803,$AB:$AX,5,0)),0,(VLOOKUP($B803,$AB:$AX,5,0)))</f>
        <v>0</v>
      </c>
      <c r="BG803" s="86" t="n">
        <f aca="false">IF(ISERROR(VLOOKUP($B803,$AB:$AX,6,0)),0,(VLOOKUP($B803,$AB:$AX,6,0)))</f>
        <v>0</v>
      </c>
      <c r="BH803" s="85" t="n">
        <f aca="false">IF(ISERROR(VLOOKUP($B803,$AB:$AX,7,0)),0,(VLOOKUP($B803,$AB:$AX,7,0)))</f>
        <v>0</v>
      </c>
      <c r="BI803" s="88" t="n">
        <f aca="false">IF(ISERROR(VLOOKUP($B803,$AB:$AX,8,0)),0,(VLOOKUP($B803,$AB:$AX,8,0)))</f>
        <v>0</v>
      </c>
      <c r="BJ803" s="88" t="n">
        <f aca="false">IF(ISERROR(VLOOKUP($B803,$AB:$AX,9,0)),0,(VLOOKUP($B803,$AB:$AX,9,0)))</f>
        <v>0</v>
      </c>
      <c r="BK803" s="89" t="n">
        <f aca="false">IF(ISERROR(VLOOKUP($B803,$AB:$AX,10,0)),0,(VLOOKUP($B803,$AB:$AX,10,0)))</f>
        <v>0</v>
      </c>
      <c r="BL803" s="93" t="n">
        <f aca="false">IF(ISERROR(VLOOKUP($B803,$AB:$AX,11,0)),0,(VLOOKUP($B803,$AB:$AX,11,0)))</f>
        <v>0</v>
      </c>
      <c r="BM803" s="89" t="n">
        <f aca="false">IF(ISERROR(VLOOKUP($B803,$AB:$AX,12,0)),0,(VLOOKUP($B803,$AB:$AX,12,0)))</f>
        <v>0</v>
      </c>
      <c r="BN803" s="93" t="n">
        <f aca="false">IF(ISERROR(VLOOKUP($B803,$AB:$AX,13,0)),0,(VLOOKUP($B803,$AB:$AX,13,0)))</f>
        <v>0</v>
      </c>
      <c r="BO803" s="86" t="n">
        <f aca="false">IF(ISERROR(VLOOKUP($B803,$AB:$AX,14,0)),0,(VLOOKUP($B803,$AB:$AX,14,0)))</f>
        <v>0</v>
      </c>
      <c r="BP803" s="91" t="n">
        <f aca="false">IF(ISERROR(VLOOKUP($B803,$AB:$AX,15,0)),0,(VLOOKUP($B803,$AB:$AX,15,0)))</f>
        <v>0</v>
      </c>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c r="DM803" s="100"/>
      <c r="DN803" s="100"/>
      <c r="DO803" s="100"/>
      <c r="DP803" s="100"/>
      <c r="DQ803" s="100"/>
      <c r="DR803" s="100"/>
      <c r="DS803" s="100"/>
      <c r="DT803" s="100"/>
      <c r="DU803" s="100"/>
      <c r="DV803" s="100"/>
      <c r="DW803" s="100"/>
      <c r="DX803" s="100"/>
      <c r="DY803" s="100"/>
      <c r="DZ803" s="100"/>
      <c r="EA803" s="100"/>
      <c r="EB803" s="100"/>
      <c r="EC803" s="100"/>
      <c r="ED803" s="100"/>
      <c r="EE803" s="100"/>
      <c r="EF803" s="100"/>
      <c r="EG803" s="100"/>
      <c r="EH803" s="100"/>
      <c r="EI803" s="100"/>
      <c r="EJ803" s="100"/>
      <c r="EK803" s="100"/>
    </row>
    <row r="804" customFormat="false" ht="12.75" hidden="true" customHeight="false" outlineLevel="0" collapsed="false">
      <c r="A804" s="75" t="s">
        <v>1256</v>
      </c>
      <c r="B804" s="78"/>
      <c r="C804" s="79"/>
      <c r="D804" s="78"/>
      <c r="E804" s="78"/>
      <c r="F804" s="79"/>
      <c r="G804" s="79"/>
      <c r="H804" s="80" t="n">
        <v>0</v>
      </c>
      <c r="I804" s="81" t="n">
        <v>0</v>
      </c>
      <c r="J804" s="81" t="n">
        <v>0</v>
      </c>
      <c r="K804" s="82" t="n">
        <v>0</v>
      </c>
      <c r="L804" s="83" t="n">
        <v>0</v>
      </c>
      <c r="M804" s="82" t="n">
        <v>0</v>
      </c>
      <c r="N804" s="83" t="n">
        <v>0</v>
      </c>
      <c r="O804" s="79"/>
      <c r="P804" s="84"/>
      <c r="Q804" s="22"/>
      <c r="R804" s="22"/>
      <c r="S804" s="22"/>
      <c r="T804" s="22"/>
      <c r="U804" s="22"/>
      <c r="V804" s="22"/>
      <c r="W804" s="22"/>
      <c r="X804" s="22"/>
      <c r="Y804" s="12"/>
      <c r="Z804" s="22"/>
      <c r="AA804" s="12" t="s">
        <v>1256</v>
      </c>
      <c r="AB804" s="85"/>
      <c r="AC804" s="86"/>
      <c r="AD804" s="85"/>
      <c r="AE804" s="85"/>
      <c r="AF804" s="86"/>
      <c r="AG804" s="86"/>
      <c r="AH804" s="87" t="n">
        <v>0</v>
      </c>
      <c r="AI804" s="88" t="n">
        <v>0</v>
      </c>
      <c r="AJ804" s="88" t="n">
        <v>0</v>
      </c>
      <c r="AK804" s="89" t="n">
        <v>0</v>
      </c>
      <c r="AL804" s="90" t="n">
        <v>0</v>
      </c>
      <c r="AM804" s="89" t="n">
        <v>0</v>
      </c>
      <c r="AN804" s="90" t="n">
        <v>0</v>
      </c>
      <c r="AO804" s="86"/>
      <c r="AP804" s="91"/>
      <c r="AQ804" s="22"/>
      <c r="AR804" s="22"/>
      <c r="AS804" s="22"/>
      <c r="AT804" s="22"/>
      <c r="AU804" s="22"/>
      <c r="AV804" s="22"/>
      <c r="AW804" s="22"/>
      <c r="AX804" s="22"/>
      <c r="AY804" s="22"/>
      <c r="BA804" s="12"/>
      <c r="BB804" s="85" t="n">
        <f aca="false">IF(ISERROR(VLOOKUP($B804,$AB:$AX,1,0)),0,(VLOOKUP($B804,$AB:$AX,1,0)))</f>
        <v>0</v>
      </c>
      <c r="BC804" s="86" t="n">
        <f aca="false">IF(ISERROR(VLOOKUP($B804,$AB:$AX,2,0)),0,(VLOOKUP($B804,$AB:$AX,2,0)))</f>
        <v>0</v>
      </c>
      <c r="BD804" s="92" t="n">
        <f aca="false">IF(ISERROR(VLOOKUP($B804,$AB:$AX,3,0)),0,(VLOOKUP($B804,$AB:$AX,3,0)))</f>
        <v>0</v>
      </c>
      <c r="BE804" s="85" t="n">
        <f aca="false">IF(ISERROR(VLOOKUP($B804,$AB:$AX,4,0)),0,(VLOOKUP($B804,$AB:$AX,4,0)))</f>
        <v>0</v>
      </c>
      <c r="BF804" s="86" t="n">
        <f aca="false">IF(ISERROR(VLOOKUP($B804,$AB:$AX,5,0)),0,(VLOOKUP($B804,$AB:$AX,5,0)))</f>
        <v>0</v>
      </c>
      <c r="BG804" s="86" t="n">
        <f aca="false">IF(ISERROR(VLOOKUP($B804,$AB:$AX,6,0)),0,(VLOOKUP($B804,$AB:$AX,6,0)))</f>
        <v>0</v>
      </c>
      <c r="BH804" s="85" t="n">
        <f aca="false">IF(ISERROR(VLOOKUP($B804,$AB:$AX,7,0)),0,(VLOOKUP($B804,$AB:$AX,7,0)))</f>
        <v>0</v>
      </c>
      <c r="BI804" s="88" t="n">
        <f aca="false">IF(ISERROR(VLOOKUP($B804,$AB:$AX,8,0)),0,(VLOOKUP($B804,$AB:$AX,8,0)))</f>
        <v>0</v>
      </c>
      <c r="BJ804" s="88" t="n">
        <f aca="false">IF(ISERROR(VLOOKUP($B804,$AB:$AX,9,0)),0,(VLOOKUP($B804,$AB:$AX,9,0)))</f>
        <v>0</v>
      </c>
      <c r="BK804" s="89" t="n">
        <f aca="false">IF(ISERROR(VLOOKUP($B804,$AB:$AX,10,0)),0,(VLOOKUP($B804,$AB:$AX,10,0)))</f>
        <v>0</v>
      </c>
      <c r="BL804" s="93" t="n">
        <f aca="false">IF(ISERROR(VLOOKUP($B804,$AB:$AX,11,0)),0,(VLOOKUP($B804,$AB:$AX,11,0)))</f>
        <v>0</v>
      </c>
      <c r="BM804" s="89" t="n">
        <f aca="false">IF(ISERROR(VLOOKUP($B804,$AB:$AX,12,0)),0,(VLOOKUP($B804,$AB:$AX,12,0)))</f>
        <v>0</v>
      </c>
      <c r="BN804" s="93" t="n">
        <f aca="false">IF(ISERROR(VLOOKUP($B804,$AB:$AX,13,0)),0,(VLOOKUP($B804,$AB:$AX,13,0)))</f>
        <v>0</v>
      </c>
      <c r="BO804" s="86" t="n">
        <f aca="false">IF(ISERROR(VLOOKUP($B804,$AB:$AX,14,0)),0,(VLOOKUP($B804,$AB:$AX,14,0)))</f>
        <v>0</v>
      </c>
      <c r="BP804" s="91" t="n">
        <f aca="false">IF(ISERROR(VLOOKUP($B804,$AB:$AX,15,0)),0,(VLOOKUP($B804,$AB:$AX,15,0)))</f>
        <v>0</v>
      </c>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c r="CV804" s="22"/>
      <c r="CW804" s="22"/>
      <c r="CX804" s="22"/>
      <c r="CY804" s="22"/>
      <c r="CZ804" s="22"/>
      <c r="DA804" s="22"/>
      <c r="DB804" s="22"/>
      <c r="DC804" s="22"/>
      <c r="DD804" s="22"/>
      <c r="DE804" s="22"/>
      <c r="DF804" s="22"/>
      <c r="DG804" s="22"/>
      <c r="DH804" s="22"/>
      <c r="DI804" s="22"/>
      <c r="DJ804" s="22"/>
      <c r="DK804" s="22"/>
      <c r="DL804" s="22"/>
      <c r="DM804" s="22"/>
      <c r="DN804" s="22"/>
      <c r="DO804" s="22"/>
      <c r="DP804" s="22"/>
      <c r="DQ804" s="22"/>
      <c r="DR804" s="22"/>
      <c r="DS804" s="22"/>
      <c r="DT804" s="22"/>
      <c r="DU804" s="22"/>
      <c r="DV804" s="22"/>
      <c r="DW804" s="22"/>
      <c r="DX804" s="22"/>
      <c r="DY804" s="22"/>
      <c r="DZ804" s="22"/>
      <c r="EA804" s="22"/>
      <c r="EB804" s="22"/>
      <c r="EC804" s="22"/>
      <c r="ED804" s="22"/>
      <c r="EE804" s="22"/>
      <c r="EF804" s="22"/>
      <c r="EG804" s="22"/>
      <c r="EH804" s="22"/>
      <c r="EI804" s="22"/>
      <c r="EJ804" s="22"/>
      <c r="EK804" s="22"/>
    </row>
    <row r="805" customFormat="false" ht="12.75" hidden="true" customHeight="false" outlineLevel="0" collapsed="false">
      <c r="A805" s="75" t="s">
        <v>1257</v>
      </c>
      <c r="B805" s="78"/>
      <c r="C805" s="79"/>
      <c r="D805" s="78"/>
      <c r="E805" s="78"/>
      <c r="F805" s="79"/>
      <c r="G805" s="79"/>
      <c r="H805" s="80" t="n">
        <v>0</v>
      </c>
      <c r="I805" s="81" t="n">
        <v>0</v>
      </c>
      <c r="J805" s="81" t="n">
        <v>0</v>
      </c>
      <c r="K805" s="82" t="n">
        <v>0</v>
      </c>
      <c r="L805" s="83" t="n">
        <v>0</v>
      </c>
      <c r="M805" s="82" t="n">
        <v>0</v>
      </c>
      <c r="N805" s="83" t="n">
        <v>0</v>
      </c>
      <c r="O805" s="79"/>
      <c r="P805" s="84"/>
      <c r="Q805" s="22"/>
      <c r="R805" s="22"/>
      <c r="S805" s="22"/>
      <c r="T805" s="22"/>
      <c r="U805" s="22"/>
      <c r="V805" s="22"/>
      <c r="W805" s="22"/>
      <c r="X805" s="22"/>
      <c r="Y805" s="12"/>
      <c r="Z805" s="22"/>
      <c r="AA805" s="12" t="s">
        <v>1257</v>
      </c>
      <c r="AB805" s="85"/>
      <c r="AC805" s="86"/>
      <c r="AD805" s="85"/>
      <c r="AE805" s="85"/>
      <c r="AF805" s="86"/>
      <c r="AG805" s="86"/>
      <c r="AH805" s="87" t="n">
        <v>0</v>
      </c>
      <c r="AI805" s="88" t="n">
        <v>0</v>
      </c>
      <c r="AJ805" s="88" t="n">
        <v>0</v>
      </c>
      <c r="AK805" s="89" t="n">
        <v>0</v>
      </c>
      <c r="AL805" s="90" t="n">
        <v>0</v>
      </c>
      <c r="AM805" s="89" t="n">
        <v>0</v>
      </c>
      <c r="AN805" s="90" t="n">
        <v>0</v>
      </c>
      <c r="AO805" s="86"/>
      <c r="AP805" s="91"/>
      <c r="AQ805" s="22"/>
      <c r="AR805" s="22"/>
      <c r="AS805" s="22"/>
      <c r="AT805" s="22"/>
      <c r="AU805" s="22"/>
      <c r="AV805" s="22"/>
      <c r="AW805" s="22"/>
      <c r="AX805" s="22"/>
      <c r="AY805" s="22"/>
      <c r="BA805" s="12"/>
      <c r="BB805" s="85" t="n">
        <f aca="false">IF(ISERROR(VLOOKUP($B805,$AB:$AX,1,0)),0,(VLOOKUP($B805,$AB:$AX,1,0)))</f>
        <v>0</v>
      </c>
      <c r="BC805" s="86" t="n">
        <f aca="false">IF(ISERROR(VLOOKUP($B805,$AB:$AX,2,0)),0,(VLOOKUP($B805,$AB:$AX,2,0)))</f>
        <v>0</v>
      </c>
      <c r="BD805" s="92" t="n">
        <f aca="false">IF(ISERROR(VLOOKUP($B805,$AB:$AX,3,0)),0,(VLOOKUP($B805,$AB:$AX,3,0)))</f>
        <v>0</v>
      </c>
      <c r="BE805" s="85" t="n">
        <f aca="false">IF(ISERROR(VLOOKUP($B805,$AB:$AX,4,0)),0,(VLOOKUP($B805,$AB:$AX,4,0)))</f>
        <v>0</v>
      </c>
      <c r="BF805" s="86" t="n">
        <f aca="false">IF(ISERROR(VLOOKUP($B805,$AB:$AX,5,0)),0,(VLOOKUP($B805,$AB:$AX,5,0)))</f>
        <v>0</v>
      </c>
      <c r="BG805" s="86" t="n">
        <f aca="false">IF(ISERROR(VLOOKUP($B805,$AB:$AX,6,0)),0,(VLOOKUP($B805,$AB:$AX,6,0)))</f>
        <v>0</v>
      </c>
      <c r="BH805" s="85" t="n">
        <f aca="false">IF(ISERROR(VLOOKUP($B805,$AB:$AX,7,0)),0,(VLOOKUP($B805,$AB:$AX,7,0)))</f>
        <v>0</v>
      </c>
      <c r="BI805" s="88" t="n">
        <f aca="false">IF(ISERROR(VLOOKUP($B805,$AB:$AX,8,0)),0,(VLOOKUP($B805,$AB:$AX,8,0)))</f>
        <v>0</v>
      </c>
      <c r="BJ805" s="88" t="n">
        <f aca="false">IF(ISERROR(VLOOKUP($B805,$AB:$AX,9,0)),0,(VLOOKUP($B805,$AB:$AX,9,0)))</f>
        <v>0</v>
      </c>
      <c r="BK805" s="89" t="n">
        <f aca="false">IF(ISERROR(VLOOKUP($B805,$AB:$AX,10,0)),0,(VLOOKUP($B805,$AB:$AX,10,0)))</f>
        <v>0</v>
      </c>
      <c r="BL805" s="93" t="n">
        <f aca="false">IF(ISERROR(VLOOKUP($B805,$AB:$AX,11,0)),0,(VLOOKUP($B805,$AB:$AX,11,0)))</f>
        <v>0</v>
      </c>
      <c r="BM805" s="89" t="n">
        <f aca="false">IF(ISERROR(VLOOKUP($B805,$AB:$AX,12,0)),0,(VLOOKUP($B805,$AB:$AX,12,0)))</f>
        <v>0</v>
      </c>
      <c r="BN805" s="93" t="n">
        <f aca="false">IF(ISERROR(VLOOKUP($B805,$AB:$AX,13,0)),0,(VLOOKUP($B805,$AB:$AX,13,0)))</f>
        <v>0</v>
      </c>
      <c r="BO805" s="86" t="n">
        <f aca="false">IF(ISERROR(VLOOKUP($B805,$AB:$AX,14,0)),0,(VLOOKUP($B805,$AB:$AX,14,0)))</f>
        <v>0</v>
      </c>
      <c r="BP805" s="91" t="n">
        <f aca="false">IF(ISERROR(VLOOKUP($B805,$AB:$AX,15,0)),0,(VLOOKUP($B805,$AB:$AX,15,0)))</f>
        <v>0</v>
      </c>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c r="CV805" s="22"/>
      <c r="CW805" s="22"/>
      <c r="CX805" s="22"/>
      <c r="CY805" s="22"/>
      <c r="CZ805" s="22"/>
      <c r="DA805" s="22"/>
      <c r="DB805" s="22"/>
      <c r="DC805" s="22"/>
      <c r="DD805" s="22"/>
      <c r="DE805" s="22"/>
      <c r="DF805" s="22"/>
      <c r="DG805" s="22"/>
      <c r="DH805" s="22"/>
      <c r="DI805" s="22"/>
      <c r="DJ805" s="22"/>
      <c r="DK805" s="22"/>
      <c r="DL805" s="22"/>
      <c r="DM805" s="22"/>
      <c r="DN805" s="22"/>
      <c r="DO805" s="22"/>
      <c r="DP805" s="22"/>
      <c r="DQ805" s="22"/>
      <c r="DR805" s="22"/>
      <c r="DS805" s="22"/>
      <c r="DT805" s="22"/>
      <c r="DU805" s="22"/>
      <c r="DV805" s="22"/>
      <c r="DW805" s="22"/>
      <c r="DX805" s="22"/>
      <c r="DY805" s="22"/>
      <c r="DZ805" s="22"/>
      <c r="EA805" s="22"/>
      <c r="EB805" s="22"/>
      <c r="EC805" s="22"/>
      <c r="ED805" s="22"/>
      <c r="EE805" s="22"/>
      <c r="EF805" s="22"/>
      <c r="EG805" s="22"/>
      <c r="EH805" s="22"/>
      <c r="EI805" s="22"/>
      <c r="EJ805" s="22"/>
      <c r="EK805" s="22"/>
    </row>
    <row r="806" customFormat="false" ht="12.75" hidden="false" customHeight="false" outlineLevel="0" collapsed="false">
      <c r="A806" s="140" t="s">
        <v>1258</v>
      </c>
      <c r="B806" s="99" t="s">
        <v>161</v>
      </c>
      <c r="C806" s="144"/>
      <c r="D806" s="78"/>
      <c r="E806" s="78"/>
      <c r="F806" s="79"/>
      <c r="G806" s="79"/>
      <c r="H806" s="80"/>
      <c r="I806" s="81"/>
      <c r="J806" s="81"/>
      <c r="K806" s="82"/>
      <c r="L806" s="83"/>
      <c r="M806" s="82"/>
      <c r="N806" s="83"/>
      <c r="O806" s="79"/>
      <c r="P806" s="84"/>
      <c r="Q806" s="78"/>
      <c r="R806" s="78"/>
      <c r="S806" s="78"/>
      <c r="T806" s="78"/>
      <c r="U806" s="78"/>
      <c r="V806" s="78"/>
      <c r="W806" s="78"/>
      <c r="X806" s="78"/>
      <c r="Y806" s="85"/>
      <c r="Z806" s="78"/>
      <c r="AA806" s="85" t="s">
        <v>1258</v>
      </c>
      <c r="AB806" s="85" t="s">
        <v>161</v>
      </c>
      <c r="AC806" s="86"/>
      <c r="AD806" s="85"/>
      <c r="AE806" s="85"/>
      <c r="AF806" s="86"/>
      <c r="AG806" s="86"/>
      <c r="AH806" s="87"/>
      <c r="AI806" s="88"/>
      <c r="AJ806" s="88"/>
      <c r="AK806" s="89"/>
      <c r="AL806" s="90"/>
      <c r="AM806" s="89"/>
      <c r="AN806" s="90"/>
      <c r="AO806" s="86"/>
      <c r="AP806" s="91"/>
      <c r="AQ806" s="78"/>
      <c r="AR806" s="78"/>
      <c r="AS806" s="78"/>
      <c r="AT806" s="78"/>
      <c r="AU806" s="78"/>
      <c r="AV806" s="78"/>
      <c r="AW806" s="78"/>
      <c r="AX806" s="78"/>
      <c r="AY806" s="78"/>
      <c r="AZ806" s="85"/>
      <c r="BA806" s="12"/>
      <c r="BB806" s="85" t="str">
        <f aca="false">IF(ISERROR(VLOOKUP($B806,$AB:$AX,1,0)),0,(VLOOKUP($B806,$AB:$AX,1,0)))</f>
        <v>DEALS REMOVED</v>
      </c>
      <c r="BC806" s="86" t="n">
        <f aca="false">IF(ISERROR(VLOOKUP($B806,$AB:$AX,2,0)),0,(VLOOKUP($B806,$AB:$AX,2,0)))</f>
        <v>0</v>
      </c>
      <c r="BD806" s="92" t="n">
        <f aca="false">IF(ISERROR(VLOOKUP($B806,$AB:$AX,3,0)),0,(VLOOKUP($B806,$AB:$AX,3,0)))</f>
        <v>0</v>
      </c>
      <c r="BE806" s="85" t="n">
        <f aca="false">IF(ISERROR(VLOOKUP($B806,$AB:$AX,4,0)),0,(VLOOKUP($B806,$AB:$AX,4,0)))</f>
        <v>0</v>
      </c>
      <c r="BF806" s="86" t="n">
        <f aca="false">IF(ISERROR(VLOOKUP($B806,$AB:$AX,5,0)),0,(VLOOKUP($B806,$AB:$AX,5,0)))</f>
        <v>0</v>
      </c>
      <c r="BG806" s="86" t="n">
        <f aca="false">IF(ISERROR(VLOOKUP($B806,$AB:$AX,6,0)),0,(VLOOKUP($B806,$AB:$AX,6,0)))</f>
        <v>0</v>
      </c>
      <c r="BH806" s="85" t="n">
        <f aca="false">IF(ISERROR(VLOOKUP($B806,$AB:$AX,7,0)),0,(VLOOKUP($B806,$AB:$AX,7,0)))</f>
        <v>0</v>
      </c>
      <c r="BI806" s="88" t="n">
        <f aca="false">IF(ISERROR(VLOOKUP($B806,$AB:$AX,8,0)),0,(VLOOKUP($B806,$AB:$AX,8,0)))</f>
        <v>0</v>
      </c>
      <c r="BJ806" s="88" t="n">
        <f aca="false">IF(ISERROR(VLOOKUP($B806,$AB:$AX,9,0)),0,(VLOOKUP($B806,$AB:$AX,9,0)))</f>
        <v>0</v>
      </c>
      <c r="BK806" s="89" t="n">
        <f aca="false">IF(ISERROR(VLOOKUP($B806,$AB:$AX,10,0)),0,(VLOOKUP($B806,$AB:$AX,10,0)))</f>
        <v>0</v>
      </c>
      <c r="BL806" s="93" t="n">
        <f aca="false">IF(ISERROR(VLOOKUP($B806,$AB:$AX,11,0)),0,(VLOOKUP($B806,$AB:$AX,11,0)))</f>
        <v>0</v>
      </c>
      <c r="BM806" s="89" t="n">
        <f aca="false">IF(ISERROR(VLOOKUP($B806,$AB:$AX,12,0)),0,(VLOOKUP($B806,$AB:$AX,12,0)))</f>
        <v>0</v>
      </c>
      <c r="BN806" s="93" t="n">
        <f aca="false">IF(ISERROR(VLOOKUP($B806,$AB:$AX,13,0)),0,(VLOOKUP($B806,$AB:$AX,13,0)))</f>
        <v>0</v>
      </c>
      <c r="BO806" s="86" t="n">
        <f aca="false">IF(ISERROR(VLOOKUP($B806,$AB:$AX,14,0)),0,(VLOOKUP($B806,$AB:$AX,14,0)))</f>
        <v>0</v>
      </c>
      <c r="BP806" s="91" t="n">
        <f aca="false">IF(ISERROR(VLOOKUP($B806,$AB:$AX,15,0)),0,(VLOOKUP($B806,$AB:$AX,15,0)))</f>
        <v>0</v>
      </c>
      <c r="BQ806" s="78"/>
      <c r="BR806" s="78"/>
      <c r="BS806" s="78"/>
      <c r="BT806" s="78"/>
      <c r="BU806" s="94"/>
      <c r="BV806" s="94"/>
      <c r="BW806" s="94"/>
      <c r="BX806" s="94"/>
      <c r="BY806" s="94"/>
      <c r="BZ806" s="94"/>
      <c r="CA806" s="94"/>
      <c r="CB806" s="94"/>
      <c r="CC806" s="94"/>
      <c r="CD806" s="94"/>
      <c r="CE806" s="94"/>
      <c r="CF806" s="94"/>
      <c r="CG806" s="94"/>
      <c r="CH806" s="94"/>
      <c r="CI806" s="94"/>
      <c r="CJ806" s="94"/>
      <c r="CK806" s="94"/>
      <c r="CL806" s="94"/>
      <c r="CM806" s="94"/>
      <c r="CN806" s="94"/>
      <c r="CO806" s="94"/>
      <c r="CP806" s="94"/>
      <c r="CQ806" s="94"/>
      <c r="CR806" s="94"/>
      <c r="CS806" s="94"/>
      <c r="CT806" s="94"/>
      <c r="CU806" s="94"/>
      <c r="CV806" s="94"/>
      <c r="CW806" s="94"/>
      <c r="CX806" s="94"/>
      <c r="CY806" s="94"/>
      <c r="CZ806" s="94"/>
      <c r="DA806" s="94"/>
      <c r="DB806" s="94"/>
      <c r="DC806" s="94"/>
      <c r="DD806" s="94"/>
      <c r="DE806" s="94"/>
      <c r="DF806" s="94"/>
      <c r="DG806" s="94"/>
      <c r="DH806" s="94"/>
      <c r="DI806" s="94"/>
      <c r="DJ806" s="94"/>
      <c r="DK806" s="94"/>
      <c r="DL806" s="94"/>
      <c r="DM806" s="94"/>
      <c r="DN806" s="94"/>
      <c r="DO806" s="94"/>
      <c r="DP806" s="94"/>
      <c r="DQ806" s="94"/>
      <c r="DR806" s="94"/>
      <c r="DS806" s="94"/>
      <c r="DT806" s="94"/>
      <c r="DU806" s="94"/>
      <c r="DV806" s="94"/>
      <c r="DW806" s="94"/>
      <c r="DX806" s="94"/>
      <c r="DY806" s="94"/>
      <c r="DZ806" s="94"/>
      <c r="EA806" s="94"/>
      <c r="EB806" s="94"/>
      <c r="EC806" s="94"/>
      <c r="ED806" s="94"/>
      <c r="EE806" s="94"/>
      <c r="EF806" s="94"/>
      <c r="EG806" s="94"/>
      <c r="EH806" s="94"/>
      <c r="EI806" s="94"/>
      <c r="EJ806" s="94"/>
      <c r="EK806" s="94"/>
    </row>
    <row r="807" customFormat="false" ht="12.75" hidden="false" customHeight="false" outlineLevel="0" collapsed="false">
      <c r="A807" s="75" t="s">
        <v>1259</v>
      </c>
      <c r="B807" s="141" t="s">
        <v>1212</v>
      </c>
      <c r="C807" s="144" t="s">
        <v>1099</v>
      </c>
      <c r="D807" s="78"/>
      <c r="E807" s="78" t="s">
        <v>1213</v>
      </c>
      <c r="F807" s="79" t="s">
        <v>41</v>
      </c>
      <c r="G807" s="79" t="s">
        <v>33</v>
      </c>
      <c r="H807" s="80" t="n">
        <v>0</v>
      </c>
      <c r="I807" s="81" t="n">
        <v>0</v>
      </c>
      <c r="J807" s="81" t="n">
        <v>0</v>
      </c>
      <c r="K807" s="82" t="n">
        <v>20</v>
      </c>
      <c r="L807" s="83" t="n">
        <v>0</v>
      </c>
      <c r="M807" s="82" t="n">
        <v>10</v>
      </c>
      <c r="N807" s="83" t="n">
        <v>10</v>
      </c>
      <c r="O807" s="79" t="s">
        <v>97</v>
      </c>
      <c r="P807" s="84" t="s">
        <v>1214</v>
      </c>
      <c r="Q807" s="78"/>
      <c r="R807" s="78"/>
      <c r="S807" s="78"/>
      <c r="T807" s="78"/>
      <c r="U807" s="78"/>
      <c r="V807" s="78"/>
      <c r="W807" s="78"/>
      <c r="X807" s="78"/>
      <c r="Y807" s="85"/>
      <c r="Z807" s="78"/>
      <c r="AA807" s="85" t="s">
        <v>1259</v>
      </c>
      <c r="AB807" s="85"/>
      <c r="AC807" s="86"/>
      <c r="AD807" s="85"/>
      <c r="AE807" s="85"/>
      <c r="AF807" s="86"/>
      <c r="AG807" s="86"/>
      <c r="AH807" s="87" t="n">
        <v>0</v>
      </c>
      <c r="AI807" s="88" t="n">
        <v>0</v>
      </c>
      <c r="AJ807" s="88" t="n">
        <v>0</v>
      </c>
      <c r="AK807" s="89" t="n">
        <v>0</v>
      </c>
      <c r="AL807" s="90" t="n">
        <v>0</v>
      </c>
      <c r="AM807" s="89" t="n">
        <v>0</v>
      </c>
      <c r="AN807" s="90" t="n">
        <v>0</v>
      </c>
      <c r="AO807" s="86"/>
      <c r="AP807" s="91"/>
      <c r="AQ807" s="78"/>
      <c r="AR807" s="78"/>
      <c r="AS807" s="78"/>
      <c r="AT807" s="78"/>
      <c r="AU807" s="78"/>
      <c r="AV807" s="78"/>
      <c r="AW807" s="78"/>
      <c r="AX807" s="78"/>
      <c r="AY807" s="78"/>
      <c r="AZ807" s="85"/>
      <c r="BA807" s="12"/>
      <c r="BB807" s="85" t="str">
        <f aca="false">IF(ISERROR(VLOOKUP($B807,$AB:$AX,1,0)),0,(VLOOKUP($B807,$AB:$AX,1,0)))</f>
        <v>Pt. Kembla Copper</v>
      </c>
      <c r="BC807" s="86" t="str">
        <f aca="false">IF(ISERROR(VLOOKUP($B807,$AB:$AX,2,0)),0,(VLOOKUP($B807,$AB:$AX,2,0)))</f>
        <v>Q3 01</v>
      </c>
      <c r="BD807" s="92" t="n">
        <f aca="false">IF(ISERROR(VLOOKUP($B807,$AB:$AX,3,0)),0,(VLOOKUP($B807,$AB:$AX,3,0)))</f>
        <v>0</v>
      </c>
      <c r="BE807" s="85" t="str">
        <f aca="false">IF(ISERROR(VLOOKUP($B807,$AB:$AX,4,0)),0,(VLOOKUP($B807,$AB:$AX,4,0)))</f>
        <v>Lowe</v>
      </c>
      <c r="BF807" s="86" t="str">
        <f aca="false">IF(ISERROR(VLOOKUP($B807,$AB:$AX,5,0)),0,(VLOOKUP($B807,$AB:$AX,5,0)))</f>
        <v>Idea stage</v>
      </c>
      <c r="BG807" s="86" t="str">
        <f aca="false">IF(ISERROR(VLOOKUP($B807,$AB:$AX,6,0)),0,(VLOOKUP($B807,$AB:$AX,6,0)))</f>
        <v>P&amp;L</v>
      </c>
      <c r="BH807" s="85" t="n">
        <f aca="false">IF(ISERROR(VLOOKUP($B807,$AB:$AX,7,0)),0,(VLOOKUP($B807,$AB:$AX,7,0)))</f>
        <v>0</v>
      </c>
      <c r="BI807" s="88" t="n">
        <f aca="false">IF(ISERROR(VLOOKUP($B807,$AB:$AX,8,0)),0,(VLOOKUP($B807,$AB:$AX,8,0)))</f>
        <v>0</v>
      </c>
      <c r="BJ807" s="88" t="n">
        <f aca="false">IF(ISERROR(VLOOKUP($B807,$AB:$AX,9,0)),0,(VLOOKUP($B807,$AB:$AX,9,0)))</f>
        <v>0</v>
      </c>
      <c r="BK807" s="89" t="n">
        <f aca="false">IF(ISERROR(VLOOKUP($B807,$AB:$AX,10,0)),0,(VLOOKUP($B807,$AB:$AX,10,0)))</f>
        <v>20</v>
      </c>
      <c r="BL807" s="93" t="n">
        <f aca="false">IF(ISERROR(VLOOKUP($B807,$AB:$AX,11,0)),0,(VLOOKUP($B807,$AB:$AX,11,0)))</f>
        <v>0</v>
      </c>
      <c r="BM807" s="89" t="n">
        <f aca="false">IF(ISERROR(VLOOKUP($B807,$AB:$AX,12,0)),0,(VLOOKUP($B807,$AB:$AX,12,0)))</f>
        <v>10</v>
      </c>
      <c r="BN807" s="93" t="n">
        <f aca="false">IF(ISERROR(VLOOKUP($B807,$AB:$AX,13,0)),0,(VLOOKUP($B807,$AB:$AX,13,0)))</f>
        <v>0</v>
      </c>
      <c r="BO807" s="86" t="str">
        <f aca="false">IF(ISERROR(VLOOKUP($B807,$AB:$AX,14,0)),0,(VLOOKUP($B807,$AB:$AX,14,0)))</f>
        <v>Medium</v>
      </c>
      <c r="BP807" s="91" t="str">
        <f aca="false">IF(ISERROR(VLOOKUP($B807,$AB:$AX,15,0)),0,(VLOOKUP($B807,$AB:$AX,15,0)))</f>
        <v>Power hedging transaction 30MW</v>
      </c>
      <c r="BQ807" s="78"/>
      <c r="BR807" s="78"/>
      <c r="BS807" s="78"/>
      <c r="BT807" s="78"/>
      <c r="BU807" s="94"/>
      <c r="BV807" s="94"/>
      <c r="BW807" s="94"/>
      <c r="BX807" s="94"/>
      <c r="BY807" s="94"/>
      <c r="BZ807" s="94"/>
      <c r="CA807" s="94"/>
      <c r="CB807" s="94"/>
      <c r="CC807" s="94"/>
      <c r="CD807" s="94"/>
      <c r="CE807" s="94"/>
      <c r="CF807" s="94"/>
      <c r="CG807" s="94"/>
      <c r="CH807" s="94"/>
      <c r="CI807" s="94"/>
      <c r="CJ807" s="94"/>
      <c r="CK807" s="94"/>
      <c r="CL807" s="94"/>
      <c r="CM807" s="94"/>
      <c r="CN807" s="94"/>
      <c r="CO807" s="94"/>
      <c r="CP807" s="94"/>
      <c r="CQ807" s="94"/>
      <c r="CR807" s="94"/>
      <c r="CS807" s="94"/>
      <c r="CT807" s="94"/>
      <c r="CU807" s="94"/>
      <c r="CV807" s="94"/>
      <c r="CW807" s="94"/>
      <c r="CX807" s="94"/>
      <c r="CY807" s="94"/>
      <c r="CZ807" s="94"/>
      <c r="DA807" s="94"/>
      <c r="DB807" s="94"/>
      <c r="DC807" s="94"/>
      <c r="DD807" s="94"/>
      <c r="DE807" s="94"/>
      <c r="DF807" s="94"/>
      <c r="DG807" s="94"/>
      <c r="DH807" s="94"/>
      <c r="DI807" s="94"/>
      <c r="DJ807" s="94"/>
      <c r="DK807" s="94"/>
      <c r="DL807" s="94"/>
      <c r="DM807" s="94"/>
      <c r="DN807" s="94"/>
      <c r="DO807" s="94"/>
      <c r="DP807" s="94"/>
      <c r="DQ807" s="94"/>
      <c r="DR807" s="94"/>
      <c r="DS807" s="94"/>
      <c r="DT807" s="94"/>
      <c r="DU807" s="94"/>
      <c r="DV807" s="94"/>
      <c r="DW807" s="94"/>
      <c r="DX807" s="94"/>
      <c r="DY807" s="94"/>
      <c r="DZ807" s="94"/>
      <c r="EA807" s="94"/>
      <c r="EB807" s="94"/>
      <c r="EC807" s="94"/>
      <c r="ED807" s="94"/>
      <c r="EE807" s="94"/>
      <c r="EF807" s="94"/>
      <c r="EG807" s="94"/>
      <c r="EH807" s="94"/>
      <c r="EI807" s="94"/>
      <c r="EJ807" s="94"/>
      <c r="EK807" s="94"/>
    </row>
    <row r="808" customFormat="false" ht="12.75" hidden="false" customHeight="false" outlineLevel="0" collapsed="false">
      <c r="A808" s="75" t="s">
        <v>1260</v>
      </c>
      <c r="B808" s="141" t="s">
        <v>1219</v>
      </c>
      <c r="C808" s="144" t="s">
        <v>1099</v>
      </c>
      <c r="D808" s="78"/>
      <c r="E808" s="78" t="s">
        <v>1217</v>
      </c>
      <c r="F808" s="79" t="s">
        <v>41</v>
      </c>
      <c r="G808" s="79" t="s">
        <v>33</v>
      </c>
      <c r="H808" s="80" t="n">
        <v>0</v>
      </c>
      <c r="I808" s="81" t="n">
        <v>0</v>
      </c>
      <c r="J808" s="81" t="n">
        <v>0</v>
      </c>
      <c r="K808" s="82" t="n">
        <v>15</v>
      </c>
      <c r="L808" s="83" t="n">
        <v>15</v>
      </c>
      <c r="M808" s="82" t="n">
        <v>10</v>
      </c>
      <c r="N808" s="83" t="n">
        <v>10</v>
      </c>
      <c r="O808" s="79" t="s">
        <v>97</v>
      </c>
      <c r="P808" s="84" t="s">
        <v>1220</v>
      </c>
      <c r="Q808" s="78"/>
      <c r="R808" s="78"/>
      <c r="S808" s="78"/>
      <c r="T808" s="78"/>
      <c r="U808" s="78"/>
      <c r="V808" s="78"/>
      <c r="W808" s="78"/>
      <c r="X808" s="78"/>
      <c r="Y808" s="85"/>
      <c r="Z808" s="78"/>
      <c r="AA808" s="85" t="s">
        <v>1260</v>
      </c>
      <c r="AB808" s="85"/>
      <c r="AC808" s="86"/>
      <c r="AD808" s="85"/>
      <c r="AE808" s="85"/>
      <c r="AF808" s="86"/>
      <c r="AG808" s="86"/>
      <c r="AH808" s="87" t="n">
        <v>0</v>
      </c>
      <c r="AI808" s="88" t="n">
        <v>0</v>
      </c>
      <c r="AJ808" s="88" t="n">
        <v>0</v>
      </c>
      <c r="AK808" s="89" t="n">
        <v>0</v>
      </c>
      <c r="AL808" s="90" t="n">
        <v>0</v>
      </c>
      <c r="AM808" s="89" t="n">
        <v>0</v>
      </c>
      <c r="AN808" s="90" t="n">
        <v>0</v>
      </c>
      <c r="AO808" s="86"/>
      <c r="AP808" s="91"/>
      <c r="AQ808" s="78"/>
      <c r="AR808" s="78"/>
      <c r="AS808" s="78"/>
      <c r="AT808" s="78"/>
      <c r="AU808" s="78"/>
      <c r="AV808" s="78"/>
      <c r="AW808" s="78"/>
      <c r="AX808" s="78"/>
      <c r="AY808" s="78"/>
      <c r="AZ808" s="85"/>
      <c r="BA808" s="12"/>
      <c r="BB808" s="85" t="str">
        <f aca="false">IF(ISERROR(VLOOKUP($B808,$AB:$AX,1,0)),0,(VLOOKUP($B808,$AB:$AX,1,0)))</f>
        <v>Eraring Energy</v>
      </c>
      <c r="BC808" s="86" t="str">
        <f aca="false">IF(ISERROR(VLOOKUP($B808,$AB:$AX,2,0)),0,(VLOOKUP($B808,$AB:$AX,2,0)))</f>
        <v>Q4 01</v>
      </c>
      <c r="BD808" s="92" t="n">
        <f aca="false">IF(ISERROR(VLOOKUP($B808,$AB:$AX,3,0)),0,(VLOOKUP($B808,$AB:$AX,3,0)))</f>
        <v>0</v>
      </c>
      <c r="BE808" s="85" t="str">
        <f aca="false">IF(ISERROR(VLOOKUP($B808,$AB:$AX,4,0)),0,(VLOOKUP($B808,$AB:$AX,4,0)))</f>
        <v>Quilkey</v>
      </c>
      <c r="BF808" s="86" t="str">
        <f aca="false">IF(ISERROR(VLOOKUP($B808,$AB:$AX,5,0)),0,(VLOOKUP($B808,$AB:$AX,5,0)))</f>
        <v>Idea stage</v>
      </c>
      <c r="BG808" s="86" t="str">
        <f aca="false">IF(ISERROR(VLOOKUP($B808,$AB:$AX,6,0)),0,(VLOOKUP($B808,$AB:$AX,6,0)))</f>
        <v>P&amp;L</v>
      </c>
      <c r="BH808" s="85" t="n">
        <f aca="false">IF(ISERROR(VLOOKUP($B808,$AB:$AX,7,0)),0,(VLOOKUP($B808,$AB:$AX,7,0)))</f>
        <v>0</v>
      </c>
      <c r="BI808" s="88" t="n">
        <f aca="false">IF(ISERROR(VLOOKUP($B808,$AB:$AX,8,0)),0,(VLOOKUP($B808,$AB:$AX,8,0)))</f>
        <v>0</v>
      </c>
      <c r="BJ808" s="88" t="n">
        <f aca="false">IF(ISERROR(VLOOKUP($B808,$AB:$AX,9,0)),0,(VLOOKUP($B808,$AB:$AX,9,0)))</f>
        <v>0</v>
      </c>
      <c r="BK808" s="89" t="n">
        <f aca="false">IF(ISERROR(VLOOKUP($B808,$AB:$AX,10,0)),0,(VLOOKUP($B808,$AB:$AX,10,0)))</f>
        <v>15</v>
      </c>
      <c r="BL808" s="93" t="n">
        <f aca="false">IF(ISERROR(VLOOKUP($B808,$AB:$AX,11,0)),0,(VLOOKUP($B808,$AB:$AX,11,0)))</f>
        <v>15</v>
      </c>
      <c r="BM808" s="89" t="n">
        <f aca="false">IF(ISERROR(VLOOKUP($B808,$AB:$AX,12,0)),0,(VLOOKUP($B808,$AB:$AX,12,0)))</f>
        <v>10</v>
      </c>
      <c r="BN808" s="93" t="n">
        <f aca="false">IF(ISERROR(VLOOKUP($B808,$AB:$AX,13,0)),0,(VLOOKUP($B808,$AB:$AX,13,0)))</f>
        <v>0</v>
      </c>
      <c r="BO808" s="86" t="str">
        <f aca="false">IF(ISERROR(VLOOKUP($B808,$AB:$AX,14,0)),0,(VLOOKUP($B808,$AB:$AX,14,0)))</f>
        <v>Medium</v>
      </c>
      <c r="BP808" s="91" t="str">
        <f aca="false">IF(ISERROR(VLOOKUP($B808,$AB:$AX,15,0)),0,(VLOOKUP($B808,$AB:$AX,15,0)))</f>
        <v>200MW 5 year financial power deal</v>
      </c>
      <c r="BQ808" s="78"/>
      <c r="BR808" s="78"/>
      <c r="BS808" s="78"/>
      <c r="BT808" s="78"/>
      <c r="BU808" s="94"/>
      <c r="BV808" s="94"/>
      <c r="BW808" s="94"/>
      <c r="BX808" s="94"/>
      <c r="BY808" s="94"/>
      <c r="BZ808" s="94"/>
      <c r="CA808" s="94"/>
      <c r="CB808" s="94"/>
      <c r="CC808" s="94"/>
      <c r="CD808" s="94"/>
      <c r="CE808" s="94"/>
      <c r="CF808" s="94"/>
      <c r="CG808" s="94"/>
      <c r="CH808" s="94"/>
      <c r="CI808" s="94"/>
      <c r="CJ808" s="94"/>
      <c r="CK808" s="94"/>
      <c r="CL808" s="94"/>
      <c r="CM808" s="94"/>
      <c r="CN808" s="94"/>
      <c r="CO808" s="94"/>
      <c r="CP808" s="94"/>
      <c r="CQ808" s="94"/>
      <c r="CR808" s="94"/>
      <c r="CS808" s="94"/>
      <c r="CT808" s="94"/>
      <c r="CU808" s="94"/>
      <c r="CV808" s="94"/>
      <c r="CW808" s="94"/>
      <c r="CX808" s="94"/>
      <c r="CY808" s="94"/>
      <c r="CZ808" s="94"/>
      <c r="DA808" s="94"/>
      <c r="DB808" s="94"/>
      <c r="DC808" s="94"/>
      <c r="DD808" s="94"/>
      <c r="DE808" s="94"/>
      <c r="DF808" s="94"/>
      <c r="DG808" s="94"/>
      <c r="DH808" s="94"/>
      <c r="DI808" s="94"/>
      <c r="DJ808" s="94"/>
      <c r="DK808" s="94"/>
      <c r="DL808" s="94"/>
      <c r="DM808" s="94"/>
      <c r="DN808" s="94"/>
      <c r="DO808" s="94"/>
      <c r="DP808" s="94"/>
      <c r="DQ808" s="94"/>
      <c r="DR808" s="94"/>
      <c r="DS808" s="94"/>
      <c r="DT808" s="94"/>
      <c r="DU808" s="94"/>
      <c r="DV808" s="94"/>
      <c r="DW808" s="94"/>
      <c r="DX808" s="94"/>
      <c r="DY808" s="94"/>
      <c r="DZ808" s="94"/>
      <c r="EA808" s="94"/>
      <c r="EB808" s="94"/>
      <c r="EC808" s="94"/>
      <c r="ED808" s="94"/>
      <c r="EE808" s="94"/>
      <c r="EF808" s="94"/>
      <c r="EG808" s="94"/>
      <c r="EH808" s="94"/>
      <c r="EI808" s="94"/>
      <c r="EJ808" s="94"/>
      <c r="EK808" s="94"/>
    </row>
    <row r="809" customFormat="false" ht="12.75" hidden="true" customHeight="false" outlineLevel="0" collapsed="false">
      <c r="A809" s="75" t="s">
        <v>1261</v>
      </c>
      <c r="B809" s="78"/>
      <c r="C809" s="79"/>
      <c r="D809" s="78"/>
      <c r="E809" s="78"/>
      <c r="F809" s="79"/>
      <c r="G809" s="79"/>
      <c r="H809" s="80" t="n">
        <v>0</v>
      </c>
      <c r="I809" s="81" t="n">
        <v>0</v>
      </c>
      <c r="J809" s="81" t="n">
        <v>0</v>
      </c>
      <c r="K809" s="82" t="n">
        <v>0</v>
      </c>
      <c r="L809" s="83" t="n">
        <v>0</v>
      </c>
      <c r="M809" s="82" t="n">
        <v>0</v>
      </c>
      <c r="N809" s="83" t="n">
        <v>0</v>
      </c>
      <c r="O809" s="79"/>
      <c r="P809" s="84"/>
      <c r="Q809" s="78"/>
      <c r="R809" s="78"/>
      <c r="S809" s="78"/>
      <c r="T809" s="78"/>
      <c r="U809" s="78"/>
      <c r="V809" s="78"/>
      <c r="W809" s="78"/>
      <c r="X809" s="78"/>
      <c r="Y809" s="85"/>
      <c r="Z809" s="78"/>
      <c r="AA809" s="85" t="s">
        <v>1261</v>
      </c>
      <c r="AB809" s="85"/>
      <c r="AC809" s="86"/>
      <c r="AD809" s="85"/>
      <c r="AE809" s="85"/>
      <c r="AF809" s="86"/>
      <c r="AG809" s="86"/>
      <c r="AH809" s="87" t="n">
        <v>0</v>
      </c>
      <c r="AI809" s="88" t="n">
        <v>0</v>
      </c>
      <c r="AJ809" s="88" t="n">
        <v>0</v>
      </c>
      <c r="AK809" s="89" t="n">
        <v>0</v>
      </c>
      <c r="AL809" s="90" t="n">
        <v>0</v>
      </c>
      <c r="AM809" s="89" t="n">
        <v>0</v>
      </c>
      <c r="AN809" s="90" t="n">
        <v>0</v>
      </c>
      <c r="AO809" s="86"/>
      <c r="AP809" s="91"/>
      <c r="AQ809" s="78"/>
      <c r="AR809" s="78"/>
      <c r="AS809" s="78"/>
      <c r="AT809" s="78"/>
      <c r="AU809" s="78"/>
      <c r="AV809" s="78"/>
      <c r="AW809" s="78"/>
      <c r="AX809" s="78"/>
      <c r="AY809" s="78"/>
      <c r="AZ809" s="85"/>
      <c r="BA809" s="12"/>
      <c r="BB809" s="85" t="n">
        <f aca="false">IF(ISERROR(VLOOKUP($B809,$AB:$AX,1,0)),0,(VLOOKUP($B809,$AB:$AX,1,0)))</f>
        <v>0</v>
      </c>
      <c r="BC809" s="86" t="n">
        <f aca="false">IF(ISERROR(VLOOKUP($B809,$AB:$AX,2,0)),0,(VLOOKUP($B809,$AB:$AX,2,0)))</f>
        <v>0</v>
      </c>
      <c r="BD809" s="92" t="n">
        <f aca="false">IF(ISERROR(VLOOKUP($B809,$AB:$AX,3,0)),0,(VLOOKUP($B809,$AB:$AX,3,0)))</f>
        <v>0</v>
      </c>
      <c r="BE809" s="85" t="n">
        <f aca="false">IF(ISERROR(VLOOKUP($B809,$AB:$AX,4,0)),0,(VLOOKUP($B809,$AB:$AX,4,0)))</f>
        <v>0</v>
      </c>
      <c r="BF809" s="86" t="n">
        <f aca="false">IF(ISERROR(VLOOKUP($B809,$AB:$AX,5,0)),0,(VLOOKUP($B809,$AB:$AX,5,0)))</f>
        <v>0</v>
      </c>
      <c r="BG809" s="86" t="n">
        <f aca="false">IF(ISERROR(VLOOKUP($B809,$AB:$AX,6,0)),0,(VLOOKUP($B809,$AB:$AX,6,0)))</f>
        <v>0</v>
      </c>
      <c r="BH809" s="85" t="n">
        <f aca="false">IF(ISERROR(VLOOKUP($B809,$AB:$AX,7,0)),0,(VLOOKUP($B809,$AB:$AX,7,0)))</f>
        <v>0</v>
      </c>
      <c r="BI809" s="88" t="n">
        <f aca="false">IF(ISERROR(VLOOKUP($B809,$AB:$AX,8,0)),0,(VLOOKUP($B809,$AB:$AX,8,0)))</f>
        <v>0</v>
      </c>
      <c r="BJ809" s="88" t="n">
        <f aca="false">IF(ISERROR(VLOOKUP($B809,$AB:$AX,9,0)),0,(VLOOKUP($B809,$AB:$AX,9,0)))</f>
        <v>0</v>
      </c>
      <c r="BK809" s="89" t="n">
        <f aca="false">IF(ISERROR(VLOOKUP($B809,$AB:$AX,10,0)),0,(VLOOKUP($B809,$AB:$AX,10,0)))</f>
        <v>0</v>
      </c>
      <c r="BL809" s="93" t="n">
        <f aca="false">IF(ISERROR(VLOOKUP($B809,$AB:$AX,11,0)),0,(VLOOKUP($B809,$AB:$AX,11,0)))</f>
        <v>0</v>
      </c>
      <c r="BM809" s="89" t="n">
        <f aca="false">IF(ISERROR(VLOOKUP($B809,$AB:$AX,12,0)),0,(VLOOKUP($B809,$AB:$AX,12,0)))</f>
        <v>0</v>
      </c>
      <c r="BN809" s="93" t="n">
        <f aca="false">IF(ISERROR(VLOOKUP($B809,$AB:$AX,13,0)),0,(VLOOKUP($B809,$AB:$AX,13,0)))</f>
        <v>0</v>
      </c>
      <c r="BO809" s="86" t="n">
        <f aca="false">IF(ISERROR(VLOOKUP($B809,$AB:$AX,14,0)),0,(VLOOKUP($B809,$AB:$AX,14,0)))</f>
        <v>0</v>
      </c>
      <c r="BP809" s="91" t="n">
        <f aca="false">IF(ISERROR(VLOOKUP($B809,$AB:$AX,15,0)),0,(VLOOKUP($B809,$AB:$AX,15,0)))</f>
        <v>0</v>
      </c>
      <c r="BQ809" s="78"/>
      <c r="BR809" s="78"/>
      <c r="BS809" s="78"/>
      <c r="BT809" s="78"/>
      <c r="BU809" s="94"/>
      <c r="BV809" s="94"/>
      <c r="BW809" s="94"/>
      <c r="BX809" s="94"/>
      <c r="BY809" s="94"/>
      <c r="BZ809" s="94"/>
      <c r="CA809" s="94"/>
      <c r="CB809" s="94"/>
      <c r="CC809" s="94"/>
      <c r="CD809" s="94"/>
      <c r="CE809" s="94"/>
      <c r="CF809" s="94"/>
      <c r="CG809" s="94"/>
      <c r="CH809" s="94"/>
      <c r="CI809" s="94"/>
      <c r="CJ809" s="94"/>
      <c r="CK809" s="94"/>
      <c r="CL809" s="94"/>
      <c r="CM809" s="94"/>
      <c r="CN809" s="94"/>
      <c r="CO809" s="94"/>
      <c r="CP809" s="94"/>
      <c r="CQ809" s="94"/>
      <c r="CR809" s="94"/>
      <c r="CS809" s="94"/>
      <c r="CT809" s="94"/>
      <c r="CU809" s="94"/>
      <c r="CV809" s="94"/>
      <c r="CW809" s="94"/>
      <c r="CX809" s="94"/>
      <c r="CY809" s="94"/>
      <c r="CZ809" s="94"/>
      <c r="DA809" s="94"/>
      <c r="DB809" s="94"/>
      <c r="DC809" s="94"/>
      <c r="DD809" s="94"/>
      <c r="DE809" s="94"/>
      <c r="DF809" s="94"/>
      <c r="DG809" s="94"/>
      <c r="DH809" s="94"/>
      <c r="DI809" s="94"/>
      <c r="DJ809" s="94"/>
      <c r="DK809" s="94"/>
      <c r="DL809" s="94"/>
      <c r="DM809" s="94"/>
      <c r="DN809" s="94"/>
      <c r="DO809" s="94"/>
      <c r="DP809" s="94"/>
      <c r="DQ809" s="94"/>
      <c r="DR809" s="94"/>
      <c r="DS809" s="94"/>
      <c r="DT809" s="94"/>
      <c r="DU809" s="94"/>
      <c r="DV809" s="94"/>
      <c r="DW809" s="94"/>
      <c r="DX809" s="94"/>
      <c r="DY809" s="94"/>
      <c r="DZ809" s="94"/>
      <c r="EA809" s="94"/>
      <c r="EB809" s="94"/>
      <c r="EC809" s="94"/>
      <c r="ED809" s="94"/>
      <c r="EE809" s="94"/>
      <c r="EF809" s="94"/>
      <c r="EG809" s="94"/>
      <c r="EH809" s="94"/>
      <c r="EI809" s="94"/>
      <c r="EJ809" s="94"/>
      <c r="EK809" s="94"/>
    </row>
    <row r="810" customFormat="false" ht="12.75" hidden="true" customHeight="false" outlineLevel="0" collapsed="false">
      <c r="A810" s="75" t="s">
        <v>1262</v>
      </c>
      <c r="B810" s="78"/>
      <c r="C810" s="79"/>
      <c r="D810" s="78"/>
      <c r="E810" s="78"/>
      <c r="F810" s="79"/>
      <c r="G810" s="79"/>
      <c r="H810" s="80" t="n">
        <v>0</v>
      </c>
      <c r="I810" s="81" t="n">
        <v>0</v>
      </c>
      <c r="J810" s="81" t="n">
        <v>0</v>
      </c>
      <c r="K810" s="82" t="n">
        <v>0</v>
      </c>
      <c r="L810" s="83" t="n">
        <v>0</v>
      </c>
      <c r="M810" s="82" t="n">
        <v>0</v>
      </c>
      <c r="N810" s="83" t="n">
        <v>0</v>
      </c>
      <c r="O810" s="79"/>
      <c r="P810" s="84"/>
      <c r="Q810" s="78"/>
      <c r="R810" s="78"/>
      <c r="S810" s="78"/>
      <c r="T810" s="78"/>
      <c r="U810" s="78"/>
      <c r="V810" s="78"/>
      <c r="W810" s="78"/>
      <c r="X810" s="78"/>
      <c r="Y810" s="85"/>
      <c r="Z810" s="78"/>
      <c r="AA810" s="85" t="s">
        <v>1262</v>
      </c>
      <c r="AB810" s="85"/>
      <c r="AC810" s="86"/>
      <c r="AD810" s="85"/>
      <c r="AE810" s="85"/>
      <c r="AF810" s="86"/>
      <c r="AG810" s="86"/>
      <c r="AH810" s="87" t="n">
        <v>0</v>
      </c>
      <c r="AI810" s="88" t="n">
        <v>0</v>
      </c>
      <c r="AJ810" s="88" t="n">
        <v>0</v>
      </c>
      <c r="AK810" s="89" t="n">
        <v>0</v>
      </c>
      <c r="AL810" s="90" t="n">
        <v>0</v>
      </c>
      <c r="AM810" s="89" t="n">
        <v>0</v>
      </c>
      <c r="AN810" s="90" t="n">
        <v>0</v>
      </c>
      <c r="AO810" s="86"/>
      <c r="AP810" s="91"/>
      <c r="AQ810" s="78"/>
      <c r="AR810" s="78"/>
      <c r="AS810" s="78"/>
      <c r="AT810" s="78"/>
      <c r="AU810" s="78"/>
      <c r="AV810" s="78"/>
      <c r="AW810" s="78"/>
      <c r="AX810" s="78"/>
      <c r="AY810" s="78"/>
      <c r="AZ810" s="85"/>
      <c r="BA810" s="12"/>
      <c r="BB810" s="85" t="n">
        <f aca="false">IF(ISERROR(VLOOKUP($B810,$AB:$AX,1,0)),0,(VLOOKUP($B810,$AB:$AX,1,0)))</f>
        <v>0</v>
      </c>
      <c r="BC810" s="86" t="n">
        <f aca="false">IF(ISERROR(VLOOKUP($B810,$AB:$AX,2,0)),0,(VLOOKUP($B810,$AB:$AX,2,0)))</f>
        <v>0</v>
      </c>
      <c r="BD810" s="92" t="n">
        <f aca="false">IF(ISERROR(VLOOKUP($B810,$AB:$AX,3,0)),0,(VLOOKUP($B810,$AB:$AX,3,0)))</f>
        <v>0</v>
      </c>
      <c r="BE810" s="85" t="n">
        <f aca="false">IF(ISERROR(VLOOKUP($B810,$AB:$AX,4,0)),0,(VLOOKUP($B810,$AB:$AX,4,0)))</f>
        <v>0</v>
      </c>
      <c r="BF810" s="86" t="n">
        <f aca="false">IF(ISERROR(VLOOKUP($B810,$AB:$AX,5,0)),0,(VLOOKUP($B810,$AB:$AX,5,0)))</f>
        <v>0</v>
      </c>
      <c r="BG810" s="86" t="n">
        <f aca="false">IF(ISERROR(VLOOKUP($B810,$AB:$AX,6,0)),0,(VLOOKUP($B810,$AB:$AX,6,0)))</f>
        <v>0</v>
      </c>
      <c r="BH810" s="85" t="n">
        <f aca="false">IF(ISERROR(VLOOKUP($B810,$AB:$AX,7,0)),0,(VLOOKUP($B810,$AB:$AX,7,0)))</f>
        <v>0</v>
      </c>
      <c r="BI810" s="88" t="n">
        <f aca="false">IF(ISERROR(VLOOKUP($B810,$AB:$AX,8,0)),0,(VLOOKUP($B810,$AB:$AX,8,0)))</f>
        <v>0</v>
      </c>
      <c r="BJ810" s="88" t="n">
        <f aca="false">IF(ISERROR(VLOOKUP($B810,$AB:$AX,9,0)),0,(VLOOKUP($B810,$AB:$AX,9,0)))</f>
        <v>0</v>
      </c>
      <c r="BK810" s="89" t="n">
        <f aca="false">IF(ISERROR(VLOOKUP($B810,$AB:$AX,10,0)),0,(VLOOKUP($B810,$AB:$AX,10,0)))</f>
        <v>0</v>
      </c>
      <c r="BL810" s="93" t="n">
        <f aca="false">IF(ISERROR(VLOOKUP($B810,$AB:$AX,11,0)),0,(VLOOKUP($B810,$AB:$AX,11,0)))</f>
        <v>0</v>
      </c>
      <c r="BM810" s="89" t="n">
        <f aca="false">IF(ISERROR(VLOOKUP($B810,$AB:$AX,12,0)),0,(VLOOKUP($B810,$AB:$AX,12,0)))</f>
        <v>0</v>
      </c>
      <c r="BN810" s="93" t="n">
        <f aca="false">IF(ISERROR(VLOOKUP($B810,$AB:$AX,13,0)),0,(VLOOKUP($B810,$AB:$AX,13,0)))</f>
        <v>0</v>
      </c>
      <c r="BO810" s="86" t="n">
        <f aca="false">IF(ISERROR(VLOOKUP($B810,$AB:$AX,14,0)),0,(VLOOKUP($B810,$AB:$AX,14,0)))</f>
        <v>0</v>
      </c>
      <c r="BP810" s="91" t="n">
        <f aca="false">IF(ISERROR(VLOOKUP($B810,$AB:$AX,15,0)),0,(VLOOKUP($B810,$AB:$AX,15,0)))</f>
        <v>0</v>
      </c>
      <c r="BQ810" s="78"/>
      <c r="BR810" s="78"/>
      <c r="BS810" s="78"/>
      <c r="BT810" s="78"/>
      <c r="BU810" s="94"/>
      <c r="BV810" s="94"/>
      <c r="BW810" s="94"/>
      <c r="BX810" s="94"/>
      <c r="BY810" s="94"/>
      <c r="BZ810" s="94"/>
      <c r="CA810" s="94"/>
      <c r="CB810" s="94"/>
      <c r="CC810" s="94"/>
      <c r="CD810" s="94"/>
      <c r="CE810" s="94"/>
      <c r="CF810" s="94"/>
      <c r="CG810" s="94"/>
      <c r="CH810" s="94"/>
      <c r="CI810" s="94"/>
      <c r="CJ810" s="94"/>
      <c r="CK810" s="94"/>
      <c r="CL810" s="94"/>
      <c r="CM810" s="94"/>
      <c r="CN810" s="94"/>
      <c r="CO810" s="94"/>
      <c r="CP810" s="94"/>
      <c r="CQ810" s="94"/>
      <c r="CR810" s="94"/>
      <c r="CS810" s="94"/>
      <c r="CT810" s="94"/>
      <c r="CU810" s="94"/>
      <c r="CV810" s="94"/>
      <c r="CW810" s="94"/>
      <c r="CX810" s="94"/>
      <c r="CY810" s="94"/>
      <c r="CZ810" s="94"/>
      <c r="DA810" s="94"/>
      <c r="DB810" s="94"/>
      <c r="DC810" s="94"/>
      <c r="DD810" s="94"/>
      <c r="DE810" s="94"/>
      <c r="DF810" s="94"/>
      <c r="DG810" s="94"/>
      <c r="DH810" s="94"/>
      <c r="DI810" s="94"/>
      <c r="DJ810" s="94"/>
      <c r="DK810" s="94"/>
      <c r="DL810" s="94"/>
      <c r="DM810" s="94"/>
      <c r="DN810" s="94"/>
      <c r="DO810" s="94"/>
      <c r="DP810" s="94"/>
      <c r="DQ810" s="94"/>
      <c r="DR810" s="94"/>
      <c r="DS810" s="94"/>
      <c r="DT810" s="94"/>
      <c r="DU810" s="94"/>
      <c r="DV810" s="94"/>
      <c r="DW810" s="94"/>
      <c r="DX810" s="94"/>
      <c r="DY810" s="94"/>
      <c r="DZ810" s="94"/>
      <c r="EA810" s="94"/>
      <c r="EB810" s="94"/>
      <c r="EC810" s="94"/>
      <c r="ED810" s="94"/>
      <c r="EE810" s="94"/>
      <c r="EF810" s="94"/>
      <c r="EG810" s="94"/>
      <c r="EH810" s="94"/>
      <c r="EI810" s="94"/>
      <c r="EJ810" s="94"/>
      <c r="EK810" s="94"/>
    </row>
    <row r="811" customFormat="false" ht="12.75" hidden="true" customHeight="false" outlineLevel="0" collapsed="false">
      <c r="A811" s="75" t="s">
        <v>1263</v>
      </c>
      <c r="B811" s="78"/>
      <c r="C811" s="79"/>
      <c r="D811" s="78"/>
      <c r="E811" s="78"/>
      <c r="F811" s="79"/>
      <c r="G811" s="79"/>
      <c r="H811" s="80" t="n">
        <v>0</v>
      </c>
      <c r="I811" s="81" t="n">
        <v>0</v>
      </c>
      <c r="J811" s="81" t="n">
        <v>0</v>
      </c>
      <c r="K811" s="82" t="n">
        <v>0</v>
      </c>
      <c r="L811" s="83" t="n">
        <v>0</v>
      </c>
      <c r="M811" s="82" t="n">
        <v>0</v>
      </c>
      <c r="N811" s="83" t="n">
        <v>0</v>
      </c>
      <c r="O811" s="79"/>
      <c r="P811" s="84"/>
      <c r="Q811" s="78"/>
      <c r="R811" s="78"/>
      <c r="S811" s="78"/>
      <c r="T811" s="78"/>
      <c r="U811" s="78"/>
      <c r="V811" s="78"/>
      <c r="W811" s="78"/>
      <c r="X811" s="78"/>
      <c r="Y811" s="85"/>
      <c r="Z811" s="78"/>
      <c r="AA811" s="85" t="s">
        <v>1263</v>
      </c>
      <c r="AB811" s="85"/>
      <c r="AC811" s="86"/>
      <c r="AD811" s="85"/>
      <c r="AE811" s="85"/>
      <c r="AF811" s="86"/>
      <c r="AG811" s="86"/>
      <c r="AH811" s="87" t="n">
        <v>0</v>
      </c>
      <c r="AI811" s="88" t="n">
        <v>0</v>
      </c>
      <c r="AJ811" s="88" t="n">
        <v>0</v>
      </c>
      <c r="AK811" s="89" t="n">
        <v>0</v>
      </c>
      <c r="AL811" s="90" t="n">
        <v>0</v>
      </c>
      <c r="AM811" s="89" t="n">
        <v>0</v>
      </c>
      <c r="AN811" s="90" t="n">
        <v>0</v>
      </c>
      <c r="AO811" s="86"/>
      <c r="AP811" s="91"/>
      <c r="AQ811" s="78"/>
      <c r="AR811" s="78"/>
      <c r="AS811" s="78"/>
      <c r="AT811" s="78"/>
      <c r="AU811" s="78"/>
      <c r="AV811" s="78"/>
      <c r="AW811" s="78"/>
      <c r="AX811" s="78"/>
      <c r="AY811" s="78"/>
      <c r="AZ811" s="85"/>
      <c r="BA811" s="12"/>
      <c r="BB811" s="85" t="n">
        <f aca="false">IF(ISERROR(VLOOKUP($B811,$AB:$AX,1,0)),0,(VLOOKUP($B811,$AB:$AX,1,0)))</f>
        <v>0</v>
      </c>
      <c r="BC811" s="86" t="n">
        <f aca="false">IF(ISERROR(VLOOKUP($B811,$AB:$AX,2,0)),0,(VLOOKUP($B811,$AB:$AX,2,0)))</f>
        <v>0</v>
      </c>
      <c r="BD811" s="92" t="n">
        <f aca="false">IF(ISERROR(VLOOKUP($B811,$AB:$AX,3,0)),0,(VLOOKUP($B811,$AB:$AX,3,0)))</f>
        <v>0</v>
      </c>
      <c r="BE811" s="85" t="n">
        <f aca="false">IF(ISERROR(VLOOKUP($B811,$AB:$AX,4,0)),0,(VLOOKUP($B811,$AB:$AX,4,0)))</f>
        <v>0</v>
      </c>
      <c r="BF811" s="86" t="n">
        <f aca="false">IF(ISERROR(VLOOKUP($B811,$AB:$AX,5,0)),0,(VLOOKUP($B811,$AB:$AX,5,0)))</f>
        <v>0</v>
      </c>
      <c r="BG811" s="86" t="n">
        <f aca="false">IF(ISERROR(VLOOKUP($B811,$AB:$AX,6,0)),0,(VLOOKUP($B811,$AB:$AX,6,0)))</f>
        <v>0</v>
      </c>
      <c r="BH811" s="85" t="n">
        <f aca="false">IF(ISERROR(VLOOKUP($B811,$AB:$AX,7,0)),0,(VLOOKUP($B811,$AB:$AX,7,0)))</f>
        <v>0</v>
      </c>
      <c r="BI811" s="88" t="n">
        <f aca="false">IF(ISERROR(VLOOKUP($B811,$AB:$AX,8,0)),0,(VLOOKUP($B811,$AB:$AX,8,0)))</f>
        <v>0</v>
      </c>
      <c r="BJ811" s="88" t="n">
        <f aca="false">IF(ISERROR(VLOOKUP($B811,$AB:$AX,9,0)),0,(VLOOKUP($B811,$AB:$AX,9,0)))</f>
        <v>0</v>
      </c>
      <c r="BK811" s="89" t="n">
        <f aca="false">IF(ISERROR(VLOOKUP($B811,$AB:$AX,10,0)),0,(VLOOKUP($B811,$AB:$AX,10,0)))</f>
        <v>0</v>
      </c>
      <c r="BL811" s="93" t="n">
        <f aca="false">IF(ISERROR(VLOOKUP($B811,$AB:$AX,11,0)),0,(VLOOKUP($B811,$AB:$AX,11,0)))</f>
        <v>0</v>
      </c>
      <c r="BM811" s="89" t="n">
        <f aca="false">IF(ISERROR(VLOOKUP($B811,$AB:$AX,12,0)),0,(VLOOKUP($B811,$AB:$AX,12,0)))</f>
        <v>0</v>
      </c>
      <c r="BN811" s="93" t="n">
        <f aca="false">IF(ISERROR(VLOOKUP($B811,$AB:$AX,13,0)),0,(VLOOKUP($B811,$AB:$AX,13,0)))</f>
        <v>0</v>
      </c>
      <c r="BO811" s="86" t="n">
        <f aca="false">IF(ISERROR(VLOOKUP($B811,$AB:$AX,14,0)),0,(VLOOKUP($B811,$AB:$AX,14,0)))</f>
        <v>0</v>
      </c>
      <c r="BP811" s="91" t="n">
        <f aca="false">IF(ISERROR(VLOOKUP($B811,$AB:$AX,15,0)),0,(VLOOKUP($B811,$AB:$AX,15,0)))</f>
        <v>0</v>
      </c>
      <c r="BQ811" s="78"/>
      <c r="BR811" s="78"/>
      <c r="BS811" s="78"/>
      <c r="BT811" s="78"/>
      <c r="BU811" s="94"/>
      <c r="BV811" s="94"/>
      <c r="BW811" s="94"/>
      <c r="BX811" s="94"/>
      <c r="BY811" s="94"/>
      <c r="BZ811" s="94"/>
      <c r="CA811" s="94"/>
      <c r="CB811" s="94"/>
      <c r="CC811" s="94"/>
      <c r="CD811" s="94"/>
      <c r="CE811" s="94"/>
      <c r="CF811" s="94"/>
      <c r="CG811" s="94"/>
      <c r="CH811" s="94"/>
      <c r="CI811" s="94"/>
      <c r="CJ811" s="94"/>
      <c r="CK811" s="94"/>
      <c r="CL811" s="94"/>
      <c r="CM811" s="94"/>
      <c r="CN811" s="94"/>
      <c r="CO811" s="94"/>
      <c r="CP811" s="94"/>
      <c r="CQ811" s="94"/>
      <c r="CR811" s="94"/>
      <c r="CS811" s="94"/>
      <c r="CT811" s="94"/>
      <c r="CU811" s="94"/>
      <c r="CV811" s="94"/>
      <c r="CW811" s="94"/>
      <c r="CX811" s="94"/>
      <c r="CY811" s="94"/>
      <c r="CZ811" s="94"/>
      <c r="DA811" s="94"/>
      <c r="DB811" s="94"/>
      <c r="DC811" s="94"/>
      <c r="DD811" s="94"/>
      <c r="DE811" s="94"/>
      <c r="DF811" s="94"/>
      <c r="DG811" s="94"/>
      <c r="DH811" s="94"/>
      <c r="DI811" s="94"/>
      <c r="DJ811" s="94"/>
      <c r="DK811" s="94"/>
      <c r="DL811" s="94"/>
      <c r="DM811" s="94"/>
      <c r="DN811" s="94"/>
      <c r="DO811" s="94"/>
      <c r="DP811" s="94"/>
      <c r="DQ811" s="94"/>
      <c r="DR811" s="94"/>
      <c r="DS811" s="94"/>
      <c r="DT811" s="94"/>
      <c r="DU811" s="94"/>
      <c r="DV811" s="94"/>
      <c r="DW811" s="94"/>
      <c r="DX811" s="94"/>
      <c r="DY811" s="94"/>
      <c r="DZ811" s="94"/>
      <c r="EA811" s="94"/>
      <c r="EB811" s="94"/>
      <c r="EC811" s="94"/>
      <c r="ED811" s="94"/>
      <c r="EE811" s="94"/>
      <c r="EF811" s="94"/>
      <c r="EG811" s="94"/>
      <c r="EH811" s="94"/>
      <c r="EI811" s="94"/>
      <c r="EJ811" s="94"/>
      <c r="EK811" s="94"/>
    </row>
    <row r="812" customFormat="false" ht="12.75" hidden="true" customHeight="false" outlineLevel="0" collapsed="false">
      <c r="A812" s="75" t="s">
        <v>1264</v>
      </c>
      <c r="B812" s="78"/>
      <c r="C812" s="79"/>
      <c r="D812" s="78"/>
      <c r="E812" s="78"/>
      <c r="F812" s="79"/>
      <c r="G812" s="79"/>
      <c r="H812" s="80" t="n">
        <v>0</v>
      </c>
      <c r="I812" s="81" t="n">
        <v>0</v>
      </c>
      <c r="J812" s="81" t="n">
        <v>0</v>
      </c>
      <c r="K812" s="82" t="n">
        <v>0</v>
      </c>
      <c r="L812" s="83" t="n">
        <v>0</v>
      </c>
      <c r="M812" s="82" t="n">
        <v>0</v>
      </c>
      <c r="N812" s="83" t="n">
        <v>0</v>
      </c>
      <c r="O812" s="79"/>
      <c r="P812" s="84"/>
      <c r="Q812" s="78"/>
      <c r="R812" s="78"/>
      <c r="S812" s="78"/>
      <c r="T812" s="78"/>
      <c r="U812" s="78"/>
      <c r="V812" s="78"/>
      <c r="W812" s="78"/>
      <c r="X812" s="78"/>
      <c r="Y812" s="85"/>
      <c r="Z812" s="78"/>
      <c r="AA812" s="85" t="s">
        <v>1264</v>
      </c>
      <c r="AB812" s="85"/>
      <c r="AC812" s="86"/>
      <c r="AD812" s="85"/>
      <c r="AE812" s="85"/>
      <c r="AF812" s="86"/>
      <c r="AG812" s="86"/>
      <c r="AH812" s="87" t="n">
        <v>0</v>
      </c>
      <c r="AI812" s="88" t="n">
        <v>0</v>
      </c>
      <c r="AJ812" s="88" t="n">
        <v>0</v>
      </c>
      <c r="AK812" s="89" t="n">
        <v>0</v>
      </c>
      <c r="AL812" s="90" t="n">
        <v>0</v>
      </c>
      <c r="AM812" s="89" t="n">
        <v>0</v>
      </c>
      <c r="AN812" s="90" t="n">
        <v>0</v>
      </c>
      <c r="AO812" s="86"/>
      <c r="AP812" s="91"/>
      <c r="AQ812" s="78"/>
      <c r="AR812" s="78"/>
      <c r="AS812" s="78"/>
      <c r="AT812" s="78"/>
      <c r="AU812" s="78"/>
      <c r="AV812" s="78"/>
      <c r="AW812" s="78"/>
      <c r="AX812" s="78"/>
      <c r="AY812" s="78"/>
      <c r="AZ812" s="85"/>
      <c r="BA812" s="12"/>
      <c r="BB812" s="85" t="n">
        <f aca="false">IF(ISERROR(VLOOKUP($B812,$AB:$AX,1,0)),0,(VLOOKUP($B812,$AB:$AX,1,0)))</f>
        <v>0</v>
      </c>
      <c r="BC812" s="86" t="n">
        <f aca="false">IF(ISERROR(VLOOKUP($B812,$AB:$AX,2,0)),0,(VLOOKUP($B812,$AB:$AX,2,0)))</f>
        <v>0</v>
      </c>
      <c r="BD812" s="92" t="n">
        <f aca="false">IF(ISERROR(VLOOKUP($B812,$AB:$AX,3,0)),0,(VLOOKUP($B812,$AB:$AX,3,0)))</f>
        <v>0</v>
      </c>
      <c r="BE812" s="85" t="n">
        <f aca="false">IF(ISERROR(VLOOKUP($B812,$AB:$AX,4,0)),0,(VLOOKUP($B812,$AB:$AX,4,0)))</f>
        <v>0</v>
      </c>
      <c r="BF812" s="86" t="n">
        <f aca="false">IF(ISERROR(VLOOKUP($B812,$AB:$AX,5,0)),0,(VLOOKUP($B812,$AB:$AX,5,0)))</f>
        <v>0</v>
      </c>
      <c r="BG812" s="86" t="n">
        <f aca="false">IF(ISERROR(VLOOKUP($B812,$AB:$AX,6,0)),0,(VLOOKUP($B812,$AB:$AX,6,0)))</f>
        <v>0</v>
      </c>
      <c r="BH812" s="85" t="n">
        <f aca="false">IF(ISERROR(VLOOKUP($B812,$AB:$AX,7,0)),0,(VLOOKUP($B812,$AB:$AX,7,0)))</f>
        <v>0</v>
      </c>
      <c r="BI812" s="88" t="n">
        <f aca="false">IF(ISERROR(VLOOKUP($B812,$AB:$AX,8,0)),0,(VLOOKUP($B812,$AB:$AX,8,0)))</f>
        <v>0</v>
      </c>
      <c r="BJ812" s="88" t="n">
        <f aca="false">IF(ISERROR(VLOOKUP($B812,$AB:$AX,9,0)),0,(VLOOKUP($B812,$AB:$AX,9,0)))</f>
        <v>0</v>
      </c>
      <c r="BK812" s="89" t="n">
        <f aca="false">IF(ISERROR(VLOOKUP($B812,$AB:$AX,10,0)),0,(VLOOKUP($B812,$AB:$AX,10,0)))</f>
        <v>0</v>
      </c>
      <c r="BL812" s="93" t="n">
        <f aca="false">IF(ISERROR(VLOOKUP($B812,$AB:$AX,11,0)),0,(VLOOKUP($B812,$AB:$AX,11,0)))</f>
        <v>0</v>
      </c>
      <c r="BM812" s="89" t="n">
        <f aca="false">IF(ISERROR(VLOOKUP($B812,$AB:$AX,12,0)),0,(VLOOKUP($B812,$AB:$AX,12,0)))</f>
        <v>0</v>
      </c>
      <c r="BN812" s="93" t="n">
        <f aca="false">IF(ISERROR(VLOOKUP($B812,$AB:$AX,13,0)),0,(VLOOKUP($B812,$AB:$AX,13,0)))</f>
        <v>0</v>
      </c>
      <c r="BO812" s="86" t="n">
        <f aca="false">IF(ISERROR(VLOOKUP($B812,$AB:$AX,14,0)),0,(VLOOKUP($B812,$AB:$AX,14,0)))</f>
        <v>0</v>
      </c>
      <c r="BP812" s="91" t="n">
        <f aca="false">IF(ISERROR(VLOOKUP($B812,$AB:$AX,15,0)),0,(VLOOKUP($B812,$AB:$AX,15,0)))</f>
        <v>0</v>
      </c>
      <c r="BQ812" s="78"/>
      <c r="BR812" s="78"/>
      <c r="BS812" s="78"/>
      <c r="BT812" s="78"/>
      <c r="BU812" s="94"/>
      <c r="BV812" s="94"/>
      <c r="BW812" s="94"/>
      <c r="BX812" s="94"/>
      <c r="BY812" s="94"/>
      <c r="BZ812" s="94"/>
      <c r="CA812" s="94"/>
      <c r="CB812" s="94"/>
      <c r="CC812" s="94"/>
      <c r="CD812" s="94"/>
      <c r="CE812" s="94"/>
      <c r="CF812" s="94"/>
      <c r="CG812" s="94"/>
      <c r="CH812" s="94"/>
      <c r="CI812" s="94"/>
      <c r="CJ812" s="94"/>
      <c r="CK812" s="94"/>
      <c r="CL812" s="94"/>
      <c r="CM812" s="94"/>
      <c r="CN812" s="94"/>
      <c r="CO812" s="94"/>
      <c r="CP812" s="94"/>
      <c r="CQ812" s="94"/>
      <c r="CR812" s="94"/>
      <c r="CS812" s="94"/>
      <c r="CT812" s="94"/>
      <c r="CU812" s="94"/>
      <c r="CV812" s="94"/>
      <c r="CW812" s="94"/>
      <c r="CX812" s="94"/>
      <c r="CY812" s="94"/>
      <c r="CZ812" s="94"/>
      <c r="DA812" s="94"/>
      <c r="DB812" s="94"/>
      <c r="DC812" s="94"/>
      <c r="DD812" s="94"/>
      <c r="DE812" s="94"/>
      <c r="DF812" s="94"/>
      <c r="DG812" s="94"/>
      <c r="DH812" s="94"/>
      <c r="DI812" s="94"/>
      <c r="DJ812" s="94"/>
      <c r="DK812" s="94"/>
      <c r="DL812" s="94"/>
      <c r="DM812" s="94"/>
      <c r="DN812" s="94"/>
      <c r="DO812" s="94"/>
      <c r="DP812" s="94"/>
      <c r="DQ812" s="94"/>
      <c r="DR812" s="94"/>
      <c r="DS812" s="94"/>
      <c r="DT812" s="94"/>
      <c r="DU812" s="94"/>
      <c r="DV812" s="94"/>
      <c r="DW812" s="94"/>
      <c r="DX812" s="94"/>
      <c r="DY812" s="94"/>
      <c r="DZ812" s="94"/>
      <c r="EA812" s="94"/>
      <c r="EB812" s="94"/>
      <c r="EC812" s="94"/>
      <c r="ED812" s="94"/>
      <c r="EE812" s="94"/>
      <c r="EF812" s="94"/>
      <c r="EG812" s="94"/>
      <c r="EH812" s="94"/>
      <c r="EI812" s="94"/>
      <c r="EJ812" s="94"/>
      <c r="EK812" s="94"/>
    </row>
    <row r="813" customFormat="false" ht="12.75" hidden="true" customHeight="false" outlineLevel="0" collapsed="false">
      <c r="A813" s="75" t="s">
        <v>1265</v>
      </c>
      <c r="B813" s="78"/>
      <c r="C813" s="79"/>
      <c r="D813" s="78"/>
      <c r="E813" s="78"/>
      <c r="F813" s="79"/>
      <c r="G813" s="79"/>
      <c r="H813" s="80" t="n">
        <v>0</v>
      </c>
      <c r="I813" s="81" t="n">
        <v>0</v>
      </c>
      <c r="J813" s="81" t="n">
        <v>0</v>
      </c>
      <c r="K813" s="82" t="n">
        <v>0</v>
      </c>
      <c r="L813" s="83" t="n">
        <v>0</v>
      </c>
      <c r="M813" s="82" t="n">
        <v>0</v>
      </c>
      <c r="N813" s="83" t="n">
        <v>0</v>
      </c>
      <c r="O813" s="79"/>
      <c r="P813" s="84"/>
      <c r="Q813" s="78"/>
      <c r="R813" s="78"/>
      <c r="S813" s="78"/>
      <c r="T813" s="78"/>
      <c r="U813" s="78"/>
      <c r="V813" s="78"/>
      <c r="W813" s="78"/>
      <c r="X813" s="78"/>
      <c r="Y813" s="85"/>
      <c r="Z813" s="78"/>
      <c r="AA813" s="85" t="s">
        <v>1265</v>
      </c>
      <c r="AB813" s="85"/>
      <c r="AC813" s="86"/>
      <c r="AD813" s="85"/>
      <c r="AE813" s="85"/>
      <c r="AF813" s="86"/>
      <c r="AG813" s="86"/>
      <c r="AH813" s="87" t="n">
        <v>0</v>
      </c>
      <c r="AI813" s="88" t="n">
        <v>0</v>
      </c>
      <c r="AJ813" s="88" t="n">
        <v>0</v>
      </c>
      <c r="AK813" s="89" t="n">
        <v>0</v>
      </c>
      <c r="AL813" s="90" t="n">
        <v>0</v>
      </c>
      <c r="AM813" s="89" t="n">
        <v>0</v>
      </c>
      <c r="AN813" s="90" t="n">
        <v>0</v>
      </c>
      <c r="AO813" s="86"/>
      <c r="AP813" s="91"/>
      <c r="AQ813" s="78"/>
      <c r="AR813" s="78"/>
      <c r="AS813" s="78"/>
      <c r="AT813" s="78"/>
      <c r="AU813" s="78"/>
      <c r="AV813" s="78"/>
      <c r="AW813" s="78"/>
      <c r="AX813" s="78"/>
      <c r="AY813" s="78"/>
      <c r="AZ813" s="85"/>
      <c r="BA813" s="12"/>
      <c r="BB813" s="85" t="n">
        <f aca="false">IF(ISERROR(VLOOKUP($B813,$AB:$AX,1,0)),0,(VLOOKUP($B813,$AB:$AX,1,0)))</f>
        <v>0</v>
      </c>
      <c r="BC813" s="86" t="n">
        <f aca="false">IF(ISERROR(VLOOKUP($B813,$AB:$AX,2,0)),0,(VLOOKUP($B813,$AB:$AX,2,0)))</f>
        <v>0</v>
      </c>
      <c r="BD813" s="92" t="n">
        <f aca="false">IF(ISERROR(VLOOKUP($B813,$AB:$AX,3,0)),0,(VLOOKUP($B813,$AB:$AX,3,0)))</f>
        <v>0</v>
      </c>
      <c r="BE813" s="85" t="n">
        <f aca="false">IF(ISERROR(VLOOKUP($B813,$AB:$AX,4,0)),0,(VLOOKUP($B813,$AB:$AX,4,0)))</f>
        <v>0</v>
      </c>
      <c r="BF813" s="86" t="n">
        <f aca="false">IF(ISERROR(VLOOKUP($B813,$AB:$AX,5,0)),0,(VLOOKUP($B813,$AB:$AX,5,0)))</f>
        <v>0</v>
      </c>
      <c r="BG813" s="86" t="n">
        <f aca="false">IF(ISERROR(VLOOKUP($B813,$AB:$AX,6,0)),0,(VLOOKUP($B813,$AB:$AX,6,0)))</f>
        <v>0</v>
      </c>
      <c r="BH813" s="85" t="n">
        <f aca="false">IF(ISERROR(VLOOKUP($B813,$AB:$AX,7,0)),0,(VLOOKUP($B813,$AB:$AX,7,0)))</f>
        <v>0</v>
      </c>
      <c r="BI813" s="88" t="n">
        <f aca="false">IF(ISERROR(VLOOKUP($B813,$AB:$AX,8,0)),0,(VLOOKUP($B813,$AB:$AX,8,0)))</f>
        <v>0</v>
      </c>
      <c r="BJ813" s="88" t="n">
        <f aca="false">IF(ISERROR(VLOOKUP($B813,$AB:$AX,9,0)),0,(VLOOKUP($B813,$AB:$AX,9,0)))</f>
        <v>0</v>
      </c>
      <c r="BK813" s="89" t="n">
        <f aca="false">IF(ISERROR(VLOOKUP($B813,$AB:$AX,10,0)),0,(VLOOKUP($B813,$AB:$AX,10,0)))</f>
        <v>0</v>
      </c>
      <c r="BL813" s="93" t="n">
        <f aca="false">IF(ISERROR(VLOOKUP($B813,$AB:$AX,11,0)),0,(VLOOKUP($B813,$AB:$AX,11,0)))</f>
        <v>0</v>
      </c>
      <c r="BM813" s="89" t="n">
        <f aca="false">IF(ISERROR(VLOOKUP($B813,$AB:$AX,12,0)),0,(VLOOKUP($B813,$AB:$AX,12,0)))</f>
        <v>0</v>
      </c>
      <c r="BN813" s="93" t="n">
        <f aca="false">IF(ISERROR(VLOOKUP($B813,$AB:$AX,13,0)),0,(VLOOKUP($B813,$AB:$AX,13,0)))</f>
        <v>0</v>
      </c>
      <c r="BO813" s="86" t="n">
        <f aca="false">IF(ISERROR(VLOOKUP($B813,$AB:$AX,14,0)),0,(VLOOKUP($B813,$AB:$AX,14,0)))</f>
        <v>0</v>
      </c>
      <c r="BP813" s="91" t="n">
        <f aca="false">IF(ISERROR(VLOOKUP($B813,$AB:$AX,15,0)),0,(VLOOKUP($B813,$AB:$AX,15,0)))</f>
        <v>0</v>
      </c>
      <c r="BQ813" s="78"/>
      <c r="BR813" s="78"/>
      <c r="BS813" s="78"/>
      <c r="BT813" s="78"/>
      <c r="BU813" s="94"/>
      <c r="BV813" s="94"/>
      <c r="BW813" s="94"/>
      <c r="BX813" s="94"/>
      <c r="BY813" s="94"/>
      <c r="BZ813" s="94"/>
      <c r="CA813" s="94"/>
      <c r="CB813" s="94"/>
      <c r="CC813" s="94"/>
      <c r="CD813" s="94"/>
      <c r="CE813" s="94"/>
      <c r="CF813" s="94"/>
      <c r="CG813" s="94"/>
      <c r="CH813" s="94"/>
      <c r="CI813" s="94"/>
      <c r="CJ813" s="94"/>
      <c r="CK813" s="94"/>
      <c r="CL813" s="94"/>
      <c r="CM813" s="94"/>
      <c r="CN813" s="94"/>
      <c r="CO813" s="94"/>
      <c r="CP813" s="94"/>
      <c r="CQ813" s="94"/>
      <c r="CR813" s="94"/>
      <c r="CS813" s="94"/>
      <c r="CT813" s="94"/>
      <c r="CU813" s="94"/>
      <c r="CV813" s="94"/>
      <c r="CW813" s="94"/>
      <c r="CX813" s="94"/>
      <c r="CY813" s="94"/>
      <c r="CZ813" s="94"/>
      <c r="DA813" s="94"/>
      <c r="DB813" s="94"/>
      <c r="DC813" s="94"/>
      <c r="DD813" s="94"/>
      <c r="DE813" s="94"/>
      <c r="DF813" s="94"/>
      <c r="DG813" s="94"/>
      <c r="DH813" s="94"/>
      <c r="DI813" s="94"/>
      <c r="DJ813" s="94"/>
      <c r="DK813" s="94"/>
      <c r="DL813" s="94"/>
      <c r="DM813" s="94"/>
      <c r="DN813" s="94"/>
      <c r="DO813" s="94"/>
      <c r="DP813" s="94"/>
      <c r="DQ813" s="94"/>
      <c r="DR813" s="94"/>
      <c r="DS813" s="94"/>
      <c r="DT813" s="94"/>
      <c r="DU813" s="94"/>
      <c r="DV813" s="94"/>
      <c r="DW813" s="94"/>
      <c r="DX813" s="94"/>
      <c r="DY813" s="94"/>
      <c r="DZ813" s="94"/>
      <c r="EA813" s="94"/>
      <c r="EB813" s="94"/>
      <c r="EC813" s="94"/>
      <c r="ED813" s="94"/>
      <c r="EE813" s="94"/>
      <c r="EF813" s="94"/>
      <c r="EG813" s="94"/>
      <c r="EH813" s="94"/>
      <c r="EI813" s="94"/>
      <c r="EJ813" s="94"/>
      <c r="EK813" s="94"/>
    </row>
    <row r="814" customFormat="false" ht="12.75" hidden="true" customHeight="false" outlineLevel="0" collapsed="false">
      <c r="A814" s="75" t="s">
        <v>1266</v>
      </c>
      <c r="B814" s="78"/>
      <c r="C814" s="79"/>
      <c r="D814" s="78"/>
      <c r="E814" s="78"/>
      <c r="F814" s="79"/>
      <c r="G814" s="79"/>
      <c r="H814" s="80" t="n">
        <v>0</v>
      </c>
      <c r="I814" s="81" t="n">
        <v>0</v>
      </c>
      <c r="J814" s="81" t="n">
        <v>0</v>
      </c>
      <c r="K814" s="82" t="n">
        <v>0</v>
      </c>
      <c r="L814" s="83" t="n">
        <v>0</v>
      </c>
      <c r="M814" s="82" t="n">
        <v>0</v>
      </c>
      <c r="N814" s="83" t="n">
        <v>0</v>
      </c>
      <c r="O814" s="79"/>
      <c r="P814" s="84"/>
      <c r="Q814" s="78"/>
      <c r="R814" s="78"/>
      <c r="S814" s="78"/>
      <c r="T814" s="78"/>
      <c r="U814" s="78"/>
      <c r="V814" s="78"/>
      <c r="W814" s="78"/>
      <c r="X814" s="78"/>
      <c r="Y814" s="85"/>
      <c r="Z814" s="78"/>
      <c r="AA814" s="85" t="s">
        <v>1266</v>
      </c>
      <c r="AB814" s="85"/>
      <c r="AC814" s="86"/>
      <c r="AD814" s="85"/>
      <c r="AE814" s="85"/>
      <c r="AF814" s="86"/>
      <c r="AG814" s="86"/>
      <c r="AH814" s="87" t="n">
        <v>0</v>
      </c>
      <c r="AI814" s="88" t="n">
        <v>0</v>
      </c>
      <c r="AJ814" s="88" t="n">
        <v>0</v>
      </c>
      <c r="AK814" s="89" t="n">
        <v>0</v>
      </c>
      <c r="AL814" s="90" t="n">
        <v>0</v>
      </c>
      <c r="AM814" s="89" t="n">
        <v>0</v>
      </c>
      <c r="AN814" s="90" t="n">
        <v>0</v>
      </c>
      <c r="AO814" s="86"/>
      <c r="AP814" s="91"/>
      <c r="AQ814" s="78"/>
      <c r="AR814" s="78"/>
      <c r="AS814" s="78"/>
      <c r="AT814" s="78"/>
      <c r="AU814" s="78"/>
      <c r="AV814" s="78"/>
      <c r="AW814" s="78"/>
      <c r="AX814" s="78"/>
      <c r="AY814" s="78"/>
      <c r="AZ814" s="85"/>
      <c r="BA814" s="12"/>
      <c r="BB814" s="85" t="n">
        <f aca="false">IF(ISERROR(VLOOKUP($B814,$AB:$AX,1,0)),0,(VLOOKUP($B814,$AB:$AX,1,0)))</f>
        <v>0</v>
      </c>
      <c r="BC814" s="86" t="n">
        <f aca="false">IF(ISERROR(VLOOKUP($B814,$AB:$AX,2,0)),0,(VLOOKUP($B814,$AB:$AX,2,0)))</f>
        <v>0</v>
      </c>
      <c r="BD814" s="92" t="n">
        <f aca="false">IF(ISERROR(VLOOKUP($B814,$AB:$AX,3,0)),0,(VLOOKUP($B814,$AB:$AX,3,0)))</f>
        <v>0</v>
      </c>
      <c r="BE814" s="85" t="n">
        <f aca="false">IF(ISERROR(VLOOKUP($B814,$AB:$AX,4,0)),0,(VLOOKUP($B814,$AB:$AX,4,0)))</f>
        <v>0</v>
      </c>
      <c r="BF814" s="86" t="n">
        <f aca="false">IF(ISERROR(VLOOKUP($B814,$AB:$AX,5,0)),0,(VLOOKUP($B814,$AB:$AX,5,0)))</f>
        <v>0</v>
      </c>
      <c r="BG814" s="86" t="n">
        <f aca="false">IF(ISERROR(VLOOKUP($B814,$AB:$AX,6,0)),0,(VLOOKUP($B814,$AB:$AX,6,0)))</f>
        <v>0</v>
      </c>
      <c r="BH814" s="85" t="n">
        <f aca="false">IF(ISERROR(VLOOKUP($B814,$AB:$AX,7,0)),0,(VLOOKUP($B814,$AB:$AX,7,0)))</f>
        <v>0</v>
      </c>
      <c r="BI814" s="88" t="n">
        <f aca="false">IF(ISERROR(VLOOKUP($B814,$AB:$AX,8,0)),0,(VLOOKUP($B814,$AB:$AX,8,0)))</f>
        <v>0</v>
      </c>
      <c r="BJ814" s="88" t="n">
        <f aca="false">IF(ISERROR(VLOOKUP($B814,$AB:$AX,9,0)),0,(VLOOKUP($B814,$AB:$AX,9,0)))</f>
        <v>0</v>
      </c>
      <c r="BK814" s="89" t="n">
        <f aca="false">IF(ISERROR(VLOOKUP($B814,$AB:$AX,10,0)),0,(VLOOKUP($B814,$AB:$AX,10,0)))</f>
        <v>0</v>
      </c>
      <c r="BL814" s="93" t="n">
        <f aca="false">IF(ISERROR(VLOOKUP($B814,$AB:$AX,11,0)),0,(VLOOKUP($B814,$AB:$AX,11,0)))</f>
        <v>0</v>
      </c>
      <c r="BM814" s="89" t="n">
        <f aca="false">IF(ISERROR(VLOOKUP($B814,$AB:$AX,12,0)),0,(VLOOKUP($B814,$AB:$AX,12,0)))</f>
        <v>0</v>
      </c>
      <c r="BN814" s="93" t="n">
        <f aca="false">IF(ISERROR(VLOOKUP($B814,$AB:$AX,13,0)),0,(VLOOKUP($B814,$AB:$AX,13,0)))</f>
        <v>0</v>
      </c>
      <c r="BO814" s="86" t="n">
        <f aca="false">IF(ISERROR(VLOOKUP($B814,$AB:$AX,14,0)),0,(VLOOKUP($B814,$AB:$AX,14,0)))</f>
        <v>0</v>
      </c>
      <c r="BP814" s="91" t="n">
        <f aca="false">IF(ISERROR(VLOOKUP($B814,$AB:$AX,15,0)),0,(VLOOKUP($B814,$AB:$AX,15,0)))</f>
        <v>0</v>
      </c>
      <c r="BQ814" s="78"/>
      <c r="BR814" s="78"/>
      <c r="BS814" s="78"/>
      <c r="BT814" s="78"/>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row>
    <row r="815" customFormat="false" ht="12.75" hidden="true" customHeight="false" outlineLevel="0" collapsed="false">
      <c r="A815" s="75" t="s">
        <v>1267</v>
      </c>
      <c r="B815" s="78"/>
      <c r="C815" s="79"/>
      <c r="D815" s="78"/>
      <c r="E815" s="78"/>
      <c r="F815" s="79"/>
      <c r="G815" s="79"/>
      <c r="H815" s="80" t="n">
        <v>0</v>
      </c>
      <c r="I815" s="81" t="n">
        <v>0</v>
      </c>
      <c r="J815" s="81" t="n">
        <v>0</v>
      </c>
      <c r="K815" s="82" t="n">
        <v>0</v>
      </c>
      <c r="L815" s="83" t="n">
        <v>0</v>
      </c>
      <c r="M815" s="82" t="n">
        <v>0</v>
      </c>
      <c r="N815" s="83" t="n">
        <v>0</v>
      </c>
      <c r="O815" s="79"/>
      <c r="P815" s="84"/>
      <c r="Q815" s="78"/>
      <c r="R815" s="78"/>
      <c r="S815" s="78"/>
      <c r="T815" s="78"/>
      <c r="U815" s="78"/>
      <c r="V815" s="78"/>
      <c r="W815" s="78"/>
      <c r="X815" s="78"/>
      <c r="Y815" s="85"/>
      <c r="Z815" s="78"/>
      <c r="AA815" s="85" t="s">
        <v>1267</v>
      </c>
      <c r="AB815" s="85"/>
      <c r="AC815" s="86"/>
      <c r="AD815" s="85"/>
      <c r="AE815" s="85"/>
      <c r="AF815" s="86"/>
      <c r="AG815" s="86"/>
      <c r="AH815" s="87" t="n">
        <v>0</v>
      </c>
      <c r="AI815" s="88" t="n">
        <v>0</v>
      </c>
      <c r="AJ815" s="88" t="n">
        <v>0</v>
      </c>
      <c r="AK815" s="89" t="n">
        <v>0</v>
      </c>
      <c r="AL815" s="90" t="n">
        <v>0</v>
      </c>
      <c r="AM815" s="89" t="n">
        <v>0</v>
      </c>
      <c r="AN815" s="90" t="n">
        <v>0</v>
      </c>
      <c r="AO815" s="86"/>
      <c r="AP815" s="91"/>
      <c r="AQ815" s="78"/>
      <c r="AR815" s="78"/>
      <c r="AS815" s="78"/>
      <c r="AT815" s="78"/>
      <c r="AU815" s="78"/>
      <c r="AV815" s="78"/>
      <c r="AW815" s="78"/>
      <c r="AX815" s="78"/>
      <c r="AY815" s="78"/>
      <c r="AZ815" s="85"/>
      <c r="BA815" s="12"/>
      <c r="BB815" s="85" t="n">
        <f aca="false">IF(ISERROR(VLOOKUP($B815,$AB:$AX,1,0)),0,(VLOOKUP($B815,$AB:$AX,1,0)))</f>
        <v>0</v>
      </c>
      <c r="BC815" s="86" t="n">
        <f aca="false">IF(ISERROR(VLOOKUP($B815,$AB:$AX,2,0)),0,(VLOOKUP($B815,$AB:$AX,2,0)))</f>
        <v>0</v>
      </c>
      <c r="BD815" s="92" t="n">
        <f aca="false">IF(ISERROR(VLOOKUP($B815,$AB:$AX,3,0)),0,(VLOOKUP($B815,$AB:$AX,3,0)))</f>
        <v>0</v>
      </c>
      <c r="BE815" s="85" t="n">
        <f aca="false">IF(ISERROR(VLOOKUP($B815,$AB:$AX,4,0)),0,(VLOOKUP($B815,$AB:$AX,4,0)))</f>
        <v>0</v>
      </c>
      <c r="BF815" s="86" t="n">
        <f aca="false">IF(ISERROR(VLOOKUP($B815,$AB:$AX,5,0)),0,(VLOOKUP($B815,$AB:$AX,5,0)))</f>
        <v>0</v>
      </c>
      <c r="BG815" s="86" t="n">
        <f aca="false">IF(ISERROR(VLOOKUP($B815,$AB:$AX,6,0)),0,(VLOOKUP($B815,$AB:$AX,6,0)))</f>
        <v>0</v>
      </c>
      <c r="BH815" s="85" t="n">
        <f aca="false">IF(ISERROR(VLOOKUP($B815,$AB:$AX,7,0)),0,(VLOOKUP($B815,$AB:$AX,7,0)))</f>
        <v>0</v>
      </c>
      <c r="BI815" s="88" t="n">
        <f aca="false">IF(ISERROR(VLOOKUP($B815,$AB:$AX,8,0)),0,(VLOOKUP($B815,$AB:$AX,8,0)))</f>
        <v>0</v>
      </c>
      <c r="BJ815" s="88" t="n">
        <f aca="false">IF(ISERROR(VLOOKUP($B815,$AB:$AX,9,0)),0,(VLOOKUP($B815,$AB:$AX,9,0)))</f>
        <v>0</v>
      </c>
      <c r="BK815" s="89" t="n">
        <f aca="false">IF(ISERROR(VLOOKUP($B815,$AB:$AX,10,0)),0,(VLOOKUP($B815,$AB:$AX,10,0)))</f>
        <v>0</v>
      </c>
      <c r="BL815" s="93" t="n">
        <f aca="false">IF(ISERROR(VLOOKUP($B815,$AB:$AX,11,0)),0,(VLOOKUP($B815,$AB:$AX,11,0)))</f>
        <v>0</v>
      </c>
      <c r="BM815" s="89" t="n">
        <f aca="false">IF(ISERROR(VLOOKUP($B815,$AB:$AX,12,0)),0,(VLOOKUP($B815,$AB:$AX,12,0)))</f>
        <v>0</v>
      </c>
      <c r="BN815" s="93" t="n">
        <f aca="false">IF(ISERROR(VLOOKUP($B815,$AB:$AX,13,0)),0,(VLOOKUP($B815,$AB:$AX,13,0)))</f>
        <v>0</v>
      </c>
      <c r="BO815" s="86" t="n">
        <f aca="false">IF(ISERROR(VLOOKUP($B815,$AB:$AX,14,0)),0,(VLOOKUP($B815,$AB:$AX,14,0)))</f>
        <v>0</v>
      </c>
      <c r="BP815" s="91" t="n">
        <f aca="false">IF(ISERROR(VLOOKUP($B815,$AB:$AX,15,0)),0,(VLOOKUP($B815,$AB:$AX,15,0)))</f>
        <v>0</v>
      </c>
      <c r="BQ815" s="78"/>
      <c r="BR815" s="78"/>
      <c r="BS815" s="78"/>
      <c r="BT815" s="78"/>
      <c r="BU815" s="94"/>
      <c r="BV815" s="94"/>
      <c r="BW815" s="94"/>
      <c r="BX815" s="94"/>
      <c r="BY815" s="94"/>
      <c r="BZ815" s="94"/>
      <c r="CA815" s="94"/>
      <c r="CB815" s="94"/>
      <c r="CC815" s="94"/>
      <c r="CD815" s="94"/>
      <c r="CE815" s="94"/>
      <c r="CF815" s="94"/>
      <c r="CG815" s="94"/>
      <c r="CH815" s="94"/>
      <c r="CI815" s="94"/>
      <c r="CJ815" s="94"/>
      <c r="CK815" s="94"/>
      <c r="CL815" s="94"/>
      <c r="CM815" s="94"/>
      <c r="CN815" s="94"/>
      <c r="CO815" s="94"/>
      <c r="CP815" s="94"/>
      <c r="CQ815" s="94"/>
      <c r="CR815" s="94"/>
      <c r="CS815" s="94"/>
      <c r="CT815" s="94"/>
      <c r="CU815" s="94"/>
      <c r="CV815" s="94"/>
      <c r="CW815" s="94"/>
      <c r="CX815" s="94"/>
      <c r="CY815" s="94"/>
      <c r="CZ815" s="94"/>
      <c r="DA815" s="94"/>
      <c r="DB815" s="94"/>
      <c r="DC815" s="94"/>
      <c r="DD815" s="94"/>
      <c r="DE815" s="94"/>
      <c r="DF815" s="94"/>
      <c r="DG815" s="94"/>
      <c r="DH815" s="94"/>
      <c r="DI815" s="94"/>
      <c r="DJ815" s="94"/>
      <c r="DK815" s="94"/>
      <c r="DL815" s="94"/>
      <c r="DM815" s="94"/>
      <c r="DN815" s="94"/>
      <c r="DO815" s="94"/>
      <c r="DP815" s="94"/>
      <c r="DQ815" s="94"/>
      <c r="DR815" s="94"/>
      <c r="DS815" s="94"/>
      <c r="DT815" s="94"/>
      <c r="DU815" s="94"/>
      <c r="DV815" s="94"/>
      <c r="DW815" s="94"/>
      <c r="DX815" s="94"/>
      <c r="DY815" s="94"/>
      <c r="DZ815" s="94"/>
      <c r="EA815" s="94"/>
      <c r="EB815" s="94"/>
      <c r="EC815" s="94"/>
      <c r="ED815" s="94"/>
      <c r="EE815" s="94"/>
      <c r="EF815" s="94"/>
      <c r="EG815" s="94"/>
      <c r="EH815" s="94"/>
      <c r="EI815" s="94"/>
      <c r="EJ815" s="94"/>
      <c r="EK815" s="94"/>
    </row>
    <row r="816" customFormat="false" ht="12.75" hidden="true" customHeight="false" outlineLevel="0" collapsed="false">
      <c r="A816" s="75" t="s">
        <v>1268</v>
      </c>
      <c r="B816" s="78"/>
      <c r="C816" s="79"/>
      <c r="D816" s="78"/>
      <c r="E816" s="78"/>
      <c r="F816" s="79"/>
      <c r="G816" s="79"/>
      <c r="H816" s="80" t="n">
        <v>0</v>
      </c>
      <c r="I816" s="81" t="n">
        <v>0</v>
      </c>
      <c r="J816" s="81" t="n">
        <v>0</v>
      </c>
      <c r="K816" s="82" t="n">
        <v>0</v>
      </c>
      <c r="L816" s="83" t="n">
        <v>0</v>
      </c>
      <c r="M816" s="82" t="n">
        <v>0</v>
      </c>
      <c r="N816" s="83" t="n">
        <v>0</v>
      </c>
      <c r="O816" s="79"/>
      <c r="P816" s="84"/>
      <c r="Q816" s="78"/>
      <c r="R816" s="78"/>
      <c r="S816" s="78"/>
      <c r="T816" s="78"/>
      <c r="U816" s="78"/>
      <c r="V816" s="78"/>
      <c r="W816" s="78"/>
      <c r="X816" s="78"/>
      <c r="Y816" s="85"/>
      <c r="Z816" s="78"/>
      <c r="AA816" s="85" t="s">
        <v>1268</v>
      </c>
      <c r="AB816" s="85"/>
      <c r="AC816" s="86"/>
      <c r="AD816" s="85"/>
      <c r="AE816" s="85"/>
      <c r="AF816" s="86"/>
      <c r="AG816" s="86"/>
      <c r="AH816" s="87" t="n">
        <v>0</v>
      </c>
      <c r="AI816" s="88" t="n">
        <v>0</v>
      </c>
      <c r="AJ816" s="88" t="n">
        <v>0</v>
      </c>
      <c r="AK816" s="89" t="n">
        <v>0</v>
      </c>
      <c r="AL816" s="90" t="n">
        <v>0</v>
      </c>
      <c r="AM816" s="89" t="n">
        <v>0</v>
      </c>
      <c r="AN816" s="90" t="n">
        <v>0</v>
      </c>
      <c r="AO816" s="86"/>
      <c r="AP816" s="91"/>
      <c r="AQ816" s="78"/>
      <c r="AR816" s="78"/>
      <c r="AS816" s="78"/>
      <c r="AT816" s="78"/>
      <c r="AU816" s="78"/>
      <c r="AV816" s="78"/>
      <c r="AW816" s="78"/>
      <c r="AX816" s="78"/>
      <c r="AY816" s="78"/>
      <c r="AZ816" s="85"/>
      <c r="BA816" s="12"/>
      <c r="BB816" s="85" t="n">
        <f aca="false">IF(ISERROR(VLOOKUP($B816,$AB:$AX,1,0)),0,(VLOOKUP($B816,$AB:$AX,1,0)))</f>
        <v>0</v>
      </c>
      <c r="BC816" s="86" t="n">
        <f aca="false">IF(ISERROR(VLOOKUP($B816,$AB:$AX,2,0)),0,(VLOOKUP($B816,$AB:$AX,2,0)))</f>
        <v>0</v>
      </c>
      <c r="BD816" s="92" t="n">
        <f aca="false">IF(ISERROR(VLOOKUP($B816,$AB:$AX,3,0)),0,(VLOOKUP($B816,$AB:$AX,3,0)))</f>
        <v>0</v>
      </c>
      <c r="BE816" s="85" t="n">
        <f aca="false">IF(ISERROR(VLOOKUP($B816,$AB:$AX,4,0)),0,(VLOOKUP($B816,$AB:$AX,4,0)))</f>
        <v>0</v>
      </c>
      <c r="BF816" s="86" t="n">
        <f aca="false">IF(ISERROR(VLOOKUP($B816,$AB:$AX,5,0)),0,(VLOOKUP($B816,$AB:$AX,5,0)))</f>
        <v>0</v>
      </c>
      <c r="BG816" s="86" t="n">
        <f aca="false">IF(ISERROR(VLOOKUP($B816,$AB:$AX,6,0)),0,(VLOOKUP($B816,$AB:$AX,6,0)))</f>
        <v>0</v>
      </c>
      <c r="BH816" s="85" t="n">
        <f aca="false">IF(ISERROR(VLOOKUP($B816,$AB:$AX,7,0)),0,(VLOOKUP($B816,$AB:$AX,7,0)))</f>
        <v>0</v>
      </c>
      <c r="BI816" s="88" t="n">
        <f aca="false">IF(ISERROR(VLOOKUP($B816,$AB:$AX,8,0)),0,(VLOOKUP($B816,$AB:$AX,8,0)))</f>
        <v>0</v>
      </c>
      <c r="BJ816" s="88" t="n">
        <f aca="false">IF(ISERROR(VLOOKUP($B816,$AB:$AX,9,0)),0,(VLOOKUP($B816,$AB:$AX,9,0)))</f>
        <v>0</v>
      </c>
      <c r="BK816" s="89" t="n">
        <f aca="false">IF(ISERROR(VLOOKUP($B816,$AB:$AX,10,0)),0,(VLOOKUP($B816,$AB:$AX,10,0)))</f>
        <v>0</v>
      </c>
      <c r="BL816" s="93" t="n">
        <f aca="false">IF(ISERROR(VLOOKUP($B816,$AB:$AX,11,0)),0,(VLOOKUP($B816,$AB:$AX,11,0)))</f>
        <v>0</v>
      </c>
      <c r="BM816" s="89" t="n">
        <f aca="false">IF(ISERROR(VLOOKUP($B816,$AB:$AX,12,0)),0,(VLOOKUP($B816,$AB:$AX,12,0)))</f>
        <v>0</v>
      </c>
      <c r="BN816" s="93" t="n">
        <f aca="false">IF(ISERROR(VLOOKUP($B816,$AB:$AX,13,0)),0,(VLOOKUP($B816,$AB:$AX,13,0)))</f>
        <v>0</v>
      </c>
      <c r="BO816" s="86" t="n">
        <f aca="false">IF(ISERROR(VLOOKUP($B816,$AB:$AX,14,0)),0,(VLOOKUP($B816,$AB:$AX,14,0)))</f>
        <v>0</v>
      </c>
      <c r="BP816" s="91" t="n">
        <f aca="false">IF(ISERROR(VLOOKUP($B816,$AB:$AX,15,0)),0,(VLOOKUP($B816,$AB:$AX,15,0)))</f>
        <v>0</v>
      </c>
      <c r="BQ816" s="78"/>
      <c r="BR816" s="78"/>
      <c r="BS816" s="78"/>
      <c r="BT816" s="78"/>
      <c r="BU816" s="94"/>
      <c r="BV816" s="94"/>
      <c r="BW816" s="94"/>
      <c r="BX816" s="94"/>
      <c r="BY816" s="94"/>
      <c r="BZ816" s="94"/>
      <c r="CA816" s="94"/>
      <c r="CB816" s="94"/>
      <c r="CC816" s="94"/>
      <c r="CD816" s="94"/>
      <c r="CE816" s="94"/>
      <c r="CF816" s="94"/>
      <c r="CG816" s="94"/>
      <c r="CH816" s="94"/>
      <c r="CI816" s="94"/>
      <c r="CJ816" s="94"/>
      <c r="CK816" s="94"/>
      <c r="CL816" s="94"/>
      <c r="CM816" s="94"/>
      <c r="CN816" s="94"/>
      <c r="CO816" s="94"/>
      <c r="CP816" s="94"/>
      <c r="CQ816" s="94"/>
      <c r="CR816" s="94"/>
      <c r="CS816" s="94"/>
      <c r="CT816" s="94"/>
      <c r="CU816" s="94"/>
      <c r="CV816" s="94"/>
      <c r="CW816" s="94"/>
      <c r="CX816" s="94"/>
      <c r="CY816" s="94"/>
      <c r="CZ816" s="94"/>
      <c r="DA816" s="94"/>
      <c r="DB816" s="94"/>
      <c r="DC816" s="94"/>
      <c r="DD816" s="94"/>
      <c r="DE816" s="94"/>
      <c r="DF816" s="94"/>
      <c r="DG816" s="94"/>
      <c r="DH816" s="94"/>
      <c r="DI816" s="94"/>
      <c r="DJ816" s="94"/>
      <c r="DK816" s="94"/>
      <c r="DL816" s="94"/>
      <c r="DM816" s="94"/>
      <c r="DN816" s="94"/>
      <c r="DO816" s="94"/>
      <c r="DP816" s="94"/>
      <c r="DQ816" s="94"/>
      <c r="DR816" s="94"/>
      <c r="DS816" s="94"/>
      <c r="DT816" s="94"/>
      <c r="DU816" s="94"/>
      <c r="DV816" s="94"/>
      <c r="DW816" s="94"/>
      <c r="DX816" s="94"/>
      <c r="DY816" s="94"/>
      <c r="DZ816" s="94"/>
      <c r="EA816" s="94"/>
      <c r="EB816" s="94"/>
      <c r="EC816" s="94"/>
      <c r="ED816" s="94"/>
      <c r="EE816" s="94"/>
      <c r="EF816" s="94"/>
      <c r="EG816" s="94"/>
      <c r="EH816" s="94"/>
      <c r="EI816" s="94"/>
      <c r="EJ816" s="94"/>
      <c r="EK816" s="94"/>
    </row>
    <row r="817" customFormat="false" ht="12.75" hidden="true" customHeight="false" outlineLevel="0" collapsed="false">
      <c r="A817" s="75" t="s">
        <v>1269</v>
      </c>
      <c r="B817" s="78"/>
      <c r="C817" s="79"/>
      <c r="D817" s="78"/>
      <c r="E817" s="78"/>
      <c r="F817" s="79"/>
      <c r="G817" s="79"/>
      <c r="H817" s="80" t="n">
        <v>0</v>
      </c>
      <c r="I817" s="81" t="n">
        <v>0</v>
      </c>
      <c r="J817" s="81" t="n">
        <v>0</v>
      </c>
      <c r="K817" s="82" t="n">
        <v>0</v>
      </c>
      <c r="L817" s="83" t="n">
        <v>0</v>
      </c>
      <c r="M817" s="82" t="n">
        <v>0</v>
      </c>
      <c r="N817" s="83" t="n">
        <v>0</v>
      </c>
      <c r="O817" s="79"/>
      <c r="P817" s="84"/>
      <c r="Q817" s="78"/>
      <c r="R817" s="78"/>
      <c r="S817" s="78"/>
      <c r="T817" s="78"/>
      <c r="U817" s="78"/>
      <c r="V817" s="78"/>
      <c r="W817" s="78"/>
      <c r="X817" s="78"/>
      <c r="Y817" s="85"/>
      <c r="Z817" s="78"/>
      <c r="AA817" s="85" t="s">
        <v>1269</v>
      </c>
      <c r="AB817" s="85"/>
      <c r="AC817" s="86"/>
      <c r="AD817" s="85"/>
      <c r="AE817" s="85"/>
      <c r="AF817" s="86"/>
      <c r="AG817" s="86"/>
      <c r="AH817" s="87" t="n">
        <v>0</v>
      </c>
      <c r="AI817" s="88" t="n">
        <v>0</v>
      </c>
      <c r="AJ817" s="88" t="n">
        <v>0</v>
      </c>
      <c r="AK817" s="89" t="n">
        <v>0</v>
      </c>
      <c r="AL817" s="90" t="n">
        <v>0</v>
      </c>
      <c r="AM817" s="89" t="n">
        <v>0</v>
      </c>
      <c r="AN817" s="90" t="n">
        <v>0</v>
      </c>
      <c r="AO817" s="86"/>
      <c r="AP817" s="91"/>
      <c r="AQ817" s="78"/>
      <c r="AR817" s="78"/>
      <c r="AS817" s="78"/>
      <c r="AT817" s="78"/>
      <c r="AU817" s="78"/>
      <c r="AV817" s="78"/>
      <c r="AW817" s="78"/>
      <c r="AX817" s="78"/>
      <c r="AY817" s="78"/>
      <c r="AZ817" s="85"/>
      <c r="BA817" s="12"/>
      <c r="BB817" s="85" t="n">
        <f aca="false">IF(ISERROR(VLOOKUP($B817,$AB:$AX,1,0)),0,(VLOOKUP($B817,$AB:$AX,1,0)))</f>
        <v>0</v>
      </c>
      <c r="BC817" s="86" t="n">
        <f aca="false">IF(ISERROR(VLOOKUP($B817,$AB:$AX,2,0)),0,(VLOOKUP($B817,$AB:$AX,2,0)))</f>
        <v>0</v>
      </c>
      <c r="BD817" s="92" t="n">
        <f aca="false">IF(ISERROR(VLOOKUP($B817,$AB:$AX,3,0)),0,(VLOOKUP($B817,$AB:$AX,3,0)))</f>
        <v>0</v>
      </c>
      <c r="BE817" s="85" t="n">
        <f aca="false">IF(ISERROR(VLOOKUP($B817,$AB:$AX,4,0)),0,(VLOOKUP($B817,$AB:$AX,4,0)))</f>
        <v>0</v>
      </c>
      <c r="BF817" s="86" t="n">
        <f aca="false">IF(ISERROR(VLOOKUP($B817,$AB:$AX,5,0)),0,(VLOOKUP($B817,$AB:$AX,5,0)))</f>
        <v>0</v>
      </c>
      <c r="BG817" s="86" t="n">
        <f aca="false">IF(ISERROR(VLOOKUP($B817,$AB:$AX,6,0)),0,(VLOOKUP($B817,$AB:$AX,6,0)))</f>
        <v>0</v>
      </c>
      <c r="BH817" s="85" t="n">
        <f aca="false">IF(ISERROR(VLOOKUP($B817,$AB:$AX,7,0)),0,(VLOOKUP($B817,$AB:$AX,7,0)))</f>
        <v>0</v>
      </c>
      <c r="BI817" s="88" t="n">
        <f aca="false">IF(ISERROR(VLOOKUP($B817,$AB:$AX,8,0)),0,(VLOOKUP($B817,$AB:$AX,8,0)))</f>
        <v>0</v>
      </c>
      <c r="BJ817" s="88" t="n">
        <f aca="false">IF(ISERROR(VLOOKUP($B817,$AB:$AX,9,0)),0,(VLOOKUP($B817,$AB:$AX,9,0)))</f>
        <v>0</v>
      </c>
      <c r="BK817" s="89" t="n">
        <f aca="false">IF(ISERROR(VLOOKUP($B817,$AB:$AX,10,0)),0,(VLOOKUP($B817,$AB:$AX,10,0)))</f>
        <v>0</v>
      </c>
      <c r="BL817" s="93" t="n">
        <f aca="false">IF(ISERROR(VLOOKUP($B817,$AB:$AX,11,0)),0,(VLOOKUP($B817,$AB:$AX,11,0)))</f>
        <v>0</v>
      </c>
      <c r="BM817" s="89" t="n">
        <f aca="false">IF(ISERROR(VLOOKUP($B817,$AB:$AX,12,0)),0,(VLOOKUP($B817,$AB:$AX,12,0)))</f>
        <v>0</v>
      </c>
      <c r="BN817" s="93" t="n">
        <f aca="false">IF(ISERROR(VLOOKUP($B817,$AB:$AX,13,0)),0,(VLOOKUP($B817,$AB:$AX,13,0)))</f>
        <v>0</v>
      </c>
      <c r="BO817" s="86" t="n">
        <f aca="false">IF(ISERROR(VLOOKUP($B817,$AB:$AX,14,0)),0,(VLOOKUP($B817,$AB:$AX,14,0)))</f>
        <v>0</v>
      </c>
      <c r="BP817" s="91" t="n">
        <f aca="false">IF(ISERROR(VLOOKUP($B817,$AB:$AX,15,0)),0,(VLOOKUP($B817,$AB:$AX,15,0)))</f>
        <v>0</v>
      </c>
      <c r="BQ817" s="78"/>
      <c r="BR817" s="78"/>
      <c r="BS817" s="78"/>
      <c r="BT817" s="78"/>
      <c r="BU817" s="94"/>
      <c r="BV817" s="94"/>
      <c r="BW817" s="94"/>
      <c r="BX817" s="94"/>
      <c r="BY817" s="94"/>
      <c r="BZ817" s="94"/>
      <c r="CA817" s="94"/>
      <c r="CB817" s="94"/>
      <c r="CC817" s="94"/>
      <c r="CD817" s="94"/>
      <c r="CE817" s="94"/>
      <c r="CF817" s="94"/>
      <c r="CG817" s="94"/>
      <c r="CH817" s="94"/>
      <c r="CI817" s="94"/>
      <c r="CJ817" s="94"/>
      <c r="CK817" s="94"/>
      <c r="CL817" s="94"/>
      <c r="CM817" s="94"/>
      <c r="CN817" s="94"/>
      <c r="CO817" s="94"/>
      <c r="CP817" s="94"/>
      <c r="CQ817" s="94"/>
      <c r="CR817" s="94"/>
      <c r="CS817" s="94"/>
      <c r="CT817" s="94"/>
      <c r="CU817" s="94"/>
      <c r="CV817" s="94"/>
      <c r="CW817" s="94"/>
      <c r="CX817" s="94"/>
      <c r="CY817" s="94"/>
      <c r="CZ817" s="94"/>
      <c r="DA817" s="94"/>
      <c r="DB817" s="94"/>
      <c r="DC817" s="94"/>
      <c r="DD817" s="94"/>
      <c r="DE817" s="94"/>
      <c r="DF817" s="94"/>
      <c r="DG817" s="94"/>
      <c r="DH817" s="94"/>
      <c r="DI817" s="94"/>
      <c r="DJ817" s="94"/>
      <c r="DK817" s="94"/>
      <c r="DL817" s="94"/>
      <c r="DM817" s="94"/>
      <c r="DN817" s="94"/>
      <c r="DO817" s="94"/>
      <c r="DP817" s="94"/>
      <c r="DQ817" s="94"/>
      <c r="DR817" s="94"/>
      <c r="DS817" s="94"/>
      <c r="DT817" s="94"/>
      <c r="DU817" s="94"/>
      <c r="DV817" s="94"/>
      <c r="DW817" s="94"/>
      <c r="DX817" s="94"/>
      <c r="DY817" s="94"/>
      <c r="DZ817" s="94"/>
      <c r="EA817" s="94"/>
      <c r="EB817" s="94"/>
      <c r="EC817" s="94"/>
      <c r="ED817" s="94"/>
      <c r="EE817" s="94"/>
      <c r="EF817" s="94"/>
      <c r="EG817" s="94"/>
      <c r="EH817" s="94"/>
      <c r="EI817" s="94"/>
      <c r="EJ817" s="94"/>
      <c r="EK817" s="94"/>
    </row>
    <row r="818" customFormat="false" ht="12.75" hidden="true" customHeight="false" outlineLevel="0" collapsed="false">
      <c r="A818" s="75" t="s">
        <v>1270</v>
      </c>
      <c r="B818" s="78"/>
      <c r="C818" s="79"/>
      <c r="D818" s="78"/>
      <c r="E818" s="78"/>
      <c r="F818" s="79"/>
      <c r="G818" s="79"/>
      <c r="H818" s="80" t="n">
        <v>0</v>
      </c>
      <c r="I818" s="81" t="n">
        <v>0</v>
      </c>
      <c r="J818" s="81" t="n">
        <v>0</v>
      </c>
      <c r="K818" s="82" t="n">
        <v>0</v>
      </c>
      <c r="L818" s="83" t="n">
        <v>0</v>
      </c>
      <c r="M818" s="82" t="n">
        <v>0</v>
      </c>
      <c r="N818" s="83" t="n">
        <v>0</v>
      </c>
      <c r="O818" s="79"/>
      <c r="P818" s="84"/>
      <c r="Q818" s="78"/>
      <c r="R818" s="78"/>
      <c r="S818" s="78"/>
      <c r="T818" s="78"/>
      <c r="U818" s="78"/>
      <c r="V818" s="78"/>
      <c r="W818" s="78"/>
      <c r="X818" s="78"/>
      <c r="Y818" s="85"/>
      <c r="Z818" s="78"/>
      <c r="AA818" s="85" t="s">
        <v>1270</v>
      </c>
      <c r="AB818" s="85"/>
      <c r="AC818" s="86"/>
      <c r="AD818" s="85"/>
      <c r="AE818" s="85"/>
      <c r="AF818" s="86"/>
      <c r="AG818" s="86"/>
      <c r="AH818" s="87" t="n">
        <v>0</v>
      </c>
      <c r="AI818" s="88" t="n">
        <v>0</v>
      </c>
      <c r="AJ818" s="88" t="n">
        <v>0</v>
      </c>
      <c r="AK818" s="89" t="n">
        <v>0</v>
      </c>
      <c r="AL818" s="90" t="n">
        <v>0</v>
      </c>
      <c r="AM818" s="89" t="n">
        <v>0</v>
      </c>
      <c r="AN818" s="90" t="n">
        <v>0</v>
      </c>
      <c r="AO818" s="86"/>
      <c r="AP818" s="91"/>
      <c r="AQ818" s="78"/>
      <c r="AR818" s="78"/>
      <c r="AS818" s="78"/>
      <c r="AT818" s="78"/>
      <c r="AU818" s="78"/>
      <c r="AV818" s="78"/>
      <c r="AW818" s="78"/>
      <c r="AX818" s="78"/>
      <c r="AY818" s="78"/>
      <c r="AZ818" s="85"/>
      <c r="BA818" s="12"/>
      <c r="BB818" s="85" t="n">
        <f aca="false">IF(ISERROR(VLOOKUP($B818,$AB:$AX,1,0)),0,(VLOOKUP($B818,$AB:$AX,1,0)))</f>
        <v>0</v>
      </c>
      <c r="BC818" s="86" t="n">
        <f aca="false">IF(ISERROR(VLOOKUP($B818,$AB:$AX,2,0)),0,(VLOOKUP($B818,$AB:$AX,2,0)))</f>
        <v>0</v>
      </c>
      <c r="BD818" s="92" t="n">
        <f aca="false">IF(ISERROR(VLOOKUP($B818,$AB:$AX,3,0)),0,(VLOOKUP($B818,$AB:$AX,3,0)))</f>
        <v>0</v>
      </c>
      <c r="BE818" s="85" t="n">
        <f aca="false">IF(ISERROR(VLOOKUP($B818,$AB:$AX,4,0)),0,(VLOOKUP($B818,$AB:$AX,4,0)))</f>
        <v>0</v>
      </c>
      <c r="BF818" s="86" t="n">
        <f aca="false">IF(ISERROR(VLOOKUP($B818,$AB:$AX,5,0)),0,(VLOOKUP($B818,$AB:$AX,5,0)))</f>
        <v>0</v>
      </c>
      <c r="BG818" s="86" t="n">
        <f aca="false">IF(ISERROR(VLOOKUP($B818,$AB:$AX,6,0)),0,(VLOOKUP($B818,$AB:$AX,6,0)))</f>
        <v>0</v>
      </c>
      <c r="BH818" s="85" t="n">
        <f aca="false">IF(ISERROR(VLOOKUP($B818,$AB:$AX,7,0)),0,(VLOOKUP($B818,$AB:$AX,7,0)))</f>
        <v>0</v>
      </c>
      <c r="BI818" s="88" t="n">
        <f aca="false">IF(ISERROR(VLOOKUP($B818,$AB:$AX,8,0)),0,(VLOOKUP($B818,$AB:$AX,8,0)))</f>
        <v>0</v>
      </c>
      <c r="BJ818" s="88" t="n">
        <f aca="false">IF(ISERROR(VLOOKUP($B818,$AB:$AX,9,0)),0,(VLOOKUP($B818,$AB:$AX,9,0)))</f>
        <v>0</v>
      </c>
      <c r="BK818" s="89" t="n">
        <f aca="false">IF(ISERROR(VLOOKUP($B818,$AB:$AX,10,0)),0,(VLOOKUP($B818,$AB:$AX,10,0)))</f>
        <v>0</v>
      </c>
      <c r="BL818" s="93" t="n">
        <f aca="false">IF(ISERROR(VLOOKUP($B818,$AB:$AX,11,0)),0,(VLOOKUP($B818,$AB:$AX,11,0)))</f>
        <v>0</v>
      </c>
      <c r="BM818" s="89" t="n">
        <f aca="false">IF(ISERROR(VLOOKUP($B818,$AB:$AX,12,0)),0,(VLOOKUP($B818,$AB:$AX,12,0)))</f>
        <v>0</v>
      </c>
      <c r="BN818" s="93" t="n">
        <f aca="false">IF(ISERROR(VLOOKUP($B818,$AB:$AX,13,0)),0,(VLOOKUP($B818,$AB:$AX,13,0)))</f>
        <v>0</v>
      </c>
      <c r="BO818" s="86" t="n">
        <f aca="false">IF(ISERROR(VLOOKUP($B818,$AB:$AX,14,0)),0,(VLOOKUP($B818,$AB:$AX,14,0)))</f>
        <v>0</v>
      </c>
      <c r="BP818" s="91" t="n">
        <f aca="false">IF(ISERROR(VLOOKUP($B818,$AB:$AX,15,0)),0,(VLOOKUP($B818,$AB:$AX,15,0)))</f>
        <v>0</v>
      </c>
      <c r="BQ818" s="78"/>
      <c r="BR818" s="78"/>
      <c r="BS818" s="78"/>
      <c r="BT818" s="78"/>
      <c r="BU818" s="94"/>
      <c r="BV818" s="94"/>
      <c r="BW818" s="94"/>
      <c r="BX818" s="94"/>
      <c r="BY818" s="94"/>
      <c r="BZ818" s="94"/>
      <c r="CA818" s="94"/>
      <c r="CB818" s="94"/>
      <c r="CC818" s="94"/>
      <c r="CD818" s="94"/>
      <c r="CE818" s="94"/>
      <c r="CF818" s="94"/>
      <c r="CG818" s="94"/>
      <c r="CH818" s="94"/>
      <c r="CI818" s="94"/>
      <c r="CJ818" s="94"/>
      <c r="CK818" s="94"/>
      <c r="CL818" s="94"/>
      <c r="CM818" s="94"/>
      <c r="CN818" s="94"/>
      <c r="CO818" s="94"/>
      <c r="CP818" s="94"/>
      <c r="CQ818" s="94"/>
      <c r="CR818" s="94"/>
      <c r="CS818" s="94"/>
      <c r="CT818" s="94"/>
      <c r="CU818" s="94"/>
      <c r="CV818" s="94"/>
      <c r="CW818" s="94"/>
      <c r="CX818" s="94"/>
      <c r="CY818" s="94"/>
      <c r="CZ818" s="94"/>
      <c r="DA818" s="94"/>
      <c r="DB818" s="94"/>
      <c r="DC818" s="94"/>
      <c r="DD818" s="94"/>
      <c r="DE818" s="94"/>
      <c r="DF818" s="94"/>
      <c r="DG818" s="94"/>
      <c r="DH818" s="94"/>
      <c r="DI818" s="94"/>
      <c r="DJ818" s="94"/>
      <c r="DK818" s="94"/>
      <c r="DL818" s="94"/>
      <c r="DM818" s="94"/>
      <c r="DN818" s="94"/>
      <c r="DO818" s="94"/>
      <c r="DP818" s="94"/>
      <c r="DQ818" s="94"/>
      <c r="DR818" s="94"/>
      <c r="DS818" s="94"/>
      <c r="DT818" s="94"/>
      <c r="DU818" s="94"/>
      <c r="DV818" s="94"/>
      <c r="DW818" s="94"/>
      <c r="DX818" s="94"/>
      <c r="DY818" s="94"/>
      <c r="DZ818" s="94"/>
      <c r="EA818" s="94"/>
      <c r="EB818" s="94"/>
      <c r="EC818" s="94"/>
      <c r="ED818" s="94"/>
      <c r="EE818" s="94"/>
      <c r="EF818" s="94"/>
      <c r="EG818" s="94"/>
      <c r="EH818" s="94"/>
      <c r="EI818" s="94"/>
      <c r="EJ818" s="94"/>
      <c r="EK818" s="94"/>
    </row>
    <row r="819" customFormat="false" ht="12.75" hidden="true" customHeight="false" outlineLevel="0" collapsed="false">
      <c r="A819" s="75" t="s">
        <v>1271</v>
      </c>
      <c r="B819" s="78"/>
      <c r="C819" s="79"/>
      <c r="D819" s="78"/>
      <c r="E819" s="78"/>
      <c r="F819" s="79"/>
      <c r="G819" s="79"/>
      <c r="H819" s="80" t="n">
        <v>0</v>
      </c>
      <c r="I819" s="81" t="n">
        <v>0</v>
      </c>
      <c r="J819" s="81" t="n">
        <v>0</v>
      </c>
      <c r="K819" s="82" t="n">
        <v>0</v>
      </c>
      <c r="L819" s="83" t="n">
        <v>0</v>
      </c>
      <c r="M819" s="82" t="n">
        <v>0</v>
      </c>
      <c r="N819" s="83" t="n">
        <v>0</v>
      </c>
      <c r="O819" s="79"/>
      <c r="P819" s="84"/>
      <c r="Q819" s="78"/>
      <c r="R819" s="78"/>
      <c r="S819" s="78"/>
      <c r="T819" s="78"/>
      <c r="U819" s="78"/>
      <c r="V819" s="78"/>
      <c r="W819" s="78"/>
      <c r="X819" s="78"/>
      <c r="Y819" s="85"/>
      <c r="Z819" s="78"/>
      <c r="AA819" s="85" t="s">
        <v>1271</v>
      </c>
      <c r="AB819" s="85"/>
      <c r="AC819" s="86"/>
      <c r="AD819" s="85"/>
      <c r="AE819" s="85"/>
      <c r="AF819" s="86"/>
      <c r="AG819" s="86"/>
      <c r="AH819" s="87" t="n">
        <v>0</v>
      </c>
      <c r="AI819" s="88" t="n">
        <v>0</v>
      </c>
      <c r="AJ819" s="88" t="n">
        <v>0</v>
      </c>
      <c r="AK819" s="89" t="n">
        <v>0</v>
      </c>
      <c r="AL819" s="90" t="n">
        <v>0</v>
      </c>
      <c r="AM819" s="89" t="n">
        <v>0</v>
      </c>
      <c r="AN819" s="90" t="n">
        <v>0</v>
      </c>
      <c r="AO819" s="86"/>
      <c r="AP819" s="91"/>
      <c r="AQ819" s="78"/>
      <c r="AR819" s="78"/>
      <c r="AS819" s="78"/>
      <c r="AT819" s="78"/>
      <c r="AU819" s="78"/>
      <c r="AV819" s="78"/>
      <c r="AW819" s="78"/>
      <c r="AX819" s="78"/>
      <c r="AY819" s="78"/>
      <c r="AZ819" s="85"/>
      <c r="BA819" s="12"/>
      <c r="BB819" s="85" t="n">
        <f aca="false">IF(ISERROR(VLOOKUP($B819,$AB:$AX,1,0)),0,(VLOOKUP($B819,$AB:$AX,1,0)))</f>
        <v>0</v>
      </c>
      <c r="BC819" s="86" t="n">
        <f aca="false">IF(ISERROR(VLOOKUP($B819,$AB:$AX,2,0)),0,(VLOOKUP($B819,$AB:$AX,2,0)))</f>
        <v>0</v>
      </c>
      <c r="BD819" s="92" t="n">
        <f aca="false">IF(ISERROR(VLOOKUP($B819,$AB:$AX,3,0)),0,(VLOOKUP($B819,$AB:$AX,3,0)))</f>
        <v>0</v>
      </c>
      <c r="BE819" s="85" t="n">
        <f aca="false">IF(ISERROR(VLOOKUP($B819,$AB:$AX,4,0)),0,(VLOOKUP($B819,$AB:$AX,4,0)))</f>
        <v>0</v>
      </c>
      <c r="BF819" s="86" t="n">
        <f aca="false">IF(ISERROR(VLOOKUP($B819,$AB:$AX,5,0)),0,(VLOOKUP($B819,$AB:$AX,5,0)))</f>
        <v>0</v>
      </c>
      <c r="BG819" s="86" t="n">
        <f aca="false">IF(ISERROR(VLOOKUP($B819,$AB:$AX,6,0)),0,(VLOOKUP($B819,$AB:$AX,6,0)))</f>
        <v>0</v>
      </c>
      <c r="BH819" s="85" t="n">
        <f aca="false">IF(ISERROR(VLOOKUP($B819,$AB:$AX,7,0)),0,(VLOOKUP($B819,$AB:$AX,7,0)))</f>
        <v>0</v>
      </c>
      <c r="BI819" s="88" t="n">
        <f aca="false">IF(ISERROR(VLOOKUP($B819,$AB:$AX,8,0)),0,(VLOOKUP($B819,$AB:$AX,8,0)))</f>
        <v>0</v>
      </c>
      <c r="BJ819" s="88" t="n">
        <f aca="false">IF(ISERROR(VLOOKUP($B819,$AB:$AX,9,0)),0,(VLOOKUP($B819,$AB:$AX,9,0)))</f>
        <v>0</v>
      </c>
      <c r="BK819" s="89" t="n">
        <f aca="false">IF(ISERROR(VLOOKUP($B819,$AB:$AX,10,0)),0,(VLOOKUP($B819,$AB:$AX,10,0)))</f>
        <v>0</v>
      </c>
      <c r="BL819" s="93" t="n">
        <f aca="false">IF(ISERROR(VLOOKUP($B819,$AB:$AX,11,0)),0,(VLOOKUP($B819,$AB:$AX,11,0)))</f>
        <v>0</v>
      </c>
      <c r="BM819" s="89" t="n">
        <f aca="false">IF(ISERROR(VLOOKUP($B819,$AB:$AX,12,0)),0,(VLOOKUP($B819,$AB:$AX,12,0)))</f>
        <v>0</v>
      </c>
      <c r="BN819" s="93" t="n">
        <f aca="false">IF(ISERROR(VLOOKUP($B819,$AB:$AX,13,0)),0,(VLOOKUP($B819,$AB:$AX,13,0)))</f>
        <v>0</v>
      </c>
      <c r="BO819" s="86" t="n">
        <f aca="false">IF(ISERROR(VLOOKUP($B819,$AB:$AX,14,0)),0,(VLOOKUP($B819,$AB:$AX,14,0)))</f>
        <v>0</v>
      </c>
      <c r="BP819" s="91" t="n">
        <f aca="false">IF(ISERROR(VLOOKUP($B819,$AB:$AX,15,0)),0,(VLOOKUP($B819,$AB:$AX,15,0)))</f>
        <v>0</v>
      </c>
      <c r="BQ819" s="78"/>
      <c r="BR819" s="78"/>
      <c r="BS819" s="78"/>
      <c r="BT819" s="78"/>
      <c r="BU819" s="94"/>
      <c r="BV819" s="94"/>
      <c r="BW819" s="94"/>
      <c r="BX819" s="94"/>
      <c r="BY819" s="94"/>
      <c r="BZ819" s="94"/>
      <c r="CA819" s="94"/>
      <c r="CB819" s="94"/>
      <c r="CC819" s="94"/>
      <c r="CD819" s="94"/>
      <c r="CE819" s="94"/>
      <c r="CF819" s="94"/>
      <c r="CG819" s="94"/>
      <c r="CH819" s="94"/>
      <c r="CI819" s="94"/>
      <c r="CJ819" s="94"/>
      <c r="CK819" s="94"/>
      <c r="CL819" s="94"/>
      <c r="CM819" s="94"/>
      <c r="CN819" s="94"/>
      <c r="CO819" s="94"/>
      <c r="CP819" s="94"/>
      <c r="CQ819" s="94"/>
      <c r="CR819" s="94"/>
      <c r="CS819" s="94"/>
      <c r="CT819" s="94"/>
      <c r="CU819" s="94"/>
      <c r="CV819" s="94"/>
      <c r="CW819" s="94"/>
      <c r="CX819" s="94"/>
      <c r="CY819" s="94"/>
      <c r="CZ819" s="94"/>
      <c r="DA819" s="94"/>
      <c r="DB819" s="94"/>
      <c r="DC819" s="94"/>
      <c r="DD819" s="94"/>
      <c r="DE819" s="94"/>
      <c r="DF819" s="94"/>
      <c r="DG819" s="94"/>
      <c r="DH819" s="94"/>
      <c r="DI819" s="94"/>
      <c r="DJ819" s="94"/>
      <c r="DK819" s="94"/>
      <c r="DL819" s="94"/>
      <c r="DM819" s="94"/>
      <c r="DN819" s="94"/>
      <c r="DO819" s="94"/>
      <c r="DP819" s="94"/>
      <c r="DQ819" s="94"/>
      <c r="DR819" s="94"/>
      <c r="DS819" s="94"/>
      <c r="DT819" s="94"/>
      <c r="DU819" s="94"/>
      <c r="DV819" s="94"/>
      <c r="DW819" s="94"/>
      <c r="DX819" s="94"/>
      <c r="DY819" s="94"/>
      <c r="DZ819" s="94"/>
      <c r="EA819" s="94"/>
      <c r="EB819" s="94"/>
      <c r="EC819" s="94"/>
      <c r="ED819" s="94"/>
      <c r="EE819" s="94"/>
      <c r="EF819" s="94"/>
      <c r="EG819" s="94"/>
      <c r="EH819" s="94"/>
      <c r="EI819" s="94"/>
      <c r="EJ819" s="94"/>
      <c r="EK819" s="94"/>
    </row>
    <row r="820" customFormat="false" ht="12.75" hidden="true" customHeight="false" outlineLevel="0" collapsed="false">
      <c r="A820" s="75" t="s">
        <v>1272</v>
      </c>
      <c r="B820" s="78"/>
      <c r="C820" s="79"/>
      <c r="D820" s="78"/>
      <c r="E820" s="78"/>
      <c r="F820" s="79"/>
      <c r="G820" s="79"/>
      <c r="H820" s="80" t="n">
        <v>0</v>
      </c>
      <c r="I820" s="81" t="n">
        <v>0</v>
      </c>
      <c r="J820" s="81" t="n">
        <v>0</v>
      </c>
      <c r="K820" s="82" t="n">
        <v>0</v>
      </c>
      <c r="L820" s="83" t="n">
        <v>0</v>
      </c>
      <c r="M820" s="82" t="n">
        <v>0</v>
      </c>
      <c r="N820" s="83" t="n">
        <v>0</v>
      </c>
      <c r="O820" s="79"/>
      <c r="P820" s="84"/>
      <c r="Q820" s="78"/>
      <c r="R820" s="78"/>
      <c r="S820" s="78"/>
      <c r="T820" s="78"/>
      <c r="U820" s="78"/>
      <c r="V820" s="78"/>
      <c r="W820" s="78"/>
      <c r="X820" s="78"/>
      <c r="Y820" s="85"/>
      <c r="Z820" s="78"/>
      <c r="AA820" s="85" t="s">
        <v>1272</v>
      </c>
      <c r="AB820" s="85"/>
      <c r="AC820" s="86"/>
      <c r="AD820" s="85"/>
      <c r="AE820" s="85"/>
      <c r="AF820" s="86"/>
      <c r="AG820" s="86"/>
      <c r="AH820" s="87" t="n">
        <v>0</v>
      </c>
      <c r="AI820" s="88" t="n">
        <v>0</v>
      </c>
      <c r="AJ820" s="88" t="n">
        <v>0</v>
      </c>
      <c r="AK820" s="89" t="n">
        <v>0</v>
      </c>
      <c r="AL820" s="90" t="n">
        <v>0</v>
      </c>
      <c r="AM820" s="89" t="n">
        <v>0</v>
      </c>
      <c r="AN820" s="90" t="n">
        <v>0</v>
      </c>
      <c r="AO820" s="86"/>
      <c r="AP820" s="91"/>
      <c r="AQ820" s="78"/>
      <c r="AR820" s="78"/>
      <c r="AS820" s="78"/>
      <c r="AT820" s="78"/>
      <c r="AU820" s="78"/>
      <c r="AV820" s="78"/>
      <c r="AW820" s="78"/>
      <c r="AX820" s="78"/>
      <c r="AY820" s="78"/>
      <c r="AZ820" s="85"/>
      <c r="BA820" s="12"/>
      <c r="BB820" s="85" t="n">
        <f aca="false">IF(ISERROR(VLOOKUP($B820,$AB:$AX,1,0)),0,(VLOOKUP($B820,$AB:$AX,1,0)))</f>
        <v>0</v>
      </c>
      <c r="BC820" s="86" t="n">
        <f aca="false">IF(ISERROR(VLOOKUP($B820,$AB:$AX,2,0)),0,(VLOOKUP($B820,$AB:$AX,2,0)))</f>
        <v>0</v>
      </c>
      <c r="BD820" s="92" t="n">
        <f aca="false">IF(ISERROR(VLOOKUP($B820,$AB:$AX,3,0)),0,(VLOOKUP($B820,$AB:$AX,3,0)))</f>
        <v>0</v>
      </c>
      <c r="BE820" s="85" t="n">
        <f aca="false">IF(ISERROR(VLOOKUP($B820,$AB:$AX,4,0)),0,(VLOOKUP($B820,$AB:$AX,4,0)))</f>
        <v>0</v>
      </c>
      <c r="BF820" s="86" t="n">
        <f aca="false">IF(ISERROR(VLOOKUP($B820,$AB:$AX,5,0)),0,(VLOOKUP($B820,$AB:$AX,5,0)))</f>
        <v>0</v>
      </c>
      <c r="BG820" s="86" t="n">
        <f aca="false">IF(ISERROR(VLOOKUP($B820,$AB:$AX,6,0)),0,(VLOOKUP($B820,$AB:$AX,6,0)))</f>
        <v>0</v>
      </c>
      <c r="BH820" s="85" t="n">
        <f aca="false">IF(ISERROR(VLOOKUP($B820,$AB:$AX,7,0)),0,(VLOOKUP($B820,$AB:$AX,7,0)))</f>
        <v>0</v>
      </c>
      <c r="BI820" s="88" t="n">
        <f aca="false">IF(ISERROR(VLOOKUP($B820,$AB:$AX,8,0)),0,(VLOOKUP($B820,$AB:$AX,8,0)))</f>
        <v>0</v>
      </c>
      <c r="BJ820" s="88" t="n">
        <f aca="false">IF(ISERROR(VLOOKUP($B820,$AB:$AX,9,0)),0,(VLOOKUP($B820,$AB:$AX,9,0)))</f>
        <v>0</v>
      </c>
      <c r="BK820" s="89" t="n">
        <f aca="false">IF(ISERROR(VLOOKUP($B820,$AB:$AX,10,0)),0,(VLOOKUP($B820,$AB:$AX,10,0)))</f>
        <v>0</v>
      </c>
      <c r="BL820" s="93" t="n">
        <f aca="false">IF(ISERROR(VLOOKUP($B820,$AB:$AX,11,0)),0,(VLOOKUP($B820,$AB:$AX,11,0)))</f>
        <v>0</v>
      </c>
      <c r="BM820" s="89" t="n">
        <f aca="false">IF(ISERROR(VLOOKUP($B820,$AB:$AX,12,0)),0,(VLOOKUP($B820,$AB:$AX,12,0)))</f>
        <v>0</v>
      </c>
      <c r="BN820" s="93" t="n">
        <f aca="false">IF(ISERROR(VLOOKUP($B820,$AB:$AX,13,0)),0,(VLOOKUP($B820,$AB:$AX,13,0)))</f>
        <v>0</v>
      </c>
      <c r="BO820" s="86" t="n">
        <f aca="false">IF(ISERROR(VLOOKUP($B820,$AB:$AX,14,0)),0,(VLOOKUP($B820,$AB:$AX,14,0)))</f>
        <v>0</v>
      </c>
      <c r="BP820" s="91" t="n">
        <f aca="false">IF(ISERROR(VLOOKUP($B820,$AB:$AX,15,0)),0,(VLOOKUP($B820,$AB:$AX,15,0)))</f>
        <v>0</v>
      </c>
      <c r="BQ820" s="78"/>
      <c r="BR820" s="78"/>
      <c r="BS820" s="78"/>
      <c r="BT820" s="78"/>
      <c r="BU820" s="94"/>
      <c r="BV820" s="94"/>
      <c r="BW820" s="94"/>
      <c r="BX820" s="94"/>
      <c r="BY820" s="94"/>
      <c r="BZ820" s="94"/>
      <c r="CA820" s="94"/>
      <c r="CB820" s="94"/>
      <c r="CC820" s="94"/>
      <c r="CD820" s="94"/>
      <c r="CE820" s="94"/>
      <c r="CF820" s="94"/>
      <c r="CG820" s="94"/>
      <c r="CH820" s="94"/>
      <c r="CI820" s="94"/>
      <c r="CJ820" s="94"/>
      <c r="CK820" s="94"/>
      <c r="CL820" s="94"/>
      <c r="CM820" s="94"/>
      <c r="CN820" s="94"/>
      <c r="CO820" s="94"/>
      <c r="CP820" s="94"/>
      <c r="CQ820" s="94"/>
      <c r="CR820" s="94"/>
      <c r="CS820" s="94"/>
      <c r="CT820" s="94"/>
      <c r="CU820" s="94"/>
      <c r="CV820" s="94"/>
      <c r="CW820" s="94"/>
      <c r="CX820" s="94"/>
      <c r="CY820" s="94"/>
      <c r="CZ820" s="94"/>
      <c r="DA820" s="94"/>
      <c r="DB820" s="94"/>
      <c r="DC820" s="94"/>
      <c r="DD820" s="94"/>
      <c r="DE820" s="94"/>
      <c r="DF820" s="94"/>
      <c r="DG820" s="94"/>
      <c r="DH820" s="94"/>
      <c r="DI820" s="94"/>
      <c r="DJ820" s="94"/>
      <c r="DK820" s="94"/>
      <c r="DL820" s="94"/>
      <c r="DM820" s="94"/>
      <c r="DN820" s="94"/>
      <c r="DO820" s="94"/>
      <c r="DP820" s="94"/>
      <c r="DQ820" s="94"/>
      <c r="DR820" s="94"/>
      <c r="DS820" s="94"/>
      <c r="DT820" s="94"/>
      <c r="DU820" s="94"/>
      <c r="DV820" s="94"/>
      <c r="DW820" s="94"/>
      <c r="DX820" s="94"/>
      <c r="DY820" s="94"/>
      <c r="DZ820" s="94"/>
      <c r="EA820" s="94"/>
      <c r="EB820" s="94"/>
      <c r="EC820" s="94"/>
      <c r="ED820" s="94"/>
      <c r="EE820" s="94"/>
      <c r="EF820" s="94"/>
      <c r="EG820" s="94"/>
      <c r="EH820" s="94"/>
      <c r="EI820" s="94"/>
      <c r="EJ820" s="94"/>
      <c r="EK820" s="94"/>
    </row>
    <row r="821" customFormat="false" ht="12.75" hidden="true" customHeight="false" outlineLevel="0" collapsed="false">
      <c r="A821" s="75" t="s">
        <v>1273</v>
      </c>
      <c r="B821" s="78"/>
      <c r="C821" s="79"/>
      <c r="D821" s="78"/>
      <c r="E821" s="78"/>
      <c r="F821" s="79"/>
      <c r="G821" s="79"/>
      <c r="H821" s="80" t="n">
        <v>0</v>
      </c>
      <c r="I821" s="81" t="n">
        <v>0</v>
      </c>
      <c r="J821" s="81" t="n">
        <v>0</v>
      </c>
      <c r="K821" s="82" t="n">
        <v>0</v>
      </c>
      <c r="L821" s="83" t="n">
        <v>0</v>
      </c>
      <c r="M821" s="82" t="n">
        <v>0</v>
      </c>
      <c r="N821" s="83" t="n">
        <v>0</v>
      </c>
      <c r="O821" s="79"/>
      <c r="P821" s="84"/>
      <c r="Q821" s="78"/>
      <c r="R821" s="78"/>
      <c r="S821" s="78"/>
      <c r="T821" s="78"/>
      <c r="U821" s="78"/>
      <c r="V821" s="78"/>
      <c r="W821" s="78"/>
      <c r="X821" s="78"/>
      <c r="Y821" s="85"/>
      <c r="Z821" s="78"/>
      <c r="AA821" s="85" t="s">
        <v>1273</v>
      </c>
      <c r="AB821" s="85"/>
      <c r="AC821" s="86"/>
      <c r="AD821" s="85"/>
      <c r="AE821" s="85"/>
      <c r="AF821" s="86"/>
      <c r="AG821" s="86"/>
      <c r="AH821" s="87" t="n">
        <v>0</v>
      </c>
      <c r="AI821" s="88" t="n">
        <v>0</v>
      </c>
      <c r="AJ821" s="88" t="n">
        <v>0</v>
      </c>
      <c r="AK821" s="89" t="n">
        <v>0</v>
      </c>
      <c r="AL821" s="90" t="n">
        <v>0</v>
      </c>
      <c r="AM821" s="89" t="n">
        <v>0</v>
      </c>
      <c r="AN821" s="90" t="n">
        <v>0</v>
      </c>
      <c r="AO821" s="86"/>
      <c r="AP821" s="91"/>
      <c r="AQ821" s="78"/>
      <c r="AR821" s="78"/>
      <c r="AS821" s="78"/>
      <c r="AT821" s="78"/>
      <c r="AU821" s="78"/>
      <c r="AV821" s="78"/>
      <c r="AW821" s="78"/>
      <c r="AX821" s="78"/>
      <c r="AY821" s="78"/>
      <c r="AZ821" s="85"/>
      <c r="BA821" s="12"/>
      <c r="BB821" s="85" t="n">
        <f aca="false">IF(ISERROR(VLOOKUP($B821,$AB:$AX,1,0)),0,(VLOOKUP($B821,$AB:$AX,1,0)))</f>
        <v>0</v>
      </c>
      <c r="BC821" s="86" t="n">
        <f aca="false">IF(ISERROR(VLOOKUP($B821,$AB:$AX,2,0)),0,(VLOOKUP($B821,$AB:$AX,2,0)))</f>
        <v>0</v>
      </c>
      <c r="BD821" s="92" t="n">
        <f aca="false">IF(ISERROR(VLOOKUP($B821,$AB:$AX,3,0)),0,(VLOOKUP($B821,$AB:$AX,3,0)))</f>
        <v>0</v>
      </c>
      <c r="BE821" s="85" t="n">
        <f aca="false">IF(ISERROR(VLOOKUP($B821,$AB:$AX,4,0)),0,(VLOOKUP($B821,$AB:$AX,4,0)))</f>
        <v>0</v>
      </c>
      <c r="BF821" s="86" t="n">
        <f aca="false">IF(ISERROR(VLOOKUP($B821,$AB:$AX,5,0)),0,(VLOOKUP($B821,$AB:$AX,5,0)))</f>
        <v>0</v>
      </c>
      <c r="BG821" s="86" t="n">
        <f aca="false">IF(ISERROR(VLOOKUP($B821,$AB:$AX,6,0)),0,(VLOOKUP($B821,$AB:$AX,6,0)))</f>
        <v>0</v>
      </c>
      <c r="BH821" s="85" t="n">
        <f aca="false">IF(ISERROR(VLOOKUP($B821,$AB:$AX,7,0)),0,(VLOOKUP($B821,$AB:$AX,7,0)))</f>
        <v>0</v>
      </c>
      <c r="BI821" s="88" t="n">
        <f aca="false">IF(ISERROR(VLOOKUP($B821,$AB:$AX,8,0)),0,(VLOOKUP($B821,$AB:$AX,8,0)))</f>
        <v>0</v>
      </c>
      <c r="BJ821" s="88" t="n">
        <f aca="false">IF(ISERROR(VLOOKUP($B821,$AB:$AX,9,0)),0,(VLOOKUP($B821,$AB:$AX,9,0)))</f>
        <v>0</v>
      </c>
      <c r="BK821" s="89" t="n">
        <f aca="false">IF(ISERROR(VLOOKUP($B821,$AB:$AX,10,0)),0,(VLOOKUP($B821,$AB:$AX,10,0)))</f>
        <v>0</v>
      </c>
      <c r="BL821" s="93" t="n">
        <f aca="false">IF(ISERROR(VLOOKUP($B821,$AB:$AX,11,0)),0,(VLOOKUP($B821,$AB:$AX,11,0)))</f>
        <v>0</v>
      </c>
      <c r="BM821" s="89" t="n">
        <f aca="false">IF(ISERROR(VLOOKUP($B821,$AB:$AX,12,0)),0,(VLOOKUP($B821,$AB:$AX,12,0)))</f>
        <v>0</v>
      </c>
      <c r="BN821" s="93" t="n">
        <f aca="false">IF(ISERROR(VLOOKUP($B821,$AB:$AX,13,0)),0,(VLOOKUP($B821,$AB:$AX,13,0)))</f>
        <v>0</v>
      </c>
      <c r="BO821" s="86" t="n">
        <f aca="false">IF(ISERROR(VLOOKUP($B821,$AB:$AX,14,0)),0,(VLOOKUP($B821,$AB:$AX,14,0)))</f>
        <v>0</v>
      </c>
      <c r="BP821" s="91" t="n">
        <f aca="false">IF(ISERROR(VLOOKUP($B821,$AB:$AX,15,0)),0,(VLOOKUP($B821,$AB:$AX,15,0)))</f>
        <v>0</v>
      </c>
      <c r="BQ821" s="78"/>
      <c r="BR821" s="78"/>
      <c r="BS821" s="78"/>
      <c r="BT821" s="78"/>
      <c r="BU821" s="94"/>
      <c r="BV821" s="94"/>
      <c r="BW821" s="94"/>
      <c r="BX821" s="94"/>
      <c r="BY821" s="94"/>
      <c r="BZ821" s="94"/>
      <c r="CA821" s="94"/>
      <c r="CB821" s="94"/>
      <c r="CC821" s="94"/>
      <c r="CD821" s="94"/>
      <c r="CE821" s="94"/>
      <c r="CF821" s="94"/>
      <c r="CG821" s="94"/>
      <c r="CH821" s="94"/>
      <c r="CI821" s="94"/>
      <c r="CJ821" s="94"/>
      <c r="CK821" s="94"/>
      <c r="CL821" s="94"/>
      <c r="CM821" s="94"/>
      <c r="CN821" s="94"/>
      <c r="CO821" s="94"/>
      <c r="CP821" s="94"/>
      <c r="CQ821" s="94"/>
      <c r="CR821" s="94"/>
      <c r="CS821" s="94"/>
      <c r="CT821" s="94"/>
      <c r="CU821" s="94"/>
      <c r="CV821" s="94"/>
      <c r="CW821" s="94"/>
      <c r="CX821" s="94"/>
      <c r="CY821" s="94"/>
      <c r="CZ821" s="94"/>
      <c r="DA821" s="94"/>
      <c r="DB821" s="94"/>
      <c r="DC821" s="94"/>
      <c r="DD821" s="94"/>
      <c r="DE821" s="94"/>
      <c r="DF821" s="94"/>
      <c r="DG821" s="94"/>
      <c r="DH821" s="94"/>
      <c r="DI821" s="94"/>
      <c r="DJ821" s="94"/>
      <c r="DK821" s="94"/>
      <c r="DL821" s="94"/>
      <c r="DM821" s="94"/>
      <c r="DN821" s="94"/>
      <c r="DO821" s="94"/>
      <c r="DP821" s="94"/>
      <c r="DQ821" s="94"/>
      <c r="DR821" s="94"/>
      <c r="DS821" s="94"/>
      <c r="DT821" s="94"/>
      <c r="DU821" s="94"/>
      <c r="DV821" s="94"/>
      <c r="DW821" s="94"/>
      <c r="DX821" s="94"/>
      <c r="DY821" s="94"/>
      <c r="DZ821" s="94"/>
      <c r="EA821" s="94"/>
      <c r="EB821" s="94"/>
      <c r="EC821" s="94"/>
      <c r="ED821" s="94"/>
      <c r="EE821" s="94"/>
      <c r="EF821" s="94"/>
      <c r="EG821" s="94"/>
      <c r="EH821" s="94"/>
      <c r="EI821" s="94"/>
      <c r="EJ821" s="94"/>
      <c r="EK821" s="94"/>
    </row>
    <row r="822" customFormat="false" ht="12.75" hidden="true" customHeight="false" outlineLevel="0" collapsed="false">
      <c r="A822" s="75" t="s">
        <v>1274</v>
      </c>
      <c r="B822" s="78"/>
      <c r="C822" s="79"/>
      <c r="D822" s="78"/>
      <c r="E822" s="78"/>
      <c r="F822" s="79"/>
      <c r="G822" s="79"/>
      <c r="H822" s="80" t="n">
        <v>0</v>
      </c>
      <c r="I822" s="81" t="n">
        <v>0</v>
      </c>
      <c r="J822" s="81" t="n">
        <v>0</v>
      </c>
      <c r="K822" s="82" t="n">
        <v>0</v>
      </c>
      <c r="L822" s="83" t="n">
        <v>0</v>
      </c>
      <c r="M822" s="82" t="n">
        <v>0</v>
      </c>
      <c r="N822" s="83" t="n">
        <v>0</v>
      </c>
      <c r="O822" s="79"/>
      <c r="P822" s="84"/>
      <c r="Q822" s="78"/>
      <c r="R822" s="78"/>
      <c r="S822" s="78"/>
      <c r="T822" s="78"/>
      <c r="U822" s="78"/>
      <c r="V822" s="78"/>
      <c r="W822" s="78"/>
      <c r="X822" s="78"/>
      <c r="Y822" s="85"/>
      <c r="Z822" s="78"/>
      <c r="AA822" s="85" t="s">
        <v>1274</v>
      </c>
      <c r="AB822" s="85"/>
      <c r="AC822" s="86"/>
      <c r="AD822" s="85"/>
      <c r="AE822" s="85"/>
      <c r="AF822" s="86"/>
      <c r="AG822" s="86"/>
      <c r="AH822" s="87" t="n">
        <v>0</v>
      </c>
      <c r="AI822" s="88" t="n">
        <v>0</v>
      </c>
      <c r="AJ822" s="88" t="n">
        <v>0</v>
      </c>
      <c r="AK822" s="89" t="n">
        <v>0</v>
      </c>
      <c r="AL822" s="90" t="n">
        <v>0</v>
      </c>
      <c r="AM822" s="89" t="n">
        <v>0</v>
      </c>
      <c r="AN822" s="90" t="n">
        <v>0</v>
      </c>
      <c r="AO822" s="86"/>
      <c r="AP822" s="91"/>
      <c r="AQ822" s="78"/>
      <c r="AR822" s="78"/>
      <c r="AS822" s="78"/>
      <c r="AT822" s="78"/>
      <c r="AU822" s="78"/>
      <c r="AV822" s="78"/>
      <c r="AW822" s="78"/>
      <c r="AX822" s="78"/>
      <c r="AY822" s="78"/>
      <c r="AZ822" s="85"/>
      <c r="BA822" s="12"/>
      <c r="BB822" s="85" t="n">
        <f aca="false">IF(ISERROR(VLOOKUP($B822,$AB:$AX,1,0)),0,(VLOOKUP($B822,$AB:$AX,1,0)))</f>
        <v>0</v>
      </c>
      <c r="BC822" s="86" t="n">
        <f aca="false">IF(ISERROR(VLOOKUP($B822,$AB:$AX,2,0)),0,(VLOOKUP($B822,$AB:$AX,2,0)))</f>
        <v>0</v>
      </c>
      <c r="BD822" s="92" t="n">
        <f aca="false">IF(ISERROR(VLOOKUP($B822,$AB:$AX,3,0)),0,(VLOOKUP($B822,$AB:$AX,3,0)))</f>
        <v>0</v>
      </c>
      <c r="BE822" s="85" t="n">
        <f aca="false">IF(ISERROR(VLOOKUP($B822,$AB:$AX,4,0)),0,(VLOOKUP($B822,$AB:$AX,4,0)))</f>
        <v>0</v>
      </c>
      <c r="BF822" s="86" t="n">
        <f aca="false">IF(ISERROR(VLOOKUP($B822,$AB:$AX,5,0)),0,(VLOOKUP($B822,$AB:$AX,5,0)))</f>
        <v>0</v>
      </c>
      <c r="BG822" s="86" t="n">
        <f aca="false">IF(ISERROR(VLOOKUP($B822,$AB:$AX,6,0)),0,(VLOOKUP($B822,$AB:$AX,6,0)))</f>
        <v>0</v>
      </c>
      <c r="BH822" s="85" t="n">
        <f aca="false">IF(ISERROR(VLOOKUP($B822,$AB:$AX,7,0)),0,(VLOOKUP($B822,$AB:$AX,7,0)))</f>
        <v>0</v>
      </c>
      <c r="BI822" s="88" t="n">
        <f aca="false">IF(ISERROR(VLOOKUP($B822,$AB:$AX,8,0)),0,(VLOOKUP($B822,$AB:$AX,8,0)))</f>
        <v>0</v>
      </c>
      <c r="BJ822" s="88" t="n">
        <f aca="false">IF(ISERROR(VLOOKUP($B822,$AB:$AX,9,0)),0,(VLOOKUP($B822,$AB:$AX,9,0)))</f>
        <v>0</v>
      </c>
      <c r="BK822" s="89" t="n">
        <f aca="false">IF(ISERROR(VLOOKUP($B822,$AB:$AX,10,0)),0,(VLOOKUP($B822,$AB:$AX,10,0)))</f>
        <v>0</v>
      </c>
      <c r="BL822" s="93" t="n">
        <f aca="false">IF(ISERROR(VLOOKUP($B822,$AB:$AX,11,0)),0,(VLOOKUP($B822,$AB:$AX,11,0)))</f>
        <v>0</v>
      </c>
      <c r="BM822" s="89" t="n">
        <f aca="false">IF(ISERROR(VLOOKUP($B822,$AB:$AX,12,0)),0,(VLOOKUP($B822,$AB:$AX,12,0)))</f>
        <v>0</v>
      </c>
      <c r="BN822" s="93" t="n">
        <f aca="false">IF(ISERROR(VLOOKUP($B822,$AB:$AX,13,0)),0,(VLOOKUP($B822,$AB:$AX,13,0)))</f>
        <v>0</v>
      </c>
      <c r="BO822" s="86" t="n">
        <f aca="false">IF(ISERROR(VLOOKUP($B822,$AB:$AX,14,0)),0,(VLOOKUP($B822,$AB:$AX,14,0)))</f>
        <v>0</v>
      </c>
      <c r="BP822" s="91" t="n">
        <f aca="false">IF(ISERROR(VLOOKUP($B822,$AB:$AX,15,0)),0,(VLOOKUP($B822,$AB:$AX,15,0)))</f>
        <v>0</v>
      </c>
      <c r="BQ822" s="78"/>
      <c r="BR822" s="78"/>
      <c r="BS822" s="78"/>
      <c r="BT822" s="78"/>
      <c r="BU822" s="94"/>
      <c r="BV822" s="94"/>
      <c r="BW822" s="94"/>
      <c r="BX822" s="94"/>
      <c r="BY822" s="94"/>
      <c r="BZ822" s="94"/>
      <c r="CA822" s="94"/>
      <c r="CB822" s="94"/>
      <c r="CC822" s="94"/>
      <c r="CD822" s="94"/>
      <c r="CE822" s="94"/>
      <c r="CF822" s="94"/>
      <c r="CG822" s="94"/>
      <c r="CH822" s="94"/>
      <c r="CI822" s="94"/>
      <c r="CJ822" s="94"/>
      <c r="CK822" s="94"/>
      <c r="CL822" s="94"/>
      <c r="CM822" s="94"/>
      <c r="CN822" s="94"/>
      <c r="CO822" s="94"/>
      <c r="CP822" s="94"/>
      <c r="CQ822" s="94"/>
      <c r="CR822" s="94"/>
      <c r="CS822" s="94"/>
      <c r="CT822" s="94"/>
      <c r="CU822" s="94"/>
      <c r="CV822" s="94"/>
      <c r="CW822" s="94"/>
      <c r="CX822" s="94"/>
      <c r="CY822" s="94"/>
      <c r="CZ822" s="94"/>
      <c r="DA822" s="94"/>
      <c r="DB822" s="94"/>
      <c r="DC822" s="94"/>
      <c r="DD822" s="94"/>
      <c r="DE822" s="94"/>
      <c r="DF822" s="94"/>
      <c r="DG822" s="94"/>
      <c r="DH822" s="94"/>
      <c r="DI822" s="94"/>
      <c r="DJ822" s="94"/>
      <c r="DK822" s="94"/>
      <c r="DL822" s="94"/>
      <c r="DM822" s="94"/>
      <c r="DN822" s="94"/>
      <c r="DO822" s="94"/>
      <c r="DP822" s="94"/>
      <c r="DQ822" s="94"/>
      <c r="DR822" s="94"/>
      <c r="DS822" s="94"/>
      <c r="DT822" s="94"/>
      <c r="DU822" s="94"/>
      <c r="DV822" s="94"/>
      <c r="DW822" s="94"/>
      <c r="DX822" s="94"/>
      <c r="DY822" s="94"/>
      <c r="DZ822" s="94"/>
      <c r="EA822" s="94"/>
      <c r="EB822" s="94"/>
      <c r="EC822" s="94"/>
      <c r="ED822" s="94"/>
      <c r="EE822" s="94"/>
      <c r="EF822" s="94"/>
      <c r="EG822" s="94"/>
      <c r="EH822" s="94"/>
      <c r="EI822" s="94"/>
      <c r="EJ822" s="94"/>
      <c r="EK822" s="94"/>
    </row>
    <row r="823" customFormat="false" ht="12.75" hidden="true" customHeight="false" outlineLevel="0" collapsed="false">
      <c r="A823" s="75" t="s">
        <v>1275</v>
      </c>
      <c r="B823" s="78"/>
      <c r="C823" s="79"/>
      <c r="D823" s="78"/>
      <c r="E823" s="78"/>
      <c r="F823" s="79"/>
      <c r="G823" s="79"/>
      <c r="H823" s="80" t="n">
        <v>0</v>
      </c>
      <c r="I823" s="81" t="n">
        <v>0</v>
      </c>
      <c r="J823" s="81" t="n">
        <v>0</v>
      </c>
      <c r="K823" s="82" t="n">
        <v>0</v>
      </c>
      <c r="L823" s="83" t="n">
        <v>0</v>
      </c>
      <c r="M823" s="82" t="n">
        <v>0</v>
      </c>
      <c r="N823" s="83" t="n">
        <v>0</v>
      </c>
      <c r="O823" s="79"/>
      <c r="P823" s="84"/>
      <c r="Q823" s="78"/>
      <c r="R823" s="78"/>
      <c r="S823" s="78"/>
      <c r="T823" s="78"/>
      <c r="U823" s="78"/>
      <c r="V823" s="78"/>
      <c r="W823" s="78"/>
      <c r="X823" s="78"/>
      <c r="Y823" s="85"/>
      <c r="Z823" s="78"/>
      <c r="AA823" s="85" t="s">
        <v>1275</v>
      </c>
      <c r="AB823" s="85"/>
      <c r="AC823" s="86"/>
      <c r="AD823" s="85"/>
      <c r="AE823" s="85"/>
      <c r="AF823" s="86"/>
      <c r="AG823" s="86"/>
      <c r="AH823" s="87" t="n">
        <v>0</v>
      </c>
      <c r="AI823" s="88" t="n">
        <v>0</v>
      </c>
      <c r="AJ823" s="88" t="n">
        <v>0</v>
      </c>
      <c r="AK823" s="89" t="n">
        <v>0</v>
      </c>
      <c r="AL823" s="90" t="n">
        <v>0</v>
      </c>
      <c r="AM823" s="89" t="n">
        <v>0</v>
      </c>
      <c r="AN823" s="90" t="n">
        <v>0</v>
      </c>
      <c r="AO823" s="86"/>
      <c r="AP823" s="91"/>
      <c r="AQ823" s="78"/>
      <c r="AR823" s="78"/>
      <c r="AS823" s="78"/>
      <c r="AT823" s="78"/>
      <c r="AU823" s="78"/>
      <c r="AV823" s="78"/>
      <c r="AW823" s="78"/>
      <c r="AX823" s="78"/>
      <c r="AY823" s="78"/>
      <c r="AZ823" s="85"/>
      <c r="BA823" s="12"/>
      <c r="BB823" s="85" t="n">
        <f aca="false">IF(ISERROR(VLOOKUP($B823,$AB:$AX,1,0)),0,(VLOOKUP($B823,$AB:$AX,1,0)))</f>
        <v>0</v>
      </c>
      <c r="BC823" s="86" t="n">
        <f aca="false">IF(ISERROR(VLOOKUP($B823,$AB:$AX,2,0)),0,(VLOOKUP($B823,$AB:$AX,2,0)))</f>
        <v>0</v>
      </c>
      <c r="BD823" s="92" t="n">
        <f aca="false">IF(ISERROR(VLOOKUP($B823,$AB:$AX,3,0)),0,(VLOOKUP($B823,$AB:$AX,3,0)))</f>
        <v>0</v>
      </c>
      <c r="BE823" s="85" t="n">
        <f aca="false">IF(ISERROR(VLOOKUP($B823,$AB:$AX,4,0)),0,(VLOOKUP($B823,$AB:$AX,4,0)))</f>
        <v>0</v>
      </c>
      <c r="BF823" s="86" t="n">
        <f aca="false">IF(ISERROR(VLOOKUP($B823,$AB:$AX,5,0)),0,(VLOOKUP($B823,$AB:$AX,5,0)))</f>
        <v>0</v>
      </c>
      <c r="BG823" s="86" t="n">
        <f aca="false">IF(ISERROR(VLOOKUP($B823,$AB:$AX,6,0)),0,(VLOOKUP($B823,$AB:$AX,6,0)))</f>
        <v>0</v>
      </c>
      <c r="BH823" s="85" t="n">
        <f aca="false">IF(ISERROR(VLOOKUP($B823,$AB:$AX,7,0)),0,(VLOOKUP($B823,$AB:$AX,7,0)))</f>
        <v>0</v>
      </c>
      <c r="BI823" s="88" t="n">
        <f aca="false">IF(ISERROR(VLOOKUP($B823,$AB:$AX,8,0)),0,(VLOOKUP($B823,$AB:$AX,8,0)))</f>
        <v>0</v>
      </c>
      <c r="BJ823" s="88" t="n">
        <f aca="false">IF(ISERROR(VLOOKUP($B823,$AB:$AX,9,0)),0,(VLOOKUP($B823,$AB:$AX,9,0)))</f>
        <v>0</v>
      </c>
      <c r="BK823" s="89" t="n">
        <f aca="false">IF(ISERROR(VLOOKUP($B823,$AB:$AX,10,0)),0,(VLOOKUP($B823,$AB:$AX,10,0)))</f>
        <v>0</v>
      </c>
      <c r="BL823" s="93" t="n">
        <f aca="false">IF(ISERROR(VLOOKUP($B823,$AB:$AX,11,0)),0,(VLOOKUP($B823,$AB:$AX,11,0)))</f>
        <v>0</v>
      </c>
      <c r="BM823" s="89" t="n">
        <f aca="false">IF(ISERROR(VLOOKUP($B823,$AB:$AX,12,0)),0,(VLOOKUP($B823,$AB:$AX,12,0)))</f>
        <v>0</v>
      </c>
      <c r="BN823" s="93" t="n">
        <f aca="false">IF(ISERROR(VLOOKUP($B823,$AB:$AX,13,0)),0,(VLOOKUP($B823,$AB:$AX,13,0)))</f>
        <v>0</v>
      </c>
      <c r="BO823" s="86" t="n">
        <f aca="false">IF(ISERROR(VLOOKUP($B823,$AB:$AX,14,0)),0,(VLOOKUP($B823,$AB:$AX,14,0)))</f>
        <v>0</v>
      </c>
      <c r="BP823" s="91" t="n">
        <f aca="false">IF(ISERROR(VLOOKUP($B823,$AB:$AX,15,0)),0,(VLOOKUP($B823,$AB:$AX,15,0)))</f>
        <v>0</v>
      </c>
      <c r="BQ823" s="78"/>
      <c r="BR823" s="78"/>
      <c r="BS823" s="78"/>
      <c r="BT823" s="78"/>
      <c r="BU823" s="94"/>
      <c r="BV823" s="94"/>
      <c r="BW823" s="94"/>
      <c r="BX823" s="94"/>
      <c r="BY823" s="94"/>
      <c r="BZ823" s="94"/>
      <c r="CA823" s="94"/>
      <c r="CB823" s="94"/>
      <c r="CC823" s="94"/>
      <c r="CD823" s="94"/>
      <c r="CE823" s="94"/>
      <c r="CF823" s="94"/>
      <c r="CG823" s="94"/>
      <c r="CH823" s="94"/>
      <c r="CI823" s="94"/>
      <c r="CJ823" s="94"/>
      <c r="CK823" s="94"/>
      <c r="CL823" s="94"/>
      <c r="CM823" s="94"/>
      <c r="CN823" s="94"/>
      <c r="CO823" s="94"/>
      <c r="CP823" s="94"/>
      <c r="CQ823" s="94"/>
      <c r="CR823" s="94"/>
      <c r="CS823" s="94"/>
      <c r="CT823" s="94"/>
      <c r="CU823" s="94"/>
      <c r="CV823" s="94"/>
      <c r="CW823" s="94"/>
      <c r="CX823" s="94"/>
      <c r="CY823" s="94"/>
      <c r="CZ823" s="94"/>
      <c r="DA823" s="94"/>
      <c r="DB823" s="94"/>
      <c r="DC823" s="94"/>
      <c r="DD823" s="94"/>
      <c r="DE823" s="94"/>
      <c r="DF823" s="94"/>
      <c r="DG823" s="94"/>
      <c r="DH823" s="94"/>
      <c r="DI823" s="94"/>
      <c r="DJ823" s="94"/>
      <c r="DK823" s="94"/>
      <c r="DL823" s="94"/>
      <c r="DM823" s="94"/>
      <c r="DN823" s="94"/>
      <c r="DO823" s="94"/>
      <c r="DP823" s="94"/>
      <c r="DQ823" s="94"/>
      <c r="DR823" s="94"/>
      <c r="DS823" s="94"/>
      <c r="DT823" s="94"/>
      <c r="DU823" s="94"/>
      <c r="DV823" s="94"/>
      <c r="DW823" s="94"/>
      <c r="DX823" s="94"/>
      <c r="DY823" s="94"/>
      <c r="DZ823" s="94"/>
      <c r="EA823" s="94"/>
      <c r="EB823" s="94"/>
      <c r="EC823" s="94"/>
      <c r="ED823" s="94"/>
      <c r="EE823" s="94"/>
      <c r="EF823" s="94"/>
      <c r="EG823" s="94"/>
      <c r="EH823" s="94"/>
      <c r="EI823" s="94"/>
      <c r="EJ823" s="94"/>
      <c r="EK823" s="94"/>
    </row>
    <row r="824" customFormat="false" ht="12.75" hidden="true" customHeight="false" outlineLevel="0" collapsed="false">
      <c r="A824" s="75" t="s">
        <v>1276</v>
      </c>
      <c r="B824" s="78"/>
      <c r="C824" s="79"/>
      <c r="D824" s="78"/>
      <c r="E824" s="78"/>
      <c r="F824" s="79"/>
      <c r="G824" s="79"/>
      <c r="H824" s="80" t="n">
        <v>0</v>
      </c>
      <c r="I824" s="81" t="n">
        <v>0</v>
      </c>
      <c r="J824" s="81" t="n">
        <v>0</v>
      </c>
      <c r="K824" s="82" t="n">
        <v>0</v>
      </c>
      <c r="L824" s="83" t="n">
        <v>0</v>
      </c>
      <c r="M824" s="82" t="n">
        <v>0</v>
      </c>
      <c r="N824" s="83" t="n">
        <v>0</v>
      </c>
      <c r="O824" s="79"/>
      <c r="P824" s="84"/>
      <c r="Q824" s="78"/>
      <c r="R824" s="78"/>
      <c r="S824" s="78"/>
      <c r="T824" s="78"/>
      <c r="U824" s="78"/>
      <c r="V824" s="78"/>
      <c r="W824" s="78"/>
      <c r="X824" s="78"/>
      <c r="Y824" s="85"/>
      <c r="Z824" s="78"/>
      <c r="AA824" s="85" t="s">
        <v>1276</v>
      </c>
      <c r="AB824" s="85"/>
      <c r="AC824" s="86"/>
      <c r="AD824" s="85"/>
      <c r="AE824" s="85"/>
      <c r="AF824" s="86"/>
      <c r="AG824" s="86"/>
      <c r="AH824" s="87" t="n">
        <v>0</v>
      </c>
      <c r="AI824" s="88" t="n">
        <v>0</v>
      </c>
      <c r="AJ824" s="88" t="n">
        <v>0</v>
      </c>
      <c r="AK824" s="89" t="n">
        <v>0</v>
      </c>
      <c r="AL824" s="90" t="n">
        <v>0</v>
      </c>
      <c r="AM824" s="89" t="n">
        <v>0</v>
      </c>
      <c r="AN824" s="90" t="n">
        <v>0</v>
      </c>
      <c r="AO824" s="86"/>
      <c r="AP824" s="91"/>
      <c r="AQ824" s="78"/>
      <c r="AR824" s="78"/>
      <c r="AS824" s="78"/>
      <c r="AT824" s="78"/>
      <c r="AU824" s="78"/>
      <c r="AV824" s="78"/>
      <c r="AW824" s="78"/>
      <c r="AX824" s="78"/>
      <c r="AY824" s="78"/>
      <c r="AZ824" s="85"/>
      <c r="BA824" s="12"/>
      <c r="BB824" s="85" t="n">
        <f aca="false">IF(ISERROR(VLOOKUP($B824,$AB:$AX,1,0)),0,(VLOOKUP($B824,$AB:$AX,1,0)))</f>
        <v>0</v>
      </c>
      <c r="BC824" s="86" t="n">
        <f aca="false">IF(ISERROR(VLOOKUP($B824,$AB:$AX,2,0)),0,(VLOOKUP($B824,$AB:$AX,2,0)))</f>
        <v>0</v>
      </c>
      <c r="BD824" s="92" t="n">
        <f aca="false">IF(ISERROR(VLOOKUP($B824,$AB:$AX,3,0)),0,(VLOOKUP($B824,$AB:$AX,3,0)))</f>
        <v>0</v>
      </c>
      <c r="BE824" s="85" t="n">
        <f aca="false">IF(ISERROR(VLOOKUP($B824,$AB:$AX,4,0)),0,(VLOOKUP($B824,$AB:$AX,4,0)))</f>
        <v>0</v>
      </c>
      <c r="BF824" s="86" t="n">
        <f aca="false">IF(ISERROR(VLOOKUP($B824,$AB:$AX,5,0)),0,(VLOOKUP($B824,$AB:$AX,5,0)))</f>
        <v>0</v>
      </c>
      <c r="BG824" s="86" t="n">
        <f aca="false">IF(ISERROR(VLOOKUP($B824,$AB:$AX,6,0)),0,(VLOOKUP($B824,$AB:$AX,6,0)))</f>
        <v>0</v>
      </c>
      <c r="BH824" s="85" t="n">
        <f aca="false">IF(ISERROR(VLOOKUP($B824,$AB:$AX,7,0)),0,(VLOOKUP($B824,$AB:$AX,7,0)))</f>
        <v>0</v>
      </c>
      <c r="BI824" s="88" t="n">
        <f aca="false">IF(ISERROR(VLOOKUP($B824,$AB:$AX,8,0)),0,(VLOOKUP($B824,$AB:$AX,8,0)))</f>
        <v>0</v>
      </c>
      <c r="BJ824" s="88" t="n">
        <f aca="false">IF(ISERROR(VLOOKUP($B824,$AB:$AX,9,0)),0,(VLOOKUP($B824,$AB:$AX,9,0)))</f>
        <v>0</v>
      </c>
      <c r="BK824" s="89" t="n">
        <f aca="false">IF(ISERROR(VLOOKUP($B824,$AB:$AX,10,0)),0,(VLOOKUP($B824,$AB:$AX,10,0)))</f>
        <v>0</v>
      </c>
      <c r="BL824" s="93" t="n">
        <f aca="false">IF(ISERROR(VLOOKUP($B824,$AB:$AX,11,0)),0,(VLOOKUP($B824,$AB:$AX,11,0)))</f>
        <v>0</v>
      </c>
      <c r="BM824" s="89" t="n">
        <f aca="false">IF(ISERROR(VLOOKUP($B824,$AB:$AX,12,0)),0,(VLOOKUP($B824,$AB:$AX,12,0)))</f>
        <v>0</v>
      </c>
      <c r="BN824" s="93" t="n">
        <f aca="false">IF(ISERROR(VLOOKUP($B824,$AB:$AX,13,0)),0,(VLOOKUP($B824,$AB:$AX,13,0)))</f>
        <v>0</v>
      </c>
      <c r="BO824" s="86" t="n">
        <f aca="false">IF(ISERROR(VLOOKUP($B824,$AB:$AX,14,0)),0,(VLOOKUP($B824,$AB:$AX,14,0)))</f>
        <v>0</v>
      </c>
      <c r="BP824" s="91" t="n">
        <f aca="false">IF(ISERROR(VLOOKUP($B824,$AB:$AX,15,0)),0,(VLOOKUP($B824,$AB:$AX,15,0)))</f>
        <v>0</v>
      </c>
      <c r="BQ824" s="78"/>
      <c r="BR824" s="78"/>
      <c r="BS824" s="78"/>
      <c r="BT824" s="78"/>
      <c r="BU824" s="94"/>
      <c r="BV824" s="94"/>
      <c r="BW824" s="94"/>
      <c r="BX824" s="94"/>
      <c r="BY824" s="94"/>
      <c r="BZ824" s="94"/>
      <c r="CA824" s="94"/>
      <c r="CB824" s="94"/>
      <c r="CC824" s="94"/>
      <c r="CD824" s="94"/>
      <c r="CE824" s="94"/>
      <c r="CF824" s="94"/>
      <c r="CG824" s="94"/>
      <c r="CH824" s="94"/>
      <c r="CI824" s="94"/>
      <c r="CJ824" s="94"/>
      <c r="CK824" s="94"/>
      <c r="CL824" s="94"/>
      <c r="CM824" s="94"/>
      <c r="CN824" s="94"/>
      <c r="CO824" s="94"/>
      <c r="CP824" s="94"/>
      <c r="CQ824" s="94"/>
      <c r="CR824" s="94"/>
      <c r="CS824" s="94"/>
      <c r="CT824" s="94"/>
      <c r="CU824" s="94"/>
      <c r="CV824" s="94"/>
      <c r="CW824" s="94"/>
      <c r="CX824" s="94"/>
      <c r="CY824" s="94"/>
      <c r="CZ824" s="94"/>
      <c r="DA824" s="94"/>
      <c r="DB824" s="94"/>
      <c r="DC824" s="94"/>
      <c r="DD824" s="94"/>
      <c r="DE824" s="94"/>
      <c r="DF824" s="94"/>
      <c r="DG824" s="94"/>
      <c r="DH824" s="94"/>
      <c r="DI824" s="94"/>
      <c r="DJ824" s="94"/>
      <c r="DK824" s="94"/>
      <c r="DL824" s="94"/>
      <c r="DM824" s="94"/>
      <c r="DN824" s="94"/>
      <c r="DO824" s="94"/>
      <c r="DP824" s="94"/>
      <c r="DQ824" s="94"/>
      <c r="DR824" s="94"/>
      <c r="DS824" s="94"/>
      <c r="DT824" s="94"/>
      <c r="DU824" s="94"/>
      <c r="DV824" s="94"/>
      <c r="DW824" s="94"/>
      <c r="DX824" s="94"/>
      <c r="DY824" s="94"/>
      <c r="DZ824" s="94"/>
      <c r="EA824" s="94"/>
      <c r="EB824" s="94"/>
      <c r="EC824" s="94"/>
      <c r="ED824" s="94"/>
      <c r="EE824" s="94"/>
      <c r="EF824" s="94"/>
      <c r="EG824" s="94"/>
      <c r="EH824" s="94"/>
      <c r="EI824" s="94"/>
      <c r="EJ824" s="94"/>
      <c r="EK824" s="94"/>
    </row>
    <row r="825" customFormat="false" ht="12.75" hidden="true" customHeight="false" outlineLevel="0" collapsed="false">
      <c r="A825" s="75" t="s">
        <v>1277</v>
      </c>
      <c r="B825" s="78"/>
      <c r="C825" s="79"/>
      <c r="D825" s="78"/>
      <c r="E825" s="78"/>
      <c r="F825" s="79"/>
      <c r="G825" s="79"/>
      <c r="H825" s="80" t="n">
        <v>0</v>
      </c>
      <c r="I825" s="81" t="n">
        <v>0</v>
      </c>
      <c r="J825" s="81" t="n">
        <v>0</v>
      </c>
      <c r="K825" s="82" t="n">
        <v>0</v>
      </c>
      <c r="L825" s="83" t="n">
        <v>0</v>
      </c>
      <c r="M825" s="82" t="n">
        <v>0</v>
      </c>
      <c r="N825" s="83" t="n">
        <v>0</v>
      </c>
      <c r="O825" s="79"/>
      <c r="P825" s="84"/>
      <c r="Q825" s="78"/>
      <c r="R825" s="78"/>
      <c r="S825" s="78"/>
      <c r="T825" s="78"/>
      <c r="U825" s="78"/>
      <c r="V825" s="78"/>
      <c r="W825" s="78"/>
      <c r="X825" s="78"/>
      <c r="Y825" s="85"/>
      <c r="Z825" s="78"/>
      <c r="AA825" s="85" t="s">
        <v>1277</v>
      </c>
      <c r="AB825" s="85"/>
      <c r="AC825" s="86"/>
      <c r="AD825" s="85"/>
      <c r="AE825" s="85"/>
      <c r="AF825" s="86"/>
      <c r="AG825" s="86"/>
      <c r="AH825" s="87" t="n">
        <v>0</v>
      </c>
      <c r="AI825" s="88" t="n">
        <v>0</v>
      </c>
      <c r="AJ825" s="88" t="n">
        <v>0</v>
      </c>
      <c r="AK825" s="89" t="n">
        <v>0</v>
      </c>
      <c r="AL825" s="90" t="n">
        <v>0</v>
      </c>
      <c r="AM825" s="89" t="n">
        <v>0</v>
      </c>
      <c r="AN825" s="90" t="n">
        <v>0</v>
      </c>
      <c r="AO825" s="86"/>
      <c r="AP825" s="91"/>
      <c r="AQ825" s="78"/>
      <c r="AR825" s="78"/>
      <c r="AS825" s="78"/>
      <c r="AT825" s="78"/>
      <c r="AU825" s="78"/>
      <c r="AV825" s="78"/>
      <c r="AW825" s="78"/>
      <c r="AX825" s="78"/>
      <c r="AY825" s="78"/>
      <c r="AZ825" s="85"/>
      <c r="BA825" s="12"/>
      <c r="BB825" s="85" t="n">
        <f aca="false">IF(ISERROR(VLOOKUP($B825,$AB:$AX,1,0)),0,(VLOOKUP($B825,$AB:$AX,1,0)))</f>
        <v>0</v>
      </c>
      <c r="BC825" s="86" t="n">
        <f aca="false">IF(ISERROR(VLOOKUP($B825,$AB:$AX,2,0)),0,(VLOOKUP($B825,$AB:$AX,2,0)))</f>
        <v>0</v>
      </c>
      <c r="BD825" s="92" t="n">
        <f aca="false">IF(ISERROR(VLOOKUP($B825,$AB:$AX,3,0)),0,(VLOOKUP($B825,$AB:$AX,3,0)))</f>
        <v>0</v>
      </c>
      <c r="BE825" s="85" t="n">
        <f aca="false">IF(ISERROR(VLOOKUP($B825,$AB:$AX,4,0)),0,(VLOOKUP($B825,$AB:$AX,4,0)))</f>
        <v>0</v>
      </c>
      <c r="BF825" s="86" t="n">
        <f aca="false">IF(ISERROR(VLOOKUP($B825,$AB:$AX,5,0)),0,(VLOOKUP($B825,$AB:$AX,5,0)))</f>
        <v>0</v>
      </c>
      <c r="BG825" s="86" t="n">
        <f aca="false">IF(ISERROR(VLOOKUP($B825,$AB:$AX,6,0)),0,(VLOOKUP($B825,$AB:$AX,6,0)))</f>
        <v>0</v>
      </c>
      <c r="BH825" s="85" t="n">
        <f aca="false">IF(ISERROR(VLOOKUP($B825,$AB:$AX,7,0)),0,(VLOOKUP($B825,$AB:$AX,7,0)))</f>
        <v>0</v>
      </c>
      <c r="BI825" s="88" t="n">
        <f aca="false">IF(ISERROR(VLOOKUP($B825,$AB:$AX,8,0)),0,(VLOOKUP($B825,$AB:$AX,8,0)))</f>
        <v>0</v>
      </c>
      <c r="BJ825" s="88" t="n">
        <f aca="false">IF(ISERROR(VLOOKUP($B825,$AB:$AX,9,0)),0,(VLOOKUP($B825,$AB:$AX,9,0)))</f>
        <v>0</v>
      </c>
      <c r="BK825" s="89" t="n">
        <f aca="false">IF(ISERROR(VLOOKUP($B825,$AB:$AX,10,0)),0,(VLOOKUP($B825,$AB:$AX,10,0)))</f>
        <v>0</v>
      </c>
      <c r="BL825" s="93" t="n">
        <f aca="false">IF(ISERROR(VLOOKUP($B825,$AB:$AX,11,0)),0,(VLOOKUP($B825,$AB:$AX,11,0)))</f>
        <v>0</v>
      </c>
      <c r="BM825" s="89" t="n">
        <f aca="false">IF(ISERROR(VLOOKUP($B825,$AB:$AX,12,0)),0,(VLOOKUP($B825,$AB:$AX,12,0)))</f>
        <v>0</v>
      </c>
      <c r="BN825" s="93" t="n">
        <f aca="false">IF(ISERROR(VLOOKUP($B825,$AB:$AX,13,0)),0,(VLOOKUP($B825,$AB:$AX,13,0)))</f>
        <v>0</v>
      </c>
      <c r="BO825" s="86" t="n">
        <f aca="false">IF(ISERROR(VLOOKUP($B825,$AB:$AX,14,0)),0,(VLOOKUP($B825,$AB:$AX,14,0)))</f>
        <v>0</v>
      </c>
      <c r="BP825" s="91" t="n">
        <f aca="false">IF(ISERROR(VLOOKUP($B825,$AB:$AX,15,0)),0,(VLOOKUP($B825,$AB:$AX,15,0)))</f>
        <v>0</v>
      </c>
      <c r="BQ825" s="78"/>
      <c r="BR825" s="78"/>
      <c r="BS825" s="78"/>
      <c r="BT825" s="78"/>
      <c r="BU825" s="94"/>
      <c r="BV825" s="94"/>
      <c r="BW825" s="94"/>
      <c r="BX825" s="94"/>
      <c r="BY825" s="94"/>
      <c r="BZ825" s="94"/>
      <c r="CA825" s="94"/>
      <c r="CB825" s="94"/>
      <c r="CC825" s="94"/>
      <c r="CD825" s="94"/>
      <c r="CE825" s="94"/>
      <c r="CF825" s="94"/>
      <c r="CG825" s="94"/>
      <c r="CH825" s="94"/>
      <c r="CI825" s="94"/>
      <c r="CJ825" s="94"/>
      <c r="CK825" s="94"/>
      <c r="CL825" s="94"/>
      <c r="CM825" s="94"/>
      <c r="CN825" s="94"/>
      <c r="CO825" s="94"/>
      <c r="CP825" s="94"/>
      <c r="CQ825" s="94"/>
      <c r="CR825" s="94"/>
      <c r="CS825" s="94"/>
      <c r="CT825" s="94"/>
      <c r="CU825" s="94"/>
      <c r="CV825" s="94"/>
      <c r="CW825" s="94"/>
      <c r="CX825" s="94"/>
      <c r="CY825" s="94"/>
      <c r="CZ825" s="94"/>
      <c r="DA825" s="94"/>
      <c r="DB825" s="94"/>
      <c r="DC825" s="94"/>
      <c r="DD825" s="94"/>
      <c r="DE825" s="94"/>
      <c r="DF825" s="94"/>
      <c r="DG825" s="94"/>
      <c r="DH825" s="94"/>
      <c r="DI825" s="94"/>
      <c r="DJ825" s="94"/>
      <c r="DK825" s="94"/>
      <c r="DL825" s="94"/>
      <c r="DM825" s="94"/>
      <c r="DN825" s="94"/>
      <c r="DO825" s="94"/>
      <c r="DP825" s="94"/>
      <c r="DQ825" s="94"/>
      <c r="DR825" s="94"/>
      <c r="DS825" s="94"/>
      <c r="DT825" s="94"/>
      <c r="DU825" s="94"/>
      <c r="DV825" s="94"/>
      <c r="DW825" s="94"/>
      <c r="DX825" s="94"/>
      <c r="DY825" s="94"/>
      <c r="DZ825" s="94"/>
      <c r="EA825" s="94"/>
      <c r="EB825" s="94"/>
      <c r="EC825" s="94"/>
      <c r="ED825" s="94"/>
      <c r="EE825" s="94"/>
      <c r="EF825" s="94"/>
      <c r="EG825" s="94"/>
      <c r="EH825" s="94"/>
      <c r="EI825" s="94"/>
      <c r="EJ825" s="94"/>
      <c r="EK825" s="94"/>
    </row>
    <row r="826" customFormat="false" ht="12.75" hidden="true" customHeight="false" outlineLevel="0" collapsed="false">
      <c r="A826" s="75" t="s">
        <v>1278</v>
      </c>
      <c r="B826" s="78"/>
      <c r="C826" s="79"/>
      <c r="D826" s="78"/>
      <c r="E826" s="78"/>
      <c r="F826" s="79"/>
      <c r="G826" s="79"/>
      <c r="H826" s="80" t="n">
        <v>0</v>
      </c>
      <c r="I826" s="81" t="n">
        <v>0</v>
      </c>
      <c r="J826" s="81" t="n">
        <v>0</v>
      </c>
      <c r="K826" s="82" t="n">
        <v>0</v>
      </c>
      <c r="L826" s="83" t="n">
        <v>0</v>
      </c>
      <c r="M826" s="82" t="n">
        <v>0</v>
      </c>
      <c r="N826" s="83" t="n">
        <v>0</v>
      </c>
      <c r="O826" s="79"/>
      <c r="P826" s="84"/>
      <c r="Q826" s="78"/>
      <c r="R826" s="78"/>
      <c r="S826" s="78"/>
      <c r="T826" s="78"/>
      <c r="U826" s="78"/>
      <c r="V826" s="78"/>
      <c r="W826" s="78"/>
      <c r="X826" s="78"/>
      <c r="Y826" s="85"/>
      <c r="Z826" s="78"/>
      <c r="AA826" s="85" t="s">
        <v>1278</v>
      </c>
      <c r="AB826" s="85"/>
      <c r="AC826" s="86"/>
      <c r="AD826" s="85"/>
      <c r="AE826" s="85"/>
      <c r="AF826" s="86"/>
      <c r="AG826" s="86"/>
      <c r="AH826" s="87" t="n">
        <v>0</v>
      </c>
      <c r="AI826" s="88" t="n">
        <v>0</v>
      </c>
      <c r="AJ826" s="88" t="n">
        <v>0</v>
      </c>
      <c r="AK826" s="89" t="n">
        <v>0</v>
      </c>
      <c r="AL826" s="90" t="n">
        <v>0</v>
      </c>
      <c r="AM826" s="89" t="n">
        <v>0</v>
      </c>
      <c r="AN826" s="90" t="n">
        <v>0</v>
      </c>
      <c r="AO826" s="86"/>
      <c r="AP826" s="91"/>
      <c r="AQ826" s="78"/>
      <c r="AR826" s="78"/>
      <c r="AS826" s="78"/>
      <c r="AT826" s="78"/>
      <c r="AU826" s="78"/>
      <c r="AV826" s="78"/>
      <c r="AW826" s="78"/>
      <c r="AX826" s="78"/>
      <c r="AY826" s="78"/>
      <c r="AZ826" s="85"/>
      <c r="BA826" s="12"/>
      <c r="BB826" s="85" t="n">
        <f aca="false">IF(ISERROR(VLOOKUP($B826,$AB:$AX,1,0)),0,(VLOOKUP($B826,$AB:$AX,1,0)))</f>
        <v>0</v>
      </c>
      <c r="BC826" s="86" t="n">
        <f aca="false">IF(ISERROR(VLOOKUP($B826,$AB:$AX,2,0)),0,(VLOOKUP($B826,$AB:$AX,2,0)))</f>
        <v>0</v>
      </c>
      <c r="BD826" s="92" t="n">
        <f aca="false">IF(ISERROR(VLOOKUP($B826,$AB:$AX,3,0)),0,(VLOOKUP($B826,$AB:$AX,3,0)))</f>
        <v>0</v>
      </c>
      <c r="BE826" s="85" t="n">
        <f aca="false">IF(ISERROR(VLOOKUP($B826,$AB:$AX,4,0)),0,(VLOOKUP($B826,$AB:$AX,4,0)))</f>
        <v>0</v>
      </c>
      <c r="BF826" s="86" t="n">
        <f aca="false">IF(ISERROR(VLOOKUP($B826,$AB:$AX,5,0)),0,(VLOOKUP($B826,$AB:$AX,5,0)))</f>
        <v>0</v>
      </c>
      <c r="BG826" s="86" t="n">
        <f aca="false">IF(ISERROR(VLOOKUP($B826,$AB:$AX,6,0)),0,(VLOOKUP($B826,$AB:$AX,6,0)))</f>
        <v>0</v>
      </c>
      <c r="BH826" s="85" t="n">
        <f aca="false">IF(ISERROR(VLOOKUP($B826,$AB:$AX,7,0)),0,(VLOOKUP($B826,$AB:$AX,7,0)))</f>
        <v>0</v>
      </c>
      <c r="BI826" s="88" t="n">
        <f aca="false">IF(ISERROR(VLOOKUP($B826,$AB:$AX,8,0)),0,(VLOOKUP($B826,$AB:$AX,8,0)))</f>
        <v>0</v>
      </c>
      <c r="BJ826" s="88" t="n">
        <f aca="false">IF(ISERROR(VLOOKUP($B826,$AB:$AX,9,0)),0,(VLOOKUP($B826,$AB:$AX,9,0)))</f>
        <v>0</v>
      </c>
      <c r="BK826" s="89" t="n">
        <f aca="false">IF(ISERROR(VLOOKUP($B826,$AB:$AX,10,0)),0,(VLOOKUP($B826,$AB:$AX,10,0)))</f>
        <v>0</v>
      </c>
      <c r="BL826" s="93" t="n">
        <f aca="false">IF(ISERROR(VLOOKUP($B826,$AB:$AX,11,0)),0,(VLOOKUP($B826,$AB:$AX,11,0)))</f>
        <v>0</v>
      </c>
      <c r="BM826" s="89" t="n">
        <f aca="false">IF(ISERROR(VLOOKUP($B826,$AB:$AX,12,0)),0,(VLOOKUP($B826,$AB:$AX,12,0)))</f>
        <v>0</v>
      </c>
      <c r="BN826" s="93" t="n">
        <f aca="false">IF(ISERROR(VLOOKUP($B826,$AB:$AX,13,0)),0,(VLOOKUP($B826,$AB:$AX,13,0)))</f>
        <v>0</v>
      </c>
      <c r="BO826" s="86" t="n">
        <f aca="false">IF(ISERROR(VLOOKUP($B826,$AB:$AX,14,0)),0,(VLOOKUP($B826,$AB:$AX,14,0)))</f>
        <v>0</v>
      </c>
      <c r="BP826" s="91" t="n">
        <f aca="false">IF(ISERROR(VLOOKUP($B826,$AB:$AX,15,0)),0,(VLOOKUP($B826,$AB:$AX,15,0)))</f>
        <v>0</v>
      </c>
      <c r="BQ826" s="78"/>
      <c r="BR826" s="78"/>
      <c r="BS826" s="78"/>
      <c r="BT826" s="78"/>
      <c r="BU826" s="94"/>
      <c r="BV826" s="94"/>
      <c r="BW826" s="94"/>
      <c r="BX826" s="94"/>
      <c r="BY826" s="94"/>
      <c r="BZ826" s="94"/>
      <c r="CA826" s="94"/>
      <c r="CB826" s="94"/>
      <c r="CC826" s="94"/>
      <c r="CD826" s="94"/>
      <c r="CE826" s="94"/>
      <c r="CF826" s="94"/>
      <c r="CG826" s="94"/>
      <c r="CH826" s="94"/>
      <c r="CI826" s="94"/>
      <c r="CJ826" s="94"/>
      <c r="CK826" s="94"/>
      <c r="CL826" s="94"/>
      <c r="CM826" s="94"/>
      <c r="CN826" s="94"/>
      <c r="CO826" s="94"/>
      <c r="CP826" s="94"/>
      <c r="CQ826" s="94"/>
      <c r="CR826" s="94"/>
      <c r="CS826" s="94"/>
      <c r="CT826" s="94"/>
      <c r="CU826" s="94"/>
      <c r="CV826" s="94"/>
      <c r="CW826" s="94"/>
      <c r="CX826" s="94"/>
      <c r="CY826" s="94"/>
      <c r="CZ826" s="94"/>
      <c r="DA826" s="94"/>
      <c r="DB826" s="94"/>
      <c r="DC826" s="94"/>
      <c r="DD826" s="94"/>
      <c r="DE826" s="94"/>
      <c r="DF826" s="94"/>
      <c r="DG826" s="94"/>
      <c r="DH826" s="94"/>
      <c r="DI826" s="94"/>
      <c r="DJ826" s="94"/>
      <c r="DK826" s="94"/>
      <c r="DL826" s="94"/>
      <c r="DM826" s="94"/>
      <c r="DN826" s="94"/>
      <c r="DO826" s="94"/>
      <c r="DP826" s="94"/>
      <c r="DQ826" s="94"/>
      <c r="DR826" s="94"/>
      <c r="DS826" s="94"/>
      <c r="DT826" s="94"/>
      <c r="DU826" s="94"/>
      <c r="DV826" s="94"/>
      <c r="DW826" s="94"/>
      <c r="DX826" s="94"/>
      <c r="DY826" s="94"/>
      <c r="DZ826" s="94"/>
      <c r="EA826" s="94"/>
      <c r="EB826" s="94"/>
      <c r="EC826" s="94"/>
      <c r="ED826" s="94"/>
      <c r="EE826" s="94"/>
      <c r="EF826" s="94"/>
      <c r="EG826" s="94"/>
      <c r="EH826" s="94"/>
      <c r="EI826" s="94"/>
      <c r="EJ826" s="94"/>
      <c r="EK826" s="94"/>
    </row>
    <row r="827" customFormat="false" ht="12.75" hidden="true" customHeight="false" outlineLevel="0" collapsed="false">
      <c r="A827" s="75" t="s">
        <v>1279</v>
      </c>
      <c r="B827" s="78" t="n">
        <v>0</v>
      </c>
      <c r="C827" s="79"/>
      <c r="D827" s="78" t="n">
        <v>0</v>
      </c>
      <c r="E827" s="78" t="n">
        <v>0</v>
      </c>
      <c r="F827" s="79"/>
      <c r="G827" s="79"/>
      <c r="H827" s="80" t="n">
        <v>0</v>
      </c>
      <c r="I827" s="81" t="n">
        <v>0</v>
      </c>
      <c r="J827" s="81" t="n">
        <v>0</v>
      </c>
      <c r="K827" s="82" t="n">
        <v>0</v>
      </c>
      <c r="L827" s="83" t="n">
        <v>0</v>
      </c>
      <c r="M827" s="82" t="n">
        <v>0</v>
      </c>
      <c r="N827" s="83" t="n">
        <v>0</v>
      </c>
      <c r="O827" s="79"/>
      <c r="P827" s="84" t="n">
        <v>0</v>
      </c>
      <c r="Q827" s="78"/>
      <c r="R827" s="78"/>
      <c r="S827" s="78"/>
      <c r="T827" s="78"/>
      <c r="U827" s="78"/>
      <c r="V827" s="78"/>
      <c r="W827" s="78"/>
      <c r="X827" s="78"/>
      <c r="Y827" s="85"/>
      <c r="Z827" s="78"/>
      <c r="AA827" s="85" t="s">
        <v>1279</v>
      </c>
      <c r="AB827" s="85" t="n">
        <v>0</v>
      </c>
      <c r="AC827" s="86"/>
      <c r="AD827" s="85" t="n">
        <v>0</v>
      </c>
      <c r="AE827" s="85" t="n">
        <v>0</v>
      </c>
      <c r="AF827" s="86"/>
      <c r="AG827" s="86"/>
      <c r="AH827" s="87" t="n">
        <v>0</v>
      </c>
      <c r="AI827" s="88" t="n">
        <v>0</v>
      </c>
      <c r="AJ827" s="88" t="n">
        <v>0</v>
      </c>
      <c r="AK827" s="89" t="n">
        <v>0</v>
      </c>
      <c r="AL827" s="90" t="n">
        <v>0</v>
      </c>
      <c r="AM827" s="89" t="n">
        <v>0</v>
      </c>
      <c r="AN827" s="90" t="n">
        <v>0</v>
      </c>
      <c r="AO827" s="86"/>
      <c r="AP827" s="91" t="n">
        <v>0</v>
      </c>
      <c r="AQ827" s="78"/>
      <c r="AR827" s="78"/>
      <c r="AS827" s="78"/>
      <c r="AT827" s="78"/>
      <c r="AU827" s="78"/>
      <c r="AV827" s="78"/>
      <c r="AW827" s="78"/>
      <c r="AX827" s="78"/>
      <c r="AY827" s="78"/>
      <c r="AZ827" s="85"/>
      <c r="BA827" s="12"/>
      <c r="BB827" s="85" t="n">
        <f aca="false">IF(ISERROR(VLOOKUP($B827,$AB:$AX,1,0)),0,(VLOOKUP($B827,$AB:$AX,1,0)))</f>
        <v>0</v>
      </c>
      <c r="BC827" s="86" t="n">
        <f aca="false">IF(ISERROR(VLOOKUP($B827,$AB:$AX,2,0)),0,(VLOOKUP($B827,$AB:$AX,2,0)))</f>
        <v>0</v>
      </c>
      <c r="BD827" s="92" t="n">
        <f aca="false">IF(ISERROR(VLOOKUP($B827,$AB:$AX,3,0)),0,(VLOOKUP($B827,$AB:$AX,3,0)))</f>
        <v>0</v>
      </c>
      <c r="BE827" s="85" t="n">
        <f aca="false">IF(ISERROR(VLOOKUP($B827,$AB:$AX,4,0)),0,(VLOOKUP($B827,$AB:$AX,4,0)))</f>
        <v>0</v>
      </c>
      <c r="BF827" s="86" t="n">
        <f aca="false">IF(ISERROR(VLOOKUP($B827,$AB:$AX,5,0)),0,(VLOOKUP($B827,$AB:$AX,5,0)))</f>
        <v>0</v>
      </c>
      <c r="BG827" s="86" t="n">
        <f aca="false">IF(ISERROR(VLOOKUP($B827,$AB:$AX,6,0)),0,(VLOOKUP($B827,$AB:$AX,6,0)))</f>
        <v>0</v>
      </c>
      <c r="BH827" s="85" t="n">
        <f aca="false">IF(ISERROR(VLOOKUP($B827,$AB:$AX,7,0)),0,(VLOOKUP($B827,$AB:$AX,7,0)))</f>
        <v>0</v>
      </c>
      <c r="BI827" s="88" t="n">
        <f aca="false">IF(ISERROR(VLOOKUP($B827,$AB:$AX,8,0)),0,(VLOOKUP($B827,$AB:$AX,8,0)))</f>
        <v>0</v>
      </c>
      <c r="BJ827" s="88" t="n">
        <f aca="false">IF(ISERROR(VLOOKUP($B827,$AB:$AX,9,0)),0,(VLOOKUP($B827,$AB:$AX,9,0)))</f>
        <v>0</v>
      </c>
      <c r="BK827" s="89" t="n">
        <f aca="false">IF(ISERROR(VLOOKUP($B827,$AB:$AX,10,0)),0,(VLOOKUP($B827,$AB:$AX,10,0)))</f>
        <v>0</v>
      </c>
      <c r="BL827" s="93" t="n">
        <f aca="false">IF(ISERROR(VLOOKUP($B827,$AB:$AX,11,0)),0,(VLOOKUP($B827,$AB:$AX,11,0)))</f>
        <v>0</v>
      </c>
      <c r="BM827" s="89" t="n">
        <f aca="false">IF(ISERROR(VLOOKUP($B827,$AB:$AX,12,0)),0,(VLOOKUP($B827,$AB:$AX,12,0)))</f>
        <v>0</v>
      </c>
      <c r="BN827" s="93" t="n">
        <f aca="false">IF(ISERROR(VLOOKUP($B827,$AB:$AX,13,0)),0,(VLOOKUP($B827,$AB:$AX,13,0)))</f>
        <v>0</v>
      </c>
      <c r="BO827" s="86" t="n">
        <f aca="false">IF(ISERROR(VLOOKUP($B827,$AB:$AX,14,0)),0,(VLOOKUP($B827,$AB:$AX,14,0)))</f>
        <v>0</v>
      </c>
      <c r="BP827" s="91" t="n">
        <f aca="false">IF(ISERROR(VLOOKUP($B827,$AB:$AX,15,0)),0,(VLOOKUP($B827,$AB:$AX,15,0)))</f>
        <v>0</v>
      </c>
      <c r="BQ827" s="78"/>
      <c r="BR827" s="78"/>
      <c r="BS827" s="78"/>
      <c r="BT827" s="78"/>
      <c r="BU827" s="94"/>
      <c r="BV827" s="94"/>
      <c r="BW827" s="94"/>
      <c r="BX827" s="94"/>
      <c r="BY827" s="94"/>
      <c r="BZ827" s="94"/>
      <c r="CA827" s="94"/>
      <c r="CB827" s="94"/>
      <c r="CC827" s="94"/>
      <c r="CD827" s="94"/>
      <c r="CE827" s="94"/>
      <c r="CF827" s="94"/>
      <c r="CG827" s="94"/>
      <c r="CH827" s="94"/>
      <c r="CI827" s="94"/>
      <c r="CJ827" s="94"/>
      <c r="CK827" s="94"/>
      <c r="CL827" s="94"/>
      <c r="CM827" s="94"/>
      <c r="CN827" s="94"/>
      <c r="CO827" s="94"/>
      <c r="CP827" s="94"/>
      <c r="CQ827" s="94"/>
      <c r="CR827" s="94"/>
      <c r="CS827" s="94"/>
      <c r="CT827" s="94"/>
      <c r="CU827" s="94"/>
      <c r="CV827" s="94"/>
      <c r="CW827" s="94"/>
      <c r="CX827" s="94"/>
      <c r="CY827" s="94"/>
      <c r="CZ827" s="94"/>
      <c r="DA827" s="94"/>
      <c r="DB827" s="94"/>
      <c r="DC827" s="94"/>
      <c r="DD827" s="94"/>
      <c r="DE827" s="94"/>
      <c r="DF827" s="94"/>
      <c r="DG827" s="94"/>
      <c r="DH827" s="94"/>
      <c r="DI827" s="94"/>
      <c r="DJ827" s="94"/>
      <c r="DK827" s="94"/>
      <c r="DL827" s="94"/>
      <c r="DM827" s="94"/>
      <c r="DN827" s="94"/>
      <c r="DO827" s="94"/>
      <c r="DP827" s="94"/>
      <c r="DQ827" s="94"/>
      <c r="DR827" s="94"/>
      <c r="DS827" s="94"/>
      <c r="DT827" s="94"/>
      <c r="DU827" s="94"/>
      <c r="DV827" s="94"/>
      <c r="DW827" s="94"/>
      <c r="DX827" s="94"/>
      <c r="DY827" s="94"/>
      <c r="DZ827" s="94"/>
      <c r="EA827" s="94"/>
      <c r="EB827" s="94"/>
      <c r="EC827" s="94"/>
      <c r="ED827" s="94"/>
      <c r="EE827" s="94"/>
      <c r="EF827" s="94"/>
      <c r="EG827" s="94"/>
      <c r="EH827" s="94"/>
      <c r="EI827" s="94"/>
      <c r="EJ827" s="94"/>
      <c r="EK827" s="94"/>
    </row>
    <row r="828" customFormat="false" ht="12.75" hidden="true" customHeight="false" outlineLevel="0" collapsed="false">
      <c r="A828" s="75" t="s">
        <v>1280</v>
      </c>
      <c r="B828" s="78" t="n">
        <v>0</v>
      </c>
      <c r="C828" s="79"/>
      <c r="D828" s="78" t="n">
        <v>0</v>
      </c>
      <c r="E828" s="78" t="n">
        <v>0</v>
      </c>
      <c r="F828" s="79"/>
      <c r="G828" s="79"/>
      <c r="H828" s="80" t="n">
        <v>0</v>
      </c>
      <c r="I828" s="81" t="n">
        <v>0</v>
      </c>
      <c r="J828" s="81" t="n">
        <v>0</v>
      </c>
      <c r="K828" s="82" t="n">
        <v>0</v>
      </c>
      <c r="L828" s="83" t="n">
        <v>0</v>
      </c>
      <c r="M828" s="82" t="n">
        <v>0</v>
      </c>
      <c r="N828" s="83" t="n">
        <v>0</v>
      </c>
      <c r="O828" s="79"/>
      <c r="P828" s="84" t="n">
        <v>0</v>
      </c>
      <c r="Q828" s="78"/>
      <c r="R828" s="78"/>
      <c r="S828" s="78"/>
      <c r="T828" s="78"/>
      <c r="U828" s="78"/>
      <c r="V828" s="78"/>
      <c r="W828" s="78"/>
      <c r="X828" s="78"/>
      <c r="Y828" s="85"/>
      <c r="Z828" s="78"/>
      <c r="AA828" s="85" t="s">
        <v>1280</v>
      </c>
      <c r="AB828" s="85" t="n">
        <v>0</v>
      </c>
      <c r="AC828" s="86"/>
      <c r="AD828" s="85" t="n">
        <v>0</v>
      </c>
      <c r="AE828" s="85" t="n">
        <v>0</v>
      </c>
      <c r="AF828" s="86"/>
      <c r="AG828" s="86"/>
      <c r="AH828" s="87" t="n">
        <v>0</v>
      </c>
      <c r="AI828" s="88" t="n">
        <v>0</v>
      </c>
      <c r="AJ828" s="88" t="n">
        <v>0</v>
      </c>
      <c r="AK828" s="89" t="n">
        <v>0</v>
      </c>
      <c r="AL828" s="90" t="n">
        <v>0</v>
      </c>
      <c r="AM828" s="89" t="n">
        <v>0</v>
      </c>
      <c r="AN828" s="90" t="n">
        <v>0</v>
      </c>
      <c r="AO828" s="86"/>
      <c r="AP828" s="91" t="n">
        <v>0</v>
      </c>
      <c r="AQ828" s="78"/>
      <c r="AR828" s="78"/>
      <c r="AS828" s="78"/>
      <c r="AT828" s="78"/>
      <c r="AU828" s="78"/>
      <c r="AV828" s="78"/>
      <c r="AW828" s="78"/>
      <c r="AX828" s="78"/>
      <c r="AY828" s="78"/>
      <c r="AZ828" s="85"/>
      <c r="BA828" s="12"/>
      <c r="BB828" s="85" t="n">
        <f aca="false">IF(ISERROR(VLOOKUP($B828,$AB:$AX,1,0)),0,(VLOOKUP($B828,$AB:$AX,1,0)))</f>
        <v>0</v>
      </c>
      <c r="BC828" s="86" t="n">
        <f aca="false">IF(ISERROR(VLOOKUP($B828,$AB:$AX,2,0)),0,(VLOOKUP($B828,$AB:$AX,2,0)))</f>
        <v>0</v>
      </c>
      <c r="BD828" s="92" t="n">
        <f aca="false">IF(ISERROR(VLOOKUP($B828,$AB:$AX,3,0)),0,(VLOOKUP($B828,$AB:$AX,3,0)))</f>
        <v>0</v>
      </c>
      <c r="BE828" s="85" t="n">
        <f aca="false">IF(ISERROR(VLOOKUP($B828,$AB:$AX,4,0)),0,(VLOOKUP($B828,$AB:$AX,4,0)))</f>
        <v>0</v>
      </c>
      <c r="BF828" s="86" t="n">
        <f aca="false">IF(ISERROR(VLOOKUP($B828,$AB:$AX,5,0)),0,(VLOOKUP($B828,$AB:$AX,5,0)))</f>
        <v>0</v>
      </c>
      <c r="BG828" s="86" t="n">
        <f aca="false">IF(ISERROR(VLOOKUP($B828,$AB:$AX,6,0)),0,(VLOOKUP($B828,$AB:$AX,6,0)))</f>
        <v>0</v>
      </c>
      <c r="BH828" s="85" t="n">
        <f aca="false">IF(ISERROR(VLOOKUP($B828,$AB:$AX,7,0)),0,(VLOOKUP($B828,$AB:$AX,7,0)))</f>
        <v>0</v>
      </c>
      <c r="BI828" s="88" t="n">
        <f aca="false">IF(ISERROR(VLOOKUP($B828,$AB:$AX,8,0)),0,(VLOOKUP($B828,$AB:$AX,8,0)))</f>
        <v>0</v>
      </c>
      <c r="BJ828" s="88" t="n">
        <f aca="false">IF(ISERROR(VLOOKUP($B828,$AB:$AX,9,0)),0,(VLOOKUP($B828,$AB:$AX,9,0)))</f>
        <v>0</v>
      </c>
      <c r="BK828" s="89" t="n">
        <f aca="false">IF(ISERROR(VLOOKUP($B828,$AB:$AX,10,0)),0,(VLOOKUP($B828,$AB:$AX,10,0)))</f>
        <v>0</v>
      </c>
      <c r="BL828" s="93" t="n">
        <f aca="false">IF(ISERROR(VLOOKUP($B828,$AB:$AX,11,0)),0,(VLOOKUP($B828,$AB:$AX,11,0)))</f>
        <v>0</v>
      </c>
      <c r="BM828" s="89" t="n">
        <f aca="false">IF(ISERROR(VLOOKUP($B828,$AB:$AX,12,0)),0,(VLOOKUP($B828,$AB:$AX,12,0)))</f>
        <v>0</v>
      </c>
      <c r="BN828" s="93" t="n">
        <f aca="false">IF(ISERROR(VLOOKUP($B828,$AB:$AX,13,0)),0,(VLOOKUP($B828,$AB:$AX,13,0)))</f>
        <v>0</v>
      </c>
      <c r="BO828" s="86" t="n">
        <f aca="false">IF(ISERROR(VLOOKUP($B828,$AB:$AX,14,0)),0,(VLOOKUP($B828,$AB:$AX,14,0)))</f>
        <v>0</v>
      </c>
      <c r="BP828" s="91" t="n">
        <f aca="false">IF(ISERROR(VLOOKUP($B828,$AB:$AX,15,0)),0,(VLOOKUP($B828,$AB:$AX,15,0)))</f>
        <v>0</v>
      </c>
      <c r="BQ828" s="78"/>
      <c r="BR828" s="78"/>
      <c r="BS828" s="78"/>
      <c r="BT828" s="78"/>
      <c r="BU828" s="94"/>
      <c r="BV828" s="94"/>
      <c r="BW828" s="94"/>
      <c r="BX828" s="94"/>
      <c r="BY828" s="94"/>
      <c r="BZ828" s="94"/>
      <c r="CA828" s="94"/>
      <c r="CB828" s="94"/>
      <c r="CC828" s="94"/>
      <c r="CD828" s="94"/>
      <c r="CE828" s="94"/>
      <c r="CF828" s="94"/>
      <c r="CG828" s="94"/>
      <c r="CH828" s="94"/>
      <c r="CI828" s="94"/>
      <c r="CJ828" s="94"/>
      <c r="CK828" s="94"/>
      <c r="CL828" s="94"/>
      <c r="CM828" s="94"/>
      <c r="CN828" s="94"/>
      <c r="CO828" s="94"/>
      <c r="CP828" s="94"/>
      <c r="CQ828" s="94"/>
      <c r="CR828" s="94"/>
      <c r="CS828" s="94"/>
      <c r="CT828" s="94"/>
      <c r="CU828" s="94"/>
      <c r="CV828" s="94"/>
      <c r="CW828" s="94"/>
      <c r="CX828" s="94"/>
      <c r="CY828" s="94"/>
      <c r="CZ828" s="94"/>
      <c r="DA828" s="94"/>
      <c r="DB828" s="94"/>
      <c r="DC828" s="94"/>
      <c r="DD828" s="94"/>
      <c r="DE828" s="94"/>
      <c r="DF828" s="94"/>
      <c r="DG828" s="94"/>
      <c r="DH828" s="94"/>
      <c r="DI828" s="94"/>
      <c r="DJ828" s="94"/>
      <c r="DK828" s="94"/>
      <c r="DL828" s="94"/>
      <c r="DM828" s="94"/>
      <c r="DN828" s="94"/>
      <c r="DO828" s="94"/>
      <c r="DP828" s="94"/>
      <c r="DQ828" s="94"/>
      <c r="DR828" s="94"/>
      <c r="DS828" s="94"/>
      <c r="DT828" s="94"/>
      <c r="DU828" s="94"/>
      <c r="DV828" s="94"/>
      <c r="DW828" s="94"/>
      <c r="DX828" s="94"/>
      <c r="DY828" s="94"/>
      <c r="DZ828" s="94"/>
      <c r="EA828" s="94"/>
      <c r="EB828" s="94"/>
      <c r="EC828" s="94"/>
      <c r="ED828" s="94"/>
      <c r="EE828" s="94"/>
      <c r="EF828" s="94"/>
      <c r="EG828" s="94"/>
      <c r="EH828" s="94"/>
      <c r="EI828" s="94"/>
      <c r="EJ828" s="94"/>
      <c r="EK828" s="94"/>
    </row>
    <row r="829" customFormat="false" ht="12.75" hidden="false" customHeight="false" outlineLevel="0" collapsed="false">
      <c r="A829" s="102"/>
      <c r="B829" s="78"/>
      <c r="C829" s="79"/>
      <c r="D829" s="78"/>
      <c r="E829" s="78"/>
      <c r="F829" s="79"/>
      <c r="G829" s="79"/>
      <c r="H829" s="80"/>
      <c r="I829" s="81"/>
      <c r="J829" s="81"/>
      <c r="K829" s="82"/>
      <c r="L829" s="83"/>
      <c r="M829" s="82"/>
      <c r="N829" s="83"/>
      <c r="O829" s="79"/>
      <c r="P829" s="84"/>
      <c r="Q829" s="78"/>
      <c r="R829" s="78"/>
      <c r="S829" s="78"/>
      <c r="T829" s="78"/>
      <c r="U829" s="78"/>
      <c r="V829" s="78"/>
      <c r="W829" s="78"/>
      <c r="X829" s="78"/>
      <c r="Y829" s="85"/>
      <c r="Z829" s="78"/>
      <c r="AA829" s="85"/>
      <c r="AB829" s="85"/>
      <c r="AC829" s="86"/>
      <c r="AD829" s="85"/>
      <c r="AE829" s="85"/>
      <c r="AF829" s="86"/>
      <c r="AG829" s="86"/>
      <c r="AH829" s="87"/>
      <c r="AI829" s="88"/>
      <c r="AJ829" s="88"/>
      <c r="AK829" s="89"/>
      <c r="AL829" s="90"/>
      <c r="AM829" s="89"/>
      <c r="AN829" s="90"/>
      <c r="AO829" s="86"/>
      <c r="AP829" s="91"/>
      <c r="AQ829" s="78"/>
      <c r="AR829" s="78"/>
      <c r="AS829" s="78"/>
      <c r="AT829" s="78"/>
      <c r="AU829" s="78"/>
      <c r="AV829" s="78"/>
      <c r="AW829" s="78"/>
      <c r="AX829" s="78"/>
      <c r="AY829" s="78"/>
      <c r="AZ829" s="85"/>
      <c r="BA829" s="12"/>
      <c r="BB829" s="85" t="n">
        <f aca="false">IF(ISERROR(VLOOKUP($B829,$AB:$AX,1,0)),0,(VLOOKUP($B829,$AB:$AX,1,0)))</f>
        <v>0</v>
      </c>
      <c r="BC829" s="86" t="n">
        <f aca="false">IF(ISERROR(VLOOKUP($B829,$AB:$AX,2,0)),0,(VLOOKUP($B829,$AB:$AX,2,0)))</f>
        <v>0</v>
      </c>
      <c r="BD829" s="92" t="n">
        <f aca="false">IF(ISERROR(VLOOKUP($B829,$AB:$AX,3,0)),0,(VLOOKUP($B829,$AB:$AX,3,0)))</f>
        <v>0</v>
      </c>
      <c r="BE829" s="85" t="n">
        <f aca="false">IF(ISERROR(VLOOKUP($B829,$AB:$AX,4,0)),0,(VLOOKUP($B829,$AB:$AX,4,0)))</f>
        <v>0</v>
      </c>
      <c r="BF829" s="86" t="n">
        <f aca="false">IF(ISERROR(VLOOKUP($B829,$AB:$AX,5,0)),0,(VLOOKUP($B829,$AB:$AX,5,0)))</f>
        <v>0</v>
      </c>
      <c r="BG829" s="86" t="n">
        <f aca="false">IF(ISERROR(VLOOKUP($B829,$AB:$AX,6,0)),0,(VLOOKUP($B829,$AB:$AX,6,0)))</f>
        <v>0</v>
      </c>
      <c r="BH829" s="85" t="n">
        <f aca="false">IF(ISERROR(VLOOKUP($B829,$AB:$AX,7,0)),0,(VLOOKUP($B829,$AB:$AX,7,0)))</f>
        <v>0</v>
      </c>
      <c r="BI829" s="88" t="n">
        <f aca="false">IF(ISERROR(VLOOKUP($B829,$AB:$AX,8,0)),0,(VLOOKUP($B829,$AB:$AX,8,0)))</f>
        <v>0</v>
      </c>
      <c r="BJ829" s="88" t="n">
        <f aca="false">IF(ISERROR(VLOOKUP($B829,$AB:$AX,9,0)),0,(VLOOKUP($B829,$AB:$AX,9,0)))</f>
        <v>0</v>
      </c>
      <c r="BK829" s="89" t="n">
        <f aca="false">IF(ISERROR(VLOOKUP($B829,$AB:$AX,10,0)),0,(VLOOKUP($B829,$AB:$AX,10,0)))</f>
        <v>0</v>
      </c>
      <c r="BL829" s="93" t="n">
        <f aca="false">IF(ISERROR(VLOOKUP($B829,$AB:$AX,11,0)),0,(VLOOKUP($B829,$AB:$AX,11,0)))</f>
        <v>0</v>
      </c>
      <c r="BM829" s="89" t="n">
        <f aca="false">IF(ISERROR(VLOOKUP($B829,$AB:$AX,12,0)),0,(VLOOKUP($B829,$AB:$AX,12,0)))</f>
        <v>0</v>
      </c>
      <c r="BN829" s="93" t="n">
        <f aca="false">IF(ISERROR(VLOOKUP($B829,$AB:$AX,13,0)),0,(VLOOKUP($B829,$AB:$AX,13,0)))</f>
        <v>0</v>
      </c>
      <c r="BO829" s="86" t="n">
        <f aca="false">IF(ISERROR(VLOOKUP($B829,$AB:$AX,14,0)),0,(VLOOKUP($B829,$AB:$AX,14,0)))</f>
        <v>0</v>
      </c>
      <c r="BP829" s="91" t="n">
        <f aca="false">IF(ISERROR(VLOOKUP($B829,$AB:$AX,15,0)),0,(VLOOKUP($B829,$AB:$AX,15,0)))</f>
        <v>0</v>
      </c>
      <c r="BQ829" s="78"/>
      <c r="BR829" s="78"/>
      <c r="BS829" s="78"/>
      <c r="BT829" s="78"/>
      <c r="BU829" s="94"/>
      <c r="BV829" s="94"/>
      <c r="BW829" s="94"/>
      <c r="BX829" s="94"/>
      <c r="BY829" s="94"/>
      <c r="BZ829" s="94"/>
      <c r="CA829" s="94"/>
      <c r="CB829" s="94"/>
      <c r="CC829" s="94"/>
      <c r="CD829" s="94"/>
      <c r="CE829" s="94"/>
      <c r="CF829" s="94"/>
      <c r="CG829" s="94"/>
      <c r="CH829" s="94"/>
      <c r="CI829" s="94"/>
      <c r="CJ829" s="94"/>
      <c r="CK829" s="94"/>
      <c r="CL829" s="94"/>
      <c r="CM829" s="94"/>
      <c r="CN829" s="94"/>
      <c r="CO829" s="94"/>
      <c r="CP829" s="94"/>
      <c r="CQ829" s="94"/>
      <c r="CR829" s="94"/>
      <c r="CS829" s="94"/>
      <c r="CT829" s="94"/>
      <c r="CU829" s="94"/>
      <c r="CV829" s="94"/>
      <c r="CW829" s="94"/>
      <c r="CX829" s="94"/>
      <c r="CY829" s="94"/>
      <c r="CZ829" s="94"/>
      <c r="DA829" s="94"/>
      <c r="DB829" s="94"/>
      <c r="DC829" s="94"/>
      <c r="DD829" s="94"/>
      <c r="DE829" s="94"/>
      <c r="DF829" s="94"/>
      <c r="DG829" s="94"/>
      <c r="DH829" s="94"/>
      <c r="DI829" s="94"/>
      <c r="DJ829" s="94"/>
      <c r="DK829" s="94"/>
      <c r="DL829" s="94"/>
      <c r="DM829" s="94"/>
      <c r="DN829" s="94"/>
      <c r="DO829" s="94"/>
      <c r="DP829" s="94"/>
      <c r="DQ829" s="94"/>
      <c r="DR829" s="94"/>
      <c r="DS829" s="94"/>
      <c r="DT829" s="94"/>
      <c r="DU829" s="94"/>
      <c r="DV829" s="94"/>
      <c r="DW829" s="94"/>
      <c r="DX829" s="94"/>
      <c r="DY829" s="94"/>
      <c r="DZ829" s="94"/>
      <c r="EA829" s="94"/>
      <c r="EB829" s="94"/>
      <c r="EC829" s="94"/>
      <c r="ED829" s="94"/>
      <c r="EE829" s="94"/>
      <c r="EF829" s="94"/>
      <c r="EG829" s="94"/>
      <c r="EH829" s="94"/>
      <c r="EI829" s="94"/>
      <c r="EJ829" s="94"/>
      <c r="EK829" s="94"/>
    </row>
    <row r="830" customFormat="false" ht="30" hidden="false" customHeight="false" outlineLevel="0" collapsed="false">
      <c r="A830" s="116"/>
      <c r="B830" s="78"/>
      <c r="C830" s="79"/>
      <c r="D830" s="106"/>
      <c r="E830" s="107"/>
      <c r="F830" s="108"/>
      <c r="G830" s="108" t="s">
        <v>184</v>
      </c>
      <c r="H830" s="109" t="s">
        <v>185</v>
      </c>
      <c r="I830" s="110" t="s">
        <v>186</v>
      </c>
      <c r="J830" s="110" t="s">
        <v>187</v>
      </c>
      <c r="K830" s="111" t="s">
        <v>188</v>
      </c>
      <c r="L830" s="83"/>
      <c r="M830" s="82"/>
      <c r="N830" s="83"/>
      <c r="O830" s="79"/>
      <c r="P830" s="84"/>
      <c r="Q830" s="78"/>
      <c r="R830" s="78"/>
      <c r="S830" s="78"/>
      <c r="T830" s="78"/>
      <c r="U830" s="78"/>
      <c r="V830" s="78"/>
      <c r="W830" s="78"/>
      <c r="X830" s="78"/>
      <c r="Y830" s="85"/>
      <c r="Z830" s="78"/>
      <c r="AA830" s="85"/>
      <c r="AB830" s="85"/>
      <c r="AC830" s="86"/>
      <c r="AD830" s="85"/>
      <c r="AE830" s="85"/>
      <c r="AF830" s="86"/>
      <c r="AG830" s="86" t="s">
        <v>184</v>
      </c>
      <c r="AH830" s="87" t="s">
        <v>185</v>
      </c>
      <c r="AI830" s="88" t="s">
        <v>186</v>
      </c>
      <c r="AJ830" s="88" t="s">
        <v>187</v>
      </c>
      <c r="AK830" s="89" t="s">
        <v>188</v>
      </c>
      <c r="AL830" s="90"/>
      <c r="AM830" s="89"/>
      <c r="AN830" s="90"/>
      <c r="AO830" s="86"/>
      <c r="AP830" s="91"/>
      <c r="AQ830" s="78"/>
      <c r="AR830" s="78"/>
      <c r="AS830" s="78"/>
      <c r="AT830" s="78"/>
      <c r="AU830" s="78"/>
      <c r="AV830" s="78"/>
      <c r="AW830" s="78"/>
      <c r="AX830" s="78"/>
      <c r="AY830" s="78"/>
      <c r="AZ830" s="85"/>
      <c r="BA830" s="12"/>
      <c r="BB830" s="85" t="n">
        <f aca="false">IF(ISERROR(VLOOKUP($B830,$AB:$AX,1,0)),0,(VLOOKUP($B830,$AB:$AX,1,0)))</f>
        <v>0</v>
      </c>
      <c r="BC830" s="86" t="n">
        <f aca="false">IF(ISERROR(VLOOKUP($B830,$AB:$AX,2,0)),0,(VLOOKUP($B830,$AB:$AX,2,0)))</f>
        <v>0</v>
      </c>
      <c r="BD830" s="92" t="n">
        <f aca="false">IF(ISERROR(VLOOKUP($B830,$AB:$AX,3,0)),0,(VLOOKUP($B830,$AB:$AX,3,0)))</f>
        <v>0</v>
      </c>
      <c r="BE830" s="85" t="n">
        <f aca="false">IF(ISERROR(VLOOKUP($B830,$AB:$AX,4,0)),0,(VLOOKUP($B830,$AB:$AX,4,0)))</f>
        <v>0</v>
      </c>
      <c r="BF830" s="86" t="n">
        <f aca="false">IF(ISERROR(VLOOKUP($B830,$AB:$AX,5,0)),0,(VLOOKUP($B830,$AB:$AX,5,0)))</f>
        <v>0</v>
      </c>
      <c r="BG830" s="86" t="n">
        <f aca="false">IF(ISERROR(VLOOKUP($B830,$AB:$AX,6,0)),0,(VLOOKUP($B830,$AB:$AX,6,0)))</f>
        <v>0</v>
      </c>
      <c r="BH830" s="85" t="n">
        <f aca="false">IF(ISERROR(VLOOKUP($B830,$AB:$AX,7,0)),0,(VLOOKUP($B830,$AB:$AX,7,0)))</f>
        <v>0</v>
      </c>
      <c r="BI830" s="88" t="n">
        <f aca="false">IF(ISERROR(VLOOKUP($B830,$AB:$AX,8,0)),0,(VLOOKUP($B830,$AB:$AX,8,0)))</f>
        <v>0</v>
      </c>
      <c r="BJ830" s="88" t="n">
        <f aca="false">IF(ISERROR(VLOOKUP($B830,$AB:$AX,9,0)),0,(VLOOKUP($B830,$AB:$AX,9,0)))</f>
        <v>0</v>
      </c>
      <c r="BK830" s="89" t="n">
        <f aca="false">IF(ISERROR(VLOOKUP($B830,$AB:$AX,10,0)),0,(VLOOKUP($B830,$AB:$AX,10,0)))</f>
        <v>0</v>
      </c>
      <c r="BL830" s="93" t="n">
        <f aca="false">IF(ISERROR(VLOOKUP($B830,$AB:$AX,11,0)),0,(VLOOKUP($B830,$AB:$AX,11,0)))</f>
        <v>0</v>
      </c>
      <c r="BM830" s="89" t="n">
        <f aca="false">IF(ISERROR(VLOOKUP($B830,$AB:$AX,12,0)),0,(VLOOKUP($B830,$AB:$AX,12,0)))</f>
        <v>0</v>
      </c>
      <c r="BN830" s="93" t="n">
        <f aca="false">IF(ISERROR(VLOOKUP($B830,$AB:$AX,13,0)),0,(VLOOKUP($B830,$AB:$AX,13,0)))</f>
        <v>0</v>
      </c>
      <c r="BO830" s="86" t="n">
        <f aca="false">IF(ISERROR(VLOOKUP($B830,$AB:$AX,14,0)),0,(VLOOKUP($B830,$AB:$AX,14,0)))</f>
        <v>0</v>
      </c>
      <c r="BP830" s="91" t="n">
        <f aca="false">IF(ISERROR(VLOOKUP($B830,$AB:$AX,15,0)),0,(VLOOKUP($B830,$AB:$AX,15,0)))</f>
        <v>0</v>
      </c>
      <c r="BQ830" s="78"/>
      <c r="BR830" s="78"/>
      <c r="BS830" s="78"/>
      <c r="BT830" s="78"/>
      <c r="BU830" s="94"/>
      <c r="BV830" s="94"/>
      <c r="BW830" s="94"/>
      <c r="BX830" s="94"/>
      <c r="BY830" s="94"/>
      <c r="BZ830" s="94"/>
      <c r="CA830" s="94"/>
      <c r="CB830" s="94"/>
      <c r="CC830" s="94"/>
      <c r="CD830" s="94"/>
      <c r="CE830" s="94"/>
      <c r="CF830" s="94"/>
      <c r="CG830" s="94"/>
      <c r="CH830" s="94"/>
      <c r="CI830" s="94"/>
      <c r="CJ830" s="94"/>
      <c r="CK830" s="94"/>
      <c r="CL830" s="94"/>
      <c r="CM830" s="94"/>
      <c r="CN830" s="94"/>
      <c r="CO830" s="94"/>
      <c r="CP830" s="94"/>
      <c r="CQ830" s="94"/>
      <c r="CR830" s="94"/>
      <c r="CS830" s="94"/>
      <c r="CT830" s="94"/>
      <c r="CU830" s="94"/>
      <c r="CV830" s="94"/>
      <c r="CW830" s="94"/>
      <c r="CX830" s="94"/>
      <c r="CY830" s="94"/>
      <c r="CZ830" s="94"/>
      <c r="DA830" s="94"/>
      <c r="DB830" s="94"/>
      <c r="DC830" s="94"/>
      <c r="DD830" s="94"/>
      <c r="DE830" s="94"/>
      <c r="DF830" s="94"/>
      <c r="DG830" s="94"/>
      <c r="DH830" s="94"/>
      <c r="DI830" s="94"/>
      <c r="DJ830" s="94"/>
      <c r="DK830" s="94"/>
      <c r="DL830" s="94"/>
      <c r="DM830" s="94"/>
      <c r="DN830" s="94"/>
      <c r="DO830" s="94"/>
      <c r="DP830" s="94"/>
      <c r="DQ830" s="94"/>
      <c r="DR830" s="94"/>
      <c r="DS830" s="94"/>
      <c r="DT830" s="94"/>
      <c r="DU830" s="94"/>
      <c r="DV830" s="94"/>
      <c r="DW830" s="94"/>
      <c r="DX830" s="94"/>
      <c r="DY830" s="94"/>
      <c r="DZ830" s="94"/>
      <c r="EA830" s="94"/>
      <c r="EB830" s="94"/>
      <c r="EC830" s="94"/>
      <c r="ED830" s="94"/>
      <c r="EE830" s="94"/>
      <c r="EF830" s="94"/>
      <c r="EG830" s="94"/>
      <c r="EH830" s="94"/>
      <c r="EI830" s="94"/>
      <c r="EJ830" s="94"/>
      <c r="EK830" s="94"/>
    </row>
    <row r="831" customFormat="false" ht="12.75" hidden="false" customHeight="false" outlineLevel="0" collapsed="false">
      <c r="A831" s="116"/>
      <c r="B831" s="78"/>
      <c r="C831" s="79"/>
      <c r="D831" s="117" t="s">
        <v>189</v>
      </c>
      <c r="E831" s="118"/>
      <c r="F831" s="119"/>
      <c r="G831" s="119" t="n">
        <f aca="false">COUNTIF($C$765:$C$828,RIGHT($D831,5))</f>
        <v>1</v>
      </c>
      <c r="H831" s="120" t="n">
        <f aca="false">SUMIF($C$765:$C$828,RIGHT($D831,5),H$765:H$828)</f>
        <v>1500</v>
      </c>
      <c r="I831" s="120" t="n">
        <f aca="false">SUMIF($C$765:$C$828,RIGHT($D831,5),I$765:I$828)</f>
        <v>0</v>
      </c>
      <c r="J831" s="120" t="n">
        <f aca="false">SUMIF($C$765:$C$828,RIGHT($D831,5),J$765:J$828)</f>
        <v>0</v>
      </c>
      <c r="K831" s="121" t="n">
        <f aca="false">H831-J831</f>
        <v>1500</v>
      </c>
      <c r="L831" s="83"/>
      <c r="M831" s="82"/>
      <c r="N831" s="83"/>
      <c r="O831" s="79"/>
      <c r="P831" s="84"/>
      <c r="Q831" s="78"/>
      <c r="R831" s="78"/>
      <c r="S831" s="78"/>
      <c r="T831" s="78"/>
      <c r="U831" s="78"/>
      <c r="V831" s="78"/>
      <c r="W831" s="78"/>
      <c r="X831" s="78"/>
      <c r="Y831" s="85"/>
      <c r="Z831" s="78"/>
      <c r="AA831" s="85"/>
      <c r="AB831" s="85"/>
      <c r="AC831" s="86"/>
      <c r="AD831" s="85" t="s">
        <v>189</v>
      </c>
      <c r="AE831" s="85"/>
      <c r="AF831" s="86"/>
      <c r="AG831" s="86" t="n">
        <v>1</v>
      </c>
      <c r="AH831" s="87" t="n">
        <v>1500</v>
      </c>
      <c r="AI831" s="88" t="n">
        <v>0</v>
      </c>
      <c r="AJ831" s="88" t="n">
        <v>0</v>
      </c>
      <c r="AK831" s="89" t="n">
        <v>1500</v>
      </c>
      <c r="AL831" s="90"/>
      <c r="AM831" s="89"/>
      <c r="AN831" s="90"/>
      <c r="AO831" s="86"/>
      <c r="AP831" s="91"/>
      <c r="AQ831" s="78"/>
      <c r="AR831" s="78"/>
      <c r="AS831" s="78"/>
      <c r="AT831" s="78"/>
      <c r="AU831" s="78"/>
      <c r="AV831" s="78"/>
      <c r="AW831" s="78"/>
      <c r="AX831" s="78"/>
      <c r="AY831" s="78"/>
      <c r="AZ831" s="85"/>
      <c r="BA831" s="12"/>
      <c r="BB831" s="85" t="n">
        <f aca="false">IF(ISERROR(VLOOKUP($B831,$AB:$AX,1,0)),0,(VLOOKUP($B831,$AB:$AX,1,0)))</f>
        <v>0</v>
      </c>
      <c r="BC831" s="86" t="n">
        <f aca="false">IF(ISERROR(VLOOKUP($B831,$AB:$AX,2,0)),0,(VLOOKUP($B831,$AB:$AX,2,0)))</f>
        <v>0</v>
      </c>
      <c r="BD831" s="92" t="n">
        <f aca="false">IF(ISERROR(VLOOKUP($B831,$AB:$AX,3,0)),0,(VLOOKUP($B831,$AB:$AX,3,0)))</f>
        <v>0</v>
      </c>
      <c r="BE831" s="85" t="n">
        <f aca="false">IF(ISERROR(VLOOKUP($B831,$AB:$AX,4,0)),0,(VLOOKUP($B831,$AB:$AX,4,0)))</f>
        <v>0</v>
      </c>
      <c r="BF831" s="86" t="n">
        <f aca="false">IF(ISERROR(VLOOKUP($B831,$AB:$AX,5,0)),0,(VLOOKUP($B831,$AB:$AX,5,0)))</f>
        <v>0</v>
      </c>
      <c r="BG831" s="86" t="n">
        <f aca="false">IF(ISERROR(VLOOKUP($B831,$AB:$AX,6,0)),0,(VLOOKUP($B831,$AB:$AX,6,0)))</f>
        <v>0</v>
      </c>
      <c r="BH831" s="85" t="n">
        <f aca="false">IF(ISERROR(VLOOKUP($B831,$AB:$AX,7,0)),0,(VLOOKUP($B831,$AB:$AX,7,0)))</f>
        <v>0</v>
      </c>
      <c r="BI831" s="88" t="n">
        <f aca="false">IF(ISERROR(VLOOKUP($B831,$AB:$AX,8,0)),0,(VLOOKUP($B831,$AB:$AX,8,0)))</f>
        <v>0</v>
      </c>
      <c r="BJ831" s="88" t="n">
        <f aca="false">IF(ISERROR(VLOOKUP($B831,$AB:$AX,9,0)),0,(VLOOKUP($B831,$AB:$AX,9,0)))</f>
        <v>0</v>
      </c>
      <c r="BK831" s="89" t="n">
        <f aca="false">IF(ISERROR(VLOOKUP($B831,$AB:$AX,10,0)),0,(VLOOKUP($B831,$AB:$AX,10,0)))</f>
        <v>0</v>
      </c>
      <c r="BL831" s="93" t="n">
        <f aca="false">IF(ISERROR(VLOOKUP($B831,$AB:$AX,11,0)),0,(VLOOKUP($B831,$AB:$AX,11,0)))</f>
        <v>0</v>
      </c>
      <c r="BM831" s="89" t="n">
        <f aca="false">IF(ISERROR(VLOOKUP($B831,$AB:$AX,12,0)),0,(VLOOKUP($B831,$AB:$AX,12,0)))</f>
        <v>0</v>
      </c>
      <c r="BN831" s="93" t="n">
        <f aca="false">IF(ISERROR(VLOOKUP($B831,$AB:$AX,13,0)),0,(VLOOKUP($B831,$AB:$AX,13,0)))</f>
        <v>0</v>
      </c>
      <c r="BO831" s="86" t="n">
        <f aca="false">IF(ISERROR(VLOOKUP($B831,$AB:$AX,14,0)),0,(VLOOKUP($B831,$AB:$AX,14,0)))</f>
        <v>0</v>
      </c>
      <c r="BP831" s="91" t="n">
        <f aca="false">IF(ISERROR(VLOOKUP($B831,$AB:$AX,15,0)),0,(VLOOKUP($B831,$AB:$AX,15,0)))</f>
        <v>0</v>
      </c>
      <c r="BQ831" s="78"/>
      <c r="BR831" s="78"/>
      <c r="BS831" s="78"/>
      <c r="BT831" s="78"/>
      <c r="BU831" s="94"/>
      <c r="BV831" s="94"/>
      <c r="BW831" s="94"/>
      <c r="BX831" s="94"/>
      <c r="BY831" s="94"/>
      <c r="BZ831" s="94"/>
      <c r="CA831" s="94"/>
      <c r="CB831" s="94"/>
      <c r="CC831" s="94"/>
      <c r="CD831" s="94"/>
      <c r="CE831" s="94"/>
      <c r="CF831" s="94"/>
      <c r="CG831" s="94"/>
      <c r="CH831" s="94"/>
      <c r="CI831" s="94"/>
      <c r="CJ831" s="94"/>
      <c r="CK831" s="94"/>
      <c r="CL831" s="94"/>
      <c r="CM831" s="94"/>
      <c r="CN831" s="94"/>
      <c r="CO831" s="94"/>
      <c r="CP831" s="94"/>
      <c r="CQ831" s="94"/>
      <c r="CR831" s="94"/>
      <c r="CS831" s="94"/>
      <c r="CT831" s="94"/>
      <c r="CU831" s="94"/>
      <c r="CV831" s="94"/>
      <c r="CW831" s="94"/>
      <c r="CX831" s="94"/>
      <c r="CY831" s="94"/>
      <c r="CZ831" s="94"/>
      <c r="DA831" s="94"/>
      <c r="DB831" s="94"/>
      <c r="DC831" s="94"/>
      <c r="DD831" s="94"/>
      <c r="DE831" s="94"/>
      <c r="DF831" s="94"/>
      <c r="DG831" s="94"/>
      <c r="DH831" s="94"/>
      <c r="DI831" s="94"/>
      <c r="DJ831" s="94"/>
      <c r="DK831" s="94"/>
      <c r="DL831" s="94"/>
      <c r="DM831" s="94"/>
      <c r="DN831" s="94"/>
      <c r="DO831" s="94"/>
      <c r="DP831" s="94"/>
      <c r="DQ831" s="94"/>
      <c r="DR831" s="94"/>
      <c r="DS831" s="94"/>
      <c r="DT831" s="94"/>
      <c r="DU831" s="94"/>
      <c r="DV831" s="94"/>
      <c r="DW831" s="94"/>
      <c r="DX831" s="94"/>
      <c r="DY831" s="94"/>
      <c r="DZ831" s="94"/>
      <c r="EA831" s="94"/>
      <c r="EB831" s="94"/>
      <c r="EC831" s="94"/>
      <c r="ED831" s="94"/>
      <c r="EE831" s="94"/>
      <c r="EF831" s="94"/>
      <c r="EG831" s="94"/>
      <c r="EH831" s="94"/>
      <c r="EI831" s="94"/>
      <c r="EJ831" s="94"/>
      <c r="EK831" s="94"/>
    </row>
    <row r="832" customFormat="false" ht="12.75" hidden="false" customHeight="false" outlineLevel="0" collapsed="false">
      <c r="A832" s="116"/>
      <c r="B832" s="78"/>
      <c r="C832" s="79"/>
      <c r="D832" s="117" t="s">
        <v>190</v>
      </c>
      <c r="E832" s="118"/>
      <c r="F832" s="119"/>
      <c r="G832" s="119" t="n">
        <f aca="false">COUNTIF($C$765:$C$828,RIGHT($D832,5))</f>
        <v>2</v>
      </c>
      <c r="H832" s="120" t="n">
        <f aca="false">SUMIF($C$765:$C$828,RIGHT($D832,5),H$765:H$828)</f>
        <v>12000</v>
      </c>
      <c r="I832" s="120" t="n">
        <f aca="false">SUMIF($C$765:$C$828,RIGHT($D832,5),I$765:I$828)</f>
        <v>0</v>
      </c>
      <c r="J832" s="120" t="n">
        <f aca="false">SUMIF($C$765:$C$828,RIGHT($D832,5),J$765:J$828)</f>
        <v>0</v>
      </c>
      <c r="K832" s="121" t="n">
        <f aca="false">H832-J832</f>
        <v>12000</v>
      </c>
      <c r="L832" s="83"/>
      <c r="M832" s="82"/>
      <c r="N832" s="83"/>
      <c r="O832" s="79"/>
      <c r="P832" s="84"/>
      <c r="Q832" s="78"/>
      <c r="R832" s="78"/>
      <c r="S832" s="78"/>
      <c r="T832" s="78"/>
      <c r="U832" s="78"/>
      <c r="V832" s="78"/>
      <c r="W832" s="78"/>
      <c r="X832" s="78"/>
      <c r="Y832" s="85"/>
      <c r="Z832" s="78"/>
      <c r="AA832" s="85"/>
      <c r="AB832" s="85"/>
      <c r="AC832" s="86"/>
      <c r="AD832" s="85" t="s">
        <v>190</v>
      </c>
      <c r="AE832" s="85"/>
      <c r="AF832" s="86"/>
      <c r="AG832" s="86" t="n">
        <v>3</v>
      </c>
      <c r="AH832" s="87" t="n">
        <v>12000</v>
      </c>
      <c r="AI832" s="88" t="n">
        <v>0</v>
      </c>
      <c r="AJ832" s="88" t="n">
        <v>0</v>
      </c>
      <c r="AK832" s="89" t="n">
        <v>12000</v>
      </c>
      <c r="AL832" s="90"/>
      <c r="AM832" s="89"/>
      <c r="AN832" s="90"/>
      <c r="AO832" s="86"/>
      <c r="AP832" s="91"/>
      <c r="AQ832" s="78"/>
      <c r="AR832" s="78"/>
      <c r="AS832" s="78"/>
      <c r="AT832" s="78"/>
      <c r="AU832" s="78"/>
      <c r="AV832" s="78"/>
      <c r="AW832" s="78"/>
      <c r="AX832" s="78"/>
      <c r="AY832" s="78"/>
      <c r="AZ832" s="85"/>
      <c r="BA832" s="12"/>
      <c r="BB832" s="85" t="n">
        <f aca="false">IF(ISERROR(VLOOKUP($B832,$AB:$AX,1,0)),0,(VLOOKUP($B832,$AB:$AX,1,0)))</f>
        <v>0</v>
      </c>
      <c r="BC832" s="86" t="n">
        <f aca="false">IF(ISERROR(VLOOKUP($B832,$AB:$AX,2,0)),0,(VLOOKUP($B832,$AB:$AX,2,0)))</f>
        <v>0</v>
      </c>
      <c r="BD832" s="92" t="n">
        <f aca="false">IF(ISERROR(VLOOKUP($B832,$AB:$AX,3,0)),0,(VLOOKUP($B832,$AB:$AX,3,0)))</f>
        <v>0</v>
      </c>
      <c r="BE832" s="85" t="n">
        <f aca="false">IF(ISERROR(VLOOKUP($B832,$AB:$AX,4,0)),0,(VLOOKUP($B832,$AB:$AX,4,0)))</f>
        <v>0</v>
      </c>
      <c r="BF832" s="86" t="n">
        <f aca="false">IF(ISERROR(VLOOKUP($B832,$AB:$AX,5,0)),0,(VLOOKUP($B832,$AB:$AX,5,0)))</f>
        <v>0</v>
      </c>
      <c r="BG832" s="86" t="n">
        <f aca="false">IF(ISERROR(VLOOKUP($B832,$AB:$AX,6,0)),0,(VLOOKUP($B832,$AB:$AX,6,0)))</f>
        <v>0</v>
      </c>
      <c r="BH832" s="85" t="n">
        <f aca="false">IF(ISERROR(VLOOKUP($B832,$AB:$AX,7,0)),0,(VLOOKUP($B832,$AB:$AX,7,0)))</f>
        <v>0</v>
      </c>
      <c r="BI832" s="88" t="n">
        <f aca="false">IF(ISERROR(VLOOKUP($B832,$AB:$AX,8,0)),0,(VLOOKUP($B832,$AB:$AX,8,0)))</f>
        <v>0</v>
      </c>
      <c r="BJ832" s="88" t="n">
        <f aca="false">IF(ISERROR(VLOOKUP($B832,$AB:$AX,9,0)),0,(VLOOKUP($B832,$AB:$AX,9,0)))</f>
        <v>0</v>
      </c>
      <c r="BK832" s="89" t="n">
        <f aca="false">IF(ISERROR(VLOOKUP($B832,$AB:$AX,10,0)),0,(VLOOKUP($B832,$AB:$AX,10,0)))</f>
        <v>0</v>
      </c>
      <c r="BL832" s="93" t="n">
        <f aca="false">IF(ISERROR(VLOOKUP($B832,$AB:$AX,11,0)),0,(VLOOKUP($B832,$AB:$AX,11,0)))</f>
        <v>0</v>
      </c>
      <c r="BM832" s="89" t="n">
        <f aca="false">IF(ISERROR(VLOOKUP($B832,$AB:$AX,12,0)),0,(VLOOKUP($B832,$AB:$AX,12,0)))</f>
        <v>0</v>
      </c>
      <c r="BN832" s="93" t="n">
        <f aca="false">IF(ISERROR(VLOOKUP($B832,$AB:$AX,13,0)),0,(VLOOKUP($B832,$AB:$AX,13,0)))</f>
        <v>0</v>
      </c>
      <c r="BO832" s="86" t="n">
        <f aca="false">IF(ISERROR(VLOOKUP($B832,$AB:$AX,14,0)),0,(VLOOKUP($B832,$AB:$AX,14,0)))</f>
        <v>0</v>
      </c>
      <c r="BP832" s="91" t="n">
        <f aca="false">IF(ISERROR(VLOOKUP($B832,$AB:$AX,15,0)),0,(VLOOKUP($B832,$AB:$AX,15,0)))</f>
        <v>0</v>
      </c>
      <c r="BQ832" s="78"/>
      <c r="BR832" s="78"/>
      <c r="BS832" s="78"/>
      <c r="BT832" s="78"/>
      <c r="BU832" s="94"/>
      <c r="BV832" s="94"/>
      <c r="BW832" s="94"/>
      <c r="BX832" s="94"/>
      <c r="BY832" s="94"/>
      <c r="BZ832" s="94"/>
      <c r="CA832" s="94"/>
      <c r="CB832" s="94"/>
      <c r="CC832" s="94"/>
      <c r="CD832" s="94"/>
      <c r="CE832" s="94"/>
      <c r="CF832" s="94"/>
      <c r="CG832" s="94"/>
      <c r="CH832" s="94"/>
      <c r="CI832" s="94"/>
      <c r="CJ832" s="94"/>
      <c r="CK832" s="94"/>
      <c r="CL832" s="94"/>
      <c r="CM832" s="94"/>
      <c r="CN832" s="94"/>
      <c r="CO832" s="94"/>
      <c r="CP832" s="94"/>
      <c r="CQ832" s="94"/>
      <c r="CR832" s="94"/>
      <c r="CS832" s="94"/>
      <c r="CT832" s="94"/>
      <c r="CU832" s="94"/>
      <c r="CV832" s="94"/>
      <c r="CW832" s="94"/>
      <c r="CX832" s="94"/>
      <c r="CY832" s="94"/>
      <c r="CZ832" s="94"/>
      <c r="DA832" s="94"/>
      <c r="DB832" s="94"/>
      <c r="DC832" s="94"/>
      <c r="DD832" s="94"/>
      <c r="DE832" s="94"/>
      <c r="DF832" s="94"/>
      <c r="DG832" s="94"/>
      <c r="DH832" s="94"/>
      <c r="DI832" s="94"/>
      <c r="DJ832" s="94"/>
      <c r="DK832" s="94"/>
      <c r="DL832" s="94"/>
      <c r="DM832" s="94"/>
      <c r="DN832" s="94"/>
      <c r="DO832" s="94"/>
      <c r="DP832" s="94"/>
      <c r="DQ832" s="94"/>
      <c r="DR832" s="94"/>
      <c r="DS832" s="94"/>
      <c r="DT832" s="94"/>
      <c r="DU832" s="94"/>
      <c r="DV832" s="94"/>
      <c r="DW832" s="94"/>
      <c r="DX832" s="94"/>
      <c r="DY832" s="94"/>
      <c r="DZ832" s="94"/>
      <c r="EA832" s="94"/>
      <c r="EB832" s="94"/>
      <c r="EC832" s="94"/>
      <c r="ED832" s="94"/>
      <c r="EE832" s="94"/>
      <c r="EF832" s="94"/>
      <c r="EG832" s="94"/>
      <c r="EH832" s="94"/>
      <c r="EI832" s="94"/>
      <c r="EJ832" s="94"/>
      <c r="EK832" s="94"/>
    </row>
    <row r="833" customFormat="false" ht="12.75" hidden="false" customHeight="false" outlineLevel="0" collapsed="false">
      <c r="A833" s="116"/>
      <c r="B833" s="78"/>
      <c r="C833" s="79"/>
      <c r="D833" s="117" t="s">
        <v>191</v>
      </c>
      <c r="E833" s="118"/>
      <c r="F833" s="119"/>
      <c r="G833" s="119" t="n">
        <f aca="false">COUNTIF($C$765:$C$828,RIGHT($D833,5))</f>
        <v>3</v>
      </c>
      <c r="H833" s="120" t="n">
        <f aca="false">SUMIF($C$765:$C$828,RIGHT($D833,5),H$765:H$828)</f>
        <v>11000</v>
      </c>
      <c r="I833" s="120" t="n">
        <f aca="false">SUMIF($C$765:$C$828,RIGHT($D833,5),I$765:I$828)</f>
        <v>0</v>
      </c>
      <c r="J833" s="120" t="n">
        <f aca="false">SUMIF($C$765:$C$828,RIGHT($D833,5),J$765:J$828)</f>
        <v>330</v>
      </c>
      <c r="K833" s="121" t="n">
        <f aca="false">H833-J833</f>
        <v>10670</v>
      </c>
      <c r="L833" s="83"/>
      <c r="M833" s="82"/>
      <c r="N833" s="83"/>
      <c r="O833" s="79"/>
      <c r="P833" s="84"/>
      <c r="Q833" s="78"/>
      <c r="R833" s="78"/>
      <c r="S833" s="78"/>
      <c r="T833" s="78"/>
      <c r="U833" s="78"/>
      <c r="V833" s="78"/>
      <c r="W833" s="78"/>
      <c r="X833" s="78"/>
      <c r="Y833" s="85"/>
      <c r="Z833" s="78"/>
      <c r="AA833" s="85"/>
      <c r="AB833" s="85"/>
      <c r="AC833" s="86"/>
      <c r="AD833" s="85" t="s">
        <v>191</v>
      </c>
      <c r="AE833" s="85"/>
      <c r="AF833" s="86"/>
      <c r="AG833" s="86" t="n">
        <v>2</v>
      </c>
      <c r="AH833" s="87" t="n">
        <v>10000</v>
      </c>
      <c r="AI833" s="88" t="n">
        <v>0</v>
      </c>
      <c r="AJ833" s="88" t="n">
        <v>200</v>
      </c>
      <c r="AK833" s="89" t="n">
        <v>9800</v>
      </c>
      <c r="AL833" s="90"/>
      <c r="AM833" s="89"/>
      <c r="AN833" s="90"/>
      <c r="AO833" s="86"/>
      <c r="AP833" s="91"/>
      <c r="AQ833" s="78"/>
      <c r="AR833" s="78"/>
      <c r="AS833" s="78"/>
      <c r="AT833" s="78"/>
      <c r="AU833" s="78"/>
      <c r="AV833" s="78"/>
      <c r="AW833" s="78"/>
      <c r="AX833" s="78"/>
      <c r="AY833" s="78"/>
      <c r="AZ833" s="85"/>
      <c r="BA833" s="12"/>
      <c r="BB833" s="85" t="n">
        <f aca="false">IF(ISERROR(VLOOKUP($B833,$AB:$AX,1,0)),0,(VLOOKUP($B833,$AB:$AX,1,0)))</f>
        <v>0</v>
      </c>
      <c r="BC833" s="86" t="n">
        <f aca="false">IF(ISERROR(VLOOKUP($B833,$AB:$AX,2,0)),0,(VLOOKUP($B833,$AB:$AX,2,0)))</f>
        <v>0</v>
      </c>
      <c r="BD833" s="92" t="n">
        <f aca="false">IF(ISERROR(VLOOKUP($B833,$AB:$AX,3,0)),0,(VLOOKUP($B833,$AB:$AX,3,0)))</f>
        <v>0</v>
      </c>
      <c r="BE833" s="85" t="n">
        <f aca="false">IF(ISERROR(VLOOKUP($B833,$AB:$AX,4,0)),0,(VLOOKUP($B833,$AB:$AX,4,0)))</f>
        <v>0</v>
      </c>
      <c r="BF833" s="86" t="n">
        <f aca="false">IF(ISERROR(VLOOKUP($B833,$AB:$AX,5,0)),0,(VLOOKUP($B833,$AB:$AX,5,0)))</f>
        <v>0</v>
      </c>
      <c r="BG833" s="86" t="n">
        <f aca="false">IF(ISERROR(VLOOKUP($B833,$AB:$AX,6,0)),0,(VLOOKUP($B833,$AB:$AX,6,0)))</f>
        <v>0</v>
      </c>
      <c r="BH833" s="85" t="n">
        <f aca="false">IF(ISERROR(VLOOKUP($B833,$AB:$AX,7,0)),0,(VLOOKUP($B833,$AB:$AX,7,0)))</f>
        <v>0</v>
      </c>
      <c r="BI833" s="88" t="n">
        <f aca="false">IF(ISERROR(VLOOKUP($B833,$AB:$AX,8,0)),0,(VLOOKUP($B833,$AB:$AX,8,0)))</f>
        <v>0</v>
      </c>
      <c r="BJ833" s="88" t="n">
        <f aca="false">IF(ISERROR(VLOOKUP($B833,$AB:$AX,9,0)),0,(VLOOKUP($B833,$AB:$AX,9,0)))</f>
        <v>0</v>
      </c>
      <c r="BK833" s="89" t="n">
        <f aca="false">IF(ISERROR(VLOOKUP($B833,$AB:$AX,10,0)),0,(VLOOKUP($B833,$AB:$AX,10,0)))</f>
        <v>0</v>
      </c>
      <c r="BL833" s="93" t="n">
        <f aca="false">IF(ISERROR(VLOOKUP($B833,$AB:$AX,11,0)),0,(VLOOKUP($B833,$AB:$AX,11,0)))</f>
        <v>0</v>
      </c>
      <c r="BM833" s="89" t="n">
        <f aca="false">IF(ISERROR(VLOOKUP($B833,$AB:$AX,12,0)),0,(VLOOKUP($B833,$AB:$AX,12,0)))</f>
        <v>0</v>
      </c>
      <c r="BN833" s="93" t="n">
        <f aca="false">IF(ISERROR(VLOOKUP($B833,$AB:$AX,13,0)),0,(VLOOKUP($B833,$AB:$AX,13,0)))</f>
        <v>0</v>
      </c>
      <c r="BO833" s="86" t="n">
        <f aca="false">IF(ISERROR(VLOOKUP($B833,$AB:$AX,14,0)),0,(VLOOKUP($B833,$AB:$AX,14,0)))</f>
        <v>0</v>
      </c>
      <c r="BP833" s="91" t="n">
        <f aca="false">IF(ISERROR(VLOOKUP($B833,$AB:$AX,15,0)),0,(VLOOKUP($B833,$AB:$AX,15,0)))</f>
        <v>0</v>
      </c>
      <c r="BQ833" s="78"/>
      <c r="BR833" s="78"/>
      <c r="BS833" s="78"/>
      <c r="BT833" s="78"/>
      <c r="BU833" s="94"/>
      <c r="BV833" s="94"/>
      <c r="BW833" s="94"/>
      <c r="BX833" s="94"/>
      <c r="BY833" s="94"/>
      <c r="BZ833" s="94"/>
      <c r="CA833" s="94"/>
      <c r="CB833" s="94"/>
      <c r="CC833" s="94"/>
      <c r="CD833" s="94"/>
      <c r="CE833" s="94"/>
      <c r="CF833" s="94"/>
      <c r="CG833" s="94"/>
      <c r="CH833" s="94"/>
      <c r="CI833" s="94"/>
      <c r="CJ833" s="94"/>
      <c r="CK833" s="94"/>
      <c r="CL833" s="94"/>
      <c r="CM833" s="94"/>
      <c r="CN833" s="94"/>
      <c r="CO833" s="94"/>
      <c r="CP833" s="94"/>
      <c r="CQ833" s="94"/>
      <c r="CR833" s="94"/>
      <c r="CS833" s="94"/>
      <c r="CT833" s="94"/>
      <c r="CU833" s="94"/>
      <c r="CV833" s="94"/>
      <c r="CW833" s="94"/>
      <c r="CX833" s="94"/>
      <c r="CY833" s="94"/>
      <c r="CZ833" s="94"/>
      <c r="DA833" s="94"/>
      <c r="DB833" s="94"/>
      <c r="DC833" s="94"/>
      <c r="DD833" s="94"/>
      <c r="DE833" s="94"/>
      <c r="DF833" s="94"/>
      <c r="DG833" s="94"/>
      <c r="DH833" s="94"/>
      <c r="DI833" s="94"/>
      <c r="DJ833" s="94"/>
      <c r="DK833" s="94"/>
      <c r="DL833" s="94"/>
      <c r="DM833" s="94"/>
      <c r="DN833" s="94"/>
      <c r="DO833" s="94"/>
      <c r="DP833" s="94"/>
      <c r="DQ833" s="94"/>
      <c r="DR833" s="94"/>
      <c r="DS833" s="94"/>
      <c r="DT833" s="94"/>
      <c r="DU833" s="94"/>
      <c r="DV833" s="94"/>
      <c r="DW833" s="94"/>
      <c r="DX833" s="94"/>
      <c r="DY833" s="94"/>
      <c r="DZ833" s="94"/>
      <c r="EA833" s="94"/>
      <c r="EB833" s="94"/>
      <c r="EC833" s="94"/>
      <c r="ED833" s="94"/>
      <c r="EE833" s="94"/>
      <c r="EF833" s="94"/>
      <c r="EG833" s="94"/>
      <c r="EH833" s="94"/>
      <c r="EI833" s="94"/>
      <c r="EJ833" s="94"/>
      <c r="EK833" s="94"/>
    </row>
    <row r="834" customFormat="false" ht="12.75" hidden="false" customHeight="false" outlineLevel="0" collapsed="false">
      <c r="A834" s="116"/>
      <c r="B834" s="78"/>
      <c r="C834" s="79"/>
      <c r="D834" s="117" t="s">
        <v>192</v>
      </c>
      <c r="E834" s="118"/>
      <c r="F834" s="119"/>
      <c r="G834" s="119" t="n">
        <f aca="false">COUNTIF($C$765:$C$828,RIGHT($D834,5))</f>
        <v>0</v>
      </c>
      <c r="H834" s="120" t="n">
        <f aca="false">SUMIF($C$765:$C$828,RIGHT($D834,5),H$765:H$828)</f>
        <v>0</v>
      </c>
      <c r="I834" s="120" t="n">
        <f aca="false">SUMIF($C$765:$C$828,RIGHT($D834,5),I$765:I$828)</f>
        <v>0</v>
      </c>
      <c r="J834" s="120" t="n">
        <f aca="false">SUMIF($C$765:$C$828,RIGHT($D834,5),J$765:J$828)</f>
        <v>0</v>
      </c>
      <c r="K834" s="121" t="n">
        <f aca="false">H834-J834</f>
        <v>0</v>
      </c>
      <c r="L834" s="83"/>
      <c r="M834" s="82"/>
      <c r="N834" s="83"/>
      <c r="O834" s="79"/>
      <c r="P834" s="84"/>
      <c r="Q834" s="78"/>
      <c r="R834" s="78"/>
      <c r="S834" s="78"/>
      <c r="T834" s="78"/>
      <c r="U834" s="78"/>
      <c r="V834" s="78"/>
      <c r="W834" s="78"/>
      <c r="X834" s="78"/>
      <c r="Y834" s="85"/>
      <c r="Z834" s="78"/>
      <c r="AA834" s="85"/>
      <c r="AB834" s="85"/>
      <c r="AC834" s="86"/>
      <c r="AD834" s="85" t="s">
        <v>192</v>
      </c>
      <c r="AE834" s="85"/>
      <c r="AF834" s="86"/>
      <c r="AG834" s="86" t="n">
        <v>0</v>
      </c>
      <c r="AH834" s="87" t="n">
        <v>0</v>
      </c>
      <c r="AI834" s="88" t="n">
        <v>0</v>
      </c>
      <c r="AJ834" s="88" t="n">
        <v>0</v>
      </c>
      <c r="AK834" s="89" t="n">
        <v>0</v>
      </c>
      <c r="AL834" s="90"/>
      <c r="AM834" s="89"/>
      <c r="AN834" s="90"/>
      <c r="AO834" s="86"/>
      <c r="AP834" s="91"/>
      <c r="AQ834" s="78"/>
      <c r="AR834" s="78"/>
      <c r="AS834" s="78"/>
      <c r="AT834" s="78"/>
      <c r="AU834" s="78"/>
      <c r="AV834" s="78"/>
      <c r="AW834" s="78"/>
      <c r="AX834" s="78"/>
      <c r="AY834" s="78"/>
      <c r="AZ834" s="85"/>
      <c r="BA834" s="12"/>
      <c r="BB834" s="85" t="n">
        <f aca="false">IF(ISERROR(VLOOKUP($B834,$AB:$AX,1,0)),0,(VLOOKUP($B834,$AB:$AX,1,0)))</f>
        <v>0</v>
      </c>
      <c r="BC834" s="86" t="n">
        <f aca="false">IF(ISERROR(VLOOKUP($B834,$AB:$AX,2,0)),0,(VLOOKUP($B834,$AB:$AX,2,0)))</f>
        <v>0</v>
      </c>
      <c r="BD834" s="92" t="n">
        <f aca="false">IF(ISERROR(VLOOKUP($B834,$AB:$AX,3,0)),0,(VLOOKUP($B834,$AB:$AX,3,0)))</f>
        <v>0</v>
      </c>
      <c r="BE834" s="85" t="n">
        <f aca="false">IF(ISERROR(VLOOKUP($B834,$AB:$AX,4,0)),0,(VLOOKUP($B834,$AB:$AX,4,0)))</f>
        <v>0</v>
      </c>
      <c r="BF834" s="86" t="n">
        <f aca="false">IF(ISERROR(VLOOKUP($B834,$AB:$AX,5,0)),0,(VLOOKUP($B834,$AB:$AX,5,0)))</f>
        <v>0</v>
      </c>
      <c r="BG834" s="86" t="n">
        <f aca="false">IF(ISERROR(VLOOKUP($B834,$AB:$AX,6,0)),0,(VLOOKUP($B834,$AB:$AX,6,0)))</f>
        <v>0</v>
      </c>
      <c r="BH834" s="85" t="n">
        <f aca="false">IF(ISERROR(VLOOKUP($B834,$AB:$AX,7,0)),0,(VLOOKUP($B834,$AB:$AX,7,0)))</f>
        <v>0</v>
      </c>
      <c r="BI834" s="88" t="n">
        <f aca="false">IF(ISERROR(VLOOKUP($B834,$AB:$AX,8,0)),0,(VLOOKUP($B834,$AB:$AX,8,0)))</f>
        <v>0</v>
      </c>
      <c r="BJ834" s="88" t="n">
        <f aca="false">IF(ISERROR(VLOOKUP($B834,$AB:$AX,9,0)),0,(VLOOKUP($B834,$AB:$AX,9,0)))</f>
        <v>0</v>
      </c>
      <c r="BK834" s="89" t="n">
        <f aca="false">IF(ISERROR(VLOOKUP($B834,$AB:$AX,10,0)),0,(VLOOKUP($B834,$AB:$AX,10,0)))</f>
        <v>0</v>
      </c>
      <c r="BL834" s="93" t="n">
        <f aca="false">IF(ISERROR(VLOOKUP($B834,$AB:$AX,11,0)),0,(VLOOKUP($B834,$AB:$AX,11,0)))</f>
        <v>0</v>
      </c>
      <c r="BM834" s="89" t="n">
        <f aca="false">IF(ISERROR(VLOOKUP($B834,$AB:$AX,12,0)),0,(VLOOKUP($B834,$AB:$AX,12,0)))</f>
        <v>0</v>
      </c>
      <c r="BN834" s="93" t="n">
        <f aca="false">IF(ISERROR(VLOOKUP($B834,$AB:$AX,13,0)),0,(VLOOKUP($B834,$AB:$AX,13,0)))</f>
        <v>0</v>
      </c>
      <c r="BO834" s="86" t="n">
        <f aca="false">IF(ISERROR(VLOOKUP($B834,$AB:$AX,14,0)),0,(VLOOKUP($B834,$AB:$AX,14,0)))</f>
        <v>0</v>
      </c>
      <c r="BP834" s="91" t="n">
        <f aca="false">IF(ISERROR(VLOOKUP($B834,$AB:$AX,15,0)),0,(VLOOKUP($B834,$AB:$AX,15,0)))</f>
        <v>0</v>
      </c>
      <c r="BQ834" s="78"/>
      <c r="BR834" s="78"/>
      <c r="BS834" s="78"/>
      <c r="BT834" s="78"/>
      <c r="BU834" s="94"/>
      <c r="BV834" s="94"/>
      <c r="BW834" s="94"/>
      <c r="BX834" s="94"/>
      <c r="BY834" s="94"/>
      <c r="BZ834" s="94"/>
      <c r="CA834" s="94"/>
      <c r="CB834" s="94"/>
      <c r="CC834" s="94"/>
      <c r="CD834" s="94"/>
      <c r="CE834" s="94"/>
      <c r="CF834" s="94"/>
      <c r="CG834" s="94"/>
      <c r="CH834" s="94"/>
      <c r="CI834" s="94"/>
      <c r="CJ834" s="94"/>
      <c r="CK834" s="94"/>
      <c r="CL834" s="94"/>
      <c r="CM834" s="94"/>
      <c r="CN834" s="94"/>
      <c r="CO834" s="94"/>
      <c r="CP834" s="94"/>
      <c r="CQ834" s="94"/>
      <c r="CR834" s="94"/>
      <c r="CS834" s="94"/>
      <c r="CT834" s="94"/>
      <c r="CU834" s="94"/>
      <c r="CV834" s="94"/>
      <c r="CW834" s="94"/>
      <c r="CX834" s="94"/>
      <c r="CY834" s="94"/>
      <c r="CZ834" s="94"/>
      <c r="DA834" s="94"/>
      <c r="DB834" s="94"/>
      <c r="DC834" s="94"/>
      <c r="DD834" s="94"/>
      <c r="DE834" s="94"/>
      <c r="DF834" s="94"/>
      <c r="DG834" s="94"/>
      <c r="DH834" s="94"/>
      <c r="DI834" s="94"/>
      <c r="DJ834" s="94"/>
      <c r="DK834" s="94"/>
      <c r="DL834" s="94"/>
      <c r="DM834" s="94"/>
      <c r="DN834" s="94"/>
      <c r="DO834" s="94"/>
      <c r="DP834" s="94"/>
      <c r="DQ834" s="94"/>
      <c r="DR834" s="94"/>
      <c r="DS834" s="94"/>
      <c r="DT834" s="94"/>
      <c r="DU834" s="94"/>
      <c r="DV834" s="94"/>
      <c r="DW834" s="94"/>
      <c r="DX834" s="94"/>
      <c r="DY834" s="94"/>
      <c r="DZ834" s="94"/>
      <c r="EA834" s="94"/>
      <c r="EB834" s="94"/>
      <c r="EC834" s="94"/>
      <c r="ED834" s="94"/>
      <c r="EE834" s="94"/>
      <c r="EF834" s="94"/>
      <c r="EG834" s="94"/>
      <c r="EH834" s="94"/>
      <c r="EI834" s="94"/>
      <c r="EJ834" s="94"/>
      <c r="EK834" s="94"/>
    </row>
    <row r="835" customFormat="false" ht="12.75" hidden="false" customHeight="false" outlineLevel="0" collapsed="false">
      <c r="A835" s="122"/>
      <c r="B835" s="78"/>
      <c r="C835" s="79"/>
      <c r="D835" s="124" t="s">
        <v>193</v>
      </c>
      <c r="E835" s="125"/>
      <c r="F835" s="126"/>
      <c r="G835" s="126" t="n">
        <f aca="false">SUM(G830:G834)</f>
        <v>6</v>
      </c>
      <c r="H835" s="127" t="n">
        <f aca="false">SUM(H830:H834)</f>
        <v>24500</v>
      </c>
      <c r="I835" s="127" t="n">
        <f aca="false">SUM(I830:I834)</f>
        <v>0</v>
      </c>
      <c r="J835" s="127" t="n">
        <f aca="false">SUM(J830:J834)</f>
        <v>330</v>
      </c>
      <c r="K835" s="128" t="n">
        <f aca="false">SUM(K831:K834)</f>
        <v>24170</v>
      </c>
      <c r="L835" s="83"/>
      <c r="M835" s="82"/>
      <c r="N835" s="83"/>
      <c r="O835" s="79"/>
      <c r="P835" s="84"/>
      <c r="Q835" s="78"/>
      <c r="R835" s="78"/>
      <c r="S835" s="78"/>
      <c r="T835" s="78"/>
      <c r="U835" s="78"/>
      <c r="V835" s="78"/>
      <c r="W835" s="78"/>
      <c r="X835" s="78"/>
      <c r="Y835" s="85"/>
      <c r="Z835" s="78"/>
      <c r="AA835" s="85"/>
      <c r="AB835" s="85"/>
      <c r="AC835" s="86"/>
      <c r="AD835" s="85" t="s">
        <v>193</v>
      </c>
      <c r="AE835" s="85"/>
      <c r="AF835" s="86"/>
      <c r="AG835" s="86" t="n">
        <v>6</v>
      </c>
      <c r="AH835" s="87" t="n">
        <v>23500</v>
      </c>
      <c r="AI835" s="88" t="n">
        <v>0</v>
      </c>
      <c r="AJ835" s="88" t="n">
        <v>200</v>
      </c>
      <c r="AK835" s="89" t="n">
        <v>23300</v>
      </c>
      <c r="AL835" s="90"/>
      <c r="AM835" s="89"/>
      <c r="AN835" s="90"/>
      <c r="AO835" s="86"/>
      <c r="AP835" s="91"/>
      <c r="AQ835" s="78"/>
      <c r="AR835" s="78"/>
      <c r="AS835" s="78"/>
      <c r="AT835" s="78"/>
      <c r="AU835" s="78"/>
      <c r="AV835" s="78"/>
      <c r="AW835" s="78"/>
      <c r="AX835" s="78"/>
      <c r="AY835" s="78"/>
      <c r="AZ835" s="85"/>
      <c r="BA835" s="12"/>
      <c r="BB835" s="85" t="n">
        <f aca="false">IF(ISERROR(VLOOKUP($B835,$AB:$AX,1,0)),0,(VLOOKUP($B835,$AB:$AX,1,0)))</f>
        <v>0</v>
      </c>
      <c r="BC835" s="86" t="n">
        <f aca="false">IF(ISERROR(VLOOKUP($B835,$AB:$AX,2,0)),0,(VLOOKUP($B835,$AB:$AX,2,0)))</f>
        <v>0</v>
      </c>
      <c r="BD835" s="92" t="n">
        <f aca="false">IF(ISERROR(VLOOKUP($B835,$AB:$AX,3,0)),0,(VLOOKUP($B835,$AB:$AX,3,0)))</f>
        <v>0</v>
      </c>
      <c r="BE835" s="85" t="n">
        <f aca="false">IF(ISERROR(VLOOKUP($B835,$AB:$AX,4,0)),0,(VLOOKUP($B835,$AB:$AX,4,0)))</f>
        <v>0</v>
      </c>
      <c r="BF835" s="86" t="n">
        <f aca="false">IF(ISERROR(VLOOKUP($B835,$AB:$AX,5,0)),0,(VLOOKUP($B835,$AB:$AX,5,0)))</f>
        <v>0</v>
      </c>
      <c r="BG835" s="86" t="n">
        <f aca="false">IF(ISERROR(VLOOKUP($B835,$AB:$AX,6,0)),0,(VLOOKUP($B835,$AB:$AX,6,0)))</f>
        <v>0</v>
      </c>
      <c r="BH835" s="85" t="n">
        <f aca="false">IF(ISERROR(VLOOKUP($B835,$AB:$AX,7,0)),0,(VLOOKUP($B835,$AB:$AX,7,0)))</f>
        <v>0</v>
      </c>
      <c r="BI835" s="88" t="n">
        <f aca="false">IF(ISERROR(VLOOKUP($B835,$AB:$AX,8,0)),0,(VLOOKUP($B835,$AB:$AX,8,0)))</f>
        <v>0</v>
      </c>
      <c r="BJ835" s="88" t="n">
        <f aca="false">IF(ISERROR(VLOOKUP($B835,$AB:$AX,9,0)),0,(VLOOKUP($B835,$AB:$AX,9,0)))</f>
        <v>0</v>
      </c>
      <c r="BK835" s="89" t="n">
        <f aca="false">IF(ISERROR(VLOOKUP($B835,$AB:$AX,10,0)),0,(VLOOKUP($B835,$AB:$AX,10,0)))</f>
        <v>0</v>
      </c>
      <c r="BL835" s="93" t="n">
        <f aca="false">IF(ISERROR(VLOOKUP($B835,$AB:$AX,11,0)),0,(VLOOKUP($B835,$AB:$AX,11,0)))</f>
        <v>0</v>
      </c>
      <c r="BM835" s="89" t="n">
        <f aca="false">IF(ISERROR(VLOOKUP($B835,$AB:$AX,12,0)),0,(VLOOKUP($B835,$AB:$AX,12,0)))</f>
        <v>0</v>
      </c>
      <c r="BN835" s="93" t="n">
        <f aca="false">IF(ISERROR(VLOOKUP($B835,$AB:$AX,13,0)),0,(VLOOKUP($B835,$AB:$AX,13,0)))</f>
        <v>0</v>
      </c>
      <c r="BO835" s="86" t="n">
        <f aca="false">IF(ISERROR(VLOOKUP($B835,$AB:$AX,14,0)),0,(VLOOKUP($B835,$AB:$AX,14,0)))</f>
        <v>0</v>
      </c>
      <c r="BP835" s="91" t="n">
        <f aca="false">IF(ISERROR(VLOOKUP($B835,$AB:$AX,15,0)),0,(VLOOKUP($B835,$AB:$AX,15,0)))</f>
        <v>0</v>
      </c>
      <c r="BQ835" s="78"/>
      <c r="BR835" s="78"/>
      <c r="BS835" s="78"/>
      <c r="BT835" s="78"/>
      <c r="BU835" s="94"/>
      <c r="BV835" s="94"/>
      <c r="BW835" s="94"/>
      <c r="BX835" s="94"/>
      <c r="BY835" s="94"/>
      <c r="BZ835" s="94"/>
      <c r="CA835" s="94"/>
      <c r="CB835" s="94"/>
      <c r="CC835" s="94"/>
      <c r="CD835" s="94"/>
      <c r="CE835" s="94"/>
      <c r="CF835" s="94"/>
      <c r="CG835" s="94"/>
      <c r="CH835" s="94"/>
      <c r="CI835" s="94"/>
      <c r="CJ835" s="94"/>
      <c r="CK835" s="94"/>
      <c r="CL835" s="94"/>
      <c r="CM835" s="94"/>
      <c r="CN835" s="94"/>
      <c r="CO835" s="94"/>
      <c r="CP835" s="94"/>
      <c r="CQ835" s="94"/>
      <c r="CR835" s="94"/>
      <c r="CS835" s="94"/>
      <c r="CT835" s="94"/>
      <c r="CU835" s="94"/>
      <c r="CV835" s="94"/>
      <c r="CW835" s="94"/>
      <c r="CX835" s="94"/>
      <c r="CY835" s="94"/>
      <c r="CZ835" s="94"/>
      <c r="DA835" s="94"/>
      <c r="DB835" s="94"/>
      <c r="DC835" s="94"/>
      <c r="DD835" s="94"/>
      <c r="DE835" s="94"/>
      <c r="DF835" s="94"/>
      <c r="DG835" s="94"/>
      <c r="DH835" s="94"/>
      <c r="DI835" s="94"/>
      <c r="DJ835" s="94"/>
      <c r="DK835" s="94"/>
      <c r="DL835" s="94"/>
      <c r="DM835" s="94"/>
      <c r="DN835" s="94"/>
      <c r="DO835" s="94"/>
      <c r="DP835" s="94"/>
      <c r="DQ835" s="94"/>
      <c r="DR835" s="94"/>
      <c r="DS835" s="94"/>
      <c r="DT835" s="94"/>
      <c r="DU835" s="94"/>
      <c r="DV835" s="94"/>
      <c r="DW835" s="94"/>
      <c r="DX835" s="94"/>
      <c r="DY835" s="94"/>
      <c r="DZ835" s="94"/>
      <c r="EA835" s="94"/>
      <c r="EB835" s="94"/>
      <c r="EC835" s="94"/>
      <c r="ED835" s="94"/>
      <c r="EE835" s="94"/>
      <c r="EF835" s="94"/>
      <c r="EG835" s="94"/>
      <c r="EH835" s="94"/>
      <c r="EI835" s="94"/>
      <c r="EJ835" s="94"/>
      <c r="EK835" s="94"/>
    </row>
    <row r="836" customFormat="false" ht="12.75" hidden="false" customHeight="false" outlineLevel="0" collapsed="false">
      <c r="A836" s="134"/>
      <c r="B836" s="78"/>
      <c r="C836" s="79"/>
      <c r="D836" s="78"/>
      <c r="E836" s="78"/>
      <c r="F836" s="79"/>
      <c r="G836" s="79"/>
      <c r="H836" s="80"/>
      <c r="I836" s="81"/>
      <c r="J836" s="81"/>
      <c r="K836" s="82"/>
      <c r="L836" s="83"/>
      <c r="M836" s="82"/>
      <c r="N836" s="83"/>
      <c r="O836" s="79"/>
      <c r="P836" s="84"/>
      <c r="Q836" s="78"/>
      <c r="R836" s="78"/>
      <c r="S836" s="78"/>
      <c r="T836" s="78"/>
      <c r="U836" s="78"/>
      <c r="V836" s="78"/>
      <c r="W836" s="78"/>
      <c r="X836" s="78"/>
      <c r="Y836" s="85"/>
      <c r="Z836" s="78"/>
      <c r="AA836" s="85"/>
      <c r="AB836" s="85"/>
      <c r="AC836" s="86"/>
      <c r="AD836" s="85"/>
      <c r="AE836" s="85"/>
      <c r="AF836" s="86"/>
      <c r="AG836" s="86"/>
      <c r="AH836" s="87"/>
      <c r="AI836" s="88"/>
      <c r="AJ836" s="88"/>
      <c r="AK836" s="89"/>
      <c r="AL836" s="90"/>
      <c r="AM836" s="89"/>
      <c r="AN836" s="90"/>
      <c r="AO836" s="86"/>
      <c r="AP836" s="91"/>
      <c r="AQ836" s="78"/>
      <c r="AR836" s="78"/>
      <c r="AS836" s="78"/>
      <c r="AT836" s="78"/>
      <c r="AU836" s="78"/>
      <c r="AV836" s="78"/>
      <c r="AW836" s="78"/>
      <c r="AX836" s="78"/>
      <c r="AY836" s="78"/>
      <c r="AZ836" s="85"/>
      <c r="BA836" s="12"/>
      <c r="BB836" s="85" t="n">
        <f aca="false">IF(ISERROR(VLOOKUP($B836,$AB:$AX,1,0)),0,(VLOOKUP($B836,$AB:$AX,1,0)))</f>
        <v>0</v>
      </c>
      <c r="BC836" s="86" t="n">
        <f aca="false">IF(ISERROR(VLOOKUP($B836,$AB:$AX,2,0)),0,(VLOOKUP($B836,$AB:$AX,2,0)))</f>
        <v>0</v>
      </c>
      <c r="BD836" s="92" t="n">
        <f aca="false">IF(ISERROR(VLOOKUP($B836,$AB:$AX,3,0)),0,(VLOOKUP($B836,$AB:$AX,3,0)))</f>
        <v>0</v>
      </c>
      <c r="BE836" s="85" t="n">
        <f aca="false">IF(ISERROR(VLOOKUP($B836,$AB:$AX,4,0)),0,(VLOOKUP($B836,$AB:$AX,4,0)))</f>
        <v>0</v>
      </c>
      <c r="BF836" s="86" t="n">
        <f aca="false">IF(ISERROR(VLOOKUP($B836,$AB:$AX,5,0)),0,(VLOOKUP($B836,$AB:$AX,5,0)))</f>
        <v>0</v>
      </c>
      <c r="BG836" s="86" t="n">
        <f aca="false">IF(ISERROR(VLOOKUP($B836,$AB:$AX,6,0)),0,(VLOOKUP($B836,$AB:$AX,6,0)))</f>
        <v>0</v>
      </c>
      <c r="BH836" s="85" t="n">
        <f aca="false">IF(ISERROR(VLOOKUP($B836,$AB:$AX,7,0)),0,(VLOOKUP($B836,$AB:$AX,7,0)))</f>
        <v>0</v>
      </c>
      <c r="BI836" s="88" t="n">
        <f aca="false">IF(ISERROR(VLOOKUP($B836,$AB:$AX,8,0)),0,(VLOOKUP($B836,$AB:$AX,8,0)))</f>
        <v>0</v>
      </c>
      <c r="BJ836" s="88" t="n">
        <f aca="false">IF(ISERROR(VLOOKUP($B836,$AB:$AX,9,0)),0,(VLOOKUP($B836,$AB:$AX,9,0)))</f>
        <v>0</v>
      </c>
      <c r="BK836" s="89" t="n">
        <f aca="false">IF(ISERROR(VLOOKUP($B836,$AB:$AX,10,0)),0,(VLOOKUP($B836,$AB:$AX,10,0)))</f>
        <v>0</v>
      </c>
      <c r="BL836" s="93" t="n">
        <f aca="false">IF(ISERROR(VLOOKUP($B836,$AB:$AX,11,0)),0,(VLOOKUP($B836,$AB:$AX,11,0)))</f>
        <v>0</v>
      </c>
      <c r="BM836" s="89" t="n">
        <f aca="false">IF(ISERROR(VLOOKUP($B836,$AB:$AX,12,0)),0,(VLOOKUP($B836,$AB:$AX,12,0)))</f>
        <v>0</v>
      </c>
      <c r="BN836" s="93" t="n">
        <f aca="false">IF(ISERROR(VLOOKUP($B836,$AB:$AX,13,0)),0,(VLOOKUP($B836,$AB:$AX,13,0)))</f>
        <v>0</v>
      </c>
      <c r="BO836" s="86" t="n">
        <f aca="false">IF(ISERROR(VLOOKUP($B836,$AB:$AX,14,0)),0,(VLOOKUP($B836,$AB:$AX,14,0)))</f>
        <v>0</v>
      </c>
      <c r="BP836" s="91" t="n">
        <f aca="false">IF(ISERROR(VLOOKUP($B836,$AB:$AX,15,0)),0,(VLOOKUP($B836,$AB:$AX,15,0)))</f>
        <v>0</v>
      </c>
      <c r="BQ836" s="78"/>
      <c r="BR836" s="78"/>
      <c r="BS836" s="78"/>
      <c r="BT836" s="78"/>
      <c r="BU836" s="94"/>
      <c r="BV836" s="94"/>
      <c r="BW836" s="94"/>
      <c r="BX836" s="94"/>
      <c r="BY836" s="94"/>
      <c r="BZ836" s="94"/>
      <c r="CA836" s="94"/>
      <c r="CB836" s="94"/>
      <c r="CC836" s="94"/>
      <c r="CD836" s="94"/>
      <c r="CE836" s="94"/>
      <c r="CF836" s="94"/>
      <c r="CG836" s="94"/>
      <c r="CH836" s="94"/>
      <c r="CI836" s="94"/>
      <c r="CJ836" s="94"/>
      <c r="CK836" s="94"/>
      <c r="CL836" s="94"/>
      <c r="CM836" s="94"/>
      <c r="CN836" s="94"/>
      <c r="CO836" s="94"/>
      <c r="CP836" s="94"/>
      <c r="CQ836" s="94"/>
      <c r="CR836" s="94"/>
      <c r="CS836" s="94"/>
      <c r="CT836" s="94"/>
      <c r="CU836" s="94"/>
      <c r="CV836" s="94"/>
      <c r="CW836" s="94"/>
      <c r="CX836" s="94"/>
      <c r="CY836" s="94"/>
      <c r="CZ836" s="94"/>
      <c r="DA836" s="94"/>
      <c r="DB836" s="94"/>
      <c r="DC836" s="94"/>
      <c r="DD836" s="94"/>
      <c r="DE836" s="94"/>
      <c r="DF836" s="94"/>
      <c r="DG836" s="94"/>
      <c r="DH836" s="94"/>
      <c r="DI836" s="94"/>
      <c r="DJ836" s="94"/>
      <c r="DK836" s="94"/>
      <c r="DL836" s="94"/>
      <c r="DM836" s="94"/>
      <c r="DN836" s="94"/>
      <c r="DO836" s="94"/>
      <c r="DP836" s="94"/>
      <c r="DQ836" s="94"/>
      <c r="DR836" s="94"/>
      <c r="DS836" s="94"/>
      <c r="DT836" s="94"/>
      <c r="DU836" s="94"/>
      <c r="DV836" s="94"/>
      <c r="DW836" s="94"/>
      <c r="DX836" s="94"/>
      <c r="DY836" s="94"/>
      <c r="DZ836" s="94"/>
      <c r="EA836" s="94"/>
      <c r="EB836" s="94"/>
      <c r="EC836" s="94"/>
      <c r="ED836" s="94"/>
      <c r="EE836" s="94"/>
      <c r="EF836" s="94"/>
      <c r="EG836" s="94"/>
      <c r="EH836" s="94"/>
      <c r="EI836" s="94"/>
      <c r="EJ836" s="94"/>
      <c r="EK836" s="94"/>
    </row>
    <row r="837" customFormat="false" ht="15.75" hidden="false" customHeight="false" outlineLevel="0" collapsed="false">
      <c r="A837" s="66" t="s">
        <v>1281</v>
      </c>
      <c r="B837" s="67" t="s">
        <v>1282</v>
      </c>
      <c r="C837" s="79"/>
      <c r="D837" s="78"/>
      <c r="E837" s="78"/>
      <c r="F837" s="79"/>
      <c r="G837" s="79"/>
      <c r="H837" s="80"/>
      <c r="I837" s="81"/>
      <c r="J837" s="81"/>
      <c r="K837" s="82"/>
      <c r="L837" s="83"/>
      <c r="M837" s="82"/>
      <c r="N837" s="83"/>
      <c r="O837" s="79"/>
      <c r="P837" s="84"/>
      <c r="Q837" s="78"/>
      <c r="R837" s="78"/>
      <c r="S837" s="78"/>
      <c r="T837" s="78"/>
      <c r="U837" s="78"/>
      <c r="V837" s="78"/>
      <c r="W837" s="78"/>
      <c r="X837" s="78"/>
      <c r="Y837" s="85"/>
      <c r="Z837" s="78"/>
      <c r="AA837" s="85" t="s">
        <v>1281</v>
      </c>
      <c r="AB837" s="85" t="s">
        <v>1282</v>
      </c>
      <c r="AC837" s="86"/>
      <c r="AD837" s="85"/>
      <c r="AE837" s="85"/>
      <c r="AF837" s="86"/>
      <c r="AG837" s="86"/>
      <c r="AH837" s="87"/>
      <c r="AI837" s="88"/>
      <c r="AJ837" s="88"/>
      <c r="AK837" s="89"/>
      <c r="AL837" s="90"/>
      <c r="AM837" s="89"/>
      <c r="AN837" s="90"/>
      <c r="AO837" s="86"/>
      <c r="AP837" s="91"/>
      <c r="AQ837" s="78"/>
      <c r="AR837" s="78"/>
      <c r="AS837" s="78"/>
      <c r="AT837" s="78"/>
      <c r="AU837" s="78"/>
      <c r="AV837" s="78"/>
      <c r="AW837" s="78"/>
      <c r="AX837" s="78"/>
      <c r="AY837" s="78"/>
      <c r="AZ837" s="85"/>
      <c r="BA837" s="12"/>
      <c r="BB837" s="85" t="str">
        <f aca="false">IF(ISERROR(VLOOKUP($B837,$AB:$AX,1,0)),0,(VLOOKUP($B837,$AB:$AX,1,0)))</f>
        <v>JAPAN</v>
      </c>
      <c r="BC837" s="86" t="n">
        <f aca="false">IF(ISERROR(VLOOKUP($B837,$AB:$AX,2,0)),0,(VLOOKUP($B837,$AB:$AX,2,0)))</f>
        <v>0</v>
      </c>
      <c r="BD837" s="92" t="n">
        <f aca="false">IF(ISERROR(VLOOKUP($B837,$AB:$AX,3,0)),0,(VLOOKUP($B837,$AB:$AX,3,0)))</f>
        <v>0</v>
      </c>
      <c r="BE837" s="85" t="n">
        <f aca="false">IF(ISERROR(VLOOKUP($B837,$AB:$AX,4,0)),0,(VLOOKUP($B837,$AB:$AX,4,0)))</f>
        <v>0</v>
      </c>
      <c r="BF837" s="86" t="n">
        <f aca="false">IF(ISERROR(VLOOKUP($B837,$AB:$AX,5,0)),0,(VLOOKUP($B837,$AB:$AX,5,0)))</f>
        <v>0</v>
      </c>
      <c r="BG837" s="86" t="n">
        <f aca="false">IF(ISERROR(VLOOKUP($B837,$AB:$AX,6,0)),0,(VLOOKUP($B837,$AB:$AX,6,0)))</f>
        <v>0</v>
      </c>
      <c r="BH837" s="85" t="n">
        <f aca="false">IF(ISERROR(VLOOKUP($B837,$AB:$AX,7,0)),0,(VLOOKUP($B837,$AB:$AX,7,0)))</f>
        <v>0</v>
      </c>
      <c r="BI837" s="88" t="n">
        <f aca="false">IF(ISERROR(VLOOKUP($B837,$AB:$AX,8,0)),0,(VLOOKUP($B837,$AB:$AX,8,0)))</f>
        <v>0</v>
      </c>
      <c r="BJ837" s="88" t="n">
        <f aca="false">IF(ISERROR(VLOOKUP($B837,$AB:$AX,9,0)),0,(VLOOKUP($B837,$AB:$AX,9,0)))</f>
        <v>0</v>
      </c>
      <c r="BK837" s="89" t="n">
        <f aca="false">IF(ISERROR(VLOOKUP($B837,$AB:$AX,10,0)),0,(VLOOKUP($B837,$AB:$AX,10,0)))</f>
        <v>0</v>
      </c>
      <c r="BL837" s="93" t="n">
        <f aca="false">IF(ISERROR(VLOOKUP($B837,$AB:$AX,11,0)),0,(VLOOKUP($B837,$AB:$AX,11,0)))</f>
        <v>0</v>
      </c>
      <c r="BM837" s="89" t="n">
        <f aca="false">IF(ISERROR(VLOOKUP($B837,$AB:$AX,12,0)),0,(VLOOKUP($B837,$AB:$AX,12,0)))</f>
        <v>0</v>
      </c>
      <c r="BN837" s="93" t="n">
        <f aca="false">IF(ISERROR(VLOOKUP($B837,$AB:$AX,13,0)),0,(VLOOKUP($B837,$AB:$AX,13,0)))</f>
        <v>0</v>
      </c>
      <c r="BO837" s="86" t="n">
        <f aca="false">IF(ISERROR(VLOOKUP($B837,$AB:$AX,14,0)),0,(VLOOKUP($B837,$AB:$AX,14,0)))</f>
        <v>0</v>
      </c>
      <c r="BP837" s="91" t="n">
        <f aca="false">IF(ISERROR(VLOOKUP($B837,$AB:$AX,15,0)),0,(VLOOKUP($B837,$AB:$AX,15,0)))</f>
        <v>0</v>
      </c>
      <c r="BQ837" s="78"/>
      <c r="BR837" s="78"/>
      <c r="BS837" s="78"/>
      <c r="BT837" s="78"/>
      <c r="BU837" s="94"/>
      <c r="BV837" s="94"/>
      <c r="BW837" s="94"/>
      <c r="BX837" s="94"/>
      <c r="BY837" s="94"/>
      <c r="BZ837" s="94"/>
      <c r="CA837" s="94"/>
      <c r="CB837" s="94"/>
      <c r="CC837" s="94"/>
      <c r="CD837" s="94"/>
      <c r="CE837" s="94"/>
      <c r="CF837" s="94"/>
      <c r="CG837" s="94"/>
      <c r="CH837" s="94"/>
      <c r="CI837" s="94"/>
      <c r="CJ837" s="94"/>
      <c r="CK837" s="94"/>
      <c r="CL837" s="94"/>
      <c r="CM837" s="94"/>
      <c r="CN837" s="94"/>
      <c r="CO837" s="94"/>
      <c r="CP837" s="94"/>
      <c r="CQ837" s="94"/>
      <c r="CR837" s="94"/>
      <c r="CS837" s="94"/>
      <c r="CT837" s="94"/>
      <c r="CU837" s="94"/>
      <c r="CV837" s="94"/>
      <c r="CW837" s="94"/>
      <c r="CX837" s="94"/>
      <c r="CY837" s="94"/>
      <c r="CZ837" s="94"/>
      <c r="DA837" s="94"/>
      <c r="DB837" s="94"/>
      <c r="DC837" s="94"/>
      <c r="DD837" s="94"/>
      <c r="DE837" s="94"/>
      <c r="DF837" s="94"/>
      <c r="DG837" s="94"/>
      <c r="DH837" s="94"/>
      <c r="DI837" s="94"/>
      <c r="DJ837" s="94"/>
      <c r="DK837" s="94"/>
      <c r="DL837" s="94"/>
      <c r="DM837" s="94"/>
      <c r="DN837" s="94"/>
      <c r="DO837" s="94"/>
      <c r="DP837" s="94"/>
      <c r="DQ837" s="94"/>
      <c r="DR837" s="94"/>
      <c r="DS837" s="94"/>
      <c r="DT837" s="94"/>
      <c r="DU837" s="94"/>
      <c r="DV837" s="94"/>
      <c r="DW837" s="94"/>
      <c r="DX837" s="94"/>
      <c r="DY837" s="94"/>
      <c r="DZ837" s="94"/>
      <c r="EA837" s="94"/>
      <c r="EB837" s="94"/>
      <c r="EC837" s="94"/>
      <c r="ED837" s="94"/>
      <c r="EE837" s="94"/>
      <c r="EF837" s="94"/>
      <c r="EG837" s="94"/>
      <c r="EH837" s="94"/>
      <c r="EI837" s="94"/>
      <c r="EJ837" s="94"/>
      <c r="EK837" s="94"/>
    </row>
    <row r="838" customFormat="false" ht="12.75" hidden="true" customHeight="false" outlineLevel="0" collapsed="false">
      <c r="A838" s="75" t="s">
        <v>1283</v>
      </c>
      <c r="B838" s="76"/>
      <c r="C838" s="77"/>
      <c r="D838" s="78"/>
      <c r="E838" s="78"/>
      <c r="F838" s="79"/>
      <c r="G838" s="79"/>
      <c r="H838" s="80" t="n">
        <v>0</v>
      </c>
      <c r="I838" s="81" t="n">
        <v>0</v>
      </c>
      <c r="J838" s="81" t="n">
        <v>0</v>
      </c>
      <c r="K838" s="82" t="n">
        <v>0</v>
      </c>
      <c r="L838" s="83" t="n">
        <v>0</v>
      </c>
      <c r="M838" s="82" t="n">
        <v>0</v>
      </c>
      <c r="N838" s="83" t="n">
        <v>0</v>
      </c>
      <c r="O838" s="79"/>
      <c r="P838" s="84"/>
      <c r="Q838" s="99"/>
      <c r="R838" s="99"/>
      <c r="S838" s="99"/>
      <c r="T838" s="99"/>
      <c r="U838" s="99"/>
      <c r="V838" s="99"/>
      <c r="W838" s="99"/>
      <c r="X838" s="99"/>
      <c r="Y838" s="132"/>
      <c r="Z838" s="99"/>
      <c r="AA838" s="132" t="s">
        <v>1283</v>
      </c>
      <c r="AB838" s="85"/>
      <c r="AC838" s="86"/>
      <c r="AD838" s="85"/>
      <c r="AE838" s="85"/>
      <c r="AF838" s="86"/>
      <c r="AG838" s="86"/>
      <c r="AH838" s="87" t="n">
        <v>0</v>
      </c>
      <c r="AI838" s="88" t="n">
        <v>0</v>
      </c>
      <c r="AJ838" s="88" t="n">
        <v>0</v>
      </c>
      <c r="AK838" s="89" t="n">
        <v>0</v>
      </c>
      <c r="AL838" s="90" t="n">
        <v>0</v>
      </c>
      <c r="AM838" s="89" t="n">
        <v>0</v>
      </c>
      <c r="AN838" s="90" t="n">
        <v>0</v>
      </c>
      <c r="AO838" s="86"/>
      <c r="AP838" s="91"/>
      <c r="AQ838" s="99"/>
      <c r="AR838" s="99"/>
      <c r="AS838" s="99"/>
      <c r="AT838" s="99"/>
      <c r="AU838" s="99"/>
      <c r="AV838" s="99"/>
      <c r="AW838" s="99"/>
      <c r="AX838" s="99"/>
      <c r="AY838" s="99"/>
      <c r="AZ838" s="132"/>
      <c r="BA838" s="133"/>
      <c r="BB838" s="85" t="n">
        <f aca="false">IF(ISERROR(VLOOKUP($B838,$AB:$AX,1,0)),0,(VLOOKUP($B838,$AB:$AX,1,0)))</f>
        <v>0</v>
      </c>
      <c r="BC838" s="86" t="n">
        <f aca="false">IF(ISERROR(VLOOKUP($B838,$AB:$AX,2,0)),0,(VLOOKUP($B838,$AB:$AX,2,0)))</f>
        <v>0</v>
      </c>
      <c r="BD838" s="92" t="n">
        <f aca="false">IF(ISERROR(VLOOKUP($B838,$AB:$AX,3,0)),0,(VLOOKUP($B838,$AB:$AX,3,0)))</f>
        <v>0</v>
      </c>
      <c r="BE838" s="85" t="n">
        <f aca="false">IF(ISERROR(VLOOKUP($B838,$AB:$AX,4,0)),0,(VLOOKUP($B838,$AB:$AX,4,0)))</f>
        <v>0</v>
      </c>
      <c r="BF838" s="86" t="n">
        <f aca="false">IF(ISERROR(VLOOKUP($B838,$AB:$AX,5,0)),0,(VLOOKUP($B838,$AB:$AX,5,0)))</f>
        <v>0</v>
      </c>
      <c r="BG838" s="86" t="n">
        <f aca="false">IF(ISERROR(VLOOKUP($B838,$AB:$AX,6,0)),0,(VLOOKUP($B838,$AB:$AX,6,0)))</f>
        <v>0</v>
      </c>
      <c r="BH838" s="85" t="n">
        <f aca="false">IF(ISERROR(VLOOKUP($B838,$AB:$AX,7,0)),0,(VLOOKUP($B838,$AB:$AX,7,0)))</f>
        <v>0</v>
      </c>
      <c r="BI838" s="88" t="n">
        <f aca="false">IF(ISERROR(VLOOKUP($B838,$AB:$AX,8,0)),0,(VLOOKUP($B838,$AB:$AX,8,0)))</f>
        <v>0</v>
      </c>
      <c r="BJ838" s="88" t="n">
        <f aca="false">IF(ISERROR(VLOOKUP($B838,$AB:$AX,9,0)),0,(VLOOKUP($B838,$AB:$AX,9,0)))</f>
        <v>0</v>
      </c>
      <c r="BK838" s="89" t="n">
        <f aca="false">IF(ISERROR(VLOOKUP($B838,$AB:$AX,10,0)),0,(VLOOKUP($B838,$AB:$AX,10,0)))</f>
        <v>0</v>
      </c>
      <c r="BL838" s="93" t="n">
        <f aca="false">IF(ISERROR(VLOOKUP($B838,$AB:$AX,11,0)),0,(VLOOKUP($B838,$AB:$AX,11,0)))</f>
        <v>0</v>
      </c>
      <c r="BM838" s="89" t="n">
        <f aca="false">IF(ISERROR(VLOOKUP($B838,$AB:$AX,12,0)),0,(VLOOKUP($B838,$AB:$AX,12,0)))</f>
        <v>0</v>
      </c>
      <c r="BN838" s="93" t="n">
        <f aca="false">IF(ISERROR(VLOOKUP($B838,$AB:$AX,13,0)),0,(VLOOKUP($B838,$AB:$AX,13,0)))</f>
        <v>0</v>
      </c>
      <c r="BO838" s="86" t="n">
        <f aca="false">IF(ISERROR(VLOOKUP($B838,$AB:$AX,14,0)),0,(VLOOKUP($B838,$AB:$AX,14,0)))</f>
        <v>0</v>
      </c>
      <c r="BP838" s="91" t="n">
        <f aca="false">IF(ISERROR(VLOOKUP($B838,$AB:$AX,15,0)),0,(VLOOKUP($B838,$AB:$AX,15,0)))</f>
        <v>0</v>
      </c>
      <c r="BQ838" s="99"/>
      <c r="BR838" s="99"/>
      <c r="BS838" s="99"/>
      <c r="BT838" s="99"/>
      <c r="BU838" s="99"/>
      <c r="BV838" s="99"/>
      <c r="BW838" s="99"/>
      <c r="BX838" s="99"/>
      <c r="BY838" s="99"/>
      <c r="BZ838" s="99"/>
      <c r="CA838" s="99"/>
      <c r="CB838" s="99"/>
      <c r="CC838" s="99"/>
      <c r="CD838" s="99"/>
      <c r="CE838" s="99"/>
      <c r="CF838" s="99"/>
      <c r="CG838" s="99"/>
      <c r="CH838" s="99"/>
      <c r="CI838" s="99"/>
      <c r="CJ838" s="99"/>
      <c r="CK838" s="99"/>
      <c r="CL838" s="99"/>
      <c r="CM838" s="99"/>
      <c r="CN838" s="99"/>
      <c r="CO838" s="99"/>
      <c r="CP838" s="99"/>
      <c r="CQ838" s="99"/>
      <c r="CR838" s="99"/>
      <c r="CS838" s="99"/>
      <c r="CT838" s="99"/>
      <c r="CU838" s="99"/>
      <c r="CV838" s="99"/>
      <c r="CW838" s="99"/>
      <c r="CX838" s="99"/>
      <c r="CY838" s="99"/>
      <c r="CZ838" s="99"/>
      <c r="DA838" s="99"/>
      <c r="DB838" s="99"/>
      <c r="DC838" s="99"/>
      <c r="DD838" s="99"/>
      <c r="DE838" s="99"/>
      <c r="DF838" s="99"/>
      <c r="DG838" s="99"/>
      <c r="DH838" s="99"/>
      <c r="DI838" s="99"/>
      <c r="DJ838" s="99"/>
      <c r="DK838" s="99"/>
      <c r="DL838" s="99"/>
      <c r="DM838" s="99"/>
      <c r="DN838" s="99"/>
      <c r="DO838" s="99"/>
      <c r="DP838" s="99"/>
      <c r="DQ838" s="99"/>
      <c r="DR838" s="99"/>
      <c r="DS838" s="99"/>
      <c r="DT838" s="99"/>
      <c r="DU838" s="99"/>
      <c r="DV838" s="99"/>
      <c r="DW838" s="99"/>
      <c r="DX838" s="99"/>
      <c r="DY838" s="99"/>
      <c r="DZ838" s="99"/>
      <c r="EA838" s="99"/>
      <c r="EB838" s="99"/>
      <c r="EC838" s="99"/>
      <c r="ED838" s="99"/>
      <c r="EE838" s="99"/>
      <c r="EF838" s="99"/>
      <c r="EG838" s="99"/>
      <c r="EH838" s="99"/>
      <c r="EI838" s="99"/>
      <c r="EJ838" s="99"/>
      <c r="EK838" s="99"/>
    </row>
    <row r="839" customFormat="false" ht="12.75" hidden="false" customHeight="false" outlineLevel="0" collapsed="false">
      <c r="A839" s="75" t="s">
        <v>1284</v>
      </c>
      <c r="B839" s="76" t="s">
        <v>1285</v>
      </c>
      <c r="C839" s="77" t="s">
        <v>29</v>
      </c>
      <c r="D839" s="78"/>
      <c r="E839" s="78" t="s">
        <v>1286</v>
      </c>
      <c r="F839" s="79"/>
      <c r="G839" s="79" t="s">
        <v>33</v>
      </c>
      <c r="H839" s="80" t="n">
        <v>10</v>
      </c>
      <c r="I839" s="81" t="n">
        <v>0</v>
      </c>
      <c r="J839" s="81" t="n">
        <v>0</v>
      </c>
      <c r="K839" s="82" t="n">
        <v>75</v>
      </c>
      <c r="L839" s="83" t="n">
        <v>75</v>
      </c>
      <c r="M839" s="82" t="n">
        <v>80</v>
      </c>
      <c r="N839" s="83" t="n">
        <v>80</v>
      </c>
      <c r="O839" s="79" t="s">
        <v>42</v>
      </c>
      <c r="P839" s="84" t="s">
        <v>1287</v>
      </c>
      <c r="Q839" s="78"/>
      <c r="R839" s="78"/>
      <c r="S839" s="78"/>
      <c r="T839" s="78"/>
      <c r="U839" s="78"/>
      <c r="V839" s="78"/>
      <c r="W839" s="78"/>
      <c r="X839" s="78"/>
      <c r="Y839" s="85"/>
      <c r="Z839" s="78"/>
      <c r="AA839" s="85" t="s">
        <v>1284</v>
      </c>
      <c r="AB839" s="85" t="s">
        <v>1285</v>
      </c>
      <c r="AC839" s="86" t="s">
        <v>29</v>
      </c>
      <c r="AD839" s="85"/>
      <c r="AE839" s="85" t="s">
        <v>1286</v>
      </c>
      <c r="AF839" s="86"/>
      <c r="AG839" s="86" t="s">
        <v>33</v>
      </c>
      <c r="AH839" s="87" t="n">
        <v>10</v>
      </c>
      <c r="AI839" s="88" t="n">
        <v>0</v>
      </c>
      <c r="AJ839" s="88" t="n">
        <v>0</v>
      </c>
      <c r="AK839" s="89" t="n">
        <v>75</v>
      </c>
      <c r="AL839" s="90" t="n">
        <v>75</v>
      </c>
      <c r="AM839" s="89" t="n">
        <v>80</v>
      </c>
      <c r="AN839" s="90" t="n">
        <v>80</v>
      </c>
      <c r="AO839" s="86" t="s">
        <v>42</v>
      </c>
      <c r="AP839" s="91" t="s">
        <v>1287</v>
      </c>
      <c r="AQ839" s="78"/>
      <c r="AR839" s="78"/>
      <c r="AS839" s="78"/>
      <c r="AT839" s="78"/>
      <c r="AU839" s="78"/>
      <c r="AV839" s="78"/>
      <c r="AW839" s="78"/>
      <c r="AX839" s="78"/>
      <c r="AY839" s="78"/>
      <c r="AZ839" s="85"/>
      <c r="BA839" s="12"/>
      <c r="BB839" s="85" t="str">
        <f aca="false">IF(ISERROR(VLOOKUP($B839,$AB:$AX,1,0)),0,(VLOOKUP($B839,$AB:$AX,1,0)))</f>
        <v>Air Liquide</v>
      </c>
      <c r="BC839" s="86" t="str">
        <f aca="false">IF(ISERROR(VLOOKUP($B839,$AB:$AX,2,0)),0,(VLOOKUP($B839,$AB:$AX,2,0)))</f>
        <v>Q2 01</v>
      </c>
      <c r="BD839" s="92" t="n">
        <f aca="false">IF(ISERROR(VLOOKUP($B839,$AB:$AX,3,0)),0,(VLOOKUP($B839,$AB:$AX,3,0)))</f>
        <v>0</v>
      </c>
      <c r="BE839" s="85" t="str">
        <f aca="false">IF(ISERROR(VLOOKUP($B839,$AB:$AX,4,0)),0,(VLOOKUP($B839,$AB:$AX,4,0)))</f>
        <v>Morten Erik Pettersen</v>
      </c>
      <c r="BF839" s="86" t="n">
        <f aca="false">IF(ISERROR(VLOOKUP($B839,$AB:$AX,5,0)),0,(VLOOKUP($B839,$AB:$AX,5,0)))</f>
        <v>0</v>
      </c>
      <c r="BG839" s="86" t="str">
        <f aca="false">IF(ISERROR(VLOOKUP($B839,$AB:$AX,6,0)),0,(VLOOKUP($B839,$AB:$AX,6,0)))</f>
        <v>P&amp;L</v>
      </c>
      <c r="BH839" s="85" t="n">
        <f aca="false">IF(ISERROR(VLOOKUP($B839,$AB:$AX,7,0)),0,(VLOOKUP($B839,$AB:$AX,7,0)))</f>
        <v>10</v>
      </c>
      <c r="BI839" s="88" t="n">
        <f aca="false">IF(ISERROR(VLOOKUP($B839,$AB:$AX,8,0)),0,(VLOOKUP($B839,$AB:$AX,8,0)))</f>
        <v>0</v>
      </c>
      <c r="BJ839" s="88" t="n">
        <f aca="false">IF(ISERROR(VLOOKUP($B839,$AB:$AX,9,0)),0,(VLOOKUP($B839,$AB:$AX,9,0)))</f>
        <v>0</v>
      </c>
      <c r="BK839" s="89" t="n">
        <f aca="false">IF(ISERROR(VLOOKUP($B839,$AB:$AX,10,0)),0,(VLOOKUP($B839,$AB:$AX,10,0)))</f>
        <v>75</v>
      </c>
      <c r="BL839" s="93" t="n">
        <f aca="false">IF(ISERROR(VLOOKUP($B839,$AB:$AX,11,0)),0,(VLOOKUP($B839,$AB:$AX,11,0)))</f>
        <v>75</v>
      </c>
      <c r="BM839" s="89" t="n">
        <f aca="false">IF(ISERROR(VLOOKUP($B839,$AB:$AX,12,0)),0,(VLOOKUP($B839,$AB:$AX,12,0)))</f>
        <v>80</v>
      </c>
      <c r="BN839" s="93" t="n">
        <f aca="false">IF(ISERROR(VLOOKUP($B839,$AB:$AX,13,0)),0,(VLOOKUP($B839,$AB:$AX,13,0)))</f>
        <v>80</v>
      </c>
      <c r="BO839" s="86" t="str">
        <f aca="false">IF(ISERROR(VLOOKUP($B839,$AB:$AX,14,0)),0,(VLOOKUP($B839,$AB:$AX,14,0)))</f>
        <v>Low</v>
      </c>
      <c r="BP839" s="91" t="str">
        <f aca="false">IF(ISERROR(VLOOKUP($B839,$AB:$AX,15,0)),0,(VLOOKUP($B839,$AB:$AX,15,0)))</f>
        <v>10% Discount in return for a 3 yr power put option</v>
      </c>
      <c r="BQ839" s="78"/>
      <c r="BR839" s="78"/>
      <c r="BS839" s="78"/>
      <c r="BT839" s="78"/>
      <c r="BU839" s="94"/>
      <c r="BV839" s="94"/>
      <c r="BW839" s="94"/>
      <c r="BX839" s="94"/>
      <c r="BY839" s="94"/>
      <c r="BZ839" s="94"/>
      <c r="CA839" s="94"/>
      <c r="CB839" s="94"/>
      <c r="CC839" s="94"/>
      <c r="CD839" s="94"/>
      <c r="CE839" s="94"/>
      <c r="CF839" s="94"/>
      <c r="CG839" s="94"/>
      <c r="CH839" s="94"/>
      <c r="CI839" s="94"/>
      <c r="CJ839" s="94"/>
      <c r="CK839" s="94"/>
      <c r="CL839" s="94"/>
      <c r="CM839" s="94"/>
      <c r="CN839" s="94"/>
      <c r="CO839" s="94"/>
      <c r="CP839" s="94"/>
      <c r="CQ839" s="94"/>
      <c r="CR839" s="94"/>
      <c r="CS839" s="94"/>
      <c r="CT839" s="94"/>
      <c r="CU839" s="94"/>
      <c r="CV839" s="94"/>
      <c r="CW839" s="94"/>
      <c r="CX839" s="94"/>
      <c r="CY839" s="94"/>
      <c r="CZ839" s="94"/>
      <c r="DA839" s="94"/>
      <c r="DB839" s="94"/>
      <c r="DC839" s="94"/>
      <c r="DD839" s="94"/>
      <c r="DE839" s="94"/>
      <c r="DF839" s="94"/>
      <c r="DG839" s="94"/>
      <c r="DH839" s="94"/>
      <c r="DI839" s="94"/>
      <c r="DJ839" s="94"/>
      <c r="DK839" s="94"/>
      <c r="DL839" s="94"/>
      <c r="DM839" s="94"/>
      <c r="DN839" s="94"/>
      <c r="DO839" s="94"/>
      <c r="DP839" s="94"/>
      <c r="DQ839" s="94"/>
      <c r="DR839" s="94"/>
      <c r="DS839" s="94"/>
      <c r="DT839" s="94"/>
      <c r="DU839" s="94"/>
      <c r="DV839" s="94"/>
      <c r="DW839" s="94"/>
      <c r="DX839" s="94"/>
      <c r="DY839" s="94"/>
      <c r="DZ839" s="94"/>
      <c r="EA839" s="94"/>
      <c r="EB839" s="94"/>
      <c r="EC839" s="94"/>
      <c r="ED839" s="94"/>
      <c r="EE839" s="94"/>
      <c r="EF839" s="94"/>
      <c r="EG839" s="94"/>
      <c r="EH839" s="94"/>
      <c r="EI839" s="94"/>
      <c r="EJ839" s="94"/>
      <c r="EK839" s="94"/>
    </row>
    <row r="840" customFormat="false" ht="12.75" hidden="false" customHeight="false" outlineLevel="0" collapsed="false">
      <c r="A840" s="75" t="s">
        <v>1288</v>
      </c>
      <c r="B840" s="76" t="s">
        <v>1289</v>
      </c>
      <c r="C840" s="77" t="s">
        <v>29</v>
      </c>
      <c r="D840" s="78"/>
      <c r="E840" s="78" t="s">
        <v>1286</v>
      </c>
      <c r="F840" s="79"/>
      <c r="G840" s="79" t="s">
        <v>33</v>
      </c>
      <c r="H840" s="80" t="n">
        <v>25</v>
      </c>
      <c r="I840" s="81" t="n">
        <v>0</v>
      </c>
      <c r="J840" s="81" t="n">
        <v>0</v>
      </c>
      <c r="K840" s="82" t="n">
        <v>75</v>
      </c>
      <c r="L840" s="83" t="n">
        <v>75</v>
      </c>
      <c r="M840" s="82" t="n">
        <v>80</v>
      </c>
      <c r="N840" s="83" t="n">
        <v>80</v>
      </c>
      <c r="O840" s="79" t="s">
        <v>42</v>
      </c>
      <c r="P840" s="84" t="s">
        <v>1287</v>
      </c>
      <c r="Q840" s="78"/>
      <c r="R840" s="78"/>
      <c r="S840" s="78"/>
      <c r="T840" s="78"/>
      <c r="U840" s="78"/>
      <c r="V840" s="78"/>
      <c r="W840" s="78"/>
      <c r="X840" s="78"/>
      <c r="Y840" s="85"/>
      <c r="Z840" s="78"/>
      <c r="AA840" s="85" t="s">
        <v>1288</v>
      </c>
      <c r="AB840" s="85" t="s">
        <v>1289</v>
      </c>
      <c r="AC840" s="86" t="s">
        <v>29</v>
      </c>
      <c r="AD840" s="85"/>
      <c r="AE840" s="85" t="s">
        <v>1286</v>
      </c>
      <c r="AF840" s="86"/>
      <c r="AG840" s="86" t="s">
        <v>33</v>
      </c>
      <c r="AH840" s="87" t="n">
        <v>25</v>
      </c>
      <c r="AI840" s="88" t="n">
        <v>0</v>
      </c>
      <c r="AJ840" s="88" t="n">
        <v>0</v>
      </c>
      <c r="AK840" s="89" t="n">
        <v>75</v>
      </c>
      <c r="AL840" s="90" t="n">
        <v>0</v>
      </c>
      <c r="AM840" s="89" t="n">
        <v>80</v>
      </c>
      <c r="AN840" s="90" t="n">
        <v>0</v>
      </c>
      <c r="AO840" s="86" t="s">
        <v>42</v>
      </c>
      <c r="AP840" s="91" t="s">
        <v>1287</v>
      </c>
      <c r="AQ840" s="78"/>
      <c r="AR840" s="78"/>
      <c r="AS840" s="78"/>
      <c r="AT840" s="78"/>
      <c r="AU840" s="78"/>
      <c r="AV840" s="78"/>
      <c r="AW840" s="78"/>
      <c r="AX840" s="78"/>
      <c r="AY840" s="78"/>
      <c r="AZ840" s="85"/>
      <c r="BA840" s="12"/>
      <c r="BB840" s="85" t="str">
        <f aca="false">IF(ISERROR(VLOOKUP($B840,$AB:$AX,1,0)),0,(VLOOKUP($B840,$AB:$AX,1,0)))</f>
        <v>Limtec</v>
      </c>
      <c r="BC840" s="86" t="str">
        <f aca="false">IF(ISERROR(VLOOKUP($B840,$AB:$AX,2,0)),0,(VLOOKUP($B840,$AB:$AX,2,0)))</f>
        <v>Q2 01</v>
      </c>
      <c r="BD840" s="92" t="n">
        <f aca="false">IF(ISERROR(VLOOKUP($B840,$AB:$AX,3,0)),0,(VLOOKUP($B840,$AB:$AX,3,0)))</f>
        <v>0</v>
      </c>
      <c r="BE840" s="85" t="str">
        <f aca="false">IF(ISERROR(VLOOKUP($B840,$AB:$AX,4,0)),0,(VLOOKUP($B840,$AB:$AX,4,0)))</f>
        <v>Morten Erik Pettersen</v>
      </c>
      <c r="BF840" s="86" t="n">
        <f aca="false">IF(ISERROR(VLOOKUP($B840,$AB:$AX,5,0)),0,(VLOOKUP($B840,$AB:$AX,5,0)))</f>
        <v>0</v>
      </c>
      <c r="BG840" s="86" t="str">
        <f aca="false">IF(ISERROR(VLOOKUP($B840,$AB:$AX,6,0)),0,(VLOOKUP($B840,$AB:$AX,6,0)))</f>
        <v>P&amp;L</v>
      </c>
      <c r="BH840" s="85" t="n">
        <f aca="false">IF(ISERROR(VLOOKUP($B840,$AB:$AX,7,0)),0,(VLOOKUP($B840,$AB:$AX,7,0)))</f>
        <v>25</v>
      </c>
      <c r="BI840" s="88" t="n">
        <f aca="false">IF(ISERROR(VLOOKUP($B840,$AB:$AX,8,0)),0,(VLOOKUP($B840,$AB:$AX,8,0)))</f>
        <v>0</v>
      </c>
      <c r="BJ840" s="88" t="n">
        <f aca="false">IF(ISERROR(VLOOKUP($B840,$AB:$AX,9,0)),0,(VLOOKUP($B840,$AB:$AX,9,0)))</f>
        <v>0</v>
      </c>
      <c r="BK840" s="89" t="n">
        <f aca="false">IF(ISERROR(VLOOKUP($B840,$AB:$AX,10,0)),0,(VLOOKUP($B840,$AB:$AX,10,0)))</f>
        <v>75</v>
      </c>
      <c r="BL840" s="93" t="n">
        <f aca="false">IF(ISERROR(VLOOKUP($B840,$AB:$AX,11,0)),0,(VLOOKUP($B840,$AB:$AX,11,0)))</f>
        <v>0</v>
      </c>
      <c r="BM840" s="89" t="n">
        <f aca="false">IF(ISERROR(VLOOKUP($B840,$AB:$AX,12,0)),0,(VLOOKUP($B840,$AB:$AX,12,0)))</f>
        <v>80</v>
      </c>
      <c r="BN840" s="93" t="n">
        <f aca="false">IF(ISERROR(VLOOKUP($B840,$AB:$AX,13,0)),0,(VLOOKUP($B840,$AB:$AX,13,0)))</f>
        <v>0</v>
      </c>
      <c r="BO840" s="86" t="str">
        <f aca="false">IF(ISERROR(VLOOKUP($B840,$AB:$AX,14,0)),0,(VLOOKUP($B840,$AB:$AX,14,0)))</f>
        <v>Low</v>
      </c>
      <c r="BP840" s="91" t="str">
        <f aca="false">IF(ISERROR(VLOOKUP($B840,$AB:$AX,15,0)),0,(VLOOKUP($B840,$AB:$AX,15,0)))</f>
        <v>10% Discount in return for a 3 yr power put option</v>
      </c>
      <c r="BQ840" s="78"/>
      <c r="BR840" s="78"/>
      <c r="BS840" s="78"/>
      <c r="BT840" s="78"/>
      <c r="BU840" s="94"/>
      <c r="BV840" s="94"/>
      <c r="BW840" s="94"/>
      <c r="BX840" s="94"/>
      <c r="BY840" s="94"/>
      <c r="BZ840" s="94"/>
      <c r="CA840" s="94"/>
      <c r="CB840" s="94"/>
      <c r="CC840" s="94"/>
      <c r="CD840" s="94"/>
      <c r="CE840" s="94"/>
      <c r="CF840" s="94"/>
      <c r="CG840" s="94"/>
      <c r="CH840" s="94"/>
      <c r="CI840" s="94"/>
      <c r="CJ840" s="94"/>
      <c r="CK840" s="94"/>
      <c r="CL840" s="94"/>
      <c r="CM840" s="94"/>
      <c r="CN840" s="94"/>
      <c r="CO840" s="94"/>
      <c r="CP840" s="94"/>
      <c r="CQ840" s="94"/>
      <c r="CR840" s="94"/>
      <c r="CS840" s="94"/>
      <c r="CT840" s="94"/>
      <c r="CU840" s="94"/>
      <c r="CV840" s="94"/>
      <c r="CW840" s="94"/>
      <c r="CX840" s="94"/>
      <c r="CY840" s="94"/>
      <c r="CZ840" s="94"/>
      <c r="DA840" s="94"/>
      <c r="DB840" s="94"/>
      <c r="DC840" s="94"/>
      <c r="DD840" s="94"/>
      <c r="DE840" s="94"/>
      <c r="DF840" s="94"/>
      <c r="DG840" s="94"/>
      <c r="DH840" s="94"/>
      <c r="DI840" s="94"/>
      <c r="DJ840" s="94"/>
      <c r="DK840" s="94"/>
      <c r="DL840" s="94"/>
      <c r="DM840" s="94"/>
      <c r="DN840" s="94"/>
      <c r="DO840" s="94"/>
      <c r="DP840" s="94"/>
      <c r="DQ840" s="94"/>
      <c r="DR840" s="94"/>
      <c r="DS840" s="94"/>
      <c r="DT840" s="94"/>
      <c r="DU840" s="94"/>
      <c r="DV840" s="94"/>
      <c r="DW840" s="94"/>
      <c r="DX840" s="94"/>
      <c r="DY840" s="94"/>
      <c r="DZ840" s="94"/>
      <c r="EA840" s="94"/>
      <c r="EB840" s="94"/>
      <c r="EC840" s="94"/>
      <c r="ED840" s="94"/>
      <c r="EE840" s="94"/>
      <c r="EF840" s="94"/>
      <c r="EG840" s="94"/>
      <c r="EH840" s="94"/>
      <c r="EI840" s="94"/>
      <c r="EJ840" s="94"/>
      <c r="EK840" s="94"/>
    </row>
    <row r="841" customFormat="false" ht="12.75" hidden="true" customHeight="false" outlineLevel="0" collapsed="false">
      <c r="A841" s="75" t="s">
        <v>1290</v>
      </c>
      <c r="B841" s="76"/>
      <c r="C841" s="77"/>
      <c r="D841" s="78"/>
      <c r="E841" s="78"/>
      <c r="F841" s="79"/>
      <c r="G841" s="79"/>
      <c r="H841" s="80" t="n">
        <v>0</v>
      </c>
      <c r="I841" s="81" t="n">
        <v>0</v>
      </c>
      <c r="J841" s="81" t="n">
        <v>0</v>
      </c>
      <c r="K841" s="82" t="n">
        <v>0</v>
      </c>
      <c r="L841" s="83" t="n">
        <v>0</v>
      </c>
      <c r="M841" s="82" t="n">
        <v>0</v>
      </c>
      <c r="N841" s="83" t="n">
        <v>0</v>
      </c>
      <c r="O841" s="79"/>
      <c r="P841" s="84"/>
      <c r="Q841" s="78"/>
      <c r="R841" s="78"/>
      <c r="S841" s="78"/>
      <c r="T841" s="78"/>
      <c r="U841" s="78"/>
      <c r="V841" s="78"/>
      <c r="W841" s="78"/>
      <c r="X841" s="78"/>
      <c r="Y841" s="85"/>
      <c r="Z841" s="78"/>
      <c r="AA841" s="85" t="s">
        <v>1290</v>
      </c>
      <c r="AB841" s="85"/>
      <c r="AC841" s="86"/>
      <c r="AD841" s="85"/>
      <c r="AE841" s="85"/>
      <c r="AF841" s="86"/>
      <c r="AG841" s="86"/>
      <c r="AH841" s="87" t="n">
        <v>0</v>
      </c>
      <c r="AI841" s="88" t="n">
        <v>0</v>
      </c>
      <c r="AJ841" s="88" t="n">
        <v>0</v>
      </c>
      <c r="AK841" s="89" t="n">
        <v>0</v>
      </c>
      <c r="AL841" s="90" t="n">
        <v>0</v>
      </c>
      <c r="AM841" s="89" t="n">
        <v>0</v>
      </c>
      <c r="AN841" s="90" t="n">
        <v>0</v>
      </c>
      <c r="AO841" s="86"/>
      <c r="AP841" s="91"/>
      <c r="AQ841" s="78"/>
      <c r="AR841" s="78"/>
      <c r="AS841" s="78"/>
      <c r="AT841" s="78"/>
      <c r="AU841" s="78"/>
      <c r="AV841" s="78"/>
      <c r="AW841" s="78"/>
      <c r="AX841" s="78"/>
      <c r="AY841" s="78"/>
      <c r="AZ841" s="85"/>
      <c r="BA841" s="12"/>
      <c r="BB841" s="85" t="n">
        <f aca="false">IF(ISERROR(VLOOKUP($B841,$AB:$AX,1,0)),0,(VLOOKUP($B841,$AB:$AX,1,0)))</f>
        <v>0</v>
      </c>
      <c r="BC841" s="86" t="n">
        <f aca="false">IF(ISERROR(VLOOKUP($B841,$AB:$AX,2,0)),0,(VLOOKUP($B841,$AB:$AX,2,0)))</f>
        <v>0</v>
      </c>
      <c r="BD841" s="92" t="n">
        <f aca="false">IF(ISERROR(VLOOKUP($B841,$AB:$AX,3,0)),0,(VLOOKUP($B841,$AB:$AX,3,0)))</f>
        <v>0</v>
      </c>
      <c r="BE841" s="85" t="n">
        <f aca="false">IF(ISERROR(VLOOKUP($B841,$AB:$AX,4,0)),0,(VLOOKUP($B841,$AB:$AX,4,0)))</f>
        <v>0</v>
      </c>
      <c r="BF841" s="86" t="n">
        <f aca="false">IF(ISERROR(VLOOKUP($B841,$AB:$AX,5,0)),0,(VLOOKUP($B841,$AB:$AX,5,0)))</f>
        <v>0</v>
      </c>
      <c r="BG841" s="86" t="n">
        <f aca="false">IF(ISERROR(VLOOKUP($B841,$AB:$AX,6,0)),0,(VLOOKUP($B841,$AB:$AX,6,0)))</f>
        <v>0</v>
      </c>
      <c r="BH841" s="85" t="n">
        <f aca="false">IF(ISERROR(VLOOKUP($B841,$AB:$AX,7,0)),0,(VLOOKUP($B841,$AB:$AX,7,0)))</f>
        <v>0</v>
      </c>
      <c r="BI841" s="88" t="n">
        <f aca="false">IF(ISERROR(VLOOKUP($B841,$AB:$AX,8,0)),0,(VLOOKUP($B841,$AB:$AX,8,0)))</f>
        <v>0</v>
      </c>
      <c r="BJ841" s="88" t="n">
        <f aca="false">IF(ISERROR(VLOOKUP($B841,$AB:$AX,9,0)),0,(VLOOKUP($B841,$AB:$AX,9,0)))</f>
        <v>0</v>
      </c>
      <c r="BK841" s="89" t="n">
        <f aca="false">IF(ISERROR(VLOOKUP($B841,$AB:$AX,10,0)),0,(VLOOKUP($B841,$AB:$AX,10,0)))</f>
        <v>0</v>
      </c>
      <c r="BL841" s="93" t="n">
        <f aca="false">IF(ISERROR(VLOOKUP($B841,$AB:$AX,11,0)),0,(VLOOKUP($B841,$AB:$AX,11,0)))</f>
        <v>0</v>
      </c>
      <c r="BM841" s="89" t="n">
        <f aca="false">IF(ISERROR(VLOOKUP($B841,$AB:$AX,12,0)),0,(VLOOKUP($B841,$AB:$AX,12,0)))</f>
        <v>0</v>
      </c>
      <c r="BN841" s="93" t="n">
        <f aca="false">IF(ISERROR(VLOOKUP($B841,$AB:$AX,13,0)),0,(VLOOKUP($B841,$AB:$AX,13,0)))</f>
        <v>0</v>
      </c>
      <c r="BO841" s="86" t="n">
        <f aca="false">IF(ISERROR(VLOOKUP($B841,$AB:$AX,14,0)),0,(VLOOKUP($B841,$AB:$AX,14,0)))</f>
        <v>0</v>
      </c>
      <c r="BP841" s="91" t="n">
        <f aca="false">IF(ISERROR(VLOOKUP($B841,$AB:$AX,15,0)),0,(VLOOKUP($B841,$AB:$AX,15,0)))</f>
        <v>0</v>
      </c>
      <c r="BQ841" s="78"/>
      <c r="BR841" s="78"/>
      <c r="BS841" s="78"/>
      <c r="BT841" s="78"/>
      <c r="BU841" s="94"/>
      <c r="BV841" s="94"/>
      <c r="BW841" s="94"/>
      <c r="BX841" s="94"/>
      <c r="BY841" s="94"/>
      <c r="BZ841" s="94"/>
      <c r="CA841" s="94"/>
      <c r="CB841" s="94"/>
      <c r="CC841" s="94"/>
      <c r="CD841" s="94"/>
      <c r="CE841" s="94"/>
      <c r="CF841" s="94"/>
      <c r="CG841" s="94"/>
      <c r="CH841" s="94"/>
      <c r="CI841" s="94"/>
      <c r="CJ841" s="94"/>
      <c r="CK841" s="94"/>
      <c r="CL841" s="94"/>
      <c r="CM841" s="94"/>
      <c r="CN841" s="94"/>
      <c r="CO841" s="94"/>
      <c r="CP841" s="94"/>
      <c r="CQ841" s="94"/>
      <c r="CR841" s="94"/>
      <c r="CS841" s="94"/>
      <c r="CT841" s="94"/>
      <c r="CU841" s="94"/>
      <c r="CV841" s="94"/>
      <c r="CW841" s="94"/>
      <c r="CX841" s="94"/>
      <c r="CY841" s="94"/>
      <c r="CZ841" s="94"/>
      <c r="DA841" s="94"/>
      <c r="DB841" s="94"/>
      <c r="DC841" s="94"/>
      <c r="DD841" s="94"/>
      <c r="DE841" s="94"/>
      <c r="DF841" s="94"/>
      <c r="DG841" s="94"/>
      <c r="DH841" s="94"/>
      <c r="DI841" s="94"/>
      <c r="DJ841" s="94"/>
      <c r="DK841" s="94"/>
      <c r="DL841" s="94"/>
      <c r="DM841" s="94"/>
      <c r="DN841" s="94"/>
      <c r="DO841" s="94"/>
      <c r="DP841" s="94"/>
      <c r="DQ841" s="94"/>
      <c r="DR841" s="94"/>
      <c r="DS841" s="94"/>
      <c r="DT841" s="94"/>
      <c r="DU841" s="94"/>
      <c r="DV841" s="94"/>
      <c r="DW841" s="94"/>
      <c r="DX841" s="94"/>
      <c r="DY841" s="94"/>
      <c r="DZ841" s="94"/>
      <c r="EA841" s="94"/>
      <c r="EB841" s="94"/>
      <c r="EC841" s="94"/>
      <c r="ED841" s="94"/>
      <c r="EE841" s="94"/>
      <c r="EF841" s="94"/>
      <c r="EG841" s="94"/>
      <c r="EH841" s="94"/>
      <c r="EI841" s="94"/>
      <c r="EJ841" s="94"/>
      <c r="EK841" s="94"/>
    </row>
    <row r="842" customFormat="false" ht="12.75" hidden="true" customHeight="false" outlineLevel="0" collapsed="false">
      <c r="A842" s="75" t="s">
        <v>1291</v>
      </c>
      <c r="B842" s="76"/>
      <c r="C842" s="77"/>
      <c r="D842" s="78"/>
      <c r="E842" s="78"/>
      <c r="F842" s="79"/>
      <c r="G842" s="79"/>
      <c r="H842" s="80" t="n">
        <v>0</v>
      </c>
      <c r="I842" s="81" t="n">
        <v>0</v>
      </c>
      <c r="J842" s="81" t="n">
        <v>0</v>
      </c>
      <c r="K842" s="82" t="n">
        <v>0</v>
      </c>
      <c r="L842" s="83" t="n">
        <v>0</v>
      </c>
      <c r="M842" s="82" t="n">
        <v>0</v>
      </c>
      <c r="N842" s="83" t="n">
        <v>0</v>
      </c>
      <c r="O842" s="79"/>
      <c r="P842" s="84"/>
      <c r="Q842" s="78"/>
      <c r="R842" s="78"/>
      <c r="S842" s="78"/>
      <c r="T842" s="78"/>
      <c r="U842" s="78"/>
      <c r="V842" s="78"/>
      <c r="W842" s="78"/>
      <c r="X842" s="78"/>
      <c r="Y842" s="85"/>
      <c r="Z842" s="78"/>
      <c r="AA842" s="85" t="s">
        <v>1291</v>
      </c>
      <c r="AB842" s="85"/>
      <c r="AC842" s="86"/>
      <c r="AD842" s="85"/>
      <c r="AE842" s="85"/>
      <c r="AF842" s="86"/>
      <c r="AG842" s="86"/>
      <c r="AH842" s="87" t="n">
        <v>0</v>
      </c>
      <c r="AI842" s="88" t="n">
        <v>0</v>
      </c>
      <c r="AJ842" s="88" t="n">
        <v>0</v>
      </c>
      <c r="AK842" s="89" t="n">
        <v>0</v>
      </c>
      <c r="AL842" s="90" t="n">
        <v>0</v>
      </c>
      <c r="AM842" s="89" t="n">
        <v>0</v>
      </c>
      <c r="AN842" s="90" t="n">
        <v>0</v>
      </c>
      <c r="AO842" s="86"/>
      <c r="AP842" s="91"/>
      <c r="AQ842" s="78"/>
      <c r="AR842" s="78"/>
      <c r="AS842" s="78"/>
      <c r="AT842" s="78"/>
      <c r="AU842" s="78"/>
      <c r="AV842" s="78"/>
      <c r="AW842" s="78"/>
      <c r="AX842" s="78"/>
      <c r="AY842" s="78"/>
      <c r="AZ842" s="85"/>
      <c r="BA842" s="12"/>
      <c r="BB842" s="85" t="n">
        <f aca="false">IF(ISERROR(VLOOKUP($B842,$AB:$AX,1,0)),0,(VLOOKUP($B842,$AB:$AX,1,0)))</f>
        <v>0</v>
      </c>
      <c r="BC842" s="86" t="n">
        <f aca="false">IF(ISERROR(VLOOKUP($B842,$AB:$AX,2,0)),0,(VLOOKUP($B842,$AB:$AX,2,0)))</f>
        <v>0</v>
      </c>
      <c r="BD842" s="92" t="n">
        <f aca="false">IF(ISERROR(VLOOKUP($B842,$AB:$AX,3,0)),0,(VLOOKUP($B842,$AB:$AX,3,0)))</f>
        <v>0</v>
      </c>
      <c r="BE842" s="85" t="n">
        <f aca="false">IF(ISERROR(VLOOKUP($B842,$AB:$AX,4,0)),0,(VLOOKUP($B842,$AB:$AX,4,0)))</f>
        <v>0</v>
      </c>
      <c r="BF842" s="86" t="n">
        <f aca="false">IF(ISERROR(VLOOKUP($B842,$AB:$AX,5,0)),0,(VLOOKUP($B842,$AB:$AX,5,0)))</f>
        <v>0</v>
      </c>
      <c r="BG842" s="86" t="n">
        <f aca="false">IF(ISERROR(VLOOKUP($B842,$AB:$AX,6,0)),0,(VLOOKUP($B842,$AB:$AX,6,0)))</f>
        <v>0</v>
      </c>
      <c r="BH842" s="85" t="n">
        <f aca="false">IF(ISERROR(VLOOKUP($B842,$AB:$AX,7,0)),0,(VLOOKUP($B842,$AB:$AX,7,0)))</f>
        <v>0</v>
      </c>
      <c r="BI842" s="88" t="n">
        <f aca="false">IF(ISERROR(VLOOKUP($B842,$AB:$AX,8,0)),0,(VLOOKUP($B842,$AB:$AX,8,0)))</f>
        <v>0</v>
      </c>
      <c r="BJ842" s="88" t="n">
        <f aca="false">IF(ISERROR(VLOOKUP($B842,$AB:$AX,9,0)),0,(VLOOKUP($B842,$AB:$AX,9,0)))</f>
        <v>0</v>
      </c>
      <c r="BK842" s="89" t="n">
        <f aca="false">IF(ISERROR(VLOOKUP($B842,$AB:$AX,10,0)),0,(VLOOKUP($B842,$AB:$AX,10,0)))</f>
        <v>0</v>
      </c>
      <c r="BL842" s="93" t="n">
        <f aca="false">IF(ISERROR(VLOOKUP($B842,$AB:$AX,11,0)),0,(VLOOKUP($B842,$AB:$AX,11,0)))</f>
        <v>0</v>
      </c>
      <c r="BM842" s="89" t="n">
        <f aca="false">IF(ISERROR(VLOOKUP($B842,$AB:$AX,12,0)),0,(VLOOKUP($B842,$AB:$AX,12,0)))</f>
        <v>0</v>
      </c>
      <c r="BN842" s="93" t="n">
        <f aca="false">IF(ISERROR(VLOOKUP($B842,$AB:$AX,13,0)),0,(VLOOKUP($B842,$AB:$AX,13,0)))</f>
        <v>0</v>
      </c>
      <c r="BO842" s="86" t="n">
        <f aca="false">IF(ISERROR(VLOOKUP($B842,$AB:$AX,14,0)),0,(VLOOKUP($B842,$AB:$AX,14,0)))</f>
        <v>0</v>
      </c>
      <c r="BP842" s="91" t="n">
        <f aca="false">IF(ISERROR(VLOOKUP($B842,$AB:$AX,15,0)),0,(VLOOKUP($B842,$AB:$AX,15,0)))</f>
        <v>0</v>
      </c>
      <c r="BQ842" s="78"/>
      <c r="BR842" s="78"/>
      <c r="BS842" s="78"/>
      <c r="BT842" s="78"/>
      <c r="BU842" s="94"/>
      <c r="BV842" s="94"/>
      <c r="BW842" s="94"/>
      <c r="BX842" s="94"/>
      <c r="BY842" s="94"/>
      <c r="BZ842" s="94"/>
      <c r="CA842" s="94"/>
      <c r="CB842" s="94"/>
      <c r="CC842" s="94"/>
      <c r="CD842" s="94"/>
      <c r="CE842" s="94"/>
      <c r="CF842" s="94"/>
      <c r="CG842" s="94"/>
      <c r="CH842" s="94"/>
      <c r="CI842" s="94"/>
      <c r="CJ842" s="94"/>
      <c r="CK842" s="94"/>
      <c r="CL842" s="94"/>
      <c r="CM842" s="94"/>
      <c r="CN842" s="94"/>
      <c r="CO842" s="94"/>
      <c r="CP842" s="94"/>
      <c r="CQ842" s="94"/>
      <c r="CR842" s="94"/>
      <c r="CS842" s="94"/>
      <c r="CT842" s="94"/>
      <c r="CU842" s="94"/>
      <c r="CV842" s="94"/>
      <c r="CW842" s="94"/>
      <c r="CX842" s="94"/>
      <c r="CY842" s="94"/>
      <c r="CZ842" s="94"/>
      <c r="DA842" s="94"/>
      <c r="DB842" s="94"/>
      <c r="DC842" s="94"/>
      <c r="DD842" s="94"/>
      <c r="DE842" s="94"/>
      <c r="DF842" s="94"/>
      <c r="DG842" s="94"/>
      <c r="DH842" s="94"/>
      <c r="DI842" s="94"/>
      <c r="DJ842" s="94"/>
      <c r="DK842" s="94"/>
      <c r="DL842" s="94"/>
      <c r="DM842" s="94"/>
      <c r="DN842" s="94"/>
      <c r="DO842" s="94"/>
      <c r="DP842" s="94"/>
      <c r="DQ842" s="94"/>
      <c r="DR842" s="94"/>
      <c r="DS842" s="94"/>
      <c r="DT842" s="94"/>
      <c r="DU842" s="94"/>
      <c r="DV842" s="94"/>
      <c r="DW842" s="94"/>
      <c r="DX842" s="94"/>
      <c r="DY842" s="94"/>
      <c r="DZ842" s="94"/>
      <c r="EA842" s="94"/>
      <c r="EB842" s="94"/>
      <c r="EC842" s="94"/>
      <c r="ED842" s="94"/>
      <c r="EE842" s="94"/>
      <c r="EF842" s="94"/>
      <c r="EG842" s="94"/>
      <c r="EH842" s="94"/>
      <c r="EI842" s="94"/>
      <c r="EJ842" s="94"/>
      <c r="EK842" s="94"/>
    </row>
    <row r="843" customFormat="false" ht="12.75" hidden="true" customHeight="false" outlineLevel="0" collapsed="false">
      <c r="A843" s="75" t="s">
        <v>1292</v>
      </c>
      <c r="B843" s="76"/>
      <c r="C843" s="77"/>
      <c r="D843" s="78"/>
      <c r="E843" s="78"/>
      <c r="F843" s="79"/>
      <c r="G843" s="79"/>
      <c r="H843" s="80" t="n">
        <v>0</v>
      </c>
      <c r="I843" s="81" t="n">
        <v>0</v>
      </c>
      <c r="J843" s="81" t="n">
        <v>0</v>
      </c>
      <c r="K843" s="82" t="n">
        <v>0</v>
      </c>
      <c r="L843" s="83" t="n">
        <v>0</v>
      </c>
      <c r="M843" s="82" t="n">
        <v>0</v>
      </c>
      <c r="N843" s="83" t="n">
        <v>0</v>
      </c>
      <c r="O843" s="79"/>
      <c r="P843" s="84"/>
      <c r="Q843" s="78"/>
      <c r="R843" s="78"/>
      <c r="S843" s="78"/>
      <c r="T843" s="78"/>
      <c r="U843" s="78"/>
      <c r="V843" s="78"/>
      <c r="W843" s="78"/>
      <c r="X843" s="78"/>
      <c r="Y843" s="85"/>
      <c r="Z843" s="78"/>
      <c r="AA843" s="85" t="s">
        <v>1292</v>
      </c>
      <c r="AB843" s="85"/>
      <c r="AC843" s="86"/>
      <c r="AD843" s="85"/>
      <c r="AE843" s="85"/>
      <c r="AF843" s="86"/>
      <c r="AG843" s="86"/>
      <c r="AH843" s="87" t="n">
        <v>0</v>
      </c>
      <c r="AI843" s="88" t="n">
        <v>0</v>
      </c>
      <c r="AJ843" s="88" t="n">
        <v>0</v>
      </c>
      <c r="AK843" s="89" t="n">
        <v>0</v>
      </c>
      <c r="AL843" s="90" t="n">
        <v>0</v>
      </c>
      <c r="AM843" s="89" t="n">
        <v>0</v>
      </c>
      <c r="AN843" s="90" t="n">
        <v>0</v>
      </c>
      <c r="AO843" s="86"/>
      <c r="AP843" s="91"/>
      <c r="AQ843" s="78"/>
      <c r="AR843" s="78"/>
      <c r="AS843" s="78"/>
      <c r="AT843" s="78"/>
      <c r="AU843" s="78"/>
      <c r="AV843" s="78"/>
      <c r="AW843" s="78"/>
      <c r="AX843" s="78"/>
      <c r="AY843" s="78"/>
      <c r="AZ843" s="85"/>
      <c r="BA843" s="12"/>
      <c r="BB843" s="85" t="n">
        <f aca="false">IF(ISERROR(VLOOKUP($B843,$AB:$AX,1,0)),0,(VLOOKUP($B843,$AB:$AX,1,0)))</f>
        <v>0</v>
      </c>
      <c r="BC843" s="86" t="n">
        <f aca="false">IF(ISERROR(VLOOKUP($B843,$AB:$AX,2,0)),0,(VLOOKUP($B843,$AB:$AX,2,0)))</f>
        <v>0</v>
      </c>
      <c r="BD843" s="92" t="n">
        <f aca="false">IF(ISERROR(VLOOKUP($B843,$AB:$AX,3,0)),0,(VLOOKUP($B843,$AB:$AX,3,0)))</f>
        <v>0</v>
      </c>
      <c r="BE843" s="85" t="n">
        <f aca="false">IF(ISERROR(VLOOKUP($B843,$AB:$AX,4,0)),0,(VLOOKUP($B843,$AB:$AX,4,0)))</f>
        <v>0</v>
      </c>
      <c r="BF843" s="86" t="n">
        <f aca="false">IF(ISERROR(VLOOKUP($B843,$AB:$AX,5,0)),0,(VLOOKUP($B843,$AB:$AX,5,0)))</f>
        <v>0</v>
      </c>
      <c r="BG843" s="86" t="n">
        <f aca="false">IF(ISERROR(VLOOKUP($B843,$AB:$AX,6,0)),0,(VLOOKUP($B843,$AB:$AX,6,0)))</f>
        <v>0</v>
      </c>
      <c r="BH843" s="85" t="n">
        <f aca="false">IF(ISERROR(VLOOKUP($B843,$AB:$AX,7,0)),0,(VLOOKUP($B843,$AB:$AX,7,0)))</f>
        <v>0</v>
      </c>
      <c r="BI843" s="88" t="n">
        <f aca="false">IF(ISERROR(VLOOKUP($B843,$AB:$AX,8,0)),0,(VLOOKUP($B843,$AB:$AX,8,0)))</f>
        <v>0</v>
      </c>
      <c r="BJ843" s="88" t="n">
        <f aca="false">IF(ISERROR(VLOOKUP($B843,$AB:$AX,9,0)),0,(VLOOKUP($B843,$AB:$AX,9,0)))</f>
        <v>0</v>
      </c>
      <c r="BK843" s="89" t="n">
        <f aca="false">IF(ISERROR(VLOOKUP($B843,$AB:$AX,10,0)),0,(VLOOKUP($B843,$AB:$AX,10,0)))</f>
        <v>0</v>
      </c>
      <c r="BL843" s="93" t="n">
        <f aca="false">IF(ISERROR(VLOOKUP($B843,$AB:$AX,11,0)),0,(VLOOKUP($B843,$AB:$AX,11,0)))</f>
        <v>0</v>
      </c>
      <c r="BM843" s="89" t="n">
        <f aca="false">IF(ISERROR(VLOOKUP($B843,$AB:$AX,12,0)),0,(VLOOKUP($B843,$AB:$AX,12,0)))</f>
        <v>0</v>
      </c>
      <c r="BN843" s="93" t="n">
        <f aca="false">IF(ISERROR(VLOOKUP($B843,$AB:$AX,13,0)),0,(VLOOKUP($B843,$AB:$AX,13,0)))</f>
        <v>0</v>
      </c>
      <c r="BO843" s="86" t="n">
        <f aca="false">IF(ISERROR(VLOOKUP($B843,$AB:$AX,14,0)),0,(VLOOKUP($B843,$AB:$AX,14,0)))</f>
        <v>0</v>
      </c>
      <c r="BP843" s="91" t="n">
        <f aca="false">IF(ISERROR(VLOOKUP($B843,$AB:$AX,15,0)),0,(VLOOKUP($B843,$AB:$AX,15,0)))</f>
        <v>0</v>
      </c>
      <c r="BQ843" s="78"/>
      <c r="BR843" s="78"/>
      <c r="BS843" s="78"/>
      <c r="BT843" s="78"/>
      <c r="BU843" s="94"/>
      <c r="BV843" s="94"/>
      <c r="BW843" s="94"/>
      <c r="BX843" s="94"/>
      <c r="BY843" s="94"/>
      <c r="BZ843" s="94"/>
      <c r="CA843" s="94"/>
      <c r="CB843" s="94"/>
      <c r="CC843" s="94"/>
      <c r="CD843" s="94"/>
      <c r="CE843" s="94"/>
      <c r="CF843" s="94"/>
      <c r="CG843" s="94"/>
      <c r="CH843" s="94"/>
      <c r="CI843" s="94"/>
      <c r="CJ843" s="94"/>
      <c r="CK843" s="94"/>
      <c r="CL843" s="94"/>
      <c r="CM843" s="94"/>
      <c r="CN843" s="94"/>
      <c r="CO843" s="94"/>
      <c r="CP843" s="94"/>
      <c r="CQ843" s="94"/>
      <c r="CR843" s="94"/>
      <c r="CS843" s="94"/>
      <c r="CT843" s="94"/>
      <c r="CU843" s="94"/>
      <c r="CV843" s="94"/>
      <c r="CW843" s="94"/>
      <c r="CX843" s="94"/>
      <c r="CY843" s="94"/>
      <c r="CZ843" s="94"/>
      <c r="DA843" s="94"/>
      <c r="DB843" s="94"/>
      <c r="DC843" s="94"/>
      <c r="DD843" s="94"/>
      <c r="DE843" s="94"/>
      <c r="DF843" s="94"/>
      <c r="DG843" s="94"/>
      <c r="DH843" s="94"/>
      <c r="DI843" s="94"/>
      <c r="DJ843" s="94"/>
      <c r="DK843" s="94"/>
      <c r="DL843" s="94"/>
      <c r="DM843" s="94"/>
      <c r="DN843" s="94"/>
      <c r="DO843" s="94"/>
      <c r="DP843" s="94"/>
      <c r="DQ843" s="94"/>
      <c r="DR843" s="94"/>
      <c r="DS843" s="94"/>
      <c r="DT843" s="94"/>
      <c r="DU843" s="94"/>
      <c r="DV843" s="94"/>
      <c r="DW843" s="94"/>
      <c r="DX843" s="94"/>
      <c r="DY843" s="94"/>
      <c r="DZ843" s="94"/>
      <c r="EA843" s="94"/>
      <c r="EB843" s="94"/>
      <c r="EC843" s="94"/>
      <c r="ED843" s="94"/>
      <c r="EE843" s="94"/>
      <c r="EF843" s="94"/>
      <c r="EG843" s="94"/>
      <c r="EH843" s="94"/>
      <c r="EI843" s="94"/>
      <c r="EJ843" s="94"/>
      <c r="EK843" s="94"/>
    </row>
    <row r="844" customFormat="false" ht="12.75" hidden="true" customHeight="false" outlineLevel="0" collapsed="false">
      <c r="A844" s="75" t="s">
        <v>1293</v>
      </c>
      <c r="B844" s="76"/>
      <c r="C844" s="77"/>
      <c r="D844" s="78"/>
      <c r="E844" s="78"/>
      <c r="F844" s="79"/>
      <c r="G844" s="79"/>
      <c r="H844" s="80" t="n">
        <v>0</v>
      </c>
      <c r="I844" s="81" t="n">
        <v>0</v>
      </c>
      <c r="J844" s="81" t="n">
        <v>0</v>
      </c>
      <c r="K844" s="82" t="n">
        <v>0</v>
      </c>
      <c r="L844" s="83" t="n">
        <v>0</v>
      </c>
      <c r="M844" s="82" t="n">
        <v>0</v>
      </c>
      <c r="N844" s="83" t="n">
        <v>0</v>
      </c>
      <c r="O844" s="79"/>
      <c r="P844" s="84"/>
      <c r="Q844" s="78"/>
      <c r="R844" s="78"/>
      <c r="S844" s="78"/>
      <c r="T844" s="78"/>
      <c r="U844" s="78"/>
      <c r="V844" s="78"/>
      <c r="W844" s="78"/>
      <c r="X844" s="78"/>
      <c r="Y844" s="85"/>
      <c r="Z844" s="78"/>
      <c r="AA844" s="85" t="s">
        <v>1293</v>
      </c>
      <c r="AB844" s="85"/>
      <c r="AC844" s="86"/>
      <c r="AD844" s="85"/>
      <c r="AE844" s="85"/>
      <c r="AF844" s="86"/>
      <c r="AG844" s="86"/>
      <c r="AH844" s="87" t="n">
        <v>0</v>
      </c>
      <c r="AI844" s="88" t="n">
        <v>0</v>
      </c>
      <c r="AJ844" s="88" t="n">
        <v>0</v>
      </c>
      <c r="AK844" s="89" t="n">
        <v>0</v>
      </c>
      <c r="AL844" s="90" t="n">
        <v>0</v>
      </c>
      <c r="AM844" s="89" t="n">
        <v>0</v>
      </c>
      <c r="AN844" s="90" t="n">
        <v>0</v>
      </c>
      <c r="AO844" s="86"/>
      <c r="AP844" s="91"/>
      <c r="AQ844" s="78"/>
      <c r="AR844" s="78"/>
      <c r="AS844" s="78"/>
      <c r="AT844" s="78"/>
      <c r="AU844" s="78"/>
      <c r="AV844" s="78"/>
      <c r="AW844" s="78"/>
      <c r="AX844" s="78"/>
      <c r="AY844" s="78"/>
      <c r="AZ844" s="85"/>
      <c r="BA844" s="12"/>
      <c r="BB844" s="85" t="n">
        <f aca="false">IF(ISERROR(VLOOKUP($B844,$AB:$AX,1,0)),0,(VLOOKUP($B844,$AB:$AX,1,0)))</f>
        <v>0</v>
      </c>
      <c r="BC844" s="86" t="n">
        <f aca="false">IF(ISERROR(VLOOKUP($B844,$AB:$AX,2,0)),0,(VLOOKUP($B844,$AB:$AX,2,0)))</f>
        <v>0</v>
      </c>
      <c r="BD844" s="92" t="n">
        <f aca="false">IF(ISERROR(VLOOKUP($B844,$AB:$AX,3,0)),0,(VLOOKUP($B844,$AB:$AX,3,0)))</f>
        <v>0</v>
      </c>
      <c r="BE844" s="85" t="n">
        <f aca="false">IF(ISERROR(VLOOKUP($B844,$AB:$AX,4,0)),0,(VLOOKUP($B844,$AB:$AX,4,0)))</f>
        <v>0</v>
      </c>
      <c r="BF844" s="86" t="n">
        <f aca="false">IF(ISERROR(VLOOKUP($B844,$AB:$AX,5,0)),0,(VLOOKUP($B844,$AB:$AX,5,0)))</f>
        <v>0</v>
      </c>
      <c r="BG844" s="86" t="n">
        <f aca="false">IF(ISERROR(VLOOKUP($B844,$AB:$AX,6,0)),0,(VLOOKUP($B844,$AB:$AX,6,0)))</f>
        <v>0</v>
      </c>
      <c r="BH844" s="85" t="n">
        <f aca="false">IF(ISERROR(VLOOKUP($B844,$AB:$AX,7,0)),0,(VLOOKUP($B844,$AB:$AX,7,0)))</f>
        <v>0</v>
      </c>
      <c r="BI844" s="88" t="n">
        <f aca="false">IF(ISERROR(VLOOKUP($B844,$AB:$AX,8,0)),0,(VLOOKUP($B844,$AB:$AX,8,0)))</f>
        <v>0</v>
      </c>
      <c r="BJ844" s="88" t="n">
        <f aca="false">IF(ISERROR(VLOOKUP($B844,$AB:$AX,9,0)),0,(VLOOKUP($B844,$AB:$AX,9,0)))</f>
        <v>0</v>
      </c>
      <c r="BK844" s="89" t="n">
        <f aca="false">IF(ISERROR(VLOOKUP($B844,$AB:$AX,10,0)),0,(VLOOKUP($B844,$AB:$AX,10,0)))</f>
        <v>0</v>
      </c>
      <c r="BL844" s="93" t="n">
        <f aca="false">IF(ISERROR(VLOOKUP($B844,$AB:$AX,11,0)),0,(VLOOKUP($B844,$AB:$AX,11,0)))</f>
        <v>0</v>
      </c>
      <c r="BM844" s="89" t="n">
        <f aca="false">IF(ISERROR(VLOOKUP($B844,$AB:$AX,12,0)),0,(VLOOKUP($B844,$AB:$AX,12,0)))</f>
        <v>0</v>
      </c>
      <c r="BN844" s="93" t="n">
        <f aca="false">IF(ISERROR(VLOOKUP($B844,$AB:$AX,13,0)),0,(VLOOKUP($B844,$AB:$AX,13,0)))</f>
        <v>0</v>
      </c>
      <c r="BO844" s="86" t="n">
        <f aca="false">IF(ISERROR(VLOOKUP($B844,$AB:$AX,14,0)),0,(VLOOKUP($B844,$AB:$AX,14,0)))</f>
        <v>0</v>
      </c>
      <c r="BP844" s="91" t="n">
        <f aca="false">IF(ISERROR(VLOOKUP($B844,$AB:$AX,15,0)),0,(VLOOKUP($B844,$AB:$AX,15,0)))</f>
        <v>0</v>
      </c>
      <c r="BQ844" s="78"/>
      <c r="BR844" s="78"/>
      <c r="BS844" s="78"/>
      <c r="BT844" s="78"/>
      <c r="BU844" s="94"/>
      <c r="BV844" s="94"/>
      <c r="BW844" s="94"/>
      <c r="BX844" s="94"/>
      <c r="BY844" s="94"/>
      <c r="BZ844" s="94"/>
      <c r="CA844" s="94"/>
      <c r="CB844" s="94"/>
      <c r="CC844" s="94"/>
      <c r="CD844" s="94"/>
      <c r="CE844" s="94"/>
      <c r="CF844" s="94"/>
      <c r="CG844" s="94"/>
      <c r="CH844" s="94"/>
      <c r="CI844" s="94"/>
      <c r="CJ844" s="94"/>
      <c r="CK844" s="94"/>
      <c r="CL844" s="94"/>
      <c r="CM844" s="94"/>
      <c r="CN844" s="94"/>
      <c r="CO844" s="94"/>
      <c r="CP844" s="94"/>
      <c r="CQ844" s="94"/>
      <c r="CR844" s="94"/>
      <c r="CS844" s="94"/>
      <c r="CT844" s="94"/>
      <c r="CU844" s="94"/>
      <c r="CV844" s="94"/>
      <c r="CW844" s="94"/>
      <c r="CX844" s="94"/>
      <c r="CY844" s="94"/>
      <c r="CZ844" s="94"/>
      <c r="DA844" s="94"/>
      <c r="DB844" s="94"/>
      <c r="DC844" s="94"/>
      <c r="DD844" s="94"/>
      <c r="DE844" s="94"/>
      <c r="DF844" s="94"/>
      <c r="DG844" s="94"/>
      <c r="DH844" s="94"/>
      <c r="DI844" s="94"/>
      <c r="DJ844" s="94"/>
      <c r="DK844" s="94"/>
      <c r="DL844" s="94"/>
      <c r="DM844" s="94"/>
      <c r="DN844" s="94"/>
      <c r="DO844" s="94"/>
      <c r="DP844" s="94"/>
      <c r="DQ844" s="94"/>
      <c r="DR844" s="94"/>
      <c r="DS844" s="94"/>
      <c r="DT844" s="94"/>
      <c r="DU844" s="94"/>
      <c r="DV844" s="94"/>
      <c r="DW844" s="94"/>
      <c r="DX844" s="94"/>
      <c r="DY844" s="94"/>
      <c r="DZ844" s="94"/>
      <c r="EA844" s="94"/>
      <c r="EB844" s="94"/>
      <c r="EC844" s="94"/>
      <c r="ED844" s="94"/>
      <c r="EE844" s="94"/>
      <c r="EF844" s="94"/>
      <c r="EG844" s="94"/>
      <c r="EH844" s="94"/>
      <c r="EI844" s="94"/>
      <c r="EJ844" s="94"/>
      <c r="EK844" s="94"/>
    </row>
    <row r="845" customFormat="false" ht="12.75" hidden="true" customHeight="false" outlineLevel="0" collapsed="false">
      <c r="A845" s="75" t="s">
        <v>1294</v>
      </c>
      <c r="B845" s="76"/>
      <c r="C845" s="77"/>
      <c r="D845" s="78"/>
      <c r="E845" s="78"/>
      <c r="F845" s="79"/>
      <c r="G845" s="79"/>
      <c r="H845" s="80" t="n">
        <v>0</v>
      </c>
      <c r="I845" s="81" t="n">
        <v>0</v>
      </c>
      <c r="J845" s="81" t="n">
        <v>0</v>
      </c>
      <c r="K845" s="82" t="n">
        <v>0</v>
      </c>
      <c r="L845" s="83" t="n">
        <v>0</v>
      </c>
      <c r="M845" s="82" t="n">
        <v>0</v>
      </c>
      <c r="N845" s="83" t="n">
        <v>0</v>
      </c>
      <c r="O845" s="79"/>
      <c r="P845" s="84"/>
      <c r="Q845" s="78"/>
      <c r="R845" s="78"/>
      <c r="S845" s="78"/>
      <c r="T845" s="78"/>
      <c r="U845" s="78"/>
      <c r="V845" s="78"/>
      <c r="W845" s="78"/>
      <c r="X845" s="78"/>
      <c r="Y845" s="85"/>
      <c r="Z845" s="78"/>
      <c r="AA845" s="85" t="s">
        <v>1294</v>
      </c>
      <c r="AB845" s="85"/>
      <c r="AC845" s="86"/>
      <c r="AD845" s="85"/>
      <c r="AE845" s="85"/>
      <c r="AF845" s="86"/>
      <c r="AG845" s="86"/>
      <c r="AH845" s="87" t="n">
        <v>0</v>
      </c>
      <c r="AI845" s="88" t="n">
        <v>0</v>
      </c>
      <c r="AJ845" s="88" t="n">
        <v>0</v>
      </c>
      <c r="AK845" s="89" t="n">
        <v>0</v>
      </c>
      <c r="AL845" s="90" t="n">
        <v>0</v>
      </c>
      <c r="AM845" s="89" t="n">
        <v>0</v>
      </c>
      <c r="AN845" s="90" t="n">
        <v>0</v>
      </c>
      <c r="AO845" s="86"/>
      <c r="AP845" s="91"/>
      <c r="AQ845" s="78"/>
      <c r="AR845" s="78"/>
      <c r="AS845" s="78"/>
      <c r="AT845" s="78"/>
      <c r="AU845" s="78"/>
      <c r="AV845" s="78"/>
      <c r="AW845" s="78"/>
      <c r="AX845" s="78"/>
      <c r="AY845" s="78"/>
      <c r="AZ845" s="85"/>
      <c r="BA845" s="12"/>
      <c r="BB845" s="85" t="n">
        <f aca="false">IF(ISERROR(VLOOKUP($B845,$AB:$AX,1,0)),0,(VLOOKUP($B845,$AB:$AX,1,0)))</f>
        <v>0</v>
      </c>
      <c r="BC845" s="86" t="n">
        <f aca="false">IF(ISERROR(VLOOKUP($B845,$AB:$AX,2,0)),0,(VLOOKUP($B845,$AB:$AX,2,0)))</f>
        <v>0</v>
      </c>
      <c r="BD845" s="92" t="n">
        <f aca="false">IF(ISERROR(VLOOKUP($B845,$AB:$AX,3,0)),0,(VLOOKUP($B845,$AB:$AX,3,0)))</f>
        <v>0</v>
      </c>
      <c r="BE845" s="85" t="n">
        <f aca="false">IF(ISERROR(VLOOKUP($B845,$AB:$AX,4,0)),0,(VLOOKUP($B845,$AB:$AX,4,0)))</f>
        <v>0</v>
      </c>
      <c r="BF845" s="86" t="n">
        <f aca="false">IF(ISERROR(VLOOKUP($B845,$AB:$AX,5,0)),0,(VLOOKUP($B845,$AB:$AX,5,0)))</f>
        <v>0</v>
      </c>
      <c r="BG845" s="86" t="n">
        <f aca="false">IF(ISERROR(VLOOKUP($B845,$AB:$AX,6,0)),0,(VLOOKUP($B845,$AB:$AX,6,0)))</f>
        <v>0</v>
      </c>
      <c r="BH845" s="85" t="n">
        <f aca="false">IF(ISERROR(VLOOKUP($B845,$AB:$AX,7,0)),0,(VLOOKUP($B845,$AB:$AX,7,0)))</f>
        <v>0</v>
      </c>
      <c r="BI845" s="88" t="n">
        <f aca="false">IF(ISERROR(VLOOKUP($B845,$AB:$AX,8,0)),0,(VLOOKUP($B845,$AB:$AX,8,0)))</f>
        <v>0</v>
      </c>
      <c r="BJ845" s="88" t="n">
        <f aca="false">IF(ISERROR(VLOOKUP($B845,$AB:$AX,9,0)),0,(VLOOKUP($B845,$AB:$AX,9,0)))</f>
        <v>0</v>
      </c>
      <c r="BK845" s="89" t="n">
        <f aca="false">IF(ISERROR(VLOOKUP($B845,$AB:$AX,10,0)),0,(VLOOKUP($B845,$AB:$AX,10,0)))</f>
        <v>0</v>
      </c>
      <c r="BL845" s="93" t="n">
        <f aca="false">IF(ISERROR(VLOOKUP($B845,$AB:$AX,11,0)),0,(VLOOKUP($B845,$AB:$AX,11,0)))</f>
        <v>0</v>
      </c>
      <c r="BM845" s="89" t="n">
        <f aca="false">IF(ISERROR(VLOOKUP($B845,$AB:$AX,12,0)),0,(VLOOKUP($B845,$AB:$AX,12,0)))</f>
        <v>0</v>
      </c>
      <c r="BN845" s="93" t="n">
        <f aca="false">IF(ISERROR(VLOOKUP($B845,$AB:$AX,13,0)),0,(VLOOKUP($B845,$AB:$AX,13,0)))</f>
        <v>0</v>
      </c>
      <c r="BO845" s="86" t="n">
        <f aca="false">IF(ISERROR(VLOOKUP($B845,$AB:$AX,14,0)),0,(VLOOKUP($B845,$AB:$AX,14,0)))</f>
        <v>0</v>
      </c>
      <c r="BP845" s="91" t="n">
        <f aca="false">IF(ISERROR(VLOOKUP($B845,$AB:$AX,15,0)),0,(VLOOKUP($B845,$AB:$AX,15,0)))</f>
        <v>0</v>
      </c>
      <c r="BQ845" s="78"/>
      <c r="BR845" s="78"/>
      <c r="BS845" s="78"/>
      <c r="BT845" s="78"/>
      <c r="BU845" s="94"/>
      <c r="BV845" s="94"/>
      <c r="BW845" s="94"/>
      <c r="BX845" s="94"/>
      <c r="BY845" s="94"/>
      <c r="BZ845" s="94"/>
      <c r="CA845" s="94"/>
      <c r="CB845" s="94"/>
      <c r="CC845" s="94"/>
      <c r="CD845" s="94"/>
      <c r="CE845" s="94"/>
      <c r="CF845" s="94"/>
      <c r="CG845" s="94"/>
      <c r="CH845" s="94"/>
      <c r="CI845" s="94"/>
      <c r="CJ845" s="94"/>
      <c r="CK845" s="94"/>
      <c r="CL845" s="94"/>
      <c r="CM845" s="94"/>
      <c r="CN845" s="94"/>
      <c r="CO845" s="94"/>
      <c r="CP845" s="94"/>
      <c r="CQ845" s="94"/>
      <c r="CR845" s="94"/>
      <c r="CS845" s="94"/>
      <c r="CT845" s="94"/>
      <c r="CU845" s="94"/>
      <c r="CV845" s="94"/>
      <c r="CW845" s="94"/>
      <c r="CX845" s="94"/>
      <c r="CY845" s="94"/>
      <c r="CZ845" s="94"/>
      <c r="DA845" s="94"/>
      <c r="DB845" s="94"/>
      <c r="DC845" s="94"/>
      <c r="DD845" s="94"/>
      <c r="DE845" s="94"/>
      <c r="DF845" s="94"/>
      <c r="DG845" s="94"/>
      <c r="DH845" s="94"/>
      <c r="DI845" s="94"/>
      <c r="DJ845" s="94"/>
      <c r="DK845" s="94"/>
      <c r="DL845" s="94"/>
      <c r="DM845" s="94"/>
      <c r="DN845" s="94"/>
      <c r="DO845" s="94"/>
      <c r="DP845" s="94"/>
      <c r="DQ845" s="94"/>
      <c r="DR845" s="94"/>
      <c r="DS845" s="94"/>
      <c r="DT845" s="94"/>
      <c r="DU845" s="94"/>
      <c r="DV845" s="94"/>
      <c r="DW845" s="94"/>
      <c r="DX845" s="94"/>
      <c r="DY845" s="94"/>
      <c r="DZ845" s="94"/>
      <c r="EA845" s="94"/>
      <c r="EB845" s="94"/>
      <c r="EC845" s="94"/>
      <c r="ED845" s="94"/>
      <c r="EE845" s="94"/>
      <c r="EF845" s="94"/>
      <c r="EG845" s="94"/>
      <c r="EH845" s="94"/>
      <c r="EI845" s="94"/>
      <c r="EJ845" s="94"/>
      <c r="EK845" s="94"/>
    </row>
    <row r="846" customFormat="false" ht="12.75" hidden="true" customHeight="false" outlineLevel="0" collapsed="false">
      <c r="A846" s="75" t="s">
        <v>1295</v>
      </c>
      <c r="B846" s="95"/>
      <c r="C846" s="96"/>
      <c r="D846" s="78"/>
      <c r="E846" s="78"/>
      <c r="F846" s="79"/>
      <c r="G846" s="79"/>
      <c r="H846" s="80" t="n">
        <v>0</v>
      </c>
      <c r="I846" s="81" t="n">
        <v>0</v>
      </c>
      <c r="J846" s="81" t="n">
        <v>0</v>
      </c>
      <c r="K846" s="82" t="n">
        <v>0</v>
      </c>
      <c r="L846" s="83" t="n">
        <v>0</v>
      </c>
      <c r="M846" s="82" t="n">
        <v>0</v>
      </c>
      <c r="N846" s="83" t="n">
        <v>0</v>
      </c>
      <c r="O846" s="79"/>
      <c r="P846" s="84"/>
      <c r="Q846" s="78"/>
      <c r="R846" s="78"/>
      <c r="S846" s="78"/>
      <c r="T846" s="78"/>
      <c r="U846" s="78"/>
      <c r="V846" s="78"/>
      <c r="W846" s="78"/>
      <c r="X846" s="78"/>
      <c r="Y846" s="85"/>
      <c r="Z846" s="78"/>
      <c r="AA846" s="85" t="s">
        <v>1295</v>
      </c>
      <c r="AB846" s="85"/>
      <c r="AC846" s="86"/>
      <c r="AD846" s="85"/>
      <c r="AE846" s="85"/>
      <c r="AF846" s="86"/>
      <c r="AG846" s="86"/>
      <c r="AH846" s="87" t="n">
        <v>0</v>
      </c>
      <c r="AI846" s="88" t="n">
        <v>0</v>
      </c>
      <c r="AJ846" s="88" t="n">
        <v>0</v>
      </c>
      <c r="AK846" s="89" t="n">
        <v>0</v>
      </c>
      <c r="AL846" s="90" t="n">
        <v>0</v>
      </c>
      <c r="AM846" s="89" t="n">
        <v>0</v>
      </c>
      <c r="AN846" s="90" t="n">
        <v>0</v>
      </c>
      <c r="AO846" s="86"/>
      <c r="AP846" s="91"/>
      <c r="AQ846" s="78"/>
      <c r="AR846" s="78"/>
      <c r="AS846" s="78"/>
      <c r="AT846" s="78"/>
      <c r="AU846" s="78"/>
      <c r="AV846" s="78"/>
      <c r="AW846" s="78"/>
      <c r="AX846" s="78"/>
      <c r="AY846" s="78"/>
      <c r="AZ846" s="85"/>
      <c r="BA846" s="12"/>
      <c r="BB846" s="85" t="n">
        <f aca="false">IF(ISERROR(VLOOKUP($B846,$AB:$AX,1,0)),0,(VLOOKUP($B846,$AB:$AX,1,0)))</f>
        <v>0</v>
      </c>
      <c r="BC846" s="86" t="n">
        <f aca="false">IF(ISERROR(VLOOKUP($B846,$AB:$AX,2,0)),0,(VLOOKUP($B846,$AB:$AX,2,0)))</f>
        <v>0</v>
      </c>
      <c r="BD846" s="92" t="n">
        <f aca="false">IF(ISERROR(VLOOKUP($B846,$AB:$AX,3,0)),0,(VLOOKUP($B846,$AB:$AX,3,0)))</f>
        <v>0</v>
      </c>
      <c r="BE846" s="85" t="n">
        <f aca="false">IF(ISERROR(VLOOKUP($B846,$AB:$AX,4,0)),0,(VLOOKUP($B846,$AB:$AX,4,0)))</f>
        <v>0</v>
      </c>
      <c r="BF846" s="86" t="n">
        <f aca="false">IF(ISERROR(VLOOKUP($B846,$AB:$AX,5,0)),0,(VLOOKUP($B846,$AB:$AX,5,0)))</f>
        <v>0</v>
      </c>
      <c r="BG846" s="86" t="n">
        <f aca="false">IF(ISERROR(VLOOKUP($B846,$AB:$AX,6,0)),0,(VLOOKUP($B846,$AB:$AX,6,0)))</f>
        <v>0</v>
      </c>
      <c r="BH846" s="85" t="n">
        <f aca="false">IF(ISERROR(VLOOKUP($B846,$AB:$AX,7,0)),0,(VLOOKUP($B846,$AB:$AX,7,0)))</f>
        <v>0</v>
      </c>
      <c r="BI846" s="88" t="n">
        <f aca="false">IF(ISERROR(VLOOKUP($B846,$AB:$AX,8,0)),0,(VLOOKUP($B846,$AB:$AX,8,0)))</f>
        <v>0</v>
      </c>
      <c r="BJ846" s="88" t="n">
        <f aca="false">IF(ISERROR(VLOOKUP($B846,$AB:$AX,9,0)),0,(VLOOKUP($B846,$AB:$AX,9,0)))</f>
        <v>0</v>
      </c>
      <c r="BK846" s="89" t="n">
        <f aca="false">IF(ISERROR(VLOOKUP($B846,$AB:$AX,10,0)),0,(VLOOKUP($B846,$AB:$AX,10,0)))</f>
        <v>0</v>
      </c>
      <c r="BL846" s="93" t="n">
        <f aca="false">IF(ISERROR(VLOOKUP($B846,$AB:$AX,11,0)),0,(VLOOKUP($B846,$AB:$AX,11,0)))</f>
        <v>0</v>
      </c>
      <c r="BM846" s="89" t="n">
        <f aca="false">IF(ISERROR(VLOOKUP($B846,$AB:$AX,12,0)),0,(VLOOKUP($B846,$AB:$AX,12,0)))</f>
        <v>0</v>
      </c>
      <c r="BN846" s="93" t="n">
        <f aca="false">IF(ISERROR(VLOOKUP($B846,$AB:$AX,13,0)),0,(VLOOKUP($B846,$AB:$AX,13,0)))</f>
        <v>0</v>
      </c>
      <c r="BO846" s="86" t="n">
        <f aca="false">IF(ISERROR(VLOOKUP($B846,$AB:$AX,14,0)),0,(VLOOKUP($B846,$AB:$AX,14,0)))</f>
        <v>0</v>
      </c>
      <c r="BP846" s="91" t="n">
        <f aca="false">IF(ISERROR(VLOOKUP($B846,$AB:$AX,15,0)),0,(VLOOKUP($B846,$AB:$AX,15,0)))</f>
        <v>0</v>
      </c>
      <c r="BQ846" s="78"/>
      <c r="BR846" s="78"/>
      <c r="BS846" s="78"/>
      <c r="BT846" s="78"/>
      <c r="BU846" s="94"/>
      <c r="BV846" s="94"/>
      <c r="BW846" s="94"/>
      <c r="BX846" s="94"/>
      <c r="BY846" s="94"/>
      <c r="BZ846" s="94"/>
      <c r="CA846" s="94"/>
      <c r="CB846" s="94"/>
      <c r="CC846" s="94"/>
      <c r="CD846" s="94"/>
      <c r="CE846" s="94"/>
      <c r="CF846" s="94"/>
      <c r="CG846" s="94"/>
      <c r="CH846" s="94"/>
      <c r="CI846" s="94"/>
      <c r="CJ846" s="94"/>
      <c r="CK846" s="94"/>
      <c r="CL846" s="94"/>
      <c r="CM846" s="94"/>
      <c r="CN846" s="94"/>
      <c r="CO846" s="94"/>
      <c r="CP846" s="94"/>
      <c r="CQ846" s="94"/>
      <c r="CR846" s="94"/>
      <c r="CS846" s="94"/>
      <c r="CT846" s="94"/>
      <c r="CU846" s="94"/>
      <c r="CV846" s="94"/>
      <c r="CW846" s="94"/>
      <c r="CX846" s="94"/>
      <c r="CY846" s="94"/>
      <c r="CZ846" s="94"/>
      <c r="DA846" s="94"/>
      <c r="DB846" s="94"/>
      <c r="DC846" s="94"/>
      <c r="DD846" s="94"/>
      <c r="DE846" s="94"/>
      <c r="DF846" s="94"/>
      <c r="DG846" s="94"/>
      <c r="DH846" s="94"/>
      <c r="DI846" s="94"/>
      <c r="DJ846" s="94"/>
      <c r="DK846" s="94"/>
      <c r="DL846" s="94"/>
      <c r="DM846" s="94"/>
      <c r="DN846" s="94"/>
      <c r="DO846" s="94"/>
      <c r="DP846" s="94"/>
      <c r="DQ846" s="94"/>
      <c r="DR846" s="94"/>
      <c r="DS846" s="94"/>
      <c r="DT846" s="94"/>
      <c r="DU846" s="94"/>
      <c r="DV846" s="94"/>
      <c r="DW846" s="94"/>
      <c r="DX846" s="94"/>
      <c r="DY846" s="94"/>
      <c r="DZ846" s="94"/>
      <c r="EA846" s="94"/>
      <c r="EB846" s="94"/>
      <c r="EC846" s="94"/>
      <c r="ED846" s="94"/>
      <c r="EE846" s="94"/>
      <c r="EF846" s="94"/>
      <c r="EG846" s="94"/>
      <c r="EH846" s="94"/>
      <c r="EI846" s="94"/>
      <c r="EJ846" s="94"/>
      <c r="EK846" s="94"/>
    </row>
    <row r="847" customFormat="false" ht="12.75" hidden="true" customHeight="false" outlineLevel="0" collapsed="false">
      <c r="A847" s="75" t="s">
        <v>1296</v>
      </c>
      <c r="B847" s="97"/>
      <c r="C847" s="98"/>
      <c r="D847" s="78"/>
      <c r="E847" s="78"/>
      <c r="F847" s="79"/>
      <c r="G847" s="79"/>
      <c r="H847" s="80" t="n">
        <v>0</v>
      </c>
      <c r="I847" s="81" t="n">
        <v>0</v>
      </c>
      <c r="J847" s="81" t="n">
        <v>0</v>
      </c>
      <c r="K847" s="82" t="n">
        <v>0</v>
      </c>
      <c r="L847" s="83" t="n">
        <v>0</v>
      </c>
      <c r="M847" s="82" t="n">
        <v>0</v>
      </c>
      <c r="N847" s="83" t="n">
        <v>0</v>
      </c>
      <c r="O847" s="79"/>
      <c r="P847" s="84"/>
      <c r="Q847" s="22"/>
      <c r="R847" s="22"/>
      <c r="S847" s="22"/>
      <c r="T847" s="22"/>
      <c r="U847" s="22"/>
      <c r="V847" s="22"/>
      <c r="W847" s="22"/>
      <c r="X847" s="22"/>
      <c r="Y847" s="12"/>
      <c r="Z847" s="22"/>
      <c r="AA847" s="12" t="s">
        <v>1296</v>
      </c>
      <c r="AB847" s="85"/>
      <c r="AC847" s="86"/>
      <c r="AD847" s="85"/>
      <c r="AE847" s="85"/>
      <c r="AF847" s="86"/>
      <c r="AG847" s="86"/>
      <c r="AH847" s="87" t="n">
        <v>0</v>
      </c>
      <c r="AI847" s="88" t="n">
        <v>0</v>
      </c>
      <c r="AJ847" s="88" t="n">
        <v>0</v>
      </c>
      <c r="AK847" s="89" t="n">
        <v>0</v>
      </c>
      <c r="AL847" s="90" t="n">
        <v>0</v>
      </c>
      <c r="AM847" s="89" t="n">
        <v>0</v>
      </c>
      <c r="AN847" s="90" t="n">
        <v>0</v>
      </c>
      <c r="AO847" s="86"/>
      <c r="AP847" s="91"/>
      <c r="AQ847" s="22"/>
      <c r="AR847" s="22"/>
      <c r="AS847" s="22"/>
      <c r="AT847" s="22"/>
      <c r="AU847" s="22"/>
      <c r="AV847" s="22"/>
      <c r="AW847" s="22"/>
      <c r="AX847" s="22"/>
      <c r="AY847" s="22"/>
      <c r="BA847" s="12"/>
      <c r="BB847" s="85" t="n">
        <f aca="false">IF(ISERROR(VLOOKUP($B847,$AB:$AX,1,0)),0,(VLOOKUP($B847,$AB:$AX,1,0)))</f>
        <v>0</v>
      </c>
      <c r="BC847" s="86" t="n">
        <f aca="false">IF(ISERROR(VLOOKUP($B847,$AB:$AX,2,0)),0,(VLOOKUP($B847,$AB:$AX,2,0)))</f>
        <v>0</v>
      </c>
      <c r="BD847" s="92" t="n">
        <f aca="false">IF(ISERROR(VLOOKUP($B847,$AB:$AX,3,0)),0,(VLOOKUP($B847,$AB:$AX,3,0)))</f>
        <v>0</v>
      </c>
      <c r="BE847" s="85" t="n">
        <f aca="false">IF(ISERROR(VLOOKUP($B847,$AB:$AX,4,0)),0,(VLOOKUP($B847,$AB:$AX,4,0)))</f>
        <v>0</v>
      </c>
      <c r="BF847" s="86" t="n">
        <f aca="false">IF(ISERROR(VLOOKUP($B847,$AB:$AX,5,0)),0,(VLOOKUP($B847,$AB:$AX,5,0)))</f>
        <v>0</v>
      </c>
      <c r="BG847" s="86" t="n">
        <f aca="false">IF(ISERROR(VLOOKUP($B847,$AB:$AX,6,0)),0,(VLOOKUP($B847,$AB:$AX,6,0)))</f>
        <v>0</v>
      </c>
      <c r="BH847" s="85" t="n">
        <f aca="false">IF(ISERROR(VLOOKUP($B847,$AB:$AX,7,0)),0,(VLOOKUP($B847,$AB:$AX,7,0)))</f>
        <v>0</v>
      </c>
      <c r="BI847" s="88" t="n">
        <f aca="false">IF(ISERROR(VLOOKUP($B847,$AB:$AX,8,0)),0,(VLOOKUP($B847,$AB:$AX,8,0)))</f>
        <v>0</v>
      </c>
      <c r="BJ847" s="88" t="n">
        <f aca="false">IF(ISERROR(VLOOKUP($B847,$AB:$AX,9,0)),0,(VLOOKUP($B847,$AB:$AX,9,0)))</f>
        <v>0</v>
      </c>
      <c r="BK847" s="89" t="n">
        <f aca="false">IF(ISERROR(VLOOKUP($B847,$AB:$AX,10,0)),0,(VLOOKUP($B847,$AB:$AX,10,0)))</f>
        <v>0</v>
      </c>
      <c r="BL847" s="93" t="n">
        <f aca="false">IF(ISERROR(VLOOKUP($B847,$AB:$AX,11,0)),0,(VLOOKUP($B847,$AB:$AX,11,0)))</f>
        <v>0</v>
      </c>
      <c r="BM847" s="89" t="n">
        <f aca="false">IF(ISERROR(VLOOKUP($B847,$AB:$AX,12,0)),0,(VLOOKUP($B847,$AB:$AX,12,0)))</f>
        <v>0</v>
      </c>
      <c r="BN847" s="93" t="n">
        <f aca="false">IF(ISERROR(VLOOKUP($B847,$AB:$AX,13,0)),0,(VLOOKUP($B847,$AB:$AX,13,0)))</f>
        <v>0</v>
      </c>
      <c r="BO847" s="86" t="n">
        <f aca="false">IF(ISERROR(VLOOKUP($B847,$AB:$AX,14,0)),0,(VLOOKUP($B847,$AB:$AX,14,0)))</f>
        <v>0</v>
      </c>
      <c r="BP847" s="91" t="n">
        <f aca="false">IF(ISERROR(VLOOKUP($B847,$AB:$AX,15,0)),0,(VLOOKUP($B847,$AB:$AX,15,0)))</f>
        <v>0</v>
      </c>
      <c r="BQ847" s="22"/>
      <c r="BR847" s="22"/>
      <c r="BS847" s="22"/>
      <c r="BT847" s="22"/>
      <c r="BU847" s="22"/>
      <c r="BV847" s="22"/>
      <c r="BW847" s="22"/>
      <c r="BX847" s="22"/>
      <c r="BY847" s="22"/>
      <c r="BZ847" s="22"/>
      <c r="CA847" s="22"/>
      <c r="CB847" s="22"/>
      <c r="CC847" s="22"/>
      <c r="CD847" s="22"/>
      <c r="CE847" s="22"/>
      <c r="CF847" s="22"/>
      <c r="CG847" s="22"/>
      <c r="CH847" s="22"/>
      <c r="CI847" s="22"/>
      <c r="CJ847" s="22"/>
      <c r="CK847" s="22"/>
      <c r="CL847" s="22"/>
      <c r="CM847" s="22"/>
      <c r="CN847" s="22"/>
      <c r="CO847" s="22"/>
      <c r="CP847" s="22"/>
      <c r="CQ847" s="22"/>
      <c r="CR847" s="22"/>
      <c r="CS847" s="22"/>
      <c r="CT847" s="22"/>
      <c r="CU847" s="22"/>
      <c r="CV847" s="22"/>
      <c r="CW847" s="22"/>
      <c r="CX847" s="22"/>
      <c r="CY847" s="22"/>
      <c r="CZ847" s="22"/>
      <c r="DA847" s="22"/>
      <c r="DB847" s="22"/>
      <c r="DC847" s="22"/>
      <c r="DD847" s="22"/>
      <c r="DE847" s="22"/>
      <c r="DF847" s="22"/>
      <c r="DG847" s="22"/>
      <c r="DH847" s="22"/>
      <c r="DI847" s="22"/>
      <c r="DJ847" s="22"/>
      <c r="DK847" s="22"/>
      <c r="DL847" s="22"/>
      <c r="DM847" s="22"/>
      <c r="DN847" s="22"/>
      <c r="DO847" s="22"/>
      <c r="DP847" s="22"/>
      <c r="DQ847" s="22"/>
      <c r="DR847" s="22"/>
      <c r="DS847" s="22"/>
      <c r="DT847" s="22"/>
      <c r="DU847" s="22"/>
      <c r="DV847" s="22"/>
      <c r="DW847" s="22"/>
      <c r="DX847" s="22"/>
      <c r="DY847" s="22"/>
      <c r="DZ847" s="22"/>
      <c r="EA847" s="22"/>
      <c r="EB847" s="22"/>
      <c r="EC847" s="22"/>
      <c r="ED847" s="22"/>
      <c r="EE847" s="22"/>
      <c r="EF847" s="22"/>
      <c r="EG847" s="22"/>
      <c r="EH847" s="22"/>
      <c r="EI847" s="22"/>
      <c r="EJ847" s="22"/>
      <c r="EK847" s="22"/>
    </row>
    <row r="848" customFormat="false" ht="12.75" hidden="true" customHeight="false" outlineLevel="0" collapsed="false">
      <c r="A848" s="75" t="s">
        <v>1297</v>
      </c>
      <c r="B848" s="78"/>
      <c r="C848" s="79"/>
      <c r="D848" s="78"/>
      <c r="E848" s="78"/>
      <c r="F848" s="79"/>
      <c r="G848" s="79"/>
      <c r="H848" s="80" t="n">
        <v>0</v>
      </c>
      <c r="I848" s="81" t="n">
        <v>0</v>
      </c>
      <c r="J848" s="81" t="n">
        <v>0</v>
      </c>
      <c r="K848" s="82" t="n">
        <v>0</v>
      </c>
      <c r="L848" s="83" t="n">
        <v>0</v>
      </c>
      <c r="M848" s="82" t="n">
        <v>0</v>
      </c>
      <c r="N848" s="83" t="n">
        <v>0</v>
      </c>
      <c r="O848" s="79"/>
      <c r="P848" s="84"/>
      <c r="Q848" s="6"/>
      <c r="R848" s="6"/>
      <c r="S848" s="6"/>
      <c r="T848" s="6"/>
      <c r="U848" s="6"/>
      <c r="V848" s="6"/>
      <c r="W848" s="6"/>
      <c r="X848" s="6"/>
      <c r="AA848" s="5" t="s">
        <v>1297</v>
      </c>
      <c r="AB848" s="85"/>
      <c r="AC848" s="86"/>
      <c r="AD848" s="85"/>
      <c r="AE848" s="85"/>
      <c r="AF848" s="86"/>
      <c r="AG848" s="86"/>
      <c r="AH848" s="87" t="n">
        <v>0</v>
      </c>
      <c r="AI848" s="88" t="n">
        <v>0</v>
      </c>
      <c r="AJ848" s="88" t="n">
        <v>0</v>
      </c>
      <c r="AK848" s="89" t="n">
        <v>0</v>
      </c>
      <c r="AL848" s="90" t="n">
        <v>0</v>
      </c>
      <c r="AM848" s="89" t="n">
        <v>0</v>
      </c>
      <c r="AN848" s="90" t="n">
        <v>0</v>
      </c>
      <c r="AO848" s="86"/>
      <c r="AP848" s="91"/>
      <c r="AQ848" s="6"/>
      <c r="AR848" s="6"/>
      <c r="AS848" s="6"/>
      <c r="AT848" s="6"/>
      <c r="AU848" s="6"/>
      <c r="AV848" s="6"/>
      <c r="AW848" s="6"/>
      <c r="AX848" s="6"/>
      <c r="AY848" s="6"/>
      <c r="AZ848" s="5"/>
      <c r="BA848" s="12"/>
      <c r="BB848" s="85" t="n">
        <f aca="false">IF(ISERROR(VLOOKUP($B848,$AB:$AX,1,0)),0,(VLOOKUP($B848,$AB:$AX,1,0)))</f>
        <v>0</v>
      </c>
      <c r="BC848" s="86" t="n">
        <f aca="false">IF(ISERROR(VLOOKUP($B848,$AB:$AX,2,0)),0,(VLOOKUP($B848,$AB:$AX,2,0)))</f>
        <v>0</v>
      </c>
      <c r="BD848" s="92" t="n">
        <f aca="false">IF(ISERROR(VLOOKUP($B848,$AB:$AX,3,0)),0,(VLOOKUP($B848,$AB:$AX,3,0)))</f>
        <v>0</v>
      </c>
      <c r="BE848" s="85" t="n">
        <f aca="false">IF(ISERROR(VLOOKUP($B848,$AB:$AX,4,0)),0,(VLOOKUP($B848,$AB:$AX,4,0)))</f>
        <v>0</v>
      </c>
      <c r="BF848" s="86" t="n">
        <f aca="false">IF(ISERROR(VLOOKUP($B848,$AB:$AX,5,0)),0,(VLOOKUP($B848,$AB:$AX,5,0)))</f>
        <v>0</v>
      </c>
      <c r="BG848" s="86" t="n">
        <f aca="false">IF(ISERROR(VLOOKUP($B848,$AB:$AX,6,0)),0,(VLOOKUP($B848,$AB:$AX,6,0)))</f>
        <v>0</v>
      </c>
      <c r="BH848" s="85" t="n">
        <f aca="false">IF(ISERROR(VLOOKUP($B848,$AB:$AX,7,0)),0,(VLOOKUP($B848,$AB:$AX,7,0)))</f>
        <v>0</v>
      </c>
      <c r="BI848" s="88" t="n">
        <f aca="false">IF(ISERROR(VLOOKUP($B848,$AB:$AX,8,0)),0,(VLOOKUP($B848,$AB:$AX,8,0)))</f>
        <v>0</v>
      </c>
      <c r="BJ848" s="88" t="n">
        <f aca="false">IF(ISERROR(VLOOKUP($B848,$AB:$AX,9,0)),0,(VLOOKUP($B848,$AB:$AX,9,0)))</f>
        <v>0</v>
      </c>
      <c r="BK848" s="89" t="n">
        <f aca="false">IF(ISERROR(VLOOKUP($B848,$AB:$AX,10,0)),0,(VLOOKUP($B848,$AB:$AX,10,0)))</f>
        <v>0</v>
      </c>
      <c r="BL848" s="93" t="n">
        <f aca="false">IF(ISERROR(VLOOKUP($B848,$AB:$AX,11,0)),0,(VLOOKUP($B848,$AB:$AX,11,0)))</f>
        <v>0</v>
      </c>
      <c r="BM848" s="89" t="n">
        <f aca="false">IF(ISERROR(VLOOKUP($B848,$AB:$AX,12,0)),0,(VLOOKUP($B848,$AB:$AX,12,0)))</f>
        <v>0</v>
      </c>
      <c r="BN848" s="93" t="n">
        <f aca="false">IF(ISERROR(VLOOKUP($B848,$AB:$AX,13,0)),0,(VLOOKUP($B848,$AB:$AX,13,0)))</f>
        <v>0</v>
      </c>
      <c r="BO848" s="86" t="n">
        <f aca="false">IF(ISERROR(VLOOKUP($B848,$AB:$AX,14,0)),0,(VLOOKUP($B848,$AB:$AX,14,0)))</f>
        <v>0</v>
      </c>
      <c r="BP848" s="91" t="n">
        <f aca="false">IF(ISERROR(VLOOKUP($B848,$AB:$AX,15,0)),0,(VLOOKUP($B848,$AB:$AX,15,0)))</f>
        <v>0</v>
      </c>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row>
    <row r="849" customFormat="false" ht="12.75" hidden="true" customHeight="false" outlineLevel="0" collapsed="false">
      <c r="A849" s="75" t="s">
        <v>1298</v>
      </c>
      <c r="B849" s="78"/>
      <c r="C849" s="79"/>
      <c r="D849" s="78"/>
      <c r="E849" s="78"/>
      <c r="F849" s="79"/>
      <c r="G849" s="79"/>
      <c r="H849" s="80" t="n">
        <v>0</v>
      </c>
      <c r="I849" s="81" t="n">
        <v>0</v>
      </c>
      <c r="J849" s="81" t="n">
        <v>0</v>
      </c>
      <c r="K849" s="82" t="n">
        <v>0</v>
      </c>
      <c r="L849" s="83" t="n">
        <v>0</v>
      </c>
      <c r="M849" s="82" t="n">
        <v>0</v>
      </c>
      <c r="N849" s="83" t="n">
        <v>0</v>
      </c>
      <c r="O849" s="79"/>
      <c r="P849" s="84"/>
      <c r="Q849" s="100"/>
      <c r="R849" s="100"/>
      <c r="S849" s="100"/>
      <c r="T849" s="100"/>
      <c r="U849" s="100"/>
      <c r="V849" s="100"/>
      <c r="W849" s="100"/>
      <c r="X849" s="100"/>
      <c r="Y849" s="101"/>
      <c r="Z849" s="100"/>
      <c r="AA849" s="101" t="s">
        <v>1298</v>
      </c>
      <c r="AB849" s="85"/>
      <c r="AC849" s="86"/>
      <c r="AD849" s="85"/>
      <c r="AE849" s="85"/>
      <c r="AF849" s="86"/>
      <c r="AG849" s="86"/>
      <c r="AH849" s="87" t="n">
        <v>0</v>
      </c>
      <c r="AI849" s="88" t="n">
        <v>0</v>
      </c>
      <c r="AJ849" s="88" t="n">
        <v>0</v>
      </c>
      <c r="AK849" s="89" t="n">
        <v>0</v>
      </c>
      <c r="AL849" s="90" t="n">
        <v>0</v>
      </c>
      <c r="AM849" s="89" t="n">
        <v>0</v>
      </c>
      <c r="AN849" s="90" t="n">
        <v>0</v>
      </c>
      <c r="AO849" s="86"/>
      <c r="AP849" s="91"/>
      <c r="AQ849" s="100"/>
      <c r="AR849" s="100"/>
      <c r="AS849" s="100"/>
      <c r="AT849" s="100"/>
      <c r="AU849" s="100"/>
      <c r="AV849" s="100"/>
      <c r="AW849" s="100"/>
      <c r="AX849" s="100"/>
      <c r="AY849" s="100"/>
      <c r="AZ849" s="101"/>
      <c r="BA849" s="12"/>
      <c r="BB849" s="85" t="n">
        <f aca="false">IF(ISERROR(VLOOKUP($B849,$AB:$AX,1,0)),0,(VLOOKUP($B849,$AB:$AX,1,0)))</f>
        <v>0</v>
      </c>
      <c r="BC849" s="86" t="n">
        <f aca="false">IF(ISERROR(VLOOKUP($B849,$AB:$AX,2,0)),0,(VLOOKUP($B849,$AB:$AX,2,0)))</f>
        <v>0</v>
      </c>
      <c r="BD849" s="92" t="n">
        <f aca="false">IF(ISERROR(VLOOKUP($B849,$AB:$AX,3,0)),0,(VLOOKUP($B849,$AB:$AX,3,0)))</f>
        <v>0</v>
      </c>
      <c r="BE849" s="85" t="n">
        <f aca="false">IF(ISERROR(VLOOKUP($B849,$AB:$AX,4,0)),0,(VLOOKUP($B849,$AB:$AX,4,0)))</f>
        <v>0</v>
      </c>
      <c r="BF849" s="86" t="n">
        <f aca="false">IF(ISERROR(VLOOKUP($B849,$AB:$AX,5,0)),0,(VLOOKUP($B849,$AB:$AX,5,0)))</f>
        <v>0</v>
      </c>
      <c r="BG849" s="86" t="n">
        <f aca="false">IF(ISERROR(VLOOKUP($B849,$AB:$AX,6,0)),0,(VLOOKUP($B849,$AB:$AX,6,0)))</f>
        <v>0</v>
      </c>
      <c r="BH849" s="85" t="n">
        <f aca="false">IF(ISERROR(VLOOKUP($B849,$AB:$AX,7,0)),0,(VLOOKUP($B849,$AB:$AX,7,0)))</f>
        <v>0</v>
      </c>
      <c r="BI849" s="88" t="n">
        <f aca="false">IF(ISERROR(VLOOKUP($B849,$AB:$AX,8,0)),0,(VLOOKUP($B849,$AB:$AX,8,0)))</f>
        <v>0</v>
      </c>
      <c r="BJ849" s="88" t="n">
        <f aca="false">IF(ISERROR(VLOOKUP($B849,$AB:$AX,9,0)),0,(VLOOKUP($B849,$AB:$AX,9,0)))</f>
        <v>0</v>
      </c>
      <c r="BK849" s="89" t="n">
        <f aca="false">IF(ISERROR(VLOOKUP($B849,$AB:$AX,10,0)),0,(VLOOKUP($B849,$AB:$AX,10,0)))</f>
        <v>0</v>
      </c>
      <c r="BL849" s="93" t="n">
        <f aca="false">IF(ISERROR(VLOOKUP($B849,$AB:$AX,11,0)),0,(VLOOKUP($B849,$AB:$AX,11,0)))</f>
        <v>0</v>
      </c>
      <c r="BM849" s="89" t="n">
        <f aca="false">IF(ISERROR(VLOOKUP($B849,$AB:$AX,12,0)),0,(VLOOKUP($B849,$AB:$AX,12,0)))</f>
        <v>0</v>
      </c>
      <c r="BN849" s="93" t="n">
        <f aca="false">IF(ISERROR(VLOOKUP($B849,$AB:$AX,13,0)),0,(VLOOKUP($B849,$AB:$AX,13,0)))</f>
        <v>0</v>
      </c>
      <c r="BO849" s="86" t="n">
        <f aca="false">IF(ISERROR(VLOOKUP($B849,$AB:$AX,14,0)),0,(VLOOKUP($B849,$AB:$AX,14,0)))</f>
        <v>0</v>
      </c>
      <c r="BP849" s="91" t="n">
        <f aca="false">IF(ISERROR(VLOOKUP($B849,$AB:$AX,15,0)),0,(VLOOKUP($B849,$AB:$AX,15,0)))</f>
        <v>0</v>
      </c>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c r="DM849" s="100"/>
      <c r="DN849" s="100"/>
      <c r="DO849" s="100"/>
      <c r="DP849" s="100"/>
      <c r="DQ849" s="100"/>
      <c r="DR849" s="100"/>
      <c r="DS849" s="100"/>
      <c r="DT849" s="100"/>
      <c r="DU849" s="100"/>
      <c r="DV849" s="100"/>
      <c r="DW849" s="100"/>
      <c r="DX849" s="100"/>
      <c r="DY849" s="100"/>
      <c r="DZ849" s="100"/>
      <c r="EA849" s="100"/>
      <c r="EB849" s="100"/>
      <c r="EC849" s="100"/>
      <c r="ED849" s="100"/>
      <c r="EE849" s="100"/>
      <c r="EF849" s="100"/>
      <c r="EG849" s="100"/>
      <c r="EH849" s="100"/>
      <c r="EI849" s="100"/>
      <c r="EJ849" s="100"/>
      <c r="EK849" s="100"/>
    </row>
    <row r="850" customFormat="false" ht="12.75" hidden="true" customHeight="false" outlineLevel="0" collapsed="false">
      <c r="A850" s="75" t="s">
        <v>1299</v>
      </c>
      <c r="B850" s="78"/>
      <c r="C850" s="79"/>
      <c r="D850" s="78"/>
      <c r="E850" s="78"/>
      <c r="F850" s="79"/>
      <c r="G850" s="79"/>
      <c r="H850" s="80" t="n">
        <v>0</v>
      </c>
      <c r="I850" s="81" t="n">
        <v>0</v>
      </c>
      <c r="J850" s="81" t="n">
        <v>0</v>
      </c>
      <c r="K850" s="82" t="n">
        <v>0</v>
      </c>
      <c r="L850" s="83" t="n">
        <v>0</v>
      </c>
      <c r="M850" s="82" t="n">
        <v>0</v>
      </c>
      <c r="N850" s="83" t="n">
        <v>0</v>
      </c>
      <c r="O850" s="79"/>
      <c r="P850" s="84"/>
      <c r="Q850" s="100"/>
      <c r="R850" s="100"/>
      <c r="S850" s="100"/>
      <c r="T850" s="100"/>
      <c r="U850" s="100"/>
      <c r="V850" s="100"/>
      <c r="W850" s="100"/>
      <c r="X850" s="100"/>
      <c r="Y850" s="101"/>
      <c r="Z850" s="100"/>
      <c r="AA850" s="101" t="s">
        <v>1299</v>
      </c>
      <c r="AB850" s="85"/>
      <c r="AC850" s="86"/>
      <c r="AD850" s="85"/>
      <c r="AE850" s="85"/>
      <c r="AF850" s="86"/>
      <c r="AG850" s="86"/>
      <c r="AH850" s="87" t="n">
        <v>0</v>
      </c>
      <c r="AI850" s="88" t="n">
        <v>0</v>
      </c>
      <c r="AJ850" s="88" t="n">
        <v>0</v>
      </c>
      <c r="AK850" s="89" t="n">
        <v>0</v>
      </c>
      <c r="AL850" s="90" t="n">
        <v>0</v>
      </c>
      <c r="AM850" s="89" t="n">
        <v>0</v>
      </c>
      <c r="AN850" s="90" t="n">
        <v>0</v>
      </c>
      <c r="AO850" s="86"/>
      <c r="AP850" s="91"/>
      <c r="AQ850" s="100"/>
      <c r="AR850" s="100"/>
      <c r="AS850" s="100"/>
      <c r="AT850" s="100"/>
      <c r="AU850" s="100"/>
      <c r="AV850" s="100"/>
      <c r="AW850" s="100"/>
      <c r="AX850" s="100"/>
      <c r="AY850" s="100"/>
      <c r="AZ850" s="101"/>
      <c r="BA850" s="12"/>
      <c r="BB850" s="85" t="n">
        <f aca="false">IF(ISERROR(VLOOKUP($B850,$AB:$AX,1,0)),0,(VLOOKUP($B850,$AB:$AX,1,0)))</f>
        <v>0</v>
      </c>
      <c r="BC850" s="86" t="n">
        <f aca="false">IF(ISERROR(VLOOKUP($B850,$AB:$AX,2,0)),0,(VLOOKUP($B850,$AB:$AX,2,0)))</f>
        <v>0</v>
      </c>
      <c r="BD850" s="92" t="n">
        <f aca="false">IF(ISERROR(VLOOKUP($B850,$AB:$AX,3,0)),0,(VLOOKUP($B850,$AB:$AX,3,0)))</f>
        <v>0</v>
      </c>
      <c r="BE850" s="85" t="n">
        <f aca="false">IF(ISERROR(VLOOKUP($B850,$AB:$AX,4,0)),0,(VLOOKUP($B850,$AB:$AX,4,0)))</f>
        <v>0</v>
      </c>
      <c r="BF850" s="86" t="n">
        <f aca="false">IF(ISERROR(VLOOKUP($B850,$AB:$AX,5,0)),0,(VLOOKUP($B850,$AB:$AX,5,0)))</f>
        <v>0</v>
      </c>
      <c r="BG850" s="86" t="n">
        <f aca="false">IF(ISERROR(VLOOKUP($B850,$AB:$AX,6,0)),0,(VLOOKUP($B850,$AB:$AX,6,0)))</f>
        <v>0</v>
      </c>
      <c r="BH850" s="85" t="n">
        <f aca="false">IF(ISERROR(VLOOKUP($B850,$AB:$AX,7,0)),0,(VLOOKUP($B850,$AB:$AX,7,0)))</f>
        <v>0</v>
      </c>
      <c r="BI850" s="88" t="n">
        <f aca="false">IF(ISERROR(VLOOKUP($B850,$AB:$AX,8,0)),0,(VLOOKUP($B850,$AB:$AX,8,0)))</f>
        <v>0</v>
      </c>
      <c r="BJ850" s="88" t="n">
        <f aca="false">IF(ISERROR(VLOOKUP($B850,$AB:$AX,9,0)),0,(VLOOKUP($B850,$AB:$AX,9,0)))</f>
        <v>0</v>
      </c>
      <c r="BK850" s="89" t="n">
        <f aca="false">IF(ISERROR(VLOOKUP($B850,$AB:$AX,10,0)),0,(VLOOKUP($B850,$AB:$AX,10,0)))</f>
        <v>0</v>
      </c>
      <c r="BL850" s="93" t="n">
        <f aca="false">IF(ISERROR(VLOOKUP($B850,$AB:$AX,11,0)),0,(VLOOKUP($B850,$AB:$AX,11,0)))</f>
        <v>0</v>
      </c>
      <c r="BM850" s="89" t="n">
        <f aca="false">IF(ISERROR(VLOOKUP($B850,$AB:$AX,12,0)),0,(VLOOKUP($B850,$AB:$AX,12,0)))</f>
        <v>0</v>
      </c>
      <c r="BN850" s="93" t="n">
        <f aca="false">IF(ISERROR(VLOOKUP($B850,$AB:$AX,13,0)),0,(VLOOKUP($B850,$AB:$AX,13,0)))</f>
        <v>0</v>
      </c>
      <c r="BO850" s="86" t="n">
        <f aca="false">IF(ISERROR(VLOOKUP($B850,$AB:$AX,14,0)),0,(VLOOKUP($B850,$AB:$AX,14,0)))</f>
        <v>0</v>
      </c>
      <c r="BP850" s="91" t="n">
        <f aca="false">IF(ISERROR(VLOOKUP($B850,$AB:$AX,15,0)),0,(VLOOKUP($B850,$AB:$AX,15,0)))</f>
        <v>0</v>
      </c>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c r="DM850" s="100"/>
      <c r="DN850" s="100"/>
      <c r="DO850" s="100"/>
      <c r="DP850" s="100"/>
      <c r="DQ850" s="100"/>
      <c r="DR850" s="100"/>
      <c r="DS850" s="100"/>
      <c r="DT850" s="100"/>
      <c r="DU850" s="100"/>
      <c r="DV850" s="100"/>
      <c r="DW850" s="100"/>
      <c r="DX850" s="100"/>
      <c r="DY850" s="100"/>
      <c r="DZ850" s="100"/>
      <c r="EA850" s="100"/>
      <c r="EB850" s="100"/>
      <c r="EC850" s="100"/>
      <c r="ED850" s="100"/>
      <c r="EE850" s="100"/>
      <c r="EF850" s="100"/>
      <c r="EG850" s="100"/>
      <c r="EH850" s="100"/>
      <c r="EI850" s="100"/>
      <c r="EJ850" s="100"/>
      <c r="EK850" s="100"/>
    </row>
    <row r="851" customFormat="false" ht="12.75" hidden="true" customHeight="false" outlineLevel="0" collapsed="false">
      <c r="A851" s="75" t="s">
        <v>1300</v>
      </c>
      <c r="B851" s="78"/>
      <c r="C851" s="79"/>
      <c r="D851" s="78"/>
      <c r="E851" s="78"/>
      <c r="F851" s="79"/>
      <c r="G851" s="79"/>
      <c r="H851" s="80" t="n">
        <v>0</v>
      </c>
      <c r="I851" s="81" t="n">
        <v>0</v>
      </c>
      <c r="J851" s="81" t="n">
        <v>0</v>
      </c>
      <c r="K851" s="82" t="n">
        <v>0</v>
      </c>
      <c r="L851" s="83" t="n">
        <v>0</v>
      </c>
      <c r="M851" s="82" t="n">
        <v>0</v>
      </c>
      <c r="N851" s="83" t="n">
        <v>0</v>
      </c>
      <c r="O851" s="79"/>
      <c r="P851" s="84"/>
      <c r="Q851" s="100"/>
      <c r="R851" s="100"/>
      <c r="S851" s="100"/>
      <c r="T851" s="100"/>
      <c r="U851" s="100"/>
      <c r="V851" s="100"/>
      <c r="W851" s="100"/>
      <c r="X851" s="100"/>
      <c r="Y851" s="101"/>
      <c r="Z851" s="100"/>
      <c r="AA851" s="101" t="s">
        <v>1300</v>
      </c>
      <c r="AB851" s="85"/>
      <c r="AC851" s="86"/>
      <c r="AD851" s="85"/>
      <c r="AE851" s="85"/>
      <c r="AF851" s="86"/>
      <c r="AG851" s="86"/>
      <c r="AH851" s="87" t="n">
        <v>0</v>
      </c>
      <c r="AI851" s="88" t="n">
        <v>0</v>
      </c>
      <c r="AJ851" s="88" t="n">
        <v>0</v>
      </c>
      <c r="AK851" s="89" t="n">
        <v>0</v>
      </c>
      <c r="AL851" s="90" t="n">
        <v>0</v>
      </c>
      <c r="AM851" s="89" t="n">
        <v>0</v>
      </c>
      <c r="AN851" s="90" t="n">
        <v>0</v>
      </c>
      <c r="AO851" s="86"/>
      <c r="AP851" s="91"/>
      <c r="AQ851" s="100"/>
      <c r="AR851" s="100"/>
      <c r="AS851" s="100"/>
      <c r="AT851" s="100"/>
      <c r="AU851" s="100"/>
      <c r="AV851" s="100"/>
      <c r="AW851" s="100"/>
      <c r="AX851" s="100"/>
      <c r="AY851" s="100"/>
      <c r="AZ851" s="101"/>
      <c r="BA851" s="12"/>
      <c r="BB851" s="85" t="n">
        <f aca="false">IF(ISERROR(VLOOKUP($B851,$AB:$AX,1,0)),0,(VLOOKUP($B851,$AB:$AX,1,0)))</f>
        <v>0</v>
      </c>
      <c r="BC851" s="86" t="n">
        <f aca="false">IF(ISERROR(VLOOKUP($B851,$AB:$AX,2,0)),0,(VLOOKUP($B851,$AB:$AX,2,0)))</f>
        <v>0</v>
      </c>
      <c r="BD851" s="92" t="n">
        <f aca="false">IF(ISERROR(VLOOKUP($B851,$AB:$AX,3,0)),0,(VLOOKUP($B851,$AB:$AX,3,0)))</f>
        <v>0</v>
      </c>
      <c r="BE851" s="85" t="n">
        <f aca="false">IF(ISERROR(VLOOKUP($B851,$AB:$AX,4,0)),0,(VLOOKUP($B851,$AB:$AX,4,0)))</f>
        <v>0</v>
      </c>
      <c r="BF851" s="86" t="n">
        <f aca="false">IF(ISERROR(VLOOKUP($B851,$AB:$AX,5,0)),0,(VLOOKUP($B851,$AB:$AX,5,0)))</f>
        <v>0</v>
      </c>
      <c r="BG851" s="86" t="n">
        <f aca="false">IF(ISERROR(VLOOKUP($B851,$AB:$AX,6,0)),0,(VLOOKUP($B851,$AB:$AX,6,0)))</f>
        <v>0</v>
      </c>
      <c r="BH851" s="85" t="n">
        <f aca="false">IF(ISERROR(VLOOKUP($B851,$AB:$AX,7,0)),0,(VLOOKUP($B851,$AB:$AX,7,0)))</f>
        <v>0</v>
      </c>
      <c r="BI851" s="88" t="n">
        <f aca="false">IF(ISERROR(VLOOKUP($B851,$AB:$AX,8,0)),0,(VLOOKUP($B851,$AB:$AX,8,0)))</f>
        <v>0</v>
      </c>
      <c r="BJ851" s="88" t="n">
        <f aca="false">IF(ISERROR(VLOOKUP($B851,$AB:$AX,9,0)),0,(VLOOKUP($B851,$AB:$AX,9,0)))</f>
        <v>0</v>
      </c>
      <c r="BK851" s="89" t="n">
        <f aca="false">IF(ISERROR(VLOOKUP($B851,$AB:$AX,10,0)),0,(VLOOKUP($B851,$AB:$AX,10,0)))</f>
        <v>0</v>
      </c>
      <c r="BL851" s="93" t="n">
        <f aca="false">IF(ISERROR(VLOOKUP($B851,$AB:$AX,11,0)),0,(VLOOKUP($B851,$AB:$AX,11,0)))</f>
        <v>0</v>
      </c>
      <c r="BM851" s="89" t="n">
        <f aca="false">IF(ISERROR(VLOOKUP($B851,$AB:$AX,12,0)),0,(VLOOKUP($B851,$AB:$AX,12,0)))</f>
        <v>0</v>
      </c>
      <c r="BN851" s="93" t="n">
        <f aca="false">IF(ISERROR(VLOOKUP($B851,$AB:$AX,13,0)),0,(VLOOKUP($B851,$AB:$AX,13,0)))</f>
        <v>0</v>
      </c>
      <c r="BO851" s="86" t="n">
        <f aca="false">IF(ISERROR(VLOOKUP($B851,$AB:$AX,14,0)),0,(VLOOKUP($B851,$AB:$AX,14,0)))</f>
        <v>0</v>
      </c>
      <c r="BP851" s="91" t="n">
        <f aca="false">IF(ISERROR(VLOOKUP($B851,$AB:$AX,15,0)),0,(VLOOKUP($B851,$AB:$AX,15,0)))</f>
        <v>0</v>
      </c>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c r="DM851" s="100"/>
      <c r="DN851" s="100"/>
      <c r="DO851" s="100"/>
      <c r="DP851" s="100"/>
      <c r="DQ851" s="100"/>
      <c r="DR851" s="100"/>
      <c r="DS851" s="100"/>
      <c r="DT851" s="100"/>
      <c r="DU851" s="100"/>
      <c r="DV851" s="100"/>
      <c r="DW851" s="100"/>
      <c r="DX851" s="100"/>
      <c r="DY851" s="100"/>
      <c r="DZ851" s="100"/>
      <c r="EA851" s="100"/>
      <c r="EB851" s="100"/>
      <c r="EC851" s="100"/>
      <c r="ED851" s="100"/>
      <c r="EE851" s="100"/>
      <c r="EF851" s="100"/>
      <c r="EG851" s="100"/>
      <c r="EH851" s="100"/>
      <c r="EI851" s="100"/>
      <c r="EJ851" s="100"/>
      <c r="EK851" s="100"/>
    </row>
    <row r="852" customFormat="false" ht="12.75" hidden="true" customHeight="false" outlineLevel="0" collapsed="false">
      <c r="A852" s="75" t="s">
        <v>1301</v>
      </c>
      <c r="B852" s="78"/>
      <c r="C852" s="79"/>
      <c r="D852" s="78"/>
      <c r="E852" s="78"/>
      <c r="F852" s="79"/>
      <c r="G852" s="79"/>
      <c r="H852" s="80" t="n">
        <v>0</v>
      </c>
      <c r="I852" s="81" t="n">
        <v>0</v>
      </c>
      <c r="J852" s="81" t="n">
        <v>0</v>
      </c>
      <c r="K852" s="82" t="n">
        <v>0</v>
      </c>
      <c r="L852" s="83" t="n">
        <v>0</v>
      </c>
      <c r="M852" s="82" t="n">
        <v>0</v>
      </c>
      <c r="N852" s="83" t="n">
        <v>0</v>
      </c>
      <c r="O852" s="79"/>
      <c r="P852" s="84"/>
      <c r="Q852" s="100"/>
      <c r="R852" s="100"/>
      <c r="S852" s="100"/>
      <c r="T852" s="100"/>
      <c r="U852" s="100"/>
      <c r="V852" s="100"/>
      <c r="W852" s="100"/>
      <c r="X852" s="100"/>
      <c r="Y852" s="101"/>
      <c r="Z852" s="100"/>
      <c r="AA852" s="101" t="s">
        <v>1301</v>
      </c>
      <c r="AB852" s="85"/>
      <c r="AC852" s="86"/>
      <c r="AD852" s="85"/>
      <c r="AE852" s="85"/>
      <c r="AF852" s="86"/>
      <c r="AG852" s="86"/>
      <c r="AH852" s="87" t="n">
        <v>0</v>
      </c>
      <c r="AI852" s="88" t="n">
        <v>0</v>
      </c>
      <c r="AJ852" s="88" t="n">
        <v>0</v>
      </c>
      <c r="AK852" s="89" t="n">
        <v>0</v>
      </c>
      <c r="AL852" s="90" t="n">
        <v>0</v>
      </c>
      <c r="AM852" s="89" t="n">
        <v>0</v>
      </c>
      <c r="AN852" s="90" t="n">
        <v>0</v>
      </c>
      <c r="AO852" s="86"/>
      <c r="AP852" s="91"/>
      <c r="AQ852" s="100"/>
      <c r="AR852" s="100"/>
      <c r="AS852" s="100"/>
      <c r="AT852" s="100"/>
      <c r="AU852" s="100"/>
      <c r="AV852" s="100"/>
      <c r="AW852" s="100"/>
      <c r="AX852" s="100"/>
      <c r="AY852" s="100"/>
      <c r="AZ852" s="101"/>
      <c r="BA852" s="12"/>
      <c r="BB852" s="85" t="n">
        <f aca="false">IF(ISERROR(VLOOKUP($B852,$AB:$AX,1,0)),0,(VLOOKUP($B852,$AB:$AX,1,0)))</f>
        <v>0</v>
      </c>
      <c r="BC852" s="86" t="n">
        <f aca="false">IF(ISERROR(VLOOKUP($B852,$AB:$AX,2,0)),0,(VLOOKUP($B852,$AB:$AX,2,0)))</f>
        <v>0</v>
      </c>
      <c r="BD852" s="92" t="n">
        <f aca="false">IF(ISERROR(VLOOKUP($B852,$AB:$AX,3,0)),0,(VLOOKUP($B852,$AB:$AX,3,0)))</f>
        <v>0</v>
      </c>
      <c r="BE852" s="85" t="n">
        <f aca="false">IF(ISERROR(VLOOKUP($B852,$AB:$AX,4,0)),0,(VLOOKUP($B852,$AB:$AX,4,0)))</f>
        <v>0</v>
      </c>
      <c r="BF852" s="86" t="n">
        <f aca="false">IF(ISERROR(VLOOKUP($B852,$AB:$AX,5,0)),0,(VLOOKUP($B852,$AB:$AX,5,0)))</f>
        <v>0</v>
      </c>
      <c r="BG852" s="86" t="n">
        <f aca="false">IF(ISERROR(VLOOKUP($B852,$AB:$AX,6,0)),0,(VLOOKUP($B852,$AB:$AX,6,0)))</f>
        <v>0</v>
      </c>
      <c r="BH852" s="85" t="n">
        <f aca="false">IF(ISERROR(VLOOKUP($B852,$AB:$AX,7,0)),0,(VLOOKUP($B852,$AB:$AX,7,0)))</f>
        <v>0</v>
      </c>
      <c r="BI852" s="88" t="n">
        <f aca="false">IF(ISERROR(VLOOKUP($B852,$AB:$AX,8,0)),0,(VLOOKUP($B852,$AB:$AX,8,0)))</f>
        <v>0</v>
      </c>
      <c r="BJ852" s="88" t="n">
        <f aca="false">IF(ISERROR(VLOOKUP($B852,$AB:$AX,9,0)),0,(VLOOKUP($B852,$AB:$AX,9,0)))</f>
        <v>0</v>
      </c>
      <c r="BK852" s="89" t="n">
        <f aca="false">IF(ISERROR(VLOOKUP($B852,$AB:$AX,10,0)),0,(VLOOKUP($B852,$AB:$AX,10,0)))</f>
        <v>0</v>
      </c>
      <c r="BL852" s="93" t="n">
        <f aca="false">IF(ISERROR(VLOOKUP($B852,$AB:$AX,11,0)),0,(VLOOKUP($B852,$AB:$AX,11,0)))</f>
        <v>0</v>
      </c>
      <c r="BM852" s="89" t="n">
        <f aca="false">IF(ISERROR(VLOOKUP($B852,$AB:$AX,12,0)),0,(VLOOKUP($B852,$AB:$AX,12,0)))</f>
        <v>0</v>
      </c>
      <c r="BN852" s="93" t="n">
        <f aca="false">IF(ISERROR(VLOOKUP($B852,$AB:$AX,13,0)),0,(VLOOKUP($B852,$AB:$AX,13,0)))</f>
        <v>0</v>
      </c>
      <c r="BO852" s="86" t="n">
        <f aca="false">IF(ISERROR(VLOOKUP($B852,$AB:$AX,14,0)),0,(VLOOKUP($B852,$AB:$AX,14,0)))</f>
        <v>0</v>
      </c>
      <c r="BP852" s="91" t="n">
        <f aca="false">IF(ISERROR(VLOOKUP($B852,$AB:$AX,15,0)),0,(VLOOKUP($B852,$AB:$AX,15,0)))</f>
        <v>0</v>
      </c>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c r="DM852" s="100"/>
      <c r="DN852" s="100"/>
      <c r="DO852" s="100"/>
      <c r="DP852" s="100"/>
      <c r="DQ852" s="100"/>
      <c r="DR852" s="100"/>
      <c r="DS852" s="100"/>
      <c r="DT852" s="100"/>
      <c r="DU852" s="100"/>
      <c r="DV852" s="100"/>
      <c r="DW852" s="100"/>
      <c r="DX852" s="100"/>
      <c r="DY852" s="100"/>
      <c r="DZ852" s="100"/>
      <c r="EA852" s="100"/>
      <c r="EB852" s="100"/>
      <c r="EC852" s="100"/>
      <c r="ED852" s="100"/>
      <c r="EE852" s="100"/>
      <c r="EF852" s="100"/>
      <c r="EG852" s="100"/>
      <c r="EH852" s="100"/>
      <c r="EI852" s="100"/>
      <c r="EJ852" s="100"/>
      <c r="EK852" s="100"/>
    </row>
    <row r="853" customFormat="false" ht="12.75" hidden="true" customHeight="false" outlineLevel="0" collapsed="false">
      <c r="A853" s="75" t="s">
        <v>1302</v>
      </c>
      <c r="B853" s="78"/>
      <c r="C853" s="79"/>
      <c r="D853" s="78"/>
      <c r="E853" s="78"/>
      <c r="F853" s="79"/>
      <c r="G853" s="79"/>
      <c r="H853" s="80" t="n">
        <v>0</v>
      </c>
      <c r="I853" s="81" t="n">
        <v>0</v>
      </c>
      <c r="J853" s="81" t="n">
        <v>0</v>
      </c>
      <c r="K853" s="82" t="n">
        <v>0</v>
      </c>
      <c r="L853" s="83" t="n">
        <v>0</v>
      </c>
      <c r="M853" s="82" t="n">
        <v>0</v>
      </c>
      <c r="N853" s="83" t="n">
        <v>0</v>
      </c>
      <c r="O853" s="79"/>
      <c r="P853" s="84"/>
      <c r="Q853" s="100"/>
      <c r="R853" s="100"/>
      <c r="S853" s="100"/>
      <c r="T853" s="100"/>
      <c r="U853" s="100"/>
      <c r="V853" s="100"/>
      <c r="W853" s="100"/>
      <c r="X853" s="100"/>
      <c r="Y853" s="101"/>
      <c r="Z853" s="100"/>
      <c r="AA853" s="101" t="s">
        <v>1302</v>
      </c>
      <c r="AB853" s="85"/>
      <c r="AC853" s="86"/>
      <c r="AD853" s="85"/>
      <c r="AE853" s="85"/>
      <c r="AF853" s="86"/>
      <c r="AG853" s="86"/>
      <c r="AH853" s="87" t="n">
        <v>0</v>
      </c>
      <c r="AI853" s="88" t="n">
        <v>0</v>
      </c>
      <c r="AJ853" s="88" t="n">
        <v>0</v>
      </c>
      <c r="AK853" s="89" t="n">
        <v>0</v>
      </c>
      <c r="AL853" s="90" t="n">
        <v>0</v>
      </c>
      <c r="AM853" s="89" t="n">
        <v>0</v>
      </c>
      <c r="AN853" s="90" t="n">
        <v>0</v>
      </c>
      <c r="AO853" s="86"/>
      <c r="AP853" s="91"/>
      <c r="AQ853" s="100"/>
      <c r="AR853" s="100"/>
      <c r="AS853" s="100"/>
      <c r="AT853" s="100"/>
      <c r="AU853" s="100"/>
      <c r="AV853" s="100"/>
      <c r="AW853" s="100"/>
      <c r="AX853" s="100"/>
      <c r="AY853" s="100"/>
      <c r="AZ853" s="101"/>
      <c r="BA853" s="12"/>
      <c r="BB853" s="85" t="n">
        <f aca="false">IF(ISERROR(VLOOKUP($B853,$AB:$AX,1,0)),0,(VLOOKUP($B853,$AB:$AX,1,0)))</f>
        <v>0</v>
      </c>
      <c r="BC853" s="86" t="n">
        <f aca="false">IF(ISERROR(VLOOKUP($B853,$AB:$AX,2,0)),0,(VLOOKUP($B853,$AB:$AX,2,0)))</f>
        <v>0</v>
      </c>
      <c r="BD853" s="92" t="n">
        <f aca="false">IF(ISERROR(VLOOKUP($B853,$AB:$AX,3,0)),0,(VLOOKUP($B853,$AB:$AX,3,0)))</f>
        <v>0</v>
      </c>
      <c r="BE853" s="85" t="n">
        <f aca="false">IF(ISERROR(VLOOKUP($B853,$AB:$AX,4,0)),0,(VLOOKUP($B853,$AB:$AX,4,0)))</f>
        <v>0</v>
      </c>
      <c r="BF853" s="86" t="n">
        <f aca="false">IF(ISERROR(VLOOKUP($B853,$AB:$AX,5,0)),0,(VLOOKUP($B853,$AB:$AX,5,0)))</f>
        <v>0</v>
      </c>
      <c r="BG853" s="86" t="n">
        <f aca="false">IF(ISERROR(VLOOKUP($B853,$AB:$AX,6,0)),0,(VLOOKUP($B853,$AB:$AX,6,0)))</f>
        <v>0</v>
      </c>
      <c r="BH853" s="85" t="n">
        <f aca="false">IF(ISERROR(VLOOKUP($B853,$AB:$AX,7,0)),0,(VLOOKUP($B853,$AB:$AX,7,0)))</f>
        <v>0</v>
      </c>
      <c r="BI853" s="88" t="n">
        <f aca="false">IF(ISERROR(VLOOKUP($B853,$AB:$AX,8,0)),0,(VLOOKUP($B853,$AB:$AX,8,0)))</f>
        <v>0</v>
      </c>
      <c r="BJ853" s="88" t="n">
        <f aca="false">IF(ISERROR(VLOOKUP($B853,$AB:$AX,9,0)),0,(VLOOKUP($B853,$AB:$AX,9,0)))</f>
        <v>0</v>
      </c>
      <c r="BK853" s="89" t="n">
        <f aca="false">IF(ISERROR(VLOOKUP($B853,$AB:$AX,10,0)),0,(VLOOKUP($B853,$AB:$AX,10,0)))</f>
        <v>0</v>
      </c>
      <c r="BL853" s="93" t="n">
        <f aca="false">IF(ISERROR(VLOOKUP($B853,$AB:$AX,11,0)),0,(VLOOKUP($B853,$AB:$AX,11,0)))</f>
        <v>0</v>
      </c>
      <c r="BM853" s="89" t="n">
        <f aca="false">IF(ISERROR(VLOOKUP($B853,$AB:$AX,12,0)),0,(VLOOKUP($B853,$AB:$AX,12,0)))</f>
        <v>0</v>
      </c>
      <c r="BN853" s="93" t="n">
        <f aca="false">IF(ISERROR(VLOOKUP($B853,$AB:$AX,13,0)),0,(VLOOKUP($B853,$AB:$AX,13,0)))</f>
        <v>0</v>
      </c>
      <c r="BO853" s="86" t="n">
        <f aca="false">IF(ISERROR(VLOOKUP($B853,$AB:$AX,14,0)),0,(VLOOKUP($B853,$AB:$AX,14,0)))</f>
        <v>0</v>
      </c>
      <c r="BP853" s="91" t="n">
        <f aca="false">IF(ISERROR(VLOOKUP($B853,$AB:$AX,15,0)),0,(VLOOKUP($B853,$AB:$AX,15,0)))</f>
        <v>0</v>
      </c>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c r="DM853" s="100"/>
      <c r="DN853" s="100"/>
      <c r="DO853" s="100"/>
      <c r="DP853" s="100"/>
      <c r="DQ853" s="100"/>
      <c r="DR853" s="100"/>
      <c r="DS853" s="100"/>
      <c r="DT853" s="100"/>
      <c r="DU853" s="100"/>
      <c r="DV853" s="100"/>
      <c r="DW853" s="100"/>
      <c r="DX853" s="100"/>
      <c r="DY853" s="100"/>
      <c r="DZ853" s="100"/>
      <c r="EA853" s="100"/>
      <c r="EB853" s="100"/>
      <c r="EC853" s="100"/>
      <c r="ED853" s="100"/>
      <c r="EE853" s="100"/>
      <c r="EF853" s="100"/>
      <c r="EG853" s="100"/>
      <c r="EH853" s="100"/>
      <c r="EI853" s="100"/>
      <c r="EJ853" s="100"/>
      <c r="EK853" s="100"/>
    </row>
    <row r="854" customFormat="false" ht="12.75" hidden="true" customHeight="false" outlineLevel="0" collapsed="false">
      <c r="A854" s="75" t="s">
        <v>1303</v>
      </c>
      <c r="B854" s="78"/>
      <c r="C854" s="79"/>
      <c r="D854" s="78"/>
      <c r="E854" s="78"/>
      <c r="F854" s="79"/>
      <c r="G854" s="79"/>
      <c r="H854" s="80" t="n">
        <v>0</v>
      </c>
      <c r="I854" s="81" t="n">
        <v>0</v>
      </c>
      <c r="J854" s="81" t="n">
        <v>0</v>
      </c>
      <c r="K854" s="82" t="n">
        <v>0</v>
      </c>
      <c r="L854" s="83" t="n">
        <v>0</v>
      </c>
      <c r="M854" s="82" t="n">
        <v>0</v>
      </c>
      <c r="N854" s="83" t="n">
        <v>0</v>
      </c>
      <c r="O854" s="79"/>
      <c r="P854" s="84"/>
      <c r="Q854" s="22"/>
      <c r="R854" s="22"/>
      <c r="S854" s="22"/>
      <c r="T854" s="22"/>
      <c r="U854" s="22"/>
      <c r="V854" s="22"/>
      <c r="W854" s="22"/>
      <c r="X854" s="22"/>
      <c r="Y854" s="12"/>
      <c r="Z854" s="22"/>
      <c r="AA854" s="12" t="s">
        <v>1303</v>
      </c>
      <c r="AB854" s="85"/>
      <c r="AC854" s="86"/>
      <c r="AD854" s="85"/>
      <c r="AE854" s="85"/>
      <c r="AF854" s="86"/>
      <c r="AG854" s="86"/>
      <c r="AH854" s="87" t="n">
        <v>0</v>
      </c>
      <c r="AI854" s="88" t="n">
        <v>0</v>
      </c>
      <c r="AJ854" s="88" t="n">
        <v>0</v>
      </c>
      <c r="AK854" s="89" t="n">
        <v>0</v>
      </c>
      <c r="AL854" s="90" t="n">
        <v>0</v>
      </c>
      <c r="AM854" s="89" t="n">
        <v>0</v>
      </c>
      <c r="AN854" s="90" t="n">
        <v>0</v>
      </c>
      <c r="AO854" s="86"/>
      <c r="AP854" s="91"/>
      <c r="AQ854" s="22"/>
      <c r="AR854" s="22"/>
      <c r="AS854" s="22"/>
      <c r="AT854" s="22"/>
      <c r="AU854" s="22"/>
      <c r="AV854" s="22"/>
      <c r="AW854" s="22"/>
      <c r="AX854" s="22"/>
      <c r="AY854" s="22"/>
      <c r="BA854" s="12"/>
      <c r="BB854" s="85" t="n">
        <f aca="false">IF(ISERROR(VLOOKUP($B854,$AB:$AX,1,0)),0,(VLOOKUP($B854,$AB:$AX,1,0)))</f>
        <v>0</v>
      </c>
      <c r="BC854" s="86" t="n">
        <f aca="false">IF(ISERROR(VLOOKUP($B854,$AB:$AX,2,0)),0,(VLOOKUP($B854,$AB:$AX,2,0)))</f>
        <v>0</v>
      </c>
      <c r="BD854" s="92" t="n">
        <f aca="false">IF(ISERROR(VLOOKUP($B854,$AB:$AX,3,0)),0,(VLOOKUP($B854,$AB:$AX,3,0)))</f>
        <v>0</v>
      </c>
      <c r="BE854" s="85" t="n">
        <f aca="false">IF(ISERROR(VLOOKUP($B854,$AB:$AX,4,0)),0,(VLOOKUP($B854,$AB:$AX,4,0)))</f>
        <v>0</v>
      </c>
      <c r="BF854" s="86" t="n">
        <f aca="false">IF(ISERROR(VLOOKUP($B854,$AB:$AX,5,0)),0,(VLOOKUP($B854,$AB:$AX,5,0)))</f>
        <v>0</v>
      </c>
      <c r="BG854" s="86" t="n">
        <f aca="false">IF(ISERROR(VLOOKUP($B854,$AB:$AX,6,0)),0,(VLOOKUP($B854,$AB:$AX,6,0)))</f>
        <v>0</v>
      </c>
      <c r="BH854" s="85" t="n">
        <f aca="false">IF(ISERROR(VLOOKUP($B854,$AB:$AX,7,0)),0,(VLOOKUP($B854,$AB:$AX,7,0)))</f>
        <v>0</v>
      </c>
      <c r="BI854" s="88" t="n">
        <f aca="false">IF(ISERROR(VLOOKUP($B854,$AB:$AX,8,0)),0,(VLOOKUP($B854,$AB:$AX,8,0)))</f>
        <v>0</v>
      </c>
      <c r="BJ854" s="88" t="n">
        <f aca="false">IF(ISERROR(VLOOKUP($B854,$AB:$AX,9,0)),0,(VLOOKUP($B854,$AB:$AX,9,0)))</f>
        <v>0</v>
      </c>
      <c r="BK854" s="89" t="n">
        <f aca="false">IF(ISERROR(VLOOKUP($B854,$AB:$AX,10,0)),0,(VLOOKUP($B854,$AB:$AX,10,0)))</f>
        <v>0</v>
      </c>
      <c r="BL854" s="93" t="n">
        <f aca="false">IF(ISERROR(VLOOKUP($B854,$AB:$AX,11,0)),0,(VLOOKUP($B854,$AB:$AX,11,0)))</f>
        <v>0</v>
      </c>
      <c r="BM854" s="89" t="n">
        <f aca="false">IF(ISERROR(VLOOKUP($B854,$AB:$AX,12,0)),0,(VLOOKUP($B854,$AB:$AX,12,0)))</f>
        <v>0</v>
      </c>
      <c r="BN854" s="93" t="n">
        <f aca="false">IF(ISERROR(VLOOKUP($B854,$AB:$AX,13,0)),0,(VLOOKUP($B854,$AB:$AX,13,0)))</f>
        <v>0</v>
      </c>
      <c r="BO854" s="86" t="n">
        <f aca="false">IF(ISERROR(VLOOKUP($B854,$AB:$AX,14,0)),0,(VLOOKUP($B854,$AB:$AX,14,0)))</f>
        <v>0</v>
      </c>
      <c r="BP854" s="91" t="n">
        <f aca="false">IF(ISERROR(VLOOKUP($B854,$AB:$AX,15,0)),0,(VLOOKUP($B854,$AB:$AX,15,0)))</f>
        <v>0</v>
      </c>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row>
    <row r="855" customFormat="false" ht="12.75" hidden="true" customHeight="false" outlineLevel="0" collapsed="false">
      <c r="A855" s="75" t="s">
        <v>1304</v>
      </c>
      <c r="B855" s="78"/>
      <c r="C855" s="79"/>
      <c r="D855" s="78"/>
      <c r="E855" s="78"/>
      <c r="F855" s="79"/>
      <c r="G855" s="79"/>
      <c r="H855" s="80" t="n">
        <v>0</v>
      </c>
      <c r="I855" s="81" t="n">
        <v>0</v>
      </c>
      <c r="J855" s="81" t="n">
        <v>0</v>
      </c>
      <c r="K855" s="82" t="n">
        <v>0</v>
      </c>
      <c r="L855" s="83" t="n">
        <v>0</v>
      </c>
      <c r="M855" s="82" t="n">
        <v>0</v>
      </c>
      <c r="N855" s="83" t="n">
        <v>0</v>
      </c>
      <c r="O855" s="79"/>
      <c r="P855" s="84"/>
      <c r="Q855" s="6"/>
      <c r="R855" s="6"/>
      <c r="S855" s="6"/>
      <c r="T855" s="6"/>
      <c r="U855" s="6"/>
      <c r="V855" s="6"/>
      <c r="W855" s="6"/>
      <c r="X855" s="6"/>
      <c r="AA855" s="5" t="s">
        <v>1304</v>
      </c>
      <c r="AB855" s="85"/>
      <c r="AC855" s="86"/>
      <c r="AD855" s="85"/>
      <c r="AE855" s="85"/>
      <c r="AF855" s="86"/>
      <c r="AG855" s="86"/>
      <c r="AH855" s="87" t="n">
        <v>0</v>
      </c>
      <c r="AI855" s="88" t="n">
        <v>0</v>
      </c>
      <c r="AJ855" s="88" t="n">
        <v>0</v>
      </c>
      <c r="AK855" s="89" t="n">
        <v>0</v>
      </c>
      <c r="AL855" s="90" t="n">
        <v>0</v>
      </c>
      <c r="AM855" s="89" t="n">
        <v>0</v>
      </c>
      <c r="AN855" s="90" t="n">
        <v>0</v>
      </c>
      <c r="AO855" s="86"/>
      <c r="AP855" s="91"/>
      <c r="AQ855" s="6"/>
      <c r="AR855" s="6"/>
      <c r="AS855" s="6"/>
      <c r="AT855" s="6"/>
      <c r="AU855" s="6"/>
      <c r="AV855" s="6"/>
      <c r="AW855" s="6"/>
      <c r="AX855" s="6"/>
      <c r="AY855" s="6"/>
      <c r="AZ855" s="5"/>
      <c r="BA855" s="12"/>
      <c r="BB855" s="85" t="n">
        <f aca="false">IF(ISERROR(VLOOKUP($B855,$AB:$AX,1,0)),0,(VLOOKUP($B855,$AB:$AX,1,0)))</f>
        <v>0</v>
      </c>
      <c r="BC855" s="86" t="n">
        <f aca="false">IF(ISERROR(VLOOKUP($B855,$AB:$AX,2,0)),0,(VLOOKUP($B855,$AB:$AX,2,0)))</f>
        <v>0</v>
      </c>
      <c r="BD855" s="92" t="n">
        <f aca="false">IF(ISERROR(VLOOKUP($B855,$AB:$AX,3,0)),0,(VLOOKUP($B855,$AB:$AX,3,0)))</f>
        <v>0</v>
      </c>
      <c r="BE855" s="85" t="n">
        <f aca="false">IF(ISERROR(VLOOKUP($B855,$AB:$AX,4,0)),0,(VLOOKUP($B855,$AB:$AX,4,0)))</f>
        <v>0</v>
      </c>
      <c r="BF855" s="86" t="n">
        <f aca="false">IF(ISERROR(VLOOKUP($B855,$AB:$AX,5,0)),0,(VLOOKUP($B855,$AB:$AX,5,0)))</f>
        <v>0</v>
      </c>
      <c r="BG855" s="86" t="n">
        <f aca="false">IF(ISERROR(VLOOKUP($B855,$AB:$AX,6,0)),0,(VLOOKUP($B855,$AB:$AX,6,0)))</f>
        <v>0</v>
      </c>
      <c r="BH855" s="85" t="n">
        <f aca="false">IF(ISERROR(VLOOKUP($B855,$AB:$AX,7,0)),0,(VLOOKUP($B855,$AB:$AX,7,0)))</f>
        <v>0</v>
      </c>
      <c r="BI855" s="88" t="n">
        <f aca="false">IF(ISERROR(VLOOKUP($B855,$AB:$AX,8,0)),0,(VLOOKUP($B855,$AB:$AX,8,0)))</f>
        <v>0</v>
      </c>
      <c r="BJ855" s="88" t="n">
        <f aca="false">IF(ISERROR(VLOOKUP($B855,$AB:$AX,9,0)),0,(VLOOKUP($B855,$AB:$AX,9,0)))</f>
        <v>0</v>
      </c>
      <c r="BK855" s="89" t="n">
        <f aca="false">IF(ISERROR(VLOOKUP($B855,$AB:$AX,10,0)),0,(VLOOKUP($B855,$AB:$AX,10,0)))</f>
        <v>0</v>
      </c>
      <c r="BL855" s="93" t="n">
        <f aca="false">IF(ISERROR(VLOOKUP($B855,$AB:$AX,11,0)),0,(VLOOKUP($B855,$AB:$AX,11,0)))</f>
        <v>0</v>
      </c>
      <c r="BM855" s="89" t="n">
        <f aca="false">IF(ISERROR(VLOOKUP($B855,$AB:$AX,12,0)),0,(VLOOKUP($B855,$AB:$AX,12,0)))</f>
        <v>0</v>
      </c>
      <c r="BN855" s="93" t="n">
        <f aca="false">IF(ISERROR(VLOOKUP($B855,$AB:$AX,13,0)),0,(VLOOKUP($B855,$AB:$AX,13,0)))</f>
        <v>0</v>
      </c>
      <c r="BO855" s="86" t="n">
        <f aca="false">IF(ISERROR(VLOOKUP($B855,$AB:$AX,14,0)),0,(VLOOKUP($B855,$AB:$AX,14,0)))</f>
        <v>0</v>
      </c>
      <c r="BP855" s="91" t="n">
        <f aca="false">IF(ISERROR(VLOOKUP($B855,$AB:$AX,15,0)),0,(VLOOKUP($B855,$AB:$AX,15,0)))</f>
        <v>0</v>
      </c>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row>
    <row r="856" customFormat="false" ht="12.75" hidden="true" customHeight="false" outlineLevel="0" collapsed="false">
      <c r="A856" s="75" t="s">
        <v>1305</v>
      </c>
      <c r="B856" s="78"/>
      <c r="C856" s="79"/>
      <c r="D856" s="78"/>
      <c r="E856" s="78"/>
      <c r="F856" s="79"/>
      <c r="G856" s="79"/>
      <c r="H856" s="80" t="n">
        <v>0</v>
      </c>
      <c r="I856" s="81" t="n">
        <v>0</v>
      </c>
      <c r="J856" s="81" t="n">
        <v>0</v>
      </c>
      <c r="K856" s="82" t="n">
        <v>0</v>
      </c>
      <c r="L856" s="83" t="n">
        <v>0</v>
      </c>
      <c r="M856" s="82" t="n">
        <v>0</v>
      </c>
      <c r="N856" s="83" t="n">
        <v>0</v>
      </c>
      <c r="O856" s="79"/>
      <c r="P856" s="84"/>
      <c r="Q856" s="6"/>
      <c r="R856" s="6"/>
      <c r="S856" s="6"/>
      <c r="T856" s="6"/>
      <c r="U856" s="6"/>
      <c r="V856" s="6"/>
      <c r="W856" s="6"/>
      <c r="X856" s="6"/>
      <c r="AA856" s="5" t="s">
        <v>1305</v>
      </c>
      <c r="AB856" s="85"/>
      <c r="AC856" s="86"/>
      <c r="AD856" s="85"/>
      <c r="AE856" s="85"/>
      <c r="AF856" s="86"/>
      <c r="AG856" s="86"/>
      <c r="AH856" s="87" t="n">
        <v>0</v>
      </c>
      <c r="AI856" s="88" t="n">
        <v>0</v>
      </c>
      <c r="AJ856" s="88" t="n">
        <v>0</v>
      </c>
      <c r="AK856" s="89" t="n">
        <v>0</v>
      </c>
      <c r="AL856" s="90" t="n">
        <v>0</v>
      </c>
      <c r="AM856" s="89" t="n">
        <v>0</v>
      </c>
      <c r="AN856" s="90" t="n">
        <v>0</v>
      </c>
      <c r="AO856" s="86"/>
      <c r="AP856" s="91"/>
      <c r="AQ856" s="6"/>
      <c r="AR856" s="6"/>
      <c r="AS856" s="6"/>
      <c r="AT856" s="6"/>
      <c r="AU856" s="6"/>
      <c r="AV856" s="6"/>
      <c r="AW856" s="6"/>
      <c r="AX856" s="6"/>
      <c r="AY856" s="6"/>
      <c r="AZ856" s="5"/>
      <c r="BA856" s="12"/>
      <c r="BB856" s="85" t="n">
        <f aca="false">IF(ISERROR(VLOOKUP($B856,$AB:$AX,1,0)),0,(VLOOKUP($B856,$AB:$AX,1,0)))</f>
        <v>0</v>
      </c>
      <c r="BC856" s="86" t="n">
        <f aca="false">IF(ISERROR(VLOOKUP($B856,$AB:$AX,2,0)),0,(VLOOKUP($B856,$AB:$AX,2,0)))</f>
        <v>0</v>
      </c>
      <c r="BD856" s="92" t="n">
        <f aca="false">IF(ISERROR(VLOOKUP($B856,$AB:$AX,3,0)),0,(VLOOKUP($B856,$AB:$AX,3,0)))</f>
        <v>0</v>
      </c>
      <c r="BE856" s="85" t="n">
        <f aca="false">IF(ISERROR(VLOOKUP($B856,$AB:$AX,4,0)),0,(VLOOKUP($B856,$AB:$AX,4,0)))</f>
        <v>0</v>
      </c>
      <c r="BF856" s="86" t="n">
        <f aca="false">IF(ISERROR(VLOOKUP($B856,$AB:$AX,5,0)),0,(VLOOKUP($B856,$AB:$AX,5,0)))</f>
        <v>0</v>
      </c>
      <c r="BG856" s="86" t="n">
        <f aca="false">IF(ISERROR(VLOOKUP($B856,$AB:$AX,6,0)),0,(VLOOKUP($B856,$AB:$AX,6,0)))</f>
        <v>0</v>
      </c>
      <c r="BH856" s="85" t="n">
        <f aca="false">IF(ISERROR(VLOOKUP($B856,$AB:$AX,7,0)),0,(VLOOKUP($B856,$AB:$AX,7,0)))</f>
        <v>0</v>
      </c>
      <c r="BI856" s="88" t="n">
        <f aca="false">IF(ISERROR(VLOOKUP($B856,$AB:$AX,8,0)),0,(VLOOKUP($B856,$AB:$AX,8,0)))</f>
        <v>0</v>
      </c>
      <c r="BJ856" s="88" t="n">
        <f aca="false">IF(ISERROR(VLOOKUP($B856,$AB:$AX,9,0)),0,(VLOOKUP($B856,$AB:$AX,9,0)))</f>
        <v>0</v>
      </c>
      <c r="BK856" s="89" t="n">
        <f aca="false">IF(ISERROR(VLOOKUP($B856,$AB:$AX,10,0)),0,(VLOOKUP($B856,$AB:$AX,10,0)))</f>
        <v>0</v>
      </c>
      <c r="BL856" s="93" t="n">
        <f aca="false">IF(ISERROR(VLOOKUP($B856,$AB:$AX,11,0)),0,(VLOOKUP($B856,$AB:$AX,11,0)))</f>
        <v>0</v>
      </c>
      <c r="BM856" s="89" t="n">
        <f aca="false">IF(ISERROR(VLOOKUP($B856,$AB:$AX,12,0)),0,(VLOOKUP($B856,$AB:$AX,12,0)))</f>
        <v>0</v>
      </c>
      <c r="BN856" s="93" t="n">
        <f aca="false">IF(ISERROR(VLOOKUP($B856,$AB:$AX,13,0)),0,(VLOOKUP($B856,$AB:$AX,13,0)))</f>
        <v>0</v>
      </c>
      <c r="BO856" s="86" t="n">
        <f aca="false">IF(ISERROR(VLOOKUP($B856,$AB:$AX,14,0)),0,(VLOOKUP($B856,$AB:$AX,14,0)))</f>
        <v>0</v>
      </c>
      <c r="BP856" s="91" t="n">
        <f aca="false">IF(ISERROR(VLOOKUP($B856,$AB:$AX,15,0)),0,(VLOOKUP($B856,$AB:$AX,15,0)))</f>
        <v>0</v>
      </c>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row>
    <row r="857" customFormat="false" ht="12.75" hidden="true" customHeight="false" outlineLevel="0" collapsed="false">
      <c r="A857" s="75" t="s">
        <v>1306</v>
      </c>
      <c r="B857" s="78"/>
      <c r="C857" s="79"/>
      <c r="D857" s="78"/>
      <c r="E857" s="78"/>
      <c r="F857" s="79"/>
      <c r="G857" s="79"/>
      <c r="H857" s="80" t="n">
        <v>0</v>
      </c>
      <c r="I857" s="81" t="n">
        <v>0</v>
      </c>
      <c r="J857" s="81" t="n">
        <v>0</v>
      </c>
      <c r="K857" s="82" t="n">
        <v>0</v>
      </c>
      <c r="L857" s="83" t="n">
        <v>0</v>
      </c>
      <c r="M857" s="82" t="n">
        <v>0</v>
      </c>
      <c r="N857" s="83" t="n">
        <v>0</v>
      </c>
      <c r="O857" s="79"/>
      <c r="P857" s="84"/>
      <c r="Q857" s="22"/>
      <c r="R857" s="22"/>
      <c r="S857" s="22"/>
      <c r="T857" s="22"/>
      <c r="U857" s="22"/>
      <c r="V857" s="22"/>
      <c r="W857" s="22"/>
      <c r="X857" s="22"/>
      <c r="Y857" s="12"/>
      <c r="Z857" s="22"/>
      <c r="AA857" s="12" t="s">
        <v>1306</v>
      </c>
      <c r="AB857" s="85"/>
      <c r="AC857" s="86"/>
      <c r="AD857" s="85"/>
      <c r="AE857" s="85"/>
      <c r="AF857" s="86"/>
      <c r="AG857" s="86"/>
      <c r="AH857" s="87" t="n">
        <v>0</v>
      </c>
      <c r="AI857" s="88" t="n">
        <v>0</v>
      </c>
      <c r="AJ857" s="88" t="n">
        <v>0</v>
      </c>
      <c r="AK857" s="89" t="n">
        <v>0</v>
      </c>
      <c r="AL857" s="90" t="n">
        <v>0</v>
      </c>
      <c r="AM857" s="89" t="n">
        <v>0</v>
      </c>
      <c r="AN857" s="90" t="n">
        <v>0</v>
      </c>
      <c r="AO857" s="86"/>
      <c r="AP857" s="91"/>
      <c r="AQ857" s="22"/>
      <c r="AR857" s="22"/>
      <c r="AS857" s="22"/>
      <c r="AT857" s="22"/>
      <c r="AU857" s="22"/>
      <c r="AV857" s="22"/>
      <c r="AW857" s="22"/>
      <c r="AX857" s="22"/>
      <c r="AY857" s="22"/>
      <c r="BA857" s="12"/>
      <c r="BB857" s="85" t="n">
        <f aca="false">IF(ISERROR(VLOOKUP($B857,$AB:$AX,1,0)),0,(VLOOKUP($B857,$AB:$AX,1,0)))</f>
        <v>0</v>
      </c>
      <c r="BC857" s="86" t="n">
        <f aca="false">IF(ISERROR(VLOOKUP($B857,$AB:$AX,2,0)),0,(VLOOKUP($B857,$AB:$AX,2,0)))</f>
        <v>0</v>
      </c>
      <c r="BD857" s="92" t="n">
        <f aca="false">IF(ISERROR(VLOOKUP($B857,$AB:$AX,3,0)),0,(VLOOKUP($B857,$AB:$AX,3,0)))</f>
        <v>0</v>
      </c>
      <c r="BE857" s="85" t="n">
        <f aca="false">IF(ISERROR(VLOOKUP($B857,$AB:$AX,4,0)),0,(VLOOKUP($B857,$AB:$AX,4,0)))</f>
        <v>0</v>
      </c>
      <c r="BF857" s="86" t="n">
        <f aca="false">IF(ISERROR(VLOOKUP($B857,$AB:$AX,5,0)),0,(VLOOKUP($B857,$AB:$AX,5,0)))</f>
        <v>0</v>
      </c>
      <c r="BG857" s="86" t="n">
        <f aca="false">IF(ISERROR(VLOOKUP($B857,$AB:$AX,6,0)),0,(VLOOKUP($B857,$AB:$AX,6,0)))</f>
        <v>0</v>
      </c>
      <c r="BH857" s="85" t="n">
        <f aca="false">IF(ISERROR(VLOOKUP($B857,$AB:$AX,7,0)),0,(VLOOKUP($B857,$AB:$AX,7,0)))</f>
        <v>0</v>
      </c>
      <c r="BI857" s="88" t="n">
        <f aca="false">IF(ISERROR(VLOOKUP($B857,$AB:$AX,8,0)),0,(VLOOKUP($B857,$AB:$AX,8,0)))</f>
        <v>0</v>
      </c>
      <c r="BJ857" s="88" t="n">
        <f aca="false">IF(ISERROR(VLOOKUP($B857,$AB:$AX,9,0)),0,(VLOOKUP($B857,$AB:$AX,9,0)))</f>
        <v>0</v>
      </c>
      <c r="BK857" s="89" t="n">
        <f aca="false">IF(ISERROR(VLOOKUP($B857,$AB:$AX,10,0)),0,(VLOOKUP($B857,$AB:$AX,10,0)))</f>
        <v>0</v>
      </c>
      <c r="BL857" s="93" t="n">
        <f aca="false">IF(ISERROR(VLOOKUP($B857,$AB:$AX,11,0)),0,(VLOOKUP($B857,$AB:$AX,11,0)))</f>
        <v>0</v>
      </c>
      <c r="BM857" s="89" t="n">
        <f aca="false">IF(ISERROR(VLOOKUP($B857,$AB:$AX,12,0)),0,(VLOOKUP($B857,$AB:$AX,12,0)))</f>
        <v>0</v>
      </c>
      <c r="BN857" s="93" t="n">
        <f aca="false">IF(ISERROR(VLOOKUP($B857,$AB:$AX,13,0)),0,(VLOOKUP($B857,$AB:$AX,13,0)))</f>
        <v>0</v>
      </c>
      <c r="BO857" s="86" t="n">
        <f aca="false">IF(ISERROR(VLOOKUP($B857,$AB:$AX,14,0)),0,(VLOOKUP($B857,$AB:$AX,14,0)))</f>
        <v>0</v>
      </c>
      <c r="BP857" s="91" t="n">
        <f aca="false">IF(ISERROR(VLOOKUP($B857,$AB:$AX,15,0)),0,(VLOOKUP($B857,$AB:$AX,15,0)))</f>
        <v>0</v>
      </c>
      <c r="BQ857" s="22"/>
      <c r="BR857" s="22"/>
      <c r="BS857" s="22"/>
      <c r="BT857" s="22"/>
      <c r="BU857" s="22"/>
      <c r="BV857" s="22"/>
      <c r="BW857" s="22"/>
      <c r="BX857" s="22"/>
      <c r="BY857" s="22"/>
      <c r="BZ857" s="22"/>
      <c r="CA857" s="22"/>
      <c r="CB857" s="22"/>
      <c r="CC857" s="22"/>
      <c r="CD857" s="22"/>
      <c r="CE857" s="22"/>
      <c r="CF857" s="22"/>
      <c r="CG857" s="22"/>
      <c r="CH857" s="22"/>
      <c r="CI857" s="22"/>
      <c r="CJ857" s="22"/>
      <c r="CK857" s="22"/>
      <c r="CL857" s="22"/>
      <c r="CM857" s="22"/>
      <c r="CN857" s="22"/>
      <c r="CO857" s="22"/>
      <c r="CP857" s="22"/>
      <c r="CQ857" s="22"/>
      <c r="CR857" s="22"/>
      <c r="CS857" s="22"/>
      <c r="CT857" s="22"/>
      <c r="CU857" s="22"/>
      <c r="CV857" s="22"/>
      <c r="CW857" s="22"/>
      <c r="CX857" s="22"/>
      <c r="CY857" s="22"/>
      <c r="CZ857" s="22"/>
      <c r="DA857" s="22"/>
      <c r="DB857" s="22"/>
      <c r="DC857" s="22"/>
      <c r="DD857" s="22"/>
      <c r="DE857" s="22"/>
      <c r="DF857" s="22"/>
      <c r="DG857" s="22"/>
      <c r="DH857" s="22"/>
      <c r="DI857" s="22"/>
      <c r="DJ857" s="22"/>
      <c r="DK857" s="22"/>
      <c r="DL857" s="22"/>
      <c r="DM857" s="22"/>
      <c r="DN857" s="22"/>
      <c r="DO857" s="22"/>
      <c r="DP857" s="22"/>
      <c r="DQ857" s="22"/>
      <c r="DR857" s="22"/>
      <c r="DS857" s="22"/>
      <c r="DT857" s="22"/>
      <c r="DU857" s="22"/>
      <c r="DV857" s="22"/>
      <c r="DW857" s="22"/>
      <c r="DX857" s="22"/>
      <c r="DY857" s="22"/>
      <c r="DZ857" s="22"/>
      <c r="EA857" s="22"/>
      <c r="EB857" s="22"/>
      <c r="EC857" s="22"/>
      <c r="ED857" s="22"/>
      <c r="EE857" s="22"/>
      <c r="EF857" s="22"/>
      <c r="EG857" s="22"/>
      <c r="EH857" s="22"/>
      <c r="EI857" s="22"/>
      <c r="EJ857" s="22"/>
      <c r="EK857" s="22"/>
    </row>
    <row r="858" customFormat="false" ht="12.75" hidden="true" customHeight="false" outlineLevel="0" collapsed="false">
      <c r="A858" s="75" t="s">
        <v>1307</v>
      </c>
      <c r="B858" s="78"/>
      <c r="C858" s="79"/>
      <c r="D858" s="78"/>
      <c r="E858" s="78"/>
      <c r="F858" s="79"/>
      <c r="G858" s="79"/>
      <c r="H858" s="80" t="n">
        <v>0</v>
      </c>
      <c r="I858" s="81" t="n">
        <v>0</v>
      </c>
      <c r="J858" s="81" t="n">
        <v>0</v>
      </c>
      <c r="K858" s="82" t="n">
        <v>0</v>
      </c>
      <c r="L858" s="83" t="n">
        <v>0</v>
      </c>
      <c r="M858" s="82" t="n">
        <v>0</v>
      </c>
      <c r="N858" s="83" t="n">
        <v>0</v>
      </c>
      <c r="O858" s="79"/>
      <c r="P858" s="84"/>
      <c r="Q858" s="6"/>
      <c r="R858" s="6"/>
      <c r="S858" s="6"/>
      <c r="T858" s="6"/>
      <c r="U858" s="6"/>
      <c r="V858" s="6"/>
      <c r="W858" s="6"/>
      <c r="X858" s="6"/>
      <c r="AA858" s="5" t="s">
        <v>1307</v>
      </c>
      <c r="AB858" s="85"/>
      <c r="AC858" s="86"/>
      <c r="AD858" s="85"/>
      <c r="AE858" s="85"/>
      <c r="AF858" s="86"/>
      <c r="AG858" s="86"/>
      <c r="AH858" s="87" t="n">
        <v>0</v>
      </c>
      <c r="AI858" s="88" t="n">
        <v>0</v>
      </c>
      <c r="AJ858" s="88" t="n">
        <v>0</v>
      </c>
      <c r="AK858" s="89" t="n">
        <v>0</v>
      </c>
      <c r="AL858" s="90" t="n">
        <v>0</v>
      </c>
      <c r="AM858" s="89" t="n">
        <v>0</v>
      </c>
      <c r="AN858" s="90" t="n">
        <v>0</v>
      </c>
      <c r="AO858" s="86"/>
      <c r="AP858" s="91"/>
      <c r="AQ858" s="6"/>
      <c r="AR858" s="6"/>
      <c r="AS858" s="6"/>
      <c r="AT858" s="6"/>
      <c r="AU858" s="6"/>
      <c r="AV858" s="6"/>
      <c r="AW858" s="6"/>
      <c r="AX858" s="6"/>
      <c r="AY858" s="6"/>
      <c r="AZ858" s="5"/>
      <c r="BA858" s="12"/>
      <c r="BB858" s="85" t="n">
        <f aca="false">IF(ISERROR(VLOOKUP($B858,$AB:$AX,1,0)),0,(VLOOKUP($B858,$AB:$AX,1,0)))</f>
        <v>0</v>
      </c>
      <c r="BC858" s="86" t="n">
        <f aca="false">IF(ISERROR(VLOOKUP($B858,$AB:$AX,2,0)),0,(VLOOKUP($B858,$AB:$AX,2,0)))</f>
        <v>0</v>
      </c>
      <c r="BD858" s="92" t="n">
        <f aca="false">IF(ISERROR(VLOOKUP($B858,$AB:$AX,3,0)),0,(VLOOKUP($B858,$AB:$AX,3,0)))</f>
        <v>0</v>
      </c>
      <c r="BE858" s="85" t="n">
        <f aca="false">IF(ISERROR(VLOOKUP($B858,$AB:$AX,4,0)),0,(VLOOKUP($B858,$AB:$AX,4,0)))</f>
        <v>0</v>
      </c>
      <c r="BF858" s="86" t="n">
        <f aca="false">IF(ISERROR(VLOOKUP($B858,$AB:$AX,5,0)),0,(VLOOKUP($B858,$AB:$AX,5,0)))</f>
        <v>0</v>
      </c>
      <c r="BG858" s="86" t="n">
        <f aca="false">IF(ISERROR(VLOOKUP($B858,$AB:$AX,6,0)),0,(VLOOKUP($B858,$AB:$AX,6,0)))</f>
        <v>0</v>
      </c>
      <c r="BH858" s="85" t="n">
        <f aca="false">IF(ISERROR(VLOOKUP($B858,$AB:$AX,7,0)),0,(VLOOKUP($B858,$AB:$AX,7,0)))</f>
        <v>0</v>
      </c>
      <c r="BI858" s="88" t="n">
        <f aca="false">IF(ISERROR(VLOOKUP($B858,$AB:$AX,8,0)),0,(VLOOKUP($B858,$AB:$AX,8,0)))</f>
        <v>0</v>
      </c>
      <c r="BJ858" s="88" t="n">
        <f aca="false">IF(ISERROR(VLOOKUP($B858,$AB:$AX,9,0)),0,(VLOOKUP($B858,$AB:$AX,9,0)))</f>
        <v>0</v>
      </c>
      <c r="BK858" s="89" t="n">
        <f aca="false">IF(ISERROR(VLOOKUP($B858,$AB:$AX,10,0)),0,(VLOOKUP($B858,$AB:$AX,10,0)))</f>
        <v>0</v>
      </c>
      <c r="BL858" s="93" t="n">
        <f aca="false">IF(ISERROR(VLOOKUP($B858,$AB:$AX,11,0)),0,(VLOOKUP($B858,$AB:$AX,11,0)))</f>
        <v>0</v>
      </c>
      <c r="BM858" s="89" t="n">
        <f aca="false">IF(ISERROR(VLOOKUP($B858,$AB:$AX,12,0)),0,(VLOOKUP($B858,$AB:$AX,12,0)))</f>
        <v>0</v>
      </c>
      <c r="BN858" s="93" t="n">
        <f aca="false">IF(ISERROR(VLOOKUP($B858,$AB:$AX,13,0)),0,(VLOOKUP($B858,$AB:$AX,13,0)))</f>
        <v>0</v>
      </c>
      <c r="BO858" s="86" t="n">
        <f aca="false">IF(ISERROR(VLOOKUP($B858,$AB:$AX,14,0)),0,(VLOOKUP($B858,$AB:$AX,14,0)))</f>
        <v>0</v>
      </c>
      <c r="BP858" s="91" t="n">
        <f aca="false">IF(ISERROR(VLOOKUP($B858,$AB:$AX,15,0)),0,(VLOOKUP($B858,$AB:$AX,15,0)))</f>
        <v>0</v>
      </c>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row>
    <row r="859" customFormat="false" ht="12.75" hidden="true" customHeight="false" outlineLevel="0" collapsed="false">
      <c r="A859" s="75" t="s">
        <v>1308</v>
      </c>
      <c r="B859" s="78"/>
      <c r="C859" s="79"/>
      <c r="D859" s="78"/>
      <c r="E859" s="78"/>
      <c r="F859" s="79"/>
      <c r="G859" s="79"/>
      <c r="H859" s="80" t="n">
        <v>0</v>
      </c>
      <c r="I859" s="81" t="n">
        <v>0</v>
      </c>
      <c r="J859" s="81" t="n">
        <v>0</v>
      </c>
      <c r="K859" s="82" t="n">
        <v>0</v>
      </c>
      <c r="L859" s="83" t="n">
        <v>0</v>
      </c>
      <c r="M859" s="82" t="n">
        <v>0</v>
      </c>
      <c r="N859" s="83" t="n">
        <v>0</v>
      </c>
      <c r="O859" s="79"/>
      <c r="P859" s="84"/>
      <c r="Q859" s="100"/>
      <c r="R859" s="100"/>
      <c r="S859" s="100"/>
      <c r="T859" s="100"/>
      <c r="U859" s="100"/>
      <c r="V859" s="100"/>
      <c r="W859" s="100"/>
      <c r="X859" s="100"/>
      <c r="Y859" s="101"/>
      <c r="Z859" s="100"/>
      <c r="AA859" s="101" t="s">
        <v>1308</v>
      </c>
      <c r="AB859" s="85"/>
      <c r="AC859" s="86"/>
      <c r="AD859" s="85"/>
      <c r="AE859" s="85"/>
      <c r="AF859" s="86"/>
      <c r="AG859" s="86"/>
      <c r="AH859" s="87" t="n">
        <v>0</v>
      </c>
      <c r="AI859" s="88" t="n">
        <v>0</v>
      </c>
      <c r="AJ859" s="88" t="n">
        <v>0</v>
      </c>
      <c r="AK859" s="89" t="n">
        <v>0</v>
      </c>
      <c r="AL859" s="90" t="n">
        <v>0</v>
      </c>
      <c r="AM859" s="89" t="n">
        <v>0</v>
      </c>
      <c r="AN859" s="90" t="n">
        <v>0</v>
      </c>
      <c r="AO859" s="86"/>
      <c r="AP859" s="91"/>
      <c r="AQ859" s="100"/>
      <c r="AR859" s="100"/>
      <c r="AS859" s="100"/>
      <c r="AT859" s="100"/>
      <c r="AU859" s="100"/>
      <c r="AV859" s="100"/>
      <c r="AW859" s="100"/>
      <c r="AX859" s="100"/>
      <c r="AY859" s="100"/>
      <c r="AZ859" s="101"/>
      <c r="BA859" s="12"/>
      <c r="BB859" s="85" t="n">
        <f aca="false">IF(ISERROR(VLOOKUP($B859,$AB:$AX,1,0)),0,(VLOOKUP($B859,$AB:$AX,1,0)))</f>
        <v>0</v>
      </c>
      <c r="BC859" s="86" t="n">
        <f aca="false">IF(ISERROR(VLOOKUP($B859,$AB:$AX,2,0)),0,(VLOOKUP($B859,$AB:$AX,2,0)))</f>
        <v>0</v>
      </c>
      <c r="BD859" s="92" t="n">
        <f aca="false">IF(ISERROR(VLOOKUP($B859,$AB:$AX,3,0)),0,(VLOOKUP($B859,$AB:$AX,3,0)))</f>
        <v>0</v>
      </c>
      <c r="BE859" s="85" t="n">
        <f aca="false">IF(ISERROR(VLOOKUP($B859,$AB:$AX,4,0)),0,(VLOOKUP($B859,$AB:$AX,4,0)))</f>
        <v>0</v>
      </c>
      <c r="BF859" s="86" t="n">
        <f aca="false">IF(ISERROR(VLOOKUP($B859,$AB:$AX,5,0)),0,(VLOOKUP($B859,$AB:$AX,5,0)))</f>
        <v>0</v>
      </c>
      <c r="BG859" s="86" t="n">
        <f aca="false">IF(ISERROR(VLOOKUP($B859,$AB:$AX,6,0)),0,(VLOOKUP($B859,$AB:$AX,6,0)))</f>
        <v>0</v>
      </c>
      <c r="BH859" s="85" t="n">
        <f aca="false">IF(ISERROR(VLOOKUP($B859,$AB:$AX,7,0)),0,(VLOOKUP($B859,$AB:$AX,7,0)))</f>
        <v>0</v>
      </c>
      <c r="BI859" s="88" t="n">
        <f aca="false">IF(ISERROR(VLOOKUP($B859,$AB:$AX,8,0)),0,(VLOOKUP($B859,$AB:$AX,8,0)))</f>
        <v>0</v>
      </c>
      <c r="BJ859" s="88" t="n">
        <f aca="false">IF(ISERROR(VLOOKUP($B859,$AB:$AX,9,0)),0,(VLOOKUP($B859,$AB:$AX,9,0)))</f>
        <v>0</v>
      </c>
      <c r="BK859" s="89" t="n">
        <f aca="false">IF(ISERROR(VLOOKUP($B859,$AB:$AX,10,0)),0,(VLOOKUP($B859,$AB:$AX,10,0)))</f>
        <v>0</v>
      </c>
      <c r="BL859" s="93" t="n">
        <f aca="false">IF(ISERROR(VLOOKUP($B859,$AB:$AX,11,0)),0,(VLOOKUP($B859,$AB:$AX,11,0)))</f>
        <v>0</v>
      </c>
      <c r="BM859" s="89" t="n">
        <f aca="false">IF(ISERROR(VLOOKUP($B859,$AB:$AX,12,0)),0,(VLOOKUP($B859,$AB:$AX,12,0)))</f>
        <v>0</v>
      </c>
      <c r="BN859" s="93" t="n">
        <f aca="false">IF(ISERROR(VLOOKUP($B859,$AB:$AX,13,0)),0,(VLOOKUP($B859,$AB:$AX,13,0)))</f>
        <v>0</v>
      </c>
      <c r="BO859" s="86" t="n">
        <f aca="false">IF(ISERROR(VLOOKUP($B859,$AB:$AX,14,0)),0,(VLOOKUP($B859,$AB:$AX,14,0)))</f>
        <v>0</v>
      </c>
      <c r="BP859" s="91" t="n">
        <f aca="false">IF(ISERROR(VLOOKUP($B859,$AB:$AX,15,0)),0,(VLOOKUP($B859,$AB:$AX,15,0)))</f>
        <v>0</v>
      </c>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c r="DM859" s="100"/>
      <c r="DN859" s="100"/>
      <c r="DO859" s="100"/>
      <c r="DP859" s="100"/>
      <c r="DQ859" s="100"/>
      <c r="DR859" s="100"/>
      <c r="DS859" s="100"/>
      <c r="DT859" s="100"/>
      <c r="DU859" s="100"/>
      <c r="DV859" s="100"/>
      <c r="DW859" s="100"/>
      <c r="DX859" s="100"/>
      <c r="DY859" s="100"/>
      <c r="DZ859" s="100"/>
      <c r="EA859" s="100"/>
      <c r="EB859" s="100"/>
      <c r="EC859" s="100"/>
      <c r="ED859" s="100"/>
      <c r="EE859" s="100"/>
      <c r="EF859" s="100"/>
      <c r="EG859" s="100"/>
      <c r="EH859" s="100"/>
      <c r="EI859" s="100"/>
      <c r="EJ859" s="100"/>
      <c r="EK859" s="100"/>
    </row>
    <row r="860" customFormat="false" ht="12.75" hidden="true" customHeight="false" outlineLevel="0" collapsed="false">
      <c r="A860" s="75" t="s">
        <v>1309</v>
      </c>
      <c r="B860" s="78"/>
      <c r="C860" s="79"/>
      <c r="D860" s="78"/>
      <c r="E860" s="78"/>
      <c r="F860" s="79"/>
      <c r="G860" s="79"/>
      <c r="H860" s="80" t="n">
        <v>0</v>
      </c>
      <c r="I860" s="81" t="n">
        <v>0</v>
      </c>
      <c r="J860" s="81" t="n">
        <v>0</v>
      </c>
      <c r="K860" s="82" t="n">
        <v>0</v>
      </c>
      <c r="L860" s="83" t="n">
        <v>0</v>
      </c>
      <c r="M860" s="82" t="n">
        <v>0</v>
      </c>
      <c r="N860" s="83" t="n">
        <v>0</v>
      </c>
      <c r="O860" s="79"/>
      <c r="P860" s="84"/>
      <c r="Q860" s="100"/>
      <c r="R860" s="100"/>
      <c r="S860" s="100"/>
      <c r="T860" s="100"/>
      <c r="U860" s="100"/>
      <c r="V860" s="100"/>
      <c r="W860" s="100"/>
      <c r="X860" s="100"/>
      <c r="Y860" s="101"/>
      <c r="Z860" s="100"/>
      <c r="AA860" s="101" t="s">
        <v>1309</v>
      </c>
      <c r="AB860" s="85"/>
      <c r="AC860" s="86"/>
      <c r="AD860" s="85"/>
      <c r="AE860" s="85"/>
      <c r="AF860" s="86"/>
      <c r="AG860" s="86"/>
      <c r="AH860" s="87" t="n">
        <v>0</v>
      </c>
      <c r="AI860" s="88" t="n">
        <v>0</v>
      </c>
      <c r="AJ860" s="88" t="n">
        <v>0</v>
      </c>
      <c r="AK860" s="89" t="n">
        <v>0</v>
      </c>
      <c r="AL860" s="90" t="n">
        <v>0</v>
      </c>
      <c r="AM860" s="89" t="n">
        <v>0</v>
      </c>
      <c r="AN860" s="90" t="n">
        <v>0</v>
      </c>
      <c r="AO860" s="86"/>
      <c r="AP860" s="91"/>
      <c r="AQ860" s="100"/>
      <c r="AR860" s="100"/>
      <c r="AS860" s="100"/>
      <c r="AT860" s="100"/>
      <c r="AU860" s="100"/>
      <c r="AV860" s="100"/>
      <c r="AW860" s="100"/>
      <c r="AX860" s="100"/>
      <c r="AY860" s="100"/>
      <c r="AZ860" s="101"/>
      <c r="BA860" s="12"/>
      <c r="BB860" s="85" t="n">
        <f aca="false">IF(ISERROR(VLOOKUP($B860,$AB:$AX,1,0)),0,(VLOOKUP($B860,$AB:$AX,1,0)))</f>
        <v>0</v>
      </c>
      <c r="BC860" s="86" t="n">
        <f aca="false">IF(ISERROR(VLOOKUP($B860,$AB:$AX,2,0)),0,(VLOOKUP($B860,$AB:$AX,2,0)))</f>
        <v>0</v>
      </c>
      <c r="BD860" s="92" t="n">
        <f aca="false">IF(ISERROR(VLOOKUP($B860,$AB:$AX,3,0)),0,(VLOOKUP($B860,$AB:$AX,3,0)))</f>
        <v>0</v>
      </c>
      <c r="BE860" s="85" t="n">
        <f aca="false">IF(ISERROR(VLOOKUP($B860,$AB:$AX,4,0)),0,(VLOOKUP($B860,$AB:$AX,4,0)))</f>
        <v>0</v>
      </c>
      <c r="BF860" s="86" t="n">
        <f aca="false">IF(ISERROR(VLOOKUP($B860,$AB:$AX,5,0)),0,(VLOOKUP($B860,$AB:$AX,5,0)))</f>
        <v>0</v>
      </c>
      <c r="BG860" s="86" t="n">
        <f aca="false">IF(ISERROR(VLOOKUP($B860,$AB:$AX,6,0)),0,(VLOOKUP($B860,$AB:$AX,6,0)))</f>
        <v>0</v>
      </c>
      <c r="BH860" s="85" t="n">
        <f aca="false">IF(ISERROR(VLOOKUP($B860,$AB:$AX,7,0)),0,(VLOOKUP($B860,$AB:$AX,7,0)))</f>
        <v>0</v>
      </c>
      <c r="BI860" s="88" t="n">
        <f aca="false">IF(ISERROR(VLOOKUP($B860,$AB:$AX,8,0)),0,(VLOOKUP($B860,$AB:$AX,8,0)))</f>
        <v>0</v>
      </c>
      <c r="BJ860" s="88" t="n">
        <f aca="false">IF(ISERROR(VLOOKUP($B860,$AB:$AX,9,0)),0,(VLOOKUP($B860,$AB:$AX,9,0)))</f>
        <v>0</v>
      </c>
      <c r="BK860" s="89" t="n">
        <f aca="false">IF(ISERROR(VLOOKUP($B860,$AB:$AX,10,0)),0,(VLOOKUP($B860,$AB:$AX,10,0)))</f>
        <v>0</v>
      </c>
      <c r="BL860" s="93" t="n">
        <f aca="false">IF(ISERROR(VLOOKUP($B860,$AB:$AX,11,0)),0,(VLOOKUP($B860,$AB:$AX,11,0)))</f>
        <v>0</v>
      </c>
      <c r="BM860" s="89" t="n">
        <f aca="false">IF(ISERROR(VLOOKUP($B860,$AB:$AX,12,0)),0,(VLOOKUP($B860,$AB:$AX,12,0)))</f>
        <v>0</v>
      </c>
      <c r="BN860" s="93" t="n">
        <f aca="false">IF(ISERROR(VLOOKUP($B860,$AB:$AX,13,0)),0,(VLOOKUP($B860,$AB:$AX,13,0)))</f>
        <v>0</v>
      </c>
      <c r="BO860" s="86" t="n">
        <f aca="false">IF(ISERROR(VLOOKUP($B860,$AB:$AX,14,0)),0,(VLOOKUP($B860,$AB:$AX,14,0)))</f>
        <v>0</v>
      </c>
      <c r="BP860" s="91" t="n">
        <f aca="false">IF(ISERROR(VLOOKUP($B860,$AB:$AX,15,0)),0,(VLOOKUP($B860,$AB:$AX,15,0)))</f>
        <v>0</v>
      </c>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c r="DM860" s="100"/>
      <c r="DN860" s="100"/>
      <c r="DO860" s="100"/>
      <c r="DP860" s="100"/>
      <c r="DQ860" s="100"/>
      <c r="DR860" s="100"/>
      <c r="DS860" s="100"/>
      <c r="DT860" s="100"/>
      <c r="DU860" s="100"/>
      <c r="DV860" s="100"/>
      <c r="DW860" s="100"/>
      <c r="DX860" s="100"/>
      <c r="DY860" s="100"/>
      <c r="DZ860" s="100"/>
      <c r="EA860" s="100"/>
      <c r="EB860" s="100"/>
      <c r="EC860" s="100"/>
      <c r="ED860" s="100"/>
      <c r="EE860" s="100"/>
      <c r="EF860" s="100"/>
      <c r="EG860" s="100"/>
      <c r="EH860" s="100"/>
      <c r="EI860" s="100"/>
      <c r="EJ860" s="100"/>
      <c r="EK860" s="100"/>
    </row>
    <row r="861" customFormat="false" ht="12.75" hidden="true" customHeight="false" outlineLevel="0" collapsed="false">
      <c r="A861" s="75" t="s">
        <v>1310</v>
      </c>
      <c r="B861" s="78"/>
      <c r="C861" s="79"/>
      <c r="D861" s="78"/>
      <c r="E861" s="78"/>
      <c r="F861" s="79"/>
      <c r="G861" s="79"/>
      <c r="H861" s="80" t="n">
        <v>0</v>
      </c>
      <c r="I861" s="81" t="n">
        <v>0</v>
      </c>
      <c r="J861" s="81" t="n">
        <v>0</v>
      </c>
      <c r="K861" s="82" t="n">
        <v>0</v>
      </c>
      <c r="L861" s="83" t="n">
        <v>0</v>
      </c>
      <c r="M861" s="82" t="n">
        <v>0</v>
      </c>
      <c r="N861" s="83" t="n">
        <v>0</v>
      </c>
      <c r="O861" s="79"/>
      <c r="P861" s="84"/>
      <c r="Q861" s="100"/>
      <c r="R861" s="100"/>
      <c r="S861" s="100"/>
      <c r="T861" s="100"/>
      <c r="U861" s="100"/>
      <c r="V861" s="100"/>
      <c r="W861" s="100"/>
      <c r="X861" s="100"/>
      <c r="Y861" s="101"/>
      <c r="Z861" s="100"/>
      <c r="AA861" s="101" t="s">
        <v>1310</v>
      </c>
      <c r="AB861" s="85"/>
      <c r="AC861" s="86"/>
      <c r="AD861" s="85"/>
      <c r="AE861" s="85"/>
      <c r="AF861" s="86"/>
      <c r="AG861" s="86"/>
      <c r="AH861" s="87" t="n">
        <v>0</v>
      </c>
      <c r="AI861" s="88" t="n">
        <v>0</v>
      </c>
      <c r="AJ861" s="88" t="n">
        <v>0</v>
      </c>
      <c r="AK861" s="89" t="n">
        <v>0</v>
      </c>
      <c r="AL861" s="90" t="n">
        <v>0</v>
      </c>
      <c r="AM861" s="89" t="n">
        <v>0</v>
      </c>
      <c r="AN861" s="90" t="n">
        <v>0</v>
      </c>
      <c r="AO861" s="86"/>
      <c r="AP861" s="91"/>
      <c r="AQ861" s="100"/>
      <c r="AR861" s="100"/>
      <c r="AS861" s="100"/>
      <c r="AT861" s="100"/>
      <c r="AU861" s="100"/>
      <c r="AV861" s="100"/>
      <c r="AW861" s="100"/>
      <c r="AX861" s="100"/>
      <c r="AY861" s="100"/>
      <c r="AZ861" s="101"/>
      <c r="BA861" s="12"/>
      <c r="BB861" s="85" t="n">
        <f aca="false">IF(ISERROR(VLOOKUP($B861,$AB:$AX,1,0)),0,(VLOOKUP($B861,$AB:$AX,1,0)))</f>
        <v>0</v>
      </c>
      <c r="BC861" s="86" t="n">
        <f aca="false">IF(ISERROR(VLOOKUP($B861,$AB:$AX,2,0)),0,(VLOOKUP($B861,$AB:$AX,2,0)))</f>
        <v>0</v>
      </c>
      <c r="BD861" s="92" t="n">
        <f aca="false">IF(ISERROR(VLOOKUP($B861,$AB:$AX,3,0)),0,(VLOOKUP($B861,$AB:$AX,3,0)))</f>
        <v>0</v>
      </c>
      <c r="BE861" s="85" t="n">
        <f aca="false">IF(ISERROR(VLOOKUP($B861,$AB:$AX,4,0)),0,(VLOOKUP($B861,$AB:$AX,4,0)))</f>
        <v>0</v>
      </c>
      <c r="BF861" s="86" t="n">
        <f aca="false">IF(ISERROR(VLOOKUP($B861,$AB:$AX,5,0)),0,(VLOOKUP($B861,$AB:$AX,5,0)))</f>
        <v>0</v>
      </c>
      <c r="BG861" s="86" t="n">
        <f aca="false">IF(ISERROR(VLOOKUP($B861,$AB:$AX,6,0)),0,(VLOOKUP($B861,$AB:$AX,6,0)))</f>
        <v>0</v>
      </c>
      <c r="BH861" s="85" t="n">
        <f aca="false">IF(ISERROR(VLOOKUP($B861,$AB:$AX,7,0)),0,(VLOOKUP($B861,$AB:$AX,7,0)))</f>
        <v>0</v>
      </c>
      <c r="BI861" s="88" t="n">
        <f aca="false">IF(ISERROR(VLOOKUP($B861,$AB:$AX,8,0)),0,(VLOOKUP($B861,$AB:$AX,8,0)))</f>
        <v>0</v>
      </c>
      <c r="BJ861" s="88" t="n">
        <f aca="false">IF(ISERROR(VLOOKUP($B861,$AB:$AX,9,0)),0,(VLOOKUP($B861,$AB:$AX,9,0)))</f>
        <v>0</v>
      </c>
      <c r="BK861" s="89" t="n">
        <f aca="false">IF(ISERROR(VLOOKUP($B861,$AB:$AX,10,0)),0,(VLOOKUP($B861,$AB:$AX,10,0)))</f>
        <v>0</v>
      </c>
      <c r="BL861" s="93" t="n">
        <f aca="false">IF(ISERROR(VLOOKUP($B861,$AB:$AX,11,0)),0,(VLOOKUP($B861,$AB:$AX,11,0)))</f>
        <v>0</v>
      </c>
      <c r="BM861" s="89" t="n">
        <f aca="false">IF(ISERROR(VLOOKUP($B861,$AB:$AX,12,0)),0,(VLOOKUP($B861,$AB:$AX,12,0)))</f>
        <v>0</v>
      </c>
      <c r="BN861" s="93" t="n">
        <f aca="false">IF(ISERROR(VLOOKUP($B861,$AB:$AX,13,0)),0,(VLOOKUP($B861,$AB:$AX,13,0)))</f>
        <v>0</v>
      </c>
      <c r="BO861" s="86" t="n">
        <f aca="false">IF(ISERROR(VLOOKUP($B861,$AB:$AX,14,0)),0,(VLOOKUP($B861,$AB:$AX,14,0)))</f>
        <v>0</v>
      </c>
      <c r="BP861" s="91" t="n">
        <f aca="false">IF(ISERROR(VLOOKUP($B861,$AB:$AX,15,0)),0,(VLOOKUP($B861,$AB:$AX,15,0)))</f>
        <v>0</v>
      </c>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c r="DM861" s="100"/>
      <c r="DN861" s="100"/>
      <c r="DO861" s="100"/>
      <c r="DP861" s="100"/>
      <c r="DQ861" s="100"/>
      <c r="DR861" s="100"/>
      <c r="DS861" s="100"/>
      <c r="DT861" s="100"/>
      <c r="DU861" s="100"/>
      <c r="DV861" s="100"/>
      <c r="DW861" s="100"/>
      <c r="DX861" s="100"/>
      <c r="DY861" s="100"/>
      <c r="DZ861" s="100"/>
      <c r="EA861" s="100"/>
      <c r="EB861" s="100"/>
      <c r="EC861" s="100"/>
      <c r="ED861" s="100"/>
      <c r="EE861" s="100"/>
      <c r="EF861" s="100"/>
      <c r="EG861" s="100"/>
      <c r="EH861" s="100"/>
      <c r="EI861" s="100"/>
      <c r="EJ861" s="100"/>
      <c r="EK861" s="100"/>
    </row>
    <row r="862" customFormat="false" ht="12.75" hidden="true" customHeight="false" outlineLevel="0" collapsed="false">
      <c r="A862" s="75" t="s">
        <v>1311</v>
      </c>
      <c r="B862" s="78"/>
      <c r="C862" s="79"/>
      <c r="D862" s="78"/>
      <c r="E862" s="78"/>
      <c r="F862" s="79"/>
      <c r="G862" s="79"/>
      <c r="H862" s="80" t="n">
        <v>0</v>
      </c>
      <c r="I862" s="81" t="n">
        <v>0</v>
      </c>
      <c r="J862" s="81" t="n">
        <v>0</v>
      </c>
      <c r="K862" s="82" t="n">
        <v>0</v>
      </c>
      <c r="L862" s="83" t="n">
        <v>0</v>
      </c>
      <c r="M862" s="82" t="n">
        <v>0</v>
      </c>
      <c r="N862" s="83" t="n">
        <v>0</v>
      </c>
      <c r="O862" s="79"/>
      <c r="P862" s="84"/>
      <c r="Q862" s="100"/>
      <c r="R862" s="100"/>
      <c r="S862" s="100"/>
      <c r="T862" s="100"/>
      <c r="U862" s="100"/>
      <c r="V862" s="100"/>
      <c r="W862" s="100"/>
      <c r="X862" s="100"/>
      <c r="Y862" s="101"/>
      <c r="Z862" s="100"/>
      <c r="AA862" s="101" t="s">
        <v>1311</v>
      </c>
      <c r="AB862" s="85"/>
      <c r="AC862" s="86"/>
      <c r="AD862" s="85"/>
      <c r="AE862" s="85"/>
      <c r="AF862" s="86"/>
      <c r="AG862" s="86"/>
      <c r="AH862" s="87" t="n">
        <v>0</v>
      </c>
      <c r="AI862" s="88" t="n">
        <v>0</v>
      </c>
      <c r="AJ862" s="88" t="n">
        <v>0</v>
      </c>
      <c r="AK862" s="89" t="n">
        <v>0</v>
      </c>
      <c r="AL862" s="90" t="n">
        <v>0</v>
      </c>
      <c r="AM862" s="89" t="n">
        <v>0</v>
      </c>
      <c r="AN862" s="90" t="n">
        <v>0</v>
      </c>
      <c r="AO862" s="86"/>
      <c r="AP862" s="91"/>
      <c r="AQ862" s="100"/>
      <c r="AR862" s="100"/>
      <c r="AS862" s="100"/>
      <c r="AT862" s="100"/>
      <c r="AU862" s="100"/>
      <c r="AV862" s="100"/>
      <c r="AW862" s="100"/>
      <c r="AX862" s="100"/>
      <c r="AY862" s="100"/>
      <c r="AZ862" s="101"/>
      <c r="BA862" s="12"/>
      <c r="BB862" s="85" t="n">
        <f aca="false">IF(ISERROR(VLOOKUP($B862,$AB:$AX,1,0)),0,(VLOOKUP($B862,$AB:$AX,1,0)))</f>
        <v>0</v>
      </c>
      <c r="BC862" s="86" t="n">
        <f aca="false">IF(ISERROR(VLOOKUP($B862,$AB:$AX,2,0)),0,(VLOOKUP($B862,$AB:$AX,2,0)))</f>
        <v>0</v>
      </c>
      <c r="BD862" s="92" t="n">
        <f aca="false">IF(ISERROR(VLOOKUP($B862,$AB:$AX,3,0)),0,(VLOOKUP($B862,$AB:$AX,3,0)))</f>
        <v>0</v>
      </c>
      <c r="BE862" s="85" t="n">
        <f aca="false">IF(ISERROR(VLOOKUP($B862,$AB:$AX,4,0)),0,(VLOOKUP($B862,$AB:$AX,4,0)))</f>
        <v>0</v>
      </c>
      <c r="BF862" s="86" t="n">
        <f aca="false">IF(ISERROR(VLOOKUP($B862,$AB:$AX,5,0)),0,(VLOOKUP($B862,$AB:$AX,5,0)))</f>
        <v>0</v>
      </c>
      <c r="BG862" s="86" t="n">
        <f aca="false">IF(ISERROR(VLOOKUP($B862,$AB:$AX,6,0)),0,(VLOOKUP($B862,$AB:$AX,6,0)))</f>
        <v>0</v>
      </c>
      <c r="BH862" s="85" t="n">
        <f aca="false">IF(ISERROR(VLOOKUP($B862,$AB:$AX,7,0)),0,(VLOOKUP($B862,$AB:$AX,7,0)))</f>
        <v>0</v>
      </c>
      <c r="BI862" s="88" t="n">
        <f aca="false">IF(ISERROR(VLOOKUP($B862,$AB:$AX,8,0)),0,(VLOOKUP($B862,$AB:$AX,8,0)))</f>
        <v>0</v>
      </c>
      <c r="BJ862" s="88" t="n">
        <f aca="false">IF(ISERROR(VLOOKUP($B862,$AB:$AX,9,0)),0,(VLOOKUP($B862,$AB:$AX,9,0)))</f>
        <v>0</v>
      </c>
      <c r="BK862" s="89" t="n">
        <f aca="false">IF(ISERROR(VLOOKUP($B862,$AB:$AX,10,0)),0,(VLOOKUP($B862,$AB:$AX,10,0)))</f>
        <v>0</v>
      </c>
      <c r="BL862" s="93" t="n">
        <f aca="false">IF(ISERROR(VLOOKUP($B862,$AB:$AX,11,0)),0,(VLOOKUP($B862,$AB:$AX,11,0)))</f>
        <v>0</v>
      </c>
      <c r="BM862" s="89" t="n">
        <f aca="false">IF(ISERROR(VLOOKUP($B862,$AB:$AX,12,0)),0,(VLOOKUP($B862,$AB:$AX,12,0)))</f>
        <v>0</v>
      </c>
      <c r="BN862" s="93" t="n">
        <f aca="false">IF(ISERROR(VLOOKUP($B862,$AB:$AX,13,0)),0,(VLOOKUP($B862,$AB:$AX,13,0)))</f>
        <v>0</v>
      </c>
      <c r="BO862" s="86" t="n">
        <f aca="false">IF(ISERROR(VLOOKUP($B862,$AB:$AX,14,0)),0,(VLOOKUP($B862,$AB:$AX,14,0)))</f>
        <v>0</v>
      </c>
      <c r="BP862" s="91" t="n">
        <f aca="false">IF(ISERROR(VLOOKUP($B862,$AB:$AX,15,0)),0,(VLOOKUP($B862,$AB:$AX,15,0)))</f>
        <v>0</v>
      </c>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c r="DM862" s="100"/>
      <c r="DN862" s="100"/>
      <c r="DO862" s="100"/>
      <c r="DP862" s="100"/>
      <c r="DQ862" s="100"/>
      <c r="DR862" s="100"/>
      <c r="DS862" s="100"/>
      <c r="DT862" s="100"/>
      <c r="DU862" s="100"/>
      <c r="DV862" s="100"/>
      <c r="DW862" s="100"/>
      <c r="DX862" s="100"/>
      <c r="DY862" s="100"/>
      <c r="DZ862" s="100"/>
      <c r="EA862" s="100"/>
      <c r="EB862" s="100"/>
      <c r="EC862" s="100"/>
      <c r="ED862" s="100"/>
      <c r="EE862" s="100"/>
      <c r="EF862" s="100"/>
      <c r="EG862" s="100"/>
      <c r="EH862" s="100"/>
      <c r="EI862" s="100"/>
      <c r="EJ862" s="100"/>
      <c r="EK862" s="100"/>
    </row>
    <row r="863" customFormat="false" ht="12.75" hidden="true" customHeight="false" outlineLevel="0" collapsed="false">
      <c r="A863" s="75" t="s">
        <v>1312</v>
      </c>
      <c r="B863" s="78"/>
      <c r="C863" s="79"/>
      <c r="D863" s="78"/>
      <c r="E863" s="78"/>
      <c r="F863" s="79"/>
      <c r="G863" s="79"/>
      <c r="H863" s="80" t="n">
        <v>0</v>
      </c>
      <c r="I863" s="81" t="n">
        <v>0</v>
      </c>
      <c r="J863" s="81" t="n">
        <v>0</v>
      </c>
      <c r="K863" s="82" t="n">
        <v>0</v>
      </c>
      <c r="L863" s="83" t="n">
        <v>0</v>
      </c>
      <c r="M863" s="82" t="n">
        <v>0</v>
      </c>
      <c r="N863" s="83" t="n">
        <v>0</v>
      </c>
      <c r="O863" s="79"/>
      <c r="P863" s="84"/>
      <c r="Q863" s="100"/>
      <c r="R863" s="100"/>
      <c r="S863" s="100"/>
      <c r="T863" s="100"/>
      <c r="U863" s="100"/>
      <c r="V863" s="100"/>
      <c r="W863" s="100"/>
      <c r="X863" s="100"/>
      <c r="Y863" s="101"/>
      <c r="Z863" s="100"/>
      <c r="AA863" s="101" t="s">
        <v>1312</v>
      </c>
      <c r="AB863" s="85"/>
      <c r="AC863" s="86"/>
      <c r="AD863" s="85"/>
      <c r="AE863" s="85"/>
      <c r="AF863" s="86"/>
      <c r="AG863" s="86"/>
      <c r="AH863" s="87" t="n">
        <v>0</v>
      </c>
      <c r="AI863" s="88" t="n">
        <v>0</v>
      </c>
      <c r="AJ863" s="88" t="n">
        <v>0</v>
      </c>
      <c r="AK863" s="89" t="n">
        <v>0</v>
      </c>
      <c r="AL863" s="90" t="n">
        <v>0</v>
      </c>
      <c r="AM863" s="89" t="n">
        <v>0</v>
      </c>
      <c r="AN863" s="90" t="n">
        <v>0</v>
      </c>
      <c r="AO863" s="86"/>
      <c r="AP863" s="91"/>
      <c r="AQ863" s="100"/>
      <c r="AR863" s="100"/>
      <c r="AS863" s="100"/>
      <c r="AT863" s="100"/>
      <c r="AU863" s="100"/>
      <c r="AV863" s="100"/>
      <c r="AW863" s="100"/>
      <c r="AX863" s="100"/>
      <c r="AY863" s="100"/>
      <c r="AZ863" s="101"/>
      <c r="BA863" s="12"/>
      <c r="BB863" s="85" t="n">
        <f aca="false">IF(ISERROR(VLOOKUP($B863,$AB:$AX,1,0)),0,(VLOOKUP($B863,$AB:$AX,1,0)))</f>
        <v>0</v>
      </c>
      <c r="BC863" s="86" t="n">
        <f aca="false">IF(ISERROR(VLOOKUP($B863,$AB:$AX,2,0)),0,(VLOOKUP($B863,$AB:$AX,2,0)))</f>
        <v>0</v>
      </c>
      <c r="BD863" s="92" t="n">
        <f aca="false">IF(ISERROR(VLOOKUP($B863,$AB:$AX,3,0)),0,(VLOOKUP($B863,$AB:$AX,3,0)))</f>
        <v>0</v>
      </c>
      <c r="BE863" s="85" t="n">
        <f aca="false">IF(ISERROR(VLOOKUP($B863,$AB:$AX,4,0)),0,(VLOOKUP($B863,$AB:$AX,4,0)))</f>
        <v>0</v>
      </c>
      <c r="BF863" s="86" t="n">
        <f aca="false">IF(ISERROR(VLOOKUP($B863,$AB:$AX,5,0)),0,(VLOOKUP($B863,$AB:$AX,5,0)))</f>
        <v>0</v>
      </c>
      <c r="BG863" s="86" t="n">
        <f aca="false">IF(ISERROR(VLOOKUP($B863,$AB:$AX,6,0)),0,(VLOOKUP($B863,$AB:$AX,6,0)))</f>
        <v>0</v>
      </c>
      <c r="BH863" s="85" t="n">
        <f aca="false">IF(ISERROR(VLOOKUP($B863,$AB:$AX,7,0)),0,(VLOOKUP($B863,$AB:$AX,7,0)))</f>
        <v>0</v>
      </c>
      <c r="BI863" s="88" t="n">
        <f aca="false">IF(ISERROR(VLOOKUP($B863,$AB:$AX,8,0)),0,(VLOOKUP($B863,$AB:$AX,8,0)))</f>
        <v>0</v>
      </c>
      <c r="BJ863" s="88" t="n">
        <f aca="false">IF(ISERROR(VLOOKUP($B863,$AB:$AX,9,0)),0,(VLOOKUP($B863,$AB:$AX,9,0)))</f>
        <v>0</v>
      </c>
      <c r="BK863" s="89" t="n">
        <f aca="false">IF(ISERROR(VLOOKUP($B863,$AB:$AX,10,0)),0,(VLOOKUP($B863,$AB:$AX,10,0)))</f>
        <v>0</v>
      </c>
      <c r="BL863" s="93" t="n">
        <f aca="false">IF(ISERROR(VLOOKUP($B863,$AB:$AX,11,0)),0,(VLOOKUP($B863,$AB:$AX,11,0)))</f>
        <v>0</v>
      </c>
      <c r="BM863" s="89" t="n">
        <f aca="false">IF(ISERROR(VLOOKUP($B863,$AB:$AX,12,0)),0,(VLOOKUP($B863,$AB:$AX,12,0)))</f>
        <v>0</v>
      </c>
      <c r="BN863" s="93" t="n">
        <f aca="false">IF(ISERROR(VLOOKUP($B863,$AB:$AX,13,0)),0,(VLOOKUP($B863,$AB:$AX,13,0)))</f>
        <v>0</v>
      </c>
      <c r="BO863" s="86" t="n">
        <f aca="false">IF(ISERROR(VLOOKUP($B863,$AB:$AX,14,0)),0,(VLOOKUP($B863,$AB:$AX,14,0)))</f>
        <v>0</v>
      </c>
      <c r="BP863" s="91" t="n">
        <f aca="false">IF(ISERROR(VLOOKUP($B863,$AB:$AX,15,0)),0,(VLOOKUP($B863,$AB:$AX,15,0)))</f>
        <v>0</v>
      </c>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c r="DM863" s="100"/>
      <c r="DN863" s="100"/>
      <c r="DO863" s="100"/>
      <c r="DP863" s="100"/>
      <c r="DQ863" s="100"/>
      <c r="DR863" s="100"/>
      <c r="DS863" s="100"/>
      <c r="DT863" s="100"/>
      <c r="DU863" s="100"/>
      <c r="DV863" s="100"/>
      <c r="DW863" s="100"/>
      <c r="DX863" s="100"/>
      <c r="DY863" s="100"/>
      <c r="DZ863" s="100"/>
      <c r="EA863" s="100"/>
      <c r="EB863" s="100"/>
      <c r="EC863" s="100"/>
      <c r="ED863" s="100"/>
      <c r="EE863" s="100"/>
      <c r="EF863" s="100"/>
      <c r="EG863" s="100"/>
      <c r="EH863" s="100"/>
      <c r="EI863" s="100"/>
      <c r="EJ863" s="100"/>
      <c r="EK863" s="100"/>
    </row>
    <row r="864" customFormat="false" ht="12.75" hidden="true" customHeight="false" outlineLevel="0" collapsed="false">
      <c r="A864" s="75" t="s">
        <v>1313</v>
      </c>
      <c r="B864" s="78"/>
      <c r="C864" s="79"/>
      <c r="D864" s="78"/>
      <c r="E864" s="78"/>
      <c r="F864" s="79"/>
      <c r="G864" s="79"/>
      <c r="H864" s="80" t="n">
        <v>0</v>
      </c>
      <c r="I864" s="81" t="n">
        <v>0</v>
      </c>
      <c r="J864" s="81" t="n">
        <v>0</v>
      </c>
      <c r="K864" s="82" t="n">
        <v>0</v>
      </c>
      <c r="L864" s="83" t="n">
        <v>0</v>
      </c>
      <c r="M864" s="82" t="n">
        <v>0</v>
      </c>
      <c r="N864" s="83" t="n">
        <v>0</v>
      </c>
      <c r="O864" s="79"/>
      <c r="P864" s="84"/>
      <c r="Q864" s="22"/>
      <c r="R864" s="22"/>
      <c r="S864" s="22"/>
      <c r="T864" s="22"/>
      <c r="U864" s="22"/>
      <c r="V864" s="22"/>
      <c r="W864" s="22"/>
      <c r="X864" s="22"/>
      <c r="Y864" s="12"/>
      <c r="Z864" s="22"/>
      <c r="AA864" s="12" t="s">
        <v>1313</v>
      </c>
      <c r="AB864" s="85"/>
      <c r="AC864" s="86"/>
      <c r="AD864" s="85"/>
      <c r="AE864" s="85"/>
      <c r="AF864" s="86"/>
      <c r="AG864" s="86"/>
      <c r="AH864" s="87" t="n">
        <v>0</v>
      </c>
      <c r="AI864" s="88" t="n">
        <v>0</v>
      </c>
      <c r="AJ864" s="88" t="n">
        <v>0</v>
      </c>
      <c r="AK864" s="89" t="n">
        <v>0</v>
      </c>
      <c r="AL864" s="90" t="n">
        <v>0</v>
      </c>
      <c r="AM864" s="89" t="n">
        <v>0</v>
      </c>
      <c r="AN864" s="90" t="n">
        <v>0</v>
      </c>
      <c r="AO864" s="86"/>
      <c r="AP864" s="91"/>
      <c r="AQ864" s="22"/>
      <c r="AR864" s="22"/>
      <c r="AS864" s="22"/>
      <c r="AT864" s="22"/>
      <c r="AU864" s="22"/>
      <c r="AV864" s="22"/>
      <c r="AW864" s="22"/>
      <c r="AX864" s="22"/>
      <c r="AY864" s="22"/>
      <c r="BA864" s="12"/>
      <c r="BB864" s="85" t="n">
        <f aca="false">IF(ISERROR(VLOOKUP($B864,$AB:$AX,1,0)),0,(VLOOKUP($B864,$AB:$AX,1,0)))</f>
        <v>0</v>
      </c>
      <c r="BC864" s="86" t="n">
        <f aca="false">IF(ISERROR(VLOOKUP($B864,$AB:$AX,2,0)),0,(VLOOKUP($B864,$AB:$AX,2,0)))</f>
        <v>0</v>
      </c>
      <c r="BD864" s="92" t="n">
        <f aca="false">IF(ISERROR(VLOOKUP($B864,$AB:$AX,3,0)),0,(VLOOKUP($B864,$AB:$AX,3,0)))</f>
        <v>0</v>
      </c>
      <c r="BE864" s="85" t="n">
        <f aca="false">IF(ISERROR(VLOOKUP($B864,$AB:$AX,4,0)),0,(VLOOKUP($B864,$AB:$AX,4,0)))</f>
        <v>0</v>
      </c>
      <c r="BF864" s="86" t="n">
        <f aca="false">IF(ISERROR(VLOOKUP($B864,$AB:$AX,5,0)),0,(VLOOKUP($B864,$AB:$AX,5,0)))</f>
        <v>0</v>
      </c>
      <c r="BG864" s="86" t="n">
        <f aca="false">IF(ISERROR(VLOOKUP($B864,$AB:$AX,6,0)),0,(VLOOKUP($B864,$AB:$AX,6,0)))</f>
        <v>0</v>
      </c>
      <c r="BH864" s="85" t="n">
        <f aca="false">IF(ISERROR(VLOOKUP($B864,$AB:$AX,7,0)),0,(VLOOKUP($B864,$AB:$AX,7,0)))</f>
        <v>0</v>
      </c>
      <c r="BI864" s="88" t="n">
        <f aca="false">IF(ISERROR(VLOOKUP($B864,$AB:$AX,8,0)),0,(VLOOKUP($B864,$AB:$AX,8,0)))</f>
        <v>0</v>
      </c>
      <c r="BJ864" s="88" t="n">
        <f aca="false">IF(ISERROR(VLOOKUP($B864,$AB:$AX,9,0)),0,(VLOOKUP($B864,$AB:$AX,9,0)))</f>
        <v>0</v>
      </c>
      <c r="BK864" s="89" t="n">
        <f aca="false">IF(ISERROR(VLOOKUP($B864,$AB:$AX,10,0)),0,(VLOOKUP($B864,$AB:$AX,10,0)))</f>
        <v>0</v>
      </c>
      <c r="BL864" s="93" t="n">
        <f aca="false">IF(ISERROR(VLOOKUP($B864,$AB:$AX,11,0)),0,(VLOOKUP($B864,$AB:$AX,11,0)))</f>
        <v>0</v>
      </c>
      <c r="BM864" s="89" t="n">
        <f aca="false">IF(ISERROR(VLOOKUP($B864,$AB:$AX,12,0)),0,(VLOOKUP($B864,$AB:$AX,12,0)))</f>
        <v>0</v>
      </c>
      <c r="BN864" s="93" t="n">
        <f aca="false">IF(ISERROR(VLOOKUP($B864,$AB:$AX,13,0)),0,(VLOOKUP($B864,$AB:$AX,13,0)))</f>
        <v>0</v>
      </c>
      <c r="BO864" s="86" t="n">
        <f aca="false">IF(ISERROR(VLOOKUP($B864,$AB:$AX,14,0)),0,(VLOOKUP($B864,$AB:$AX,14,0)))</f>
        <v>0</v>
      </c>
      <c r="BP864" s="91" t="n">
        <f aca="false">IF(ISERROR(VLOOKUP($B864,$AB:$AX,15,0)),0,(VLOOKUP($B864,$AB:$AX,15,0)))</f>
        <v>0</v>
      </c>
      <c r="BQ864" s="22"/>
      <c r="BR864" s="22"/>
      <c r="BS864" s="22"/>
      <c r="BT864" s="22"/>
      <c r="BU864" s="22"/>
      <c r="BV864" s="22"/>
      <c r="BW864" s="22"/>
      <c r="BX864" s="22"/>
      <c r="BY864" s="22"/>
      <c r="BZ864" s="22"/>
      <c r="CA864" s="22"/>
      <c r="CB864" s="22"/>
      <c r="CC864" s="22"/>
      <c r="CD864" s="22"/>
      <c r="CE864" s="22"/>
      <c r="CF864" s="22"/>
      <c r="CG864" s="22"/>
      <c r="CH864" s="22"/>
      <c r="CI864" s="22"/>
      <c r="CJ864" s="22"/>
      <c r="CK864" s="22"/>
      <c r="CL864" s="22"/>
      <c r="CM864" s="22"/>
      <c r="CN864" s="22"/>
      <c r="CO864" s="22"/>
      <c r="CP864" s="22"/>
      <c r="CQ864" s="22"/>
      <c r="CR864" s="22"/>
      <c r="CS864" s="22"/>
      <c r="CT864" s="22"/>
      <c r="CU864" s="22"/>
      <c r="CV864" s="22"/>
      <c r="CW864" s="22"/>
      <c r="CX864" s="22"/>
      <c r="CY864" s="22"/>
      <c r="CZ864" s="22"/>
      <c r="DA864" s="22"/>
      <c r="DB864" s="22"/>
      <c r="DC864" s="22"/>
      <c r="DD864" s="22"/>
      <c r="DE864" s="22"/>
      <c r="DF864" s="22"/>
      <c r="DG864" s="22"/>
      <c r="DH864" s="22"/>
      <c r="DI864" s="22"/>
      <c r="DJ864" s="22"/>
      <c r="DK864" s="22"/>
      <c r="DL864" s="22"/>
      <c r="DM864" s="22"/>
      <c r="DN864" s="22"/>
      <c r="DO864" s="22"/>
      <c r="DP864" s="22"/>
      <c r="DQ864" s="22"/>
      <c r="DR864" s="22"/>
      <c r="DS864" s="22"/>
      <c r="DT864" s="22"/>
      <c r="DU864" s="22"/>
      <c r="DV864" s="22"/>
      <c r="DW864" s="22"/>
      <c r="DX864" s="22"/>
      <c r="DY864" s="22"/>
      <c r="DZ864" s="22"/>
      <c r="EA864" s="22"/>
      <c r="EB864" s="22"/>
      <c r="EC864" s="22"/>
      <c r="ED864" s="22"/>
      <c r="EE864" s="22"/>
      <c r="EF864" s="22"/>
      <c r="EG864" s="22"/>
      <c r="EH864" s="22"/>
      <c r="EI864" s="22"/>
      <c r="EJ864" s="22"/>
      <c r="EK864" s="22"/>
    </row>
    <row r="865" customFormat="false" ht="12.75" hidden="true" customHeight="false" outlineLevel="0" collapsed="false">
      <c r="A865" s="75" t="s">
        <v>1314</v>
      </c>
      <c r="B865" s="78"/>
      <c r="C865" s="79"/>
      <c r="D865" s="78"/>
      <c r="E865" s="78"/>
      <c r="F865" s="79"/>
      <c r="G865" s="79"/>
      <c r="H865" s="80" t="n">
        <v>0</v>
      </c>
      <c r="I865" s="81" t="n">
        <v>0</v>
      </c>
      <c r="J865" s="81" t="n">
        <v>0</v>
      </c>
      <c r="K865" s="82" t="n">
        <v>0</v>
      </c>
      <c r="L865" s="83" t="n">
        <v>0</v>
      </c>
      <c r="M865" s="82" t="n">
        <v>0</v>
      </c>
      <c r="N865" s="83" t="n">
        <v>0</v>
      </c>
      <c r="O865" s="79"/>
      <c r="P865" s="84"/>
      <c r="AA865" s="5" t="s">
        <v>1314</v>
      </c>
      <c r="AB865" s="85"/>
      <c r="AC865" s="86"/>
      <c r="AD865" s="85"/>
      <c r="AE865" s="85"/>
      <c r="AF865" s="86"/>
      <c r="AG865" s="86"/>
      <c r="AH865" s="87" t="n">
        <v>0</v>
      </c>
      <c r="AI865" s="88" t="n">
        <v>0</v>
      </c>
      <c r="AJ865" s="88" t="n">
        <v>0</v>
      </c>
      <c r="AK865" s="89" t="n">
        <v>0</v>
      </c>
      <c r="AL865" s="90" t="n">
        <v>0</v>
      </c>
      <c r="AM865" s="89" t="n">
        <v>0</v>
      </c>
      <c r="AN865" s="90" t="n">
        <v>0</v>
      </c>
      <c r="AO865" s="86"/>
      <c r="AP865" s="91"/>
      <c r="AZ865" s="5"/>
      <c r="BA865" s="12"/>
      <c r="BB865" s="85" t="n">
        <f aca="false">IF(ISERROR(VLOOKUP($B865,$AB:$AX,1,0)),0,(VLOOKUP($B865,$AB:$AX,1,0)))</f>
        <v>0</v>
      </c>
      <c r="BC865" s="86" t="n">
        <f aca="false">IF(ISERROR(VLOOKUP($B865,$AB:$AX,2,0)),0,(VLOOKUP($B865,$AB:$AX,2,0)))</f>
        <v>0</v>
      </c>
      <c r="BD865" s="92" t="n">
        <f aca="false">IF(ISERROR(VLOOKUP($B865,$AB:$AX,3,0)),0,(VLOOKUP($B865,$AB:$AX,3,0)))</f>
        <v>0</v>
      </c>
      <c r="BE865" s="85" t="n">
        <f aca="false">IF(ISERROR(VLOOKUP($B865,$AB:$AX,4,0)),0,(VLOOKUP($B865,$AB:$AX,4,0)))</f>
        <v>0</v>
      </c>
      <c r="BF865" s="86" t="n">
        <f aca="false">IF(ISERROR(VLOOKUP($B865,$AB:$AX,5,0)),0,(VLOOKUP($B865,$AB:$AX,5,0)))</f>
        <v>0</v>
      </c>
      <c r="BG865" s="86" t="n">
        <f aca="false">IF(ISERROR(VLOOKUP($B865,$AB:$AX,6,0)),0,(VLOOKUP($B865,$AB:$AX,6,0)))</f>
        <v>0</v>
      </c>
      <c r="BH865" s="85" t="n">
        <f aca="false">IF(ISERROR(VLOOKUP($B865,$AB:$AX,7,0)),0,(VLOOKUP($B865,$AB:$AX,7,0)))</f>
        <v>0</v>
      </c>
      <c r="BI865" s="88" t="n">
        <f aca="false">IF(ISERROR(VLOOKUP($B865,$AB:$AX,8,0)),0,(VLOOKUP($B865,$AB:$AX,8,0)))</f>
        <v>0</v>
      </c>
      <c r="BJ865" s="88" t="n">
        <f aca="false">IF(ISERROR(VLOOKUP($B865,$AB:$AX,9,0)),0,(VLOOKUP($B865,$AB:$AX,9,0)))</f>
        <v>0</v>
      </c>
      <c r="BK865" s="89" t="n">
        <f aca="false">IF(ISERROR(VLOOKUP($B865,$AB:$AX,10,0)),0,(VLOOKUP($B865,$AB:$AX,10,0)))</f>
        <v>0</v>
      </c>
      <c r="BL865" s="93" t="n">
        <f aca="false">IF(ISERROR(VLOOKUP($B865,$AB:$AX,11,0)),0,(VLOOKUP($B865,$AB:$AX,11,0)))</f>
        <v>0</v>
      </c>
      <c r="BM865" s="89" t="n">
        <f aca="false">IF(ISERROR(VLOOKUP($B865,$AB:$AX,12,0)),0,(VLOOKUP($B865,$AB:$AX,12,0)))</f>
        <v>0</v>
      </c>
      <c r="BN865" s="93" t="n">
        <f aca="false">IF(ISERROR(VLOOKUP($B865,$AB:$AX,13,0)),0,(VLOOKUP($B865,$AB:$AX,13,0)))</f>
        <v>0</v>
      </c>
      <c r="BO865" s="86" t="n">
        <f aca="false">IF(ISERROR(VLOOKUP($B865,$AB:$AX,14,0)),0,(VLOOKUP($B865,$AB:$AX,14,0)))</f>
        <v>0</v>
      </c>
      <c r="BP865" s="91" t="n">
        <f aca="false">IF(ISERROR(VLOOKUP($B865,$AB:$AX,15,0)),0,(VLOOKUP($B865,$AB:$AX,15,0)))</f>
        <v>0</v>
      </c>
    </row>
    <row r="866" customFormat="false" ht="12.75" hidden="true" customHeight="false" outlineLevel="0" collapsed="false">
      <c r="A866" s="75" t="s">
        <v>1315</v>
      </c>
      <c r="B866" s="78"/>
      <c r="C866" s="79"/>
      <c r="D866" s="78"/>
      <c r="E866" s="78"/>
      <c r="F866" s="79"/>
      <c r="G866" s="79"/>
      <c r="H866" s="80" t="n">
        <v>0</v>
      </c>
      <c r="I866" s="81" t="n">
        <v>0</v>
      </c>
      <c r="J866" s="81" t="n">
        <v>0</v>
      </c>
      <c r="K866" s="82" t="n">
        <v>0</v>
      </c>
      <c r="L866" s="83" t="n">
        <v>0</v>
      </c>
      <c r="M866" s="82" t="n">
        <v>0</v>
      </c>
      <c r="N866" s="83" t="n">
        <v>0</v>
      </c>
      <c r="O866" s="79"/>
      <c r="P866" s="84"/>
      <c r="AA866" s="5" t="s">
        <v>1315</v>
      </c>
      <c r="AB866" s="85"/>
      <c r="AC866" s="86"/>
      <c r="AD866" s="85"/>
      <c r="AE866" s="85"/>
      <c r="AF866" s="86"/>
      <c r="AG866" s="86"/>
      <c r="AH866" s="87" t="n">
        <v>0</v>
      </c>
      <c r="AI866" s="88" t="n">
        <v>0</v>
      </c>
      <c r="AJ866" s="88" t="n">
        <v>0</v>
      </c>
      <c r="AK866" s="89" t="n">
        <v>0</v>
      </c>
      <c r="AL866" s="90" t="n">
        <v>0</v>
      </c>
      <c r="AM866" s="89" t="n">
        <v>0</v>
      </c>
      <c r="AN866" s="90" t="n">
        <v>0</v>
      </c>
      <c r="AO866" s="86"/>
      <c r="AP866" s="91"/>
      <c r="AZ866" s="5"/>
      <c r="BA866" s="12"/>
      <c r="BB866" s="85" t="n">
        <f aca="false">IF(ISERROR(VLOOKUP($B866,$AB:$AX,1,0)),0,(VLOOKUP($B866,$AB:$AX,1,0)))</f>
        <v>0</v>
      </c>
      <c r="BC866" s="86" t="n">
        <f aca="false">IF(ISERROR(VLOOKUP($B866,$AB:$AX,2,0)),0,(VLOOKUP($B866,$AB:$AX,2,0)))</f>
        <v>0</v>
      </c>
      <c r="BD866" s="92" t="n">
        <f aca="false">IF(ISERROR(VLOOKUP($B866,$AB:$AX,3,0)),0,(VLOOKUP($B866,$AB:$AX,3,0)))</f>
        <v>0</v>
      </c>
      <c r="BE866" s="85" t="n">
        <f aca="false">IF(ISERROR(VLOOKUP($B866,$AB:$AX,4,0)),0,(VLOOKUP($B866,$AB:$AX,4,0)))</f>
        <v>0</v>
      </c>
      <c r="BF866" s="86" t="n">
        <f aca="false">IF(ISERROR(VLOOKUP($B866,$AB:$AX,5,0)),0,(VLOOKUP($B866,$AB:$AX,5,0)))</f>
        <v>0</v>
      </c>
      <c r="BG866" s="86" t="n">
        <f aca="false">IF(ISERROR(VLOOKUP($B866,$AB:$AX,6,0)),0,(VLOOKUP($B866,$AB:$AX,6,0)))</f>
        <v>0</v>
      </c>
      <c r="BH866" s="85" t="n">
        <f aca="false">IF(ISERROR(VLOOKUP($B866,$AB:$AX,7,0)),0,(VLOOKUP($B866,$AB:$AX,7,0)))</f>
        <v>0</v>
      </c>
      <c r="BI866" s="88" t="n">
        <f aca="false">IF(ISERROR(VLOOKUP($B866,$AB:$AX,8,0)),0,(VLOOKUP($B866,$AB:$AX,8,0)))</f>
        <v>0</v>
      </c>
      <c r="BJ866" s="88" t="n">
        <f aca="false">IF(ISERROR(VLOOKUP($B866,$AB:$AX,9,0)),0,(VLOOKUP($B866,$AB:$AX,9,0)))</f>
        <v>0</v>
      </c>
      <c r="BK866" s="89" t="n">
        <f aca="false">IF(ISERROR(VLOOKUP($B866,$AB:$AX,10,0)),0,(VLOOKUP($B866,$AB:$AX,10,0)))</f>
        <v>0</v>
      </c>
      <c r="BL866" s="93" t="n">
        <f aca="false">IF(ISERROR(VLOOKUP($B866,$AB:$AX,11,0)),0,(VLOOKUP($B866,$AB:$AX,11,0)))</f>
        <v>0</v>
      </c>
      <c r="BM866" s="89" t="n">
        <f aca="false">IF(ISERROR(VLOOKUP($B866,$AB:$AX,12,0)),0,(VLOOKUP($B866,$AB:$AX,12,0)))</f>
        <v>0</v>
      </c>
      <c r="BN866" s="93" t="n">
        <f aca="false">IF(ISERROR(VLOOKUP($B866,$AB:$AX,13,0)),0,(VLOOKUP($B866,$AB:$AX,13,0)))</f>
        <v>0</v>
      </c>
      <c r="BO866" s="86" t="n">
        <f aca="false">IF(ISERROR(VLOOKUP($B866,$AB:$AX,14,0)),0,(VLOOKUP($B866,$AB:$AX,14,0)))</f>
        <v>0</v>
      </c>
      <c r="BP866" s="91" t="n">
        <f aca="false">IF(ISERROR(VLOOKUP($B866,$AB:$AX,15,0)),0,(VLOOKUP($B866,$AB:$AX,15,0)))</f>
        <v>0</v>
      </c>
    </row>
    <row r="867" customFormat="false" ht="12.75" hidden="true" customHeight="false" outlineLevel="0" collapsed="false">
      <c r="A867" s="75" t="s">
        <v>1316</v>
      </c>
      <c r="B867" s="78"/>
      <c r="C867" s="79"/>
      <c r="D867" s="78"/>
      <c r="E867" s="78"/>
      <c r="F867" s="79"/>
      <c r="G867" s="79"/>
      <c r="H867" s="80" t="n">
        <v>0</v>
      </c>
      <c r="I867" s="81" t="n">
        <v>0</v>
      </c>
      <c r="J867" s="81" t="n">
        <v>0</v>
      </c>
      <c r="K867" s="82" t="n">
        <v>0</v>
      </c>
      <c r="L867" s="83" t="n">
        <v>0</v>
      </c>
      <c r="M867" s="82" t="n">
        <v>0</v>
      </c>
      <c r="N867" s="83" t="n">
        <v>0</v>
      </c>
      <c r="O867" s="79"/>
      <c r="P867" s="84"/>
      <c r="AA867" s="5" t="s">
        <v>1316</v>
      </c>
      <c r="AB867" s="85"/>
      <c r="AC867" s="86"/>
      <c r="AD867" s="85"/>
      <c r="AE867" s="85"/>
      <c r="AF867" s="86"/>
      <c r="AG867" s="86"/>
      <c r="AH867" s="87" t="n">
        <v>0</v>
      </c>
      <c r="AI867" s="88" t="n">
        <v>0</v>
      </c>
      <c r="AJ867" s="88" t="n">
        <v>0</v>
      </c>
      <c r="AK867" s="89" t="n">
        <v>0</v>
      </c>
      <c r="AL867" s="90" t="n">
        <v>0</v>
      </c>
      <c r="AM867" s="89" t="n">
        <v>0</v>
      </c>
      <c r="AN867" s="90" t="n">
        <v>0</v>
      </c>
      <c r="AO867" s="86"/>
      <c r="AP867" s="91"/>
      <c r="AZ867" s="5"/>
      <c r="BA867" s="12"/>
      <c r="BB867" s="85" t="n">
        <f aca="false">IF(ISERROR(VLOOKUP($B867,$AB:$AX,1,0)),0,(VLOOKUP($B867,$AB:$AX,1,0)))</f>
        <v>0</v>
      </c>
      <c r="BC867" s="86" t="n">
        <f aca="false">IF(ISERROR(VLOOKUP($B867,$AB:$AX,2,0)),0,(VLOOKUP($B867,$AB:$AX,2,0)))</f>
        <v>0</v>
      </c>
      <c r="BD867" s="92" t="n">
        <f aca="false">IF(ISERROR(VLOOKUP($B867,$AB:$AX,3,0)),0,(VLOOKUP($B867,$AB:$AX,3,0)))</f>
        <v>0</v>
      </c>
      <c r="BE867" s="85" t="n">
        <f aca="false">IF(ISERROR(VLOOKUP($B867,$AB:$AX,4,0)),0,(VLOOKUP($B867,$AB:$AX,4,0)))</f>
        <v>0</v>
      </c>
      <c r="BF867" s="86" t="n">
        <f aca="false">IF(ISERROR(VLOOKUP($B867,$AB:$AX,5,0)),0,(VLOOKUP($B867,$AB:$AX,5,0)))</f>
        <v>0</v>
      </c>
      <c r="BG867" s="86" t="n">
        <f aca="false">IF(ISERROR(VLOOKUP($B867,$AB:$AX,6,0)),0,(VLOOKUP($B867,$AB:$AX,6,0)))</f>
        <v>0</v>
      </c>
      <c r="BH867" s="85" t="n">
        <f aca="false">IF(ISERROR(VLOOKUP($B867,$AB:$AX,7,0)),0,(VLOOKUP($B867,$AB:$AX,7,0)))</f>
        <v>0</v>
      </c>
      <c r="BI867" s="88" t="n">
        <f aca="false">IF(ISERROR(VLOOKUP($B867,$AB:$AX,8,0)),0,(VLOOKUP($B867,$AB:$AX,8,0)))</f>
        <v>0</v>
      </c>
      <c r="BJ867" s="88" t="n">
        <f aca="false">IF(ISERROR(VLOOKUP($B867,$AB:$AX,9,0)),0,(VLOOKUP($B867,$AB:$AX,9,0)))</f>
        <v>0</v>
      </c>
      <c r="BK867" s="89" t="n">
        <f aca="false">IF(ISERROR(VLOOKUP($B867,$AB:$AX,10,0)),0,(VLOOKUP($B867,$AB:$AX,10,0)))</f>
        <v>0</v>
      </c>
      <c r="BL867" s="93" t="n">
        <f aca="false">IF(ISERROR(VLOOKUP($B867,$AB:$AX,11,0)),0,(VLOOKUP($B867,$AB:$AX,11,0)))</f>
        <v>0</v>
      </c>
      <c r="BM867" s="89" t="n">
        <f aca="false">IF(ISERROR(VLOOKUP($B867,$AB:$AX,12,0)),0,(VLOOKUP($B867,$AB:$AX,12,0)))</f>
        <v>0</v>
      </c>
      <c r="BN867" s="93" t="n">
        <f aca="false">IF(ISERROR(VLOOKUP($B867,$AB:$AX,13,0)),0,(VLOOKUP($B867,$AB:$AX,13,0)))</f>
        <v>0</v>
      </c>
      <c r="BO867" s="86" t="n">
        <f aca="false">IF(ISERROR(VLOOKUP($B867,$AB:$AX,14,0)),0,(VLOOKUP($B867,$AB:$AX,14,0)))</f>
        <v>0</v>
      </c>
      <c r="BP867" s="91" t="n">
        <f aca="false">IF(ISERROR(VLOOKUP($B867,$AB:$AX,15,0)),0,(VLOOKUP($B867,$AB:$AX,15,0)))</f>
        <v>0</v>
      </c>
    </row>
    <row r="868" customFormat="false" ht="12.75" hidden="true" customHeight="false" outlineLevel="0" collapsed="false">
      <c r="A868" s="75" t="s">
        <v>1317</v>
      </c>
      <c r="B868" s="78"/>
      <c r="C868" s="79"/>
      <c r="D868" s="78"/>
      <c r="E868" s="78"/>
      <c r="F868" s="79"/>
      <c r="G868" s="79"/>
      <c r="H868" s="80" t="n">
        <v>0</v>
      </c>
      <c r="I868" s="81" t="n">
        <v>0</v>
      </c>
      <c r="J868" s="81" t="n">
        <v>0</v>
      </c>
      <c r="K868" s="82" t="n">
        <v>0</v>
      </c>
      <c r="L868" s="83" t="n">
        <v>0</v>
      </c>
      <c r="M868" s="82" t="n">
        <v>0</v>
      </c>
      <c r="N868" s="83" t="n">
        <v>0</v>
      </c>
      <c r="O868" s="79"/>
      <c r="P868" s="84"/>
      <c r="AA868" s="5" t="s">
        <v>1317</v>
      </c>
      <c r="AB868" s="85"/>
      <c r="AC868" s="86"/>
      <c r="AD868" s="85"/>
      <c r="AE868" s="85"/>
      <c r="AF868" s="86"/>
      <c r="AG868" s="86"/>
      <c r="AH868" s="87" t="n">
        <v>0</v>
      </c>
      <c r="AI868" s="88" t="n">
        <v>0</v>
      </c>
      <c r="AJ868" s="88" t="n">
        <v>0</v>
      </c>
      <c r="AK868" s="89" t="n">
        <v>0</v>
      </c>
      <c r="AL868" s="90" t="n">
        <v>0</v>
      </c>
      <c r="AM868" s="89" t="n">
        <v>0</v>
      </c>
      <c r="AN868" s="90" t="n">
        <v>0</v>
      </c>
      <c r="AO868" s="86"/>
      <c r="AP868" s="91"/>
      <c r="AZ868" s="5"/>
      <c r="BA868" s="12"/>
      <c r="BB868" s="85" t="n">
        <f aca="false">IF(ISERROR(VLOOKUP($B868,$AB:$AX,1,0)),0,(VLOOKUP($B868,$AB:$AX,1,0)))</f>
        <v>0</v>
      </c>
      <c r="BC868" s="86" t="n">
        <f aca="false">IF(ISERROR(VLOOKUP($B868,$AB:$AX,2,0)),0,(VLOOKUP($B868,$AB:$AX,2,0)))</f>
        <v>0</v>
      </c>
      <c r="BD868" s="92" t="n">
        <f aca="false">IF(ISERROR(VLOOKUP($B868,$AB:$AX,3,0)),0,(VLOOKUP($B868,$AB:$AX,3,0)))</f>
        <v>0</v>
      </c>
      <c r="BE868" s="85" t="n">
        <f aca="false">IF(ISERROR(VLOOKUP($B868,$AB:$AX,4,0)),0,(VLOOKUP($B868,$AB:$AX,4,0)))</f>
        <v>0</v>
      </c>
      <c r="BF868" s="86" t="n">
        <f aca="false">IF(ISERROR(VLOOKUP($B868,$AB:$AX,5,0)),0,(VLOOKUP($B868,$AB:$AX,5,0)))</f>
        <v>0</v>
      </c>
      <c r="BG868" s="86" t="n">
        <f aca="false">IF(ISERROR(VLOOKUP($B868,$AB:$AX,6,0)),0,(VLOOKUP($B868,$AB:$AX,6,0)))</f>
        <v>0</v>
      </c>
      <c r="BH868" s="85" t="n">
        <f aca="false">IF(ISERROR(VLOOKUP($B868,$AB:$AX,7,0)),0,(VLOOKUP($B868,$AB:$AX,7,0)))</f>
        <v>0</v>
      </c>
      <c r="BI868" s="88" t="n">
        <f aca="false">IF(ISERROR(VLOOKUP($B868,$AB:$AX,8,0)),0,(VLOOKUP($B868,$AB:$AX,8,0)))</f>
        <v>0</v>
      </c>
      <c r="BJ868" s="88" t="n">
        <f aca="false">IF(ISERROR(VLOOKUP($B868,$AB:$AX,9,0)),0,(VLOOKUP($B868,$AB:$AX,9,0)))</f>
        <v>0</v>
      </c>
      <c r="BK868" s="89" t="n">
        <f aca="false">IF(ISERROR(VLOOKUP($B868,$AB:$AX,10,0)),0,(VLOOKUP($B868,$AB:$AX,10,0)))</f>
        <v>0</v>
      </c>
      <c r="BL868" s="93" t="n">
        <f aca="false">IF(ISERROR(VLOOKUP($B868,$AB:$AX,11,0)),0,(VLOOKUP($B868,$AB:$AX,11,0)))</f>
        <v>0</v>
      </c>
      <c r="BM868" s="89" t="n">
        <f aca="false">IF(ISERROR(VLOOKUP($B868,$AB:$AX,12,0)),0,(VLOOKUP($B868,$AB:$AX,12,0)))</f>
        <v>0</v>
      </c>
      <c r="BN868" s="93" t="n">
        <f aca="false">IF(ISERROR(VLOOKUP($B868,$AB:$AX,13,0)),0,(VLOOKUP($B868,$AB:$AX,13,0)))</f>
        <v>0</v>
      </c>
      <c r="BO868" s="86" t="n">
        <f aca="false">IF(ISERROR(VLOOKUP($B868,$AB:$AX,14,0)),0,(VLOOKUP($B868,$AB:$AX,14,0)))</f>
        <v>0</v>
      </c>
      <c r="BP868" s="91" t="n">
        <f aca="false">IF(ISERROR(VLOOKUP($B868,$AB:$AX,15,0)),0,(VLOOKUP($B868,$AB:$AX,15,0)))</f>
        <v>0</v>
      </c>
    </row>
    <row r="869" customFormat="false" ht="12.75" hidden="true" customHeight="false" outlineLevel="0" collapsed="false">
      <c r="A869" s="75" t="s">
        <v>1318</v>
      </c>
      <c r="B869" s="78"/>
      <c r="C869" s="79"/>
      <c r="D869" s="78"/>
      <c r="E869" s="78"/>
      <c r="F869" s="79"/>
      <c r="G869" s="79"/>
      <c r="H869" s="80" t="n">
        <v>0</v>
      </c>
      <c r="I869" s="81" t="n">
        <v>0</v>
      </c>
      <c r="J869" s="81" t="n">
        <v>0</v>
      </c>
      <c r="K869" s="82" t="n">
        <v>0</v>
      </c>
      <c r="L869" s="83" t="n">
        <v>0</v>
      </c>
      <c r="M869" s="82" t="n">
        <v>0</v>
      </c>
      <c r="N869" s="83" t="n">
        <v>0</v>
      </c>
      <c r="O869" s="79"/>
      <c r="P869" s="84"/>
      <c r="AA869" s="5" t="s">
        <v>1318</v>
      </c>
      <c r="AB869" s="85"/>
      <c r="AC869" s="86"/>
      <c r="AD869" s="85"/>
      <c r="AE869" s="85"/>
      <c r="AF869" s="86"/>
      <c r="AG869" s="86"/>
      <c r="AH869" s="87" t="n">
        <v>0</v>
      </c>
      <c r="AI869" s="88" t="n">
        <v>0</v>
      </c>
      <c r="AJ869" s="88" t="n">
        <v>0</v>
      </c>
      <c r="AK869" s="89" t="n">
        <v>0</v>
      </c>
      <c r="AL869" s="90" t="n">
        <v>0</v>
      </c>
      <c r="AM869" s="89" t="n">
        <v>0</v>
      </c>
      <c r="AN869" s="90" t="n">
        <v>0</v>
      </c>
      <c r="AO869" s="86"/>
      <c r="AP869" s="91"/>
      <c r="AZ869" s="5"/>
      <c r="BA869" s="12"/>
      <c r="BB869" s="85" t="n">
        <f aca="false">IF(ISERROR(VLOOKUP($B869,$AB:$AX,1,0)),0,(VLOOKUP($B869,$AB:$AX,1,0)))</f>
        <v>0</v>
      </c>
      <c r="BC869" s="86" t="n">
        <f aca="false">IF(ISERROR(VLOOKUP($B869,$AB:$AX,2,0)),0,(VLOOKUP($B869,$AB:$AX,2,0)))</f>
        <v>0</v>
      </c>
      <c r="BD869" s="92" t="n">
        <f aca="false">IF(ISERROR(VLOOKUP($B869,$AB:$AX,3,0)),0,(VLOOKUP($B869,$AB:$AX,3,0)))</f>
        <v>0</v>
      </c>
      <c r="BE869" s="85" t="n">
        <f aca="false">IF(ISERROR(VLOOKUP($B869,$AB:$AX,4,0)),0,(VLOOKUP($B869,$AB:$AX,4,0)))</f>
        <v>0</v>
      </c>
      <c r="BF869" s="86" t="n">
        <f aca="false">IF(ISERROR(VLOOKUP($B869,$AB:$AX,5,0)),0,(VLOOKUP($B869,$AB:$AX,5,0)))</f>
        <v>0</v>
      </c>
      <c r="BG869" s="86" t="n">
        <f aca="false">IF(ISERROR(VLOOKUP($B869,$AB:$AX,6,0)),0,(VLOOKUP($B869,$AB:$AX,6,0)))</f>
        <v>0</v>
      </c>
      <c r="BH869" s="85" t="n">
        <f aca="false">IF(ISERROR(VLOOKUP($B869,$AB:$AX,7,0)),0,(VLOOKUP($B869,$AB:$AX,7,0)))</f>
        <v>0</v>
      </c>
      <c r="BI869" s="88" t="n">
        <f aca="false">IF(ISERROR(VLOOKUP($B869,$AB:$AX,8,0)),0,(VLOOKUP($B869,$AB:$AX,8,0)))</f>
        <v>0</v>
      </c>
      <c r="BJ869" s="88" t="n">
        <f aca="false">IF(ISERROR(VLOOKUP($B869,$AB:$AX,9,0)),0,(VLOOKUP($B869,$AB:$AX,9,0)))</f>
        <v>0</v>
      </c>
      <c r="BK869" s="89" t="n">
        <f aca="false">IF(ISERROR(VLOOKUP($B869,$AB:$AX,10,0)),0,(VLOOKUP($B869,$AB:$AX,10,0)))</f>
        <v>0</v>
      </c>
      <c r="BL869" s="93" t="n">
        <f aca="false">IF(ISERROR(VLOOKUP($B869,$AB:$AX,11,0)),0,(VLOOKUP($B869,$AB:$AX,11,0)))</f>
        <v>0</v>
      </c>
      <c r="BM869" s="89" t="n">
        <f aca="false">IF(ISERROR(VLOOKUP($B869,$AB:$AX,12,0)),0,(VLOOKUP($B869,$AB:$AX,12,0)))</f>
        <v>0</v>
      </c>
      <c r="BN869" s="93" t="n">
        <f aca="false">IF(ISERROR(VLOOKUP($B869,$AB:$AX,13,0)),0,(VLOOKUP($B869,$AB:$AX,13,0)))</f>
        <v>0</v>
      </c>
      <c r="BO869" s="86" t="n">
        <f aca="false">IF(ISERROR(VLOOKUP($B869,$AB:$AX,14,0)),0,(VLOOKUP($B869,$AB:$AX,14,0)))</f>
        <v>0</v>
      </c>
      <c r="BP869" s="91" t="n">
        <f aca="false">IF(ISERROR(VLOOKUP($B869,$AB:$AX,15,0)),0,(VLOOKUP($B869,$AB:$AX,15,0)))</f>
        <v>0</v>
      </c>
    </row>
    <row r="870" customFormat="false" ht="12.75" hidden="true" customHeight="false" outlineLevel="0" collapsed="false">
      <c r="A870" s="75" t="s">
        <v>1319</v>
      </c>
      <c r="B870" s="78"/>
      <c r="C870" s="79"/>
      <c r="D870" s="78"/>
      <c r="E870" s="78"/>
      <c r="F870" s="79"/>
      <c r="G870" s="79"/>
      <c r="H870" s="80" t="n">
        <v>0</v>
      </c>
      <c r="I870" s="81" t="n">
        <v>0</v>
      </c>
      <c r="J870" s="81" t="n">
        <v>0</v>
      </c>
      <c r="K870" s="82" t="n">
        <v>0</v>
      </c>
      <c r="L870" s="83" t="n">
        <v>0</v>
      </c>
      <c r="M870" s="82" t="n">
        <v>0</v>
      </c>
      <c r="N870" s="83" t="n">
        <v>0</v>
      </c>
      <c r="O870" s="79"/>
      <c r="P870" s="84"/>
      <c r="AA870" s="5" t="s">
        <v>1319</v>
      </c>
      <c r="AB870" s="85"/>
      <c r="AC870" s="86"/>
      <c r="AD870" s="85"/>
      <c r="AE870" s="85"/>
      <c r="AF870" s="86"/>
      <c r="AG870" s="86"/>
      <c r="AH870" s="87" t="n">
        <v>0</v>
      </c>
      <c r="AI870" s="88" t="n">
        <v>0</v>
      </c>
      <c r="AJ870" s="88" t="n">
        <v>0</v>
      </c>
      <c r="AK870" s="89" t="n">
        <v>0</v>
      </c>
      <c r="AL870" s="90" t="n">
        <v>0</v>
      </c>
      <c r="AM870" s="89" t="n">
        <v>0</v>
      </c>
      <c r="AN870" s="90" t="n">
        <v>0</v>
      </c>
      <c r="AO870" s="86"/>
      <c r="AP870" s="91"/>
      <c r="AZ870" s="5"/>
      <c r="BA870" s="12"/>
      <c r="BB870" s="85" t="n">
        <f aca="false">IF(ISERROR(VLOOKUP($B870,$AB:$AX,1,0)),0,(VLOOKUP($B870,$AB:$AX,1,0)))</f>
        <v>0</v>
      </c>
      <c r="BC870" s="86" t="n">
        <f aca="false">IF(ISERROR(VLOOKUP($B870,$AB:$AX,2,0)),0,(VLOOKUP($B870,$AB:$AX,2,0)))</f>
        <v>0</v>
      </c>
      <c r="BD870" s="92" t="n">
        <f aca="false">IF(ISERROR(VLOOKUP($B870,$AB:$AX,3,0)),0,(VLOOKUP($B870,$AB:$AX,3,0)))</f>
        <v>0</v>
      </c>
      <c r="BE870" s="85" t="n">
        <f aca="false">IF(ISERROR(VLOOKUP($B870,$AB:$AX,4,0)),0,(VLOOKUP($B870,$AB:$AX,4,0)))</f>
        <v>0</v>
      </c>
      <c r="BF870" s="86" t="n">
        <f aca="false">IF(ISERROR(VLOOKUP($B870,$AB:$AX,5,0)),0,(VLOOKUP($B870,$AB:$AX,5,0)))</f>
        <v>0</v>
      </c>
      <c r="BG870" s="86" t="n">
        <f aca="false">IF(ISERROR(VLOOKUP($B870,$AB:$AX,6,0)),0,(VLOOKUP($B870,$AB:$AX,6,0)))</f>
        <v>0</v>
      </c>
      <c r="BH870" s="85" t="n">
        <f aca="false">IF(ISERROR(VLOOKUP($B870,$AB:$AX,7,0)),0,(VLOOKUP($B870,$AB:$AX,7,0)))</f>
        <v>0</v>
      </c>
      <c r="BI870" s="88" t="n">
        <f aca="false">IF(ISERROR(VLOOKUP($B870,$AB:$AX,8,0)),0,(VLOOKUP($B870,$AB:$AX,8,0)))</f>
        <v>0</v>
      </c>
      <c r="BJ870" s="88" t="n">
        <f aca="false">IF(ISERROR(VLOOKUP($B870,$AB:$AX,9,0)),0,(VLOOKUP($B870,$AB:$AX,9,0)))</f>
        <v>0</v>
      </c>
      <c r="BK870" s="89" t="n">
        <f aca="false">IF(ISERROR(VLOOKUP($B870,$AB:$AX,10,0)),0,(VLOOKUP($B870,$AB:$AX,10,0)))</f>
        <v>0</v>
      </c>
      <c r="BL870" s="93" t="n">
        <f aca="false">IF(ISERROR(VLOOKUP($B870,$AB:$AX,11,0)),0,(VLOOKUP($B870,$AB:$AX,11,0)))</f>
        <v>0</v>
      </c>
      <c r="BM870" s="89" t="n">
        <f aca="false">IF(ISERROR(VLOOKUP($B870,$AB:$AX,12,0)),0,(VLOOKUP($B870,$AB:$AX,12,0)))</f>
        <v>0</v>
      </c>
      <c r="BN870" s="93" t="n">
        <f aca="false">IF(ISERROR(VLOOKUP($B870,$AB:$AX,13,0)),0,(VLOOKUP($B870,$AB:$AX,13,0)))</f>
        <v>0</v>
      </c>
      <c r="BO870" s="86" t="n">
        <f aca="false">IF(ISERROR(VLOOKUP($B870,$AB:$AX,14,0)),0,(VLOOKUP($B870,$AB:$AX,14,0)))</f>
        <v>0</v>
      </c>
      <c r="BP870" s="91" t="n">
        <f aca="false">IF(ISERROR(VLOOKUP($B870,$AB:$AX,15,0)),0,(VLOOKUP($B870,$AB:$AX,15,0)))</f>
        <v>0</v>
      </c>
    </row>
    <row r="871" customFormat="false" ht="12.75" hidden="true" customHeight="false" outlineLevel="0" collapsed="false">
      <c r="A871" s="75" t="s">
        <v>1320</v>
      </c>
      <c r="B871" s="78"/>
      <c r="C871" s="79"/>
      <c r="D871" s="78"/>
      <c r="E871" s="78"/>
      <c r="F871" s="79"/>
      <c r="G871" s="79"/>
      <c r="H871" s="80" t="n">
        <v>0</v>
      </c>
      <c r="I871" s="81" t="n">
        <v>0</v>
      </c>
      <c r="J871" s="81" t="n">
        <v>0</v>
      </c>
      <c r="K871" s="82" t="n">
        <v>0</v>
      </c>
      <c r="L871" s="83" t="n">
        <v>0</v>
      </c>
      <c r="M871" s="82" t="n">
        <v>0</v>
      </c>
      <c r="N871" s="83" t="n">
        <v>0</v>
      </c>
      <c r="O871" s="79"/>
      <c r="P871" s="84"/>
      <c r="AA871" s="5" t="s">
        <v>1320</v>
      </c>
      <c r="AB871" s="85"/>
      <c r="AC871" s="86"/>
      <c r="AD871" s="85"/>
      <c r="AE871" s="85"/>
      <c r="AF871" s="86"/>
      <c r="AG871" s="86"/>
      <c r="AH871" s="87" t="n">
        <v>0</v>
      </c>
      <c r="AI871" s="88" t="n">
        <v>0</v>
      </c>
      <c r="AJ871" s="88" t="n">
        <v>0</v>
      </c>
      <c r="AK871" s="89" t="n">
        <v>0</v>
      </c>
      <c r="AL871" s="90" t="n">
        <v>0</v>
      </c>
      <c r="AM871" s="89" t="n">
        <v>0</v>
      </c>
      <c r="AN871" s="90" t="n">
        <v>0</v>
      </c>
      <c r="AO871" s="86"/>
      <c r="AP871" s="91"/>
      <c r="AZ871" s="5"/>
      <c r="BA871" s="12"/>
      <c r="BB871" s="85" t="n">
        <f aca="false">IF(ISERROR(VLOOKUP($B871,$AB:$AX,1,0)),0,(VLOOKUP($B871,$AB:$AX,1,0)))</f>
        <v>0</v>
      </c>
      <c r="BC871" s="86" t="n">
        <f aca="false">IF(ISERROR(VLOOKUP($B871,$AB:$AX,2,0)),0,(VLOOKUP($B871,$AB:$AX,2,0)))</f>
        <v>0</v>
      </c>
      <c r="BD871" s="92" t="n">
        <f aca="false">IF(ISERROR(VLOOKUP($B871,$AB:$AX,3,0)),0,(VLOOKUP($B871,$AB:$AX,3,0)))</f>
        <v>0</v>
      </c>
      <c r="BE871" s="85" t="n">
        <f aca="false">IF(ISERROR(VLOOKUP($B871,$AB:$AX,4,0)),0,(VLOOKUP($B871,$AB:$AX,4,0)))</f>
        <v>0</v>
      </c>
      <c r="BF871" s="86" t="n">
        <f aca="false">IF(ISERROR(VLOOKUP($B871,$AB:$AX,5,0)),0,(VLOOKUP($B871,$AB:$AX,5,0)))</f>
        <v>0</v>
      </c>
      <c r="BG871" s="86" t="n">
        <f aca="false">IF(ISERROR(VLOOKUP($B871,$AB:$AX,6,0)),0,(VLOOKUP($B871,$AB:$AX,6,0)))</f>
        <v>0</v>
      </c>
      <c r="BH871" s="85" t="n">
        <f aca="false">IF(ISERROR(VLOOKUP($B871,$AB:$AX,7,0)),0,(VLOOKUP($B871,$AB:$AX,7,0)))</f>
        <v>0</v>
      </c>
      <c r="BI871" s="88" t="n">
        <f aca="false">IF(ISERROR(VLOOKUP($B871,$AB:$AX,8,0)),0,(VLOOKUP($B871,$AB:$AX,8,0)))</f>
        <v>0</v>
      </c>
      <c r="BJ871" s="88" t="n">
        <f aca="false">IF(ISERROR(VLOOKUP($B871,$AB:$AX,9,0)),0,(VLOOKUP($B871,$AB:$AX,9,0)))</f>
        <v>0</v>
      </c>
      <c r="BK871" s="89" t="n">
        <f aca="false">IF(ISERROR(VLOOKUP($B871,$AB:$AX,10,0)),0,(VLOOKUP($B871,$AB:$AX,10,0)))</f>
        <v>0</v>
      </c>
      <c r="BL871" s="93" t="n">
        <f aca="false">IF(ISERROR(VLOOKUP($B871,$AB:$AX,11,0)),0,(VLOOKUP($B871,$AB:$AX,11,0)))</f>
        <v>0</v>
      </c>
      <c r="BM871" s="89" t="n">
        <f aca="false">IF(ISERROR(VLOOKUP($B871,$AB:$AX,12,0)),0,(VLOOKUP($B871,$AB:$AX,12,0)))</f>
        <v>0</v>
      </c>
      <c r="BN871" s="93" t="n">
        <f aca="false">IF(ISERROR(VLOOKUP($B871,$AB:$AX,13,0)),0,(VLOOKUP($B871,$AB:$AX,13,0)))</f>
        <v>0</v>
      </c>
      <c r="BO871" s="86" t="n">
        <f aca="false">IF(ISERROR(VLOOKUP($B871,$AB:$AX,14,0)),0,(VLOOKUP($B871,$AB:$AX,14,0)))</f>
        <v>0</v>
      </c>
      <c r="BP871" s="91" t="n">
        <f aca="false">IF(ISERROR(VLOOKUP($B871,$AB:$AX,15,0)),0,(VLOOKUP($B871,$AB:$AX,15,0)))</f>
        <v>0</v>
      </c>
    </row>
    <row r="872" customFormat="false" ht="12.75" hidden="true" customHeight="false" outlineLevel="0" collapsed="false">
      <c r="A872" s="75" t="s">
        <v>1321</v>
      </c>
      <c r="B872" s="78"/>
      <c r="C872" s="79"/>
      <c r="D872" s="78"/>
      <c r="E872" s="78"/>
      <c r="F872" s="79"/>
      <c r="G872" s="79"/>
      <c r="H872" s="80" t="n">
        <v>0</v>
      </c>
      <c r="I872" s="81" t="n">
        <v>0</v>
      </c>
      <c r="J872" s="81" t="n">
        <v>0</v>
      </c>
      <c r="K872" s="82" t="n">
        <v>0</v>
      </c>
      <c r="L872" s="83" t="n">
        <v>0</v>
      </c>
      <c r="M872" s="82" t="n">
        <v>0</v>
      </c>
      <c r="N872" s="83" t="n">
        <v>0</v>
      </c>
      <c r="O872" s="79"/>
      <c r="P872" s="84"/>
      <c r="AA872" s="5" t="s">
        <v>1321</v>
      </c>
      <c r="AB872" s="85"/>
      <c r="AC872" s="86"/>
      <c r="AD872" s="85"/>
      <c r="AE872" s="85"/>
      <c r="AF872" s="86"/>
      <c r="AG872" s="86"/>
      <c r="AH872" s="87" t="n">
        <v>0</v>
      </c>
      <c r="AI872" s="88" t="n">
        <v>0</v>
      </c>
      <c r="AJ872" s="88" t="n">
        <v>0</v>
      </c>
      <c r="AK872" s="89" t="n">
        <v>0</v>
      </c>
      <c r="AL872" s="90" t="n">
        <v>0</v>
      </c>
      <c r="AM872" s="89" t="n">
        <v>0</v>
      </c>
      <c r="AN872" s="90" t="n">
        <v>0</v>
      </c>
      <c r="AO872" s="86"/>
      <c r="AP872" s="91"/>
      <c r="AZ872" s="5"/>
      <c r="BA872" s="12"/>
      <c r="BB872" s="85" t="n">
        <f aca="false">IF(ISERROR(VLOOKUP($B872,$AB:$AX,1,0)),0,(VLOOKUP($B872,$AB:$AX,1,0)))</f>
        <v>0</v>
      </c>
      <c r="BC872" s="86" t="n">
        <f aca="false">IF(ISERROR(VLOOKUP($B872,$AB:$AX,2,0)),0,(VLOOKUP($B872,$AB:$AX,2,0)))</f>
        <v>0</v>
      </c>
      <c r="BD872" s="92" t="n">
        <f aca="false">IF(ISERROR(VLOOKUP($B872,$AB:$AX,3,0)),0,(VLOOKUP($B872,$AB:$AX,3,0)))</f>
        <v>0</v>
      </c>
      <c r="BE872" s="85" t="n">
        <f aca="false">IF(ISERROR(VLOOKUP($B872,$AB:$AX,4,0)),0,(VLOOKUP($B872,$AB:$AX,4,0)))</f>
        <v>0</v>
      </c>
      <c r="BF872" s="86" t="n">
        <f aca="false">IF(ISERROR(VLOOKUP($B872,$AB:$AX,5,0)),0,(VLOOKUP($B872,$AB:$AX,5,0)))</f>
        <v>0</v>
      </c>
      <c r="BG872" s="86" t="n">
        <f aca="false">IF(ISERROR(VLOOKUP($B872,$AB:$AX,6,0)),0,(VLOOKUP($B872,$AB:$AX,6,0)))</f>
        <v>0</v>
      </c>
      <c r="BH872" s="85" t="n">
        <f aca="false">IF(ISERROR(VLOOKUP($B872,$AB:$AX,7,0)),0,(VLOOKUP($B872,$AB:$AX,7,0)))</f>
        <v>0</v>
      </c>
      <c r="BI872" s="88" t="n">
        <f aca="false">IF(ISERROR(VLOOKUP($B872,$AB:$AX,8,0)),0,(VLOOKUP($B872,$AB:$AX,8,0)))</f>
        <v>0</v>
      </c>
      <c r="BJ872" s="88" t="n">
        <f aca="false">IF(ISERROR(VLOOKUP($B872,$AB:$AX,9,0)),0,(VLOOKUP($B872,$AB:$AX,9,0)))</f>
        <v>0</v>
      </c>
      <c r="BK872" s="89" t="n">
        <f aca="false">IF(ISERROR(VLOOKUP($B872,$AB:$AX,10,0)),0,(VLOOKUP($B872,$AB:$AX,10,0)))</f>
        <v>0</v>
      </c>
      <c r="BL872" s="93" t="n">
        <f aca="false">IF(ISERROR(VLOOKUP($B872,$AB:$AX,11,0)),0,(VLOOKUP($B872,$AB:$AX,11,0)))</f>
        <v>0</v>
      </c>
      <c r="BM872" s="89" t="n">
        <f aca="false">IF(ISERROR(VLOOKUP($B872,$AB:$AX,12,0)),0,(VLOOKUP($B872,$AB:$AX,12,0)))</f>
        <v>0</v>
      </c>
      <c r="BN872" s="93" t="n">
        <f aca="false">IF(ISERROR(VLOOKUP($B872,$AB:$AX,13,0)),0,(VLOOKUP($B872,$AB:$AX,13,0)))</f>
        <v>0</v>
      </c>
      <c r="BO872" s="86" t="n">
        <f aca="false">IF(ISERROR(VLOOKUP($B872,$AB:$AX,14,0)),0,(VLOOKUP($B872,$AB:$AX,14,0)))</f>
        <v>0</v>
      </c>
      <c r="BP872" s="91" t="n">
        <f aca="false">IF(ISERROR(VLOOKUP($B872,$AB:$AX,15,0)),0,(VLOOKUP($B872,$AB:$AX,15,0)))</f>
        <v>0</v>
      </c>
    </row>
    <row r="873" customFormat="false" ht="12.75" hidden="true" customHeight="false" outlineLevel="0" collapsed="false">
      <c r="A873" s="75" t="s">
        <v>1322</v>
      </c>
      <c r="B873" s="78"/>
      <c r="C873" s="79"/>
      <c r="D873" s="78"/>
      <c r="E873" s="78"/>
      <c r="F873" s="79"/>
      <c r="G873" s="79"/>
      <c r="H873" s="80" t="n">
        <v>0</v>
      </c>
      <c r="I873" s="81" t="n">
        <v>0</v>
      </c>
      <c r="J873" s="81" t="n">
        <v>0</v>
      </c>
      <c r="K873" s="82" t="n">
        <v>0</v>
      </c>
      <c r="L873" s="83" t="n">
        <v>0</v>
      </c>
      <c r="M873" s="82" t="n">
        <v>0</v>
      </c>
      <c r="N873" s="83" t="n">
        <v>0</v>
      </c>
      <c r="O873" s="79"/>
      <c r="P873" s="84"/>
      <c r="AA873" s="5" t="s">
        <v>1322</v>
      </c>
      <c r="AB873" s="85"/>
      <c r="AC873" s="86"/>
      <c r="AD873" s="85"/>
      <c r="AE873" s="85"/>
      <c r="AF873" s="86"/>
      <c r="AG873" s="86"/>
      <c r="AH873" s="87" t="n">
        <v>0</v>
      </c>
      <c r="AI873" s="88" t="n">
        <v>0</v>
      </c>
      <c r="AJ873" s="88" t="n">
        <v>0</v>
      </c>
      <c r="AK873" s="89" t="n">
        <v>0</v>
      </c>
      <c r="AL873" s="90" t="n">
        <v>0</v>
      </c>
      <c r="AM873" s="89" t="n">
        <v>0</v>
      </c>
      <c r="AN873" s="90" t="n">
        <v>0</v>
      </c>
      <c r="AO873" s="86"/>
      <c r="AP873" s="91"/>
      <c r="AZ873" s="5"/>
      <c r="BA873" s="12"/>
      <c r="BB873" s="85" t="n">
        <f aca="false">IF(ISERROR(VLOOKUP($B873,$AB:$AX,1,0)),0,(VLOOKUP($B873,$AB:$AX,1,0)))</f>
        <v>0</v>
      </c>
      <c r="BC873" s="86" t="n">
        <f aca="false">IF(ISERROR(VLOOKUP($B873,$AB:$AX,2,0)),0,(VLOOKUP($B873,$AB:$AX,2,0)))</f>
        <v>0</v>
      </c>
      <c r="BD873" s="92" t="n">
        <f aca="false">IF(ISERROR(VLOOKUP($B873,$AB:$AX,3,0)),0,(VLOOKUP($B873,$AB:$AX,3,0)))</f>
        <v>0</v>
      </c>
      <c r="BE873" s="85" t="n">
        <f aca="false">IF(ISERROR(VLOOKUP($B873,$AB:$AX,4,0)),0,(VLOOKUP($B873,$AB:$AX,4,0)))</f>
        <v>0</v>
      </c>
      <c r="BF873" s="86" t="n">
        <f aca="false">IF(ISERROR(VLOOKUP($B873,$AB:$AX,5,0)),0,(VLOOKUP($B873,$AB:$AX,5,0)))</f>
        <v>0</v>
      </c>
      <c r="BG873" s="86" t="n">
        <f aca="false">IF(ISERROR(VLOOKUP($B873,$AB:$AX,6,0)),0,(VLOOKUP($B873,$AB:$AX,6,0)))</f>
        <v>0</v>
      </c>
      <c r="BH873" s="85" t="n">
        <f aca="false">IF(ISERROR(VLOOKUP($B873,$AB:$AX,7,0)),0,(VLOOKUP($B873,$AB:$AX,7,0)))</f>
        <v>0</v>
      </c>
      <c r="BI873" s="88" t="n">
        <f aca="false">IF(ISERROR(VLOOKUP($B873,$AB:$AX,8,0)),0,(VLOOKUP($B873,$AB:$AX,8,0)))</f>
        <v>0</v>
      </c>
      <c r="BJ873" s="88" t="n">
        <f aca="false">IF(ISERROR(VLOOKUP($B873,$AB:$AX,9,0)),0,(VLOOKUP($B873,$AB:$AX,9,0)))</f>
        <v>0</v>
      </c>
      <c r="BK873" s="89" t="n">
        <f aca="false">IF(ISERROR(VLOOKUP($B873,$AB:$AX,10,0)),0,(VLOOKUP($B873,$AB:$AX,10,0)))</f>
        <v>0</v>
      </c>
      <c r="BL873" s="93" t="n">
        <f aca="false">IF(ISERROR(VLOOKUP($B873,$AB:$AX,11,0)),0,(VLOOKUP($B873,$AB:$AX,11,0)))</f>
        <v>0</v>
      </c>
      <c r="BM873" s="89" t="n">
        <f aca="false">IF(ISERROR(VLOOKUP($B873,$AB:$AX,12,0)),0,(VLOOKUP($B873,$AB:$AX,12,0)))</f>
        <v>0</v>
      </c>
      <c r="BN873" s="93" t="n">
        <f aca="false">IF(ISERROR(VLOOKUP($B873,$AB:$AX,13,0)),0,(VLOOKUP($B873,$AB:$AX,13,0)))</f>
        <v>0</v>
      </c>
      <c r="BO873" s="86" t="n">
        <f aca="false">IF(ISERROR(VLOOKUP($B873,$AB:$AX,14,0)),0,(VLOOKUP($B873,$AB:$AX,14,0)))</f>
        <v>0</v>
      </c>
      <c r="BP873" s="91" t="n">
        <f aca="false">IF(ISERROR(VLOOKUP($B873,$AB:$AX,15,0)),0,(VLOOKUP($B873,$AB:$AX,15,0)))</f>
        <v>0</v>
      </c>
    </row>
    <row r="874" customFormat="false" ht="12.75" hidden="true" customHeight="false" outlineLevel="0" collapsed="false">
      <c r="A874" s="75" t="s">
        <v>1323</v>
      </c>
      <c r="B874" s="78"/>
      <c r="C874" s="79"/>
      <c r="D874" s="78"/>
      <c r="E874" s="78"/>
      <c r="F874" s="79"/>
      <c r="G874" s="79"/>
      <c r="H874" s="80" t="n">
        <v>0</v>
      </c>
      <c r="I874" s="81" t="n">
        <v>0</v>
      </c>
      <c r="J874" s="81" t="n">
        <v>0</v>
      </c>
      <c r="K874" s="82" t="n">
        <v>0</v>
      </c>
      <c r="L874" s="83" t="n">
        <v>0</v>
      </c>
      <c r="M874" s="82" t="n">
        <v>0</v>
      </c>
      <c r="N874" s="83" t="n">
        <v>0</v>
      </c>
      <c r="O874" s="79"/>
      <c r="P874" s="84"/>
      <c r="AA874" s="5" t="s">
        <v>1323</v>
      </c>
      <c r="AB874" s="85"/>
      <c r="AC874" s="86"/>
      <c r="AD874" s="85"/>
      <c r="AE874" s="85"/>
      <c r="AF874" s="86"/>
      <c r="AG874" s="86"/>
      <c r="AH874" s="87" t="n">
        <v>0</v>
      </c>
      <c r="AI874" s="88" t="n">
        <v>0</v>
      </c>
      <c r="AJ874" s="88" t="n">
        <v>0</v>
      </c>
      <c r="AK874" s="89" t="n">
        <v>0</v>
      </c>
      <c r="AL874" s="90" t="n">
        <v>0</v>
      </c>
      <c r="AM874" s="89" t="n">
        <v>0</v>
      </c>
      <c r="AN874" s="90" t="n">
        <v>0</v>
      </c>
      <c r="AO874" s="86"/>
      <c r="AP874" s="91"/>
      <c r="AZ874" s="5"/>
      <c r="BA874" s="12"/>
      <c r="BB874" s="85" t="n">
        <f aca="false">IF(ISERROR(VLOOKUP($B874,$AB:$AX,1,0)),0,(VLOOKUP($B874,$AB:$AX,1,0)))</f>
        <v>0</v>
      </c>
      <c r="BC874" s="86" t="n">
        <f aca="false">IF(ISERROR(VLOOKUP($B874,$AB:$AX,2,0)),0,(VLOOKUP($B874,$AB:$AX,2,0)))</f>
        <v>0</v>
      </c>
      <c r="BD874" s="92" t="n">
        <f aca="false">IF(ISERROR(VLOOKUP($B874,$AB:$AX,3,0)),0,(VLOOKUP($B874,$AB:$AX,3,0)))</f>
        <v>0</v>
      </c>
      <c r="BE874" s="85" t="n">
        <f aca="false">IF(ISERROR(VLOOKUP($B874,$AB:$AX,4,0)),0,(VLOOKUP($B874,$AB:$AX,4,0)))</f>
        <v>0</v>
      </c>
      <c r="BF874" s="86" t="n">
        <f aca="false">IF(ISERROR(VLOOKUP($B874,$AB:$AX,5,0)),0,(VLOOKUP($B874,$AB:$AX,5,0)))</f>
        <v>0</v>
      </c>
      <c r="BG874" s="86" t="n">
        <f aca="false">IF(ISERROR(VLOOKUP($B874,$AB:$AX,6,0)),0,(VLOOKUP($B874,$AB:$AX,6,0)))</f>
        <v>0</v>
      </c>
      <c r="BH874" s="85" t="n">
        <f aca="false">IF(ISERROR(VLOOKUP($B874,$AB:$AX,7,0)),0,(VLOOKUP($B874,$AB:$AX,7,0)))</f>
        <v>0</v>
      </c>
      <c r="BI874" s="88" t="n">
        <f aca="false">IF(ISERROR(VLOOKUP($B874,$AB:$AX,8,0)),0,(VLOOKUP($B874,$AB:$AX,8,0)))</f>
        <v>0</v>
      </c>
      <c r="BJ874" s="88" t="n">
        <f aca="false">IF(ISERROR(VLOOKUP($B874,$AB:$AX,9,0)),0,(VLOOKUP($B874,$AB:$AX,9,0)))</f>
        <v>0</v>
      </c>
      <c r="BK874" s="89" t="n">
        <f aca="false">IF(ISERROR(VLOOKUP($B874,$AB:$AX,10,0)),0,(VLOOKUP($B874,$AB:$AX,10,0)))</f>
        <v>0</v>
      </c>
      <c r="BL874" s="93" t="n">
        <f aca="false">IF(ISERROR(VLOOKUP($B874,$AB:$AX,11,0)),0,(VLOOKUP($B874,$AB:$AX,11,0)))</f>
        <v>0</v>
      </c>
      <c r="BM874" s="89" t="n">
        <f aca="false">IF(ISERROR(VLOOKUP($B874,$AB:$AX,12,0)),0,(VLOOKUP($B874,$AB:$AX,12,0)))</f>
        <v>0</v>
      </c>
      <c r="BN874" s="93" t="n">
        <f aca="false">IF(ISERROR(VLOOKUP($B874,$AB:$AX,13,0)),0,(VLOOKUP($B874,$AB:$AX,13,0)))</f>
        <v>0</v>
      </c>
      <c r="BO874" s="86" t="n">
        <f aca="false">IF(ISERROR(VLOOKUP($B874,$AB:$AX,14,0)),0,(VLOOKUP($B874,$AB:$AX,14,0)))</f>
        <v>0</v>
      </c>
      <c r="BP874" s="91" t="n">
        <f aca="false">IF(ISERROR(VLOOKUP($B874,$AB:$AX,15,0)),0,(VLOOKUP($B874,$AB:$AX,15,0)))</f>
        <v>0</v>
      </c>
    </row>
    <row r="875" customFormat="false" ht="12.75" hidden="true" customHeight="false" outlineLevel="0" collapsed="false">
      <c r="A875" s="75" t="s">
        <v>1324</v>
      </c>
      <c r="B875" s="78"/>
      <c r="C875" s="79"/>
      <c r="D875" s="78"/>
      <c r="E875" s="78"/>
      <c r="F875" s="79"/>
      <c r="G875" s="79"/>
      <c r="H875" s="80" t="n">
        <v>0</v>
      </c>
      <c r="I875" s="81" t="n">
        <v>0</v>
      </c>
      <c r="J875" s="81" t="n">
        <v>0</v>
      </c>
      <c r="K875" s="82" t="n">
        <v>0</v>
      </c>
      <c r="L875" s="83" t="n">
        <v>0</v>
      </c>
      <c r="M875" s="82" t="n">
        <v>0</v>
      </c>
      <c r="N875" s="83" t="n">
        <v>0</v>
      </c>
      <c r="O875" s="79"/>
      <c r="P875" s="84"/>
      <c r="AA875" s="5" t="s">
        <v>1324</v>
      </c>
      <c r="AB875" s="85"/>
      <c r="AC875" s="86"/>
      <c r="AD875" s="85"/>
      <c r="AE875" s="85"/>
      <c r="AF875" s="86"/>
      <c r="AG875" s="86"/>
      <c r="AH875" s="87" t="n">
        <v>0</v>
      </c>
      <c r="AI875" s="88" t="n">
        <v>0</v>
      </c>
      <c r="AJ875" s="88" t="n">
        <v>0</v>
      </c>
      <c r="AK875" s="89" t="n">
        <v>0</v>
      </c>
      <c r="AL875" s="90" t="n">
        <v>0</v>
      </c>
      <c r="AM875" s="89" t="n">
        <v>0</v>
      </c>
      <c r="AN875" s="90" t="n">
        <v>0</v>
      </c>
      <c r="AO875" s="86"/>
      <c r="AP875" s="91"/>
      <c r="AZ875" s="5"/>
      <c r="BA875" s="12"/>
      <c r="BB875" s="85" t="n">
        <f aca="false">IF(ISERROR(VLOOKUP($B875,$AB:$AX,1,0)),0,(VLOOKUP($B875,$AB:$AX,1,0)))</f>
        <v>0</v>
      </c>
      <c r="BC875" s="86" t="n">
        <f aca="false">IF(ISERROR(VLOOKUP($B875,$AB:$AX,2,0)),0,(VLOOKUP($B875,$AB:$AX,2,0)))</f>
        <v>0</v>
      </c>
      <c r="BD875" s="92" t="n">
        <f aca="false">IF(ISERROR(VLOOKUP($B875,$AB:$AX,3,0)),0,(VLOOKUP($B875,$AB:$AX,3,0)))</f>
        <v>0</v>
      </c>
      <c r="BE875" s="85" t="n">
        <f aca="false">IF(ISERROR(VLOOKUP($B875,$AB:$AX,4,0)),0,(VLOOKUP($B875,$AB:$AX,4,0)))</f>
        <v>0</v>
      </c>
      <c r="BF875" s="86" t="n">
        <f aca="false">IF(ISERROR(VLOOKUP($B875,$AB:$AX,5,0)),0,(VLOOKUP($B875,$AB:$AX,5,0)))</f>
        <v>0</v>
      </c>
      <c r="BG875" s="86" t="n">
        <f aca="false">IF(ISERROR(VLOOKUP($B875,$AB:$AX,6,0)),0,(VLOOKUP($B875,$AB:$AX,6,0)))</f>
        <v>0</v>
      </c>
      <c r="BH875" s="85" t="n">
        <f aca="false">IF(ISERROR(VLOOKUP($B875,$AB:$AX,7,0)),0,(VLOOKUP($B875,$AB:$AX,7,0)))</f>
        <v>0</v>
      </c>
      <c r="BI875" s="88" t="n">
        <f aca="false">IF(ISERROR(VLOOKUP($B875,$AB:$AX,8,0)),0,(VLOOKUP($B875,$AB:$AX,8,0)))</f>
        <v>0</v>
      </c>
      <c r="BJ875" s="88" t="n">
        <f aca="false">IF(ISERROR(VLOOKUP($B875,$AB:$AX,9,0)),0,(VLOOKUP($B875,$AB:$AX,9,0)))</f>
        <v>0</v>
      </c>
      <c r="BK875" s="89" t="n">
        <f aca="false">IF(ISERROR(VLOOKUP($B875,$AB:$AX,10,0)),0,(VLOOKUP($B875,$AB:$AX,10,0)))</f>
        <v>0</v>
      </c>
      <c r="BL875" s="93" t="n">
        <f aca="false">IF(ISERROR(VLOOKUP($B875,$AB:$AX,11,0)),0,(VLOOKUP($B875,$AB:$AX,11,0)))</f>
        <v>0</v>
      </c>
      <c r="BM875" s="89" t="n">
        <f aca="false">IF(ISERROR(VLOOKUP($B875,$AB:$AX,12,0)),0,(VLOOKUP($B875,$AB:$AX,12,0)))</f>
        <v>0</v>
      </c>
      <c r="BN875" s="93" t="n">
        <f aca="false">IF(ISERROR(VLOOKUP($B875,$AB:$AX,13,0)),0,(VLOOKUP($B875,$AB:$AX,13,0)))</f>
        <v>0</v>
      </c>
      <c r="BO875" s="86" t="n">
        <f aca="false">IF(ISERROR(VLOOKUP($B875,$AB:$AX,14,0)),0,(VLOOKUP($B875,$AB:$AX,14,0)))</f>
        <v>0</v>
      </c>
      <c r="BP875" s="91" t="n">
        <f aca="false">IF(ISERROR(VLOOKUP($B875,$AB:$AX,15,0)),0,(VLOOKUP($B875,$AB:$AX,15,0)))</f>
        <v>0</v>
      </c>
    </row>
    <row r="876" customFormat="false" ht="12.75" hidden="true" customHeight="false" outlineLevel="0" collapsed="false">
      <c r="A876" s="75" t="s">
        <v>1325</v>
      </c>
      <c r="B876" s="78"/>
      <c r="C876" s="79"/>
      <c r="D876" s="78"/>
      <c r="E876" s="78"/>
      <c r="F876" s="79"/>
      <c r="G876" s="79"/>
      <c r="H876" s="80" t="n">
        <v>0</v>
      </c>
      <c r="I876" s="81" t="n">
        <v>0</v>
      </c>
      <c r="J876" s="81" t="n">
        <v>0</v>
      </c>
      <c r="K876" s="82" t="n">
        <v>0</v>
      </c>
      <c r="L876" s="83" t="n">
        <v>0</v>
      </c>
      <c r="M876" s="82" t="n">
        <v>0</v>
      </c>
      <c r="N876" s="83" t="n">
        <v>0</v>
      </c>
      <c r="O876" s="79"/>
      <c r="P876" s="84"/>
      <c r="AA876" s="5" t="s">
        <v>1325</v>
      </c>
      <c r="AB876" s="85"/>
      <c r="AC876" s="86"/>
      <c r="AD876" s="85"/>
      <c r="AE876" s="85"/>
      <c r="AF876" s="86"/>
      <c r="AG876" s="86"/>
      <c r="AH876" s="87" t="n">
        <v>0</v>
      </c>
      <c r="AI876" s="88" t="n">
        <v>0</v>
      </c>
      <c r="AJ876" s="88" t="n">
        <v>0</v>
      </c>
      <c r="AK876" s="89" t="n">
        <v>0</v>
      </c>
      <c r="AL876" s="90" t="n">
        <v>0</v>
      </c>
      <c r="AM876" s="89" t="n">
        <v>0</v>
      </c>
      <c r="AN876" s="90" t="n">
        <v>0</v>
      </c>
      <c r="AO876" s="86"/>
      <c r="AP876" s="91"/>
      <c r="AZ876" s="5"/>
      <c r="BA876" s="12"/>
      <c r="BB876" s="85" t="n">
        <f aca="false">IF(ISERROR(VLOOKUP($B876,$AB:$AX,1,0)),0,(VLOOKUP($B876,$AB:$AX,1,0)))</f>
        <v>0</v>
      </c>
      <c r="BC876" s="86" t="n">
        <f aca="false">IF(ISERROR(VLOOKUP($B876,$AB:$AX,2,0)),0,(VLOOKUP($B876,$AB:$AX,2,0)))</f>
        <v>0</v>
      </c>
      <c r="BD876" s="92" t="n">
        <f aca="false">IF(ISERROR(VLOOKUP($B876,$AB:$AX,3,0)),0,(VLOOKUP($B876,$AB:$AX,3,0)))</f>
        <v>0</v>
      </c>
      <c r="BE876" s="85" t="n">
        <f aca="false">IF(ISERROR(VLOOKUP($B876,$AB:$AX,4,0)),0,(VLOOKUP($B876,$AB:$AX,4,0)))</f>
        <v>0</v>
      </c>
      <c r="BF876" s="86" t="n">
        <f aca="false">IF(ISERROR(VLOOKUP($B876,$AB:$AX,5,0)),0,(VLOOKUP($B876,$AB:$AX,5,0)))</f>
        <v>0</v>
      </c>
      <c r="BG876" s="86" t="n">
        <f aca="false">IF(ISERROR(VLOOKUP($B876,$AB:$AX,6,0)),0,(VLOOKUP($B876,$AB:$AX,6,0)))</f>
        <v>0</v>
      </c>
      <c r="BH876" s="85" t="n">
        <f aca="false">IF(ISERROR(VLOOKUP($B876,$AB:$AX,7,0)),0,(VLOOKUP($B876,$AB:$AX,7,0)))</f>
        <v>0</v>
      </c>
      <c r="BI876" s="88" t="n">
        <f aca="false">IF(ISERROR(VLOOKUP($B876,$AB:$AX,8,0)),0,(VLOOKUP($B876,$AB:$AX,8,0)))</f>
        <v>0</v>
      </c>
      <c r="BJ876" s="88" t="n">
        <f aca="false">IF(ISERROR(VLOOKUP($B876,$AB:$AX,9,0)),0,(VLOOKUP($B876,$AB:$AX,9,0)))</f>
        <v>0</v>
      </c>
      <c r="BK876" s="89" t="n">
        <f aca="false">IF(ISERROR(VLOOKUP($B876,$AB:$AX,10,0)),0,(VLOOKUP($B876,$AB:$AX,10,0)))</f>
        <v>0</v>
      </c>
      <c r="BL876" s="93" t="n">
        <f aca="false">IF(ISERROR(VLOOKUP($B876,$AB:$AX,11,0)),0,(VLOOKUP($B876,$AB:$AX,11,0)))</f>
        <v>0</v>
      </c>
      <c r="BM876" s="89" t="n">
        <f aca="false">IF(ISERROR(VLOOKUP($B876,$AB:$AX,12,0)),0,(VLOOKUP($B876,$AB:$AX,12,0)))</f>
        <v>0</v>
      </c>
      <c r="BN876" s="93" t="n">
        <f aca="false">IF(ISERROR(VLOOKUP($B876,$AB:$AX,13,0)),0,(VLOOKUP($B876,$AB:$AX,13,0)))</f>
        <v>0</v>
      </c>
      <c r="BO876" s="86" t="n">
        <f aca="false">IF(ISERROR(VLOOKUP($B876,$AB:$AX,14,0)),0,(VLOOKUP($B876,$AB:$AX,14,0)))</f>
        <v>0</v>
      </c>
      <c r="BP876" s="91" t="n">
        <f aca="false">IF(ISERROR(VLOOKUP($B876,$AB:$AX,15,0)),0,(VLOOKUP($B876,$AB:$AX,15,0)))</f>
        <v>0</v>
      </c>
    </row>
    <row r="877" customFormat="false" ht="12.75" hidden="true" customHeight="false" outlineLevel="0" collapsed="false">
      <c r="A877" s="75" t="s">
        <v>1326</v>
      </c>
      <c r="B877" s="78"/>
      <c r="C877" s="79"/>
      <c r="D877" s="78"/>
      <c r="E877" s="78"/>
      <c r="F877" s="79"/>
      <c r="G877" s="79"/>
      <c r="H877" s="80" t="n">
        <v>0</v>
      </c>
      <c r="I877" s="81" t="n">
        <v>0</v>
      </c>
      <c r="J877" s="81" t="n">
        <v>0</v>
      </c>
      <c r="K877" s="82" t="n">
        <v>0</v>
      </c>
      <c r="L877" s="83" t="n">
        <v>0</v>
      </c>
      <c r="M877" s="82" t="n">
        <v>0</v>
      </c>
      <c r="N877" s="83" t="n">
        <v>0</v>
      </c>
      <c r="O877" s="79"/>
      <c r="P877" s="84"/>
      <c r="AA877" s="5" t="s">
        <v>1326</v>
      </c>
      <c r="AB877" s="85"/>
      <c r="AC877" s="86"/>
      <c r="AD877" s="85"/>
      <c r="AE877" s="85"/>
      <c r="AF877" s="86"/>
      <c r="AG877" s="86"/>
      <c r="AH877" s="87" t="n">
        <v>0</v>
      </c>
      <c r="AI877" s="88" t="n">
        <v>0</v>
      </c>
      <c r="AJ877" s="88" t="n">
        <v>0</v>
      </c>
      <c r="AK877" s="89" t="n">
        <v>0</v>
      </c>
      <c r="AL877" s="90" t="n">
        <v>0</v>
      </c>
      <c r="AM877" s="89" t="n">
        <v>0</v>
      </c>
      <c r="AN877" s="90" t="n">
        <v>0</v>
      </c>
      <c r="AO877" s="86"/>
      <c r="AP877" s="91"/>
      <c r="AZ877" s="5"/>
      <c r="BA877" s="12"/>
      <c r="BB877" s="85" t="n">
        <f aca="false">IF(ISERROR(VLOOKUP($B877,$AB:$AX,1,0)),0,(VLOOKUP($B877,$AB:$AX,1,0)))</f>
        <v>0</v>
      </c>
      <c r="BC877" s="86" t="n">
        <f aca="false">IF(ISERROR(VLOOKUP($B877,$AB:$AX,2,0)),0,(VLOOKUP($B877,$AB:$AX,2,0)))</f>
        <v>0</v>
      </c>
      <c r="BD877" s="92" t="n">
        <f aca="false">IF(ISERROR(VLOOKUP($B877,$AB:$AX,3,0)),0,(VLOOKUP($B877,$AB:$AX,3,0)))</f>
        <v>0</v>
      </c>
      <c r="BE877" s="85" t="n">
        <f aca="false">IF(ISERROR(VLOOKUP($B877,$AB:$AX,4,0)),0,(VLOOKUP($B877,$AB:$AX,4,0)))</f>
        <v>0</v>
      </c>
      <c r="BF877" s="86" t="n">
        <f aca="false">IF(ISERROR(VLOOKUP($B877,$AB:$AX,5,0)),0,(VLOOKUP($B877,$AB:$AX,5,0)))</f>
        <v>0</v>
      </c>
      <c r="BG877" s="86" t="n">
        <f aca="false">IF(ISERROR(VLOOKUP($B877,$AB:$AX,6,0)),0,(VLOOKUP($B877,$AB:$AX,6,0)))</f>
        <v>0</v>
      </c>
      <c r="BH877" s="85" t="n">
        <f aca="false">IF(ISERROR(VLOOKUP($B877,$AB:$AX,7,0)),0,(VLOOKUP($B877,$AB:$AX,7,0)))</f>
        <v>0</v>
      </c>
      <c r="BI877" s="88" t="n">
        <f aca="false">IF(ISERROR(VLOOKUP($B877,$AB:$AX,8,0)),0,(VLOOKUP($B877,$AB:$AX,8,0)))</f>
        <v>0</v>
      </c>
      <c r="BJ877" s="88" t="n">
        <f aca="false">IF(ISERROR(VLOOKUP($B877,$AB:$AX,9,0)),0,(VLOOKUP($B877,$AB:$AX,9,0)))</f>
        <v>0</v>
      </c>
      <c r="BK877" s="89" t="n">
        <f aca="false">IF(ISERROR(VLOOKUP($B877,$AB:$AX,10,0)),0,(VLOOKUP($B877,$AB:$AX,10,0)))</f>
        <v>0</v>
      </c>
      <c r="BL877" s="93" t="n">
        <f aca="false">IF(ISERROR(VLOOKUP($B877,$AB:$AX,11,0)),0,(VLOOKUP($B877,$AB:$AX,11,0)))</f>
        <v>0</v>
      </c>
      <c r="BM877" s="89" t="n">
        <f aca="false">IF(ISERROR(VLOOKUP($B877,$AB:$AX,12,0)),0,(VLOOKUP($B877,$AB:$AX,12,0)))</f>
        <v>0</v>
      </c>
      <c r="BN877" s="93" t="n">
        <f aca="false">IF(ISERROR(VLOOKUP($B877,$AB:$AX,13,0)),0,(VLOOKUP($B877,$AB:$AX,13,0)))</f>
        <v>0</v>
      </c>
      <c r="BO877" s="86" t="n">
        <f aca="false">IF(ISERROR(VLOOKUP($B877,$AB:$AX,14,0)),0,(VLOOKUP($B877,$AB:$AX,14,0)))</f>
        <v>0</v>
      </c>
      <c r="BP877" s="91" t="n">
        <f aca="false">IF(ISERROR(VLOOKUP($B877,$AB:$AX,15,0)),0,(VLOOKUP($B877,$AB:$AX,15,0)))</f>
        <v>0</v>
      </c>
    </row>
    <row r="878" customFormat="false" ht="12.75" hidden="false" customHeight="false" outlineLevel="0" collapsed="false">
      <c r="A878" s="140" t="s">
        <v>1327</v>
      </c>
      <c r="B878" s="99" t="s">
        <v>161</v>
      </c>
      <c r="C878" s="123"/>
      <c r="D878" s="99"/>
      <c r="E878" s="99"/>
      <c r="F878" s="123"/>
      <c r="G878" s="123"/>
      <c r="H878" s="136"/>
      <c r="I878" s="137"/>
      <c r="J878" s="137"/>
      <c r="K878" s="130"/>
      <c r="L878" s="129"/>
      <c r="M878" s="130"/>
      <c r="N878" s="129"/>
      <c r="O878" s="123"/>
      <c r="P878" s="131"/>
      <c r="AA878" s="5" t="s">
        <v>1327</v>
      </c>
      <c r="AB878" s="85" t="s">
        <v>161</v>
      </c>
      <c r="AC878" s="86"/>
      <c r="AD878" s="85"/>
      <c r="AE878" s="85"/>
      <c r="AF878" s="86"/>
      <c r="AG878" s="86"/>
      <c r="AH878" s="87"/>
      <c r="AI878" s="88"/>
      <c r="AJ878" s="88"/>
      <c r="AK878" s="89"/>
      <c r="AL878" s="90"/>
      <c r="AM878" s="89"/>
      <c r="AN878" s="90"/>
      <c r="AO878" s="86"/>
      <c r="AP878" s="91"/>
      <c r="AZ878" s="5"/>
      <c r="BA878" s="12"/>
      <c r="BB878" s="85" t="str">
        <f aca="false">IF(ISERROR(VLOOKUP($B878,$AB:$AX,1,0)),0,(VLOOKUP($B878,$AB:$AX,1,0)))</f>
        <v>DEALS REMOVED</v>
      </c>
      <c r="BC878" s="86" t="n">
        <f aca="false">IF(ISERROR(VLOOKUP($B878,$AB:$AX,2,0)),0,(VLOOKUP($B878,$AB:$AX,2,0)))</f>
        <v>0</v>
      </c>
      <c r="BD878" s="92" t="n">
        <f aca="false">IF(ISERROR(VLOOKUP($B878,$AB:$AX,3,0)),0,(VLOOKUP($B878,$AB:$AX,3,0)))</f>
        <v>0</v>
      </c>
      <c r="BE878" s="85" t="n">
        <f aca="false">IF(ISERROR(VLOOKUP($B878,$AB:$AX,4,0)),0,(VLOOKUP($B878,$AB:$AX,4,0)))</f>
        <v>0</v>
      </c>
      <c r="BF878" s="86" t="n">
        <f aca="false">IF(ISERROR(VLOOKUP($B878,$AB:$AX,5,0)),0,(VLOOKUP($B878,$AB:$AX,5,0)))</f>
        <v>0</v>
      </c>
      <c r="BG878" s="86" t="n">
        <f aca="false">IF(ISERROR(VLOOKUP($B878,$AB:$AX,6,0)),0,(VLOOKUP($B878,$AB:$AX,6,0)))</f>
        <v>0</v>
      </c>
      <c r="BH878" s="85" t="n">
        <f aca="false">IF(ISERROR(VLOOKUP($B878,$AB:$AX,7,0)),0,(VLOOKUP($B878,$AB:$AX,7,0)))</f>
        <v>0</v>
      </c>
      <c r="BI878" s="88" t="n">
        <f aca="false">IF(ISERROR(VLOOKUP($B878,$AB:$AX,8,0)),0,(VLOOKUP($B878,$AB:$AX,8,0)))</f>
        <v>0</v>
      </c>
      <c r="BJ878" s="88" t="n">
        <f aca="false">IF(ISERROR(VLOOKUP($B878,$AB:$AX,9,0)),0,(VLOOKUP($B878,$AB:$AX,9,0)))</f>
        <v>0</v>
      </c>
      <c r="BK878" s="89" t="n">
        <f aca="false">IF(ISERROR(VLOOKUP($B878,$AB:$AX,10,0)),0,(VLOOKUP($B878,$AB:$AX,10,0)))</f>
        <v>0</v>
      </c>
      <c r="BL878" s="93" t="n">
        <f aca="false">IF(ISERROR(VLOOKUP($B878,$AB:$AX,11,0)),0,(VLOOKUP($B878,$AB:$AX,11,0)))</f>
        <v>0</v>
      </c>
      <c r="BM878" s="89" t="n">
        <f aca="false">IF(ISERROR(VLOOKUP($B878,$AB:$AX,12,0)),0,(VLOOKUP($B878,$AB:$AX,12,0)))</f>
        <v>0</v>
      </c>
      <c r="BN878" s="93" t="n">
        <f aca="false">IF(ISERROR(VLOOKUP($B878,$AB:$AX,13,0)),0,(VLOOKUP($B878,$AB:$AX,13,0)))</f>
        <v>0</v>
      </c>
      <c r="BO878" s="86" t="n">
        <f aca="false">IF(ISERROR(VLOOKUP($B878,$AB:$AX,14,0)),0,(VLOOKUP($B878,$AB:$AX,14,0)))</f>
        <v>0</v>
      </c>
      <c r="BP878" s="91" t="n">
        <f aca="false">IF(ISERROR(VLOOKUP($B878,$AB:$AX,15,0)),0,(VLOOKUP($B878,$AB:$AX,15,0)))</f>
        <v>0</v>
      </c>
    </row>
    <row r="879" customFormat="false" ht="12.75" hidden="true" customHeight="false" outlineLevel="0" collapsed="false">
      <c r="A879" s="75" t="s">
        <v>1328</v>
      </c>
      <c r="B879" s="78"/>
      <c r="C879" s="79"/>
      <c r="D879" s="78"/>
      <c r="E879" s="78"/>
      <c r="F879" s="79"/>
      <c r="G879" s="79"/>
      <c r="H879" s="80" t="n">
        <v>0</v>
      </c>
      <c r="I879" s="81" t="n">
        <v>0</v>
      </c>
      <c r="J879" s="81" t="n">
        <v>0</v>
      </c>
      <c r="K879" s="82" t="n">
        <v>0</v>
      </c>
      <c r="L879" s="83" t="n">
        <v>0</v>
      </c>
      <c r="M879" s="82" t="n">
        <v>0</v>
      </c>
      <c r="N879" s="83" t="n">
        <v>0</v>
      </c>
      <c r="O879" s="79"/>
      <c r="P879" s="84"/>
      <c r="AA879" s="5" t="s">
        <v>1328</v>
      </c>
      <c r="AB879" s="85" t="s">
        <v>1329</v>
      </c>
      <c r="AC879" s="86" t="s">
        <v>1099</v>
      </c>
      <c r="AD879" s="85"/>
      <c r="AE879" s="85" t="s">
        <v>1286</v>
      </c>
      <c r="AF879" s="86"/>
      <c r="AG879" s="86" t="s">
        <v>33</v>
      </c>
      <c r="AH879" s="87" t="n">
        <v>100</v>
      </c>
      <c r="AI879" s="88" t="n">
        <v>0</v>
      </c>
      <c r="AJ879" s="88" t="n">
        <v>0</v>
      </c>
      <c r="AK879" s="89" t="n">
        <v>75</v>
      </c>
      <c r="AL879" s="90" t="n">
        <v>75</v>
      </c>
      <c r="AM879" s="89" t="n">
        <v>50</v>
      </c>
      <c r="AN879" s="90" t="n">
        <v>50</v>
      </c>
      <c r="AO879" s="86" t="s">
        <v>97</v>
      </c>
      <c r="AP879" s="91" t="s">
        <v>1287</v>
      </c>
      <c r="AZ879" s="5"/>
      <c r="BA879" s="12"/>
      <c r="BB879" s="85" t="n">
        <f aca="false">IF(ISERROR(VLOOKUP($B879,$AB:$AX,1,0)),0,(VLOOKUP($B879,$AB:$AX,1,0)))</f>
        <v>0</v>
      </c>
      <c r="BC879" s="86" t="n">
        <f aca="false">IF(ISERROR(VLOOKUP($B879,$AB:$AX,2,0)),0,(VLOOKUP($B879,$AB:$AX,2,0)))</f>
        <v>0</v>
      </c>
      <c r="BD879" s="92" t="n">
        <f aca="false">IF(ISERROR(VLOOKUP($B879,$AB:$AX,3,0)),0,(VLOOKUP($B879,$AB:$AX,3,0)))</f>
        <v>0</v>
      </c>
      <c r="BE879" s="85" t="n">
        <f aca="false">IF(ISERROR(VLOOKUP($B879,$AB:$AX,4,0)),0,(VLOOKUP($B879,$AB:$AX,4,0)))</f>
        <v>0</v>
      </c>
      <c r="BF879" s="86" t="n">
        <f aca="false">IF(ISERROR(VLOOKUP($B879,$AB:$AX,5,0)),0,(VLOOKUP($B879,$AB:$AX,5,0)))</f>
        <v>0</v>
      </c>
      <c r="BG879" s="86" t="n">
        <f aca="false">IF(ISERROR(VLOOKUP($B879,$AB:$AX,6,0)),0,(VLOOKUP($B879,$AB:$AX,6,0)))</f>
        <v>0</v>
      </c>
      <c r="BH879" s="85" t="n">
        <f aca="false">IF(ISERROR(VLOOKUP($B879,$AB:$AX,7,0)),0,(VLOOKUP($B879,$AB:$AX,7,0)))</f>
        <v>0</v>
      </c>
      <c r="BI879" s="88" t="n">
        <f aca="false">IF(ISERROR(VLOOKUP($B879,$AB:$AX,8,0)),0,(VLOOKUP($B879,$AB:$AX,8,0)))</f>
        <v>0</v>
      </c>
      <c r="BJ879" s="88" t="n">
        <f aca="false">IF(ISERROR(VLOOKUP($B879,$AB:$AX,9,0)),0,(VLOOKUP($B879,$AB:$AX,9,0)))</f>
        <v>0</v>
      </c>
      <c r="BK879" s="89" t="n">
        <f aca="false">IF(ISERROR(VLOOKUP($B879,$AB:$AX,10,0)),0,(VLOOKUP($B879,$AB:$AX,10,0)))</f>
        <v>0</v>
      </c>
      <c r="BL879" s="93" t="n">
        <f aca="false">IF(ISERROR(VLOOKUP($B879,$AB:$AX,11,0)),0,(VLOOKUP($B879,$AB:$AX,11,0)))</f>
        <v>0</v>
      </c>
      <c r="BM879" s="89" t="n">
        <f aca="false">IF(ISERROR(VLOOKUP($B879,$AB:$AX,12,0)),0,(VLOOKUP($B879,$AB:$AX,12,0)))</f>
        <v>0</v>
      </c>
      <c r="BN879" s="93" t="n">
        <f aca="false">IF(ISERROR(VLOOKUP($B879,$AB:$AX,13,0)),0,(VLOOKUP($B879,$AB:$AX,13,0)))</f>
        <v>0</v>
      </c>
      <c r="BO879" s="86" t="n">
        <f aca="false">IF(ISERROR(VLOOKUP($B879,$AB:$AX,14,0)),0,(VLOOKUP($B879,$AB:$AX,14,0)))</f>
        <v>0</v>
      </c>
      <c r="BP879" s="91" t="n">
        <f aca="false">IF(ISERROR(VLOOKUP($B879,$AB:$AX,15,0)),0,(VLOOKUP($B879,$AB:$AX,15,0)))</f>
        <v>0</v>
      </c>
    </row>
    <row r="880" customFormat="false" ht="12.75" hidden="true" customHeight="false" outlineLevel="0" collapsed="false">
      <c r="A880" s="75" t="s">
        <v>1330</v>
      </c>
      <c r="B880" s="78"/>
      <c r="C880" s="79"/>
      <c r="D880" s="78"/>
      <c r="E880" s="78"/>
      <c r="F880" s="79"/>
      <c r="G880" s="79"/>
      <c r="H880" s="80" t="n">
        <v>0</v>
      </c>
      <c r="I880" s="81" t="n">
        <v>0</v>
      </c>
      <c r="J880" s="81" t="n">
        <v>0</v>
      </c>
      <c r="K880" s="82" t="n">
        <v>0</v>
      </c>
      <c r="L880" s="83" t="n">
        <v>0</v>
      </c>
      <c r="M880" s="82" t="n">
        <v>0</v>
      </c>
      <c r="N880" s="83" t="n">
        <v>0</v>
      </c>
      <c r="O880" s="79"/>
      <c r="P880" s="84"/>
      <c r="AA880" s="5" t="s">
        <v>1330</v>
      </c>
      <c r="AB880" s="85" t="s">
        <v>1331</v>
      </c>
      <c r="AC880" s="86" t="s">
        <v>1099</v>
      </c>
      <c r="AD880" s="85"/>
      <c r="AE880" s="85" t="s">
        <v>1286</v>
      </c>
      <c r="AF880" s="86"/>
      <c r="AG880" s="86" t="s">
        <v>33</v>
      </c>
      <c r="AH880" s="87" t="n">
        <v>10</v>
      </c>
      <c r="AI880" s="88" t="n">
        <v>0</v>
      </c>
      <c r="AJ880" s="88" t="n">
        <v>0</v>
      </c>
      <c r="AK880" s="89" t="n">
        <v>50</v>
      </c>
      <c r="AL880" s="90" t="n">
        <v>50</v>
      </c>
      <c r="AM880" s="89" t="n">
        <v>50</v>
      </c>
      <c r="AN880" s="90" t="n">
        <v>50</v>
      </c>
      <c r="AO880" s="86" t="s">
        <v>97</v>
      </c>
      <c r="AP880" s="91" t="s">
        <v>1332</v>
      </c>
      <c r="AZ880" s="5"/>
      <c r="BA880" s="12"/>
      <c r="BB880" s="85" t="n">
        <f aca="false">IF(ISERROR(VLOOKUP($B880,$AB:$AX,1,0)),0,(VLOOKUP($B880,$AB:$AX,1,0)))</f>
        <v>0</v>
      </c>
      <c r="BC880" s="86" t="n">
        <f aca="false">IF(ISERROR(VLOOKUP($B880,$AB:$AX,2,0)),0,(VLOOKUP($B880,$AB:$AX,2,0)))</f>
        <v>0</v>
      </c>
      <c r="BD880" s="92" t="n">
        <f aca="false">IF(ISERROR(VLOOKUP($B880,$AB:$AX,3,0)),0,(VLOOKUP($B880,$AB:$AX,3,0)))</f>
        <v>0</v>
      </c>
      <c r="BE880" s="85" t="n">
        <f aca="false">IF(ISERROR(VLOOKUP($B880,$AB:$AX,4,0)),0,(VLOOKUP($B880,$AB:$AX,4,0)))</f>
        <v>0</v>
      </c>
      <c r="BF880" s="86" t="n">
        <f aca="false">IF(ISERROR(VLOOKUP($B880,$AB:$AX,5,0)),0,(VLOOKUP($B880,$AB:$AX,5,0)))</f>
        <v>0</v>
      </c>
      <c r="BG880" s="86" t="n">
        <f aca="false">IF(ISERROR(VLOOKUP($B880,$AB:$AX,6,0)),0,(VLOOKUP($B880,$AB:$AX,6,0)))</f>
        <v>0</v>
      </c>
      <c r="BH880" s="85" t="n">
        <f aca="false">IF(ISERROR(VLOOKUP($B880,$AB:$AX,7,0)),0,(VLOOKUP($B880,$AB:$AX,7,0)))</f>
        <v>0</v>
      </c>
      <c r="BI880" s="88" t="n">
        <f aca="false">IF(ISERROR(VLOOKUP($B880,$AB:$AX,8,0)),0,(VLOOKUP($B880,$AB:$AX,8,0)))</f>
        <v>0</v>
      </c>
      <c r="BJ880" s="88" t="n">
        <f aca="false">IF(ISERROR(VLOOKUP($B880,$AB:$AX,9,0)),0,(VLOOKUP($B880,$AB:$AX,9,0)))</f>
        <v>0</v>
      </c>
      <c r="BK880" s="89" t="n">
        <f aca="false">IF(ISERROR(VLOOKUP($B880,$AB:$AX,10,0)),0,(VLOOKUP($B880,$AB:$AX,10,0)))</f>
        <v>0</v>
      </c>
      <c r="BL880" s="93" t="n">
        <f aca="false">IF(ISERROR(VLOOKUP($B880,$AB:$AX,11,0)),0,(VLOOKUP($B880,$AB:$AX,11,0)))</f>
        <v>0</v>
      </c>
      <c r="BM880" s="89" t="n">
        <f aca="false">IF(ISERROR(VLOOKUP($B880,$AB:$AX,12,0)),0,(VLOOKUP($B880,$AB:$AX,12,0)))</f>
        <v>0</v>
      </c>
      <c r="BN880" s="93" t="n">
        <f aca="false">IF(ISERROR(VLOOKUP($B880,$AB:$AX,13,0)),0,(VLOOKUP($B880,$AB:$AX,13,0)))</f>
        <v>0</v>
      </c>
      <c r="BO880" s="86" t="n">
        <f aca="false">IF(ISERROR(VLOOKUP($B880,$AB:$AX,14,0)),0,(VLOOKUP($B880,$AB:$AX,14,0)))</f>
        <v>0</v>
      </c>
      <c r="BP880" s="91" t="n">
        <f aca="false">IF(ISERROR(VLOOKUP($B880,$AB:$AX,15,0)),0,(VLOOKUP($B880,$AB:$AX,15,0)))</f>
        <v>0</v>
      </c>
    </row>
    <row r="881" customFormat="false" ht="12.75" hidden="true" customHeight="false" outlineLevel="0" collapsed="false">
      <c r="A881" s="75" t="s">
        <v>1333</v>
      </c>
      <c r="B881" s="78"/>
      <c r="C881" s="79"/>
      <c r="D881" s="78"/>
      <c r="E881" s="78"/>
      <c r="F881" s="79"/>
      <c r="G881" s="79"/>
      <c r="H881" s="80" t="n">
        <v>0</v>
      </c>
      <c r="I881" s="81" t="n">
        <v>0</v>
      </c>
      <c r="J881" s="81" t="n">
        <v>0</v>
      </c>
      <c r="K881" s="82" t="n">
        <v>0</v>
      </c>
      <c r="L881" s="83" t="n">
        <v>0</v>
      </c>
      <c r="M881" s="82" t="n">
        <v>0</v>
      </c>
      <c r="N881" s="83" t="n">
        <v>0</v>
      </c>
      <c r="O881" s="79"/>
      <c r="P881" s="84"/>
      <c r="AA881" s="5" t="s">
        <v>1333</v>
      </c>
      <c r="AB881" s="85" t="s">
        <v>1334</v>
      </c>
      <c r="AC881" s="86" t="s">
        <v>1099</v>
      </c>
      <c r="AD881" s="85"/>
      <c r="AE881" s="85" t="s">
        <v>1286</v>
      </c>
      <c r="AF881" s="86"/>
      <c r="AG881" s="86" t="s">
        <v>33</v>
      </c>
      <c r="AH881" s="87" t="n">
        <v>10</v>
      </c>
      <c r="AI881" s="88" t="n">
        <v>0</v>
      </c>
      <c r="AJ881" s="88" t="n">
        <v>0</v>
      </c>
      <c r="AK881" s="89" t="n">
        <v>25</v>
      </c>
      <c r="AL881" s="90" t="n">
        <v>25</v>
      </c>
      <c r="AM881" s="89" t="n">
        <v>50</v>
      </c>
      <c r="AN881" s="90" t="n">
        <v>50</v>
      </c>
      <c r="AO881" s="86" t="s">
        <v>97</v>
      </c>
      <c r="AP881" s="91" t="s">
        <v>1335</v>
      </c>
      <c r="AZ881" s="5"/>
      <c r="BA881" s="12"/>
      <c r="BB881" s="85" t="n">
        <f aca="false">IF(ISERROR(VLOOKUP($B881,$AB:$AX,1,0)),0,(VLOOKUP($B881,$AB:$AX,1,0)))</f>
        <v>0</v>
      </c>
      <c r="BC881" s="86" t="n">
        <f aca="false">IF(ISERROR(VLOOKUP($B881,$AB:$AX,2,0)),0,(VLOOKUP($B881,$AB:$AX,2,0)))</f>
        <v>0</v>
      </c>
      <c r="BD881" s="92" t="n">
        <f aca="false">IF(ISERROR(VLOOKUP($B881,$AB:$AX,3,0)),0,(VLOOKUP($B881,$AB:$AX,3,0)))</f>
        <v>0</v>
      </c>
      <c r="BE881" s="85" t="n">
        <f aca="false">IF(ISERROR(VLOOKUP($B881,$AB:$AX,4,0)),0,(VLOOKUP($B881,$AB:$AX,4,0)))</f>
        <v>0</v>
      </c>
      <c r="BF881" s="86" t="n">
        <f aca="false">IF(ISERROR(VLOOKUP($B881,$AB:$AX,5,0)),0,(VLOOKUP($B881,$AB:$AX,5,0)))</f>
        <v>0</v>
      </c>
      <c r="BG881" s="86" t="n">
        <f aca="false">IF(ISERROR(VLOOKUP($B881,$AB:$AX,6,0)),0,(VLOOKUP($B881,$AB:$AX,6,0)))</f>
        <v>0</v>
      </c>
      <c r="BH881" s="85" t="n">
        <f aca="false">IF(ISERROR(VLOOKUP($B881,$AB:$AX,7,0)),0,(VLOOKUP($B881,$AB:$AX,7,0)))</f>
        <v>0</v>
      </c>
      <c r="BI881" s="88" t="n">
        <f aca="false">IF(ISERROR(VLOOKUP($B881,$AB:$AX,8,0)),0,(VLOOKUP($B881,$AB:$AX,8,0)))</f>
        <v>0</v>
      </c>
      <c r="BJ881" s="88" t="n">
        <f aca="false">IF(ISERROR(VLOOKUP($B881,$AB:$AX,9,0)),0,(VLOOKUP($B881,$AB:$AX,9,0)))</f>
        <v>0</v>
      </c>
      <c r="BK881" s="89" t="n">
        <f aca="false">IF(ISERROR(VLOOKUP($B881,$AB:$AX,10,0)),0,(VLOOKUP($B881,$AB:$AX,10,0)))</f>
        <v>0</v>
      </c>
      <c r="BL881" s="93" t="n">
        <f aca="false">IF(ISERROR(VLOOKUP($B881,$AB:$AX,11,0)),0,(VLOOKUP($B881,$AB:$AX,11,0)))</f>
        <v>0</v>
      </c>
      <c r="BM881" s="89" t="n">
        <f aca="false">IF(ISERROR(VLOOKUP($B881,$AB:$AX,12,0)),0,(VLOOKUP($B881,$AB:$AX,12,0)))</f>
        <v>0</v>
      </c>
      <c r="BN881" s="93" t="n">
        <f aca="false">IF(ISERROR(VLOOKUP($B881,$AB:$AX,13,0)),0,(VLOOKUP($B881,$AB:$AX,13,0)))</f>
        <v>0</v>
      </c>
      <c r="BO881" s="86" t="n">
        <f aca="false">IF(ISERROR(VLOOKUP($B881,$AB:$AX,14,0)),0,(VLOOKUP($B881,$AB:$AX,14,0)))</f>
        <v>0</v>
      </c>
      <c r="BP881" s="91" t="n">
        <f aca="false">IF(ISERROR(VLOOKUP($B881,$AB:$AX,15,0)),0,(VLOOKUP($B881,$AB:$AX,15,0)))</f>
        <v>0</v>
      </c>
    </row>
    <row r="882" customFormat="false" ht="12.75" hidden="true" customHeight="false" outlineLevel="0" collapsed="false">
      <c r="A882" s="75" t="s">
        <v>1336</v>
      </c>
      <c r="B882" s="78"/>
      <c r="C882" s="79"/>
      <c r="D882" s="78"/>
      <c r="E882" s="78"/>
      <c r="F882" s="79"/>
      <c r="G882" s="79"/>
      <c r="H882" s="80" t="n">
        <v>0</v>
      </c>
      <c r="I882" s="81" t="n">
        <v>0</v>
      </c>
      <c r="J882" s="81" t="n">
        <v>0</v>
      </c>
      <c r="K882" s="82" t="n">
        <v>0</v>
      </c>
      <c r="L882" s="83" t="n">
        <v>0</v>
      </c>
      <c r="M882" s="82" t="n">
        <v>0</v>
      </c>
      <c r="N882" s="83" t="n">
        <v>0</v>
      </c>
      <c r="O882" s="79"/>
      <c r="P882" s="84"/>
      <c r="AA882" s="5" t="s">
        <v>1336</v>
      </c>
      <c r="AB882" s="85" t="s">
        <v>1337</v>
      </c>
      <c r="AC882" s="86" t="s">
        <v>1099</v>
      </c>
      <c r="AD882" s="85"/>
      <c r="AE882" s="85" t="s">
        <v>1286</v>
      </c>
      <c r="AF882" s="86"/>
      <c r="AG882" s="86" t="s">
        <v>33</v>
      </c>
      <c r="AH882" s="87" t="n">
        <v>0</v>
      </c>
      <c r="AI882" s="88" t="n">
        <v>0</v>
      </c>
      <c r="AJ882" s="88" t="n">
        <v>0</v>
      </c>
      <c r="AK882" s="89" t="n">
        <v>50</v>
      </c>
      <c r="AL882" s="90" t="n">
        <v>50</v>
      </c>
      <c r="AM882" s="89" t="n">
        <v>0</v>
      </c>
      <c r="AN882" s="90" t="n">
        <v>0</v>
      </c>
      <c r="AO882" s="86" t="s">
        <v>36</v>
      </c>
      <c r="AP882" s="91" t="s">
        <v>1338</v>
      </c>
      <c r="AZ882" s="5"/>
      <c r="BA882" s="12"/>
      <c r="BB882" s="85" t="n">
        <f aca="false">IF(ISERROR(VLOOKUP($B882,$AB:$AX,1,0)),0,(VLOOKUP($B882,$AB:$AX,1,0)))</f>
        <v>0</v>
      </c>
      <c r="BC882" s="86" t="n">
        <f aca="false">IF(ISERROR(VLOOKUP($B882,$AB:$AX,2,0)),0,(VLOOKUP($B882,$AB:$AX,2,0)))</f>
        <v>0</v>
      </c>
      <c r="BD882" s="92" t="n">
        <f aca="false">IF(ISERROR(VLOOKUP($B882,$AB:$AX,3,0)),0,(VLOOKUP($B882,$AB:$AX,3,0)))</f>
        <v>0</v>
      </c>
      <c r="BE882" s="85" t="n">
        <f aca="false">IF(ISERROR(VLOOKUP($B882,$AB:$AX,4,0)),0,(VLOOKUP($B882,$AB:$AX,4,0)))</f>
        <v>0</v>
      </c>
      <c r="BF882" s="86" t="n">
        <f aca="false">IF(ISERROR(VLOOKUP($B882,$AB:$AX,5,0)),0,(VLOOKUP($B882,$AB:$AX,5,0)))</f>
        <v>0</v>
      </c>
      <c r="BG882" s="86" t="n">
        <f aca="false">IF(ISERROR(VLOOKUP($B882,$AB:$AX,6,0)),0,(VLOOKUP($B882,$AB:$AX,6,0)))</f>
        <v>0</v>
      </c>
      <c r="BH882" s="85" t="n">
        <f aca="false">IF(ISERROR(VLOOKUP($B882,$AB:$AX,7,0)),0,(VLOOKUP($B882,$AB:$AX,7,0)))</f>
        <v>0</v>
      </c>
      <c r="BI882" s="88" t="n">
        <f aca="false">IF(ISERROR(VLOOKUP($B882,$AB:$AX,8,0)),0,(VLOOKUP($B882,$AB:$AX,8,0)))</f>
        <v>0</v>
      </c>
      <c r="BJ882" s="88" t="n">
        <f aca="false">IF(ISERROR(VLOOKUP($B882,$AB:$AX,9,0)),0,(VLOOKUP($B882,$AB:$AX,9,0)))</f>
        <v>0</v>
      </c>
      <c r="BK882" s="89" t="n">
        <f aca="false">IF(ISERROR(VLOOKUP($B882,$AB:$AX,10,0)),0,(VLOOKUP($B882,$AB:$AX,10,0)))</f>
        <v>0</v>
      </c>
      <c r="BL882" s="93" t="n">
        <f aca="false">IF(ISERROR(VLOOKUP($B882,$AB:$AX,11,0)),0,(VLOOKUP($B882,$AB:$AX,11,0)))</f>
        <v>0</v>
      </c>
      <c r="BM882" s="89" t="n">
        <f aca="false">IF(ISERROR(VLOOKUP($B882,$AB:$AX,12,0)),0,(VLOOKUP($B882,$AB:$AX,12,0)))</f>
        <v>0</v>
      </c>
      <c r="BN882" s="93" t="n">
        <f aca="false">IF(ISERROR(VLOOKUP($B882,$AB:$AX,13,0)),0,(VLOOKUP($B882,$AB:$AX,13,0)))</f>
        <v>0</v>
      </c>
      <c r="BO882" s="86" t="n">
        <f aca="false">IF(ISERROR(VLOOKUP($B882,$AB:$AX,14,0)),0,(VLOOKUP($B882,$AB:$AX,14,0)))</f>
        <v>0</v>
      </c>
      <c r="BP882" s="91" t="n">
        <f aca="false">IF(ISERROR(VLOOKUP($B882,$AB:$AX,15,0)),0,(VLOOKUP($B882,$AB:$AX,15,0)))</f>
        <v>0</v>
      </c>
    </row>
    <row r="883" customFormat="false" ht="12.75" hidden="true" customHeight="false" outlineLevel="0" collapsed="false">
      <c r="A883" s="75" t="s">
        <v>1339</v>
      </c>
      <c r="B883" s="78"/>
      <c r="C883" s="79"/>
      <c r="D883" s="78"/>
      <c r="E883" s="78"/>
      <c r="F883" s="79"/>
      <c r="G883" s="79"/>
      <c r="H883" s="80" t="n">
        <v>0</v>
      </c>
      <c r="I883" s="81" t="n">
        <v>0</v>
      </c>
      <c r="J883" s="81" t="n">
        <v>0</v>
      </c>
      <c r="K883" s="82" t="n">
        <v>0</v>
      </c>
      <c r="L883" s="83" t="n">
        <v>0</v>
      </c>
      <c r="M883" s="82" t="n">
        <v>0</v>
      </c>
      <c r="N883" s="83" t="n">
        <v>0</v>
      </c>
      <c r="O883" s="79"/>
      <c r="P883" s="84"/>
      <c r="AA883" s="5" t="s">
        <v>1339</v>
      </c>
      <c r="AB883" s="85" t="s">
        <v>1340</v>
      </c>
      <c r="AC883" s="86" t="s">
        <v>1099</v>
      </c>
      <c r="AD883" s="85"/>
      <c r="AE883" s="85" t="s">
        <v>1286</v>
      </c>
      <c r="AF883" s="86"/>
      <c r="AG883" s="86" t="s">
        <v>33</v>
      </c>
      <c r="AH883" s="87" t="n">
        <v>100</v>
      </c>
      <c r="AI883" s="88" t="n">
        <v>0</v>
      </c>
      <c r="AJ883" s="88" t="n">
        <v>0</v>
      </c>
      <c r="AK883" s="89" t="n">
        <v>50</v>
      </c>
      <c r="AL883" s="90" t="n">
        <v>50</v>
      </c>
      <c r="AM883" s="89" t="n">
        <v>50</v>
      </c>
      <c r="AN883" s="90" t="n">
        <v>50</v>
      </c>
      <c r="AO883" s="86" t="s">
        <v>97</v>
      </c>
      <c r="AP883" s="91" t="s">
        <v>1341</v>
      </c>
      <c r="AZ883" s="5"/>
      <c r="BA883" s="12"/>
      <c r="BB883" s="85" t="n">
        <f aca="false">IF(ISERROR(VLOOKUP($B883,$AB:$AX,1,0)),0,(VLOOKUP($B883,$AB:$AX,1,0)))</f>
        <v>0</v>
      </c>
      <c r="BC883" s="86" t="n">
        <f aca="false">IF(ISERROR(VLOOKUP($B883,$AB:$AX,2,0)),0,(VLOOKUP($B883,$AB:$AX,2,0)))</f>
        <v>0</v>
      </c>
      <c r="BD883" s="92" t="n">
        <f aca="false">IF(ISERROR(VLOOKUP($B883,$AB:$AX,3,0)),0,(VLOOKUP($B883,$AB:$AX,3,0)))</f>
        <v>0</v>
      </c>
      <c r="BE883" s="85" t="n">
        <f aca="false">IF(ISERROR(VLOOKUP($B883,$AB:$AX,4,0)),0,(VLOOKUP($B883,$AB:$AX,4,0)))</f>
        <v>0</v>
      </c>
      <c r="BF883" s="86" t="n">
        <f aca="false">IF(ISERROR(VLOOKUP($B883,$AB:$AX,5,0)),0,(VLOOKUP($B883,$AB:$AX,5,0)))</f>
        <v>0</v>
      </c>
      <c r="BG883" s="86" t="n">
        <f aca="false">IF(ISERROR(VLOOKUP($B883,$AB:$AX,6,0)),0,(VLOOKUP($B883,$AB:$AX,6,0)))</f>
        <v>0</v>
      </c>
      <c r="BH883" s="85" t="n">
        <f aca="false">IF(ISERROR(VLOOKUP($B883,$AB:$AX,7,0)),0,(VLOOKUP($B883,$AB:$AX,7,0)))</f>
        <v>0</v>
      </c>
      <c r="BI883" s="88" t="n">
        <f aca="false">IF(ISERROR(VLOOKUP($B883,$AB:$AX,8,0)),0,(VLOOKUP($B883,$AB:$AX,8,0)))</f>
        <v>0</v>
      </c>
      <c r="BJ883" s="88" t="n">
        <f aca="false">IF(ISERROR(VLOOKUP($B883,$AB:$AX,9,0)),0,(VLOOKUP($B883,$AB:$AX,9,0)))</f>
        <v>0</v>
      </c>
      <c r="BK883" s="89" t="n">
        <f aca="false">IF(ISERROR(VLOOKUP($B883,$AB:$AX,10,0)),0,(VLOOKUP($B883,$AB:$AX,10,0)))</f>
        <v>0</v>
      </c>
      <c r="BL883" s="93" t="n">
        <f aca="false">IF(ISERROR(VLOOKUP($B883,$AB:$AX,11,0)),0,(VLOOKUP($B883,$AB:$AX,11,0)))</f>
        <v>0</v>
      </c>
      <c r="BM883" s="89" t="n">
        <f aca="false">IF(ISERROR(VLOOKUP($B883,$AB:$AX,12,0)),0,(VLOOKUP($B883,$AB:$AX,12,0)))</f>
        <v>0</v>
      </c>
      <c r="BN883" s="93" t="n">
        <f aca="false">IF(ISERROR(VLOOKUP($B883,$AB:$AX,13,0)),0,(VLOOKUP($B883,$AB:$AX,13,0)))</f>
        <v>0</v>
      </c>
      <c r="BO883" s="86" t="n">
        <f aca="false">IF(ISERROR(VLOOKUP($B883,$AB:$AX,14,0)),0,(VLOOKUP($B883,$AB:$AX,14,0)))</f>
        <v>0</v>
      </c>
      <c r="BP883" s="91" t="n">
        <f aca="false">IF(ISERROR(VLOOKUP($B883,$AB:$AX,15,0)),0,(VLOOKUP($B883,$AB:$AX,15,0)))</f>
        <v>0</v>
      </c>
    </row>
    <row r="884" customFormat="false" ht="12.75" hidden="true" customHeight="false" outlineLevel="0" collapsed="false">
      <c r="A884" s="75" t="s">
        <v>1342</v>
      </c>
      <c r="B884" s="78"/>
      <c r="C884" s="79"/>
      <c r="D884" s="78"/>
      <c r="E884" s="78"/>
      <c r="F884" s="79"/>
      <c r="G884" s="79"/>
      <c r="H884" s="80" t="n">
        <v>0</v>
      </c>
      <c r="I884" s="81" t="n">
        <v>0</v>
      </c>
      <c r="J884" s="81" t="n">
        <v>0</v>
      </c>
      <c r="K884" s="82" t="n">
        <v>0</v>
      </c>
      <c r="L884" s="83" t="n">
        <v>0</v>
      </c>
      <c r="M884" s="82" t="n">
        <v>0</v>
      </c>
      <c r="N884" s="83" t="n">
        <v>0</v>
      </c>
      <c r="O884" s="79"/>
      <c r="P884" s="84"/>
      <c r="AA884" s="5" t="s">
        <v>1342</v>
      </c>
      <c r="AB884" s="85" t="s">
        <v>1343</v>
      </c>
      <c r="AC884" s="86" t="s">
        <v>1099</v>
      </c>
      <c r="AD884" s="85"/>
      <c r="AE884" s="85" t="s">
        <v>1286</v>
      </c>
      <c r="AF884" s="86"/>
      <c r="AG884" s="86" t="s">
        <v>33</v>
      </c>
      <c r="AH884" s="87" t="n">
        <v>10</v>
      </c>
      <c r="AI884" s="88" t="n">
        <v>0</v>
      </c>
      <c r="AJ884" s="88" t="n">
        <v>0</v>
      </c>
      <c r="AK884" s="89" t="n">
        <v>50</v>
      </c>
      <c r="AL884" s="90" t="n">
        <v>50</v>
      </c>
      <c r="AM884" s="89" t="n">
        <v>50</v>
      </c>
      <c r="AN884" s="90" t="n">
        <v>50</v>
      </c>
      <c r="AO884" s="86" t="s">
        <v>97</v>
      </c>
      <c r="AP884" s="91" t="s">
        <v>1344</v>
      </c>
      <c r="AZ884" s="5"/>
      <c r="BA884" s="12"/>
      <c r="BB884" s="85" t="n">
        <f aca="false">IF(ISERROR(VLOOKUP($B884,$AB:$AX,1,0)),0,(VLOOKUP($B884,$AB:$AX,1,0)))</f>
        <v>0</v>
      </c>
      <c r="BC884" s="86" t="n">
        <f aca="false">IF(ISERROR(VLOOKUP($B884,$AB:$AX,2,0)),0,(VLOOKUP($B884,$AB:$AX,2,0)))</f>
        <v>0</v>
      </c>
      <c r="BD884" s="92" t="n">
        <f aca="false">IF(ISERROR(VLOOKUP($B884,$AB:$AX,3,0)),0,(VLOOKUP($B884,$AB:$AX,3,0)))</f>
        <v>0</v>
      </c>
      <c r="BE884" s="85" t="n">
        <f aca="false">IF(ISERROR(VLOOKUP($B884,$AB:$AX,4,0)),0,(VLOOKUP($B884,$AB:$AX,4,0)))</f>
        <v>0</v>
      </c>
      <c r="BF884" s="86" t="n">
        <f aca="false">IF(ISERROR(VLOOKUP($B884,$AB:$AX,5,0)),0,(VLOOKUP($B884,$AB:$AX,5,0)))</f>
        <v>0</v>
      </c>
      <c r="BG884" s="86" t="n">
        <f aca="false">IF(ISERROR(VLOOKUP($B884,$AB:$AX,6,0)),0,(VLOOKUP($B884,$AB:$AX,6,0)))</f>
        <v>0</v>
      </c>
      <c r="BH884" s="85" t="n">
        <f aca="false">IF(ISERROR(VLOOKUP($B884,$AB:$AX,7,0)),0,(VLOOKUP($B884,$AB:$AX,7,0)))</f>
        <v>0</v>
      </c>
      <c r="BI884" s="88" t="n">
        <f aca="false">IF(ISERROR(VLOOKUP($B884,$AB:$AX,8,0)),0,(VLOOKUP($B884,$AB:$AX,8,0)))</f>
        <v>0</v>
      </c>
      <c r="BJ884" s="88" t="n">
        <f aca="false">IF(ISERROR(VLOOKUP($B884,$AB:$AX,9,0)),0,(VLOOKUP($B884,$AB:$AX,9,0)))</f>
        <v>0</v>
      </c>
      <c r="BK884" s="89" t="n">
        <f aca="false">IF(ISERROR(VLOOKUP($B884,$AB:$AX,10,0)),0,(VLOOKUP($B884,$AB:$AX,10,0)))</f>
        <v>0</v>
      </c>
      <c r="BL884" s="93" t="n">
        <f aca="false">IF(ISERROR(VLOOKUP($B884,$AB:$AX,11,0)),0,(VLOOKUP($B884,$AB:$AX,11,0)))</f>
        <v>0</v>
      </c>
      <c r="BM884" s="89" t="n">
        <f aca="false">IF(ISERROR(VLOOKUP($B884,$AB:$AX,12,0)),0,(VLOOKUP($B884,$AB:$AX,12,0)))</f>
        <v>0</v>
      </c>
      <c r="BN884" s="93" t="n">
        <f aca="false">IF(ISERROR(VLOOKUP($B884,$AB:$AX,13,0)),0,(VLOOKUP($B884,$AB:$AX,13,0)))</f>
        <v>0</v>
      </c>
      <c r="BO884" s="86" t="n">
        <f aca="false">IF(ISERROR(VLOOKUP($B884,$AB:$AX,14,0)),0,(VLOOKUP($B884,$AB:$AX,14,0)))</f>
        <v>0</v>
      </c>
      <c r="BP884" s="91" t="n">
        <f aca="false">IF(ISERROR(VLOOKUP($B884,$AB:$AX,15,0)),0,(VLOOKUP($B884,$AB:$AX,15,0)))</f>
        <v>0</v>
      </c>
    </row>
    <row r="885" customFormat="false" ht="12.75" hidden="true" customHeight="false" outlineLevel="0" collapsed="false">
      <c r="A885" s="75" t="s">
        <v>1345</v>
      </c>
      <c r="B885" s="78"/>
      <c r="C885" s="79"/>
      <c r="D885" s="78"/>
      <c r="E885" s="78"/>
      <c r="F885" s="79"/>
      <c r="G885" s="79"/>
      <c r="H885" s="80" t="n">
        <v>0</v>
      </c>
      <c r="I885" s="81" t="n">
        <v>0</v>
      </c>
      <c r="J885" s="81" t="n">
        <v>0</v>
      </c>
      <c r="K885" s="82" t="n">
        <v>0</v>
      </c>
      <c r="L885" s="83" t="n">
        <v>0</v>
      </c>
      <c r="M885" s="82" t="n">
        <v>0</v>
      </c>
      <c r="N885" s="83" t="n">
        <v>0</v>
      </c>
      <c r="O885" s="79"/>
      <c r="P885" s="84"/>
      <c r="AA885" s="5" t="s">
        <v>1345</v>
      </c>
      <c r="AB885" s="85" t="s">
        <v>1346</v>
      </c>
      <c r="AC885" s="86" t="s">
        <v>1099</v>
      </c>
      <c r="AD885" s="85"/>
      <c r="AE885" s="85" t="s">
        <v>1347</v>
      </c>
      <c r="AF885" s="86"/>
      <c r="AG885" s="86" t="s">
        <v>33</v>
      </c>
      <c r="AH885" s="87" t="n">
        <v>3000</v>
      </c>
      <c r="AI885" s="88" t="n">
        <v>0</v>
      </c>
      <c r="AJ885" s="88" t="n">
        <v>0</v>
      </c>
      <c r="AK885" s="89" t="n">
        <v>25</v>
      </c>
      <c r="AL885" s="90" t="n">
        <v>25</v>
      </c>
      <c r="AM885" s="89" t="n">
        <v>25</v>
      </c>
      <c r="AN885" s="90" t="n">
        <v>25</v>
      </c>
      <c r="AO885" s="86" t="s">
        <v>36</v>
      </c>
      <c r="AP885" s="91" t="s">
        <v>1348</v>
      </c>
      <c r="AZ885" s="5"/>
      <c r="BA885" s="12"/>
      <c r="BB885" s="85" t="n">
        <f aca="false">IF(ISERROR(VLOOKUP($B885,$AB:$AX,1,0)),0,(VLOOKUP($B885,$AB:$AX,1,0)))</f>
        <v>0</v>
      </c>
      <c r="BC885" s="86" t="n">
        <f aca="false">IF(ISERROR(VLOOKUP($B885,$AB:$AX,2,0)),0,(VLOOKUP($B885,$AB:$AX,2,0)))</f>
        <v>0</v>
      </c>
      <c r="BD885" s="92" t="n">
        <f aca="false">IF(ISERROR(VLOOKUP($B885,$AB:$AX,3,0)),0,(VLOOKUP($B885,$AB:$AX,3,0)))</f>
        <v>0</v>
      </c>
      <c r="BE885" s="85" t="n">
        <f aca="false">IF(ISERROR(VLOOKUP($B885,$AB:$AX,4,0)),0,(VLOOKUP($B885,$AB:$AX,4,0)))</f>
        <v>0</v>
      </c>
      <c r="BF885" s="86" t="n">
        <f aca="false">IF(ISERROR(VLOOKUP($B885,$AB:$AX,5,0)),0,(VLOOKUP($B885,$AB:$AX,5,0)))</f>
        <v>0</v>
      </c>
      <c r="BG885" s="86" t="n">
        <f aca="false">IF(ISERROR(VLOOKUP($B885,$AB:$AX,6,0)),0,(VLOOKUP($B885,$AB:$AX,6,0)))</f>
        <v>0</v>
      </c>
      <c r="BH885" s="85" t="n">
        <f aca="false">IF(ISERROR(VLOOKUP($B885,$AB:$AX,7,0)),0,(VLOOKUP($B885,$AB:$AX,7,0)))</f>
        <v>0</v>
      </c>
      <c r="BI885" s="88" t="n">
        <f aca="false">IF(ISERROR(VLOOKUP($B885,$AB:$AX,8,0)),0,(VLOOKUP($B885,$AB:$AX,8,0)))</f>
        <v>0</v>
      </c>
      <c r="BJ885" s="88" t="n">
        <f aca="false">IF(ISERROR(VLOOKUP($B885,$AB:$AX,9,0)),0,(VLOOKUP($B885,$AB:$AX,9,0)))</f>
        <v>0</v>
      </c>
      <c r="BK885" s="89" t="n">
        <f aca="false">IF(ISERROR(VLOOKUP($B885,$AB:$AX,10,0)),0,(VLOOKUP($B885,$AB:$AX,10,0)))</f>
        <v>0</v>
      </c>
      <c r="BL885" s="93" t="n">
        <f aca="false">IF(ISERROR(VLOOKUP($B885,$AB:$AX,11,0)),0,(VLOOKUP($B885,$AB:$AX,11,0)))</f>
        <v>0</v>
      </c>
      <c r="BM885" s="89" t="n">
        <f aca="false">IF(ISERROR(VLOOKUP($B885,$AB:$AX,12,0)),0,(VLOOKUP($B885,$AB:$AX,12,0)))</f>
        <v>0</v>
      </c>
      <c r="BN885" s="93" t="n">
        <f aca="false">IF(ISERROR(VLOOKUP($B885,$AB:$AX,13,0)),0,(VLOOKUP($B885,$AB:$AX,13,0)))</f>
        <v>0</v>
      </c>
      <c r="BO885" s="86" t="n">
        <f aca="false">IF(ISERROR(VLOOKUP($B885,$AB:$AX,14,0)),0,(VLOOKUP($B885,$AB:$AX,14,0)))</f>
        <v>0</v>
      </c>
      <c r="BP885" s="91" t="n">
        <f aca="false">IF(ISERROR(VLOOKUP($B885,$AB:$AX,15,0)),0,(VLOOKUP($B885,$AB:$AX,15,0)))</f>
        <v>0</v>
      </c>
    </row>
    <row r="886" customFormat="false" ht="12.75" hidden="true" customHeight="false" outlineLevel="0" collapsed="false">
      <c r="A886" s="75" t="s">
        <v>1349</v>
      </c>
      <c r="B886" s="78"/>
      <c r="C886" s="79"/>
      <c r="D886" s="78"/>
      <c r="E886" s="78"/>
      <c r="F886" s="79"/>
      <c r="G886" s="79"/>
      <c r="H886" s="80" t="n">
        <v>0</v>
      </c>
      <c r="I886" s="81" t="n">
        <v>0</v>
      </c>
      <c r="J886" s="81" t="n">
        <v>0</v>
      </c>
      <c r="K886" s="82" t="n">
        <v>0</v>
      </c>
      <c r="L886" s="83" t="n">
        <v>0</v>
      </c>
      <c r="M886" s="82" t="n">
        <v>0</v>
      </c>
      <c r="N886" s="83" t="n">
        <v>0</v>
      </c>
      <c r="O886" s="79"/>
      <c r="P886" s="84"/>
      <c r="AA886" s="5" t="s">
        <v>1349</v>
      </c>
      <c r="AB886" s="85" t="s">
        <v>1350</v>
      </c>
      <c r="AC886" s="86" t="s">
        <v>1099</v>
      </c>
      <c r="AD886" s="85"/>
      <c r="AE886" s="85" t="s">
        <v>1347</v>
      </c>
      <c r="AF886" s="86"/>
      <c r="AG886" s="86" t="s">
        <v>33</v>
      </c>
      <c r="AH886" s="87" t="n">
        <v>5000</v>
      </c>
      <c r="AI886" s="88" t="n">
        <v>0</v>
      </c>
      <c r="AJ886" s="88" t="n">
        <v>0</v>
      </c>
      <c r="AK886" s="89" t="n">
        <v>15</v>
      </c>
      <c r="AL886" s="90" t="n">
        <v>15</v>
      </c>
      <c r="AM886" s="89" t="n">
        <v>5</v>
      </c>
      <c r="AN886" s="90" t="n">
        <v>5</v>
      </c>
      <c r="AO886" s="86" t="s">
        <v>36</v>
      </c>
      <c r="AP886" s="91" t="s">
        <v>1351</v>
      </c>
      <c r="AZ886" s="5"/>
      <c r="BA886" s="12"/>
      <c r="BB886" s="85" t="n">
        <f aca="false">IF(ISERROR(VLOOKUP($B886,$AB:$AX,1,0)),0,(VLOOKUP($B886,$AB:$AX,1,0)))</f>
        <v>0</v>
      </c>
      <c r="BC886" s="86" t="n">
        <f aca="false">IF(ISERROR(VLOOKUP($B886,$AB:$AX,2,0)),0,(VLOOKUP($B886,$AB:$AX,2,0)))</f>
        <v>0</v>
      </c>
      <c r="BD886" s="92" t="n">
        <f aca="false">IF(ISERROR(VLOOKUP($B886,$AB:$AX,3,0)),0,(VLOOKUP($B886,$AB:$AX,3,0)))</f>
        <v>0</v>
      </c>
      <c r="BE886" s="85" t="n">
        <f aca="false">IF(ISERROR(VLOOKUP($B886,$AB:$AX,4,0)),0,(VLOOKUP($B886,$AB:$AX,4,0)))</f>
        <v>0</v>
      </c>
      <c r="BF886" s="86" t="n">
        <f aca="false">IF(ISERROR(VLOOKUP($B886,$AB:$AX,5,0)),0,(VLOOKUP($B886,$AB:$AX,5,0)))</f>
        <v>0</v>
      </c>
      <c r="BG886" s="86" t="n">
        <f aca="false">IF(ISERROR(VLOOKUP($B886,$AB:$AX,6,0)),0,(VLOOKUP($B886,$AB:$AX,6,0)))</f>
        <v>0</v>
      </c>
      <c r="BH886" s="85" t="n">
        <f aca="false">IF(ISERROR(VLOOKUP($B886,$AB:$AX,7,0)),0,(VLOOKUP($B886,$AB:$AX,7,0)))</f>
        <v>0</v>
      </c>
      <c r="BI886" s="88" t="n">
        <f aca="false">IF(ISERROR(VLOOKUP($B886,$AB:$AX,8,0)),0,(VLOOKUP($B886,$AB:$AX,8,0)))</f>
        <v>0</v>
      </c>
      <c r="BJ886" s="88" t="n">
        <f aca="false">IF(ISERROR(VLOOKUP($B886,$AB:$AX,9,0)),0,(VLOOKUP($B886,$AB:$AX,9,0)))</f>
        <v>0</v>
      </c>
      <c r="BK886" s="89" t="n">
        <f aca="false">IF(ISERROR(VLOOKUP($B886,$AB:$AX,10,0)),0,(VLOOKUP($B886,$AB:$AX,10,0)))</f>
        <v>0</v>
      </c>
      <c r="BL886" s="93" t="n">
        <f aca="false">IF(ISERROR(VLOOKUP($B886,$AB:$AX,11,0)),0,(VLOOKUP($B886,$AB:$AX,11,0)))</f>
        <v>0</v>
      </c>
      <c r="BM886" s="89" t="n">
        <f aca="false">IF(ISERROR(VLOOKUP($B886,$AB:$AX,12,0)),0,(VLOOKUP($B886,$AB:$AX,12,0)))</f>
        <v>0</v>
      </c>
      <c r="BN886" s="93" t="n">
        <f aca="false">IF(ISERROR(VLOOKUP($B886,$AB:$AX,13,0)),0,(VLOOKUP($B886,$AB:$AX,13,0)))</f>
        <v>0</v>
      </c>
      <c r="BO886" s="86" t="n">
        <f aca="false">IF(ISERROR(VLOOKUP($B886,$AB:$AX,14,0)),0,(VLOOKUP($B886,$AB:$AX,14,0)))</f>
        <v>0</v>
      </c>
      <c r="BP886" s="91" t="n">
        <f aca="false">IF(ISERROR(VLOOKUP($B886,$AB:$AX,15,0)),0,(VLOOKUP($B886,$AB:$AX,15,0)))</f>
        <v>0</v>
      </c>
    </row>
    <row r="887" customFormat="false" ht="12.75" hidden="true" customHeight="false" outlineLevel="0" collapsed="false">
      <c r="A887" s="75" t="s">
        <v>1352</v>
      </c>
      <c r="B887" s="78"/>
      <c r="C887" s="79"/>
      <c r="D887" s="78"/>
      <c r="E887" s="78"/>
      <c r="F887" s="79"/>
      <c r="G887" s="79"/>
      <c r="H887" s="80" t="n">
        <v>0</v>
      </c>
      <c r="I887" s="81" t="n">
        <v>0</v>
      </c>
      <c r="J887" s="81" t="n">
        <v>0</v>
      </c>
      <c r="K887" s="82" t="n">
        <v>0</v>
      </c>
      <c r="L887" s="83" t="n">
        <v>0</v>
      </c>
      <c r="M887" s="82" t="n">
        <v>0</v>
      </c>
      <c r="N887" s="83" t="n">
        <v>0</v>
      </c>
      <c r="O887" s="79"/>
      <c r="P887" s="84"/>
      <c r="AA887" s="5" t="s">
        <v>1352</v>
      </c>
      <c r="AB887" s="85" t="s">
        <v>1329</v>
      </c>
      <c r="AC887" s="86" t="s">
        <v>1099</v>
      </c>
      <c r="AD887" s="85"/>
      <c r="AE887" s="85" t="s">
        <v>1286</v>
      </c>
      <c r="AF887" s="86"/>
      <c r="AG887" s="86" t="s">
        <v>33</v>
      </c>
      <c r="AH887" s="87" t="n">
        <v>100</v>
      </c>
      <c r="AI887" s="88" t="n">
        <v>0</v>
      </c>
      <c r="AJ887" s="88" t="n">
        <v>0</v>
      </c>
      <c r="AK887" s="89" t="n">
        <v>75</v>
      </c>
      <c r="AL887" s="90" t="n">
        <v>75</v>
      </c>
      <c r="AM887" s="89" t="n">
        <v>50</v>
      </c>
      <c r="AN887" s="90" t="n">
        <v>50</v>
      </c>
      <c r="AO887" s="86" t="s">
        <v>97</v>
      </c>
      <c r="AP887" s="91" t="s">
        <v>1287</v>
      </c>
      <c r="AZ887" s="5"/>
      <c r="BA887" s="12"/>
      <c r="BB887" s="85" t="n">
        <f aca="false">IF(ISERROR(VLOOKUP($B887,$AB:$AX,1,0)),0,(VLOOKUP($B887,$AB:$AX,1,0)))</f>
        <v>0</v>
      </c>
      <c r="BC887" s="86" t="n">
        <f aca="false">IF(ISERROR(VLOOKUP($B887,$AB:$AX,2,0)),0,(VLOOKUP($B887,$AB:$AX,2,0)))</f>
        <v>0</v>
      </c>
      <c r="BD887" s="92" t="n">
        <f aca="false">IF(ISERROR(VLOOKUP($B887,$AB:$AX,3,0)),0,(VLOOKUP($B887,$AB:$AX,3,0)))</f>
        <v>0</v>
      </c>
      <c r="BE887" s="85" t="n">
        <f aca="false">IF(ISERROR(VLOOKUP($B887,$AB:$AX,4,0)),0,(VLOOKUP($B887,$AB:$AX,4,0)))</f>
        <v>0</v>
      </c>
      <c r="BF887" s="86" t="n">
        <f aca="false">IF(ISERROR(VLOOKUP($B887,$AB:$AX,5,0)),0,(VLOOKUP($B887,$AB:$AX,5,0)))</f>
        <v>0</v>
      </c>
      <c r="BG887" s="86" t="n">
        <f aca="false">IF(ISERROR(VLOOKUP($B887,$AB:$AX,6,0)),0,(VLOOKUP($B887,$AB:$AX,6,0)))</f>
        <v>0</v>
      </c>
      <c r="BH887" s="85" t="n">
        <f aca="false">IF(ISERROR(VLOOKUP($B887,$AB:$AX,7,0)),0,(VLOOKUP($B887,$AB:$AX,7,0)))</f>
        <v>0</v>
      </c>
      <c r="BI887" s="88" t="n">
        <f aca="false">IF(ISERROR(VLOOKUP($B887,$AB:$AX,8,0)),0,(VLOOKUP($B887,$AB:$AX,8,0)))</f>
        <v>0</v>
      </c>
      <c r="BJ887" s="88" t="n">
        <f aca="false">IF(ISERROR(VLOOKUP($B887,$AB:$AX,9,0)),0,(VLOOKUP($B887,$AB:$AX,9,0)))</f>
        <v>0</v>
      </c>
      <c r="BK887" s="89" t="n">
        <f aca="false">IF(ISERROR(VLOOKUP($B887,$AB:$AX,10,0)),0,(VLOOKUP($B887,$AB:$AX,10,0)))</f>
        <v>0</v>
      </c>
      <c r="BL887" s="93" t="n">
        <f aca="false">IF(ISERROR(VLOOKUP($B887,$AB:$AX,11,0)),0,(VLOOKUP($B887,$AB:$AX,11,0)))</f>
        <v>0</v>
      </c>
      <c r="BM887" s="89" t="n">
        <f aca="false">IF(ISERROR(VLOOKUP($B887,$AB:$AX,12,0)),0,(VLOOKUP($B887,$AB:$AX,12,0)))</f>
        <v>0</v>
      </c>
      <c r="BN887" s="93" t="n">
        <f aca="false">IF(ISERROR(VLOOKUP($B887,$AB:$AX,13,0)),0,(VLOOKUP($B887,$AB:$AX,13,0)))</f>
        <v>0</v>
      </c>
      <c r="BO887" s="86" t="n">
        <f aca="false">IF(ISERROR(VLOOKUP($B887,$AB:$AX,14,0)),0,(VLOOKUP($B887,$AB:$AX,14,0)))</f>
        <v>0</v>
      </c>
      <c r="BP887" s="91" t="n">
        <f aca="false">IF(ISERROR(VLOOKUP($B887,$AB:$AX,15,0)),0,(VLOOKUP($B887,$AB:$AX,15,0)))</f>
        <v>0</v>
      </c>
    </row>
    <row r="888" customFormat="false" ht="12.75" hidden="true" customHeight="false" outlineLevel="0" collapsed="false">
      <c r="A888" s="75" t="s">
        <v>1353</v>
      </c>
      <c r="B888" s="78"/>
      <c r="C888" s="79"/>
      <c r="D888" s="78"/>
      <c r="E888" s="78"/>
      <c r="F888" s="79"/>
      <c r="G888" s="79"/>
      <c r="H888" s="80" t="n">
        <v>0</v>
      </c>
      <c r="I888" s="81" t="n">
        <v>0</v>
      </c>
      <c r="J888" s="81" t="n">
        <v>0</v>
      </c>
      <c r="K888" s="82" t="n">
        <v>0</v>
      </c>
      <c r="L888" s="83" t="n">
        <v>0</v>
      </c>
      <c r="M888" s="82" t="n">
        <v>0</v>
      </c>
      <c r="N888" s="83" t="n">
        <v>0</v>
      </c>
      <c r="O888" s="79"/>
      <c r="P888" s="84"/>
      <c r="AA888" s="5" t="s">
        <v>1353</v>
      </c>
      <c r="AB888" s="85"/>
      <c r="AC888" s="86"/>
      <c r="AD888" s="85"/>
      <c r="AE888" s="85"/>
      <c r="AF888" s="86"/>
      <c r="AG888" s="86"/>
      <c r="AH888" s="87" t="n">
        <v>0</v>
      </c>
      <c r="AI888" s="88" t="n">
        <v>0</v>
      </c>
      <c r="AJ888" s="88" t="n">
        <v>0</v>
      </c>
      <c r="AK888" s="89" t="n">
        <v>0</v>
      </c>
      <c r="AL888" s="90" t="n">
        <v>0</v>
      </c>
      <c r="AM888" s="89" t="n">
        <v>0</v>
      </c>
      <c r="AN888" s="90" t="n">
        <v>0</v>
      </c>
      <c r="AO888" s="86"/>
      <c r="AP888" s="91"/>
      <c r="AZ888" s="5"/>
      <c r="BA888" s="12"/>
      <c r="BB888" s="85" t="n">
        <f aca="false">IF(ISERROR(VLOOKUP($B888,$AB:$AX,1,0)),0,(VLOOKUP($B888,$AB:$AX,1,0)))</f>
        <v>0</v>
      </c>
      <c r="BC888" s="86" t="n">
        <f aca="false">IF(ISERROR(VLOOKUP($B888,$AB:$AX,2,0)),0,(VLOOKUP($B888,$AB:$AX,2,0)))</f>
        <v>0</v>
      </c>
      <c r="BD888" s="92" t="n">
        <f aca="false">IF(ISERROR(VLOOKUP($B888,$AB:$AX,3,0)),0,(VLOOKUP($B888,$AB:$AX,3,0)))</f>
        <v>0</v>
      </c>
      <c r="BE888" s="85" t="n">
        <f aca="false">IF(ISERROR(VLOOKUP($B888,$AB:$AX,4,0)),0,(VLOOKUP($B888,$AB:$AX,4,0)))</f>
        <v>0</v>
      </c>
      <c r="BF888" s="86" t="n">
        <f aca="false">IF(ISERROR(VLOOKUP($B888,$AB:$AX,5,0)),0,(VLOOKUP($B888,$AB:$AX,5,0)))</f>
        <v>0</v>
      </c>
      <c r="BG888" s="86" t="n">
        <f aca="false">IF(ISERROR(VLOOKUP($B888,$AB:$AX,6,0)),0,(VLOOKUP($B888,$AB:$AX,6,0)))</f>
        <v>0</v>
      </c>
      <c r="BH888" s="85" t="n">
        <f aca="false">IF(ISERROR(VLOOKUP($B888,$AB:$AX,7,0)),0,(VLOOKUP($B888,$AB:$AX,7,0)))</f>
        <v>0</v>
      </c>
      <c r="BI888" s="88" t="n">
        <f aca="false">IF(ISERROR(VLOOKUP($B888,$AB:$AX,8,0)),0,(VLOOKUP($B888,$AB:$AX,8,0)))</f>
        <v>0</v>
      </c>
      <c r="BJ888" s="88" t="n">
        <f aca="false">IF(ISERROR(VLOOKUP($B888,$AB:$AX,9,0)),0,(VLOOKUP($B888,$AB:$AX,9,0)))</f>
        <v>0</v>
      </c>
      <c r="BK888" s="89" t="n">
        <f aca="false">IF(ISERROR(VLOOKUP($B888,$AB:$AX,10,0)),0,(VLOOKUP($B888,$AB:$AX,10,0)))</f>
        <v>0</v>
      </c>
      <c r="BL888" s="93" t="n">
        <f aca="false">IF(ISERROR(VLOOKUP($B888,$AB:$AX,11,0)),0,(VLOOKUP($B888,$AB:$AX,11,0)))</f>
        <v>0</v>
      </c>
      <c r="BM888" s="89" t="n">
        <f aca="false">IF(ISERROR(VLOOKUP($B888,$AB:$AX,12,0)),0,(VLOOKUP($B888,$AB:$AX,12,0)))</f>
        <v>0</v>
      </c>
      <c r="BN888" s="93" t="n">
        <f aca="false">IF(ISERROR(VLOOKUP($B888,$AB:$AX,13,0)),0,(VLOOKUP($B888,$AB:$AX,13,0)))</f>
        <v>0</v>
      </c>
      <c r="BO888" s="86" t="n">
        <f aca="false">IF(ISERROR(VLOOKUP($B888,$AB:$AX,14,0)),0,(VLOOKUP($B888,$AB:$AX,14,0)))</f>
        <v>0</v>
      </c>
      <c r="BP888" s="91" t="n">
        <f aca="false">IF(ISERROR(VLOOKUP($B888,$AB:$AX,15,0)),0,(VLOOKUP($B888,$AB:$AX,15,0)))</f>
        <v>0</v>
      </c>
    </row>
    <row r="889" customFormat="false" ht="12.75" hidden="true" customHeight="false" outlineLevel="0" collapsed="false">
      <c r="A889" s="75" t="s">
        <v>1354</v>
      </c>
      <c r="B889" s="78"/>
      <c r="C889" s="79"/>
      <c r="D889" s="78"/>
      <c r="E889" s="78"/>
      <c r="F889" s="79"/>
      <c r="G889" s="79"/>
      <c r="H889" s="80" t="n">
        <v>0</v>
      </c>
      <c r="I889" s="81" t="n">
        <v>0</v>
      </c>
      <c r="J889" s="81" t="n">
        <v>0</v>
      </c>
      <c r="K889" s="82" t="n">
        <v>0</v>
      </c>
      <c r="L889" s="83" t="n">
        <v>0</v>
      </c>
      <c r="M889" s="82" t="n">
        <v>0</v>
      </c>
      <c r="N889" s="83" t="n">
        <v>0</v>
      </c>
      <c r="O889" s="79"/>
      <c r="P889" s="84"/>
      <c r="AA889" s="5" t="s">
        <v>1354</v>
      </c>
      <c r="AB889" s="85"/>
      <c r="AC889" s="86"/>
      <c r="AD889" s="85"/>
      <c r="AE889" s="85"/>
      <c r="AF889" s="86"/>
      <c r="AG889" s="86"/>
      <c r="AH889" s="87" t="n">
        <v>0</v>
      </c>
      <c r="AI889" s="88" t="n">
        <v>0</v>
      </c>
      <c r="AJ889" s="88" t="n">
        <v>0</v>
      </c>
      <c r="AK889" s="89" t="n">
        <v>0</v>
      </c>
      <c r="AL889" s="90" t="n">
        <v>0</v>
      </c>
      <c r="AM889" s="89" t="n">
        <v>0</v>
      </c>
      <c r="AN889" s="90" t="n">
        <v>0</v>
      </c>
      <c r="AO889" s="86"/>
      <c r="AP889" s="91"/>
      <c r="AZ889" s="5"/>
      <c r="BA889" s="12"/>
      <c r="BB889" s="85" t="n">
        <f aca="false">IF(ISERROR(VLOOKUP($B889,$AB:$AX,1,0)),0,(VLOOKUP($B889,$AB:$AX,1,0)))</f>
        <v>0</v>
      </c>
      <c r="BC889" s="86" t="n">
        <f aca="false">IF(ISERROR(VLOOKUP($B889,$AB:$AX,2,0)),0,(VLOOKUP($B889,$AB:$AX,2,0)))</f>
        <v>0</v>
      </c>
      <c r="BD889" s="92" t="n">
        <f aca="false">IF(ISERROR(VLOOKUP($B889,$AB:$AX,3,0)),0,(VLOOKUP($B889,$AB:$AX,3,0)))</f>
        <v>0</v>
      </c>
      <c r="BE889" s="85" t="n">
        <f aca="false">IF(ISERROR(VLOOKUP($B889,$AB:$AX,4,0)),0,(VLOOKUP($B889,$AB:$AX,4,0)))</f>
        <v>0</v>
      </c>
      <c r="BF889" s="86" t="n">
        <f aca="false">IF(ISERROR(VLOOKUP($B889,$AB:$AX,5,0)),0,(VLOOKUP($B889,$AB:$AX,5,0)))</f>
        <v>0</v>
      </c>
      <c r="BG889" s="86" t="n">
        <f aca="false">IF(ISERROR(VLOOKUP($B889,$AB:$AX,6,0)),0,(VLOOKUP($B889,$AB:$AX,6,0)))</f>
        <v>0</v>
      </c>
      <c r="BH889" s="85" t="n">
        <f aca="false">IF(ISERROR(VLOOKUP($B889,$AB:$AX,7,0)),0,(VLOOKUP($B889,$AB:$AX,7,0)))</f>
        <v>0</v>
      </c>
      <c r="BI889" s="88" t="n">
        <f aca="false">IF(ISERROR(VLOOKUP($B889,$AB:$AX,8,0)),0,(VLOOKUP($B889,$AB:$AX,8,0)))</f>
        <v>0</v>
      </c>
      <c r="BJ889" s="88" t="n">
        <f aca="false">IF(ISERROR(VLOOKUP($B889,$AB:$AX,9,0)),0,(VLOOKUP($B889,$AB:$AX,9,0)))</f>
        <v>0</v>
      </c>
      <c r="BK889" s="89" t="n">
        <f aca="false">IF(ISERROR(VLOOKUP($B889,$AB:$AX,10,0)),0,(VLOOKUP($B889,$AB:$AX,10,0)))</f>
        <v>0</v>
      </c>
      <c r="BL889" s="93" t="n">
        <f aca="false">IF(ISERROR(VLOOKUP($B889,$AB:$AX,11,0)),0,(VLOOKUP($B889,$AB:$AX,11,0)))</f>
        <v>0</v>
      </c>
      <c r="BM889" s="89" t="n">
        <f aca="false">IF(ISERROR(VLOOKUP($B889,$AB:$AX,12,0)),0,(VLOOKUP($B889,$AB:$AX,12,0)))</f>
        <v>0</v>
      </c>
      <c r="BN889" s="93" t="n">
        <f aca="false">IF(ISERROR(VLOOKUP($B889,$AB:$AX,13,0)),0,(VLOOKUP($B889,$AB:$AX,13,0)))</f>
        <v>0</v>
      </c>
      <c r="BO889" s="86" t="n">
        <f aca="false">IF(ISERROR(VLOOKUP($B889,$AB:$AX,14,0)),0,(VLOOKUP($B889,$AB:$AX,14,0)))</f>
        <v>0</v>
      </c>
      <c r="BP889" s="91" t="n">
        <f aca="false">IF(ISERROR(VLOOKUP($B889,$AB:$AX,15,0)),0,(VLOOKUP($B889,$AB:$AX,15,0)))</f>
        <v>0</v>
      </c>
    </row>
    <row r="890" customFormat="false" ht="12.75" hidden="true" customHeight="false" outlineLevel="0" collapsed="false">
      <c r="A890" s="75" t="s">
        <v>1355</v>
      </c>
      <c r="B890" s="78"/>
      <c r="C890" s="79"/>
      <c r="D890" s="78"/>
      <c r="E890" s="78"/>
      <c r="F890" s="79"/>
      <c r="G890" s="79"/>
      <c r="H890" s="80" t="n">
        <v>0</v>
      </c>
      <c r="I890" s="81" t="n">
        <v>0</v>
      </c>
      <c r="J890" s="81" t="n">
        <v>0</v>
      </c>
      <c r="K890" s="82" t="n">
        <v>0</v>
      </c>
      <c r="L890" s="83" t="n">
        <v>0</v>
      </c>
      <c r="M890" s="82" t="n">
        <v>0</v>
      </c>
      <c r="N890" s="83" t="n">
        <v>0</v>
      </c>
      <c r="O890" s="79"/>
      <c r="P890" s="84"/>
      <c r="AA890" s="5" t="s">
        <v>1355</v>
      </c>
      <c r="AB890" s="85"/>
      <c r="AC890" s="86"/>
      <c r="AD890" s="85"/>
      <c r="AE890" s="85"/>
      <c r="AF890" s="86"/>
      <c r="AG890" s="86"/>
      <c r="AH890" s="87" t="n">
        <v>0</v>
      </c>
      <c r="AI890" s="88" t="n">
        <v>0</v>
      </c>
      <c r="AJ890" s="88" t="n">
        <v>0</v>
      </c>
      <c r="AK890" s="89" t="n">
        <v>0</v>
      </c>
      <c r="AL890" s="90" t="n">
        <v>0</v>
      </c>
      <c r="AM890" s="89" t="n">
        <v>0</v>
      </c>
      <c r="AN890" s="90" t="n">
        <v>0</v>
      </c>
      <c r="AO890" s="86"/>
      <c r="AP890" s="91"/>
      <c r="AZ890" s="5"/>
      <c r="BA890" s="12"/>
      <c r="BB890" s="85" t="n">
        <f aca="false">IF(ISERROR(VLOOKUP($B890,$AB:$AX,1,0)),0,(VLOOKUP($B890,$AB:$AX,1,0)))</f>
        <v>0</v>
      </c>
      <c r="BC890" s="86" t="n">
        <f aca="false">IF(ISERROR(VLOOKUP($B890,$AB:$AX,2,0)),0,(VLOOKUP($B890,$AB:$AX,2,0)))</f>
        <v>0</v>
      </c>
      <c r="BD890" s="92" t="n">
        <f aca="false">IF(ISERROR(VLOOKUP($B890,$AB:$AX,3,0)),0,(VLOOKUP($B890,$AB:$AX,3,0)))</f>
        <v>0</v>
      </c>
      <c r="BE890" s="85" t="n">
        <f aca="false">IF(ISERROR(VLOOKUP($B890,$AB:$AX,4,0)),0,(VLOOKUP($B890,$AB:$AX,4,0)))</f>
        <v>0</v>
      </c>
      <c r="BF890" s="86" t="n">
        <f aca="false">IF(ISERROR(VLOOKUP($B890,$AB:$AX,5,0)),0,(VLOOKUP($B890,$AB:$AX,5,0)))</f>
        <v>0</v>
      </c>
      <c r="BG890" s="86" t="n">
        <f aca="false">IF(ISERROR(VLOOKUP($B890,$AB:$AX,6,0)),0,(VLOOKUP($B890,$AB:$AX,6,0)))</f>
        <v>0</v>
      </c>
      <c r="BH890" s="85" t="n">
        <f aca="false">IF(ISERROR(VLOOKUP($B890,$AB:$AX,7,0)),0,(VLOOKUP($B890,$AB:$AX,7,0)))</f>
        <v>0</v>
      </c>
      <c r="BI890" s="88" t="n">
        <f aca="false">IF(ISERROR(VLOOKUP($B890,$AB:$AX,8,0)),0,(VLOOKUP($B890,$AB:$AX,8,0)))</f>
        <v>0</v>
      </c>
      <c r="BJ890" s="88" t="n">
        <f aca="false">IF(ISERROR(VLOOKUP($B890,$AB:$AX,9,0)),0,(VLOOKUP($B890,$AB:$AX,9,0)))</f>
        <v>0</v>
      </c>
      <c r="BK890" s="89" t="n">
        <f aca="false">IF(ISERROR(VLOOKUP($B890,$AB:$AX,10,0)),0,(VLOOKUP($B890,$AB:$AX,10,0)))</f>
        <v>0</v>
      </c>
      <c r="BL890" s="93" t="n">
        <f aca="false">IF(ISERROR(VLOOKUP($B890,$AB:$AX,11,0)),0,(VLOOKUP($B890,$AB:$AX,11,0)))</f>
        <v>0</v>
      </c>
      <c r="BM890" s="89" t="n">
        <f aca="false">IF(ISERROR(VLOOKUP($B890,$AB:$AX,12,0)),0,(VLOOKUP($B890,$AB:$AX,12,0)))</f>
        <v>0</v>
      </c>
      <c r="BN890" s="93" t="n">
        <f aca="false">IF(ISERROR(VLOOKUP($B890,$AB:$AX,13,0)),0,(VLOOKUP($B890,$AB:$AX,13,0)))</f>
        <v>0</v>
      </c>
      <c r="BO890" s="86" t="n">
        <f aca="false">IF(ISERROR(VLOOKUP($B890,$AB:$AX,14,0)),0,(VLOOKUP($B890,$AB:$AX,14,0)))</f>
        <v>0</v>
      </c>
      <c r="BP890" s="91" t="n">
        <f aca="false">IF(ISERROR(VLOOKUP($B890,$AB:$AX,15,0)),0,(VLOOKUP($B890,$AB:$AX,15,0)))</f>
        <v>0</v>
      </c>
    </row>
    <row r="891" customFormat="false" ht="12.75" hidden="true" customHeight="false" outlineLevel="0" collapsed="false">
      <c r="A891" s="75" t="s">
        <v>1356</v>
      </c>
      <c r="B891" s="78"/>
      <c r="C891" s="79"/>
      <c r="D891" s="78"/>
      <c r="E891" s="78"/>
      <c r="F891" s="79"/>
      <c r="G891" s="79"/>
      <c r="H891" s="80" t="n">
        <v>0</v>
      </c>
      <c r="I891" s="81" t="n">
        <v>0</v>
      </c>
      <c r="J891" s="81" t="n">
        <v>0</v>
      </c>
      <c r="K891" s="82" t="n">
        <v>0</v>
      </c>
      <c r="L891" s="83" t="n">
        <v>0</v>
      </c>
      <c r="M891" s="82" t="n">
        <v>0</v>
      </c>
      <c r="N891" s="83" t="n">
        <v>0</v>
      </c>
      <c r="O891" s="79"/>
      <c r="P891" s="84"/>
      <c r="AA891" s="5" t="s">
        <v>1356</v>
      </c>
      <c r="AB891" s="85"/>
      <c r="AC891" s="86"/>
      <c r="AD891" s="85"/>
      <c r="AE891" s="85"/>
      <c r="AF891" s="86"/>
      <c r="AG891" s="86"/>
      <c r="AH891" s="87" t="n">
        <v>0</v>
      </c>
      <c r="AI891" s="88" t="n">
        <v>0</v>
      </c>
      <c r="AJ891" s="88" t="n">
        <v>0</v>
      </c>
      <c r="AK891" s="89" t="n">
        <v>0</v>
      </c>
      <c r="AL891" s="90" t="n">
        <v>0</v>
      </c>
      <c r="AM891" s="89" t="n">
        <v>0</v>
      </c>
      <c r="AN891" s="90" t="n">
        <v>0</v>
      </c>
      <c r="AO891" s="86"/>
      <c r="AP891" s="91"/>
      <c r="AZ891" s="5"/>
      <c r="BA891" s="12"/>
      <c r="BB891" s="85" t="n">
        <f aca="false">IF(ISERROR(VLOOKUP($B891,$AB:$AX,1,0)),0,(VLOOKUP($B891,$AB:$AX,1,0)))</f>
        <v>0</v>
      </c>
      <c r="BC891" s="86" t="n">
        <f aca="false">IF(ISERROR(VLOOKUP($B891,$AB:$AX,2,0)),0,(VLOOKUP($B891,$AB:$AX,2,0)))</f>
        <v>0</v>
      </c>
      <c r="BD891" s="92" t="n">
        <f aca="false">IF(ISERROR(VLOOKUP($B891,$AB:$AX,3,0)),0,(VLOOKUP($B891,$AB:$AX,3,0)))</f>
        <v>0</v>
      </c>
      <c r="BE891" s="85" t="n">
        <f aca="false">IF(ISERROR(VLOOKUP($B891,$AB:$AX,4,0)),0,(VLOOKUP($B891,$AB:$AX,4,0)))</f>
        <v>0</v>
      </c>
      <c r="BF891" s="86" t="n">
        <f aca="false">IF(ISERROR(VLOOKUP($B891,$AB:$AX,5,0)),0,(VLOOKUP($B891,$AB:$AX,5,0)))</f>
        <v>0</v>
      </c>
      <c r="BG891" s="86" t="n">
        <f aca="false">IF(ISERROR(VLOOKUP($B891,$AB:$AX,6,0)),0,(VLOOKUP($B891,$AB:$AX,6,0)))</f>
        <v>0</v>
      </c>
      <c r="BH891" s="85" t="n">
        <f aca="false">IF(ISERROR(VLOOKUP($B891,$AB:$AX,7,0)),0,(VLOOKUP($B891,$AB:$AX,7,0)))</f>
        <v>0</v>
      </c>
      <c r="BI891" s="88" t="n">
        <f aca="false">IF(ISERROR(VLOOKUP($B891,$AB:$AX,8,0)),0,(VLOOKUP($B891,$AB:$AX,8,0)))</f>
        <v>0</v>
      </c>
      <c r="BJ891" s="88" t="n">
        <f aca="false">IF(ISERROR(VLOOKUP($B891,$AB:$AX,9,0)),0,(VLOOKUP($B891,$AB:$AX,9,0)))</f>
        <v>0</v>
      </c>
      <c r="BK891" s="89" t="n">
        <f aca="false">IF(ISERROR(VLOOKUP($B891,$AB:$AX,10,0)),0,(VLOOKUP($B891,$AB:$AX,10,0)))</f>
        <v>0</v>
      </c>
      <c r="BL891" s="93" t="n">
        <f aca="false">IF(ISERROR(VLOOKUP($B891,$AB:$AX,11,0)),0,(VLOOKUP($B891,$AB:$AX,11,0)))</f>
        <v>0</v>
      </c>
      <c r="BM891" s="89" t="n">
        <f aca="false">IF(ISERROR(VLOOKUP($B891,$AB:$AX,12,0)),0,(VLOOKUP($B891,$AB:$AX,12,0)))</f>
        <v>0</v>
      </c>
      <c r="BN891" s="93" t="n">
        <f aca="false">IF(ISERROR(VLOOKUP($B891,$AB:$AX,13,0)),0,(VLOOKUP($B891,$AB:$AX,13,0)))</f>
        <v>0</v>
      </c>
      <c r="BO891" s="86" t="n">
        <f aca="false">IF(ISERROR(VLOOKUP($B891,$AB:$AX,14,0)),0,(VLOOKUP($B891,$AB:$AX,14,0)))</f>
        <v>0</v>
      </c>
      <c r="BP891" s="91" t="n">
        <f aca="false">IF(ISERROR(VLOOKUP($B891,$AB:$AX,15,0)),0,(VLOOKUP($B891,$AB:$AX,15,0)))</f>
        <v>0</v>
      </c>
    </row>
    <row r="892" customFormat="false" ht="12.75" hidden="true" customHeight="false" outlineLevel="0" collapsed="false">
      <c r="A892" s="75" t="s">
        <v>1357</v>
      </c>
      <c r="B892" s="78"/>
      <c r="C892" s="79"/>
      <c r="D892" s="78"/>
      <c r="E892" s="78"/>
      <c r="F892" s="79"/>
      <c r="G892" s="79"/>
      <c r="H892" s="80" t="n">
        <v>0</v>
      </c>
      <c r="I892" s="81" t="n">
        <v>0</v>
      </c>
      <c r="J892" s="81" t="n">
        <v>0</v>
      </c>
      <c r="K892" s="82" t="n">
        <v>0</v>
      </c>
      <c r="L892" s="83" t="n">
        <v>0</v>
      </c>
      <c r="M892" s="82" t="n">
        <v>0</v>
      </c>
      <c r="N892" s="83" t="n">
        <v>0</v>
      </c>
      <c r="O892" s="79"/>
      <c r="P892" s="84"/>
      <c r="AA892" s="5" t="s">
        <v>1357</v>
      </c>
      <c r="AB892" s="85"/>
      <c r="AC892" s="86"/>
      <c r="AD892" s="85"/>
      <c r="AE892" s="85"/>
      <c r="AF892" s="86"/>
      <c r="AG892" s="86"/>
      <c r="AH892" s="87" t="n">
        <v>0</v>
      </c>
      <c r="AI892" s="88" t="n">
        <v>0</v>
      </c>
      <c r="AJ892" s="88" t="n">
        <v>0</v>
      </c>
      <c r="AK892" s="89" t="n">
        <v>0</v>
      </c>
      <c r="AL892" s="90" t="n">
        <v>0</v>
      </c>
      <c r="AM892" s="89" t="n">
        <v>0</v>
      </c>
      <c r="AN892" s="90" t="n">
        <v>0</v>
      </c>
      <c r="AO892" s="86"/>
      <c r="AP892" s="91"/>
      <c r="AZ892" s="5"/>
      <c r="BA892" s="12"/>
      <c r="BB892" s="85" t="n">
        <f aca="false">IF(ISERROR(VLOOKUP($B892,$AB:$AX,1,0)),0,(VLOOKUP($B892,$AB:$AX,1,0)))</f>
        <v>0</v>
      </c>
      <c r="BC892" s="86" t="n">
        <f aca="false">IF(ISERROR(VLOOKUP($B892,$AB:$AX,2,0)),0,(VLOOKUP($B892,$AB:$AX,2,0)))</f>
        <v>0</v>
      </c>
      <c r="BD892" s="92" t="n">
        <f aca="false">IF(ISERROR(VLOOKUP($B892,$AB:$AX,3,0)),0,(VLOOKUP($B892,$AB:$AX,3,0)))</f>
        <v>0</v>
      </c>
      <c r="BE892" s="85" t="n">
        <f aca="false">IF(ISERROR(VLOOKUP($B892,$AB:$AX,4,0)),0,(VLOOKUP($B892,$AB:$AX,4,0)))</f>
        <v>0</v>
      </c>
      <c r="BF892" s="86" t="n">
        <f aca="false">IF(ISERROR(VLOOKUP($B892,$AB:$AX,5,0)),0,(VLOOKUP($B892,$AB:$AX,5,0)))</f>
        <v>0</v>
      </c>
      <c r="BG892" s="86" t="n">
        <f aca="false">IF(ISERROR(VLOOKUP($B892,$AB:$AX,6,0)),0,(VLOOKUP($B892,$AB:$AX,6,0)))</f>
        <v>0</v>
      </c>
      <c r="BH892" s="85" t="n">
        <f aca="false">IF(ISERROR(VLOOKUP($B892,$AB:$AX,7,0)),0,(VLOOKUP($B892,$AB:$AX,7,0)))</f>
        <v>0</v>
      </c>
      <c r="BI892" s="88" t="n">
        <f aca="false">IF(ISERROR(VLOOKUP($B892,$AB:$AX,8,0)),0,(VLOOKUP($B892,$AB:$AX,8,0)))</f>
        <v>0</v>
      </c>
      <c r="BJ892" s="88" t="n">
        <f aca="false">IF(ISERROR(VLOOKUP($B892,$AB:$AX,9,0)),0,(VLOOKUP($B892,$AB:$AX,9,0)))</f>
        <v>0</v>
      </c>
      <c r="BK892" s="89" t="n">
        <f aca="false">IF(ISERROR(VLOOKUP($B892,$AB:$AX,10,0)),0,(VLOOKUP($B892,$AB:$AX,10,0)))</f>
        <v>0</v>
      </c>
      <c r="BL892" s="93" t="n">
        <f aca="false">IF(ISERROR(VLOOKUP($B892,$AB:$AX,11,0)),0,(VLOOKUP($B892,$AB:$AX,11,0)))</f>
        <v>0</v>
      </c>
      <c r="BM892" s="89" t="n">
        <f aca="false">IF(ISERROR(VLOOKUP($B892,$AB:$AX,12,0)),0,(VLOOKUP($B892,$AB:$AX,12,0)))</f>
        <v>0</v>
      </c>
      <c r="BN892" s="93" t="n">
        <f aca="false">IF(ISERROR(VLOOKUP($B892,$AB:$AX,13,0)),0,(VLOOKUP($B892,$AB:$AX,13,0)))</f>
        <v>0</v>
      </c>
      <c r="BO892" s="86" t="n">
        <f aca="false">IF(ISERROR(VLOOKUP($B892,$AB:$AX,14,0)),0,(VLOOKUP($B892,$AB:$AX,14,0)))</f>
        <v>0</v>
      </c>
      <c r="BP892" s="91" t="n">
        <f aca="false">IF(ISERROR(VLOOKUP($B892,$AB:$AX,15,0)),0,(VLOOKUP($B892,$AB:$AX,15,0)))</f>
        <v>0</v>
      </c>
    </row>
    <row r="893" customFormat="false" ht="12.75" hidden="true" customHeight="false" outlineLevel="0" collapsed="false">
      <c r="A893" s="75" t="s">
        <v>1358</v>
      </c>
      <c r="B893" s="78"/>
      <c r="C893" s="79"/>
      <c r="D893" s="78"/>
      <c r="E893" s="78"/>
      <c r="F893" s="79"/>
      <c r="G893" s="79"/>
      <c r="H893" s="80" t="n">
        <v>0</v>
      </c>
      <c r="I893" s="81" t="n">
        <v>0</v>
      </c>
      <c r="J893" s="81" t="n">
        <v>0</v>
      </c>
      <c r="K893" s="82" t="n">
        <v>0</v>
      </c>
      <c r="L893" s="83" t="n">
        <v>0</v>
      </c>
      <c r="M893" s="82" t="n">
        <v>0</v>
      </c>
      <c r="N893" s="83" t="n">
        <v>0</v>
      </c>
      <c r="O893" s="79"/>
      <c r="P893" s="84"/>
      <c r="AA893" s="5" t="s">
        <v>1358</v>
      </c>
      <c r="AB893" s="85"/>
      <c r="AC893" s="86"/>
      <c r="AD893" s="85"/>
      <c r="AE893" s="85"/>
      <c r="AF893" s="86"/>
      <c r="AG893" s="86"/>
      <c r="AH893" s="87" t="n">
        <v>0</v>
      </c>
      <c r="AI893" s="88" t="n">
        <v>0</v>
      </c>
      <c r="AJ893" s="88" t="n">
        <v>0</v>
      </c>
      <c r="AK893" s="89" t="n">
        <v>0</v>
      </c>
      <c r="AL893" s="90" t="n">
        <v>0</v>
      </c>
      <c r="AM893" s="89" t="n">
        <v>0</v>
      </c>
      <c r="AN893" s="90" t="n">
        <v>0</v>
      </c>
      <c r="AO893" s="86"/>
      <c r="AP893" s="91"/>
      <c r="AZ893" s="5"/>
      <c r="BA893" s="12"/>
      <c r="BB893" s="85" t="n">
        <f aca="false">IF(ISERROR(VLOOKUP($B893,$AB:$AX,1,0)),0,(VLOOKUP($B893,$AB:$AX,1,0)))</f>
        <v>0</v>
      </c>
      <c r="BC893" s="86" t="n">
        <f aca="false">IF(ISERROR(VLOOKUP($B893,$AB:$AX,2,0)),0,(VLOOKUP($B893,$AB:$AX,2,0)))</f>
        <v>0</v>
      </c>
      <c r="BD893" s="92" t="n">
        <f aca="false">IF(ISERROR(VLOOKUP($B893,$AB:$AX,3,0)),0,(VLOOKUP($B893,$AB:$AX,3,0)))</f>
        <v>0</v>
      </c>
      <c r="BE893" s="85" t="n">
        <f aca="false">IF(ISERROR(VLOOKUP($B893,$AB:$AX,4,0)),0,(VLOOKUP($B893,$AB:$AX,4,0)))</f>
        <v>0</v>
      </c>
      <c r="BF893" s="86" t="n">
        <f aca="false">IF(ISERROR(VLOOKUP($B893,$AB:$AX,5,0)),0,(VLOOKUP($B893,$AB:$AX,5,0)))</f>
        <v>0</v>
      </c>
      <c r="BG893" s="86" t="n">
        <f aca="false">IF(ISERROR(VLOOKUP($B893,$AB:$AX,6,0)),0,(VLOOKUP($B893,$AB:$AX,6,0)))</f>
        <v>0</v>
      </c>
      <c r="BH893" s="85" t="n">
        <f aca="false">IF(ISERROR(VLOOKUP($B893,$AB:$AX,7,0)),0,(VLOOKUP($B893,$AB:$AX,7,0)))</f>
        <v>0</v>
      </c>
      <c r="BI893" s="88" t="n">
        <f aca="false">IF(ISERROR(VLOOKUP($B893,$AB:$AX,8,0)),0,(VLOOKUP($B893,$AB:$AX,8,0)))</f>
        <v>0</v>
      </c>
      <c r="BJ893" s="88" t="n">
        <f aca="false">IF(ISERROR(VLOOKUP($B893,$AB:$AX,9,0)),0,(VLOOKUP($B893,$AB:$AX,9,0)))</f>
        <v>0</v>
      </c>
      <c r="BK893" s="89" t="n">
        <f aca="false">IF(ISERROR(VLOOKUP($B893,$AB:$AX,10,0)),0,(VLOOKUP($B893,$AB:$AX,10,0)))</f>
        <v>0</v>
      </c>
      <c r="BL893" s="93" t="n">
        <f aca="false">IF(ISERROR(VLOOKUP($B893,$AB:$AX,11,0)),0,(VLOOKUP($B893,$AB:$AX,11,0)))</f>
        <v>0</v>
      </c>
      <c r="BM893" s="89" t="n">
        <f aca="false">IF(ISERROR(VLOOKUP($B893,$AB:$AX,12,0)),0,(VLOOKUP($B893,$AB:$AX,12,0)))</f>
        <v>0</v>
      </c>
      <c r="BN893" s="93" t="n">
        <f aca="false">IF(ISERROR(VLOOKUP($B893,$AB:$AX,13,0)),0,(VLOOKUP($B893,$AB:$AX,13,0)))</f>
        <v>0</v>
      </c>
      <c r="BO893" s="86" t="n">
        <f aca="false">IF(ISERROR(VLOOKUP($B893,$AB:$AX,14,0)),0,(VLOOKUP($B893,$AB:$AX,14,0)))</f>
        <v>0</v>
      </c>
      <c r="BP893" s="91" t="n">
        <f aca="false">IF(ISERROR(VLOOKUP($B893,$AB:$AX,15,0)),0,(VLOOKUP($B893,$AB:$AX,15,0)))</f>
        <v>0</v>
      </c>
    </row>
    <row r="894" customFormat="false" ht="12.75" hidden="true" customHeight="false" outlineLevel="0" collapsed="false">
      <c r="A894" s="75" t="s">
        <v>1359</v>
      </c>
      <c r="B894" s="78"/>
      <c r="C894" s="79"/>
      <c r="D894" s="78"/>
      <c r="E894" s="78"/>
      <c r="F894" s="79"/>
      <c r="G894" s="79"/>
      <c r="H894" s="80" t="n">
        <v>0</v>
      </c>
      <c r="I894" s="81" t="n">
        <v>0</v>
      </c>
      <c r="J894" s="81" t="n">
        <v>0</v>
      </c>
      <c r="K894" s="82" t="n">
        <v>0</v>
      </c>
      <c r="L894" s="83" t="n">
        <v>0</v>
      </c>
      <c r="M894" s="82" t="n">
        <v>0</v>
      </c>
      <c r="N894" s="83" t="n">
        <v>0</v>
      </c>
      <c r="O894" s="79"/>
      <c r="P894" s="84"/>
      <c r="AA894" s="5" t="s">
        <v>1359</v>
      </c>
      <c r="AB894" s="85"/>
      <c r="AC894" s="86"/>
      <c r="AD894" s="85"/>
      <c r="AE894" s="85"/>
      <c r="AF894" s="86"/>
      <c r="AG894" s="86"/>
      <c r="AH894" s="87" t="n">
        <v>0</v>
      </c>
      <c r="AI894" s="88" t="n">
        <v>0</v>
      </c>
      <c r="AJ894" s="88" t="n">
        <v>0</v>
      </c>
      <c r="AK894" s="89" t="n">
        <v>0</v>
      </c>
      <c r="AL894" s="90" t="n">
        <v>0</v>
      </c>
      <c r="AM894" s="89" t="n">
        <v>0</v>
      </c>
      <c r="AN894" s="90" t="n">
        <v>0</v>
      </c>
      <c r="AO894" s="86"/>
      <c r="AP894" s="91"/>
      <c r="AZ894" s="5"/>
      <c r="BA894" s="12"/>
      <c r="BB894" s="85" t="n">
        <f aca="false">IF(ISERROR(VLOOKUP($B894,$AB:$AX,1,0)),0,(VLOOKUP($B894,$AB:$AX,1,0)))</f>
        <v>0</v>
      </c>
      <c r="BC894" s="86" t="n">
        <f aca="false">IF(ISERROR(VLOOKUP($B894,$AB:$AX,2,0)),0,(VLOOKUP($B894,$AB:$AX,2,0)))</f>
        <v>0</v>
      </c>
      <c r="BD894" s="92" t="n">
        <f aca="false">IF(ISERROR(VLOOKUP($B894,$AB:$AX,3,0)),0,(VLOOKUP($B894,$AB:$AX,3,0)))</f>
        <v>0</v>
      </c>
      <c r="BE894" s="85" t="n">
        <f aca="false">IF(ISERROR(VLOOKUP($B894,$AB:$AX,4,0)),0,(VLOOKUP($B894,$AB:$AX,4,0)))</f>
        <v>0</v>
      </c>
      <c r="BF894" s="86" t="n">
        <f aca="false">IF(ISERROR(VLOOKUP($B894,$AB:$AX,5,0)),0,(VLOOKUP($B894,$AB:$AX,5,0)))</f>
        <v>0</v>
      </c>
      <c r="BG894" s="86" t="n">
        <f aca="false">IF(ISERROR(VLOOKUP($B894,$AB:$AX,6,0)),0,(VLOOKUP($B894,$AB:$AX,6,0)))</f>
        <v>0</v>
      </c>
      <c r="BH894" s="85" t="n">
        <f aca="false">IF(ISERROR(VLOOKUP($B894,$AB:$AX,7,0)),0,(VLOOKUP($B894,$AB:$AX,7,0)))</f>
        <v>0</v>
      </c>
      <c r="BI894" s="88" t="n">
        <f aca="false">IF(ISERROR(VLOOKUP($B894,$AB:$AX,8,0)),0,(VLOOKUP($B894,$AB:$AX,8,0)))</f>
        <v>0</v>
      </c>
      <c r="BJ894" s="88" t="n">
        <f aca="false">IF(ISERROR(VLOOKUP($B894,$AB:$AX,9,0)),0,(VLOOKUP($B894,$AB:$AX,9,0)))</f>
        <v>0</v>
      </c>
      <c r="BK894" s="89" t="n">
        <f aca="false">IF(ISERROR(VLOOKUP($B894,$AB:$AX,10,0)),0,(VLOOKUP($B894,$AB:$AX,10,0)))</f>
        <v>0</v>
      </c>
      <c r="BL894" s="93" t="n">
        <f aca="false">IF(ISERROR(VLOOKUP($B894,$AB:$AX,11,0)),0,(VLOOKUP($B894,$AB:$AX,11,0)))</f>
        <v>0</v>
      </c>
      <c r="BM894" s="89" t="n">
        <f aca="false">IF(ISERROR(VLOOKUP($B894,$AB:$AX,12,0)),0,(VLOOKUP($B894,$AB:$AX,12,0)))</f>
        <v>0</v>
      </c>
      <c r="BN894" s="93" t="n">
        <f aca="false">IF(ISERROR(VLOOKUP($B894,$AB:$AX,13,0)),0,(VLOOKUP($B894,$AB:$AX,13,0)))</f>
        <v>0</v>
      </c>
      <c r="BO894" s="86" t="n">
        <f aca="false">IF(ISERROR(VLOOKUP($B894,$AB:$AX,14,0)),0,(VLOOKUP($B894,$AB:$AX,14,0)))</f>
        <v>0</v>
      </c>
      <c r="BP894" s="91" t="n">
        <f aca="false">IF(ISERROR(VLOOKUP($B894,$AB:$AX,15,0)),0,(VLOOKUP($B894,$AB:$AX,15,0)))</f>
        <v>0</v>
      </c>
    </row>
    <row r="895" customFormat="false" ht="12.75" hidden="true" customHeight="false" outlineLevel="0" collapsed="false">
      <c r="A895" s="75" t="s">
        <v>1360</v>
      </c>
      <c r="B895" s="78"/>
      <c r="C895" s="79"/>
      <c r="D895" s="78"/>
      <c r="E895" s="78"/>
      <c r="F895" s="79"/>
      <c r="G895" s="79"/>
      <c r="H895" s="80" t="n">
        <v>0</v>
      </c>
      <c r="I895" s="81" t="n">
        <v>0</v>
      </c>
      <c r="J895" s="81" t="n">
        <v>0</v>
      </c>
      <c r="K895" s="82" t="n">
        <v>0</v>
      </c>
      <c r="L895" s="83" t="n">
        <v>0</v>
      </c>
      <c r="M895" s="82" t="n">
        <v>0</v>
      </c>
      <c r="N895" s="83" t="n">
        <v>0</v>
      </c>
      <c r="O895" s="79"/>
      <c r="P895" s="84"/>
      <c r="AA895" s="5" t="s">
        <v>1360</v>
      </c>
      <c r="AB895" s="85"/>
      <c r="AC895" s="86"/>
      <c r="AD895" s="85"/>
      <c r="AE895" s="85"/>
      <c r="AF895" s="86"/>
      <c r="AG895" s="86"/>
      <c r="AH895" s="87" t="n">
        <v>0</v>
      </c>
      <c r="AI895" s="88" t="n">
        <v>0</v>
      </c>
      <c r="AJ895" s="88" t="n">
        <v>0</v>
      </c>
      <c r="AK895" s="89" t="n">
        <v>0</v>
      </c>
      <c r="AL895" s="90" t="n">
        <v>0</v>
      </c>
      <c r="AM895" s="89" t="n">
        <v>0</v>
      </c>
      <c r="AN895" s="90" t="n">
        <v>0</v>
      </c>
      <c r="AO895" s="86"/>
      <c r="AP895" s="91"/>
      <c r="AZ895" s="5"/>
      <c r="BA895" s="12"/>
      <c r="BB895" s="85" t="n">
        <f aca="false">IF(ISERROR(VLOOKUP($B895,$AB:$AX,1,0)),0,(VLOOKUP($B895,$AB:$AX,1,0)))</f>
        <v>0</v>
      </c>
      <c r="BC895" s="86" t="n">
        <f aca="false">IF(ISERROR(VLOOKUP($B895,$AB:$AX,2,0)),0,(VLOOKUP($B895,$AB:$AX,2,0)))</f>
        <v>0</v>
      </c>
      <c r="BD895" s="92" t="n">
        <f aca="false">IF(ISERROR(VLOOKUP($B895,$AB:$AX,3,0)),0,(VLOOKUP($B895,$AB:$AX,3,0)))</f>
        <v>0</v>
      </c>
      <c r="BE895" s="85" t="n">
        <f aca="false">IF(ISERROR(VLOOKUP($B895,$AB:$AX,4,0)),0,(VLOOKUP($B895,$AB:$AX,4,0)))</f>
        <v>0</v>
      </c>
      <c r="BF895" s="86" t="n">
        <f aca="false">IF(ISERROR(VLOOKUP($B895,$AB:$AX,5,0)),0,(VLOOKUP($B895,$AB:$AX,5,0)))</f>
        <v>0</v>
      </c>
      <c r="BG895" s="86" t="n">
        <f aca="false">IF(ISERROR(VLOOKUP($B895,$AB:$AX,6,0)),0,(VLOOKUP($B895,$AB:$AX,6,0)))</f>
        <v>0</v>
      </c>
      <c r="BH895" s="85" t="n">
        <f aca="false">IF(ISERROR(VLOOKUP($B895,$AB:$AX,7,0)),0,(VLOOKUP($B895,$AB:$AX,7,0)))</f>
        <v>0</v>
      </c>
      <c r="BI895" s="88" t="n">
        <f aca="false">IF(ISERROR(VLOOKUP($B895,$AB:$AX,8,0)),0,(VLOOKUP($B895,$AB:$AX,8,0)))</f>
        <v>0</v>
      </c>
      <c r="BJ895" s="88" t="n">
        <f aca="false">IF(ISERROR(VLOOKUP($B895,$AB:$AX,9,0)),0,(VLOOKUP($B895,$AB:$AX,9,0)))</f>
        <v>0</v>
      </c>
      <c r="BK895" s="89" t="n">
        <f aca="false">IF(ISERROR(VLOOKUP($B895,$AB:$AX,10,0)),0,(VLOOKUP($B895,$AB:$AX,10,0)))</f>
        <v>0</v>
      </c>
      <c r="BL895" s="93" t="n">
        <f aca="false">IF(ISERROR(VLOOKUP($B895,$AB:$AX,11,0)),0,(VLOOKUP($B895,$AB:$AX,11,0)))</f>
        <v>0</v>
      </c>
      <c r="BM895" s="89" t="n">
        <f aca="false">IF(ISERROR(VLOOKUP($B895,$AB:$AX,12,0)),0,(VLOOKUP($B895,$AB:$AX,12,0)))</f>
        <v>0</v>
      </c>
      <c r="BN895" s="93" t="n">
        <f aca="false">IF(ISERROR(VLOOKUP($B895,$AB:$AX,13,0)),0,(VLOOKUP($B895,$AB:$AX,13,0)))</f>
        <v>0</v>
      </c>
      <c r="BO895" s="86" t="n">
        <f aca="false">IF(ISERROR(VLOOKUP($B895,$AB:$AX,14,0)),0,(VLOOKUP($B895,$AB:$AX,14,0)))</f>
        <v>0</v>
      </c>
      <c r="BP895" s="91" t="n">
        <f aca="false">IF(ISERROR(VLOOKUP($B895,$AB:$AX,15,0)),0,(VLOOKUP($B895,$AB:$AX,15,0)))</f>
        <v>0</v>
      </c>
    </row>
    <row r="896" customFormat="false" ht="12.75" hidden="true" customHeight="false" outlineLevel="0" collapsed="false">
      <c r="A896" s="75" t="s">
        <v>1361</v>
      </c>
      <c r="B896" s="78"/>
      <c r="C896" s="79"/>
      <c r="D896" s="78"/>
      <c r="E896" s="78"/>
      <c r="F896" s="79"/>
      <c r="G896" s="79"/>
      <c r="H896" s="80" t="n">
        <v>0</v>
      </c>
      <c r="I896" s="81" t="n">
        <v>0</v>
      </c>
      <c r="J896" s="81" t="n">
        <v>0</v>
      </c>
      <c r="K896" s="82" t="n">
        <v>0</v>
      </c>
      <c r="L896" s="83" t="n">
        <v>0</v>
      </c>
      <c r="M896" s="82" t="n">
        <v>0</v>
      </c>
      <c r="N896" s="83" t="n">
        <v>0</v>
      </c>
      <c r="O896" s="79"/>
      <c r="P896" s="84"/>
      <c r="AA896" s="5" t="s">
        <v>1361</v>
      </c>
      <c r="AB896" s="85"/>
      <c r="AC896" s="86"/>
      <c r="AD896" s="85"/>
      <c r="AE896" s="85"/>
      <c r="AF896" s="86"/>
      <c r="AG896" s="86"/>
      <c r="AH896" s="87" t="n">
        <v>0</v>
      </c>
      <c r="AI896" s="88" t="n">
        <v>0</v>
      </c>
      <c r="AJ896" s="88" t="n">
        <v>0</v>
      </c>
      <c r="AK896" s="89" t="n">
        <v>0</v>
      </c>
      <c r="AL896" s="90" t="n">
        <v>0</v>
      </c>
      <c r="AM896" s="89" t="n">
        <v>0</v>
      </c>
      <c r="AN896" s="90" t="n">
        <v>0</v>
      </c>
      <c r="AO896" s="86"/>
      <c r="AP896" s="91"/>
      <c r="AZ896" s="5"/>
      <c r="BA896" s="12"/>
      <c r="BB896" s="85" t="n">
        <f aca="false">IF(ISERROR(VLOOKUP($B896,$AB:$AX,1,0)),0,(VLOOKUP($B896,$AB:$AX,1,0)))</f>
        <v>0</v>
      </c>
      <c r="BC896" s="86" t="n">
        <f aca="false">IF(ISERROR(VLOOKUP($B896,$AB:$AX,2,0)),0,(VLOOKUP($B896,$AB:$AX,2,0)))</f>
        <v>0</v>
      </c>
      <c r="BD896" s="92" t="n">
        <f aca="false">IF(ISERROR(VLOOKUP($B896,$AB:$AX,3,0)),0,(VLOOKUP($B896,$AB:$AX,3,0)))</f>
        <v>0</v>
      </c>
      <c r="BE896" s="85" t="n">
        <f aca="false">IF(ISERROR(VLOOKUP($B896,$AB:$AX,4,0)),0,(VLOOKUP($B896,$AB:$AX,4,0)))</f>
        <v>0</v>
      </c>
      <c r="BF896" s="86" t="n">
        <f aca="false">IF(ISERROR(VLOOKUP($B896,$AB:$AX,5,0)),0,(VLOOKUP($B896,$AB:$AX,5,0)))</f>
        <v>0</v>
      </c>
      <c r="BG896" s="86" t="n">
        <f aca="false">IF(ISERROR(VLOOKUP($B896,$AB:$AX,6,0)),0,(VLOOKUP($B896,$AB:$AX,6,0)))</f>
        <v>0</v>
      </c>
      <c r="BH896" s="85" t="n">
        <f aca="false">IF(ISERROR(VLOOKUP($B896,$AB:$AX,7,0)),0,(VLOOKUP($B896,$AB:$AX,7,0)))</f>
        <v>0</v>
      </c>
      <c r="BI896" s="88" t="n">
        <f aca="false">IF(ISERROR(VLOOKUP($B896,$AB:$AX,8,0)),0,(VLOOKUP($B896,$AB:$AX,8,0)))</f>
        <v>0</v>
      </c>
      <c r="BJ896" s="88" t="n">
        <f aca="false">IF(ISERROR(VLOOKUP($B896,$AB:$AX,9,0)),0,(VLOOKUP($B896,$AB:$AX,9,0)))</f>
        <v>0</v>
      </c>
      <c r="BK896" s="89" t="n">
        <f aca="false">IF(ISERROR(VLOOKUP($B896,$AB:$AX,10,0)),0,(VLOOKUP($B896,$AB:$AX,10,0)))</f>
        <v>0</v>
      </c>
      <c r="BL896" s="93" t="n">
        <f aca="false">IF(ISERROR(VLOOKUP($B896,$AB:$AX,11,0)),0,(VLOOKUP($B896,$AB:$AX,11,0)))</f>
        <v>0</v>
      </c>
      <c r="BM896" s="89" t="n">
        <f aca="false">IF(ISERROR(VLOOKUP($B896,$AB:$AX,12,0)),0,(VLOOKUP($B896,$AB:$AX,12,0)))</f>
        <v>0</v>
      </c>
      <c r="BN896" s="93" t="n">
        <f aca="false">IF(ISERROR(VLOOKUP($B896,$AB:$AX,13,0)),0,(VLOOKUP($B896,$AB:$AX,13,0)))</f>
        <v>0</v>
      </c>
      <c r="BO896" s="86" t="n">
        <f aca="false">IF(ISERROR(VLOOKUP($B896,$AB:$AX,14,0)),0,(VLOOKUP($B896,$AB:$AX,14,0)))</f>
        <v>0</v>
      </c>
      <c r="BP896" s="91" t="n">
        <f aca="false">IF(ISERROR(VLOOKUP($B896,$AB:$AX,15,0)),0,(VLOOKUP($B896,$AB:$AX,15,0)))</f>
        <v>0</v>
      </c>
    </row>
    <row r="897" customFormat="false" ht="12.75" hidden="true" customHeight="false" outlineLevel="0" collapsed="false">
      <c r="A897" s="75" t="s">
        <v>1362</v>
      </c>
      <c r="B897" s="78"/>
      <c r="C897" s="79"/>
      <c r="D897" s="78"/>
      <c r="E897" s="78"/>
      <c r="F897" s="79"/>
      <c r="G897" s="79"/>
      <c r="H897" s="80" t="n">
        <v>0</v>
      </c>
      <c r="I897" s="81" t="n">
        <v>0</v>
      </c>
      <c r="J897" s="81" t="n">
        <v>0</v>
      </c>
      <c r="K897" s="82" t="n">
        <v>0</v>
      </c>
      <c r="L897" s="83" t="n">
        <v>0</v>
      </c>
      <c r="M897" s="82" t="n">
        <v>0</v>
      </c>
      <c r="N897" s="83" t="n">
        <v>0</v>
      </c>
      <c r="O897" s="79"/>
      <c r="P897" s="84"/>
      <c r="AA897" s="5" t="s">
        <v>1362</v>
      </c>
      <c r="AB897" s="85"/>
      <c r="AC897" s="86"/>
      <c r="AD897" s="85"/>
      <c r="AE897" s="85"/>
      <c r="AF897" s="86"/>
      <c r="AG897" s="86"/>
      <c r="AH897" s="87" t="n">
        <v>0</v>
      </c>
      <c r="AI897" s="88" t="n">
        <v>0</v>
      </c>
      <c r="AJ897" s="88" t="n">
        <v>0</v>
      </c>
      <c r="AK897" s="89" t="n">
        <v>0</v>
      </c>
      <c r="AL897" s="90" t="n">
        <v>0</v>
      </c>
      <c r="AM897" s="89" t="n">
        <v>0</v>
      </c>
      <c r="AN897" s="90" t="n">
        <v>0</v>
      </c>
      <c r="AO897" s="86"/>
      <c r="AP897" s="91"/>
      <c r="AZ897" s="5"/>
      <c r="BA897" s="12"/>
      <c r="BB897" s="85" t="n">
        <f aca="false">IF(ISERROR(VLOOKUP($B897,$AB:$AX,1,0)),0,(VLOOKUP($B897,$AB:$AX,1,0)))</f>
        <v>0</v>
      </c>
      <c r="BC897" s="86" t="n">
        <f aca="false">IF(ISERROR(VLOOKUP($B897,$AB:$AX,2,0)),0,(VLOOKUP($B897,$AB:$AX,2,0)))</f>
        <v>0</v>
      </c>
      <c r="BD897" s="92" t="n">
        <f aca="false">IF(ISERROR(VLOOKUP($B897,$AB:$AX,3,0)),0,(VLOOKUP($B897,$AB:$AX,3,0)))</f>
        <v>0</v>
      </c>
      <c r="BE897" s="85" t="n">
        <f aca="false">IF(ISERROR(VLOOKUP($B897,$AB:$AX,4,0)),0,(VLOOKUP($B897,$AB:$AX,4,0)))</f>
        <v>0</v>
      </c>
      <c r="BF897" s="86" t="n">
        <f aca="false">IF(ISERROR(VLOOKUP($B897,$AB:$AX,5,0)),0,(VLOOKUP($B897,$AB:$AX,5,0)))</f>
        <v>0</v>
      </c>
      <c r="BG897" s="86" t="n">
        <f aca="false">IF(ISERROR(VLOOKUP($B897,$AB:$AX,6,0)),0,(VLOOKUP($B897,$AB:$AX,6,0)))</f>
        <v>0</v>
      </c>
      <c r="BH897" s="85" t="n">
        <f aca="false">IF(ISERROR(VLOOKUP($B897,$AB:$AX,7,0)),0,(VLOOKUP($B897,$AB:$AX,7,0)))</f>
        <v>0</v>
      </c>
      <c r="BI897" s="88" t="n">
        <f aca="false">IF(ISERROR(VLOOKUP($B897,$AB:$AX,8,0)),0,(VLOOKUP($B897,$AB:$AX,8,0)))</f>
        <v>0</v>
      </c>
      <c r="BJ897" s="88" t="n">
        <f aca="false">IF(ISERROR(VLOOKUP($B897,$AB:$AX,9,0)),0,(VLOOKUP($B897,$AB:$AX,9,0)))</f>
        <v>0</v>
      </c>
      <c r="BK897" s="89" t="n">
        <f aca="false">IF(ISERROR(VLOOKUP($B897,$AB:$AX,10,0)),0,(VLOOKUP($B897,$AB:$AX,10,0)))</f>
        <v>0</v>
      </c>
      <c r="BL897" s="93" t="n">
        <f aca="false">IF(ISERROR(VLOOKUP($B897,$AB:$AX,11,0)),0,(VLOOKUP($B897,$AB:$AX,11,0)))</f>
        <v>0</v>
      </c>
      <c r="BM897" s="89" t="n">
        <f aca="false">IF(ISERROR(VLOOKUP($B897,$AB:$AX,12,0)),0,(VLOOKUP($B897,$AB:$AX,12,0)))</f>
        <v>0</v>
      </c>
      <c r="BN897" s="93" t="n">
        <f aca="false">IF(ISERROR(VLOOKUP($B897,$AB:$AX,13,0)),0,(VLOOKUP($B897,$AB:$AX,13,0)))</f>
        <v>0</v>
      </c>
      <c r="BO897" s="86" t="n">
        <f aca="false">IF(ISERROR(VLOOKUP($B897,$AB:$AX,14,0)),0,(VLOOKUP($B897,$AB:$AX,14,0)))</f>
        <v>0</v>
      </c>
      <c r="BP897" s="91" t="n">
        <f aca="false">IF(ISERROR(VLOOKUP($B897,$AB:$AX,15,0)),0,(VLOOKUP($B897,$AB:$AX,15,0)))</f>
        <v>0</v>
      </c>
    </row>
    <row r="898" customFormat="false" ht="12.75" hidden="true" customHeight="false" outlineLevel="0" collapsed="false">
      <c r="A898" s="75" t="s">
        <v>1363</v>
      </c>
      <c r="B898" s="78"/>
      <c r="C898" s="79"/>
      <c r="D898" s="78"/>
      <c r="E898" s="78"/>
      <c r="F898" s="79"/>
      <c r="G898" s="79"/>
      <c r="H898" s="80" t="n">
        <v>0</v>
      </c>
      <c r="I898" s="81" t="n">
        <v>0</v>
      </c>
      <c r="J898" s="81" t="n">
        <v>0</v>
      </c>
      <c r="K898" s="82" t="n">
        <v>0</v>
      </c>
      <c r="L898" s="83" t="n">
        <v>0</v>
      </c>
      <c r="M898" s="82" t="n">
        <v>0</v>
      </c>
      <c r="N898" s="83" t="n">
        <v>0</v>
      </c>
      <c r="O898" s="79"/>
      <c r="P898" s="84"/>
      <c r="AA898" s="5" t="s">
        <v>1363</v>
      </c>
      <c r="AB898" s="85"/>
      <c r="AC898" s="86"/>
      <c r="AD898" s="85"/>
      <c r="AE898" s="85"/>
      <c r="AF898" s="86"/>
      <c r="AG898" s="86"/>
      <c r="AH898" s="87" t="n">
        <v>0</v>
      </c>
      <c r="AI898" s="88" t="n">
        <v>0</v>
      </c>
      <c r="AJ898" s="88" t="n">
        <v>0</v>
      </c>
      <c r="AK898" s="89" t="n">
        <v>0</v>
      </c>
      <c r="AL898" s="90" t="n">
        <v>0</v>
      </c>
      <c r="AM898" s="89" t="n">
        <v>0</v>
      </c>
      <c r="AN898" s="90" t="n">
        <v>0</v>
      </c>
      <c r="AO898" s="86"/>
      <c r="AP898" s="91"/>
      <c r="AZ898" s="5"/>
      <c r="BA898" s="12"/>
      <c r="BB898" s="85" t="n">
        <f aca="false">IF(ISERROR(VLOOKUP($B898,$AB:$AX,1,0)),0,(VLOOKUP($B898,$AB:$AX,1,0)))</f>
        <v>0</v>
      </c>
      <c r="BC898" s="86" t="n">
        <f aca="false">IF(ISERROR(VLOOKUP($B898,$AB:$AX,2,0)),0,(VLOOKUP($B898,$AB:$AX,2,0)))</f>
        <v>0</v>
      </c>
      <c r="BD898" s="92" t="n">
        <f aca="false">IF(ISERROR(VLOOKUP($B898,$AB:$AX,3,0)),0,(VLOOKUP($B898,$AB:$AX,3,0)))</f>
        <v>0</v>
      </c>
      <c r="BE898" s="85" t="n">
        <f aca="false">IF(ISERROR(VLOOKUP($B898,$AB:$AX,4,0)),0,(VLOOKUP($B898,$AB:$AX,4,0)))</f>
        <v>0</v>
      </c>
      <c r="BF898" s="86" t="n">
        <f aca="false">IF(ISERROR(VLOOKUP($B898,$AB:$AX,5,0)),0,(VLOOKUP($B898,$AB:$AX,5,0)))</f>
        <v>0</v>
      </c>
      <c r="BG898" s="86" t="n">
        <f aca="false">IF(ISERROR(VLOOKUP($B898,$AB:$AX,6,0)),0,(VLOOKUP($B898,$AB:$AX,6,0)))</f>
        <v>0</v>
      </c>
      <c r="BH898" s="85" t="n">
        <f aca="false">IF(ISERROR(VLOOKUP($B898,$AB:$AX,7,0)),0,(VLOOKUP($B898,$AB:$AX,7,0)))</f>
        <v>0</v>
      </c>
      <c r="BI898" s="88" t="n">
        <f aca="false">IF(ISERROR(VLOOKUP($B898,$AB:$AX,8,0)),0,(VLOOKUP($B898,$AB:$AX,8,0)))</f>
        <v>0</v>
      </c>
      <c r="BJ898" s="88" t="n">
        <f aca="false">IF(ISERROR(VLOOKUP($B898,$AB:$AX,9,0)),0,(VLOOKUP($B898,$AB:$AX,9,0)))</f>
        <v>0</v>
      </c>
      <c r="BK898" s="89" t="n">
        <f aca="false">IF(ISERROR(VLOOKUP($B898,$AB:$AX,10,0)),0,(VLOOKUP($B898,$AB:$AX,10,0)))</f>
        <v>0</v>
      </c>
      <c r="BL898" s="93" t="n">
        <f aca="false">IF(ISERROR(VLOOKUP($B898,$AB:$AX,11,0)),0,(VLOOKUP($B898,$AB:$AX,11,0)))</f>
        <v>0</v>
      </c>
      <c r="BM898" s="89" t="n">
        <f aca="false">IF(ISERROR(VLOOKUP($B898,$AB:$AX,12,0)),0,(VLOOKUP($B898,$AB:$AX,12,0)))</f>
        <v>0</v>
      </c>
      <c r="BN898" s="93" t="n">
        <f aca="false">IF(ISERROR(VLOOKUP($B898,$AB:$AX,13,0)),0,(VLOOKUP($B898,$AB:$AX,13,0)))</f>
        <v>0</v>
      </c>
      <c r="BO898" s="86" t="n">
        <f aca="false">IF(ISERROR(VLOOKUP($B898,$AB:$AX,14,0)),0,(VLOOKUP($B898,$AB:$AX,14,0)))</f>
        <v>0</v>
      </c>
      <c r="BP898" s="91" t="n">
        <f aca="false">IF(ISERROR(VLOOKUP($B898,$AB:$AX,15,0)),0,(VLOOKUP($B898,$AB:$AX,15,0)))</f>
        <v>0</v>
      </c>
    </row>
    <row r="899" customFormat="false" ht="12.75" hidden="true" customHeight="false" outlineLevel="0" collapsed="false">
      <c r="A899" s="75" t="s">
        <v>1364</v>
      </c>
      <c r="B899" s="78" t="n">
        <v>0</v>
      </c>
      <c r="C899" s="79"/>
      <c r="D899" s="78" t="n">
        <v>0</v>
      </c>
      <c r="E899" s="78" t="n">
        <v>0</v>
      </c>
      <c r="F899" s="79"/>
      <c r="G899" s="79"/>
      <c r="H899" s="80" t="n">
        <v>0</v>
      </c>
      <c r="I899" s="81" t="n">
        <v>0</v>
      </c>
      <c r="J899" s="81" t="n">
        <v>0</v>
      </c>
      <c r="K899" s="82" t="n">
        <v>0</v>
      </c>
      <c r="L899" s="83" t="n">
        <v>0</v>
      </c>
      <c r="M899" s="82" t="n">
        <v>0</v>
      </c>
      <c r="N899" s="83" t="n">
        <v>0</v>
      </c>
      <c r="O899" s="79"/>
      <c r="P899" s="84" t="n">
        <v>0</v>
      </c>
      <c r="AA899" s="5" t="s">
        <v>1364</v>
      </c>
      <c r="AB899" s="85" t="n">
        <v>0</v>
      </c>
      <c r="AC899" s="86"/>
      <c r="AD899" s="85" t="n">
        <v>0</v>
      </c>
      <c r="AE899" s="85" t="n">
        <v>0</v>
      </c>
      <c r="AF899" s="86"/>
      <c r="AG899" s="86"/>
      <c r="AH899" s="87" t="n">
        <v>0</v>
      </c>
      <c r="AI899" s="88" t="n">
        <v>0</v>
      </c>
      <c r="AJ899" s="88" t="n">
        <v>0</v>
      </c>
      <c r="AK899" s="89" t="n">
        <v>0</v>
      </c>
      <c r="AL899" s="90" t="n">
        <v>0</v>
      </c>
      <c r="AM899" s="89" t="n">
        <v>0</v>
      </c>
      <c r="AN899" s="90" t="n">
        <v>0</v>
      </c>
      <c r="AO899" s="86"/>
      <c r="AP899" s="91" t="n">
        <v>0</v>
      </c>
      <c r="AZ899" s="5"/>
      <c r="BA899" s="12"/>
      <c r="BB899" s="85" t="n">
        <f aca="false">IF(ISERROR(VLOOKUP($B899,$AB:$AX,1,0)),0,(VLOOKUP($B899,$AB:$AX,1,0)))</f>
        <v>0</v>
      </c>
      <c r="BC899" s="86" t="n">
        <f aca="false">IF(ISERROR(VLOOKUP($B899,$AB:$AX,2,0)),0,(VLOOKUP($B899,$AB:$AX,2,0)))</f>
        <v>0</v>
      </c>
      <c r="BD899" s="92" t="n">
        <f aca="false">IF(ISERROR(VLOOKUP($B899,$AB:$AX,3,0)),0,(VLOOKUP($B899,$AB:$AX,3,0)))</f>
        <v>0</v>
      </c>
      <c r="BE899" s="85" t="n">
        <f aca="false">IF(ISERROR(VLOOKUP($B899,$AB:$AX,4,0)),0,(VLOOKUP($B899,$AB:$AX,4,0)))</f>
        <v>0</v>
      </c>
      <c r="BF899" s="86" t="n">
        <f aca="false">IF(ISERROR(VLOOKUP($B899,$AB:$AX,5,0)),0,(VLOOKUP($B899,$AB:$AX,5,0)))</f>
        <v>0</v>
      </c>
      <c r="BG899" s="86" t="n">
        <f aca="false">IF(ISERROR(VLOOKUP($B899,$AB:$AX,6,0)),0,(VLOOKUP($B899,$AB:$AX,6,0)))</f>
        <v>0</v>
      </c>
      <c r="BH899" s="85" t="n">
        <f aca="false">IF(ISERROR(VLOOKUP($B899,$AB:$AX,7,0)),0,(VLOOKUP($B899,$AB:$AX,7,0)))</f>
        <v>0</v>
      </c>
      <c r="BI899" s="88" t="n">
        <f aca="false">IF(ISERROR(VLOOKUP($B899,$AB:$AX,8,0)),0,(VLOOKUP($B899,$AB:$AX,8,0)))</f>
        <v>0</v>
      </c>
      <c r="BJ899" s="88" t="n">
        <f aca="false">IF(ISERROR(VLOOKUP($B899,$AB:$AX,9,0)),0,(VLOOKUP($B899,$AB:$AX,9,0)))</f>
        <v>0</v>
      </c>
      <c r="BK899" s="89" t="n">
        <f aca="false">IF(ISERROR(VLOOKUP($B899,$AB:$AX,10,0)),0,(VLOOKUP($B899,$AB:$AX,10,0)))</f>
        <v>0</v>
      </c>
      <c r="BL899" s="93" t="n">
        <f aca="false">IF(ISERROR(VLOOKUP($B899,$AB:$AX,11,0)),0,(VLOOKUP($B899,$AB:$AX,11,0)))</f>
        <v>0</v>
      </c>
      <c r="BM899" s="89" t="n">
        <f aca="false">IF(ISERROR(VLOOKUP($B899,$AB:$AX,12,0)),0,(VLOOKUP($B899,$AB:$AX,12,0)))</f>
        <v>0</v>
      </c>
      <c r="BN899" s="93" t="n">
        <f aca="false">IF(ISERROR(VLOOKUP($B899,$AB:$AX,13,0)),0,(VLOOKUP($B899,$AB:$AX,13,0)))</f>
        <v>0</v>
      </c>
      <c r="BO899" s="86" t="n">
        <f aca="false">IF(ISERROR(VLOOKUP($B899,$AB:$AX,14,0)),0,(VLOOKUP($B899,$AB:$AX,14,0)))</f>
        <v>0</v>
      </c>
      <c r="BP899" s="91" t="n">
        <f aca="false">IF(ISERROR(VLOOKUP($B899,$AB:$AX,15,0)),0,(VLOOKUP($B899,$AB:$AX,15,0)))</f>
        <v>0</v>
      </c>
    </row>
    <row r="900" customFormat="false" ht="12.75" hidden="true" customHeight="false" outlineLevel="0" collapsed="false">
      <c r="A900" s="75" t="s">
        <v>1365</v>
      </c>
      <c r="B900" s="78" t="n">
        <v>0</v>
      </c>
      <c r="C900" s="79"/>
      <c r="D900" s="78" t="n">
        <v>0</v>
      </c>
      <c r="E900" s="78" t="n">
        <v>0</v>
      </c>
      <c r="F900" s="79"/>
      <c r="G900" s="79"/>
      <c r="H900" s="80" t="n">
        <v>0</v>
      </c>
      <c r="I900" s="81" t="n">
        <v>0</v>
      </c>
      <c r="J900" s="81" t="n">
        <v>0</v>
      </c>
      <c r="K900" s="82" t="n">
        <v>0</v>
      </c>
      <c r="L900" s="83" t="n">
        <v>0</v>
      </c>
      <c r="M900" s="82" t="n">
        <v>0</v>
      </c>
      <c r="N900" s="83" t="n">
        <v>0</v>
      </c>
      <c r="O900" s="79"/>
      <c r="P900" s="84" t="n">
        <v>0</v>
      </c>
      <c r="AA900" s="5" t="s">
        <v>1365</v>
      </c>
      <c r="AB900" s="85" t="n">
        <v>0</v>
      </c>
      <c r="AC900" s="86"/>
      <c r="AD900" s="85" t="n">
        <v>0</v>
      </c>
      <c r="AE900" s="85" t="n">
        <v>0</v>
      </c>
      <c r="AF900" s="86"/>
      <c r="AG900" s="86"/>
      <c r="AH900" s="87" t="n">
        <v>0</v>
      </c>
      <c r="AI900" s="88" t="n">
        <v>0</v>
      </c>
      <c r="AJ900" s="88" t="n">
        <v>0</v>
      </c>
      <c r="AK900" s="89" t="n">
        <v>0</v>
      </c>
      <c r="AL900" s="90" t="n">
        <v>0</v>
      </c>
      <c r="AM900" s="89" t="n">
        <v>0</v>
      </c>
      <c r="AN900" s="90" t="n">
        <v>0</v>
      </c>
      <c r="AO900" s="86"/>
      <c r="AP900" s="91" t="n">
        <v>0</v>
      </c>
      <c r="AZ900" s="5"/>
      <c r="BA900" s="12"/>
      <c r="BB900" s="85" t="n">
        <f aca="false">IF(ISERROR(VLOOKUP($B900,$AB:$AX,1,0)),0,(VLOOKUP($B900,$AB:$AX,1,0)))</f>
        <v>0</v>
      </c>
      <c r="BC900" s="86" t="n">
        <f aca="false">IF(ISERROR(VLOOKUP($B900,$AB:$AX,2,0)),0,(VLOOKUP($B900,$AB:$AX,2,0)))</f>
        <v>0</v>
      </c>
      <c r="BD900" s="92" t="n">
        <f aca="false">IF(ISERROR(VLOOKUP($B900,$AB:$AX,3,0)),0,(VLOOKUP($B900,$AB:$AX,3,0)))</f>
        <v>0</v>
      </c>
      <c r="BE900" s="85" t="n">
        <f aca="false">IF(ISERROR(VLOOKUP($B900,$AB:$AX,4,0)),0,(VLOOKUP($B900,$AB:$AX,4,0)))</f>
        <v>0</v>
      </c>
      <c r="BF900" s="86" t="n">
        <f aca="false">IF(ISERROR(VLOOKUP($B900,$AB:$AX,5,0)),0,(VLOOKUP($B900,$AB:$AX,5,0)))</f>
        <v>0</v>
      </c>
      <c r="BG900" s="86" t="n">
        <f aca="false">IF(ISERROR(VLOOKUP($B900,$AB:$AX,6,0)),0,(VLOOKUP($B900,$AB:$AX,6,0)))</f>
        <v>0</v>
      </c>
      <c r="BH900" s="85" t="n">
        <f aca="false">IF(ISERROR(VLOOKUP($B900,$AB:$AX,7,0)),0,(VLOOKUP($B900,$AB:$AX,7,0)))</f>
        <v>0</v>
      </c>
      <c r="BI900" s="88" t="n">
        <f aca="false">IF(ISERROR(VLOOKUP($B900,$AB:$AX,8,0)),0,(VLOOKUP($B900,$AB:$AX,8,0)))</f>
        <v>0</v>
      </c>
      <c r="BJ900" s="88" t="n">
        <f aca="false">IF(ISERROR(VLOOKUP($B900,$AB:$AX,9,0)),0,(VLOOKUP($B900,$AB:$AX,9,0)))</f>
        <v>0</v>
      </c>
      <c r="BK900" s="89" t="n">
        <f aca="false">IF(ISERROR(VLOOKUP($B900,$AB:$AX,10,0)),0,(VLOOKUP($B900,$AB:$AX,10,0)))</f>
        <v>0</v>
      </c>
      <c r="BL900" s="93" t="n">
        <f aca="false">IF(ISERROR(VLOOKUP($B900,$AB:$AX,11,0)),0,(VLOOKUP($B900,$AB:$AX,11,0)))</f>
        <v>0</v>
      </c>
      <c r="BM900" s="89" t="n">
        <f aca="false">IF(ISERROR(VLOOKUP($B900,$AB:$AX,12,0)),0,(VLOOKUP($B900,$AB:$AX,12,0)))</f>
        <v>0</v>
      </c>
      <c r="BN900" s="93" t="n">
        <f aca="false">IF(ISERROR(VLOOKUP($B900,$AB:$AX,13,0)),0,(VLOOKUP($B900,$AB:$AX,13,0)))</f>
        <v>0</v>
      </c>
      <c r="BO900" s="86" t="n">
        <f aca="false">IF(ISERROR(VLOOKUP($B900,$AB:$AX,14,0)),0,(VLOOKUP($B900,$AB:$AX,14,0)))</f>
        <v>0</v>
      </c>
      <c r="BP900" s="91" t="n">
        <f aca="false">IF(ISERROR(VLOOKUP($B900,$AB:$AX,15,0)),0,(VLOOKUP($B900,$AB:$AX,15,0)))</f>
        <v>0</v>
      </c>
    </row>
    <row r="901" customFormat="false" ht="12.75" hidden="false" customHeight="false" outlineLevel="0" collapsed="false">
      <c r="A901" s="102"/>
      <c r="B901" s="78"/>
      <c r="C901" s="79"/>
      <c r="D901" s="78"/>
      <c r="E901" s="78"/>
      <c r="F901" s="79"/>
      <c r="G901" s="79"/>
      <c r="H901" s="80"/>
      <c r="I901" s="81"/>
      <c r="J901" s="81"/>
      <c r="K901" s="82"/>
      <c r="L901" s="83"/>
      <c r="M901" s="82"/>
      <c r="N901" s="83"/>
      <c r="O901" s="79"/>
      <c r="P901" s="84"/>
      <c r="AB901" s="85"/>
      <c r="AC901" s="86"/>
      <c r="AD901" s="85"/>
      <c r="AE901" s="85"/>
      <c r="AF901" s="86"/>
      <c r="AG901" s="86"/>
      <c r="AH901" s="87"/>
      <c r="AI901" s="88"/>
      <c r="AJ901" s="88"/>
      <c r="AK901" s="89"/>
      <c r="AL901" s="90"/>
      <c r="AM901" s="89"/>
      <c r="AN901" s="90"/>
      <c r="AO901" s="86"/>
      <c r="AP901" s="91"/>
      <c r="AZ901" s="5"/>
      <c r="BA901" s="12"/>
      <c r="BB901" s="85" t="n">
        <f aca="false">IF(ISERROR(VLOOKUP($B901,$AB:$AX,1,0)),0,(VLOOKUP($B901,$AB:$AX,1,0)))</f>
        <v>0</v>
      </c>
      <c r="BC901" s="86" t="n">
        <f aca="false">IF(ISERROR(VLOOKUP($B901,$AB:$AX,2,0)),0,(VLOOKUP($B901,$AB:$AX,2,0)))</f>
        <v>0</v>
      </c>
      <c r="BD901" s="92" t="n">
        <f aca="false">IF(ISERROR(VLOOKUP($B901,$AB:$AX,3,0)),0,(VLOOKUP($B901,$AB:$AX,3,0)))</f>
        <v>0</v>
      </c>
      <c r="BE901" s="85" t="n">
        <f aca="false">IF(ISERROR(VLOOKUP($B901,$AB:$AX,4,0)),0,(VLOOKUP($B901,$AB:$AX,4,0)))</f>
        <v>0</v>
      </c>
      <c r="BF901" s="86" t="n">
        <f aca="false">IF(ISERROR(VLOOKUP($B901,$AB:$AX,5,0)),0,(VLOOKUP($B901,$AB:$AX,5,0)))</f>
        <v>0</v>
      </c>
      <c r="BG901" s="86" t="n">
        <f aca="false">IF(ISERROR(VLOOKUP($B901,$AB:$AX,6,0)),0,(VLOOKUP($B901,$AB:$AX,6,0)))</f>
        <v>0</v>
      </c>
      <c r="BH901" s="85" t="n">
        <f aca="false">IF(ISERROR(VLOOKUP($B901,$AB:$AX,7,0)),0,(VLOOKUP($B901,$AB:$AX,7,0)))</f>
        <v>0</v>
      </c>
      <c r="BI901" s="88" t="n">
        <f aca="false">IF(ISERROR(VLOOKUP($B901,$AB:$AX,8,0)),0,(VLOOKUP($B901,$AB:$AX,8,0)))</f>
        <v>0</v>
      </c>
      <c r="BJ901" s="88" t="n">
        <f aca="false">IF(ISERROR(VLOOKUP($B901,$AB:$AX,9,0)),0,(VLOOKUP($B901,$AB:$AX,9,0)))</f>
        <v>0</v>
      </c>
      <c r="BK901" s="89" t="n">
        <f aca="false">IF(ISERROR(VLOOKUP($B901,$AB:$AX,10,0)),0,(VLOOKUP($B901,$AB:$AX,10,0)))</f>
        <v>0</v>
      </c>
      <c r="BL901" s="93" t="n">
        <f aca="false">IF(ISERROR(VLOOKUP($B901,$AB:$AX,11,0)),0,(VLOOKUP($B901,$AB:$AX,11,0)))</f>
        <v>0</v>
      </c>
      <c r="BM901" s="89" t="n">
        <f aca="false">IF(ISERROR(VLOOKUP($B901,$AB:$AX,12,0)),0,(VLOOKUP($B901,$AB:$AX,12,0)))</f>
        <v>0</v>
      </c>
      <c r="BN901" s="93" t="n">
        <f aca="false">IF(ISERROR(VLOOKUP($B901,$AB:$AX,13,0)),0,(VLOOKUP($B901,$AB:$AX,13,0)))</f>
        <v>0</v>
      </c>
      <c r="BO901" s="86" t="n">
        <f aca="false">IF(ISERROR(VLOOKUP($B901,$AB:$AX,14,0)),0,(VLOOKUP($B901,$AB:$AX,14,0)))</f>
        <v>0</v>
      </c>
      <c r="BP901" s="91" t="n">
        <f aca="false">IF(ISERROR(VLOOKUP($B901,$AB:$AX,15,0)),0,(VLOOKUP($B901,$AB:$AX,15,0)))</f>
        <v>0</v>
      </c>
    </row>
    <row r="902" customFormat="false" ht="30" hidden="false" customHeight="false" outlineLevel="0" collapsed="false">
      <c r="A902" s="116"/>
      <c r="B902" s="78"/>
      <c r="C902" s="79"/>
      <c r="D902" s="106"/>
      <c r="E902" s="107"/>
      <c r="F902" s="108"/>
      <c r="G902" s="108" t="s">
        <v>184</v>
      </c>
      <c r="H902" s="109" t="s">
        <v>185</v>
      </c>
      <c r="I902" s="110" t="s">
        <v>186</v>
      </c>
      <c r="J902" s="110" t="s">
        <v>187</v>
      </c>
      <c r="K902" s="111" t="s">
        <v>188</v>
      </c>
      <c r="L902" s="83"/>
      <c r="M902" s="82"/>
      <c r="N902" s="83"/>
      <c r="O902" s="79"/>
      <c r="P902" s="84"/>
      <c r="AB902" s="85"/>
      <c r="AC902" s="86"/>
      <c r="AD902" s="85"/>
      <c r="AE902" s="85"/>
      <c r="AF902" s="86"/>
      <c r="AG902" s="86" t="s">
        <v>184</v>
      </c>
      <c r="AH902" s="87" t="s">
        <v>185</v>
      </c>
      <c r="AI902" s="88" t="s">
        <v>186</v>
      </c>
      <c r="AJ902" s="88" t="s">
        <v>187</v>
      </c>
      <c r="AK902" s="89" t="s">
        <v>188</v>
      </c>
      <c r="AL902" s="90"/>
      <c r="AM902" s="89"/>
      <c r="AN902" s="90"/>
      <c r="AO902" s="86"/>
      <c r="AP902" s="91"/>
      <c r="AZ902" s="5"/>
      <c r="BA902" s="12"/>
      <c r="BB902" s="85" t="n">
        <f aca="false">IF(ISERROR(VLOOKUP($B902,$AB:$AX,1,0)),0,(VLOOKUP($B902,$AB:$AX,1,0)))</f>
        <v>0</v>
      </c>
      <c r="BC902" s="86" t="n">
        <f aca="false">IF(ISERROR(VLOOKUP($B902,$AB:$AX,2,0)),0,(VLOOKUP($B902,$AB:$AX,2,0)))</f>
        <v>0</v>
      </c>
      <c r="BD902" s="92" t="n">
        <f aca="false">IF(ISERROR(VLOOKUP($B902,$AB:$AX,3,0)),0,(VLOOKUP($B902,$AB:$AX,3,0)))</f>
        <v>0</v>
      </c>
      <c r="BE902" s="85" t="n">
        <f aca="false">IF(ISERROR(VLOOKUP($B902,$AB:$AX,4,0)),0,(VLOOKUP($B902,$AB:$AX,4,0)))</f>
        <v>0</v>
      </c>
      <c r="BF902" s="86" t="n">
        <f aca="false">IF(ISERROR(VLOOKUP($B902,$AB:$AX,5,0)),0,(VLOOKUP($B902,$AB:$AX,5,0)))</f>
        <v>0</v>
      </c>
      <c r="BG902" s="86" t="n">
        <f aca="false">IF(ISERROR(VLOOKUP($B902,$AB:$AX,6,0)),0,(VLOOKUP($B902,$AB:$AX,6,0)))</f>
        <v>0</v>
      </c>
      <c r="BH902" s="85" t="n">
        <f aca="false">IF(ISERROR(VLOOKUP($B902,$AB:$AX,7,0)),0,(VLOOKUP($B902,$AB:$AX,7,0)))</f>
        <v>0</v>
      </c>
      <c r="BI902" s="88" t="n">
        <f aca="false">IF(ISERROR(VLOOKUP($B902,$AB:$AX,8,0)),0,(VLOOKUP($B902,$AB:$AX,8,0)))</f>
        <v>0</v>
      </c>
      <c r="BJ902" s="88" t="n">
        <f aca="false">IF(ISERROR(VLOOKUP($B902,$AB:$AX,9,0)),0,(VLOOKUP($B902,$AB:$AX,9,0)))</f>
        <v>0</v>
      </c>
      <c r="BK902" s="89" t="n">
        <f aca="false">IF(ISERROR(VLOOKUP($B902,$AB:$AX,10,0)),0,(VLOOKUP($B902,$AB:$AX,10,0)))</f>
        <v>0</v>
      </c>
      <c r="BL902" s="93" t="n">
        <f aca="false">IF(ISERROR(VLOOKUP($B902,$AB:$AX,11,0)),0,(VLOOKUP($B902,$AB:$AX,11,0)))</f>
        <v>0</v>
      </c>
      <c r="BM902" s="89" t="n">
        <f aca="false">IF(ISERROR(VLOOKUP($B902,$AB:$AX,12,0)),0,(VLOOKUP($B902,$AB:$AX,12,0)))</f>
        <v>0</v>
      </c>
      <c r="BN902" s="93" t="n">
        <f aca="false">IF(ISERROR(VLOOKUP($B902,$AB:$AX,13,0)),0,(VLOOKUP($B902,$AB:$AX,13,0)))</f>
        <v>0</v>
      </c>
      <c r="BO902" s="86" t="n">
        <f aca="false">IF(ISERROR(VLOOKUP($B902,$AB:$AX,14,0)),0,(VLOOKUP($B902,$AB:$AX,14,0)))</f>
        <v>0</v>
      </c>
      <c r="BP902" s="91" t="n">
        <f aca="false">IF(ISERROR(VLOOKUP($B902,$AB:$AX,15,0)),0,(VLOOKUP($B902,$AB:$AX,15,0)))</f>
        <v>0</v>
      </c>
    </row>
    <row r="903" customFormat="false" ht="12.75" hidden="false" customHeight="false" outlineLevel="0" collapsed="false">
      <c r="A903" s="116"/>
      <c r="B903" s="78"/>
      <c r="C903" s="79"/>
      <c r="D903" s="117" t="s">
        <v>189</v>
      </c>
      <c r="E903" s="118"/>
      <c r="F903" s="119"/>
      <c r="G903" s="119" t="n">
        <f aca="false">COUNTIF($C$837:$C$900,RIGHT($D903,5))</f>
        <v>2</v>
      </c>
      <c r="H903" s="120" t="n">
        <f aca="false">SUMIF($C$837:$C$900,RIGHT($D903,5),H$837:H$900)</f>
        <v>35</v>
      </c>
      <c r="I903" s="120" t="n">
        <f aca="false">SUMIF($C$837:$C$900,RIGHT($D903,5),I$837:I$900)</f>
        <v>0</v>
      </c>
      <c r="J903" s="120" t="n">
        <f aca="false">SUMIF($C$837:$C$900,RIGHT($D903,5),J$837:J$900)</f>
        <v>0</v>
      </c>
      <c r="K903" s="121" t="n">
        <f aca="false">H903-J903</f>
        <v>35</v>
      </c>
      <c r="L903" s="83"/>
      <c r="M903" s="82"/>
      <c r="N903" s="83"/>
      <c r="O903" s="79"/>
      <c r="P903" s="84"/>
      <c r="AB903" s="85"/>
      <c r="AC903" s="86"/>
      <c r="AD903" s="85" t="s">
        <v>189</v>
      </c>
      <c r="AE903" s="85"/>
      <c r="AF903" s="86"/>
      <c r="AG903" s="86" t="n">
        <v>2</v>
      </c>
      <c r="AH903" s="87" t="n">
        <v>35</v>
      </c>
      <c r="AI903" s="88" t="n">
        <v>0</v>
      </c>
      <c r="AJ903" s="88" t="n">
        <v>0</v>
      </c>
      <c r="AK903" s="89" t="n">
        <v>35</v>
      </c>
      <c r="AL903" s="90"/>
      <c r="AM903" s="89"/>
      <c r="AN903" s="90"/>
      <c r="AO903" s="86"/>
      <c r="AP903" s="91"/>
      <c r="AZ903" s="5"/>
      <c r="BA903" s="12"/>
      <c r="BB903" s="85" t="n">
        <f aca="false">IF(ISERROR(VLOOKUP($B903,$AB:$AX,1,0)),0,(VLOOKUP($B903,$AB:$AX,1,0)))</f>
        <v>0</v>
      </c>
      <c r="BC903" s="86" t="n">
        <f aca="false">IF(ISERROR(VLOOKUP($B903,$AB:$AX,2,0)),0,(VLOOKUP($B903,$AB:$AX,2,0)))</f>
        <v>0</v>
      </c>
      <c r="BD903" s="92" t="n">
        <f aca="false">IF(ISERROR(VLOOKUP($B903,$AB:$AX,3,0)),0,(VLOOKUP($B903,$AB:$AX,3,0)))</f>
        <v>0</v>
      </c>
      <c r="BE903" s="85" t="n">
        <f aca="false">IF(ISERROR(VLOOKUP($B903,$AB:$AX,4,0)),0,(VLOOKUP($B903,$AB:$AX,4,0)))</f>
        <v>0</v>
      </c>
      <c r="BF903" s="86" t="n">
        <f aca="false">IF(ISERROR(VLOOKUP($B903,$AB:$AX,5,0)),0,(VLOOKUP($B903,$AB:$AX,5,0)))</f>
        <v>0</v>
      </c>
      <c r="BG903" s="86" t="n">
        <f aca="false">IF(ISERROR(VLOOKUP($B903,$AB:$AX,6,0)),0,(VLOOKUP($B903,$AB:$AX,6,0)))</f>
        <v>0</v>
      </c>
      <c r="BH903" s="85" t="n">
        <f aca="false">IF(ISERROR(VLOOKUP($B903,$AB:$AX,7,0)),0,(VLOOKUP($B903,$AB:$AX,7,0)))</f>
        <v>0</v>
      </c>
      <c r="BI903" s="88" t="n">
        <f aca="false">IF(ISERROR(VLOOKUP($B903,$AB:$AX,8,0)),0,(VLOOKUP($B903,$AB:$AX,8,0)))</f>
        <v>0</v>
      </c>
      <c r="BJ903" s="88" t="n">
        <f aca="false">IF(ISERROR(VLOOKUP($B903,$AB:$AX,9,0)),0,(VLOOKUP($B903,$AB:$AX,9,0)))</f>
        <v>0</v>
      </c>
      <c r="BK903" s="89" t="n">
        <f aca="false">IF(ISERROR(VLOOKUP($B903,$AB:$AX,10,0)),0,(VLOOKUP($B903,$AB:$AX,10,0)))</f>
        <v>0</v>
      </c>
      <c r="BL903" s="93" t="n">
        <f aca="false">IF(ISERROR(VLOOKUP($B903,$AB:$AX,11,0)),0,(VLOOKUP($B903,$AB:$AX,11,0)))</f>
        <v>0</v>
      </c>
      <c r="BM903" s="89" t="n">
        <f aca="false">IF(ISERROR(VLOOKUP($B903,$AB:$AX,12,0)),0,(VLOOKUP($B903,$AB:$AX,12,0)))</f>
        <v>0</v>
      </c>
      <c r="BN903" s="93" t="n">
        <f aca="false">IF(ISERROR(VLOOKUP($B903,$AB:$AX,13,0)),0,(VLOOKUP($B903,$AB:$AX,13,0)))</f>
        <v>0</v>
      </c>
      <c r="BO903" s="86" t="n">
        <f aca="false">IF(ISERROR(VLOOKUP($B903,$AB:$AX,14,0)),0,(VLOOKUP($B903,$AB:$AX,14,0)))</f>
        <v>0</v>
      </c>
      <c r="BP903" s="91" t="n">
        <f aca="false">IF(ISERROR(VLOOKUP($B903,$AB:$AX,15,0)),0,(VLOOKUP($B903,$AB:$AX,15,0)))</f>
        <v>0</v>
      </c>
    </row>
    <row r="904" customFormat="false" ht="12.75" hidden="false" customHeight="false" outlineLevel="0" collapsed="false">
      <c r="A904" s="116"/>
      <c r="B904" s="78"/>
      <c r="C904" s="79"/>
      <c r="D904" s="117" t="s">
        <v>190</v>
      </c>
      <c r="E904" s="118"/>
      <c r="F904" s="119"/>
      <c r="G904" s="119" t="n">
        <f aca="false">COUNTIF($C$837:$C$900,RIGHT($D904,5))</f>
        <v>0</v>
      </c>
      <c r="H904" s="120" t="n">
        <f aca="false">SUMIF($C$837:$C$900,RIGHT($D904,5),H$837:H$900)</f>
        <v>0</v>
      </c>
      <c r="I904" s="120" t="n">
        <f aca="false">SUMIF($C$837:$C$900,RIGHT($D904,5),I$837:I$900)</f>
        <v>0</v>
      </c>
      <c r="J904" s="120" t="n">
        <f aca="false">SUMIF($C$837:$C$900,RIGHT($D904,5),J$837:J$900)</f>
        <v>0</v>
      </c>
      <c r="K904" s="121" t="n">
        <f aca="false">H904-J904</f>
        <v>0</v>
      </c>
      <c r="L904" s="83"/>
      <c r="M904" s="82"/>
      <c r="N904" s="83"/>
      <c r="O904" s="79"/>
      <c r="P904" s="84"/>
      <c r="AB904" s="85"/>
      <c r="AC904" s="86"/>
      <c r="AD904" s="85" t="s">
        <v>190</v>
      </c>
      <c r="AE904" s="85"/>
      <c r="AF904" s="86"/>
      <c r="AG904" s="86" t="n">
        <v>0</v>
      </c>
      <c r="AH904" s="87" t="n">
        <v>0</v>
      </c>
      <c r="AI904" s="88" t="n">
        <v>0</v>
      </c>
      <c r="AJ904" s="88" t="n">
        <v>0</v>
      </c>
      <c r="AK904" s="89" t="n">
        <v>0</v>
      </c>
      <c r="AL904" s="90"/>
      <c r="AM904" s="89"/>
      <c r="AN904" s="90"/>
      <c r="AO904" s="86"/>
      <c r="AP904" s="91"/>
      <c r="AZ904" s="5"/>
      <c r="BA904" s="12"/>
      <c r="BB904" s="85" t="n">
        <f aca="false">IF(ISERROR(VLOOKUP($B904,$AB:$AX,1,0)),0,(VLOOKUP($B904,$AB:$AX,1,0)))</f>
        <v>0</v>
      </c>
      <c r="BC904" s="86" t="n">
        <f aca="false">IF(ISERROR(VLOOKUP($B904,$AB:$AX,2,0)),0,(VLOOKUP($B904,$AB:$AX,2,0)))</f>
        <v>0</v>
      </c>
      <c r="BD904" s="92" t="n">
        <f aca="false">IF(ISERROR(VLOOKUP($B904,$AB:$AX,3,0)),0,(VLOOKUP($B904,$AB:$AX,3,0)))</f>
        <v>0</v>
      </c>
      <c r="BE904" s="85" t="n">
        <f aca="false">IF(ISERROR(VLOOKUP($B904,$AB:$AX,4,0)),0,(VLOOKUP($B904,$AB:$AX,4,0)))</f>
        <v>0</v>
      </c>
      <c r="BF904" s="86" t="n">
        <f aca="false">IF(ISERROR(VLOOKUP($B904,$AB:$AX,5,0)),0,(VLOOKUP($B904,$AB:$AX,5,0)))</f>
        <v>0</v>
      </c>
      <c r="BG904" s="86" t="n">
        <f aca="false">IF(ISERROR(VLOOKUP($B904,$AB:$AX,6,0)),0,(VLOOKUP($B904,$AB:$AX,6,0)))</f>
        <v>0</v>
      </c>
      <c r="BH904" s="85" t="n">
        <f aca="false">IF(ISERROR(VLOOKUP($B904,$AB:$AX,7,0)),0,(VLOOKUP($B904,$AB:$AX,7,0)))</f>
        <v>0</v>
      </c>
      <c r="BI904" s="88" t="n">
        <f aca="false">IF(ISERROR(VLOOKUP($B904,$AB:$AX,8,0)),0,(VLOOKUP($B904,$AB:$AX,8,0)))</f>
        <v>0</v>
      </c>
      <c r="BJ904" s="88" t="n">
        <f aca="false">IF(ISERROR(VLOOKUP($B904,$AB:$AX,9,0)),0,(VLOOKUP($B904,$AB:$AX,9,0)))</f>
        <v>0</v>
      </c>
      <c r="BK904" s="89" t="n">
        <f aca="false">IF(ISERROR(VLOOKUP($B904,$AB:$AX,10,0)),0,(VLOOKUP($B904,$AB:$AX,10,0)))</f>
        <v>0</v>
      </c>
      <c r="BL904" s="93" t="n">
        <f aca="false">IF(ISERROR(VLOOKUP($B904,$AB:$AX,11,0)),0,(VLOOKUP($B904,$AB:$AX,11,0)))</f>
        <v>0</v>
      </c>
      <c r="BM904" s="89" t="n">
        <f aca="false">IF(ISERROR(VLOOKUP($B904,$AB:$AX,12,0)),0,(VLOOKUP($B904,$AB:$AX,12,0)))</f>
        <v>0</v>
      </c>
      <c r="BN904" s="93" t="n">
        <f aca="false">IF(ISERROR(VLOOKUP($B904,$AB:$AX,13,0)),0,(VLOOKUP($B904,$AB:$AX,13,0)))</f>
        <v>0</v>
      </c>
      <c r="BO904" s="86" t="n">
        <f aca="false">IF(ISERROR(VLOOKUP($B904,$AB:$AX,14,0)),0,(VLOOKUP($B904,$AB:$AX,14,0)))</f>
        <v>0</v>
      </c>
      <c r="BP904" s="91" t="n">
        <f aca="false">IF(ISERROR(VLOOKUP($B904,$AB:$AX,15,0)),0,(VLOOKUP($B904,$AB:$AX,15,0)))</f>
        <v>0</v>
      </c>
    </row>
    <row r="905" customFormat="false" ht="12.75" hidden="false" customHeight="false" outlineLevel="0" collapsed="false">
      <c r="A905" s="116"/>
      <c r="B905" s="78"/>
      <c r="C905" s="79"/>
      <c r="D905" s="117" t="s">
        <v>191</v>
      </c>
      <c r="E905" s="118"/>
      <c r="F905" s="119"/>
      <c r="G905" s="119" t="n">
        <f aca="false">COUNTIF($C$837:$C$900,RIGHT($D905,5))</f>
        <v>0</v>
      </c>
      <c r="H905" s="120" t="n">
        <f aca="false">SUMIF($C$837:$C$900,RIGHT($D905,5),H$837:H$900)</f>
        <v>0</v>
      </c>
      <c r="I905" s="120" t="n">
        <f aca="false">SUMIF($C$837:$C$900,RIGHT($D905,5),I$837:I$900)</f>
        <v>0</v>
      </c>
      <c r="J905" s="120" t="n">
        <f aca="false">SUMIF($C$837:$C$900,RIGHT($D905,5),J$837:J$900)</f>
        <v>0</v>
      </c>
      <c r="K905" s="121" t="n">
        <f aca="false">H905-J905</f>
        <v>0</v>
      </c>
      <c r="L905" s="83"/>
      <c r="M905" s="82"/>
      <c r="N905" s="83"/>
      <c r="O905" s="79"/>
      <c r="P905" s="84"/>
      <c r="AB905" s="85"/>
      <c r="AC905" s="86"/>
      <c r="AD905" s="85" t="s">
        <v>191</v>
      </c>
      <c r="AE905" s="85"/>
      <c r="AF905" s="86"/>
      <c r="AG905" s="86" t="n">
        <v>0</v>
      </c>
      <c r="AH905" s="87" t="n">
        <v>0</v>
      </c>
      <c r="AI905" s="88" t="n">
        <v>0</v>
      </c>
      <c r="AJ905" s="88" t="n">
        <v>0</v>
      </c>
      <c r="AK905" s="89" t="n">
        <v>0</v>
      </c>
      <c r="AL905" s="90"/>
      <c r="AM905" s="89"/>
      <c r="AN905" s="90"/>
      <c r="AO905" s="86"/>
      <c r="AP905" s="91"/>
      <c r="AZ905" s="5"/>
      <c r="BA905" s="12"/>
      <c r="BB905" s="85" t="n">
        <f aca="false">IF(ISERROR(VLOOKUP($B905,$AB:$AX,1,0)),0,(VLOOKUP($B905,$AB:$AX,1,0)))</f>
        <v>0</v>
      </c>
      <c r="BC905" s="86" t="n">
        <f aca="false">IF(ISERROR(VLOOKUP($B905,$AB:$AX,2,0)),0,(VLOOKUP($B905,$AB:$AX,2,0)))</f>
        <v>0</v>
      </c>
      <c r="BD905" s="92" t="n">
        <f aca="false">IF(ISERROR(VLOOKUP($B905,$AB:$AX,3,0)),0,(VLOOKUP($B905,$AB:$AX,3,0)))</f>
        <v>0</v>
      </c>
      <c r="BE905" s="85" t="n">
        <f aca="false">IF(ISERROR(VLOOKUP($B905,$AB:$AX,4,0)),0,(VLOOKUP($B905,$AB:$AX,4,0)))</f>
        <v>0</v>
      </c>
      <c r="BF905" s="86" t="n">
        <f aca="false">IF(ISERROR(VLOOKUP($B905,$AB:$AX,5,0)),0,(VLOOKUP($B905,$AB:$AX,5,0)))</f>
        <v>0</v>
      </c>
      <c r="BG905" s="86" t="n">
        <f aca="false">IF(ISERROR(VLOOKUP($B905,$AB:$AX,6,0)),0,(VLOOKUP($B905,$AB:$AX,6,0)))</f>
        <v>0</v>
      </c>
      <c r="BH905" s="85" t="n">
        <f aca="false">IF(ISERROR(VLOOKUP($B905,$AB:$AX,7,0)),0,(VLOOKUP($B905,$AB:$AX,7,0)))</f>
        <v>0</v>
      </c>
      <c r="BI905" s="88" t="n">
        <f aca="false">IF(ISERROR(VLOOKUP($B905,$AB:$AX,8,0)),0,(VLOOKUP($B905,$AB:$AX,8,0)))</f>
        <v>0</v>
      </c>
      <c r="BJ905" s="88" t="n">
        <f aca="false">IF(ISERROR(VLOOKUP($B905,$AB:$AX,9,0)),0,(VLOOKUP($B905,$AB:$AX,9,0)))</f>
        <v>0</v>
      </c>
      <c r="BK905" s="89" t="n">
        <f aca="false">IF(ISERROR(VLOOKUP($B905,$AB:$AX,10,0)),0,(VLOOKUP($B905,$AB:$AX,10,0)))</f>
        <v>0</v>
      </c>
      <c r="BL905" s="93" t="n">
        <f aca="false">IF(ISERROR(VLOOKUP($B905,$AB:$AX,11,0)),0,(VLOOKUP($B905,$AB:$AX,11,0)))</f>
        <v>0</v>
      </c>
      <c r="BM905" s="89" t="n">
        <f aca="false">IF(ISERROR(VLOOKUP($B905,$AB:$AX,12,0)),0,(VLOOKUP($B905,$AB:$AX,12,0)))</f>
        <v>0</v>
      </c>
      <c r="BN905" s="93" t="n">
        <f aca="false">IF(ISERROR(VLOOKUP($B905,$AB:$AX,13,0)),0,(VLOOKUP($B905,$AB:$AX,13,0)))</f>
        <v>0</v>
      </c>
      <c r="BO905" s="86" t="n">
        <f aca="false">IF(ISERROR(VLOOKUP($B905,$AB:$AX,14,0)),0,(VLOOKUP($B905,$AB:$AX,14,0)))</f>
        <v>0</v>
      </c>
      <c r="BP905" s="91" t="n">
        <f aca="false">IF(ISERROR(VLOOKUP($B905,$AB:$AX,15,0)),0,(VLOOKUP($B905,$AB:$AX,15,0)))</f>
        <v>0</v>
      </c>
    </row>
    <row r="906" customFormat="false" ht="12.75" hidden="false" customHeight="false" outlineLevel="0" collapsed="false">
      <c r="A906" s="116"/>
      <c r="B906" s="78"/>
      <c r="C906" s="79"/>
      <c r="D906" s="117" t="s">
        <v>192</v>
      </c>
      <c r="E906" s="118"/>
      <c r="F906" s="119"/>
      <c r="G906" s="119" t="n">
        <f aca="false">COUNTIF($C$837:$C$900,RIGHT($D906,5))</f>
        <v>0</v>
      </c>
      <c r="H906" s="120" t="n">
        <f aca="false">SUMIF($C$837:$C$900,RIGHT($D906,5),H$837:H$900)</f>
        <v>0</v>
      </c>
      <c r="I906" s="120" t="n">
        <f aca="false">SUMIF($C$837:$C$900,RIGHT($D906,5),I$837:I$900)</f>
        <v>0</v>
      </c>
      <c r="J906" s="120" t="n">
        <f aca="false">SUMIF($C$837:$C$900,RIGHT($D906,5),J$837:J$900)</f>
        <v>0</v>
      </c>
      <c r="K906" s="121" t="n">
        <f aca="false">H906-J906</f>
        <v>0</v>
      </c>
      <c r="L906" s="83"/>
      <c r="M906" s="82"/>
      <c r="N906" s="83"/>
      <c r="O906" s="79"/>
      <c r="P906" s="84"/>
      <c r="AB906" s="85"/>
      <c r="AC906" s="86"/>
      <c r="AD906" s="85" t="s">
        <v>192</v>
      </c>
      <c r="AE906" s="85"/>
      <c r="AF906" s="86"/>
      <c r="AG906" s="86" t="n">
        <v>0</v>
      </c>
      <c r="AH906" s="87" t="n">
        <v>0</v>
      </c>
      <c r="AI906" s="88" t="n">
        <v>0</v>
      </c>
      <c r="AJ906" s="88" t="n">
        <v>0</v>
      </c>
      <c r="AK906" s="89" t="n">
        <v>0</v>
      </c>
      <c r="AL906" s="90"/>
      <c r="AM906" s="89"/>
      <c r="AN906" s="90"/>
      <c r="AO906" s="86"/>
      <c r="AP906" s="91"/>
      <c r="AZ906" s="5"/>
      <c r="BA906" s="12"/>
      <c r="BB906" s="85" t="n">
        <f aca="false">IF(ISERROR(VLOOKUP($B906,$AB:$AX,1,0)),0,(VLOOKUP($B906,$AB:$AX,1,0)))</f>
        <v>0</v>
      </c>
      <c r="BC906" s="86" t="n">
        <f aca="false">IF(ISERROR(VLOOKUP($B906,$AB:$AX,2,0)),0,(VLOOKUP($B906,$AB:$AX,2,0)))</f>
        <v>0</v>
      </c>
      <c r="BD906" s="92" t="n">
        <f aca="false">IF(ISERROR(VLOOKUP($B906,$AB:$AX,3,0)),0,(VLOOKUP($B906,$AB:$AX,3,0)))</f>
        <v>0</v>
      </c>
      <c r="BE906" s="85" t="n">
        <f aca="false">IF(ISERROR(VLOOKUP($B906,$AB:$AX,4,0)),0,(VLOOKUP($B906,$AB:$AX,4,0)))</f>
        <v>0</v>
      </c>
      <c r="BF906" s="86" t="n">
        <f aca="false">IF(ISERROR(VLOOKUP($B906,$AB:$AX,5,0)),0,(VLOOKUP($B906,$AB:$AX,5,0)))</f>
        <v>0</v>
      </c>
      <c r="BG906" s="86" t="n">
        <f aca="false">IF(ISERROR(VLOOKUP($B906,$AB:$AX,6,0)),0,(VLOOKUP($B906,$AB:$AX,6,0)))</f>
        <v>0</v>
      </c>
      <c r="BH906" s="85" t="n">
        <f aca="false">IF(ISERROR(VLOOKUP($B906,$AB:$AX,7,0)),0,(VLOOKUP($B906,$AB:$AX,7,0)))</f>
        <v>0</v>
      </c>
      <c r="BI906" s="88" t="n">
        <f aca="false">IF(ISERROR(VLOOKUP($B906,$AB:$AX,8,0)),0,(VLOOKUP($B906,$AB:$AX,8,0)))</f>
        <v>0</v>
      </c>
      <c r="BJ906" s="88" t="n">
        <f aca="false">IF(ISERROR(VLOOKUP($B906,$AB:$AX,9,0)),0,(VLOOKUP($B906,$AB:$AX,9,0)))</f>
        <v>0</v>
      </c>
      <c r="BK906" s="89" t="n">
        <f aca="false">IF(ISERROR(VLOOKUP($B906,$AB:$AX,10,0)),0,(VLOOKUP($B906,$AB:$AX,10,0)))</f>
        <v>0</v>
      </c>
      <c r="BL906" s="93" t="n">
        <f aca="false">IF(ISERROR(VLOOKUP($B906,$AB:$AX,11,0)),0,(VLOOKUP($B906,$AB:$AX,11,0)))</f>
        <v>0</v>
      </c>
      <c r="BM906" s="89" t="n">
        <f aca="false">IF(ISERROR(VLOOKUP($B906,$AB:$AX,12,0)),0,(VLOOKUP($B906,$AB:$AX,12,0)))</f>
        <v>0</v>
      </c>
      <c r="BN906" s="93" t="n">
        <f aca="false">IF(ISERROR(VLOOKUP($B906,$AB:$AX,13,0)),0,(VLOOKUP($B906,$AB:$AX,13,0)))</f>
        <v>0</v>
      </c>
      <c r="BO906" s="86" t="n">
        <f aca="false">IF(ISERROR(VLOOKUP($B906,$AB:$AX,14,0)),0,(VLOOKUP($B906,$AB:$AX,14,0)))</f>
        <v>0</v>
      </c>
      <c r="BP906" s="91" t="n">
        <f aca="false">IF(ISERROR(VLOOKUP($B906,$AB:$AX,15,0)),0,(VLOOKUP($B906,$AB:$AX,15,0)))</f>
        <v>0</v>
      </c>
    </row>
    <row r="907" customFormat="false" ht="12.75" hidden="false" customHeight="false" outlineLevel="0" collapsed="false">
      <c r="A907" s="122"/>
      <c r="B907" s="78"/>
      <c r="C907" s="79"/>
      <c r="D907" s="124" t="s">
        <v>193</v>
      </c>
      <c r="E907" s="125"/>
      <c r="F907" s="126"/>
      <c r="G907" s="126" t="n">
        <f aca="false">SUM(G902:G906)</f>
        <v>2</v>
      </c>
      <c r="H907" s="127" t="n">
        <f aca="false">SUM(H902:H906)</f>
        <v>35</v>
      </c>
      <c r="I907" s="127" t="n">
        <f aca="false">SUM(I902:I906)</f>
        <v>0</v>
      </c>
      <c r="J907" s="127" t="n">
        <f aca="false">SUM(J902:J906)</f>
        <v>0</v>
      </c>
      <c r="K907" s="128" t="n">
        <f aca="false">SUM(K903:K906)</f>
        <v>35</v>
      </c>
      <c r="L907" s="83"/>
      <c r="M907" s="82"/>
      <c r="N907" s="83"/>
      <c r="O907" s="79"/>
      <c r="P907" s="84"/>
      <c r="AB907" s="85"/>
      <c r="AC907" s="86"/>
      <c r="AD907" s="85" t="s">
        <v>193</v>
      </c>
      <c r="AE907" s="85"/>
      <c r="AF907" s="86"/>
      <c r="AG907" s="86" t="n">
        <v>2</v>
      </c>
      <c r="AH907" s="87" t="n">
        <v>35</v>
      </c>
      <c r="AI907" s="88" t="n">
        <v>0</v>
      </c>
      <c r="AJ907" s="88" t="n">
        <v>0</v>
      </c>
      <c r="AK907" s="89" t="n">
        <v>35</v>
      </c>
      <c r="AL907" s="90"/>
      <c r="AM907" s="89"/>
      <c r="AN907" s="90"/>
      <c r="AO907" s="86"/>
      <c r="AP907" s="91"/>
      <c r="AZ907" s="5"/>
      <c r="BA907" s="12"/>
      <c r="BB907" s="85" t="n">
        <f aca="false">IF(ISERROR(VLOOKUP($B907,$AB:$AX,1,0)),0,(VLOOKUP($B907,$AB:$AX,1,0)))</f>
        <v>0</v>
      </c>
      <c r="BC907" s="86" t="n">
        <f aca="false">IF(ISERROR(VLOOKUP($B907,$AB:$AX,2,0)),0,(VLOOKUP($B907,$AB:$AX,2,0)))</f>
        <v>0</v>
      </c>
      <c r="BD907" s="92" t="n">
        <f aca="false">IF(ISERROR(VLOOKUP($B907,$AB:$AX,3,0)),0,(VLOOKUP($B907,$AB:$AX,3,0)))</f>
        <v>0</v>
      </c>
      <c r="BE907" s="85" t="n">
        <f aca="false">IF(ISERROR(VLOOKUP($B907,$AB:$AX,4,0)),0,(VLOOKUP($B907,$AB:$AX,4,0)))</f>
        <v>0</v>
      </c>
      <c r="BF907" s="86" t="n">
        <f aca="false">IF(ISERROR(VLOOKUP($B907,$AB:$AX,5,0)),0,(VLOOKUP($B907,$AB:$AX,5,0)))</f>
        <v>0</v>
      </c>
      <c r="BG907" s="86" t="n">
        <f aca="false">IF(ISERROR(VLOOKUP($B907,$AB:$AX,6,0)),0,(VLOOKUP($B907,$AB:$AX,6,0)))</f>
        <v>0</v>
      </c>
      <c r="BH907" s="85" t="n">
        <f aca="false">IF(ISERROR(VLOOKUP($B907,$AB:$AX,7,0)),0,(VLOOKUP($B907,$AB:$AX,7,0)))</f>
        <v>0</v>
      </c>
      <c r="BI907" s="88" t="n">
        <f aca="false">IF(ISERROR(VLOOKUP($B907,$AB:$AX,8,0)),0,(VLOOKUP($B907,$AB:$AX,8,0)))</f>
        <v>0</v>
      </c>
      <c r="BJ907" s="88" t="n">
        <f aca="false">IF(ISERROR(VLOOKUP($B907,$AB:$AX,9,0)),0,(VLOOKUP($B907,$AB:$AX,9,0)))</f>
        <v>0</v>
      </c>
      <c r="BK907" s="89" t="n">
        <f aca="false">IF(ISERROR(VLOOKUP($B907,$AB:$AX,10,0)),0,(VLOOKUP($B907,$AB:$AX,10,0)))</f>
        <v>0</v>
      </c>
      <c r="BL907" s="93" t="n">
        <f aca="false">IF(ISERROR(VLOOKUP($B907,$AB:$AX,11,0)),0,(VLOOKUP($B907,$AB:$AX,11,0)))</f>
        <v>0</v>
      </c>
      <c r="BM907" s="89" t="n">
        <f aca="false">IF(ISERROR(VLOOKUP($B907,$AB:$AX,12,0)),0,(VLOOKUP($B907,$AB:$AX,12,0)))</f>
        <v>0</v>
      </c>
      <c r="BN907" s="93" t="n">
        <f aca="false">IF(ISERROR(VLOOKUP($B907,$AB:$AX,13,0)),0,(VLOOKUP($B907,$AB:$AX,13,0)))</f>
        <v>0</v>
      </c>
      <c r="BO907" s="86" t="n">
        <f aca="false">IF(ISERROR(VLOOKUP($B907,$AB:$AX,14,0)),0,(VLOOKUP($B907,$AB:$AX,14,0)))</f>
        <v>0</v>
      </c>
      <c r="BP907" s="91" t="n">
        <f aca="false">IF(ISERROR(VLOOKUP($B907,$AB:$AX,15,0)),0,(VLOOKUP($B907,$AB:$AX,15,0)))</f>
        <v>0</v>
      </c>
    </row>
    <row r="908" customFormat="false" ht="12.75" hidden="false" customHeight="false" outlineLevel="0" collapsed="false">
      <c r="A908" s="134"/>
      <c r="B908" s="78"/>
      <c r="C908" s="79"/>
      <c r="D908" s="78"/>
      <c r="E908" s="78"/>
      <c r="F908" s="79"/>
      <c r="G908" s="79"/>
      <c r="H908" s="80"/>
      <c r="I908" s="81"/>
      <c r="J908" s="81"/>
      <c r="K908" s="82"/>
      <c r="L908" s="83"/>
      <c r="M908" s="82"/>
      <c r="N908" s="83"/>
      <c r="O908" s="79"/>
      <c r="P908" s="84"/>
      <c r="AB908" s="85"/>
      <c r="AC908" s="86"/>
      <c r="AD908" s="85"/>
      <c r="AE908" s="85"/>
      <c r="AF908" s="86"/>
      <c r="AG908" s="86"/>
      <c r="AH908" s="87"/>
      <c r="AI908" s="88"/>
      <c r="AJ908" s="88"/>
      <c r="AK908" s="89"/>
      <c r="AL908" s="90"/>
      <c r="AM908" s="89"/>
      <c r="AN908" s="90"/>
      <c r="AO908" s="86"/>
      <c r="AP908" s="91"/>
      <c r="AZ908" s="5"/>
      <c r="BA908" s="12"/>
      <c r="BB908" s="85" t="n">
        <f aca="false">IF(ISERROR(VLOOKUP($B908,$AB:$AX,1,0)),0,(VLOOKUP($B908,$AB:$AX,1,0)))</f>
        <v>0</v>
      </c>
      <c r="BC908" s="86" t="n">
        <f aca="false">IF(ISERROR(VLOOKUP($B908,$AB:$AX,2,0)),0,(VLOOKUP($B908,$AB:$AX,2,0)))</f>
        <v>0</v>
      </c>
      <c r="BD908" s="92" t="n">
        <f aca="false">IF(ISERROR(VLOOKUP($B908,$AB:$AX,3,0)),0,(VLOOKUP($B908,$AB:$AX,3,0)))</f>
        <v>0</v>
      </c>
      <c r="BE908" s="85" t="n">
        <f aca="false">IF(ISERROR(VLOOKUP($B908,$AB:$AX,4,0)),0,(VLOOKUP($B908,$AB:$AX,4,0)))</f>
        <v>0</v>
      </c>
      <c r="BF908" s="86" t="n">
        <f aca="false">IF(ISERROR(VLOOKUP($B908,$AB:$AX,5,0)),0,(VLOOKUP($B908,$AB:$AX,5,0)))</f>
        <v>0</v>
      </c>
      <c r="BG908" s="86" t="n">
        <f aca="false">IF(ISERROR(VLOOKUP($B908,$AB:$AX,6,0)),0,(VLOOKUP($B908,$AB:$AX,6,0)))</f>
        <v>0</v>
      </c>
      <c r="BH908" s="85" t="n">
        <f aca="false">IF(ISERROR(VLOOKUP($B908,$AB:$AX,7,0)),0,(VLOOKUP($B908,$AB:$AX,7,0)))</f>
        <v>0</v>
      </c>
      <c r="BI908" s="88" t="n">
        <f aca="false">IF(ISERROR(VLOOKUP($B908,$AB:$AX,8,0)),0,(VLOOKUP($B908,$AB:$AX,8,0)))</f>
        <v>0</v>
      </c>
      <c r="BJ908" s="88" t="n">
        <f aca="false">IF(ISERROR(VLOOKUP($B908,$AB:$AX,9,0)),0,(VLOOKUP($B908,$AB:$AX,9,0)))</f>
        <v>0</v>
      </c>
      <c r="BK908" s="89" t="n">
        <f aca="false">IF(ISERROR(VLOOKUP($B908,$AB:$AX,10,0)),0,(VLOOKUP($B908,$AB:$AX,10,0)))</f>
        <v>0</v>
      </c>
      <c r="BL908" s="93" t="n">
        <f aca="false">IF(ISERROR(VLOOKUP($B908,$AB:$AX,11,0)),0,(VLOOKUP($B908,$AB:$AX,11,0)))</f>
        <v>0</v>
      </c>
      <c r="BM908" s="89" t="n">
        <f aca="false">IF(ISERROR(VLOOKUP($B908,$AB:$AX,12,0)),0,(VLOOKUP($B908,$AB:$AX,12,0)))</f>
        <v>0</v>
      </c>
      <c r="BN908" s="93" t="n">
        <f aca="false">IF(ISERROR(VLOOKUP($B908,$AB:$AX,13,0)),0,(VLOOKUP($B908,$AB:$AX,13,0)))</f>
        <v>0</v>
      </c>
      <c r="BO908" s="86" t="n">
        <f aca="false">IF(ISERROR(VLOOKUP($B908,$AB:$AX,14,0)),0,(VLOOKUP($B908,$AB:$AX,14,0)))</f>
        <v>0</v>
      </c>
      <c r="BP908" s="91" t="n">
        <f aca="false">IF(ISERROR(VLOOKUP($B908,$AB:$AX,15,0)),0,(VLOOKUP($B908,$AB:$AX,15,0)))</f>
        <v>0</v>
      </c>
    </row>
    <row r="909" customFormat="false" ht="15.75" hidden="true" customHeight="false" outlineLevel="0" collapsed="false">
      <c r="A909" s="66" t="s">
        <v>1366</v>
      </c>
      <c r="B909" s="67" t="s">
        <v>1367</v>
      </c>
      <c r="C909" s="79"/>
      <c r="D909" s="78"/>
      <c r="E909" s="78"/>
      <c r="F909" s="79"/>
      <c r="G909" s="79"/>
      <c r="H909" s="80"/>
      <c r="I909" s="81"/>
      <c r="J909" s="81"/>
      <c r="K909" s="82"/>
      <c r="L909" s="83"/>
      <c r="M909" s="82"/>
      <c r="N909" s="83"/>
      <c r="O909" s="79"/>
      <c r="P909" s="84"/>
      <c r="AA909" s="5" t="s">
        <v>1366</v>
      </c>
      <c r="AB909" s="85" t="s">
        <v>1367</v>
      </c>
      <c r="AC909" s="86"/>
      <c r="AD909" s="85"/>
      <c r="AE909" s="85"/>
      <c r="AF909" s="86"/>
      <c r="AG909" s="86"/>
      <c r="AH909" s="87"/>
      <c r="AI909" s="88"/>
      <c r="AJ909" s="88"/>
      <c r="AK909" s="89"/>
      <c r="AL909" s="90"/>
      <c r="AM909" s="89"/>
      <c r="AN909" s="90"/>
      <c r="AO909" s="86"/>
      <c r="AP909" s="91"/>
      <c r="AZ909" s="5"/>
      <c r="BA909" s="12"/>
      <c r="BB909" s="85" t="str">
        <f aca="false">IF(ISERROR(VLOOKUP($B909,$AB:$AX,1,0)),0,(VLOOKUP($B909,$AB:$AX,1,0)))</f>
        <v>MIDDLE EAST</v>
      </c>
      <c r="BC909" s="86" t="n">
        <f aca="false">IF(ISERROR(VLOOKUP($B909,$AB:$AX,2,0)),0,(VLOOKUP($B909,$AB:$AX,2,0)))</f>
        <v>0</v>
      </c>
      <c r="BD909" s="92" t="n">
        <f aca="false">IF(ISERROR(VLOOKUP($B909,$AB:$AX,3,0)),0,(VLOOKUP($B909,$AB:$AX,3,0)))</f>
        <v>0</v>
      </c>
      <c r="BE909" s="85" t="n">
        <f aca="false">IF(ISERROR(VLOOKUP($B909,$AB:$AX,4,0)),0,(VLOOKUP($B909,$AB:$AX,4,0)))</f>
        <v>0</v>
      </c>
      <c r="BF909" s="86" t="n">
        <f aca="false">IF(ISERROR(VLOOKUP($B909,$AB:$AX,5,0)),0,(VLOOKUP($B909,$AB:$AX,5,0)))</f>
        <v>0</v>
      </c>
      <c r="BG909" s="86" t="n">
        <f aca="false">IF(ISERROR(VLOOKUP($B909,$AB:$AX,6,0)),0,(VLOOKUP($B909,$AB:$AX,6,0)))</f>
        <v>0</v>
      </c>
      <c r="BH909" s="85" t="n">
        <f aca="false">IF(ISERROR(VLOOKUP($B909,$AB:$AX,7,0)),0,(VLOOKUP($B909,$AB:$AX,7,0)))</f>
        <v>0</v>
      </c>
      <c r="BI909" s="88" t="n">
        <f aca="false">IF(ISERROR(VLOOKUP($B909,$AB:$AX,8,0)),0,(VLOOKUP($B909,$AB:$AX,8,0)))</f>
        <v>0</v>
      </c>
      <c r="BJ909" s="88" t="n">
        <f aca="false">IF(ISERROR(VLOOKUP($B909,$AB:$AX,9,0)),0,(VLOOKUP($B909,$AB:$AX,9,0)))</f>
        <v>0</v>
      </c>
      <c r="BK909" s="89" t="n">
        <f aca="false">IF(ISERROR(VLOOKUP($B909,$AB:$AX,10,0)),0,(VLOOKUP($B909,$AB:$AX,10,0)))</f>
        <v>0</v>
      </c>
      <c r="BL909" s="93" t="n">
        <f aca="false">IF(ISERROR(VLOOKUP($B909,$AB:$AX,11,0)),0,(VLOOKUP($B909,$AB:$AX,11,0)))</f>
        <v>0</v>
      </c>
      <c r="BM909" s="89" t="n">
        <f aca="false">IF(ISERROR(VLOOKUP($B909,$AB:$AX,12,0)),0,(VLOOKUP($B909,$AB:$AX,12,0)))</f>
        <v>0</v>
      </c>
      <c r="BN909" s="93" t="n">
        <f aca="false">IF(ISERROR(VLOOKUP($B909,$AB:$AX,13,0)),0,(VLOOKUP($B909,$AB:$AX,13,0)))</f>
        <v>0</v>
      </c>
      <c r="BO909" s="86" t="n">
        <f aca="false">IF(ISERROR(VLOOKUP($B909,$AB:$AX,14,0)),0,(VLOOKUP($B909,$AB:$AX,14,0)))</f>
        <v>0</v>
      </c>
      <c r="BP909" s="91" t="n">
        <f aca="false">IF(ISERROR(VLOOKUP($B909,$AB:$AX,15,0)),0,(VLOOKUP($B909,$AB:$AX,15,0)))</f>
        <v>0</v>
      </c>
    </row>
    <row r="910" customFormat="false" ht="12.75" hidden="true" customHeight="false" outlineLevel="0" collapsed="false">
      <c r="A910" s="75" t="s">
        <v>1368</v>
      </c>
      <c r="B910" s="76"/>
      <c r="C910" s="77"/>
      <c r="D910" s="78"/>
      <c r="E910" s="78"/>
      <c r="F910" s="79"/>
      <c r="G910" s="79"/>
      <c r="H910" s="80" t="n">
        <v>0</v>
      </c>
      <c r="I910" s="81" t="n">
        <v>0</v>
      </c>
      <c r="J910" s="81" t="n">
        <v>0</v>
      </c>
      <c r="K910" s="82" t="n">
        <v>0</v>
      </c>
      <c r="L910" s="83" t="n">
        <v>0</v>
      </c>
      <c r="M910" s="82" t="n">
        <v>0</v>
      </c>
      <c r="N910" s="83" t="n">
        <v>0</v>
      </c>
      <c r="O910" s="79"/>
      <c r="P910" s="84"/>
      <c r="Q910" s="145"/>
      <c r="R910" s="145"/>
      <c r="S910" s="145"/>
      <c r="T910" s="145"/>
      <c r="U910" s="145"/>
      <c r="V910" s="145"/>
      <c r="W910" s="145"/>
      <c r="X910" s="145"/>
      <c r="Y910" s="146"/>
      <c r="Z910" s="147"/>
      <c r="AA910" s="146" t="s">
        <v>1368</v>
      </c>
      <c r="AB910" s="85"/>
      <c r="AC910" s="86"/>
      <c r="AD910" s="85"/>
      <c r="AE910" s="85"/>
      <c r="AF910" s="86"/>
      <c r="AG910" s="86"/>
      <c r="AH910" s="87" t="n">
        <v>0</v>
      </c>
      <c r="AI910" s="88" t="n">
        <v>0</v>
      </c>
      <c r="AJ910" s="88" t="n">
        <v>0</v>
      </c>
      <c r="AK910" s="89" t="n">
        <v>0</v>
      </c>
      <c r="AL910" s="90" t="n">
        <v>0</v>
      </c>
      <c r="AM910" s="89" t="n">
        <v>0</v>
      </c>
      <c r="AN910" s="90" t="n">
        <v>0</v>
      </c>
      <c r="AO910" s="86"/>
      <c r="AP910" s="91"/>
      <c r="AQ910" s="145"/>
      <c r="AR910" s="145"/>
      <c r="AS910" s="145"/>
      <c r="AT910" s="145"/>
      <c r="AU910" s="145"/>
      <c r="AV910" s="145"/>
      <c r="AW910" s="145"/>
      <c r="AX910" s="145"/>
      <c r="AY910" s="145"/>
      <c r="AZ910" s="146"/>
      <c r="BA910" s="133"/>
      <c r="BB910" s="85" t="n">
        <f aca="false">IF(ISERROR(VLOOKUP($B910,$AB:$AX,1,0)),0,(VLOOKUP($B910,$AB:$AX,1,0)))</f>
        <v>0</v>
      </c>
      <c r="BC910" s="86" t="n">
        <f aca="false">IF(ISERROR(VLOOKUP($B910,$AB:$AX,2,0)),0,(VLOOKUP($B910,$AB:$AX,2,0)))</f>
        <v>0</v>
      </c>
      <c r="BD910" s="92" t="n">
        <f aca="false">IF(ISERROR(VLOOKUP($B910,$AB:$AX,3,0)),0,(VLOOKUP($B910,$AB:$AX,3,0)))</f>
        <v>0</v>
      </c>
      <c r="BE910" s="85" t="n">
        <f aca="false">IF(ISERROR(VLOOKUP($B910,$AB:$AX,4,0)),0,(VLOOKUP($B910,$AB:$AX,4,0)))</f>
        <v>0</v>
      </c>
      <c r="BF910" s="86" t="n">
        <f aca="false">IF(ISERROR(VLOOKUP($B910,$AB:$AX,5,0)),0,(VLOOKUP($B910,$AB:$AX,5,0)))</f>
        <v>0</v>
      </c>
      <c r="BG910" s="86" t="n">
        <f aca="false">IF(ISERROR(VLOOKUP($B910,$AB:$AX,6,0)),0,(VLOOKUP($B910,$AB:$AX,6,0)))</f>
        <v>0</v>
      </c>
      <c r="BH910" s="85" t="n">
        <f aca="false">IF(ISERROR(VLOOKUP($B910,$AB:$AX,7,0)),0,(VLOOKUP($B910,$AB:$AX,7,0)))</f>
        <v>0</v>
      </c>
      <c r="BI910" s="88" t="n">
        <f aca="false">IF(ISERROR(VLOOKUP($B910,$AB:$AX,8,0)),0,(VLOOKUP($B910,$AB:$AX,8,0)))</f>
        <v>0</v>
      </c>
      <c r="BJ910" s="88" t="n">
        <f aca="false">IF(ISERROR(VLOOKUP($B910,$AB:$AX,9,0)),0,(VLOOKUP($B910,$AB:$AX,9,0)))</f>
        <v>0</v>
      </c>
      <c r="BK910" s="89" t="n">
        <f aca="false">IF(ISERROR(VLOOKUP($B910,$AB:$AX,10,0)),0,(VLOOKUP($B910,$AB:$AX,10,0)))</f>
        <v>0</v>
      </c>
      <c r="BL910" s="93" t="n">
        <f aca="false">IF(ISERROR(VLOOKUP($B910,$AB:$AX,11,0)),0,(VLOOKUP($B910,$AB:$AX,11,0)))</f>
        <v>0</v>
      </c>
      <c r="BM910" s="89" t="n">
        <f aca="false">IF(ISERROR(VLOOKUP($B910,$AB:$AX,12,0)),0,(VLOOKUP($B910,$AB:$AX,12,0)))</f>
        <v>0</v>
      </c>
      <c r="BN910" s="93" t="n">
        <f aca="false">IF(ISERROR(VLOOKUP($B910,$AB:$AX,13,0)),0,(VLOOKUP($B910,$AB:$AX,13,0)))</f>
        <v>0</v>
      </c>
      <c r="BO910" s="86" t="n">
        <f aca="false">IF(ISERROR(VLOOKUP($B910,$AB:$AX,14,0)),0,(VLOOKUP($B910,$AB:$AX,14,0)))</f>
        <v>0</v>
      </c>
      <c r="BP910" s="91" t="n">
        <f aca="false">IF(ISERROR(VLOOKUP($B910,$AB:$AX,15,0)),0,(VLOOKUP($B910,$AB:$AX,15,0)))</f>
        <v>0</v>
      </c>
      <c r="BQ910" s="145"/>
      <c r="BR910" s="145"/>
      <c r="BS910" s="145"/>
      <c r="BT910" s="145"/>
      <c r="BU910" s="145"/>
      <c r="BV910" s="145"/>
      <c r="BW910" s="145"/>
      <c r="BX910" s="145"/>
      <c r="BY910" s="145"/>
      <c r="BZ910" s="145"/>
      <c r="CA910" s="145"/>
      <c r="CB910" s="145"/>
      <c r="CC910" s="145"/>
      <c r="CD910" s="145"/>
      <c r="CE910" s="145"/>
      <c r="CF910" s="145"/>
      <c r="CG910" s="145"/>
      <c r="CH910" s="145"/>
      <c r="CI910" s="145"/>
      <c r="CJ910" s="145"/>
      <c r="CK910" s="145"/>
      <c r="CL910" s="145"/>
      <c r="CM910" s="145"/>
      <c r="CN910" s="145"/>
      <c r="CO910" s="145"/>
      <c r="CP910" s="145"/>
      <c r="CQ910" s="145"/>
      <c r="CR910" s="145"/>
      <c r="CS910" s="145"/>
      <c r="CT910" s="145"/>
      <c r="CU910" s="145"/>
      <c r="CV910" s="145"/>
      <c r="CW910" s="145"/>
      <c r="CX910" s="145"/>
      <c r="CY910" s="145"/>
      <c r="CZ910" s="145"/>
      <c r="DA910" s="145"/>
      <c r="DB910" s="145"/>
      <c r="DC910" s="145"/>
      <c r="DD910" s="145"/>
      <c r="DE910" s="145"/>
      <c r="DF910" s="145"/>
      <c r="DG910" s="145"/>
      <c r="DH910" s="145"/>
      <c r="DI910" s="145"/>
      <c r="DJ910" s="145"/>
      <c r="DK910" s="145"/>
      <c r="DL910" s="145"/>
      <c r="DM910" s="145"/>
      <c r="DN910" s="145"/>
      <c r="DO910" s="145"/>
      <c r="DP910" s="145"/>
      <c r="DQ910" s="145"/>
      <c r="DR910" s="145"/>
      <c r="DS910" s="145"/>
      <c r="DT910" s="145"/>
      <c r="DU910" s="145"/>
      <c r="DV910" s="145"/>
      <c r="DW910" s="145"/>
      <c r="DX910" s="145"/>
      <c r="DY910" s="145"/>
      <c r="DZ910" s="145"/>
      <c r="EA910" s="145"/>
      <c r="EB910" s="145"/>
      <c r="EC910" s="145"/>
      <c r="ED910" s="145"/>
      <c r="EE910" s="145"/>
      <c r="EF910" s="145"/>
      <c r="EG910" s="145"/>
      <c r="EH910" s="145"/>
      <c r="EI910" s="145"/>
      <c r="EJ910" s="145"/>
      <c r="EK910" s="145"/>
    </row>
    <row r="911" customFormat="false" ht="12.75" hidden="true" customHeight="false" outlineLevel="0" collapsed="false">
      <c r="A911" s="75" t="s">
        <v>1369</v>
      </c>
      <c r="B911" s="78"/>
      <c r="C911" s="79"/>
      <c r="D911" s="78"/>
      <c r="E911" s="78"/>
      <c r="F911" s="79"/>
      <c r="G911" s="79"/>
      <c r="H911" s="80" t="n">
        <v>0</v>
      </c>
      <c r="I911" s="81" t="n">
        <v>0</v>
      </c>
      <c r="J911" s="81" t="n">
        <v>0</v>
      </c>
      <c r="K911" s="82" t="n">
        <v>0</v>
      </c>
      <c r="L911" s="83" t="n">
        <v>0</v>
      </c>
      <c r="M911" s="82" t="n">
        <v>0</v>
      </c>
      <c r="N911" s="83" t="n">
        <v>0</v>
      </c>
      <c r="O911" s="79"/>
      <c r="P911" s="84"/>
      <c r="AA911" s="5" t="s">
        <v>1369</v>
      </c>
      <c r="AB911" s="85"/>
      <c r="AC911" s="86"/>
      <c r="AD911" s="85"/>
      <c r="AE911" s="85"/>
      <c r="AF911" s="86"/>
      <c r="AG911" s="86"/>
      <c r="AH911" s="87" t="n">
        <v>0</v>
      </c>
      <c r="AI911" s="88" t="n">
        <v>0</v>
      </c>
      <c r="AJ911" s="88" t="n">
        <v>0</v>
      </c>
      <c r="AK911" s="89" t="n">
        <v>0</v>
      </c>
      <c r="AL911" s="90" t="n">
        <v>0</v>
      </c>
      <c r="AM911" s="89" t="n">
        <v>0</v>
      </c>
      <c r="AN911" s="90" t="n">
        <v>0</v>
      </c>
      <c r="AO911" s="86"/>
      <c r="AP911" s="91"/>
      <c r="AZ911" s="5"/>
      <c r="BA911" s="12"/>
      <c r="BB911" s="85" t="n">
        <f aca="false">IF(ISERROR(VLOOKUP($B911,$AB:$AX,1,0)),0,(VLOOKUP($B911,$AB:$AX,1,0)))</f>
        <v>0</v>
      </c>
      <c r="BC911" s="86" t="n">
        <f aca="false">IF(ISERROR(VLOOKUP($B911,$AB:$AX,2,0)),0,(VLOOKUP($B911,$AB:$AX,2,0)))</f>
        <v>0</v>
      </c>
      <c r="BD911" s="92" t="n">
        <f aca="false">IF(ISERROR(VLOOKUP($B911,$AB:$AX,3,0)),0,(VLOOKUP($B911,$AB:$AX,3,0)))</f>
        <v>0</v>
      </c>
      <c r="BE911" s="85" t="n">
        <f aca="false">IF(ISERROR(VLOOKUP($B911,$AB:$AX,4,0)),0,(VLOOKUP($B911,$AB:$AX,4,0)))</f>
        <v>0</v>
      </c>
      <c r="BF911" s="86" t="n">
        <f aca="false">IF(ISERROR(VLOOKUP($B911,$AB:$AX,5,0)),0,(VLOOKUP($B911,$AB:$AX,5,0)))</f>
        <v>0</v>
      </c>
      <c r="BG911" s="86" t="n">
        <f aca="false">IF(ISERROR(VLOOKUP($B911,$AB:$AX,6,0)),0,(VLOOKUP($B911,$AB:$AX,6,0)))</f>
        <v>0</v>
      </c>
      <c r="BH911" s="85" t="n">
        <f aca="false">IF(ISERROR(VLOOKUP($B911,$AB:$AX,7,0)),0,(VLOOKUP($B911,$AB:$AX,7,0)))</f>
        <v>0</v>
      </c>
      <c r="BI911" s="88" t="n">
        <f aca="false">IF(ISERROR(VLOOKUP($B911,$AB:$AX,8,0)),0,(VLOOKUP($B911,$AB:$AX,8,0)))</f>
        <v>0</v>
      </c>
      <c r="BJ911" s="88" t="n">
        <f aca="false">IF(ISERROR(VLOOKUP($B911,$AB:$AX,9,0)),0,(VLOOKUP($B911,$AB:$AX,9,0)))</f>
        <v>0</v>
      </c>
      <c r="BK911" s="89" t="n">
        <f aca="false">IF(ISERROR(VLOOKUP($B911,$AB:$AX,10,0)),0,(VLOOKUP($B911,$AB:$AX,10,0)))</f>
        <v>0</v>
      </c>
      <c r="BL911" s="93" t="n">
        <f aca="false">IF(ISERROR(VLOOKUP($B911,$AB:$AX,11,0)),0,(VLOOKUP($B911,$AB:$AX,11,0)))</f>
        <v>0</v>
      </c>
      <c r="BM911" s="89" t="n">
        <f aca="false">IF(ISERROR(VLOOKUP($B911,$AB:$AX,12,0)),0,(VLOOKUP($B911,$AB:$AX,12,0)))</f>
        <v>0</v>
      </c>
      <c r="BN911" s="93" t="n">
        <f aca="false">IF(ISERROR(VLOOKUP($B911,$AB:$AX,13,0)),0,(VLOOKUP($B911,$AB:$AX,13,0)))</f>
        <v>0</v>
      </c>
      <c r="BO911" s="86" t="n">
        <f aca="false">IF(ISERROR(VLOOKUP($B911,$AB:$AX,14,0)),0,(VLOOKUP($B911,$AB:$AX,14,0)))</f>
        <v>0</v>
      </c>
      <c r="BP911" s="91" t="n">
        <f aca="false">IF(ISERROR(VLOOKUP($B911,$AB:$AX,15,0)),0,(VLOOKUP($B911,$AB:$AX,15,0)))</f>
        <v>0</v>
      </c>
    </row>
    <row r="912" customFormat="false" ht="12.75" hidden="true" customHeight="false" outlineLevel="0" collapsed="false">
      <c r="A912" s="75" t="s">
        <v>1370</v>
      </c>
      <c r="B912" s="78"/>
      <c r="C912" s="79"/>
      <c r="D912" s="78"/>
      <c r="E912" s="78"/>
      <c r="F912" s="79"/>
      <c r="G912" s="79"/>
      <c r="H912" s="80" t="n">
        <v>0</v>
      </c>
      <c r="I912" s="81" t="n">
        <v>0</v>
      </c>
      <c r="J912" s="81" t="n">
        <v>0</v>
      </c>
      <c r="K912" s="82" t="n">
        <v>0</v>
      </c>
      <c r="L912" s="83" t="n">
        <v>0</v>
      </c>
      <c r="M912" s="82" t="n">
        <v>0</v>
      </c>
      <c r="N912" s="83" t="n">
        <v>0</v>
      </c>
      <c r="O912" s="79"/>
      <c r="P912" s="84"/>
      <c r="AA912" s="5" t="s">
        <v>1370</v>
      </c>
      <c r="AB912" s="85"/>
      <c r="AC912" s="86"/>
      <c r="AD912" s="85"/>
      <c r="AE912" s="85"/>
      <c r="AF912" s="86"/>
      <c r="AG912" s="86"/>
      <c r="AH912" s="87" t="n">
        <v>0</v>
      </c>
      <c r="AI912" s="88" t="n">
        <v>0</v>
      </c>
      <c r="AJ912" s="88" t="n">
        <v>0</v>
      </c>
      <c r="AK912" s="89" t="n">
        <v>0</v>
      </c>
      <c r="AL912" s="90" t="n">
        <v>0</v>
      </c>
      <c r="AM912" s="89" t="n">
        <v>0</v>
      </c>
      <c r="AN912" s="90" t="n">
        <v>0</v>
      </c>
      <c r="AO912" s="86"/>
      <c r="AP912" s="91"/>
      <c r="AZ912" s="5"/>
      <c r="BA912" s="12"/>
      <c r="BB912" s="85" t="n">
        <f aca="false">IF(ISERROR(VLOOKUP($B912,$AB:$AX,1,0)),0,(VLOOKUP($B912,$AB:$AX,1,0)))</f>
        <v>0</v>
      </c>
      <c r="BC912" s="86" t="n">
        <f aca="false">IF(ISERROR(VLOOKUP($B912,$AB:$AX,2,0)),0,(VLOOKUP($B912,$AB:$AX,2,0)))</f>
        <v>0</v>
      </c>
      <c r="BD912" s="92" t="n">
        <f aca="false">IF(ISERROR(VLOOKUP($B912,$AB:$AX,3,0)),0,(VLOOKUP($B912,$AB:$AX,3,0)))</f>
        <v>0</v>
      </c>
      <c r="BE912" s="85" t="n">
        <f aca="false">IF(ISERROR(VLOOKUP($B912,$AB:$AX,4,0)),0,(VLOOKUP($B912,$AB:$AX,4,0)))</f>
        <v>0</v>
      </c>
      <c r="BF912" s="86" t="n">
        <f aca="false">IF(ISERROR(VLOOKUP($B912,$AB:$AX,5,0)),0,(VLOOKUP($B912,$AB:$AX,5,0)))</f>
        <v>0</v>
      </c>
      <c r="BG912" s="86" t="n">
        <f aca="false">IF(ISERROR(VLOOKUP($B912,$AB:$AX,6,0)),0,(VLOOKUP($B912,$AB:$AX,6,0)))</f>
        <v>0</v>
      </c>
      <c r="BH912" s="85" t="n">
        <f aca="false">IF(ISERROR(VLOOKUP($B912,$AB:$AX,7,0)),0,(VLOOKUP($B912,$AB:$AX,7,0)))</f>
        <v>0</v>
      </c>
      <c r="BI912" s="88" t="n">
        <f aca="false">IF(ISERROR(VLOOKUP($B912,$AB:$AX,8,0)),0,(VLOOKUP($B912,$AB:$AX,8,0)))</f>
        <v>0</v>
      </c>
      <c r="BJ912" s="88" t="n">
        <f aca="false">IF(ISERROR(VLOOKUP($B912,$AB:$AX,9,0)),0,(VLOOKUP($B912,$AB:$AX,9,0)))</f>
        <v>0</v>
      </c>
      <c r="BK912" s="89" t="n">
        <f aca="false">IF(ISERROR(VLOOKUP($B912,$AB:$AX,10,0)),0,(VLOOKUP($B912,$AB:$AX,10,0)))</f>
        <v>0</v>
      </c>
      <c r="BL912" s="93" t="n">
        <f aca="false">IF(ISERROR(VLOOKUP($B912,$AB:$AX,11,0)),0,(VLOOKUP($B912,$AB:$AX,11,0)))</f>
        <v>0</v>
      </c>
      <c r="BM912" s="89" t="n">
        <f aca="false">IF(ISERROR(VLOOKUP($B912,$AB:$AX,12,0)),0,(VLOOKUP($B912,$AB:$AX,12,0)))</f>
        <v>0</v>
      </c>
      <c r="BN912" s="93" t="n">
        <f aca="false">IF(ISERROR(VLOOKUP($B912,$AB:$AX,13,0)),0,(VLOOKUP($B912,$AB:$AX,13,0)))</f>
        <v>0</v>
      </c>
      <c r="BO912" s="86" t="n">
        <f aca="false">IF(ISERROR(VLOOKUP($B912,$AB:$AX,14,0)),0,(VLOOKUP($B912,$AB:$AX,14,0)))</f>
        <v>0</v>
      </c>
      <c r="BP912" s="91" t="n">
        <f aca="false">IF(ISERROR(VLOOKUP($B912,$AB:$AX,15,0)),0,(VLOOKUP($B912,$AB:$AX,15,0)))</f>
        <v>0</v>
      </c>
    </row>
    <row r="913" customFormat="false" ht="12.75" hidden="true" customHeight="false" outlineLevel="0" collapsed="false">
      <c r="A913" s="75" t="s">
        <v>1371</v>
      </c>
      <c r="B913" s="78"/>
      <c r="C913" s="79"/>
      <c r="D913" s="78"/>
      <c r="E913" s="78"/>
      <c r="F913" s="79"/>
      <c r="G913" s="79"/>
      <c r="H913" s="80" t="n">
        <v>0</v>
      </c>
      <c r="I913" s="81" t="n">
        <v>0</v>
      </c>
      <c r="J913" s="81" t="n">
        <v>0</v>
      </c>
      <c r="K913" s="82" t="n">
        <v>0</v>
      </c>
      <c r="L913" s="83" t="n">
        <v>0</v>
      </c>
      <c r="M913" s="82" t="n">
        <v>0</v>
      </c>
      <c r="N913" s="83" t="n">
        <v>0</v>
      </c>
      <c r="O913" s="79"/>
      <c r="P913" s="84"/>
      <c r="AA913" s="5" t="s">
        <v>1371</v>
      </c>
      <c r="AB913" s="85"/>
      <c r="AC913" s="86"/>
      <c r="AD913" s="85"/>
      <c r="AE913" s="85"/>
      <c r="AF913" s="86"/>
      <c r="AG913" s="86"/>
      <c r="AH913" s="87" t="n">
        <v>0</v>
      </c>
      <c r="AI913" s="88" t="n">
        <v>0</v>
      </c>
      <c r="AJ913" s="88" t="n">
        <v>0</v>
      </c>
      <c r="AK913" s="89" t="n">
        <v>0</v>
      </c>
      <c r="AL913" s="90" t="n">
        <v>0</v>
      </c>
      <c r="AM913" s="89" t="n">
        <v>0</v>
      </c>
      <c r="AN913" s="90" t="n">
        <v>0</v>
      </c>
      <c r="AO913" s="86"/>
      <c r="AP913" s="91"/>
      <c r="AZ913" s="5"/>
      <c r="BA913" s="12"/>
      <c r="BB913" s="85" t="n">
        <f aca="false">IF(ISERROR(VLOOKUP($B913,$AB:$AX,1,0)),0,(VLOOKUP($B913,$AB:$AX,1,0)))</f>
        <v>0</v>
      </c>
      <c r="BC913" s="86" t="n">
        <f aca="false">IF(ISERROR(VLOOKUP($B913,$AB:$AX,2,0)),0,(VLOOKUP($B913,$AB:$AX,2,0)))</f>
        <v>0</v>
      </c>
      <c r="BD913" s="92" t="n">
        <f aca="false">IF(ISERROR(VLOOKUP($B913,$AB:$AX,3,0)),0,(VLOOKUP($B913,$AB:$AX,3,0)))</f>
        <v>0</v>
      </c>
      <c r="BE913" s="85" t="n">
        <f aca="false">IF(ISERROR(VLOOKUP($B913,$AB:$AX,4,0)),0,(VLOOKUP($B913,$AB:$AX,4,0)))</f>
        <v>0</v>
      </c>
      <c r="BF913" s="86" t="n">
        <f aca="false">IF(ISERROR(VLOOKUP($B913,$AB:$AX,5,0)),0,(VLOOKUP($B913,$AB:$AX,5,0)))</f>
        <v>0</v>
      </c>
      <c r="BG913" s="86" t="n">
        <f aca="false">IF(ISERROR(VLOOKUP($B913,$AB:$AX,6,0)),0,(VLOOKUP($B913,$AB:$AX,6,0)))</f>
        <v>0</v>
      </c>
      <c r="BH913" s="85" t="n">
        <f aca="false">IF(ISERROR(VLOOKUP($B913,$AB:$AX,7,0)),0,(VLOOKUP($B913,$AB:$AX,7,0)))</f>
        <v>0</v>
      </c>
      <c r="BI913" s="88" t="n">
        <f aca="false">IF(ISERROR(VLOOKUP($B913,$AB:$AX,8,0)),0,(VLOOKUP($B913,$AB:$AX,8,0)))</f>
        <v>0</v>
      </c>
      <c r="BJ913" s="88" t="n">
        <f aca="false">IF(ISERROR(VLOOKUP($B913,$AB:$AX,9,0)),0,(VLOOKUP($B913,$AB:$AX,9,0)))</f>
        <v>0</v>
      </c>
      <c r="BK913" s="89" t="n">
        <f aca="false">IF(ISERROR(VLOOKUP($B913,$AB:$AX,10,0)),0,(VLOOKUP($B913,$AB:$AX,10,0)))</f>
        <v>0</v>
      </c>
      <c r="BL913" s="93" t="n">
        <f aca="false">IF(ISERROR(VLOOKUP($B913,$AB:$AX,11,0)),0,(VLOOKUP($B913,$AB:$AX,11,0)))</f>
        <v>0</v>
      </c>
      <c r="BM913" s="89" t="n">
        <f aca="false">IF(ISERROR(VLOOKUP($B913,$AB:$AX,12,0)),0,(VLOOKUP($B913,$AB:$AX,12,0)))</f>
        <v>0</v>
      </c>
      <c r="BN913" s="93" t="n">
        <f aca="false">IF(ISERROR(VLOOKUP($B913,$AB:$AX,13,0)),0,(VLOOKUP($B913,$AB:$AX,13,0)))</f>
        <v>0</v>
      </c>
      <c r="BO913" s="86" t="n">
        <f aca="false">IF(ISERROR(VLOOKUP($B913,$AB:$AX,14,0)),0,(VLOOKUP($B913,$AB:$AX,14,0)))</f>
        <v>0</v>
      </c>
      <c r="BP913" s="91" t="n">
        <f aca="false">IF(ISERROR(VLOOKUP($B913,$AB:$AX,15,0)),0,(VLOOKUP($B913,$AB:$AX,15,0)))</f>
        <v>0</v>
      </c>
    </row>
    <row r="914" customFormat="false" ht="12.75" hidden="true" customHeight="false" outlineLevel="0" collapsed="false">
      <c r="A914" s="75" t="s">
        <v>1372</v>
      </c>
      <c r="B914" s="78"/>
      <c r="C914" s="79"/>
      <c r="D914" s="78"/>
      <c r="E914" s="78"/>
      <c r="F914" s="79"/>
      <c r="G914" s="79"/>
      <c r="H914" s="80" t="n">
        <v>0</v>
      </c>
      <c r="I914" s="81" t="n">
        <v>0</v>
      </c>
      <c r="J914" s="81" t="n">
        <v>0</v>
      </c>
      <c r="K914" s="82" t="n">
        <v>0</v>
      </c>
      <c r="L914" s="83" t="n">
        <v>0</v>
      </c>
      <c r="M914" s="82" t="n">
        <v>0</v>
      </c>
      <c r="N914" s="83" t="n">
        <v>0</v>
      </c>
      <c r="O914" s="79"/>
      <c r="P914" s="84"/>
      <c r="AA914" s="5" t="s">
        <v>1372</v>
      </c>
      <c r="AB914" s="85"/>
      <c r="AC914" s="86"/>
      <c r="AD914" s="85"/>
      <c r="AE914" s="85"/>
      <c r="AF914" s="86"/>
      <c r="AG914" s="86"/>
      <c r="AH914" s="87" t="n">
        <v>0</v>
      </c>
      <c r="AI914" s="88" t="n">
        <v>0</v>
      </c>
      <c r="AJ914" s="88" t="n">
        <v>0</v>
      </c>
      <c r="AK914" s="89" t="n">
        <v>0</v>
      </c>
      <c r="AL914" s="90" t="n">
        <v>0</v>
      </c>
      <c r="AM914" s="89" t="n">
        <v>0</v>
      </c>
      <c r="AN914" s="90" t="n">
        <v>0</v>
      </c>
      <c r="AO914" s="86"/>
      <c r="AP914" s="91"/>
      <c r="AZ914" s="5"/>
      <c r="BA914" s="12"/>
      <c r="BB914" s="85" t="n">
        <f aca="false">IF(ISERROR(VLOOKUP($B914,$AB:$AX,1,0)),0,(VLOOKUP($B914,$AB:$AX,1,0)))</f>
        <v>0</v>
      </c>
      <c r="BC914" s="86" t="n">
        <f aca="false">IF(ISERROR(VLOOKUP($B914,$AB:$AX,2,0)),0,(VLOOKUP($B914,$AB:$AX,2,0)))</f>
        <v>0</v>
      </c>
      <c r="BD914" s="92" t="n">
        <f aca="false">IF(ISERROR(VLOOKUP($B914,$AB:$AX,3,0)),0,(VLOOKUP($B914,$AB:$AX,3,0)))</f>
        <v>0</v>
      </c>
      <c r="BE914" s="85" t="n">
        <f aca="false">IF(ISERROR(VLOOKUP($B914,$AB:$AX,4,0)),0,(VLOOKUP($B914,$AB:$AX,4,0)))</f>
        <v>0</v>
      </c>
      <c r="BF914" s="86" t="n">
        <f aca="false">IF(ISERROR(VLOOKUP($B914,$AB:$AX,5,0)),0,(VLOOKUP($B914,$AB:$AX,5,0)))</f>
        <v>0</v>
      </c>
      <c r="BG914" s="86" t="n">
        <f aca="false">IF(ISERROR(VLOOKUP($B914,$AB:$AX,6,0)),0,(VLOOKUP($B914,$AB:$AX,6,0)))</f>
        <v>0</v>
      </c>
      <c r="BH914" s="85" t="n">
        <f aca="false">IF(ISERROR(VLOOKUP($B914,$AB:$AX,7,0)),0,(VLOOKUP($B914,$AB:$AX,7,0)))</f>
        <v>0</v>
      </c>
      <c r="BI914" s="88" t="n">
        <f aca="false">IF(ISERROR(VLOOKUP($B914,$AB:$AX,8,0)),0,(VLOOKUP($B914,$AB:$AX,8,0)))</f>
        <v>0</v>
      </c>
      <c r="BJ914" s="88" t="n">
        <f aca="false">IF(ISERROR(VLOOKUP($B914,$AB:$AX,9,0)),0,(VLOOKUP($B914,$AB:$AX,9,0)))</f>
        <v>0</v>
      </c>
      <c r="BK914" s="89" t="n">
        <f aca="false">IF(ISERROR(VLOOKUP($B914,$AB:$AX,10,0)),0,(VLOOKUP($B914,$AB:$AX,10,0)))</f>
        <v>0</v>
      </c>
      <c r="BL914" s="93" t="n">
        <f aca="false">IF(ISERROR(VLOOKUP($B914,$AB:$AX,11,0)),0,(VLOOKUP($B914,$AB:$AX,11,0)))</f>
        <v>0</v>
      </c>
      <c r="BM914" s="89" t="n">
        <f aca="false">IF(ISERROR(VLOOKUP($B914,$AB:$AX,12,0)),0,(VLOOKUP($B914,$AB:$AX,12,0)))</f>
        <v>0</v>
      </c>
      <c r="BN914" s="93" t="n">
        <f aca="false">IF(ISERROR(VLOOKUP($B914,$AB:$AX,13,0)),0,(VLOOKUP($B914,$AB:$AX,13,0)))</f>
        <v>0</v>
      </c>
      <c r="BO914" s="86" t="n">
        <f aca="false">IF(ISERROR(VLOOKUP($B914,$AB:$AX,14,0)),0,(VLOOKUP($B914,$AB:$AX,14,0)))</f>
        <v>0</v>
      </c>
      <c r="BP914" s="91" t="n">
        <f aca="false">IF(ISERROR(VLOOKUP($B914,$AB:$AX,15,0)),0,(VLOOKUP($B914,$AB:$AX,15,0)))</f>
        <v>0</v>
      </c>
    </row>
    <row r="915" customFormat="false" ht="12.75" hidden="true" customHeight="false" outlineLevel="0" collapsed="false">
      <c r="A915" s="75" t="s">
        <v>1373</v>
      </c>
      <c r="B915" s="78"/>
      <c r="C915" s="79"/>
      <c r="D915" s="78"/>
      <c r="E915" s="78"/>
      <c r="F915" s="79"/>
      <c r="G915" s="79"/>
      <c r="H915" s="80" t="n">
        <v>0</v>
      </c>
      <c r="I915" s="81" t="n">
        <v>0</v>
      </c>
      <c r="J915" s="81" t="n">
        <v>0</v>
      </c>
      <c r="K915" s="82" t="n">
        <v>0</v>
      </c>
      <c r="L915" s="83" t="n">
        <v>0</v>
      </c>
      <c r="M915" s="82" t="n">
        <v>0</v>
      </c>
      <c r="N915" s="83" t="n">
        <v>0</v>
      </c>
      <c r="O915" s="79"/>
      <c r="P915" s="84"/>
      <c r="AA915" s="5" t="s">
        <v>1373</v>
      </c>
      <c r="AB915" s="85"/>
      <c r="AC915" s="86"/>
      <c r="AD915" s="85"/>
      <c r="AE915" s="85"/>
      <c r="AF915" s="86"/>
      <c r="AG915" s="86"/>
      <c r="AH915" s="87" t="n">
        <v>0</v>
      </c>
      <c r="AI915" s="88" t="n">
        <v>0</v>
      </c>
      <c r="AJ915" s="88" t="n">
        <v>0</v>
      </c>
      <c r="AK915" s="89" t="n">
        <v>0</v>
      </c>
      <c r="AL915" s="90" t="n">
        <v>0</v>
      </c>
      <c r="AM915" s="89" t="n">
        <v>0</v>
      </c>
      <c r="AN915" s="90" t="n">
        <v>0</v>
      </c>
      <c r="AO915" s="86"/>
      <c r="AP915" s="91"/>
      <c r="AZ915" s="5"/>
      <c r="BA915" s="12"/>
      <c r="BB915" s="85" t="n">
        <f aca="false">IF(ISERROR(VLOOKUP($B915,$AB:$AX,1,0)),0,(VLOOKUP($B915,$AB:$AX,1,0)))</f>
        <v>0</v>
      </c>
      <c r="BC915" s="86" t="n">
        <f aca="false">IF(ISERROR(VLOOKUP($B915,$AB:$AX,2,0)),0,(VLOOKUP($B915,$AB:$AX,2,0)))</f>
        <v>0</v>
      </c>
      <c r="BD915" s="92" t="n">
        <f aca="false">IF(ISERROR(VLOOKUP($B915,$AB:$AX,3,0)),0,(VLOOKUP($B915,$AB:$AX,3,0)))</f>
        <v>0</v>
      </c>
      <c r="BE915" s="85" t="n">
        <f aca="false">IF(ISERROR(VLOOKUP($B915,$AB:$AX,4,0)),0,(VLOOKUP($B915,$AB:$AX,4,0)))</f>
        <v>0</v>
      </c>
      <c r="BF915" s="86" t="n">
        <f aca="false">IF(ISERROR(VLOOKUP($B915,$AB:$AX,5,0)),0,(VLOOKUP($B915,$AB:$AX,5,0)))</f>
        <v>0</v>
      </c>
      <c r="BG915" s="86" t="n">
        <f aca="false">IF(ISERROR(VLOOKUP($B915,$AB:$AX,6,0)),0,(VLOOKUP($B915,$AB:$AX,6,0)))</f>
        <v>0</v>
      </c>
      <c r="BH915" s="85" t="n">
        <f aca="false">IF(ISERROR(VLOOKUP($B915,$AB:$AX,7,0)),0,(VLOOKUP($B915,$AB:$AX,7,0)))</f>
        <v>0</v>
      </c>
      <c r="BI915" s="88" t="n">
        <f aca="false">IF(ISERROR(VLOOKUP($B915,$AB:$AX,8,0)),0,(VLOOKUP($B915,$AB:$AX,8,0)))</f>
        <v>0</v>
      </c>
      <c r="BJ915" s="88" t="n">
        <f aca="false">IF(ISERROR(VLOOKUP($B915,$AB:$AX,9,0)),0,(VLOOKUP($B915,$AB:$AX,9,0)))</f>
        <v>0</v>
      </c>
      <c r="BK915" s="89" t="n">
        <f aca="false">IF(ISERROR(VLOOKUP($B915,$AB:$AX,10,0)),0,(VLOOKUP($B915,$AB:$AX,10,0)))</f>
        <v>0</v>
      </c>
      <c r="BL915" s="93" t="n">
        <f aca="false">IF(ISERROR(VLOOKUP($B915,$AB:$AX,11,0)),0,(VLOOKUP($B915,$AB:$AX,11,0)))</f>
        <v>0</v>
      </c>
      <c r="BM915" s="89" t="n">
        <f aca="false">IF(ISERROR(VLOOKUP($B915,$AB:$AX,12,0)),0,(VLOOKUP($B915,$AB:$AX,12,0)))</f>
        <v>0</v>
      </c>
      <c r="BN915" s="93" t="n">
        <f aca="false">IF(ISERROR(VLOOKUP($B915,$AB:$AX,13,0)),0,(VLOOKUP($B915,$AB:$AX,13,0)))</f>
        <v>0</v>
      </c>
      <c r="BO915" s="86" t="n">
        <f aca="false">IF(ISERROR(VLOOKUP($B915,$AB:$AX,14,0)),0,(VLOOKUP($B915,$AB:$AX,14,0)))</f>
        <v>0</v>
      </c>
      <c r="BP915" s="91" t="n">
        <f aca="false">IF(ISERROR(VLOOKUP($B915,$AB:$AX,15,0)),0,(VLOOKUP($B915,$AB:$AX,15,0)))</f>
        <v>0</v>
      </c>
    </row>
    <row r="916" customFormat="false" ht="12.75" hidden="true" customHeight="false" outlineLevel="0" collapsed="false">
      <c r="A916" s="75" t="s">
        <v>1374</v>
      </c>
      <c r="B916" s="78"/>
      <c r="C916" s="79"/>
      <c r="D916" s="78"/>
      <c r="E916" s="78"/>
      <c r="F916" s="79"/>
      <c r="G916" s="79"/>
      <c r="H916" s="80" t="n">
        <v>0</v>
      </c>
      <c r="I916" s="81" t="n">
        <v>0</v>
      </c>
      <c r="J916" s="81" t="n">
        <v>0</v>
      </c>
      <c r="K916" s="82" t="n">
        <v>0</v>
      </c>
      <c r="L916" s="83" t="n">
        <v>0</v>
      </c>
      <c r="M916" s="82" t="n">
        <v>0</v>
      </c>
      <c r="N916" s="83" t="n">
        <v>0</v>
      </c>
      <c r="O916" s="79"/>
      <c r="P916" s="84"/>
      <c r="AA916" s="5" t="s">
        <v>1374</v>
      </c>
      <c r="AB916" s="85"/>
      <c r="AC916" s="86"/>
      <c r="AD916" s="85"/>
      <c r="AE916" s="85"/>
      <c r="AF916" s="86"/>
      <c r="AG916" s="86"/>
      <c r="AH916" s="87" t="n">
        <v>0</v>
      </c>
      <c r="AI916" s="88" t="n">
        <v>0</v>
      </c>
      <c r="AJ916" s="88" t="n">
        <v>0</v>
      </c>
      <c r="AK916" s="89" t="n">
        <v>0</v>
      </c>
      <c r="AL916" s="90" t="n">
        <v>0</v>
      </c>
      <c r="AM916" s="89" t="n">
        <v>0</v>
      </c>
      <c r="AN916" s="90" t="n">
        <v>0</v>
      </c>
      <c r="AO916" s="86"/>
      <c r="AP916" s="91"/>
      <c r="AZ916" s="5"/>
      <c r="BA916" s="12"/>
      <c r="BB916" s="85" t="n">
        <f aca="false">IF(ISERROR(VLOOKUP($B916,$AB:$AX,1,0)),0,(VLOOKUP($B916,$AB:$AX,1,0)))</f>
        <v>0</v>
      </c>
      <c r="BC916" s="86" t="n">
        <f aca="false">IF(ISERROR(VLOOKUP($B916,$AB:$AX,2,0)),0,(VLOOKUP($B916,$AB:$AX,2,0)))</f>
        <v>0</v>
      </c>
      <c r="BD916" s="92" t="n">
        <f aca="false">IF(ISERROR(VLOOKUP($B916,$AB:$AX,3,0)),0,(VLOOKUP($B916,$AB:$AX,3,0)))</f>
        <v>0</v>
      </c>
      <c r="BE916" s="85" t="n">
        <f aca="false">IF(ISERROR(VLOOKUP($B916,$AB:$AX,4,0)),0,(VLOOKUP($B916,$AB:$AX,4,0)))</f>
        <v>0</v>
      </c>
      <c r="BF916" s="86" t="n">
        <f aca="false">IF(ISERROR(VLOOKUP($B916,$AB:$AX,5,0)),0,(VLOOKUP($B916,$AB:$AX,5,0)))</f>
        <v>0</v>
      </c>
      <c r="BG916" s="86" t="n">
        <f aca="false">IF(ISERROR(VLOOKUP($B916,$AB:$AX,6,0)),0,(VLOOKUP($B916,$AB:$AX,6,0)))</f>
        <v>0</v>
      </c>
      <c r="BH916" s="85" t="n">
        <f aca="false">IF(ISERROR(VLOOKUP($B916,$AB:$AX,7,0)),0,(VLOOKUP($B916,$AB:$AX,7,0)))</f>
        <v>0</v>
      </c>
      <c r="BI916" s="88" t="n">
        <f aca="false">IF(ISERROR(VLOOKUP($B916,$AB:$AX,8,0)),0,(VLOOKUP($B916,$AB:$AX,8,0)))</f>
        <v>0</v>
      </c>
      <c r="BJ916" s="88" t="n">
        <f aca="false">IF(ISERROR(VLOOKUP($B916,$AB:$AX,9,0)),0,(VLOOKUP($B916,$AB:$AX,9,0)))</f>
        <v>0</v>
      </c>
      <c r="BK916" s="89" t="n">
        <f aca="false">IF(ISERROR(VLOOKUP($B916,$AB:$AX,10,0)),0,(VLOOKUP($B916,$AB:$AX,10,0)))</f>
        <v>0</v>
      </c>
      <c r="BL916" s="93" t="n">
        <f aca="false">IF(ISERROR(VLOOKUP($B916,$AB:$AX,11,0)),0,(VLOOKUP($B916,$AB:$AX,11,0)))</f>
        <v>0</v>
      </c>
      <c r="BM916" s="89" t="n">
        <f aca="false">IF(ISERROR(VLOOKUP($B916,$AB:$AX,12,0)),0,(VLOOKUP($B916,$AB:$AX,12,0)))</f>
        <v>0</v>
      </c>
      <c r="BN916" s="93" t="n">
        <f aca="false">IF(ISERROR(VLOOKUP($B916,$AB:$AX,13,0)),0,(VLOOKUP($B916,$AB:$AX,13,0)))</f>
        <v>0</v>
      </c>
      <c r="BO916" s="86" t="n">
        <f aca="false">IF(ISERROR(VLOOKUP($B916,$AB:$AX,14,0)),0,(VLOOKUP($B916,$AB:$AX,14,0)))</f>
        <v>0</v>
      </c>
      <c r="BP916" s="91" t="n">
        <f aca="false">IF(ISERROR(VLOOKUP($B916,$AB:$AX,15,0)),0,(VLOOKUP($B916,$AB:$AX,15,0)))</f>
        <v>0</v>
      </c>
    </row>
    <row r="917" customFormat="false" ht="12.75" hidden="true" customHeight="false" outlineLevel="0" collapsed="false">
      <c r="A917" s="75" t="s">
        <v>1375</v>
      </c>
      <c r="B917" s="78"/>
      <c r="C917" s="79"/>
      <c r="D917" s="78"/>
      <c r="E917" s="78"/>
      <c r="F917" s="79"/>
      <c r="G917" s="79"/>
      <c r="H917" s="80" t="n">
        <v>0</v>
      </c>
      <c r="I917" s="81" t="n">
        <v>0</v>
      </c>
      <c r="J917" s="81" t="n">
        <v>0</v>
      </c>
      <c r="K917" s="82" t="n">
        <v>0</v>
      </c>
      <c r="L917" s="83" t="n">
        <v>0</v>
      </c>
      <c r="M917" s="82" t="n">
        <v>0</v>
      </c>
      <c r="N917" s="83" t="n">
        <v>0</v>
      </c>
      <c r="O917" s="79"/>
      <c r="P917" s="84"/>
      <c r="AA917" s="5" t="s">
        <v>1375</v>
      </c>
      <c r="AB917" s="85"/>
      <c r="AC917" s="86"/>
      <c r="AD917" s="85"/>
      <c r="AE917" s="85"/>
      <c r="AF917" s="86"/>
      <c r="AG917" s="86"/>
      <c r="AH917" s="87" t="n">
        <v>0</v>
      </c>
      <c r="AI917" s="88" t="n">
        <v>0</v>
      </c>
      <c r="AJ917" s="88" t="n">
        <v>0</v>
      </c>
      <c r="AK917" s="89" t="n">
        <v>0</v>
      </c>
      <c r="AL917" s="90" t="n">
        <v>0</v>
      </c>
      <c r="AM917" s="89" t="n">
        <v>0</v>
      </c>
      <c r="AN917" s="90" t="n">
        <v>0</v>
      </c>
      <c r="AO917" s="86"/>
      <c r="AP917" s="91"/>
      <c r="AZ917" s="5"/>
      <c r="BA917" s="12"/>
      <c r="BB917" s="85" t="n">
        <f aca="false">IF(ISERROR(VLOOKUP($B917,$AB:$AX,1,0)),0,(VLOOKUP($B917,$AB:$AX,1,0)))</f>
        <v>0</v>
      </c>
      <c r="BC917" s="86" t="n">
        <f aca="false">IF(ISERROR(VLOOKUP($B917,$AB:$AX,2,0)),0,(VLOOKUP($B917,$AB:$AX,2,0)))</f>
        <v>0</v>
      </c>
      <c r="BD917" s="92" t="n">
        <f aca="false">IF(ISERROR(VLOOKUP($B917,$AB:$AX,3,0)),0,(VLOOKUP($B917,$AB:$AX,3,0)))</f>
        <v>0</v>
      </c>
      <c r="BE917" s="85" t="n">
        <f aca="false">IF(ISERROR(VLOOKUP($B917,$AB:$AX,4,0)),0,(VLOOKUP($B917,$AB:$AX,4,0)))</f>
        <v>0</v>
      </c>
      <c r="BF917" s="86" t="n">
        <f aca="false">IF(ISERROR(VLOOKUP($B917,$AB:$AX,5,0)),0,(VLOOKUP($B917,$AB:$AX,5,0)))</f>
        <v>0</v>
      </c>
      <c r="BG917" s="86" t="n">
        <f aca="false">IF(ISERROR(VLOOKUP($B917,$AB:$AX,6,0)),0,(VLOOKUP($B917,$AB:$AX,6,0)))</f>
        <v>0</v>
      </c>
      <c r="BH917" s="85" t="n">
        <f aca="false">IF(ISERROR(VLOOKUP($B917,$AB:$AX,7,0)),0,(VLOOKUP($B917,$AB:$AX,7,0)))</f>
        <v>0</v>
      </c>
      <c r="BI917" s="88" t="n">
        <f aca="false">IF(ISERROR(VLOOKUP($B917,$AB:$AX,8,0)),0,(VLOOKUP($B917,$AB:$AX,8,0)))</f>
        <v>0</v>
      </c>
      <c r="BJ917" s="88" t="n">
        <f aca="false">IF(ISERROR(VLOOKUP($B917,$AB:$AX,9,0)),0,(VLOOKUP($B917,$AB:$AX,9,0)))</f>
        <v>0</v>
      </c>
      <c r="BK917" s="89" t="n">
        <f aca="false">IF(ISERROR(VLOOKUP($B917,$AB:$AX,10,0)),0,(VLOOKUP($B917,$AB:$AX,10,0)))</f>
        <v>0</v>
      </c>
      <c r="BL917" s="93" t="n">
        <f aca="false">IF(ISERROR(VLOOKUP($B917,$AB:$AX,11,0)),0,(VLOOKUP($B917,$AB:$AX,11,0)))</f>
        <v>0</v>
      </c>
      <c r="BM917" s="89" t="n">
        <f aca="false">IF(ISERROR(VLOOKUP($B917,$AB:$AX,12,0)),0,(VLOOKUP($B917,$AB:$AX,12,0)))</f>
        <v>0</v>
      </c>
      <c r="BN917" s="93" t="n">
        <f aca="false">IF(ISERROR(VLOOKUP($B917,$AB:$AX,13,0)),0,(VLOOKUP($B917,$AB:$AX,13,0)))</f>
        <v>0</v>
      </c>
      <c r="BO917" s="86" t="n">
        <f aca="false">IF(ISERROR(VLOOKUP($B917,$AB:$AX,14,0)),0,(VLOOKUP($B917,$AB:$AX,14,0)))</f>
        <v>0</v>
      </c>
      <c r="BP917" s="91" t="n">
        <f aca="false">IF(ISERROR(VLOOKUP($B917,$AB:$AX,15,0)),0,(VLOOKUP($B917,$AB:$AX,15,0)))</f>
        <v>0</v>
      </c>
    </row>
    <row r="918" customFormat="false" ht="12.75" hidden="true" customHeight="false" outlineLevel="0" collapsed="false">
      <c r="A918" s="75" t="s">
        <v>1376</v>
      </c>
      <c r="B918" s="78"/>
      <c r="C918" s="79"/>
      <c r="D918" s="78"/>
      <c r="E918" s="78"/>
      <c r="F918" s="79"/>
      <c r="G918" s="79"/>
      <c r="H918" s="80" t="n">
        <v>0</v>
      </c>
      <c r="I918" s="81" t="n">
        <v>0</v>
      </c>
      <c r="J918" s="81" t="n">
        <v>0</v>
      </c>
      <c r="K918" s="82" t="n">
        <v>0</v>
      </c>
      <c r="L918" s="83" t="n">
        <v>0</v>
      </c>
      <c r="M918" s="82" t="n">
        <v>0</v>
      </c>
      <c r="N918" s="83" t="n">
        <v>0</v>
      </c>
      <c r="O918" s="79"/>
      <c r="P918" s="84"/>
      <c r="AA918" s="5" t="s">
        <v>1376</v>
      </c>
      <c r="AB918" s="85"/>
      <c r="AC918" s="86"/>
      <c r="AD918" s="85"/>
      <c r="AE918" s="85"/>
      <c r="AF918" s="86"/>
      <c r="AG918" s="86"/>
      <c r="AH918" s="87" t="n">
        <v>0</v>
      </c>
      <c r="AI918" s="88" t="n">
        <v>0</v>
      </c>
      <c r="AJ918" s="88" t="n">
        <v>0</v>
      </c>
      <c r="AK918" s="89" t="n">
        <v>0</v>
      </c>
      <c r="AL918" s="90" t="n">
        <v>0</v>
      </c>
      <c r="AM918" s="89" t="n">
        <v>0</v>
      </c>
      <c r="AN918" s="90" t="n">
        <v>0</v>
      </c>
      <c r="AO918" s="86"/>
      <c r="AP918" s="91"/>
      <c r="AZ918" s="5"/>
      <c r="BA918" s="12"/>
      <c r="BB918" s="85" t="n">
        <f aca="false">IF(ISERROR(VLOOKUP($B918,$AB:$AX,1,0)),0,(VLOOKUP($B918,$AB:$AX,1,0)))</f>
        <v>0</v>
      </c>
      <c r="BC918" s="86" t="n">
        <f aca="false">IF(ISERROR(VLOOKUP($B918,$AB:$AX,2,0)),0,(VLOOKUP($B918,$AB:$AX,2,0)))</f>
        <v>0</v>
      </c>
      <c r="BD918" s="92" t="n">
        <f aca="false">IF(ISERROR(VLOOKUP($B918,$AB:$AX,3,0)),0,(VLOOKUP($B918,$AB:$AX,3,0)))</f>
        <v>0</v>
      </c>
      <c r="BE918" s="85" t="n">
        <f aca="false">IF(ISERROR(VLOOKUP($B918,$AB:$AX,4,0)),0,(VLOOKUP($B918,$AB:$AX,4,0)))</f>
        <v>0</v>
      </c>
      <c r="BF918" s="86" t="n">
        <f aca="false">IF(ISERROR(VLOOKUP($B918,$AB:$AX,5,0)),0,(VLOOKUP($B918,$AB:$AX,5,0)))</f>
        <v>0</v>
      </c>
      <c r="BG918" s="86" t="n">
        <f aca="false">IF(ISERROR(VLOOKUP($B918,$AB:$AX,6,0)),0,(VLOOKUP($B918,$AB:$AX,6,0)))</f>
        <v>0</v>
      </c>
      <c r="BH918" s="85" t="n">
        <f aca="false">IF(ISERROR(VLOOKUP($B918,$AB:$AX,7,0)),0,(VLOOKUP($B918,$AB:$AX,7,0)))</f>
        <v>0</v>
      </c>
      <c r="BI918" s="88" t="n">
        <f aca="false">IF(ISERROR(VLOOKUP($B918,$AB:$AX,8,0)),0,(VLOOKUP($B918,$AB:$AX,8,0)))</f>
        <v>0</v>
      </c>
      <c r="BJ918" s="88" t="n">
        <f aca="false">IF(ISERROR(VLOOKUP($B918,$AB:$AX,9,0)),0,(VLOOKUP($B918,$AB:$AX,9,0)))</f>
        <v>0</v>
      </c>
      <c r="BK918" s="89" t="n">
        <f aca="false">IF(ISERROR(VLOOKUP($B918,$AB:$AX,10,0)),0,(VLOOKUP($B918,$AB:$AX,10,0)))</f>
        <v>0</v>
      </c>
      <c r="BL918" s="93" t="n">
        <f aca="false">IF(ISERROR(VLOOKUP($B918,$AB:$AX,11,0)),0,(VLOOKUP($B918,$AB:$AX,11,0)))</f>
        <v>0</v>
      </c>
      <c r="BM918" s="89" t="n">
        <f aca="false">IF(ISERROR(VLOOKUP($B918,$AB:$AX,12,0)),0,(VLOOKUP($B918,$AB:$AX,12,0)))</f>
        <v>0</v>
      </c>
      <c r="BN918" s="93" t="n">
        <f aca="false">IF(ISERROR(VLOOKUP($B918,$AB:$AX,13,0)),0,(VLOOKUP($B918,$AB:$AX,13,0)))</f>
        <v>0</v>
      </c>
      <c r="BO918" s="86" t="n">
        <f aca="false">IF(ISERROR(VLOOKUP($B918,$AB:$AX,14,0)),0,(VLOOKUP($B918,$AB:$AX,14,0)))</f>
        <v>0</v>
      </c>
      <c r="BP918" s="91" t="n">
        <f aca="false">IF(ISERROR(VLOOKUP($B918,$AB:$AX,15,0)),0,(VLOOKUP($B918,$AB:$AX,15,0)))</f>
        <v>0</v>
      </c>
    </row>
    <row r="919" customFormat="false" ht="12.75" hidden="true" customHeight="false" outlineLevel="0" collapsed="false">
      <c r="A919" s="75" t="s">
        <v>1377</v>
      </c>
      <c r="B919" s="78"/>
      <c r="C919" s="79"/>
      <c r="D919" s="78"/>
      <c r="E919" s="78"/>
      <c r="F919" s="79"/>
      <c r="G919" s="79"/>
      <c r="H919" s="80" t="n">
        <v>0</v>
      </c>
      <c r="I919" s="81" t="n">
        <v>0</v>
      </c>
      <c r="J919" s="81" t="n">
        <v>0</v>
      </c>
      <c r="K919" s="82" t="n">
        <v>0</v>
      </c>
      <c r="L919" s="83" t="n">
        <v>0</v>
      </c>
      <c r="M919" s="82" t="n">
        <v>0</v>
      </c>
      <c r="N919" s="83" t="n">
        <v>0</v>
      </c>
      <c r="O919" s="79"/>
      <c r="P919" s="84"/>
      <c r="AA919" s="5" t="s">
        <v>1377</v>
      </c>
      <c r="AB919" s="85"/>
      <c r="AC919" s="86"/>
      <c r="AD919" s="85"/>
      <c r="AE919" s="85"/>
      <c r="AF919" s="86"/>
      <c r="AG919" s="86"/>
      <c r="AH919" s="87" t="n">
        <v>0</v>
      </c>
      <c r="AI919" s="88" t="n">
        <v>0</v>
      </c>
      <c r="AJ919" s="88" t="n">
        <v>0</v>
      </c>
      <c r="AK919" s="89" t="n">
        <v>0</v>
      </c>
      <c r="AL919" s="90" t="n">
        <v>0</v>
      </c>
      <c r="AM919" s="89" t="n">
        <v>0</v>
      </c>
      <c r="AN919" s="90" t="n">
        <v>0</v>
      </c>
      <c r="AO919" s="86"/>
      <c r="AP919" s="91"/>
      <c r="AZ919" s="5"/>
      <c r="BA919" s="12"/>
      <c r="BB919" s="85" t="n">
        <f aca="false">IF(ISERROR(VLOOKUP($B919,$AB:$AX,1,0)),0,(VLOOKUP($B919,$AB:$AX,1,0)))</f>
        <v>0</v>
      </c>
      <c r="BC919" s="86" t="n">
        <f aca="false">IF(ISERROR(VLOOKUP($B919,$AB:$AX,2,0)),0,(VLOOKUP($B919,$AB:$AX,2,0)))</f>
        <v>0</v>
      </c>
      <c r="BD919" s="92" t="n">
        <f aca="false">IF(ISERROR(VLOOKUP($B919,$AB:$AX,3,0)),0,(VLOOKUP($B919,$AB:$AX,3,0)))</f>
        <v>0</v>
      </c>
      <c r="BE919" s="85" t="n">
        <f aca="false">IF(ISERROR(VLOOKUP($B919,$AB:$AX,4,0)),0,(VLOOKUP($B919,$AB:$AX,4,0)))</f>
        <v>0</v>
      </c>
      <c r="BF919" s="86" t="n">
        <f aca="false">IF(ISERROR(VLOOKUP($B919,$AB:$AX,5,0)),0,(VLOOKUP($B919,$AB:$AX,5,0)))</f>
        <v>0</v>
      </c>
      <c r="BG919" s="86" t="n">
        <f aca="false">IF(ISERROR(VLOOKUP($B919,$AB:$AX,6,0)),0,(VLOOKUP($B919,$AB:$AX,6,0)))</f>
        <v>0</v>
      </c>
      <c r="BH919" s="85" t="n">
        <f aca="false">IF(ISERROR(VLOOKUP($B919,$AB:$AX,7,0)),0,(VLOOKUP($B919,$AB:$AX,7,0)))</f>
        <v>0</v>
      </c>
      <c r="BI919" s="88" t="n">
        <f aca="false">IF(ISERROR(VLOOKUP($B919,$AB:$AX,8,0)),0,(VLOOKUP($B919,$AB:$AX,8,0)))</f>
        <v>0</v>
      </c>
      <c r="BJ919" s="88" t="n">
        <f aca="false">IF(ISERROR(VLOOKUP($B919,$AB:$AX,9,0)),0,(VLOOKUP($B919,$AB:$AX,9,0)))</f>
        <v>0</v>
      </c>
      <c r="BK919" s="89" t="n">
        <f aca="false">IF(ISERROR(VLOOKUP($B919,$AB:$AX,10,0)),0,(VLOOKUP($B919,$AB:$AX,10,0)))</f>
        <v>0</v>
      </c>
      <c r="BL919" s="93" t="n">
        <f aca="false">IF(ISERROR(VLOOKUP($B919,$AB:$AX,11,0)),0,(VLOOKUP($B919,$AB:$AX,11,0)))</f>
        <v>0</v>
      </c>
      <c r="BM919" s="89" t="n">
        <f aca="false">IF(ISERROR(VLOOKUP($B919,$AB:$AX,12,0)),0,(VLOOKUP($B919,$AB:$AX,12,0)))</f>
        <v>0</v>
      </c>
      <c r="BN919" s="93" t="n">
        <f aca="false">IF(ISERROR(VLOOKUP($B919,$AB:$AX,13,0)),0,(VLOOKUP($B919,$AB:$AX,13,0)))</f>
        <v>0</v>
      </c>
      <c r="BO919" s="86" t="n">
        <f aca="false">IF(ISERROR(VLOOKUP($B919,$AB:$AX,14,0)),0,(VLOOKUP($B919,$AB:$AX,14,0)))</f>
        <v>0</v>
      </c>
      <c r="BP919" s="91" t="n">
        <f aca="false">IF(ISERROR(VLOOKUP($B919,$AB:$AX,15,0)),0,(VLOOKUP($B919,$AB:$AX,15,0)))</f>
        <v>0</v>
      </c>
    </row>
    <row r="920" customFormat="false" ht="12.75" hidden="true" customHeight="false" outlineLevel="0" collapsed="false">
      <c r="A920" s="75" t="s">
        <v>1378</v>
      </c>
      <c r="B920" s="78"/>
      <c r="C920" s="79"/>
      <c r="D920" s="78"/>
      <c r="E920" s="78"/>
      <c r="F920" s="79"/>
      <c r="G920" s="79"/>
      <c r="H920" s="80" t="n">
        <v>0</v>
      </c>
      <c r="I920" s="81" t="n">
        <v>0</v>
      </c>
      <c r="J920" s="81" t="n">
        <v>0</v>
      </c>
      <c r="K920" s="82" t="n">
        <v>0</v>
      </c>
      <c r="L920" s="83" t="n">
        <v>0</v>
      </c>
      <c r="M920" s="82" t="n">
        <v>0</v>
      </c>
      <c r="N920" s="83" t="n">
        <v>0</v>
      </c>
      <c r="O920" s="79"/>
      <c r="P920" s="84"/>
      <c r="AA920" s="5" t="s">
        <v>1378</v>
      </c>
      <c r="AB920" s="85"/>
      <c r="AC920" s="86"/>
      <c r="AD920" s="85"/>
      <c r="AE920" s="85"/>
      <c r="AF920" s="86"/>
      <c r="AG920" s="86"/>
      <c r="AH920" s="87" t="n">
        <v>0</v>
      </c>
      <c r="AI920" s="88" t="n">
        <v>0</v>
      </c>
      <c r="AJ920" s="88" t="n">
        <v>0</v>
      </c>
      <c r="AK920" s="89" t="n">
        <v>0</v>
      </c>
      <c r="AL920" s="90" t="n">
        <v>0</v>
      </c>
      <c r="AM920" s="89" t="n">
        <v>0</v>
      </c>
      <c r="AN920" s="90" t="n">
        <v>0</v>
      </c>
      <c r="AO920" s="86"/>
      <c r="AP920" s="91"/>
      <c r="AZ920" s="5"/>
      <c r="BA920" s="12"/>
      <c r="BB920" s="85" t="n">
        <f aca="false">IF(ISERROR(VLOOKUP($B920,$AB:$AX,1,0)),0,(VLOOKUP($B920,$AB:$AX,1,0)))</f>
        <v>0</v>
      </c>
      <c r="BC920" s="86" t="n">
        <f aca="false">IF(ISERROR(VLOOKUP($B920,$AB:$AX,2,0)),0,(VLOOKUP($B920,$AB:$AX,2,0)))</f>
        <v>0</v>
      </c>
      <c r="BD920" s="92" t="n">
        <f aca="false">IF(ISERROR(VLOOKUP($B920,$AB:$AX,3,0)),0,(VLOOKUP($B920,$AB:$AX,3,0)))</f>
        <v>0</v>
      </c>
      <c r="BE920" s="85" t="n">
        <f aca="false">IF(ISERROR(VLOOKUP($B920,$AB:$AX,4,0)),0,(VLOOKUP($B920,$AB:$AX,4,0)))</f>
        <v>0</v>
      </c>
      <c r="BF920" s="86" t="n">
        <f aca="false">IF(ISERROR(VLOOKUP($B920,$AB:$AX,5,0)),0,(VLOOKUP($B920,$AB:$AX,5,0)))</f>
        <v>0</v>
      </c>
      <c r="BG920" s="86" t="n">
        <f aca="false">IF(ISERROR(VLOOKUP($B920,$AB:$AX,6,0)),0,(VLOOKUP($B920,$AB:$AX,6,0)))</f>
        <v>0</v>
      </c>
      <c r="BH920" s="85" t="n">
        <f aca="false">IF(ISERROR(VLOOKUP($B920,$AB:$AX,7,0)),0,(VLOOKUP($B920,$AB:$AX,7,0)))</f>
        <v>0</v>
      </c>
      <c r="BI920" s="88" t="n">
        <f aca="false">IF(ISERROR(VLOOKUP($B920,$AB:$AX,8,0)),0,(VLOOKUP($B920,$AB:$AX,8,0)))</f>
        <v>0</v>
      </c>
      <c r="BJ920" s="88" t="n">
        <f aca="false">IF(ISERROR(VLOOKUP($B920,$AB:$AX,9,0)),0,(VLOOKUP($B920,$AB:$AX,9,0)))</f>
        <v>0</v>
      </c>
      <c r="BK920" s="89" t="n">
        <f aca="false">IF(ISERROR(VLOOKUP($B920,$AB:$AX,10,0)),0,(VLOOKUP($B920,$AB:$AX,10,0)))</f>
        <v>0</v>
      </c>
      <c r="BL920" s="93" t="n">
        <f aca="false">IF(ISERROR(VLOOKUP($B920,$AB:$AX,11,0)),0,(VLOOKUP($B920,$AB:$AX,11,0)))</f>
        <v>0</v>
      </c>
      <c r="BM920" s="89" t="n">
        <f aca="false">IF(ISERROR(VLOOKUP($B920,$AB:$AX,12,0)),0,(VLOOKUP($B920,$AB:$AX,12,0)))</f>
        <v>0</v>
      </c>
      <c r="BN920" s="93" t="n">
        <f aca="false">IF(ISERROR(VLOOKUP($B920,$AB:$AX,13,0)),0,(VLOOKUP($B920,$AB:$AX,13,0)))</f>
        <v>0</v>
      </c>
      <c r="BO920" s="86" t="n">
        <f aca="false">IF(ISERROR(VLOOKUP($B920,$AB:$AX,14,0)),0,(VLOOKUP($B920,$AB:$AX,14,0)))</f>
        <v>0</v>
      </c>
      <c r="BP920" s="91" t="n">
        <f aca="false">IF(ISERROR(VLOOKUP($B920,$AB:$AX,15,0)),0,(VLOOKUP($B920,$AB:$AX,15,0)))</f>
        <v>0</v>
      </c>
    </row>
    <row r="921" customFormat="false" ht="12.75" hidden="true" customHeight="false" outlineLevel="0" collapsed="false">
      <c r="A921" s="75" t="s">
        <v>1379</v>
      </c>
      <c r="B921" s="78"/>
      <c r="C921" s="79"/>
      <c r="D921" s="78"/>
      <c r="E921" s="78"/>
      <c r="F921" s="79"/>
      <c r="G921" s="79"/>
      <c r="H921" s="80" t="n">
        <v>0</v>
      </c>
      <c r="I921" s="81" t="n">
        <v>0</v>
      </c>
      <c r="J921" s="81" t="n">
        <v>0</v>
      </c>
      <c r="K921" s="82" t="n">
        <v>0</v>
      </c>
      <c r="L921" s="83" t="n">
        <v>0</v>
      </c>
      <c r="M921" s="82" t="n">
        <v>0</v>
      </c>
      <c r="N921" s="83" t="n">
        <v>0</v>
      </c>
      <c r="O921" s="79"/>
      <c r="P921" s="84"/>
      <c r="AA921" s="5" t="s">
        <v>1379</v>
      </c>
      <c r="AB921" s="85"/>
      <c r="AC921" s="86"/>
      <c r="AD921" s="85"/>
      <c r="AE921" s="85"/>
      <c r="AF921" s="86"/>
      <c r="AG921" s="86"/>
      <c r="AH921" s="87" t="n">
        <v>0</v>
      </c>
      <c r="AI921" s="88" t="n">
        <v>0</v>
      </c>
      <c r="AJ921" s="88" t="n">
        <v>0</v>
      </c>
      <c r="AK921" s="89" t="n">
        <v>0</v>
      </c>
      <c r="AL921" s="90" t="n">
        <v>0</v>
      </c>
      <c r="AM921" s="89" t="n">
        <v>0</v>
      </c>
      <c r="AN921" s="90" t="n">
        <v>0</v>
      </c>
      <c r="AO921" s="86"/>
      <c r="AP921" s="91"/>
      <c r="AZ921" s="5"/>
      <c r="BA921" s="12"/>
      <c r="BB921" s="85" t="n">
        <f aca="false">IF(ISERROR(VLOOKUP($B921,$AB:$AX,1,0)),0,(VLOOKUP($B921,$AB:$AX,1,0)))</f>
        <v>0</v>
      </c>
      <c r="BC921" s="86" t="n">
        <f aca="false">IF(ISERROR(VLOOKUP($B921,$AB:$AX,2,0)),0,(VLOOKUP($B921,$AB:$AX,2,0)))</f>
        <v>0</v>
      </c>
      <c r="BD921" s="92" t="n">
        <f aca="false">IF(ISERROR(VLOOKUP($B921,$AB:$AX,3,0)),0,(VLOOKUP($B921,$AB:$AX,3,0)))</f>
        <v>0</v>
      </c>
      <c r="BE921" s="85" t="n">
        <f aca="false">IF(ISERROR(VLOOKUP($B921,$AB:$AX,4,0)),0,(VLOOKUP($B921,$AB:$AX,4,0)))</f>
        <v>0</v>
      </c>
      <c r="BF921" s="86" t="n">
        <f aca="false">IF(ISERROR(VLOOKUP($B921,$AB:$AX,5,0)),0,(VLOOKUP($B921,$AB:$AX,5,0)))</f>
        <v>0</v>
      </c>
      <c r="BG921" s="86" t="n">
        <f aca="false">IF(ISERROR(VLOOKUP($B921,$AB:$AX,6,0)),0,(VLOOKUP($B921,$AB:$AX,6,0)))</f>
        <v>0</v>
      </c>
      <c r="BH921" s="85" t="n">
        <f aca="false">IF(ISERROR(VLOOKUP($B921,$AB:$AX,7,0)),0,(VLOOKUP($B921,$AB:$AX,7,0)))</f>
        <v>0</v>
      </c>
      <c r="BI921" s="88" t="n">
        <f aca="false">IF(ISERROR(VLOOKUP($B921,$AB:$AX,8,0)),0,(VLOOKUP($B921,$AB:$AX,8,0)))</f>
        <v>0</v>
      </c>
      <c r="BJ921" s="88" t="n">
        <f aca="false">IF(ISERROR(VLOOKUP($B921,$AB:$AX,9,0)),0,(VLOOKUP($B921,$AB:$AX,9,0)))</f>
        <v>0</v>
      </c>
      <c r="BK921" s="89" t="n">
        <f aca="false">IF(ISERROR(VLOOKUP($B921,$AB:$AX,10,0)),0,(VLOOKUP($B921,$AB:$AX,10,0)))</f>
        <v>0</v>
      </c>
      <c r="BL921" s="93" t="n">
        <f aca="false">IF(ISERROR(VLOOKUP($B921,$AB:$AX,11,0)),0,(VLOOKUP($B921,$AB:$AX,11,0)))</f>
        <v>0</v>
      </c>
      <c r="BM921" s="89" t="n">
        <f aca="false">IF(ISERROR(VLOOKUP($B921,$AB:$AX,12,0)),0,(VLOOKUP($B921,$AB:$AX,12,0)))</f>
        <v>0</v>
      </c>
      <c r="BN921" s="93" t="n">
        <f aca="false">IF(ISERROR(VLOOKUP($B921,$AB:$AX,13,0)),0,(VLOOKUP($B921,$AB:$AX,13,0)))</f>
        <v>0</v>
      </c>
      <c r="BO921" s="86" t="n">
        <f aca="false">IF(ISERROR(VLOOKUP($B921,$AB:$AX,14,0)),0,(VLOOKUP($B921,$AB:$AX,14,0)))</f>
        <v>0</v>
      </c>
      <c r="BP921" s="91" t="n">
        <f aca="false">IF(ISERROR(VLOOKUP($B921,$AB:$AX,15,0)),0,(VLOOKUP($B921,$AB:$AX,15,0)))</f>
        <v>0</v>
      </c>
    </row>
    <row r="922" customFormat="false" ht="12.75" hidden="true" customHeight="false" outlineLevel="0" collapsed="false">
      <c r="A922" s="75" t="s">
        <v>1380</v>
      </c>
      <c r="B922" s="78"/>
      <c r="C922" s="79"/>
      <c r="D922" s="78"/>
      <c r="E922" s="78"/>
      <c r="F922" s="79"/>
      <c r="G922" s="79"/>
      <c r="H922" s="80" t="n">
        <v>0</v>
      </c>
      <c r="I922" s="81" t="n">
        <v>0</v>
      </c>
      <c r="J922" s="81" t="n">
        <v>0</v>
      </c>
      <c r="K922" s="82" t="n">
        <v>0</v>
      </c>
      <c r="L922" s="83" t="n">
        <v>0</v>
      </c>
      <c r="M922" s="82" t="n">
        <v>0</v>
      </c>
      <c r="N922" s="83" t="n">
        <v>0</v>
      </c>
      <c r="O922" s="79"/>
      <c r="P922" s="84"/>
      <c r="AA922" s="5" t="s">
        <v>1380</v>
      </c>
      <c r="AB922" s="85"/>
      <c r="AC922" s="86"/>
      <c r="AD922" s="85"/>
      <c r="AE922" s="85"/>
      <c r="AF922" s="86"/>
      <c r="AG922" s="86"/>
      <c r="AH922" s="87" t="n">
        <v>0</v>
      </c>
      <c r="AI922" s="88" t="n">
        <v>0</v>
      </c>
      <c r="AJ922" s="88" t="n">
        <v>0</v>
      </c>
      <c r="AK922" s="89" t="n">
        <v>0</v>
      </c>
      <c r="AL922" s="90" t="n">
        <v>0</v>
      </c>
      <c r="AM922" s="89" t="n">
        <v>0</v>
      </c>
      <c r="AN922" s="90" t="n">
        <v>0</v>
      </c>
      <c r="AO922" s="86"/>
      <c r="AP922" s="91"/>
      <c r="AZ922" s="5"/>
      <c r="BA922" s="12"/>
      <c r="BB922" s="85" t="n">
        <f aca="false">IF(ISERROR(VLOOKUP($B922,$AB:$AX,1,0)),0,(VLOOKUP($B922,$AB:$AX,1,0)))</f>
        <v>0</v>
      </c>
      <c r="BC922" s="86" t="n">
        <f aca="false">IF(ISERROR(VLOOKUP($B922,$AB:$AX,2,0)),0,(VLOOKUP($B922,$AB:$AX,2,0)))</f>
        <v>0</v>
      </c>
      <c r="BD922" s="92" t="n">
        <f aca="false">IF(ISERROR(VLOOKUP($B922,$AB:$AX,3,0)),0,(VLOOKUP($B922,$AB:$AX,3,0)))</f>
        <v>0</v>
      </c>
      <c r="BE922" s="85" t="n">
        <f aca="false">IF(ISERROR(VLOOKUP($B922,$AB:$AX,4,0)),0,(VLOOKUP($B922,$AB:$AX,4,0)))</f>
        <v>0</v>
      </c>
      <c r="BF922" s="86" t="n">
        <f aca="false">IF(ISERROR(VLOOKUP($B922,$AB:$AX,5,0)),0,(VLOOKUP($B922,$AB:$AX,5,0)))</f>
        <v>0</v>
      </c>
      <c r="BG922" s="86" t="n">
        <f aca="false">IF(ISERROR(VLOOKUP($B922,$AB:$AX,6,0)),0,(VLOOKUP($B922,$AB:$AX,6,0)))</f>
        <v>0</v>
      </c>
      <c r="BH922" s="85" t="n">
        <f aca="false">IF(ISERROR(VLOOKUP($B922,$AB:$AX,7,0)),0,(VLOOKUP($B922,$AB:$AX,7,0)))</f>
        <v>0</v>
      </c>
      <c r="BI922" s="88" t="n">
        <f aca="false">IF(ISERROR(VLOOKUP($B922,$AB:$AX,8,0)),0,(VLOOKUP($B922,$AB:$AX,8,0)))</f>
        <v>0</v>
      </c>
      <c r="BJ922" s="88" t="n">
        <f aca="false">IF(ISERROR(VLOOKUP($B922,$AB:$AX,9,0)),0,(VLOOKUP($B922,$AB:$AX,9,0)))</f>
        <v>0</v>
      </c>
      <c r="BK922" s="89" t="n">
        <f aca="false">IF(ISERROR(VLOOKUP($B922,$AB:$AX,10,0)),0,(VLOOKUP($B922,$AB:$AX,10,0)))</f>
        <v>0</v>
      </c>
      <c r="BL922" s="93" t="n">
        <f aca="false">IF(ISERROR(VLOOKUP($B922,$AB:$AX,11,0)),0,(VLOOKUP($B922,$AB:$AX,11,0)))</f>
        <v>0</v>
      </c>
      <c r="BM922" s="89" t="n">
        <f aca="false">IF(ISERROR(VLOOKUP($B922,$AB:$AX,12,0)),0,(VLOOKUP($B922,$AB:$AX,12,0)))</f>
        <v>0</v>
      </c>
      <c r="BN922" s="93" t="n">
        <f aca="false">IF(ISERROR(VLOOKUP($B922,$AB:$AX,13,0)),0,(VLOOKUP($B922,$AB:$AX,13,0)))</f>
        <v>0</v>
      </c>
      <c r="BO922" s="86" t="n">
        <f aca="false">IF(ISERROR(VLOOKUP($B922,$AB:$AX,14,0)),0,(VLOOKUP($B922,$AB:$AX,14,0)))</f>
        <v>0</v>
      </c>
      <c r="BP922" s="91" t="n">
        <f aca="false">IF(ISERROR(VLOOKUP($B922,$AB:$AX,15,0)),0,(VLOOKUP($B922,$AB:$AX,15,0)))</f>
        <v>0</v>
      </c>
    </row>
    <row r="923" customFormat="false" ht="12.75" hidden="true" customHeight="false" outlineLevel="0" collapsed="false">
      <c r="A923" s="75" t="s">
        <v>1381</v>
      </c>
      <c r="B923" s="78"/>
      <c r="C923" s="79"/>
      <c r="D923" s="78"/>
      <c r="E923" s="78"/>
      <c r="F923" s="79"/>
      <c r="G923" s="79"/>
      <c r="H923" s="80" t="n">
        <v>0</v>
      </c>
      <c r="I923" s="81" t="n">
        <v>0</v>
      </c>
      <c r="J923" s="81" t="n">
        <v>0</v>
      </c>
      <c r="K923" s="82" t="n">
        <v>0</v>
      </c>
      <c r="L923" s="83" t="n">
        <v>0</v>
      </c>
      <c r="M923" s="82" t="n">
        <v>0</v>
      </c>
      <c r="N923" s="83" t="n">
        <v>0</v>
      </c>
      <c r="O923" s="79"/>
      <c r="P923" s="84"/>
      <c r="AA923" s="5" t="s">
        <v>1381</v>
      </c>
      <c r="AB923" s="85"/>
      <c r="AC923" s="86"/>
      <c r="AD923" s="85"/>
      <c r="AE923" s="85"/>
      <c r="AF923" s="86"/>
      <c r="AG923" s="86"/>
      <c r="AH923" s="87" t="n">
        <v>0</v>
      </c>
      <c r="AI923" s="88" t="n">
        <v>0</v>
      </c>
      <c r="AJ923" s="88" t="n">
        <v>0</v>
      </c>
      <c r="AK923" s="89" t="n">
        <v>0</v>
      </c>
      <c r="AL923" s="90" t="n">
        <v>0</v>
      </c>
      <c r="AM923" s="89" t="n">
        <v>0</v>
      </c>
      <c r="AN923" s="90" t="n">
        <v>0</v>
      </c>
      <c r="AO923" s="86"/>
      <c r="AP923" s="91"/>
      <c r="AZ923" s="5"/>
      <c r="BA923" s="12"/>
      <c r="BB923" s="85" t="n">
        <f aca="false">IF(ISERROR(VLOOKUP($B923,$AB:$AX,1,0)),0,(VLOOKUP($B923,$AB:$AX,1,0)))</f>
        <v>0</v>
      </c>
      <c r="BC923" s="86" t="n">
        <f aca="false">IF(ISERROR(VLOOKUP($B923,$AB:$AX,2,0)),0,(VLOOKUP($B923,$AB:$AX,2,0)))</f>
        <v>0</v>
      </c>
      <c r="BD923" s="92" t="n">
        <f aca="false">IF(ISERROR(VLOOKUP($B923,$AB:$AX,3,0)),0,(VLOOKUP($B923,$AB:$AX,3,0)))</f>
        <v>0</v>
      </c>
      <c r="BE923" s="85" t="n">
        <f aca="false">IF(ISERROR(VLOOKUP($B923,$AB:$AX,4,0)),0,(VLOOKUP($B923,$AB:$AX,4,0)))</f>
        <v>0</v>
      </c>
      <c r="BF923" s="86" t="n">
        <f aca="false">IF(ISERROR(VLOOKUP($B923,$AB:$AX,5,0)),0,(VLOOKUP($B923,$AB:$AX,5,0)))</f>
        <v>0</v>
      </c>
      <c r="BG923" s="86" t="n">
        <f aca="false">IF(ISERROR(VLOOKUP($B923,$AB:$AX,6,0)),0,(VLOOKUP($B923,$AB:$AX,6,0)))</f>
        <v>0</v>
      </c>
      <c r="BH923" s="85" t="n">
        <f aca="false">IF(ISERROR(VLOOKUP($B923,$AB:$AX,7,0)),0,(VLOOKUP($B923,$AB:$AX,7,0)))</f>
        <v>0</v>
      </c>
      <c r="BI923" s="88" t="n">
        <f aca="false">IF(ISERROR(VLOOKUP($B923,$AB:$AX,8,0)),0,(VLOOKUP($B923,$AB:$AX,8,0)))</f>
        <v>0</v>
      </c>
      <c r="BJ923" s="88" t="n">
        <f aca="false">IF(ISERROR(VLOOKUP($B923,$AB:$AX,9,0)),0,(VLOOKUP($B923,$AB:$AX,9,0)))</f>
        <v>0</v>
      </c>
      <c r="BK923" s="89" t="n">
        <f aca="false">IF(ISERROR(VLOOKUP($B923,$AB:$AX,10,0)),0,(VLOOKUP($B923,$AB:$AX,10,0)))</f>
        <v>0</v>
      </c>
      <c r="BL923" s="93" t="n">
        <f aca="false">IF(ISERROR(VLOOKUP($B923,$AB:$AX,11,0)),0,(VLOOKUP($B923,$AB:$AX,11,0)))</f>
        <v>0</v>
      </c>
      <c r="BM923" s="89" t="n">
        <f aca="false">IF(ISERROR(VLOOKUP($B923,$AB:$AX,12,0)),0,(VLOOKUP($B923,$AB:$AX,12,0)))</f>
        <v>0</v>
      </c>
      <c r="BN923" s="93" t="n">
        <f aca="false">IF(ISERROR(VLOOKUP($B923,$AB:$AX,13,0)),0,(VLOOKUP($B923,$AB:$AX,13,0)))</f>
        <v>0</v>
      </c>
      <c r="BO923" s="86" t="n">
        <f aca="false">IF(ISERROR(VLOOKUP($B923,$AB:$AX,14,0)),0,(VLOOKUP($B923,$AB:$AX,14,0)))</f>
        <v>0</v>
      </c>
      <c r="BP923" s="91" t="n">
        <f aca="false">IF(ISERROR(VLOOKUP($B923,$AB:$AX,15,0)),0,(VLOOKUP($B923,$AB:$AX,15,0)))</f>
        <v>0</v>
      </c>
    </row>
    <row r="924" customFormat="false" ht="12.75" hidden="true" customHeight="false" outlineLevel="0" collapsed="false">
      <c r="A924" s="75" t="s">
        <v>1382</v>
      </c>
      <c r="B924" s="78"/>
      <c r="C924" s="79"/>
      <c r="D924" s="78"/>
      <c r="E924" s="78"/>
      <c r="F924" s="79"/>
      <c r="G924" s="79"/>
      <c r="H924" s="80" t="n">
        <v>0</v>
      </c>
      <c r="I924" s="81" t="n">
        <v>0</v>
      </c>
      <c r="J924" s="81" t="n">
        <v>0</v>
      </c>
      <c r="K924" s="82" t="n">
        <v>0</v>
      </c>
      <c r="L924" s="83" t="n">
        <v>0</v>
      </c>
      <c r="M924" s="82" t="n">
        <v>0</v>
      </c>
      <c r="N924" s="83" t="n">
        <v>0</v>
      </c>
      <c r="O924" s="79"/>
      <c r="P924" s="84"/>
      <c r="AA924" s="5" t="s">
        <v>1382</v>
      </c>
      <c r="AB924" s="85"/>
      <c r="AC924" s="86"/>
      <c r="AD924" s="85"/>
      <c r="AE924" s="85"/>
      <c r="AF924" s="86"/>
      <c r="AG924" s="86"/>
      <c r="AH924" s="87" t="n">
        <v>0</v>
      </c>
      <c r="AI924" s="88" t="n">
        <v>0</v>
      </c>
      <c r="AJ924" s="88" t="n">
        <v>0</v>
      </c>
      <c r="AK924" s="89" t="n">
        <v>0</v>
      </c>
      <c r="AL924" s="90" t="n">
        <v>0</v>
      </c>
      <c r="AM924" s="89" t="n">
        <v>0</v>
      </c>
      <c r="AN924" s="90" t="n">
        <v>0</v>
      </c>
      <c r="AO924" s="86"/>
      <c r="AP924" s="91"/>
      <c r="AZ924" s="5"/>
      <c r="BA924" s="12"/>
      <c r="BB924" s="85" t="n">
        <f aca="false">IF(ISERROR(VLOOKUP($B924,$AB:$AX,1,0)),0,(VLOOKUP($B924,$AB:$AX,1,0)))</f>
        <v>0</v>
      </c>
      <c r="BC924" s="86" t="n">
        <f aca="false">IF(ISERROR(VLOOKUP($B924,$AB:$AX,2,0)),0,(VLOOKUP($B924,$AB:$AX,2,0)))</f>
        <v>0</v>
      </c>
      <c r="BD924" s="92" t="n">
        <f aca="false">IF(ISERROR(VLOOKUP($B924,$AB:$AX,3,0)),0,(VLOOKUP($B924,$AB:$AX,3,0)))</f>
        <v>0</v>
      </c>
      <c r="BE924" s="85" t="n">
        <f aca="false">IF(ISERROR(VLOOKUP($B924,$AB:$AX,4,0)),0,(VLOOKUP($B924,$AB:$AX,4,0)))</f>
        <v>0</v>
      </c>
      <c r="BF924" s="86" t="n">
        <f aca="false">IF(ISERROR(VLOOKUP($B924,$AB:$AX,5,0)),0,(VLOOKUP($B924,$AB:$AX,5,0)))</f>
        <v>0</v>
      </c>
      <c r="BG924" s="86" t="n">
        <f aca="false">IF(ISERROR(VLOOKUP($B924,$AB:$AX,6,0)),0,(VLOOKUP($B924,$AB:$AX,6,0)))</f>
        <v>0</v>
      </c>
      <c r="BH924" s="85" t="n">
        <f aca="false">IF(ISERROR(VLOOKUP($B924,$AB:$AX,7,0)),0,(VLOOKUP($B924,$AB:$AX,7,0)))</f>
        <v>0</v>
      </c>
      <c r="BI924" s="88" t="n">
        <f aca="false">IF(ISERROR(VLOOKUP($B924,$AB:$AX,8,0)),0,(VLOOKUP($B924,$AB:$AX,8,0)))</f>
        <v>0</v>
      </c>
      <c r="BJ924" s="88" t="n">
        <f aca="false">IF(ISERROR(VLOOKUP($B924,$AB:$AX,9,0)),0,(VLOOKUP($B924,$AB:$AX,9,0)))</f>
        <v>0</v>
      </c>
      <c r="BK924" s="89" t="n">
        <f aca="false">IF(ISERROR(VLOOKUP($B924,$AB:$AX,10,0)),0,(VLOOKUP($B924,$AB:$AX,10,0)))</f>
        <v>0</v>
      </c>
      <c r="BL924" s="93" t="n">
        <f aca="false">IF(ISERROR(VLOOKUP($B924,$AB:$AX,11,0)),0,(VLOOKUP($B924,$AB:$AX,11,0)))</f>
        <v>0</v>
      </c>
      <c r="BM924" s="89" t="n">
        <f aca="false">IF(ISERROR(VLOOKUP($B924,$AB:$AX,12,0)),0,(VLOOKUP($B924,$AB:$AX,12,0)))</f>
        <v>0</v>
      </c>
      <c r="BN924" s="93" t="n">
        <f aca="false">IF(ISERROR(VLOOKUP($B924,$AB:$AX,13,0)),0,(VLOOKUP($B924,$AB:$AX,13,0)))</f>
        <v>0</v>
      </c>
      <c r="BO924" s="86" t="n">
        <f aca="false">IF(ISERROR(VLOOKUP($B924,$AB:$AX,14,0)),0,(VLOOKUP($B924,$AB:$AX,14,0)))</f>
        <v>0</v>
      </c>
      <c r="BP924" s="91" t="n">
        <f aca="false">IF(ISERROR(VLOOKUP($B924,$AB:$AX,15,0)),0,(VLOOKUP($B924,$AB:$AX,15,0)))</f>
        <v>0</v>
      </c>
    </row>
    <row r="925" customFormat="false" ht="12.75" hidden="true" customHeight="false" outlineLevel="0" collapsed="false">
      <c r="A925" s="75" t="s">
        <v>1383</v>
      </c>
      <c r="B925" s="78"/>
      <c r="C925" s="79"/>
      <c r="D925" s="78"/>
      <c r="E925" s="78"/>
      <c r="F925" s="79"/>
      <c r="G925" s="79"/>
      <c r="H925" s="80" t="n">
        <v>0</v>
      </c>
      <c r="I925" s="81" t="n">
        <v>0</v>
      </c>
      <c r="J925" s="81" t="n">
        <v>0</v>
      </c>
      <c r="K925" s="82" t="n">
        <v>0</v>
      </c>
      <c r="L925" s="83" t="n">
        <v>0</v>
      </c>
      <c r="M925" s="82" t="n">
        <v>0</v>
      </c>
      <c r="N925" s="83" t="n">
        <v>0</v>
      </c>
      <c r="O925" s="79"/>
      <c r="P925" s="84"/>
      <c r="AA925" s="5" t="s">
        <v>1383</v>
      </c>
      <c r="AB925" s="85"/>
      <c r="AC925" s="86"/>
      <c r="AD925" s="85"/>
      <c r="AE925" s="85"/>
      <c r="AF925" s="86"/>
      <c r="AG925" s="86"/>
      <c r="AH925" s="87" t="n">
        <v>0</v>
      </c>
      <c r="AI925" s="88" t="n">
        <v>0</v>
      </c>
      <c r="AJ925" s="88" t="n">
        <v>0</v>
      </c>
      <c r="AK925" s="89" t="n">
        <v>0</v>
      </c>
      <c r="AL925" s="90" t="n">
        <v>0</v>
      </c>
      <c r="AM925" s="89" t="n">
        <v>0</v>
      </c>
      <c r="AN925" s="90" t="n">
        <v>0</v>
      </c>
      <c r="AO925" s="86"/>
      <c r="AP925" s="91"/>
      <c r="AZ925" s="5"/>
      <c r="BA925" s="12"/>
      <c r="BB925" s="85" t="n">
        <f aca="false">IF(ISERROR(VLOOKUP($B925,$AB:$AX,1,0)),0,(VLOOKUP($B925,$AB:$AX,1,0)))</f>
        <v>0</v>
      </c>
      <c r="BC925" s="86" t="n">
        <f aca="false">IF(ISERROR(VLOOKUP($B925,$AB:$AX,2,0)),0,(VLOOKUP($B925,$AB:$AX,2,0)))</f>
        <v>0</v>
      </c>
      <c r="BD925" s="92" t="n">
        <f aca="false">IF(ISERROR(VLOOKUP($B925,$AB:$AX,3,0)),0,(VLOOKUP($B925,$AB:$AX,3,0)))</f>
        <v>0</v>
      </c>
      <c r="BE925" s="85" t="n">
        <f aca="false">IF(ISERROR(VLOOKUP($B925,$AB:$AX,4,0)),0,(VLOOKUP($B925,$AB:$AX,4,0)))</f>
        <v>0</v>
      </c>
      <c r="BF925" s="86" t="n">
        <f aca="false">IF(ISERROR(VLOOKUP($B925,$AB:$AX,5,0)),0,(VLOOKUP($B925,$AB:$AX,5,0)))</f>
        <v>0</v>
      </c>
      <c r="BG925" s="86" t="n">
        <f aca="false">IF(ISERROR(VLOOKUP($B925,$AB:$AX,6,0)),0,(VLOOKUP($B925,$AB:$AX,6,0)))</f>
        <v>0</v>
      </c>
      <c r="BH925" s="85" t="n">
        <f aca="false">IF(ISERROR(VLOOKUP($B925,$AB:$AX,7,0)),0,(VLOOKUP($B925,$AB:$AX,7,0)))</f>
        <v>0</v>
      </c>
      <c r="BI925" s="88" t="n">
        <f aca="false">IF(ISERROR(VLOOKUP($B925,$AB:$AX,8,0)),0,(VLOOKUP($B925,$AB:$AX,8,0)))</f>
        <v>0</v>
      </c>
      <c r="BJ925" s="88" t="n">
        <f aca="false">IF(ISERROR(VLOOKUP($B925,$AB:$AX,9,0)),0,(VLOOKUP($B925,$AB:$AX,9,0)))</f>
        <v>0</v>
      </c>
      <c r="BK925" s="89" t="n">
        <f aca="false">IF(ISERROR(VLOOKUP($B925,$AB:$AX,10,0)),0,(VLOOKUP($B925,$AB:$AX,10,0)))</f>
        <v>0</v>
      </c>
      <c r="BL925" s="93" t="n">
        <f aca="false">IF(ISERROR(VLOOKUP($B925,$AB:$AX,11,0)),0,(VLOOKUP($B925,$AB:$AX,11,0)))</f>
        <v>0</v>
      </c>
      <c r="BM925" s="89" t="n">
        <f aca="false">IF(ISERROR(VLOOKUP($B925,$AB:$AX,12,0)),0,(VLOOKUP($B925,$AB:$AX,12,0)))</f>
        <v>0</v>
      </c>
      <c r="BN925" s="93" t="n">
        <f aca="false">IF(ISERROR(VLOOKUP($B925,$AB:$AX,13,0)),0,(VLOOKUP($B925,$AB:$AX,13,0)))</f>
        <v>0</v>
      </c>
      <c r="BO925" s="86" t="n">
        <f aca="false">IF(ISERROR(VLOOKUP($B925,$AB:$AX,14,0)),0,(VLOOKUP($B925,$AB:$AX,14,0)))</f>
        <v>0</v>
      </c>
      <c r="BP925" s="91" t="n">
        <f aca="false">IF(ISERROR(VLOOKUP($B925,$AB:$AX,15,0)),0,(VLOOKUP($B925,$AB:$AX,15,0)))</f>
        <v>0</v>
      </c>
    </row>
    <row r="926" customFormat="false" ht="12.75" hidden="true" customHeight="false" outlineLevel="0" collapsed="false">
      <c r="A926" s="75" t="s">
        <v>1384</v>
      </c>
      <c r="B926" s="78"/>
      <c r="C926" s="79"/>
      <c r="D926" s="78"/>
      <c r="E926" s="78"/>
      <c r="F926" s="79"/>
      <c r="G926" s="79"/>
      <c r="H926" s="80" t="n">
        <v>0</v>
      </c>
      <c r="I926" s="81" t="n">
        <v>0</v>
      </c>
      <c r="J926" s="81" t="n">
        <v>0</v>
      </c>
      <c r="K926" s="82" t="n">
        <v>0</v>
      </c>
      <c r="L926" s="83" t="n">
        <v>0</v>
      </c>
      <c r="M926" s="82" t="n">
        <v>0</v>
      </c>
      <c r="N926" s="83" t="n">
        <v>0</v>
      </c>
      <c r="O926" s="79"/>
      <c r="P926" s="84"/>
      <c r="AA926" s="5" t="s">
        <v>1384</v>
      </c>
      <c r="AB926" s="85"/>
      <c r="AC926" s="86"/>
      <c r="AD926" s="85"/>
      <c r="AE926" s="85"/>
      <c r="AF926" s="86"/>
      <c r="AG926" s="86"/>
      <c r="AH926" s="87" t="n">
        <v>0</v>
      </c>
      <c r="AI926" s="88" t="n">
        <v>0</v>
      </c>
      <c r="AJ926" s="88" t="n">
        <v>0</v>
      </c>
      <c r="AK926" s="89" t="n">
        <v>0</v>
      </c>
      <c r="AL926" s="90" t="n">
        <v>0</v>
      </c>
      <c r="AM926" s="89" t="n">
        <v>0</v>
      </c>
      <c r="AN926" s="90" t="n">
        <v>0</v>
      </c>
      <c r="AO926" s="86"/>
      <c r="AP926" s="91"/>
      <c r="AZ926" s="5"/>
      <c r="BA926" s="12"/>
      <c r="BB926" s="85" t="n">
        <f aca="false">IF(ISERROR(VLOOKUP($B926,$AB:$AX,1,0)),0,(VLOOKUP($B926,$AB:$AX,1,0)))</f>
        <v>0</v>
      </c>
      <c r="BC926" s="86" t="n">
        <f aca="false">IF(ISERROR(VLOOKUP($B926,$AB:$AX,2,0)),0,(VLOOKUP($B926,$AB:$AX,2,0)))</f>
        <v>0</v>
      </c>
      <c r="BD926" s="92" t="n">
        <f aca="false">IF(ISERROR(VLOOKUP($B926,$AB:$AX,3,0)),0,(VLOOKUP($B926,$AB:$AX,3,0)))</f>
        <v>0</v>
      </c>
      <c r="BE926" s="85" t="n">
        <f aca="false">IF(ISERROR(VLOOKUP($B926,$AB:$AX,4,0)),0,(VLOOKUP($B926,$AB:$AX,4,0)))</f>
        <v>0</v>
      </c>
      <c r="BF926" s="86" t="n">
        <f aca="false">IF(ISERROR(VLOOKUP($B926,$AB:$AX,5,0)),0,(VLOOKUP($B926,$AB:$AX,5,0)))</f>
        <v>0</v>
      </c>
      <c r="BG926" s="86" t="n">
        <f aca="false">IF(ISERROR(VLOOKUP($B926,$AB:$AX,6,0)),0,(VLOOKUP($B926,$AB:$AX,6,0)))</f>
        <v>0</v>
      </c>
      <c r="BH926" s="85" t="n">
        <f aca="false">IF(ISERROR(VLOOKUP($B926,$AB:$AX,7,0)),0,(VLOOKUP($B926,$AB:$AX,7,0)))</f>
        <v>0</v>
      </c>
      <c r="BI926" s="88" t="n">
        <f aca="false">IF(ISERROR(VLOOKUP($B926,$AB:$AX,8,0)),0,(VLOOKUP($B926,$AB:$AX,8,0)))</f>
        <v>0</v>
      </c>
      <c r="BJ926" s="88" t="n">
        <f aca="false">IF(ISERROR(VLOOKUP($B926,$AB:$AX,9,0)),0,(VLOOKUP($B926,$AB:$AX,9,0)))</f>
        <v>0</v>
      </c>
      <c r="BK926" s="89" t="n">
        <f aca="false">IF(ISERROR(VLOOKUP($B926,$AB:$AX,10,0)),0,(VLOOKUP($B926,$AB:$AX,10,0)))</f>
        <v>0</v>
      </c>
      <c r="BL926" s="93" t="n">
        <f aca="false">IF(ISERROR(VLOOKUP($B926,$AB:$AX,11,0)),0,(VLOOKUP($B926,$AB:$AX,11,0)))</f>
        <v>0</v>
      </c>
      <c r="BM926" s="89" t="n">
        <f aca="false">IF(ISERROR(VLOOKUP($B926,$AB:$AX,12,0)),0,(VLOOKUP($B926,$AB:$AX,12,0)))</f>
        <v>0</v>
      </c>
      <c r="BN926" s="93" t="n">
        <f aca="false">IF(ISERROR(VLOOKUP($B926,$AB:$AX,13,0)),0,(VLOOKUP($B926,$AB:$AX,13,0)))</f>
        <v>0</v>
      </c>
      <c r="BO926" s="86" t="n">
        <f aca="false">IF(ISERROR(VLOOKUP($B926,$AB:$AX,14,0)),0,(VLOOKUP($B926,$AB:$AX,14,0)))</f>
        <v>0</v>
      </c>
      <c r="BP926" s="91" t="n">
        <f aca="false">IF(ISERROR(VLOOKUP($B926,$AB:$AX,15,0)),0,(VLOOKUP($B926,$AB:$AX,15,0)))</f>
        <v>0</v>
      </c>
    </row>
    <row r="927" customFormat="false" ht="12.75" hidden="true" customHeight="false" outlineLevel="0" collapsed="false">
      <c r="A927" s="75" t="s">
        <v>1385</v>
      </c>
      <c r="B927" s="78"/>
      <c r="C927" s="79"/>
      <c r="D927" s="78"/>
      <c r="E927" s="78"/>
      <c r="F927" s="79"/>
      <c r="G927" s="79"/>
      <c r="H927" s="80" t="n">
        <v>0</v>
      </c>
      <c r="I927" s="81" t="n">
        <v>0</v>
      </c>
      <c r="J927" s="81" t="n">
        <v>0</v>
      </c>
      <c r="K927" s="82" t="n">
        <v>0</v>
      </c>
      <c r="L927" s="83" t="n">
        <v>0</v>
      </c>
      <c r="M927" s="82" t="n">
        <v>0</v>
      </c>
      <c r="N927" s="83" t="n">
        <v>0</v>
      </c>
      <c r="O927" s="79"/>
      <c r="P927" s="84"/>
      <c r="AA927" s="5" t="s">
        <v>1385</v>
      </c>
      <c r="AB927" s="85"/>
      <c r="AC927" s="86"/>
      <c r="AD927" s="85"/>
      <c r="AE927" s="85"/>
      <c r="AF927" s="86"/>
      <c r="AG927" s="86"/>
      <c r="AH927" s="87" t="n">
        <v>0</v>
      </c>
      <c r="AI927" s="88" t="n">
        <v>0</v>
      </c>
      <c r="AJ927" s="88" t="n">
        <v>0</v>
      </c>
      <c r="AK927" s="89" t="n">
        <v>0</v>
      </c>
      <c r="AL927" s="90" t="n">
        <v>0</v>
      </c>
      <c r="AM927" s="89" t="n">
        <v>0</v>
      </c>
      <c r="AN927" s="90" t="n">
        <v>0</v>
      </c>
      <c r="AO927" s="86"/>
      <c r="AP927" s="91"/>
      <c r="AZ927" s="5"/>
      <c r="BA927" s="12"/>
      <c r="BB927" s="85" t="n">
        <f aca="false">IF(ISERROR(VLOOKUP($B927,$AB:$AX,1,0)),0,(VLOOKUP($B927,$AB:$AX,1,0)))</f>
        <v>0</v>
      </c>
      <c r="BC927" s="86" t="n">
        <f aca="false">IF(ISERROR(VLOOKUP($B927,$AB:$AX,2,0)),0,(VLOOKUP($B927,$AB:$AX,2,0)))</f>
        <v>0</v>
      </c>
      <c r="BD927" s="92" t="n">
        <f aca="false">IF(ISERROR(VLOOKUP($B927,$AB:$AX,3,0)),0,(VLOOKUP($B927,$AB:$AX,3,0)))</f>
        <v>0</v>
      </c>
      <c r="BE927" s="85" t="n">
        <f aca="false">IF(ISERROR(VLOOKUP($B927,$AB:$AX,4,0)),0,(VLOOKUP($B927,$AB:$AX,4,0)))</f>
        <v>0</v>
      </c>
      <c r="BF927" s="86" t="n">
        <f aca="false">IF(ISERROR(VLOOKUP($B927,$AB:$AX,5,0)),0,(VLOOKUP($B927,$AB:$AX,5,0)))</f>
        <v>0</v>
      </c>
      <c r="BG927" s="86" t="n">
        <f aca="false">IF(ISERROR(VLOOKUP($B927,$AB:$AX,6,0)),0,(VLOOKUP($B927,$AB:$AX,6,0)))</f>
        <v>0</v>
      </c>
      <c r="BH927" s="85" t="n">
        <f aca="false">IF(ISERROR(VLOOKUP($B927,$AB:$AX,7,0)),0,(VLOOKUP($B927,$AB:$AX,7,0)))</f>
        <v>0</v>
      </c>
      <c r="BI927" s="88" t="n">
        <f aca="false">IF(ISERROR(VLOOKUP($B927,$AB:$AX,8,0)),0,(VLOOKUP($B927,$AB:$AX,8,0)))</f>
        <v>0</v>
      </c>
      <c r="BJ927" s="88" t="n">
        <f aca="false">IF(ISERROR(VLOOKUP($B927,$AB:$AX,9,0)),0,(VLOOKUP($B927,$AB:$AX,9,0)))</f>
        <v>0</v>
      </c>
      <c r="BK927" s="89" t="n">
        <f aca="false">IF(ISERROR(VLOOKUP($B927,$AB:$AX,10,0)),0,(VLOOKUP($B927,$AB:$AX,10,0)))</f>
        <v>0</v>
      </c>
      <c r="BL927" s="93" t="n">
        <f aca="false">IF(ISERROR(VLOOKUP($B927,$AB:$AX,11,0)),0,(VLOOKUP($B927,$AB:$AX,11,0)))</f>
        <v>0</v>
      </c>
      <c r="BM927" s="89" t="n">
        <f aca="false">IF(ISERROR(VLOOKUP($B927,$AB:$AX,12,0)),0,(VLOOKUP($B927,$AB:$AX,12,0)))</f>
        <v>0</v>
      </c>
      <c r="BN927" s="93" t="n">
        <f aca="false">IF(ISERROR(VLOOKUP($B927,$AB:$AX,13,0)),0,(VLOOKUP($B927,$AB:$AX,13,0)))</f>
        <v>0</v>
      </c>
      <c r="BO927" s="86" t="n">
        <f aca="false">IF(ISERROR(VLOOKUP($B927,$AB:$AX,14,0)),0,(VLOOKUP($B927,$AB:$AX,14,0)))</f>
        <v>0</v>
      </c>
      <c r="BP927" s="91" t="n">
        <f aca="false">IF(ISERROR(VLOOKUP($B927,$AB:$AX,15,0)),0,(VLOOKUP($B927,$AB:$AX,15,0)))</f>
        <v>0</v>
      </c>
    </row>
    <row r="928" customFormat="false" ht="12.75" hidden="true" customHeight="false" outlineLevel="0" collapsed="false">
      <c r="A928" s="75" t="s">
        <v>1386</v>
      </c>
      <c r="B928" s="78"/>
      <c r="C928" s="79"/>
      <c r="D928" s="78"/>
      <c r="E928" s="78"/>
      <c r="F928" s="79"/>
      <c r="G928" s="79"/>
      <c r="H928" s="80" t="n">
        <v>0</v>
      </c>
      <c r="I928" s="81" t="n">
        <v>0</v>
      </c>
      <c r="J928" s="81" t="n">
        <v>0</v>
      </c>
      <c r="K928" s="82" t="n">
        <v>0</v>
      </c>
      <c r="L928" s="83" t="n">
        <v>0</v>
      </c>
      <c r="M928" s="82" t="n">
        <v>0</v>
      </c>
      <c r="N928" s="83" t="n">
        <v>0</v>
      </c>
      <c r="O928" s="79"/>
      <c r="P928" s="84"/>
      <c r="AA928" s="5" t="s">
        <v>1386</v>
      </c>
      <c r="AB928" s="85"/>
      <c r="AC928" s="86"/>
      <c r="AD928" s="85"/>
      <c r="AE928" s="85"/>
      <c r="AF928" s="86"/>
      <c r="AG928" s="86"/>
      <c r="AH928" s="87" t="n">
        <v>0</v>
      </c>
      <c r="AI928" s="88" t="n">
        <v>0</v>
      </c>
      <c r="AJ928" s="88" t="n">
        <v>0</v>
      </c>
      <c r="AK928" s="89" t="n">
        <v>0</v>
      </c>
      <c r="AL928" s="90" t="n">
        <v>0</v>
      </c>
      <c r="AM928" s="89" t="n">
        <v>0</v>
      </c>
      <c r="AN928" s="90" t="n">
        <v>0</v>
      </c>
      <c r="AO928" s="86"/>
      <c r="AP928" s="91"/>
      <c r="AZ928" s="5"/>
      <c r="BA928" s="12"/>
      <c r="BB928" s="85" t="n">
        <f aca="false">IF(ISERROR(VLOOKUP($B928,$AB:$AX,1,0)),0,(VLOOKUP($B928,$AB:$AX,1,0)))</f>
        <v>0</v>
      </c>
      <c r="BC928" s="86" t="n">
        <f aca="false">IF(ISERROR(VLOOKUP($B928,$AB:$AX,2,0)),0,(VLOOKUP($B928,$AB:$AX,2,0)))</f>
        <v>0</v>
      </c>
      <c r="BD928" s="92" t="n">
        <f aca="false">IF(ISERROR(VLOOKUP($B928,$AB:$AX,3,0)),0,(VLOOKUP($B928,$AB:$AX,3,0)))</f>
        <v>0</v>
      </c>
      <c r="BE928" s="85" t="n">
        <f aca="false">IF(ISERROR(VLOOKUP($B928,$AB:$AX,4,0)),0,(VLOOKUP($B928,$AB:$AX,4,0)))</f>
        <v>0</v>
      </c>
      <c r="BF928" s="86" t="n">
        <f aca="false">IF(ISERROR(VLOOKUP($B928,$AB:$AX,5,0)),0,(VLOOKUP($B928,$AB:$AX,5,0)))</f>
        <v>0</v>
      </c>
      <c r="BG928" s="86" t="n">
        <f aca="false">IF(ISERROR(VLOOKUP($B928,$AB:$AX,6,0)),0,(VLOOKUP($B928,$AB:$AX,6,0)))</f>
        <v>0</v>
      </c>
      <c r="BH928" s="85" t="n">
        <f aca="false">IF(ISERROR(VLOOKUP($B928,$AB:$AX,7,0)),0,(VLOOKUP($B928,$AB:$AX,7,0)))</f>
        <v>0</v>
      </c>
      <c r="BI928" s="88" t="n">
        <f aca="false">IF(ISERROR(VLOOKUP($B928,$AB:$AX,8,0)),0,(VLOOKUP($B928,$AB:$AX,8,0)))</f>
        <v>0</v>
      </c>
      <c r="BJ928" s="88" t="n">
        <f aca="false">IF(ISERROR(VLOOKUP($B928,$AB:$AX,9,0)),0,(VLOOKUP($B928,$AB:$AX,9,0)))</f>
        <v>0</v>
      </c>
      <c r="BK928" s="89" t="n">
        <f aca="false">IF(ISERROR(VLOOKUP($B928,$AB:$AX,10,0)),0,(VLOOKUP($B928,$AB:$AX,10,0)))</f>
        <v>0</v>
      </c>
      <c r="BL928" s="93" t="n">
        <f aca="false">IF(ISERROR(VLOOKUP($B928,$AB:$AX,11,0)),0,(VLOOKUP($B928,$AB:$AX,11,0)))</f>
        <v>0</v>
      </c>
      <c r="BM928" s="89" t="n">
        <f aca="false">IF(ISERROR(VLOOKUP($B928,$AB:$AX,12,0)),0,(VLOOKUP($B928,$AB:$AX,12,0)))</f>
        <v>0</v>
      </c>
      <c r="BN928" s="93" t="n">
        <f aca="false">IF(ISERROR(VLOOKUP($B928,$AB:$AX,13,0)),0,(VLOOKUP($B928,$AB:$AX,13,0)))</f>
        <v>0</v>
      </c>
      <c r="BO928" s="86" t="n">
        <f aca="false">IF(ISERROR(VLOOKUP($B928,$AB:$AX,14,0)),0,(VLOOKUP($B928,$AB:$AX,14,0)))</f>
        <v>0</v>
      </c>
      <c r="BP928" s="91" t="n">
        <f aca="false">IF(ISERROR(VLOOKUP($B928,$AB:$AX,15,0)),0,(VLOOKUP($B928,$AB:$AX,15,0)))</f>
        <v>0</v>
      </c>
    </row>
    <row r="929" customFormat="false" ht="12.75" hidden="true" customHeight="false" outlineLevel="0" collapsed="false">
      <c r="A929" s="75" t="s">
        <v>1387</v>
      </c>
      <c r="B929" s="78"/>
      <c r="C929" s="79"/>
      <c r="D929" s="78"/>
      <c r="E929" s="78"/>
      <c r="F929" s="79"/>
      <c r="G929" s="79"/>
      <c r="H929" s="80" t="n">
        <v>0</v>
      </c>
      <c r="I929" s="81" t="n">
        <v>0</v>
      </c>
      <c r="J929" s="81" t="n">
        <v>0</v>
      </c>
      <c r="K929" s="82" t="n">
        <v>0</v>
      </c>
      <c r="L929" s="83" t="n">
        <v>0</v>
      </c>
      <c r="M929" s="82" t="n">
        <v>0</v>
      </c>
      <c r="N929" s="83" t="n">
        <v>0</v>
      </c>
      <c r="O929" s="79"/>
      <c r="P929" s="84"/>
      <c r="AA929" s="5" t="s">
        <v>1387</v>
      </c>
      <c r="AB929" s="85"/>
      <c r="AC929" s="86"/>
      <c r="AD929" s="85"/>
      <c r="AE929" s="85"/>
      <c r="AF929" s="86"/>
      <c r="AG929" s="86"/>
      <c r="AH929" s="87" t="n">
        <v>0</v>
      </c>
      <c r="AI929" s="88" t="n">
        <v>0</v>
      </c>
      <c r="AJ929" s="88" t="n">
        <v>0</v>
      </c>
      <c r="AK929" s="89" t="n">
        <v>0</v>
      </c>
      <c r="AL929" s="90" t="n">
        <v>0</v>
      </c>
      <c r="AM929" s="89" t="n">
        <v>0</v>
      </c>
      <c r="AN929" s="90" t="n">
        <v>0</v>
      </c>
      <c r="AO929" s="86"/>
      <c r="AP929" s="91"/>
      <c r="AZ929" s="5"/>
      <c r="BA929" s="12"/>
      <c r="BB929" s="85" t="n">
        <f aca="false">IF(ISERROR(VLOOKUP($B929,$AB:$AX,1,0)),0,(VLOOKUP($B929,$AB:$AX,1,0)))</f>
        <v>0</v>
      </c>
      <c r="BC929" s="86" t="n">
        <f aca="false">IF(ISERROR(VLOOKUP($B929,$AB:$AX,2,0)),0,(VLOOKUP($B929,$AB:$AX,2,0)))</f>
        <v>0</v>
      </c>
      <c r="BD929" s="92" t="n">
        <f aca="false">IF(ISERROR(VLOOKUP($B929,$AB:$AX,3,0)),0,(VLOOKUP($B929,$AB:$AX,3,0)))</f>
        <v>0</v>
      </c>
      <c r="BE929" s="85" t="n">
        <f aca="false">IF(ISERROR(VLOOKUP($B929,$AB:$AX,4,0)),0,(VLOOKUP($B929,$AB:$AX,4,0)))</f>
        <v>0</v>
      </c>
      <c r="BF929" s="86" t="n">
        <f aca="false">IF(ISERROR(VLOOKUP($B929,$AB:$AX,5,0)),0,(VLOOKUP($B929,$AB:$AX,5,0)))</f>
        <v>0</v>
      </c>
      <c r="BG929" s="86" t="n">
        <f aca="false">IF(ISERROR(VLOOKUP($B929,$AB:$AX,6,0)),0,(VLOOKUP($B929,$AB:$AX,6,0)))</f>
        <v>0</v>
      </c>
      <c r="BH929" s="85" t="n">
        <f aca="false">IF(ISERROR(VLOOKUP($B929,$AB:$AX,7,0)),0,(VLOOKUP($B929,$AB:$AX,7,0)))</f>
        <v>0</v>
      </c>
      <c r="BI929" s="88" t="n">
        <f aca="false">IF(ISERROR(VLOOKUP($B929,$AB:$AX,8,0)),0,(VLOOKUP($B929,$AB:$AX,8,0)))</f>
        <v>0</v>
      </c>
      <c r="BJ929" s="88" t="n">
        <f aca="false">IF(ISERROR(VLOOKUP($B929,$AB:$AX,9,0)),0,(VLOOKUP($B929,$AB:$AX,9,0)))</f>
        <v>0</v>
      </c>
      <c r="BK929" s="89" t="n">
        <f aca="false">IF(ISERROR(VLOOKUP($B929,$AB:$AX,10,0)),0,(VLOOKUP($B929,$AB:$AX,10,0)))</f>
        <v>0</v>
      </c>
      <c r="BL929" s="93" t="n">
        <f aca="false">IF(ISERROR(VLOOKUP($B929,$AB:$AX,11,0)),0,(VLOOKUP($B929,$AB:$AX,11,0)))</f>
        <v>0</v>
      </c>
      <c r="BM929" s="89" t="n">
        <f aca="false">IF(ISERROR(VLOOKUP($B929,$AB:$AX,12,0)),0,(VLOOKUP($B929,$AB:$AX,12,0)))</f>
        <v>0</v>
      </c>
      <c r="BN929" s="93" t="n">
        <f aca="false">IF(ISERROR(VLOOKUP($B929,$AB:$AX,13,0)),0,(VLOOKUP($B929,$AB:$AX,13,0)))</f>
        <v>0</v>
      </c>
      <c r="BO929" s="86" t="n">
        <f aca="false">IF(ISERROR(VLOOKUP($B929,$AB:$AX,14,0)),0,(VLOOKUP($B929,$AB:$AX,14,0)))</f>
        <v>0</v>
      </c>
      <c r="BP929" s="91" t="n">
        <f aca="false">IF(ISERROR(VLOOKUP($B929,$AB:$AX,15,0)),0,(VLOOKUP($B929,$AB:$AX,15,0)))</f>
        <v>0</v>
      </c>
    </row>
    <row r="930" customFormat="false" ht="12.75" hidden="true" customHeight="false" outlineLevel="0" collapsed="false">
      <c r="A930" s="75" t="s">
        <v>1388</v>
      </c>
      <c r="B930" s="78"/>
      <c r="C930" s="79"/>
      <c r="D930" s="78"/>
      <c r="E930" s="78"/>
      <c r="F930" s="79"/>
      <c r="G930" s="79"/>
      <c r="H930" s="80" t="n">
        <v>0</v>
      </c>
      <c r="I930" s="81" t="n">
        <v>0</v>
      </c>
      <c r="J930" s="81" t="n">
        <v>0</v>
      </c>
      <c r="K930" s="82" t="n">
        <v>0</v>
      </c>
      <c r="L930" s="83" t="n">
        <v>0</v>
      </c>
      <c r="M930" s="82" t="n">
        <v>0</v>
      </c>
      <c r="N930" s="83" t="n">
        <v>0</v>
      </c>
      <c r="O930" s="79"/>
      <c r="P930" s="84"/>
      <c r="AA930" s="5" t="s">
        <v>1388</v>
      </c>
      <c r="AB930" s="85"/>
      <c r="AC930" s="86"/>
      <c r="AD930" s="85"/>
      <c r="AE930" s="85"/>
      <c r="AF930" s="86"/>
      <c r="AG930" s="86"/>
      <c r="AH930" s="87" t="n">
        <v>0</v>
      </c>
      <c r="AI930" s="88" t="n">
        <v>0</v>
      </c>
      <c r="AJ930" s="88" t="n">
        <v>0</v>
      </c>
      <c r="AK930" s="89" t="n">
        <v>0</v>
      </c>
      <c r="AL930" s="90" t="n">
        <v>0</v>
      </c>
      <c r="AM930" s="89" t="n">
        <v>0</v>
      </c>
      <c r="AN930" s="90" t="n">
        <v>0</v>
      </c>
      <c r="AO930" s="86"/>
      <c r="AP930" s="91"/>
      <c r="AZ930" s="5"/>
      <c r="BA930" s="12"/>
      <c r="BB930" s="85" t="n">
        <f aca="false">IF(ISERROR(VLOOKUP($B930,$AB:$AX,1,0)),0,(VLOOKUP($B930,$AB:$AX,1,0)))</f>
        <v>0</v>
      </c>
      <c r="BC930" s="86" t="n">
        <f aca="false">IF(ISERROR(VLOOKUP($B930,$AB:$AX,2,0)),0,(VLOOKUP($B930,$AB:$AX,2,0)))</f>
        <v>0</v>
      </c>
      <c r="BD930" s="92" t="n">
        <f aca="false">IF(ISERROR(VLOOKUP($B930,$AB:$AX,3,0)),0,(VLOOKUP($B930,$AB:$AX,3,0)))</f>
        <v>0</v>
      </c>
      <c r="BE930" s="85" t="n">
        <f aca="false">IF(ISERROR(VLOOKUP($B930,$AB:$AX,4,0)),0,(VLOOKUP($B930,$AB:$AX,4,0)))</f>
        <v>0</v>
      </c>
      <c r="BF930" s="86" t="n">
        <f aca="false">IF(ISERROR(VLOOKUP($B930,$AB:$AX,5,0)),0,(VLOOKUP($B930,$AB:$AX,5,0)))</f>
        <v>0</v>
      </c>
      <c r="BG930" s="86" t="n">
        <f aca="false">IF(ISERROR(VLOOKUP($B930,$AB:$AX,6,0)),0,(VLOOKUP($B930,$AB:$AX,6,0)))</f>
        <v>0</v>
      </c>
      <c r="BH930" s="85" t="n">
        <f aca="false">IF(ISERROR(VLOOKUP($B930,$AB:$AX,7,0)),0,(VLOOKUP($B930,$AB:$AX,7,0)))</f>
        <v>0</v>
      </c>
      <c r="BI930" s="88" t="n">
        <f aca="false">IF(ISERROR(VLOOKUP($B930,$AB:$AX,8,0)),0,(VLOOKUP($B930,$AB:$AX,8,0)))</f>
        <v>0</v>
      </c>
      <c r="BJ930" s="88" t="n">
        <f aca="false">IF(ISERROR(VLOOKUP($B930,$AB:$AX,9,0)),0,(VLOOKUP($B930,$AB:$AX,9,0)))</f>
        <v>0</v>
      </c>
      <c r="BK930" s="89" t="n">
        <f aca="false">IF(ISERROR(VLOOKUP($B930,$AB:$AX,10,0)),0,(VLOOKUP($B930,$AB:$AX,10,0)))</f>
        <v>0</v>
      </c>
      <c r="BL930" s="93" t="n">
        <f aca="false">IF(ISERROR(VLOOKUP($B930,$AB:$AX,11,0)),0,(VLOOKUP($B930,$AB:$AX,11,0)))</f>
        <v>0</v>
      </c>
      <c r="BM930" s="89" t="n">
        <f aca="false">IF(ISERROR(VLOOKUP($B930,$AB:$AX,12,0)),0,(VLOOKUP($B930,$AB:$AX,12,0)))</f>
        <v>0</v>
      </c>
      <c r="BN930" s="93" t="n">
        <f aca="false">IF(ISERROR(VLOOKUP($B930,$AB:$AX,13,0)),0,(VLOOKUP($B930,$AB:$AX,13,0)))</f>
        <v>0</v>
      </c>
      <c r="BO930" s="86" t="n">
        <f aca="false">IF(ISERROR(VLOOKUP($B930,$AB:$AX,14,0)),0,(VLOOKUP($B930,$AB:$AX,14,0)))</f>
        <v>0</v>
      </c>
      <c r="BP930" s="91" t="n">
        <f aca="false">IF(ISERROR(VLOOKUP($B930,$AB:$AX,15,0)),0,(VLOOKUP($B930,$AB:$AX,15,0)))</f>
        <v>0</v>
      </c>
    </row>
    <row r="931" customFormat="false" ht="12.75" hidden="true" customHeight="false" outlineLevel="0" collapsed="false">
      <c r="A931" s="75" t="s">
        <v>1389</v>
      </c>
      <c r="B931" s="78"/>
      <c r="C931" s="79"/>
      <c r="D931" s="78"/>
      <c r="E931" s="78"/>
      <c r="F931" s="79"/>
      <c r="G931" s="79"/>
      <c r="H931" s="80" t="n">
        <v>0</v>
      </c>
      <c r="I931" s="81" t="n">
        <v>0</v>
      </c>
      <c r="J931" s="81" t="n">
        <v>0</v>
      </c>
      <c r="K931" s="82" t="n">
        <v>0</v>
      </c>
      <c r="L931" s="83" t="n">
        <v>0</v>
      </c>
      <c r="M931" s="82" t="n">
        <v>0</v>
      </c>
      <c r="N931" s="83" t="n">
        <v>0</v>
      </c>
      <c r="O931" s="79"/>
      <c r="P931" s="84"/>
      <c r="AA931" s="5" t="s">
        <v>1389</v>
      </c>
      <c r="AB931" s="85"/>
      <c r="AC931" s="86"/>
      <c r="AD931" s="85"/>
      <c r="AE931" s="85"/>
      <c r="AF931" s="86"/>
      <c r="AG931" s="86"/>
      <c r="AH931" s="87" t="n">
        <v>0</v>
      </c>
      <c r="AI931" s="88" t="n">
        <v>0</v>
      </c>
      <c r="AJ931" s="88" t="n">
        <v>0</v>
      </c>
      <c r="AK931" s="89" t="n">
        <v>0</v>
      </c>
      <c r="AL931" s="90" t="n">
        <v>0</v>
      </c>
      <c r="AM931" s="89" t="n">
        <v>0</v>
      </c>
      <c r="AN931" s="90" t="n">
        <v>0</v>
      </c>
      <c r="AO931" s="86"/>
      <c r="AP931" s="91"/>
      <c r="AZ931" s="5"/>
      <c r="BA931" s="12"/>
      <c r="BB931" s="85" t="n">
        <f aca="false">IF(ISERROR(VLOOKUP($B931,$AB:$AX,1,0)),0,(VLOOKUP($B931,$AB:$AX,1,0)))</f>
        <v>0</v>
      </c>
      <c r="BC931" s="86" t="n">
        <f aca="false">IF(ISERROR(VLOOKUP($B931,$AB:$AX,2,0)),0,(VLOOKUP($B931,$AB:$AX,2,0)))</f>
        <v>0</v>
      </c>
      <c r="BD931" s="92" t="n">
        <f aca="false">IF(ISERROR(VLOOKUP($B931,$AB:$AX,3,0)),0,(VLOOKUP($B931,$AB:$AX,3,0)))</f>
        <v>0</v>
      </c>
      <c r="BE931" s="85" t="n">
        <f aca="false">IF(ISERROR(VLOOKUP($B931,$AB:$AX,4,0)),0,(VLOOKUP($B931,$AB:$AX,4,0)))</f>
        <v>0</v>
      </c>
      <c r="BF931" s="86" t="n">
        <f aca="false">IF(ISERROR(VLOOKUP($B931,$AB:$AX,5,0)),0,(VLOOKUP($B931,$AB:$AX,5,0)))</f>
        <v>0</v>
      </c>
      <c r="BG931" s="86" t="n">
        <f aca="false">IF(ISERROR(VLOOKUP($B931,$AB:$AX,6,0)),0,(VLOOKUP($B931,$AB:$AX,6,0)))</f>
        <v>0</v>
      </c>
      <c r="BH931" s="85" t="n">
        <f aca="false">IF(ISERROR(VLOOKUP($B931,$AB:$AX,7,0)),0,(VLOOKUP($B931,$AB:$AX,7,0)))</f>
        <v>0</v>
      </c>
      <c r="BI931" s="88" t="n">
        <f aca="false">IF(ISERROR(VLOOKUP($B931,$AB:$AX,8,0)),0,(VLOOKUP($B931,$AB:$AX,8,0)))</f>
        <v>0</v>
      </c>
      <c r="BJ931" s="88" t="n">
        <f aca="false">IF(ISERROR(VLOOKUP($B931,$AB:$AX,9,0)),0,(VLOOKUP($B931,$AB:$AX,9,0)))</f>
        <v>0</v>
      </c>
      <c r="BK931" s="89" t="n">
        <f aca="false">IF(ISERROR(VLOOKUP($B931,$AB:$AX,10,0)),0,(VLOOKUP($B931,$AB:$AX,10,0)))</f>
        <v>0</v>
      </c>
      <c r="BL931" s="93" t="n">
        <f aca="false">IF(ISERROR(VLOOKUP($B931,$AB:$AX,11,0)),0,(VLOOKUP($B931,$AB:$AX,11,0)))</f>
        <v>0</v>
      </c>
      <c r="BM931" s="89" t="n">
        <f aca="false">IF(ISERROR(VLOOKUP($B931,$AB:$AX,12,0)),0,(VLOOKUP($B931,$AB:$AX,12,0)))</f>
        <v>0</v>
      </c>
      <c r="BN931" s="93" t="n">
        <f aca="false">IF(ISERROR(VLOOKUP($B931,$AB:$AX,13,0)),0,(VLOOKUP($B931,$AB:$AX,13,0)))</f>
        <v>0</v>
      </c>
      <c r="BO931" s="86" t="n">
        <f aca="false">IF(ISERROR(VLOOKUP($B931,$AB:$AX,14,0)),0,(VLOOKUP($B931,$AB:$AX,14,0)))</f>
        <v>0</v>
      </c>
      <c r="BP931" s="91" t="n">
        <f aca="false">IF(ISERROR(VLOOKUP($B931,$AB:$AX,15,0)),0,(VLOOKUP($B931,$AB:$AX,15,0)))</f>
        <v>0</v>
      </c>
    </row>
    <row r="932" customFormat="false" ht="12.75" hidden="true" customHeight="false" outlineLevel="0" collapsed="false">
      <c r="A932" s="75" t="s">
        <v>1390</v>
      </c>
      <c r="B932" s="78"/>
      <c r="C932" s="79"/>
      <c r="D932" s="78"/>
      <c r="E932" s="78"/>
      <c r="F932" s="79"/>
      <c r="G932" s="79"/>
      <c r="H932" s="80" t="n">
        <v>0</v>
      </c>
      <c r="I932" s="81" t="n">
        <v>0</v>
      </c>
      <c r="J932" s="81" t="n">
        <v>0</v>
      </c>
      <c r="K932" s="82" t="n">
        <v>0</v>
      </c>
      <c r="L932" s="83" t="n">
        <v>0</v>
      </c>
      <c r="M932" s="82" t="n">
        <v>0</v>
      </c>
      <c r="N932" s="83" t="n">
        <v>0</v>
      </c>
      <c r="O932" s="79"/>
      <c r="P932" s="84"/>
      <c r="AA932" s="5" t="s">
        <v>1390</v>
      </c>
      <c r="AB932" s="85"/>
      <c r="AC932" s="86"/>
      <c r="AD932" s="85"/>
      <c r="AE932" s="85"/>
      <c r="AF932" s="86"/>
      <c r="AG932" s="86"/>
      <c r="AH932" s="87" t="n">
        <v>0</v>
      </c>
      <c r="AI932" s="88" t="n">
        <v>0</v>
      </c>
      <c r="AJ932" s="88" t="n">
        <v>0</v>
      </c>
      <c r="AK932" s="89" t="n">
        <v>0</v>
      </c>
      <c r="AL932" s="90" t="n">
        <v>0</v>
      </c>
      <c r="AM932" s="89" t="n">
        <v>0</v>
      </c>
      <c r="AN932" s="90" t="n">
        <v>0</v>
      </c>
      <c r="AO932" s="86"/>
      <c r="AP932" s="91"/>
      <c r="AZ932" s="5"/>
      <c r="BA932" s="12"/>
      <c r="BB932" s="85" t="n">
        <f aca="false">IF(ISERROR(VLOOKUP($B932,$AB:$AX,1,0)),0,(VLOOKUP($B932,$AB:$AX,1,0)))</f>
        <v>0</v>
      </c>
      <c r="BC932" s="86" t="n">
        <f aca="false">IF(ISERROR(VLOOKUP($B932,$AB:$AX,2,0)),0,(VLOOKUP($B932,$AB:$AX,2,0)))</f>
        <v>0</v>
      </c>
      <c r="BD932" s="92" t="n">
        <f aca="false">IF(ISERROR(VLOOKUP($B932,$AB:$AX,3,0)),0,(VLOOKUP($B932,$AB:$AX,3,0)))</f>
        <v>0</v>
      </c>
      <c r="BE932" s="85" t="n">
        <f aca="false">IF(ISERROR(VLOOKUP($B932,$AB:$AX,4,0)),0,(VLOOKUP($B932,$AB:$AX,4,0)))</f>
        <v>0</v>
      </c>
      <c r="BF932" s="86" t="n">
        <f aca="false">IF(ISERROR(VLOOKUP($B932,$AB:$AX,5,0)),0,(VLOOKUP($B932,$AB:$AX,5,0)))</f>
        <v>0</v>
      </c>
      <c r="BG932" s="86" t="n">
        <f aca="false">IF(ISERROR(VLOOKUP($B932,$AB:$AX,6,0)),0,(VLOOKUP($B932,$AB:$AX,6,0)))</f>
        <v>0</v>
      </c>
      <c r="BH932" s="85" t="n">
        <f aca="false">IF(ISERROR(VLOOKUP($B932,$AB:$AX,7,0)),0,(VLOOKUP($B932,$AB:$AX,7,0)))</f>
        <v>0</v>
      </c>
      <c r="BI932" s="88" t="n">
        <f aca="false">IF(ISERROR(VLOOKUP($B932,$AB:$AX,8,0)),0,(VLOOKUP($B932,$AB:$AX,8,0)))</f>
        <v>0</v>
      </c>
      <c r="BJ932" s="88" t="n">
        <f aca="false">IF(ISERROR(VLOOKUP($B932,$AB:$AX,9,0)),0,(VLOOKUP($B932,$AB:$AX,9,0)))</f>
        <v>0</v>
      </c>
      <c r="BK932" s="89" t="n">
        <f aca="false">IF(ISERROR(VLOOKUP($B932,$AB:$AX,10,0)),0,(VLOOKUP($B932,$AB:$AX,10,0)))</f>
        <v>0</v>
      </c>
      <c r="BL932" s="93" t="n">
        <f aca="false">IF(ISERROR(VLOOKUP($B932,$AB:$AX,11,0)),0,(VLOOKUP($B932,$AB:$AX,11,0)))</f>
        <v>0</v>
      </c>
      <c r="BM932" s="89" t="n">
        <f aca="false">IF(ISERROR(VLOOKUP($B932,$AB:$AX,12,0)),0,(VLOOKUP($B932,$AB:$AX,12,0)))</f>
        <v>0</v>
      </c>
      <c r="BN932" s="93" t="n">
        <f aca="false">IF(ISERROR(VLOOKUP($B932,$AB:$AX,13,0)),0,(VLOOKUP($B932,$AB:$AX,13,0)))</f>
        <v>0</v>
      </c>
      <c r="BO932" s="86" t="n">
        <f aca="false">IF(ISERROR(VLOOKUP($B932,$AB:$AX,14,0)),0,(VLOOKUP($B932,$AB:$AX,14,0)))</f>
        <v>0</v>
      </c>
      <c r="BP932" s="91" t="n">
        <f aca="false">IF(ISERROR(VLOOKUP($B932,$AB:$AX,15,0)),0,(VLOOKUP($B932,$AB:$AX,15,0)))</f>
        <v>0</v>
      </c>
    </row>
    <row r="933" customFormat="false" ht="12.75" hidden="true" customHeight="false" outlineLevel="0" collapsed="false">
      <c r="A933" s="75" t="s">
        <v>1391</v>
      </c>
      <c r="B933" s="78"/>
      <c r="C933" s="79"/>
      <c r="D933" s="78"/>
      <c r="E933" s="78"/>
      <c r="F933" s="79"/>
      <c r="G933" s="79"/>
      <c r="H933" s="80" t="n">
        <v>0</v>
      </c>
      <c r="I933" s="81" t="n">
        <v>0</v>
      </c>
      <c r="J933" s="81" t="n">
        <v>0</v>
      </c>
      <c r="K933" s="82" t="n">
        <v>0</v>
      </c>
      <c r="L933" s="83" t="n">
        <v>0</v>
      </c>
      <c r="M933" s="82" t="n">
        <v>0</v>
      </c>
      <c r="N933" s="83" t="n">
        <v>0</v>
      </c>
      <c r="O933" s="79"/>
      <c r="P933" s="84"/>
      <c r="AA933" s="5" t="s">
        <v>1391</v>
      </c>
      <c r="AB933" s="85"/>
      <c r="AC933" s="86"/>
      <c r="AD933" s="85"/>
      <c r="AE933" s="85"/>
      <c r="AF933" s="86"/>
      <c r="AG933" s="86"/>
      <c r="AH933" s="87" t="n">
        <v>0</v>
      </c>
      <c r="AI933" s="88" t="n">
        <v>0</v>
      </c>
      <c r="AJ933" s="88" t="n">
        <v>0</v>
      </c>
      <c r="AK933" s="89" t="n">
        <v>0</v>
      </c>
      <c r="AL933" s="90" t="n">
        <v>0</v>
      </c>
      <c r="AM933" s="89" t="n">
        <v>0</v>
      </c>
      <c r="AN933" s="90" t="n">
        <v>0</v>
      </c>
      <c r="AO933" s="86"/>
      <c r="AP933" s="91"/>
      <c r="AZ933" s="5"/>
      <c r="BA933" s="12"/>
      <c r="BB933" s="85" t="n">
        <f aca="false">IF(ISERROR(VLOOKUP($B933,$AB:$AX,1,0)),0,(VLOOKUP($B933,$AB:$AX,1,0)))</f>
        <v>0</v>
      </c>
      <c r="BC933" s="86" t="n">
        <f aca="false">IF(ISERROR(VLOOKUP($B933,$AB:$AX,2,0)),0,(VLOOKUP($B933,$AB:$AX,2,0)))</f>
        <v>0</v>
      </c>
      <c r="BD933" s="92" t="n">
        <f aca="false">IF(ISERROR(VLOOKUP($B933,$AB:$AX,3,0)),0,(VLOOKUP($B933,$AB:$AX,3,0)))</f>
        <v>0</v>
      </c>
      <c r="BE933" s="85" t="n">
        <f aca="false">IF(ISERROR(VLOOKUP($B933,$AB:$AX,4,0)),0,(VLOOKUP($B933,$AB:$AX,4,0)))</f>
        <v>0</v>
      </c>
      <c r="BF933" s="86" t="n">
        <f aca="false">IF(ISERROR(VLOOKUP($B933,$AB:$AX,5,0)),0,(VLOOKUP($B933,$AB:$AX,5,0)))</f>
        <v>0</v>
      </c>
      <c r="BG933" s="86" t="n">
        <f aca="false">IF(ISERROR(VLOOKUP($B933,$AB:$AX,6,0)),0,(VLOOKUP($B933,$AB:$AX,6,0)))</f>
        <v>0</v>
      </c>
      <c r="BH933" s="85" t="n">
        <f aca="false">IF(ISERROR(VLOOKUP($B933,$AB:$AX,7,0)),0,(VLOOKUP($B933,$AB:$AX,7,0)))</f>
        <v>0</v>
      </c>
      <c r="BI933" s="88" t="n">
        <f aca="false">IF(ISERROR(VLOOKUP($B933,$AB:$AX,8,0)),0,(VLOOKUP($B933,$AB:$AX,8,0)))</f>
        <v>0</v>
      </c>
      <c r="BJ933" s="88" t="n">
        <f aca="false">IF(ISERROR(VLOOKUP($B933,$AB:$AX,9,0)),0,(VLOOKUP($B933,$AB:$AX,9,0)))</f>
        <v>0</v>
      </c>
      <c r="BK933" s="89" t="n">
        <f aca="false">IF(ISERROR(VLOOKUP($B933,$AB:$AX,10,0)),0,(VLOOKUP($B933,$AB:$AX,10,0)))</f>
        <v>0</v>
      </c>
      <c r="BL933" s="93" t="n">
        <f aca="false">IF(ISERROR(VLOOKUP($B933,$AB:$AX,11,0)),0,(VLOOKUP($B933,$AB:$AX,11,0)))</f>
        <v>0</v>
      </c>
      <c r="BM933" s="89" t="n">
        <f aca="false">IF(ISERROR(VLOOKUP($B933,$AB:$AX,12,0)),0,(VLOOKUP($B933,$AB:$AX,12,0)))</f>
        <v>0</v>
      </c>
      <c r="BN933" s="93" t="n">
        <f aca="false">IF(ISERROR(VLOOKUP($B933,$AB:$AX,13,0)),0,(VLOOKUP($B933,$AB:$AX,13,0)))</f>
        <v>0</v>
      </c>
      <c r="BO933" s="86" t="n">
        <f aca="false">IF(ISERROR(VLOOKUP($B933,$AB:$AX,14,0)),0,(VLOOKUP($B933,$AB:$AX,14,0)))</f>
        <v>0</v>
      </c>
      <c r="BP933" s="91" t="n">
        <f aca="false">IF(ISERROR(VLOOKUP($B933,$AB:$AX,15,0)),0,(VLOOKUP($B933,$AB:$AX,15,0)))</f>
        <v>0</v>
      </c>
    </row>
    <row r="934" customFormat="false" ht="12.75" hidden="true" customHeight="false" outlineLevel="0" collapsed="false">
      <c r="A934" s="75" t="s">
        <v>1392</v>
      </c>
      <c r="B934" s="78"/>
      <c r="C934" s="79"/>
      <c r="D934" s="78"/>
      <c r="E934" s="78"/>
      <c r="F934" s="79"/>
      <c r="G934" s="79"/>
      <c r="H934" s="80" t="n">
        <v>0</v>
      </c>
      <c r="I934" s="81" t="n">
        <v>0</v>
      </c>
      <c r="J934" s="81" t="n">
        <v>0</v>
      </c>
      <c r="K934" s="82" t="n">
        <v>0</v>
      </c>
      <c r="L934" s="83" t="n">
        <v>0</v>
      </c>
      <c r="M934" s="82" t="n">
        <v>0</v>
      </c>
      <c r="N934" s="83" t="n">
        <v>0</v>
      </c>
      <c r="O934" s="79"/>
      <c r="P934" s="84"/>
      <c r="AA934" s="5" t="s">
        <v>1392</v>
      </c>
      <c r="AB934" s="85"/>
      <c r="AC934" s="86"/>
      <c r="AD934" s="85"/>
      <c r="AE934" s="85"/>
      <c r="AF934" s="86"/>
      <c r="AG934" s="86"/>
      <c r="AH934" s="87" t="n">
        <v>0</v>
      </c>
      <c r="AI934" s="88" t="n">
        <v>0</v>
      </c>
      <c r="AJ934" s="88" t="n">
        <v>0</v>
      </c>
      <c r="AK934" s="89" t="n">
        <v>0</v>
      </c>
      <c r="AL934" s="90" t="n">
        <v>0</v>
      </c>
      <c r="AM934" s="89" t="n">
        <v>0</v>
      </c>
      <c r="AN934" s="90" t="n">
        <v>0</v>
      </c>
      <c r="AO934" s="86"/>
      <c r="AP934" s="91"/>
      <c r="AZ934" s="5"/>
      <c r="BA934" s="12"/>
      <c r="BB934" s="85" t="n">
        <f aca="false">IF(ISERROR(VLOOKUP($B934,$AB:$AX,1,0)),0,(VLOOKUP($B934,$AB:$AX,1,0)))</f>
        <v>0</v>
      </c>
      <c r="BC934" s="86" t="n">
        <f aca="false">IF(ISERROR(VLOOKUP($B934,$AB:$AX,2,0)),0,(VLOOKUP($B934,$AB:$AX,2,0)))</f>
        <v>0</v>
      </c>
      <c r="BD934" s="92" t="n">
        <f aca="false">IF(ISERROR(VLOOKUP($B934,$AB:$AX,3,0)),0,(VLOOKUP($B934,$AB:$AX,3,0)))</f>
        <v>0</v>
      </c>
      <c r="BE934" s="85" t="n">
        <f aca="false">IF(ISERROR(VLOOKUP($B934,$AB:$AX,4,0)),0,(VLOOKUP($B934,$AB:$AX,4,0)))</f>
        <v>0</v>
      </c>
      <c r="BF934" s="86" t="n">
        <f aca="false">IF(ISERROR(VLOOKUP($B934,$AB:$AX,5,0)),0,(VLOOKUP($B934,$AB:$AX,5,0)))</f>
        <v>0</v>
      </c>
      <c r="BG934" s="86" t="n">
        <f aca="false">IF(ISERROR(VLOOKUP($B934,$AB:$AX,6,0)),0,(VLOOKUP($B934,$AB:$AX,6,0)))</f>
        <v>0</v>
      </c>
      <c r="BH934" s="85" t="n">
        <f aca="false">IF(ISERROR(VLOOKUP($B934,$AB:$AX,7,0)),0,(VLOOKUP($B934,$AB:$AX,7,0)))</f>
        <v>0</v>
      </c>
      <c r="BI934" s="88" t="n">
        <f aca="false">IF(ISERROR(VLOOKUP($B934,$AB:$AX,8,0)),0,(VLOOKUP($B934,$AB:$AX,8,0)))</f>
        <v>0</v>
      </c>
      <c r="BJ934" s="88" t="n">
        <f aca="false">IF(ISERROR(VLOOKUP($B934,$AB:$AX,9,0)),0,(VLOOKUP($B934,$AB:$AX,9,0)))</f>
        <v>0</v>
      </c>
      <c r="BK934" s="89" t="n">
        <f aca="false">IF(ISERROR(VLOOKUP($B934,$AB:$AX,10,0)),0,(VLOOKUP($B934,$AB:$AX,10,0)))</f>
        <v>0</v>
      </c>
      <c r="BL934" s="93" t="n">
        <f aca="false">IF(ISERROR(VLOOKUP($B934,$AB:$AX,11,0)),0,(VLOOKUP($B934,$AB:$AX,11,0)))</f>
        <v>0</v>
      </c>
      <c r="BM934" s="89" t="n">
        <f aca="false">IF(ISERROR(VLOOKUP($B934,$AB:$AX,12,0)),0,(VLOOKUP($B934,$AB:$AX,12,0)))</f>
        <v>0</v>
      </c>
      <c r="BN934" s="93" t="n">
        <f aca="false">IF(ISERROR(VLOOKUP($B934,$AB:$AX,13,0)),0,(VLOOKUP($B934,$AB:$AX,13,0)))</f>
        <v>0</v>
      </c>
      <c r="BO934" s="86" t="n">
        <f aca="false">IF(ISERROR(VLOOKUP($B934,$AB:$AX,14,0)),0,(VLOOKUP($B934,$AB:$AX,14,0)))</f>
        <v>0</v>
      </c>
      <c r="BP934" s="91" t="n">
        <f aca="false">IF(ISERROR(VLOOKUP($B934,$AB:$AX,15,0)),0,(VLOOKUP($B934,$AB:$AX,15,0)))</f>
        <v>0</v>
      </c>
    </row>
    <row r="935" customFormat="false" ht="12.75" hidden="true" customHeight="false" outlineLevel="0" collapsed="false">
      <c r="A935" s="75" t="s">
        <v>1393</v>
      </c>
      <c r="B935" s="78"/>
      <c r="C935" s="79"/>
      <c r="D935" s="78"/>
      <c r="E935" s="78"/>
      <c r="F935" s="79"/>
      <c r="G935" s="79"/>
      <c r="H935" s="80" t="n">
        <v>0</v>
      </c>
      <c r="I935" s="81" t="n">
        <v>0</v>
      </c>
      <c r="J935" s="81" t="n">
        <v>0</v>
      </c>
      <c r="K935" s="82" t="n">
        <v>0</v>
      </c>
      <c r="L935" s="83" t="n">
        <v>0</v>
      </c>
      <c r="M935" s="82" t="n">
        <v>0</v>
      </c>
      <c r="N935" s="83" t="n">
        <v>0</v>
      </c>
      <c r="O935" s="79"/>
      <c r="P935" s="84"/>
      <c r="AA935" s="5" t="s">
        <v>1393</v>
      </c>
      <c r="AB935" s="85"/>
      <c r="AC935" s="86"/>
      <c r="AD935" s="85"/>
      <c r="AE935" s="85"/>
      <c r="AF935" s="86"/>
      <c r="AG935" s="86"/>
      <c r="AH935" s="87" t="n">
        <v>0</v>
      </c>
      <c r="AI935" s="88" t="n">
        <v>0</v>
      </c>
      <c r="AJ935" s="88" t="n">
        <v>0</v>
      </c>
      <c r="AK935" s="89" t="n">
        <v>0</v>
      </c>
      <c r="AL935" s="90" t="n">
        <v>0</v>
      </c>
      <c r="AM935" s="89" t="n">
        <v>0</v>
      </c>
      <c r="AN935" s="90" t="n">
        <v>0</v>
      </c>
      <c r="AO935" s="86"/>
      <c r="AP935" s="91"/>
      <c r="AZ935" s="5"/>
      <c r="BA935" s="12"/>
      <c r="BB935" s="85" t="n">
        <f aca="false">IF(ISERROR(VLOOKUP($B935,$AB:$AX,1,0)),0,(VLOOKUP($B935,$AB:$AX,1,0)))</f>
        <v>0</v>
      </c>
      <c r="BC935" s="86" t="n">
        <f aca="false">IF(ISERROR(VLOOKUP($B935,$AB:$AX,2,0)),0,(VLOOKUP($B935,$AB:$AX,2,0)))</f>
        <v>0</v>
      </c>
      <c r="BD935" s="92" t="n">
        <f aca="false">IF(ISERROR(VLOOKUP($B935,$AB:$AX,3,0)),0,(VLOOKUP($B935,$AB:$AX,3,0)))</f>
        <v>0</v>
      </c>
      <c r="BE935" s="85" t="n">
        <f aca="false">IF(ISERROR(VLOOKUP($B935,$AB:$AX,4,0)),0,(VLOOKUP($B935,$AB:$AX,4,0)))</f>
        <v>0</v>
      </c>
      <c r="BF935" s="86" t="n">
        <f aca="false">IF(ISERROR(VLOOKUP($B935,$AB:$AX,5,0)),0,(VLOOKUP($B935,$AB:$AX,5,0)))</f>
        <v>0</v>
      </c>
      <c r="BG935" s="86" t="n">
        <f aca="false">IF(ISERROR(VLOOKUP($B935,$AB:$AX,6,0)),0,(VLOOKUP($B935,$AB:$AX,6,0)))</f>
        <v>0</v>
      </c>
      <c r="BH935" s="85" t="n">
        <f aca="false">IF(ISERROR(VLOOKUP($B935,$AB:$AX,7,0)),0,(VLOOKUP($B935,$AB:$AX,7,0)))</f>
        <v>0</v>
      </c>
      <c r="BI935" s="88" t="n">
        <f aca="false">IF(ISERROR(VLOOKUP($B935,$AB:$AX,8,0)),0,(VLOOKUP($B935,$AB:$AX,8,0)))</f>
        <v>0</v>
      </c>
      <c r="BJ935" s="88" t="n">
        <f aca="false">IF(ISERROR(VLOOKUP($B935,$AB:$AX,9,0)),0,(VLOOKUP($B935,$AB:$AX,9,0)))</f>
        <v>0</v>
      </c>
      <c r="BK935" s="89" t="n">
        <f aca="false">IF(ISERROR(VLOOKUP($B935,$AB:$AX,10,0)),0,(VLOOKUP($B935,$AB:$AX,10,0)))</f>
        <v>0</v>
      </c>
      <c r="BL935" s="93" t="n">
        <f aca="false">IF(ISERROR(VLOOKUP($B935,$AB:$AX,11,0)),0,(VLOOKUP($B935,$AB:$AX,11,0)))</f>
        <v>0</v>
      </c>
      <c r="BM935" s="89" t="n">
        <f aca="false">IF(ISERROR(VLOOKUP($B935,$AB:$AX,12,0)),0,(VLOOKUP($B935,$AB:$AX,12,0)))</f>
        <v>0</v>
      </c>
      <c r="BN935" s="93" t="n">
        <f aca="false">IF(ISERROR(VLOOKUP($B935,$AB:$AX,13,0)),0,(VLOOKUP($B935,$AB:$AX,13,0)))</f>
        <v>0</v>
      </c>
      <c r="BO935" s="86" t="n">
        <f aca="false">IF(ISERROR(VLOOKUP($B935,$AB:$AX,14,0)),0,(VLOOKUP($B935,$AB:$AX,14,0)))</f>
        <v>0</v>
      </c>
      <c r="BP935" s="91" t="n">
        <f aca="false">IF(ISERROR(VLOOKUP($B935,$AB:$AX,15,0)),0,(VLOOKUP($B935,$AB:$AX,15,0)))</f>
        <v>0</v>
      </c>
    </row>
    <row r="936" customFormat="false" ht="12.75" hidden="true" customHeight="false" outlineLevel="0" collapsed="false">
      <c r="A936" s="75" t="s">
        <v>1394</v>
      </c>
      <c r="B936" s="78"/>
      <c r="C936" s="79"/>
      <c r="D936" s="78"/>
      <c r="E936" s="78"/>
      <c r="F936" s="79"/>
      <c r="G936" s="79"/>
      <c r="H936" s="80" t="n">
        <v>0</v>
      </c>
      <c r="I936" s="81" t="n">
        <v>0</v>
      </c>
      <c r="J936" s="81" t="n">
        <v>0</v>
      </c>
      <c r="K936" s="82" t="n">
        <v>0</v>
      </c>
      <c r="L936" s="83" t="n">
        <v>0</v>
      </c>
      <c r="M936" s="82" t="n">
        <v>0</v>
      </c>
      <c r="N936" s="83" t="n">
        <v>0</v>
      </c>
      <c r="O936" s="79"/>
      <c r="P936" s="84"/>
      <c r="AA936" s="5" t="s">
        <v>1394</v>
      </c>
      <c r="AB936" s="85"/>
      <c r="AC936" s="86"/>
      <c r="AD936" s="85"/>
      <c r="AE936" s="85"/>
      <c r="AF936" s="86"/>
      <c r="AG936" s="86"/>
      <c r="AH936" s="87" t="n">
        <v>0</v>
      </c>
      <c r="AI936" s="88" t="n">
        <v>0</v>
      </c>
      <c r="AJ936" s="88" t="n">
        <v>0</v>
      </c>
      <c r="AK936" s="89" t="n">
        <v>0</v>
      </c>
      <c r="AL936" s="90" t="n">
        <v>0</v>
      </c>
      <c r="AM936" s="89" t="n">
        <v>0</v>
      </c>
      <c r="AN936" s="90" t="n">
        <v>0</v>
      </c>
      <c r="AO936" s="86"/>
      <c r="AP936" s="91"/>
      <c r="AZ936" s="5"/>
      <c r="BA936" s="12"/>
      <c r="BB936" s="85" t="n">
        <f aca="false">IF(ISERROR(VLOOKUP($B936,$AB:$AX,1,0)),0,(VLOOKUP($B936,$AB:$AX,1,0)))</f>
        <v>0</v>
      </c>
      <c r="BC936" s="86" t="n">
        <f aca="false">IF(ISERROR(VLOOKUP($B936,$AB:$AX,2,0)),0,(VLOOKUP($B936,$AB:$AX,2,0)))</f>
        <v>0</v>
      </c>
      <c r="BD936" s="92" t="n">
        <f aca="false">IF(ISERROR(VLOOKUP($B936,$AB:$AX,3,0)),0,(VLOOKUP($B936,$AB:$AX,3,0)))</f>
        <v>0</v>
      </c>
      <c r="BE936" s="85" t="n">
        <f aca="false">IF(ISERROR(VLOOKUP($B936,$AB:$AX,4,0)),0,(VLOOKUP($B936,$AB:$AX,4,0)))</f>
        <v>0</v>
      </c>
      <c r="BF936" s="86" t="n">
        <f aca="false">IF(ISERROR(VLOOKUP($B936,$AB:$AX,5,0)),0,(VLOOKUP($B936,$AB:$AX,5,0)))</f>
        <v>0</v>
      </c>
      <c r="BG936" s="86" t="n">
        <f aca="false">IF(ISERROR(VLOOKUP($B936,$AB:$AX,6,0)),0,(VLOOKUP($B936,$AB:$AX,6,0)))</f>
        <v>0</v>
      </c>
      <c r="BH936" s="85" t="n">
        <f aca="false">IF(ISERROR(VLOOKUP($B936,$AB:$AX,7,0)),0,(VLOOKUP($B936,$AB:$AX,7,0)))</f>
        <v>0</v>
      </c>
      <c r="BI936" s="88" t="n">
        <f aca="false">IF(ISERROR(VLOOKUP($B936,$AB:$AX,8,0)),0,(VLOOKUP($B936,$AB:$AX,8,0)))</f>
        <v>0</v>
      </c>
      <c r="BJ936" s="88" t="n">
        <f aca="false">IF(ISERROR(VLOOKUP($B936,$AB:$AX,9,0)),0,(VLOOKUP($B936,$AB:$AX,9,0)))</f>
        <v>0</v>
      </c>
      <c r="BK936" s="89" t="n">
        <f aca="false">IF(ISERROR(VLOOKUP($B936,$AB:$AX,10,0)),0,(VLOOKUP($B936,$AB:$AX,10,0)))</f>
        <v>0</v>
      </c>
      <c r="BL936" s="93" t="n">
        <f aca="false">IF(ISERROR(VLOOKUP($B936,$AB:$AX,11,0)),0,(VLOOKUP($B936,$AB:$AX,11,0)))</f>
        <v>0</v>
      </c>
      <c r="BM936" s="89" t="n">
        <f aca="false">IF(ISERROR(VLOOKUP($B936,$AB:$AX,12,0)),0,(VLOOKUP($B936,$AB:$AX,12,0)))</f>
        <v>0</v>
      </c>
      <c r="BN936" s="93" t="n">
        <f aca="false">IF(ISERROR(VLOOKUP($B936,$AB:$AX,13,0)),0,(VLOOKUP($B936,$AB:$AX,13,0)))</f>
        <v>0</v>
      </c>
      <c r="BO936" s="86" t="n">
        <f aca="false">IF(ISERROR(VLOOKUP($B936,$AB:$AX,14,0)),0,(VLOOKUP($B936,$AB:$AX,14,0)))</f>
        <v>0</v>
      </c>
      <c r="BP936" s="91" t="n">
        <f aca="false">IF(ISERROR(VLOOKUP($B936,$AB:$AX,15,0)),0,(VLOOKUP($B936,$AB:$AX,15,0)))</f>
        <v>0</v>
      </c>
    </row>
    <row r="937" customFormat="false" ht="12.75" hidden="true" customHeight="false" outlineLevel="0" collapsed="false">
      <c r="A937" s="75" t="s">
        <v>1395</v>
      </c>
      <c r="B937" s="78"/>
      <c r="C937" s="79"/>
      <c r="D937" s="78"/>
      <c r="E937" s="78"/>
      <c r="F937" s="79"/>
      <c r="G937" s="79"/>
      <c r="H937" s="80" t="n">
        <v>0</v>
      </c>
      <c r="I937" s="81" t="n">
        <v>0</v>
      </c>
      <c r="J937" s="81" t="n">
        <v>0</v>
      </c>
      <c r="K937" s="82" t="n">
        <v>0</v>
      </c>
      <c r="L937" s="83" t="n">
        <v>0</v>
      </c>
      <c r="M937" s="82" t="n">
        <v>0</v>
      </c>
      <c r="N937" s="83" t="n">
        <v>0</v>
      </c>
      <c r="O937" s="79"/>
      <c r="P937" s="84"/>
      <c r="AA937" s="5" t="s">
        <v>1395</v>
      </c>
      <c r="AB937" s="85"/>
      <c r="AC937" s="86"/>
      <c r="AD937" s="85"/>
      <c r="AE937" s="85"/>
      <c r="AF937" s="86"/>
      <c r="AG937" s="86"/>
      <c r="AH937" s="87" t="n">
        <v>0</v>
      </c>
      <c r="AI937" s="88" t="n">
        <v>0</v>
      </c>
      <c r="AJ937" s="88" t="n">
        <v>0</v>
      </c>
      <c r="AK937" s="89" t="n">
        <v>0</v>
      </c>
      <c r="AL937" s="90" t="n">
        <v>0</v>
      </c>
      <c r="AM937" s="89" t="n">
        <v>0</v>
      </c>
      <c r="AN937" s="90" t="n">
        <v>0</v>
      </c>
      <c r="AO937" s="86"/>
      <c r="AP937" s="91"/>
      <c r="AZ937" s="5"/>
      <c r="BA937" s="12"/>
      <c r="BB937" s="85" t="n">
        <f aca="false">IF(ISERROR(VLOOKUP($B937,$AB:$AX,1,0)),0,(VLOOKUP($B937,$AB:$AX,1,0)))</f>
        <v>0</v>
      </c>
      <c r="BC937" s="86" t="n">
        <f aca="false">IF(ISERROR(VLOOKUP($B937,$AB:$AX,2,0)),0,(VLOOKUP($B937,$AB:$AX,2,0)))</f>
        <v>0</v>
      </c>
      <c r="BD937" s="92" t="n">
        <f aca="false">IF(ISERROR(VLOOKUP($B937,$AB:$AX,3,0)),0,(VLOOKUP($B937,$AB:$AX,3,0)))</f>
        <v>0</v>
      </c>
      <c r="BE937" s="85" t="n">
        <f aca="false">IF(ISERROR(VLOOKUP($B937,$AB:$AX,4,0)),0,(VLOOKUP($B937,$AB:$AX,4,0)))</f>
        <v>0</v>
      </c>
      <c r="BF937" s="86" t="n">
        <f aca="false">IF(ISERROR(VLOOKUP($B937,$AB:$AX,5,0)),0,(VLOOKUP($B937,$AB:$AX,5,0)))</f>
        <v>0</v>
      </c>
      <c r="BG937" s="86" t="n">
        <f aca="false">IF(ISERROR(VLOOKUP($B937,$AB:$AX,6,0)),0,(VLOOKUP($B937,$AB:$AX,6,0)))</f>
        <v>0</v>
      </c>
      <c r="BH937" s="85" t="n">
        <f aca="false">IF(ISERROR(VLOOKUP($B937,$AB:$AX,7,0)),0,(VLOOKUP($B937,$AB:$AX,7,0)))</f>
        <v>0</v>
      </c>
      <c r="BI937" s="88" t="n">
        <f aca="false">IF(ISERROR(VLOOKUP($B937,$AB:$AX,8,0)),0,(VLOOKUP($B937,$AB:$AX,8,0)))</f>
        <v>0</v>
      </c>
      <c r="BJ937" s="88" t="n">
        <f aca="false">IF(ISERROR(VLOOKUP($B937,$AB:$AX,9,0)),0,(VLOOKUP($B937,$AB:$AX,9,0)))</f>
        <v>0</v>
      </c>
      <c r="BK937" s="89" t="n">
        <f aca="false">IF(ISERROR(VLOOKUP($B937,$AB:$AX,10,0)),0,(VLOOKUP($B937,$AB:$AX,10,0)))</f>
        <v>0</v>
      </c>
      <c r="BL937" s="93" t="n">
        <f aca="false">IF(ISERROR(VLOOKUP($B937,$AB:$AX,11,0)),0,(VLOOKUP($B937,$AB:$AX,11,0)))</f>
        <v>0</v>
      </c>
      <c r="BM937" s="89" t="n">
        <f aca="false">IF(ISERROR(VLOOKUP($B937,$AB:$AX,12,0)),0,(VLOOKUP($B937,$AB:$AX,12,0)))</f>
        <v>0</v>
      </c>
      <c r="BN937" s="93" t="n">
        <f aca="false">IF(ISERROR(VLOOKUP($B937,$AB:$AX,13,0)),0,(VLOOKUP($B937,$AB:$AX,13,0)))</f>
        <v>0</v>
      </c>
      <c r="BO937" s="86" t="n">
        <f aca="false">IF(ISERROR(VLOOKUP($B937,$AB:$AX,14,0)),0,(VLOOKUP($B937,$AB:$AX,14,0)))</f>
        <v>0</v>
      </c>
      <c r="BP937" s="91" t="n">
        <f aca="false">IF(ISERROR(VLOOKUP($B937,$AB:$AX,15,0)),0,(VLOOKUP($B937,$AB:$AX,15,0)))</f>
        <v>0</v>
      </c>
    </row>
    <row r="938" customFormat="false" ht="12.75" hidden="true" customHeight="false" outlineLevel="0" collapsed="false">
      <c r="A938" s="75" t="s">
        <v>1396</v>
      </c>
      <c r="B938" s="78"/>
      <c r="C938" s="79"/>
      <c r="D938" s="78"/>
      <c r="E938" s="78"/>
      <c r="F938" s="79"/>
      <c r="G938" s="79"/>
      <c r="H938" s="80" t="n">
        <v>0</v>
      </c>
      <c r="I938" s="81" t="n">
        <v>0</v>
      </c>
      <c r="J938" s="81" t="n">
        <v>0</v>
      </c>
      <c r="K938" s="82" t="n">
        <v>0</v>
      </c>
      <c r="L938" s="83" t="n">
        <v>0</v>
      </c>
      <c r="M938" s="82" t="n">
        <v>0</v>
      </c>
      <c r="N938" s="83" t="n">
        <v>0</v>
      </c>
      <c r="O938" s="79"/>
      <c r="P938" s="84"/>
      <c r="AA938" s="5" t="s">
        <v>1396</v>
      </c>
      <c r="AB938" s="85"/>
      <c r="AC938" s="86"/>
      <c r="AD938" s="85"/>
      <c r="AE938" s="85"/>
      <c r="AF938" s="86"/>
      <c r="AG938" s="86"/>
      <c r="AH938" s="87" t="n">
        <v>0</v>
      </c>
      <c r="AI938" s="88" t="n">
        <v>0</v>
      </c>
      <c r="AJ938" s="88" t="n">
        <v>0</v>
      </c>
      <c r="AK938" s="89" t="n">
        <v>0</v>
      </c>
      <c r="AL938" s="90" t="n">
        <v>0</v>
      </c>
      <c r="AM938" s="89" t="n">
        <v>0</v>
      </c>
      <c r="AN938" s="90" t="n">
        <v>0</v>
      </c>
      <c r="AO938" s="86"/>
      <c r="AP938" s="91"/>
      <c r="AZ938" s="5"/>
      <c r="BA938" s="12"/>
      <c r="BB938" s="85" t="n">
        <f aca="false">IF(ISERROR(VLOOKUP($B938,$AB:$AX,1,0)),0,(VLOOKUP($B938,$AB:$AX,1,0)))</f>
        <v>0</v>
      </c>
      <c r="BC938" s="86" t="n">
        <f aca="false">IF(ISERROR(VLOOKUP($B938,$AB:$AX,2,0)),0,(VLOOKUP($B938,$AB:$AX,2,0)))</f>
        <v>0</v>
      </c>
      <c r="BD938" s="92" t="n">
        <f aca="false">IF(ISERROR(VLOOKUP($B938,$AB:$AX,3,0)),0,(VLOOKUP($B938,$AB:$AX,3,0)))</f>
        <v>0</v>
      </c>
      <c r="BE938" s="85" t="n">
        <f aca="false">IF(ISERROR(VLOOKUP($B938,$AB:$AX,4,0)),0,(VLOOKUP($B938,$AB:$AX,4,0)))</f>
        <v>0</v>
      </c>
      <c r="BF938" s="86" t="n">
        <f aca="false">IF(ISERROR(VLOOKUP($B938,$AB:$AX,5,0)),0,(VLOOKUP($B938,$AB:$AX,5,0)))</f>
        <v>0</v>
      </c>
      <c r="BG938" s="86" t="n">
        <f aca="false">IF(ISERROR(VLOOKUP($B938,$AB:$AX,6,0)),0,(VLOOKUP($B938,$AB:$AX,6,0)))</f>
        <v>0</v>
      </c>
      <c r="BH938" s="85" t="n">
        <f aca="false">IF(ISERROR(VLOOKUP($B938,$AB:$AX,7,0)),0,(VLOOKUP($B938,$AB:$AX,7,0)))</f>
        <v>0</v>
      </c>
      <c r="BI938" s="88" t="n">
        <f aca="false">IF(ISERROR(VLOOKUP($B938,$AB:$AX,8,0)),0,(VLOOKUP($B938,$AB:$AX,8,0)))</f>
        <v>0</v>
      </c>
      <c r="BJ938" s="88" t="n">
        <f aca="false">IF(ISERROR(VLOOKUP($B938,$AB:$AX,9,0)),0,(VLOOKUP($B938,$AB:$AX,9,0)))</f>
        <v>0</v>
      </c>
      <c r="BK938" s="89" t="n">
        <f aca="false">IF(ISERROR(VLOOKUP($B938,$AB:$AX,10,0)),0,(VLOOKUP($B938,$AB:$AX,10,0)))</f>
        <v>0</v>
      </c>
      <c r="BL938" s="93" t="n">
        <f aca="false">IF(ISERROR(VLOOKUP($B938,$AB:$AX,11,0)),0,(VLOOKUP($B938,$AB:$AX,11,0)))</f>
        <v>0</v>
      </c>
      <c r="BM938" s="89" t="n">
        <f aca="false">IF(ISERROR(VLOOKUP($B938,$AB:$AX,12,0)),0,(VLOOKUP($B938,$AB:$AX,12,0)))</f>
        <v>0</v>
      </c>
      <c r="BN938" s="93" t="n">
        <f aca="false">IF(ISERROR(VLOOKUP($B938,$AB:$AX,13,0)),0,(VLOOKUP($B938,$AB:$AX,13,0)))</f>
        <v>0</v>
      </c>
      <c r="BO938" s="86" t="n">
        <f aca="false">IF(ISERROR(VLOOKUP($B938,$AB:$AX,14,0)),0,(VLOOKUP($B938,$AB:$AX,14,0)))</f>
        <v>0</v>
      </c>
      <c r="BP938" s="91" t="n">
        <f aca="false">IF(ISERROR(VLOOKUP($B938,$AB:$AX,15,0)),0,(VLOOKUP($B938,$AB:$AX,15,0)))</f>
        <v>0</v>
      </c>
    </row>
    <row r="939" customFormat="false" ht="12.75" hidden="true" customHeight="false" outlineLevel="0" collapsed="false">
      <c r="A939" s="75" t="s">
        <v>1397</v>
      </c>
      <c r="B939" s="78"/>
      <c r="C939" s="79"/>
      <c r="D939" s="78"/>
      <c r="E939" s="78"/>
      <c r="F939" s="79"/>
      <c r="G939" s="79"/>
      <c r="H939" s="80" t="n">
        <v>0</v>
      </c>
      <c r="I939" s="81" t="n">
        <v>0</v>
      </c>
      <c r="J939" s="81" t="n">
        <v>0</v>
      </c>
      <c r="K939" s="82" t="n">
        <v>0</v>
      </c>
      <c r="L939" s="83" t="n">
        <v>0</v>
      </c>
      <c r="M939" s="82" t="n">
        <v>0</v>
      </c>
      <c r="N939" s="83" t="n">
        <v>0</v>
      </c>
      <c r="O939" s="79"/>
      <c r="P939" s="84"/>
      <c r="AA939" s="5" t="s">
        <v>1397</v>
      </c>
      <c r="AB939" s="85"/>
      <c r="AC939" s="86"/>
      <c r="AD939" s="85"/>
      <c r="AE939" s="85"/>
      <c r="AF939" s="86"/>
      <c r="AG939" s="86"/>
      <c r="AH939" s="87" t="n">
        <v>0</v>
      </c>
      <c r="AI939" s="88" t="n">
        <v>0</v>
      </c>
      <c r="AJ939" s="88" t="n">
        <v>0</v>
      </c>
      <c r="AK939" s="89" t="n">
        <v>0</v>
      </c>
      <c r="AL939" s="90" t="n">
        <v>0</v>
      </c>
      <c r="AM939" s="89" t="n">
        <v>0</v>
      </c>
      <c r="AN939" s="90" t="n">
        <v>0</v>
      </c>
      <c r="AO939" s="86"/>
      <c r="AP939" s="91"/>
      <c r="AZ939" s="5"/>
      <c r="BA939" s="12"/>
      <c r="BB939" s="85" t="n">
        <f aca="false">IF(ISERROR(VLOOKUP($B939,$AB:$AX,1,0)),0,(VLOOKUP($B939,$AB:$AX,1,0)))</f>
        <v>0</v>
      </c>
      <c r="BC939" s="86" t="n">
        <f aca="false">IF(ISERROR(VLOOKUP($B939,$AB:$AX,2,0)),0,(VLOOKUP($B939,$AB:$AX,2,0)))</f>
        <v>0</v>
      </c>
      <c r="BD939" s="92" t="n">
        <f aca="false">IF(ISERROR(VLOOKUP($B939,$AB:$AX,3,0)),0,(VLOOKUP($B939,$AB:$AX,3,0)))</f>
        <v>0</v>
      </c>
      <c r="BE939" s="85" t="n">
        <f aca="false">IF(ISERROR(VLOOKUP($B939,$AB:$AX,4,0)),0,(VLOOKUP($B939,$AB:$AX,4,0)))</f>
        <v>0</v>
      </c>
      <c r="BF939" s="86" t="n">
        <f aca="false">IF(ISERROR(VLOOKUP($B939,$AB:$AX,5,0)),0,(VLOOKUP($B939,$AB:$AX,5,0)))</f>
        <v>0</v>
      </c>
      <c r="BG939" s="86" t="n">
        <f aca="false">IF(ISERROR(VLOOKUP($B939,$AB:$AX,6,0)),0,(VLOOKUP($B939,$AB:$AX,6,0)))</f>
        <v>0</v>
      </c>
      <c r="BH939" s="85" t="n">
        <f aca="false">IF(ISERROR(VLOOKUP($B939,$AB:$AX,7,0)),0,(VLOOKUP($B939,$AB:$AX,7,0)))</f>
        <v>0</v>
      </c>
      <c r="BI939" s="88" t="n">
        <f aca="false">IF(ISERROR(VLOOKUP($B939,$AB:$AX,8,0)),0,(VLOOKUP($B939,$AB:$AX,8,0)))</f>
        <v>0</v>
      </c>
      <c r="BJ939" s="88" t="n">
        <f aca="false">IF(ISERROR(VLOOKUP($B939,$AB:$AX,9,0)),0,(VLOOKUP($B939,$AB:$AX,9,0)))</f>
        <v>0</v>
      </c>
      <c r="BK939" s="89" t="n">
        <f aca="false">IF(ISERROR(VLOOKUP($B939,$AB:$AX,10,0)),0,(VLOOKUP($B939,$AB:$AX,10,0)))</f>
        <v>0</v>
      </c>
      <c r="BL939" s="93" t="n">
        <f aca="false">IF(ISERROR(VLOOKUP($B939,$AB:$AX,11,0)),0,(VLOOKUP($B939,$AB:$AX,11,0)))</f>
        <v>0</v>
      </c>
      <c r="BM939" s="89" t="n">
        <f aca="false">IF(ISERROR(VLOOKUP($B939,$AB:$AX,12,0)),0,(VLOOKUP($B939,$AB:$AX,12,0)))</f>
        <v>0</v>
      </c>
      <c r="BN939" s="93" t="n">
        <f aca="false">IF(ISERROR(VLOOKUP($B939,$AB:$AX,13,0)),0,(VLOOKUP($B939,$AB:$AX,13,0)))</f>
        <v>0</v>
      </c>
      <c r="BO939" s="86" t="n">
        <f aca="false">IF(ISERROR(VLOOKUP($B939,$AB:$AX,14,0)),0,(VLOOKUP($B939,$AB:$AX,14,0)))</f>
        <v>0</v>
      </c>
      <c r="BP939" s="91" t="n">
        <f aca="false">IF(ISERROR(VLOOKUP($B939,$AB:$AX,15,0)),0,(VLOOKUP($B939,$AB:$AX,15,0)))</f>
        <v>0</v>
      </c>
    </row>
    <row r="940" customFormat="false" ht="12.75" hidden="true" customHeight="false" outlineLevel="0" collapsed="false">
      <c r="A940" s="75" t="s">
        <v>1398</v>
      </c>
      <c r="B940" s="78"/>
      <c r="C940" s="79"/>
      <c r="D940" s="78"/>
      <c r="E940" s="78"/>
      <c r="F940" s="79"/>
      <c r="G940" s="79"/>
      <c r="H940" s="80" t="n">
        <v>0</v>
      </c>
      <c r="I940" s="81" t="n">
        <v>0</v>
      </c>
      <c r="J940" s="81" t="n">
        <v>0</v>
      </c>
      <c r="K940" s="82" t="n">
        <v>0</v>
      </c>
      <c r="L940" s="83" t="n">
        <v>0</v>
      </c>
      <c r="M940" s="82" t="n">
        <v>0</v>
      </c>
      <c r="N940" s="83" t="n">
        <v>0</v>
      </c>
      <c r="O940" s="79"/>
      <c r="P940" s="84"/>
      <c r="AA940" s="5" t="s">
        <v>1398</v>
      </c>
      <c r="AB940" s="85"/>
      <c r="AC940" s="86"/>
      <c r="AD940" s="85"/>
      <c r="AE940" s="85"/>
      <c r="AF940" s="86"/>
      <c r="AG940" s="86"/>
      <c r="AH940" s="87" t="n">
        <v>0</v>
      </c>
      <c r="AI940" s="88" t="n">
        <v>0</v>
      </c>
      <c r="AJ940" s="88" t="n">
        <v>0</v>
      </c>
      <c r="AK940" s="89" t="n">
        <v>0</v>
      </c>
      <c r="AL940" s="90" t="n">
        <v>0</v>
      </c>
      <c r="AM940" s="89" t="n">
        <v>0</v>
      </c>
      <c r="AN940" s="90" t="n">
        <v>0</v>
      </c>
      <c r="AO940" s="86"/>
      <c r="AP940" s="91"/>
      <c r="AZ940" s="5"/>
      <c r="BA940" s="12"/>
      <c r="BB940" s="85" t="n">
        <f aca="false">IF(ISERROR(VLOOKUP($B940,$AB:$AX,1,0)),0,(VLOOKUP($B940,$AB:$AX,1,0)))</f>
        <v>0</v>
      </c>
      <c r="BC940" s="86" t="n">
        <f aca="false">IF(ISERROR(VLOOKUP($B940,$AB:$AX,2,0)),0,(VLOOKUP($B940,$AB:$AX,2,0)))</f>
        <v>0</v>
      </c>
      <c r="BD940" s="92" t="n">
        <f aca="false">IF(ISERROR(VLOOKUP($B940,$AB:$AX,3,0)),0,(VLOOKUP($B940,$AB:$AX,3,0)))</f>
        <v>0</v>
      </c>
      <c r="BE940" s="85" t="n">
        <f aca="false">IF(ISERROR(VLOOKUP($B940,$AB:$AX,4,0)),0,(VLOOKUP($B940,$AB:$AX,4,0)))</f>
        <v>0</v>
      </c>
      <c r="BF940" s="86" t="n">
        <f aca="false">IF(ISERROR(VLOOKUP($B940,$AB:$AX,5,0)),0,(VLOOKUP($B940,$AB:$AX,5,0)))</f>
        <v>0</v>
      </c>
      <c r="BG940" s="86" t="n">
        <f aca="false">IF(ISERROR(VLOOKUP($B940,$AB:$AX,6,0)),0,(VLOOKUP($B940,$AB:$AX,6,0)))</f>
        <v>0</v>
      </c>
      <c r="BH940" s="85" t="n">
        <f aca="false">IF(ISERROR(VLOOKUP($B940,$AB:$AX,7,0)),0,(VLOOKUP($B940,$AB:$AX,7,0)))</f>
        <v>0</v>
      </c>
      <c r="BI940" s="88" t="n">
        <f aca="false">IF(ISERROR(VLOOKUP($B940,$AB:$AX,8,0)),0,(VLOOKUP($B940,$AB:$AX,8,0)))</f>
        <v>0</v>
      </c>
      <c r="BJ940" s="88" t="n">
        <f aca="false">IF(ISERROR(VLOOKUP($B940,$AB:$AX,9,0)),0,(VLOOKUP($B940,$AB:$AX,9,0)))</f>
        <v>0</v>
      </c>
      <c r="BK940" s="89" t="n">
        <f aca="false">IF(ISERROR(VLOOKUP($B940,$AB:$AX,10,0)),0,(VLOOKUP($B940,$AB:$AX,10,0)))</f>
        <v>0</v>
      </c>
      <c r="BL940" s="93" t="n">
        <f aca="false">IF(ISERROR(VLOOKUP($B940,$AB:$AX,11,0)),0,(VLOOKUP($B940,$AB:$AX,11,0)))</f>
        <v>0</v>
      </c>
      <c r="BM940" s="89" t="n">
        <f aca="false">IF(ISERROR(VLOOKUP($B940,$AB:$AX,12,0)),0,(VLOOKUP($B940,$AB:$AX,12,0)))</f>
        <v>0</v>
      </c>
      <c r="BN940" s="93" t="n">
        <f aca="false">IF(ISERROR(VLOOKUP($B940,$AB:$AX,13,0)),0,(VLOOKUP($B940,$AB:$AX,13,0)))</f>
        <v>0</v>
      </c>
      <c r="BO940" s="86" t="n">
        <f aca="false">IF(ISERROR(VLOOKUP($B940,$AB:$AX,14,0)),0,(VLOOKUP($B940,$AB:$AX,14,0)))</f>
        <v>0</v>
      </c>
      <c r="BP940" s="91" t="n">
        <f aca="false">IF(ISERROR(VLOOKUP($B940,$AB:$AX,15,0)),0,(VLOOKUP($B940,$AB:$AX,15,0)))</f>
        <v>0</v>
      </c>
    </row>
    <row r="941" customFormat="false" ht="12.75" hidden="true" customHeight="false" outlineLevel="0" collapsed="false">
      <c r="A941" s="75" t="s">
        <v>1399</v>
      </c>
      <c r="B941" s="78"/>
      <c r="C941" s="79"/>
      <c r="D941" s="78"/>
      <c r="E941" s="78"/>
      <c r="F941" s="79"/>
      <c r="G941" s="79"/>
      <c r="H941" s="80" t="n">
        <v>0</v>
      </c>
      <c r="I941" s="81" t="n">
        <v>0</v>
      </c>
      <c r="J941" s="81" t="n">
        <v>0</v>
      </c>
      <c r="K941" s="82" t="n">
        <v>0</v>
      </c>
      <c r="L941" s="83" t="n">
        <v>0</v>
      </c>
      <c r="M941" s="82" t="n">
        <v>0</v>
      </c>
      <c r="N941" s="83" t="n">
        <v>0</v>
      </c>
      <c r="O941" s="79"/>
      <c r="P941" s="84"/>
      <c r="AA941" s="5" t="s">
        <v>1399</v>
      </c>
      <c r="AB941" s="85"/>
      <c r="AC941" s="86"/>
      <c r="AD941" s="85"/>
      <c r="AE941" s="85"/>
      <c r="AF941" s="86"/>
      <c r="AG941" s="86"/>
      <c r="AH941" s="87" t="n">
        <v>0</v>
      </c>
      <c r="AI941" s="88" t="n">
        <v>0</v>
      </c>
      <c r="AJ941" s="88" t="n">
        <v>0</v>
      </c>
      <c r="AK941" s="89" t="n">
        <v>0</v>
      </c>
      <c r="AL941" s="90" t="n">
        <v>0</v>
      </c>
      <c r="AM941" s="89" t="n">
        <v>0</v>
      </c>
      <c r="AN941" s="90" t="n">
        <v>0</v>
      </c>
      <c r="AO941" s="86"/>
      <c r="AP941" s="91"/>
      <c r="AZ941" s="5"/>
      <c r="BA941" s="12"/>
      <c r="BB941" s="85" t="n">
        <f aca="false">IF(ISERROR(VLOOKUP($B941,$AB:$AX,1,0)),0,(VLOOKUP($B941,$AB:$AX,1,0)))</f>
        <v>0</v>
      </c>
      <c r="BC941" s="86" t="n">
        <f aca="false">IF(ISERROR(VLOOKUP($B941,$AB:$AX,2,0)),0,(VLOOKUP($B941,$AB:$AX,2,0)))</f>
        <v>0</v>
      </c>
      <c r="BD941" s="92" t="n">
        <f aca="false">IF(ISERROR(VLOOKUP($B941,$AB:$AX,3,0)),0,(VLOOKUP($B941,$AB:$AX,3,0)))</f>
        <v>0</v>
      </c>
      <c r="BE941" s="85" t="n">
        <f aca="false">IF(ISERROR(VLOOKUP($B941,$AB:$AX,4,0)),0,(VLOOKUP($B941,$AB:$AX,4,0)))</f>
        <v>0</v>
      </c>
      <c r="BF941" s="86" t="n">
        <f aca="false">IF(ISERROR(VLOOKUP($B941,$AB:$AX,5,0)),0,(VLOOKUP($B941,$AB:$AX,5,0)))</f>
        <v>0</v>
      </c>
      <c r="BG941" s="86" t="n">
        <f aca="false">IF(ISERROR(VLOOKUP($B941,$AB:$AX,6,0)),0,(VLOOKUP($B941,$AB:$AX,6,0)))</f>
        <v>0</v>
      </c>
      <c r="BH941" s="85" t="n">
        <f aca="false">IF(ISERROR(VLOOKUP($B941,$AB:$AX,7,0)),0,(VLOOKUP($B941,$AB:$AX,7,0)))</f>
        <v>0</v>
      </c>
      <c r="BI941" s="88" t="n">
        <f aca="false">IF(ISERROR(VLOOKUP($B941,$AB:$AX,8,0)),0,(VLOOKUP($B941,$AB:$AX,8,0)))</f>
        <v>0</v>
      </c>
      <c r="BJ941" s="88" t="n">
        <f aca="false">IF(ISERROR(VLOOKUP($B941,$AB:$AX,9,0)),0,(VLOOKUP($B941,$AB:$AX,9,0)))</f>
        <v>0</v>
      </c>
      <c r="BK941" s="89" t="n">
        <f aca="false">IF(ISERROR(VLOOKUP($B941,$AB:$AX,10,0)),0,(VLOOKUP($B941,$AB:$AX,10,0)))</f>
        <v>0</v>
      </c>
      <c r="BL941" s="93" t="n">
        <f aca="false">IF(ISERROR(VLOOKUP($B941,$AB:$AX,11,0)),0,(VLOOKUP($B941,$AB:$AX,11,0)))</f>
        <v>0</v>
      </c>
      <c r="BM941" s="89" t="n">
        <f aca="false">IF(ISERROR(VLOOKUP($B941,$AB:$AX,12,0)),0,(VLOOKUP($B941,$AB:$AX,12,0)))</f>
        <v>0</v>
      </c>
      <c r="BN941" s="93" t="n">
        <f aca="false">IF(ISERROR(VLOOKUP($B941,$AB:$AX,13,0)),0,(VLOOKUP($B941,$AB:$AX,13,0)))</f>
        <v>0</v>
      </c>
      <c r="BO941" s="86" t="n">
        <f aca="false">IF(ISERROR(VLOOKUP($B941,$AB:$AX,14,0)),0,(VLOOKUP($B941,$AB:$AX,14,0)))</f>
        <v>0</v>
      </c>
      <c r="BP941" s="91" t="n">
        <f aca="false">IF(ISERROR(VLOOKUP($B941,$AB:$AX,15,0)),0,(VLOOKUP($B941,$AB:$AX,15,0)))</f>
        <v>0</v>
      </c>
    </row>
    <row r="942" customFormat="false" ht="12.75" hidden="true" customHeight="false" outlineLevel="0" collapsed="false">
      <c r="A942" s="75" t="s">
        <v>1400</v>
      </c>
      <c r="B942" s="78"/>
      <c r="C942" s="79"/>
      <c r="D942" s="78"/>
      <c r="E942" s="78"/>
      <c r="F942" s="79"/>
      <c r="G942" s="79"/>
      <c r="H942" s="80" t="n">
        <v>0</v>
      </c>
      <c r="I942" s="81" t="n">
        <v>0</v>
      </c>
      <c r="J942" s="81" t="n">
        <v>0</v>
      </c>
      <c r="K942" s="82" t="n">
        <v>0</v>
      </c>
      <c r="L942" s="83" t="n">
        <v>0</v>
      </c>
      <c r="M942" s="82" t="n">
        <v>0</v>
      </c>
      <c r="N942" s="83" t="n">
        <v>0</v>
      </c>
      <c r="O942" s="79"/>
      <c r="P942" s="84"/>
      <c r="AA942" s="5" t="s">
        <v>1400</v>
      </c>
      <c r="AB942" s="85"/>
      <c r="AC942" s="86"/>
      <c r="AD942" s="85"/>
      <c r="AE942" s="85"/>
      <c r="AF942" s="86"/>
      <c r="AG942" s="86"/>
      <c r="AH942" s="87" t="n">
        <v>0</v>
      </c>
      <c r="AI942" s="88" t="n">
        <v>0</v>
      </c>
      <c r="AJ942" s="88" t="n">
        <v>0</v>
      </c>
      <c r="AK942" s="89" t="n">
        <v>0</v>
      </c>
      <c r="AL942" s="90" t="n">
        <v>0</v>
      </c>
      <c r="AM942" s="89" t="n">
        <v>0</v>
      </c>
      <c r="AN942" s="90" t="n">
        <v>0</v>
      </c>
      <c r="AO942" s="86"/>
      <c r="AP942" s="91"/>
      <c r="AZ942" s="5"/>
      <c r="BA942" s="12"/>
      <c r="BB942" s="85" t="n">
        <f aca="false">IF(ISERROR(VLOOKUP($B942,$AB:$AX,1,0)),0,(VLOOKUP($B942,$AB:$AX,1,0)))</f>
        <v>0</v>
      </c>
      <c r="BC942" s="86" t="n">
        <f aca="false">IF(ISERROR(VLOOKUP($B942,$AB:$AX,2,0)),0,(VLOOKUP($B942,$AB:$AX,2,0)))</f>
        <v>0</v>
      </c>
      <c r="BD942" s="92" t="n">
        <f aca="false">IF(ISERROR(VLOOKUP($B942,$AB:$AX,3,0)),0,(VLOOKUP($B942,$AB:$AX,3,0)))</f>
        <v>0</v>
      </c>
      <c r="BE942" s="85" t="n">
        <f aca="false">IF(ISERROR(VLOOKUP($B942,$AB:$AX,4,0)),0,(VLOOKUP($B942,$AB:$AX,4,0)))</f>
        <v>0</v>
      </c>
      <c r="BF942" s="86" t="n">
        <f aca="false">IF(ISERROR(VLOOKUP($B942,$AB:$AX,5,0)),0,(VLOOKUP($B942,$AB:$AX,5,0)))</f>
        <v>0</v>
      </c>
      <c r="BG942" s="86" t="n">
        <f aca="false">IF(ISERROR(VLOOKUP($B942,$AB:$AX,6,0)),0,(VLOOKUP($B942,$AB:$AX,6,0)))</f>
        <v>0</v>
      </c>
      <c r="BH942" s="85" t="n">
        <f aca="false">IF(ISERROR(VLOOKUP($B942,$AB:$AX,7,0)),0,(VLOOKUP($B942,$AB:$AX,7,0)))</f>
        <v>0</v>
      </c>
      <c r="BI942" s="88" t="n">
        <f aca="false">IF(ISERROR(VLOOKUP($B942,$AB:$AX,8,0)),0,(VLOOKUP($B942,$AB:$AX,8,0)))</f>
        <v>0</v>
      </c>
      <c r="BJ942" s="88" t="n">
        <f aca="false">IF(ISERROR(VLOOKUP($B942,$AB:$AX,9,0)),0,(VLOOKUP($B942,$AB:$AX,9,0)))</f>
        <v>0</v>
      </c>
      <c r="BK942" s="89" t="n">
        <f aca="false">IF(ISERROR(VLOOKUP($B942,$AB:$AX,10,0)),0,(VLOOKUP($B942,$AB:$AX,10,0)))</f>
        <v>0</v>
      </c>
      <c r="BL942" s="93" t="n">
        <f aca="false">IF(ISERROR(VLOOKUP($B942,$AB:$AX,11,0)),0,(VLOOKUP($B942,$AB:$AX,11,0)))</f>
        <v>0</v>
      </c>
      <c r="BM942" s="89" t="n">
        <f aca="false">IF(ISERROR(VLOOKUP($B942,$AB:$AX,12,0)),0,(VLOOKUP($B942,$AB:$AX,12,0)))</f>
        <v>0</v>
      </c>
      <c r="BN942" s="93" t="n">
        <f aca="false">IF(ISERROR(VLOOKUP($B942,$AB:$AX,13,0)),0,(VLOOKUP($B942,$AB:$AX,13,0)))</f>
        <v>0</v>
      </c>
      <c r="BO942" s="86" t="n">
        <f aca="false">IF(ISERROR(VLOOKUP($B942,$AB:$AX,14,0)),0,(VLOOKUP($B942,$AB:$AX,14,0)))</f>
        <v>0</v>
      </c>
      <c r="BP942" s="91" t="n">
        <f aca="false">IF(ISERROR(VLOOKUP($B942,$AB:$AX,15,0)),0,(VLOOKUP($B942,$AB:$AX,15,0)))</f>
        <v>0</v>
      </c>
    </row>
    <row r="943" customFormat="false" ht="12.75" hidden="true" customHeight="false" outlineLevel="0" collapsed="false">
      <c r="A943" s="75" t="s">
        <v>1401</v>
      </c>
      <c r="B943" s="78"/>
      <c r="C943" s="79"/>
      <c r="D943" s="78"/>
      <c r="E943" s="78"/>
      <c r="F943" s="79"/>
      <c r="G943" s="79"/>
      <c r="H943" s="80" t="n">
        <v>0</v>
      </c>
      <c r="I943" s="81" t="n">
        <v>0</v>
      </c>
      <c r="J943" s="81" t="n">
        <v>0</v>
      </c>
      <c r="K943" s="82" t="n">
        <v>0</v>
      </c>
      <c r="L943" s="83" t="n">
        <v>0</v>
      </c>
      <c r="M943" s="82" t="n">
        <v>0</v>
      </c>
      <c r="N943" s="83" t="n">
        <v>0</v>
      </c>
      <c r="O943" s="79"/>
      <c r="P943" s="84"/>
      <c r="AA943" s="5" t="s">
        <v>1401</v>
      </c>
      <c r="AB943" s="85"/>
      <c r="AC943" s="86"/>
      <c r="AD943" s="85"/>
      <c r="AE943" s="85"/>
      <c r="AF943" s="86"/>
      <c r="AG943" s="86"/>
      <c r="AH943" s="87" t="n">
        <v>0</v>
      </c>
      <c r="AI943" s="88" t="n">
        <v>0</v>
      </c>
      <c r="AJ943" s="88" t="n">
        <v>0</v>
      </c>
      <c r="AK943" s="89" t="n">
        <v>0</v>
      </c>
      <c r="AL943" s="90" t="n">
        <v>0</v>
      </c>
      <c r="AM943" s="89" t="n">
        <v>0</v>
      </c>
      <c r="AN943" s="90" t="n">
        <v>0</v>
      </c>
      <c r="AO943" s="86"/>
      <c r="AP943" s="91"/>
      <c r="AZ943" s="5"/>
      <c r="BA943" s="12"/>
      <c r="BB943" s="85" t="n">
        <f aca="false">IF(ISERROR(VLOOKUP($B943,$AB:$AX,1,0)),0,(VLOOKUP($B943,$AB:$AX,1,0)))</f>
        <v>0</v>
      </c>
      <c r="BC943" s="86" t="n">
        <f aca="false">IF(ISERROR(VLOOKUP($B943,$AB:$AX,2,0)),0,(VLOOKUP($B943,$AB:$AX,2,0)))</f>
        <v>0</v>
      </c>
      <c r="BD943" s="92" t="n">
        <f aca="false">IF(ISERROR(VLOOKUP($B943,$AB:$AX,3,0)),0,(VLOOKUP($B943,$AB:$AX,3,0)))</f>
        <v>0</v>
      </c>
      <c r="BE943" s="85" t="n">
        <f aca="false">IF(ISERROR(VLOOKUP($B943,$AB:$AX,4,0)),0,(VLOOKUP($B943,$AB:$AX,4,0)))</f>
        <v>0</v>
      </c>
      <c r="BF943" s="86" t="n">
        <f aca="false">IF(ISERROR(VLOOKUP($B943,$AB:$AX,5,0)),0,(VLOOKUP($B943,$AB:$AX,5,0)))</f>
        <v>0</v>
      </c>
      <c r="BG943" s="86" t="n">
        <f aca="false">IF(ISERROR(VLOOKUP($B943,$AB:$AX,6,0)),0,(VLOOKUP($B943,$AB:$AX,6,0)))</f>
        <v>0</v>
      </c>
      <c r="BH943" s="85" t="n">
        <f aca="false">IF(ISERROR(VLOOKUP($B943,$AB:$AX,7,0)),0,(VLOOKUP($B943,$AB:$AX,7,0)))</f>
        <v>0</v>
      </c>
      <c r="BI943" s="88" t="n">
        <f aca="false">IF(ISERROR(VLOOKUP($B943,$AB:$AX,8,0)),0,(VLOOKUP($B943,$AB:$AX,8,0)))</f>
        <v>0</v>
      </c>
      <c r="BJ943" s="88" t="n">
        <f aca="false">IF(ISERROR(VLOOKUP($B943,$AB:$AX,9,0)),0,(VLOOKUP($B943,$AB:$AX,9,0)))</f>
        <v>0</v>
      </c>
      <c r="BK943" s="89" t="n">
        <f aca="false">IF(ISERROR(VLOOKUP($B943,$AB:$AX,10,0)),0,(VLOOKUP($B943,$AB:$AX,10,0)))</f>
        <v>0</v>
      </c>
      <c r="BL943" s="93" t="n">
        <f aca="false">IF(ISERROR(VLOOKUP($B943,$AB:$AX,11,0)),0,(VLOOKUP($B943,$AB:$AX,11,0)))</f>
        <v>0</v>
      </c>
      <c r="BM943" s="89" t="n">
        <f aca="false">IF(ISERROR(VLOOKUP($B943,$AB:$AX,12,0)),0,(VLOOKUP($B943,$AB:$AX,12,0)))</f>
        <v>0</v>
      </c>
      <c r="BN943" s="93" t="n">
        <f aca="false">IF(ISERROR(VLOOKUP($B943,$AB:$AX,13,0)),0,(VLOOKUP($B943,$AB:$AX,13,0)))</f>
        <v>0</v>
      </c>
      <c r="BO943" s="86" t="n">
        <f aca="false">IF(ISERROR(VLOOKUP($B943,$AB:$AX,14,0)),0,(VLOOKUP($B943,$AB:$AX,14,0)))</f>
        <v>0</v>
      </c>
      <c r="BP943" s="91" t="n">
        <f aca="false">IF(ISERROR(VLOOKUP($B943,$AB:$AX,15,0)),0,(VLOOKUP($B943,$AB:$AX,15,0)))</f>
        <v>0</v>
      </c>
    </row>
    <row r="944" customFormat="false" ht="12.75" hidden="true" customHeight="false" outlineLevel="0" collapsed="false">
      <c r="A944" s="75" t="s">
        <v>1402</v>
      </c>
      <c r="B944" s="78"/>
      <c r="C944" s="79"/>
      <c r="D944" s="78"/>
      <c r="E944" s="78"/>
      <c r="F944" s="79"/>
      <c r="G944" s="79"/>
      <c r="H944" s="80" t="n">
        <v>0</v>
      </c>
      <c r="I944" s="81" t="n">
        <v>0</v>
      </c>
      <c r="J944" s="81" t="n">
        <v>0</v>
      </c>
      <c r="K944" s="82" t="n">
        <v>0</v>
      </c>
      <c r="L944" s="83" t="n">
        <v>0</v>
      </c>
      <c r="M944" s="82" t="n">
        <v>0</v>
      </c>
      <c r="N944" s="83" t="n">
        <v>0</v>
      </c>
      <c r="O944" s="79"/>
      <c r="P944" s="84"/>
      <c r="AA944" s="5" t="s">
        <v>1402</v>
      </c>
      <c r="AB944" s="85"/>
      <c r="AC944" s="86"/>
      <c r="AD944" s="85"/>
      <c r="AE944" s="85"/>
      <c r="AF944" s="86"/>
      <c r="AG944" s="86"/>
      <c r="AH944" s="87" t="n">
        <v>0</v>
      </c>
      <c r="AI944" s="88" t="n">
        <v>0</v>
      </c>
      <c r="AJ944" s="88" t="n">
        <v>0</v>
      </c>
      <c r="AK944" s="89" t="n">
        <v>0</v>
      </c>
      <c r="AL944" s="90" t="n">
        <v>0</v>
      </c>
      <c r="AM944" s="89" t="n">
        <v>0</v>
      </c>
      <c r="AN944" s="90" t="n">
        <v>0</v>
      </c>
      <c r="AO944" s="86"/>
      <c r="AP944" s="91"/>
      <c r="AZ944" s="5"/>
      <c r="BA944" s="12"/>
      <c r="BB944" s="85" t="n">
        <f aca="false">IF(ISERROR(VLOOKUP($B944,$AB:$AX,1,0)),0,(VLOOKUP($B944,$AB:$AX,1,0)))</f>
        <v>0</v>
      </c>
      <c r="BC944" s="86" t="n">
        <f aca="false">IF(ISERROR(VLOOKUP($B944,$AB:$AX,2,0)),0,(VLOOKUP($B944,$AB:$AX,2,0)))</f>
        <v>0</v>
      </c>
      <c r="BD944" s="92" t="n">
        <f aca="false">IF(ISERROR(VLOOKUP($B944,$AB:$AX,3,0)),0,(VLOOKUP($B944,$AB:$AX,3,0)))</f>
        <v>0</v>
      </c>
      <c r="BE944" s="85" t="n">
        <f aca="false">IF(ISERROR(VLOOKUP($B944,$AB:$AX,4,0)),0,(VLOOKUP($B944,$AB:$AX,4,0)))</f>
        <v>0</v>
      </c>
      <c r="BF944" s="86" t="n">
        <f aca="false">IF(ISERROR(VLOOKUP($B944,$AB:$AX,5,0)),0,(VLOOKUP($B944,$AB:$AX,5,0)))</f>
        <v>0</v>
      </c>
      <c r="BG944" s="86" t="n">
        <f aca="false">IF(ISERROR(VLOOKUP($B944,$AB:$AX,6,0)),0,(VLOOKUP($B944,$AB:$AX,6,0)))</f>
        <v>0</v>
      </c>
      <c r="BH944" s="85" t="n">
        <f aca="false">IF(ISERROR(VLOOKUP($B944,$AB:$AX,7,0)),0,(VLOOKUP($B944,$AB:$AX,7,0)))</f>
        <v>0</v>
      </c>
      <c r="BI944" s="88" t="n">
        <f aca="false">IF(ISERROR(VLOOKUP($B944,$AB:$AX,8,0)),0,(VLOOKUP($B944,$AB:$AX,8,0)))</f>
        <v>0</v>
      </c>
      <c r="BJ944" s="88" t="n">
        <f aca="false">IF(ISERROR(VLOOKUP($B944,$AB:$AX,9,0)),0,(VLOOKUP($B944,$AB:$AX,9,0)))</f>
        <v>0</v>
      </c>
      <c r="BK944" s="89" t="n">
        <f aca="false">IF(ISERROR(VLOOKUP($B944,$AB:$AX,10,0)),0,(VLOOKUP($B944,$AB:$AX,10,0)))</f>
        <v>0</v>
      </c>
      <c r="BL944" s="93" t="n">
        <f aca="false">IF(ISERROR(VLOOKUP($B944,$AB:$AX,11,0)),0,(VLOOKUP($B944,$AB:$AX,11,0)))</f>
        <v>0</v>
      </c>
      <c r="BM944" s="89" t="n">
        <f aca="false">IF(ISERROR(VLOOKUP($B944,$AB:$AX,12,0)),0,(VLOOKUP($B944,$AB:$AX,12,0)))</f>
        <v>0</v>
      </c>
      <c r="BN944" s="93" t="n">
        <f aca="false">IF(ISERROR(VLOOKUP($B944,$AB:$AX,13,0)),0,(VLOOKUP($B944,$AB:$AX,13,0)))</f>
        <v>0</v>
      </c>
      <c r="BO944" s="86" t="n">
        <f aca="false">IF(ISERROR(VLOOKUP($B944,$AB:$AX,14,0)),0,(VLOOKUP($B944,$AB:$AX,14,0)))</f>
        <v>0</v>
      </c>
      <c r="BP944" s="91" t="n">
        <f aca="false">IF(ISERROR(VLOOKUP($B944,$AB:$AX,15,0)),0,(VLOOKUP($B944,$AB:$AX,15,0)))</f>
        <v>0</v>
      </c>
    </row>
    <row r="945" customFormat="false" ht="12.75" hidden="true" customHeight="false" outlineLevel="0" collapsed="false">
      <c r="A945" s="75" t="s">
        <v>1403</v>
      </c>
      <c r="B945" s="78"/>
      <c r="C945" s="79"/>
      <c r="D945" s="78"/>
      <c r="E945" s="78"/>
      <c r="F945" s="79"/>
      <c r="G945" s="79"/>
      <c r="H945" s="80" t="n">
        <v>0</v>
      </c>
      <c r="I945" s="81" t="n">
        <v>0</v>
      </c>
      <c r="J945" s="81" t="n">
        <v>0</v>
      </c>
      <c r="K945" s="82" t="n">
        <v>0</v>
      </c>
      <c r="L945" s="83" t="n">
        <v>0</v>
      </c>
      <c r="M945" s="82" t="n">
        <v>0</v>
      </c>
      <c r="N945" s="83" t="n">
        <v>0</v>
      </c>
      <c r="O945" s="79"/>
      <c r="P945" s="84"/>
      <c r="AA945" s="5" t="s">
        <v>1403</v>
      </c>
      <c r="AB945" s="85"/>
      <c r="AC945" s="86"/>
      <c r="AD945" s="85"/>
      <c r="AE945" s="85"/>
      <c r="AF945" s="86"/>
      <c r="AG945" s="86"/>
      <c r="AH945" s="87" t="n">
        <v>0</v>
      </c>
      <c r="AI945" s="88" t="n">
        <v>0</v>
      </c>
      <c r="AJ945" s="88" t="n">
        <v>0</v>
      </c>
      <c r="AK945" s="89" t="n">
        <v>0</v>
      </c>
      <c r="AL945" s="90" t="n">
        <v>0</v>
      </c>
      <c r="AM945" s="89" t="n">
        <v>0</v>
      </c>
      <c r="AN945" s="90" t="n">
        <v>0</v>
      </c>
      <c r="AO945" s="86"/>
      <c r="AP945" s="91"/>
      <c r="AZ945" s="5"/>
      <c r="BA945" s="12"/>
      <c r="BB945" s="85" t="n">
        <f aca="false">IF(ISERROR(VLOOKUP($B945,$AB:$AX,1,0)),0,(VLOOKUP($B945,$AB:$AX,1,0)))</f>
        <v>0</v>
      </c>
      <c r="BC945" s="86" t="n">
        <f aca="false">IF(ISERROR(VLOOKUP($B945,$AB:$AX,2,0)),0,(VLOOKUP($B945,$AB:$AX,2,0)))</f>
        <v>0</v>
      </c>
      <c r="BD945" s="92" t="n">
        <f aca="false">IF(ISERROR(VLOOKUP($B945,$AB:$AX,3,0)),0,(VLOOKUP($B945,$AB:$AX,3,0)))</f>
        <v>0</v>
      </c>
      <c r="BE945" s="85" t="n">
        <f aca="false">IF(ISERROR(VLOOKUP($B945,$AB:$AX,4,0)),0,(VLOOKUP($B945,$AB:$AX,4,0)))</f>
        <v>0</v>
      </c>
      <c r="BF945" s="86" t="n">
        <f aca="false">IF(ISERROR(VLOOKUP($B945,$AB:$AX,5,0)),0,(VLOOKUP($B945,$AB:$AX,5,0)))</f>
        <v>0</v>
      </c>
      <c r="BG945" s="86" t="n">
        <f aca="false">IF(ISERROR(VLOOKUP($B945,$AB:$AX,6,0)),0,(VLOOKUP($B945,$AB:$AX,6,0)))</f>
        <v>0</v>
      </c>
      <c r="BH945" s="85" t="n">
        <f aca="false">IF(ISERROR(VLOOKUP($B945,$AB:$AX,7,0)),0,(VLOOKUP($B945,$AB:$AX,7,0)))</f>
        <v>0</v>
      </c>
      <c r="BI945" s="88" t="n">
        <f aca="false">IF(ISERROR(VLOOKUP($B945,$AB:$AX,8,0)),0,(VLOOKUP($B945,$AB:$AX,8,0)))</f>
        <v>0</v>
      </c>
      <c r="BJ945" s="88" t="n">
        <f aca="false">IF(ISERROR(VLOOKUP($B945,$AB:$AX,9,0)),0,(VLOOKUP($B945,$AB:$AX,9,0)))</f>
        <v>0</v>
      </c>
      <c r="BK945" s="89" t="n">
        <f aca="false">IF(ISERROR(VLOOKUP($B945,$AB:$AX,10,0)),0,(VLOOKUP($B945,$AB:$AX,10,0)))</f>
        <v>0</v>
      </c>
      <c r="BL945" s="93" t="n">
        <f aca="false">IF(ISERROR(VLOOKUP($B945,$AB:$AX,11,0)),0,(VLOOKUP($B945,$AB:$AX,11,0)))</f>
        <v>0</v>
      </c>
      <c r="BM945" s="89" t="n">
        <f aca="false">IF(ISERROR(VLOOKUP($B945,$AB:$AX,12,0)),0,(VLOOKUP($B945,$AB:$AX,12,0)))</f>
        <v>0</v>
      </c>
      <c r="BN945" s="93" t="n">
        <f aca="false">IF(ISERROR(VLOOKUP($B945,$AB:$AX,13,0)),0,(VLOOKUP($B945,$AB:$AX,13,0)))</f>
        <v>0</v>
      </c>
      <c r="BO945" s="86" t="n">
        <f aca="false">IF(ISERROR(VLOOKUP($B945,$AB:$AX,14,0)),0,(VLOOKUP($B945,$AB:$AX,14,0)))</f>
        <v>0</v>
      </c>
      <c r="BP945" s="91" t="n">
        <f aca="false">IF(ISERROR(VLOOKUP($B945,$AB:$AX,15,0)),0,(VLOOKUP($B945,$AB:$AX,15,0)))</f>
        <v>0</v>
      </c>
    </row>
    <row r="946" customFormat="false" ht="12.75" hidden="true" customHeight="false" outlineLevel="0" collapsed="false">
      <c r="A946" s="75" t="s">
        <v>1404</v>
      </c>
      <c r="B946" s="78"/>
      <c r="C946" s="79"/>
      <c r="D946" s="78"/>
      <c r="E946" s="78"/>
      <c r="F946" s="79"/>
      <c r="G946" s="79"/>
      <c r="H946" s="80" t="n">
        <v>0</v>
      </c>
      <c r="I946" s="81" t="n">
        <v>0</v>
      </c>
      <c r="J946" s="81" t="n">
        <v>0</v>
      </c>
      <c r="K946" s="82" t="n">
        <v>0</v>
      </c>
      <c r="L946" s="83" t="n">
        <v>0</v>
      </c>
      <c r="M946" s="82" t="n">
        <v>0</v>
      </c>
      <c r="N946" s="83" t="n">
        <v>0</v>
      </c>
      <c r="O946" s="79"/>
      <c r="P946" s="84"/>
      <c r="AA946" s="5" t="s">
        <v>1404</v>
      </c>
      <c r="AB946" s="85"/>
      <c r="AC946" s="86"/>
      <c r="AD946" s="85"/>
      <c r="AE946" s="85"/>
      <c r="AF946" s="86"/>
      <c r="AG946" s="86"/>
      <c r="AH946" s="87" t="n">
        <v>0</v>
      </c>
      <c r="AI946" s="88" t="n">
        <v>0</v>
      </c>
      <c r="AJ946" s="88" t="n">
        <v>0</v>
      </c>
      <c r="AK946" s="89" t="n">
        <v>0</v>
      </c>
      <c r="AL946" s="90" t="n">
        <v>0</v>
      </c>
      <c r="AM946" s="89" t="n">
        <v>0</v>
      </c>
      <c r="AN946" s="90" t="n">
        <v>0</v>
      </c>
      <c r="AO946" s="86"/>
      <c r="AP946" s="91"/>
      <c r="AZ946" s="5"/>
      <c r="BA946" s="12"/>
      <c r="BB946" s="85" t="n">
        <f aca="false">IF(ISERROR(VLOOKUP($B946,$AB:$AX,1,0)),0,(VLOOKUP($B946,$AB:$AX,1,0)))</f>
        <v>0</v>
      </c>
      <c r="BC946" s="86" t="n">
        <f aca="false">IF(ISERROR(VLOOKUP($B946,$AB:$AX,2,0)),0,(VLOOKUP($B946,$AB:$AX,2,0)))</f>
        <v>0</v>
      </c>
      <c r="BD946" s="92" t="n">
        <f aca="false">IF(ISERROR(VLOOKUP($B946,$AB:$AX,3,0)),0,(VLOOKUP($B946,$AB:$AX,3,0)))</f>
        <v>0</v>
      </c>
      <c r="BE946" s="85" t="n">
        <f aca="false">IF(ISERROR(VLOOKUP($B946,$AB:$AX,4,0)),0,(VLOOKUP($B946,$AB:$AX,4,0)))</f>
        <v>0</v>
      </c>
      <c r="BF946" s="86" t="n">
        <f aca="false">IF(ISERROR(VLOOKUP($B946,$AB:$AX,5,0)),0,(VLOOKUP($B946,$AB:$AX,5,0)))</f>
        <v>0</v>
      </c>
      <c r="BG946" s="86" t="n">
        <f aca="false">IF(ISERROR(VLOOKUP($B946,$AB:$AX,6,0)),0,(VLOOKUP($B946,$AB:$AX,6,0)))</f>
        <v>0</v>
      </c>
      <c r="BH946" s="85" t="n">
        <f aca="false">IF(ISERROR(VLOOKUP($B946,$AB:$AX,7,0)),0,(VLOOKUP($B946,$AB:$AX,7,0)))</f>
        <v>0</v>
      </c>
      <c r="BI946" s="88" t="n">
        <f aca="false">IF(ISERROR(VLOOKUP($B946,$AB:$AX,8,0)),0,(VLOOKUP($B946,$AB:$AX,8,0)))</f>
        <v>0</v>
      </c>
      <c r="BJ946" s="88" t="n">
        <f aca="false">IF(ISERROR(VLOOKUP($B946,$AB:$AX,9,0)),0,(VLOOKUP($B946,$AB:$AX,9,0)))</f>
        <v>0</v>
      </c>
      <c r="BK946" s="89" t="n">
        <f aca="false">IF(ISERROR(VLOOKUP($B946,$AB:$AX,10,0)),0,(VLOOKUP($B946,$AB:$AX,10,0)))</f>
        <v>0</v>
      </c>
      <c r="BL946" s="93" t="n">
        <f aca="false">IF(ISERROR(VLOOKUP($B946,$AB:$AX,11,0)),0,(VLOOKUP($B946,$AB:$AX,11,0)))</f>
        <v>0</v>
      </c>
      <c r="BM946" s="89" t="n">
        <f aca="false">IF(ISERROR(VLOOKUP($B946,$AB:$AX,12,0)),0,(VLOOKUP($B946,$AB:$AX,12,0)))</f>
        <v>0</v>
      </c>
      <c r="BN946" s="93" t="n">
        <f aca="false">IF(ISERROR(VLOOKUP($B946,$AB:$AX,13,0)),0,(VLOOKUP($B946,$AB:$AX,13,0)))</f>
        <v>0</v>
      </c>
      <c r="BO946" s="86" t="n">
        <f aca="false">IF(ISERROR(VLOOKUP($B946,$AB:$AX,14,0)),0,(VLOOKUP($B946,$AB:$AX,14,0)))</f>
        <v>0</v>
      </c>
      <c r="BP946" s="91" t="n">
        <f aca="false">IF(ISERROR(VLOOKUP($B946,$AB:$AX,15,0)),0,(VLOOKUP($B946,$AB:$AX,15,0)))</f>
        <v>0</v>
      </c>
    </row>
    <row r="947" customFormat="false" ht="12.75" hidden="true" customHeight="false" outlineLevel="0" collapsed="false">
      <c r="A947" s="75" t="s">
        <v>1405</v>
      </c>
      <c r="B947" s="78"/>
      <c r="C947" s="79"/>
      <c r="D947" s="78"/>
      <c r="E947" s="78"/>
      <c r="F947" s="79"/>
      <c r="G947" s="79"/>
      <c r="H947" s="80" t="n">
        <v>0</v>
      </c>
      <c r="I947" s="81" t="n">
        <v>0</v>
      </c>
      <c r="J947" s="81" t="n">
        <v>0</v>
      </c>
      <c r="K947" s="82" t="n">
        <v>0</v>
      </c>
      <c r="L947" s="83" t="n">
        <v>0</v>
      </c>
      <c r="M947" s="82" t="n">
        <v>0</v>
      </c>
      <c r="N947" s="83" t="n">
        <v>0</v>
      </c>
      <c r="O947" s="79"/>
      <c r="P947" s="84"/>
      <c r="AA947" s="5" t="s">
        <v>1405</v>
      </c>
      <c r="AB947" s="85"/>
      <c r="AC947" s="86"/>
      <c r="AD947" s="85"/>
      <c r="AE947" s="85"/>
      <c r="AF947" s="86"/>
      <c r="AG947" s="86"/>
      <c r="AH947" s="87" t="n">
        <v>0</v>
      </c>
      <c r="AI947" s="88" t="n">
        <v>0</v>
      </c>
      <c r="AJ947" s="88" t="n">
        <v>0</v>
      </c>
      <c r="AK947" s="89" t="n">
        <v>0</v>
      </c>
      <c r="AL947" s="90" t="n">
        <v>0</v>
      </c>
      <c r="AM947" s="89" t="n">
        <v>0</v>
      </c>
      <c r="AN947" s="90" t="n">
        <v>0</v>
      </c>
      <c r="AO947" s="86"/>
      <c r="AP947" s="91"/>
      <c r="AZ947" s="5"/>
      <c r="BA947" s="12"/>
      <c r="BB947" s="85" t="n">
        <f aca="false">IF(ISERROR(VLOOKUP($B947,$AB:$AX,1,0)),0,(VLOOKUP($B947,$AB:$AX,1,0)))</f>
        <v>0</v>
      </c>
      <c r="BC947" s="86" t="n">
        <f aca="false">IF(ISERROR(VLOOKUP($B947,$AB:$AX,2,0)),0,(VLOOKUP($B947,$AB:$AX,2,0)))</f>
        <v>0</v>
      </c>
      <c r="BD947" s="92" t="n">
        <f aca="false">IF(ISERROR(VLOOKUP($B947,$AB:$AX,3,0)),0,(VLOOKUP($B947,$AB:$AX,3,0)))</f>
        <v>0</v>
      </c>
      <c r="BE947" s="85" t="n">
        <f aca="false">IF(ISERROR(VLOOKUP($B947,$AB:$AX,4,0)),0,(VLOOKUP($B947,$AB:$AX,4,0)))</f>
        <v>0</v>
      </c>
      <c r="BF947" s="86" t="n">
        <f aca="false">IF(ISERROR(VLOOKUP($B947,$AB:$AX,5,0)),0,(VLOOKUP($B947,$AB:$AX,5,0)))</f>
        <v>0</v>
      </c>
      <c r="BG947" s="86" t="n">
        <f aca="false">IF(ISERROR(VLOOKUP($B947,$AB:$AX,6,0)),0,(VLOOKUP($B947,$AB:$AX,6,0)))</f>
        <v>0</v>
      </c>
      <c r="BH947" s="85" t="n">
        <f aca="false">IF(ISERROR(VLOOKUP($B947,$AB:$AX,7,0)),0,(VLOOKUP($B947,$AB:$AX,7,0)))</f>
        <v>0</v>
      </c>
      <c r="BI947" s="88" t="n">
        <f aca="false">IF(ISERROR(VLOOKUP($B947,$AB:$AX,8,0)),0,(VLOOKUP($B947,$AB:$AX,8,0)))</f>
        <v>0</v>
      </c>
      <c r="BJ947" s="88" t="n">
        <f aca="false">IF(ISERROR(VLOOKUP($B947,$AB:$AX,9,0)),0,(VLOOKUP($B947,$AB:$AX,9,0)))</f>
        <v>0</v>
      </c>
      <c r="BK947" s="89" t="n">
        <f aca="false">IF(ISERROR(VLOOKUP($B947,$AB:$AX,10,0)),0,(VLOOKUP($B947,$AB:$AX,10,0)))</f>
        <v>0</v>
      </c>
      <c r="BL947" s="93" t="n">
        <f aca="false">IF(ISERROR(VLOOKUP($B947,$AB:$AX,11,0)),0,(VLOOKUP($B947,$AB:$AX,11,0)))</f>
        <v>0</v>
      </c>
      <c r="BM947" s="89" t="n">
        <f aca="false">IF(ISERROR(VLOOKUP($B947,$AB:$AX,12,0)),0,(VLOOKUP($B947,$AB:$AX,12,0)))</f>
        <v>0</v>
      </c>
      <c r="BN947" s="93" t="n">
        <f aca="false">IF(ISERROR(VLOOKUP($B947,$AB:$AX,13,0)),0,(VLOOKUP($B947,$AB:$AX,13,0)))</f>
        <v>0</v>
      </c>
      <c r="BO947" s="86" t="n">
        <f aca="false">IF(ISERROR(VLOOKUP($B947,$AB:$AX,14,0)),0,(VLOOKUP($B947,$AB:$AX,14,0)))</f>
        <v>0</v>
      </c>
      <c r="BP947" s="91" t="n">
        <f aca="false">IF(ISERROR(VLOOKUP($B947,$AB:$AX,15,0)),0,(VLOOKUP($B947,$AB:$AX,15,0)))</f>
        <v>0</v>
      </c>
    </row>
    <row r="948" customFormat="false" ht="12.75" hidden="true" customHeight="false" outlineLevel="0" collapsed="false">
      <c r="A948" s="75" t="s">
        <v>1406</v>
      </c>
      <c r="B948" s="78"/>
      <c r="C948" s="79"/>
      <c r="D948" s="78"/>
      <c r="E948" s="78"/>
      <c r="F948" s="79"/>
      <c r="G948" s="79"/>
      <c r="H948" s="80" t="n">
        <v>0</v>
      </c>
      <c r="I948" s="81" t="n">
        <v>0</v>
      </c>
      <c r="J948" s="81" t="n">
        <v>0</v>
      </c>
      <c r="K948" s="82" t="n">
        <v>0</v>
      </c>
      <c r="L948" s="83" t="n">
        <v>0</v>
      </c>
      <c r="M948" s="82" t="n">
        <v>0</v>
      </c>
      <c r="N948" s="83" t="n">
        <v>0</v>
      </c>
      <c r="O948" s="79"/>
      <c r="P948" s="84"/>
      <c r="AA948" s="5" t="s">
        <v>1406</v>
      </c>
      <c r="AB948" s="85"/>
      <c r="AC948" s="86"/>
      <c r="AD948" s="85"/>
      <c r="AE948" s="85"/>
      <c r="AF948" s="86"/>
      <c r="AG948" s="86"/>
      <c r="AH948" s="87" t="n">
        <v>0</v>
      </c>
      <c r="AI948" s="88" t="n">
        <v>0</v>
      </c>
      <c r="AJ948" s="88" t="n">
        <v>0</v>
      </c>
      <c r="AK948" s="89" t="n">
        <v>0</v>
      </c>
      <c r="AL948" s="90" t="n">
        <v>0</v>
      </c>
      <c r="AM948" s="89" t="n">
        <v>0</v>
      </c>
      <c r="AN948" s="90" t="n">
        <v>0</v>
      </c>
      <c r="AO948" s="86"/>
      <c r="AP948" s="91"/>
      <c r="AZ948" s="5"/>
      <c r="BA948" s="12"/>
      <c r="BB948" s="85" t="n">
        <f aca="false">IF(ISERROR(VLOOKUP($B948,$AB:$AX,1,0)),0,(VLOOKUP($B948,$AB:$AX,1,0)))</f>
        <v>0</v>
      </c>
      <c r="BC948" s="86" t="n">
        <f aca="false">IF(ISERROR(VLOOKUP($B948,$AB:$AX,2,0)),0,(VLOOKUP($B948,$AB:$AX,2,0)))</f>
        <v>0</v>
      </c>
      <c r="BD948" s="92" t="n">
        <f aca="false">IF(ISERROR(VLOOKUP($B948,$AB:$AX,3,0)),0,(VLOOKUP($B948,$AB:$AX,3,0)))</f>
        <v>0</v>
      </c>
      <c r="BE948" s="85" t="n">
        <f aca="false">IF(ISERROR(VLOOKUP($B948,$AB:$AX,4,0)),0,(VLOOKUP($B948,$AB:$AX,4,0)))</f>
        <v>0</v>
      </c>
      <c r="BF948" s="86" t="n">
        <f aca="false">IF(ISERROR(VLOOKUP($B948,$AB:$AX,5,0)),0,(VLOOKUP($B948,$AB:$AX,5,0)))</f>
        <v>0</v>
      </c>
      <c r="BG948" s="86" t="n">
        <f aca="false">IF(ISERROR(VLOOKUP($B948,$AB:$AX,6,0)),0,(VLOOKUP($B948,$AB:$AX,6,0)))</f>
        <v>0</v>
      </c>
      <c r="BH948" s="85" t="n">
        <f aca="false">IF(ISERROR(VLOOKUP($B948,$AB:$AX,7,0)),0,(VLOOKUP($B948,$AB:$AX,7,0)))</f>
        <v>0</v>
      </c>
      <c r="BI948" s="88" t="n">
        <f aca="false">IF(ISERROR(VLOOKUP($B948,$AB:$AX,8,0)),0,(VLOOKUP($B948,$AB:$AX,8,0)))</f>
        <v>0</v>
      </c>
      <c r="BJ948" s="88" t="n">
        <f aca="false">IF(ISERROR(VLOOKUP($B948,$AB:$AX,9,0)),0,(VLOOKUP($B948,$AB:$AX,9,0)))</f>
        <v>0</v>
      </c>
      <c r="BK948" s="89" t="n">
        <f aca="false">IF(ISERROR(VLOOKUP($B948,$AB:$AX,10,0)),0,(VLOOKUP($B948,$AB:$AX,10,0)))</f>
        <v>0</v>
      </c>
      <c r="BL948" s="93" t="n">
        <f aca="false">IF(ISERROR(VLOOKUP($B948,$AB:$AX,11,0)),0,(VLOOKUP($B948,$AB:$AX,11,0)))</f>
        <v>0</v>
      </c>
      <c r="BM948" s="89" t="n">
        <f aca="false">IF(ISERROR(VLOOKUP($B948,$AB:$AX,12,0)),0,(VLOOKUP($B948,$AB:$AX,12,0)))</f>
        <v>0</v>
      </c>
      <c r="BN948" s="93" t="n">
        <f aca="false">IF(ISERROR(VLOOKUP($B948,$AB:$AX,13,0)),0,(VLOOKUP($B948,$AB:$AX,13,0)))</f>
        <v>0</v>
      </c>
      <c r="BO948" s="86" t="n">
        <f aca="false">IF(ISERROR(VLOOKUP($B948,$AB:$AX,14,0)),0,(VLOOKUP($B948,$AB:$AX,14,0)))</f>
        <v>0</v>
      </c>
      <c r="BP948" s="91" t="n">
        <f aca="false">IF(ISERROR(VLOOKUP($B948,$AB:$AX,15,0)),0,(VLOOKUP($B948,$AB:$AX,15,0)))</f>
        <v>0</v>
      </c>
    </row>
    <row r="949" customFormat="false" ht="12.75" hidden="true" customHeight="false" outlineLevel="0" collapsed="false">
      <c r="A949" s="75" t="s">
        <v>1407</v>
      </c>
      <c r="B949" s="78"/>
      <c r="C949" s="79"/>
      <c r="D949" s="78"/>
      <c r="E949" s="78"/>
      <c r="F949" s="79"/>
      <c r="G949" s="79"/>
      <c r="H949" s="80" t="n">
        <v>0</v>
      </c>
      <c r="I949" s="81" t="n">
        <v>0</v>
      </c>
      <c r="J949" s="81" t="n">
        <v>0</v>
      </c>
      <c r="K949" s="82" t="n">
        <v>0</v>
      </c>
      <c r="L949" s="83" t="n">
        <v>0</v>
      </c>
      <c r="M949" s="82" t="n">
        <v>0</v>
      </c>
      <c r="N949" s="83" t="n">
        <v>0</v>
      </c>
      <c r="O949" s="79"/>
      <c r="P949" s="84"/>
      <c r="AA949" s="5" t="s">
        <v>1407</v>
      </c>
      <c r="AB949" s="85"/>
      <c r="AC949" s="86"/>
      <c r="AD949" s="85"/>
      <c r="AE949" s="85"/>
      <c r="AF949" s="86"/>
      <c r="AG949" s="86"/>
      <c r="AH949" s="87" t="n">
        <v>0</v>
      </c>
      <c r="AI949" s="88" t="n">
        <v>0</v>
      </c>
      <c r="AJ949" s="88" t="n">
        <v>0</v>
      </c>
      <c r="AK949" s="89" t="n">
        <v>0</v>
      </c>
      <c r="AL949" s="90" t="n">
        <v>0</v>
      </c>
      <c r="AM949" s="89" t="n">
        <v>0</v>
      </c>
      <c r="AN949" s="90" t="n">
        <v>0</v>
      </c>
      <c r="AO949" s="86"/>
      <c r="AP949" s="91"/>
      <c r="AZ949" s="5"/>
      <c r="BA949" s="12"/>
      <c r="BB949" s="85" t="n">
        <f aca="false">IF(ISERROR(VLOOKUP($B949,$AB:$AX,1,0)),0,(VLOOKUP($B949,$AB:$AX,1,0)))</f>
        <v>0</v>
      </c>
      <c r="BC949" s="86" t="n">
        <f aca="false">IF(ISERROR(VLOOKUP($B949,$AB:$AX,2,0)),0,(VLOOKUP($B949,$AB:$AX,2,0)))</f>
        <v>0</v>
      </c>
      <c r="BD949" s="92" t="n">
        <f aca="false">IF(ISERROR(VLOOKUP($B949,$AB:$AX,3,0)),0,(VLOOKUP($B949,$AB:$AX,3,0)))</f>
        <v>0</v>
      </c>
      <c r="BE949" s="85" t="n">
        <f aca="false">IF(ISERROR(VLOOKUP($B949,$AB:$AX,4,0)),0,(VLOOKUP($B949,$AB:$AX,4,0)))</f>
        <v>0</v>
      </c>
      <c r="BF949" s="86" t="n">
        <f aca="false">IF(ISERROR(VLOOKUP($B949,$AB:$AX,5,0)),0,(VLOOKUP($B949,$AB:$AX,5,0)))</f>
        <v>0</v>
      </c>
      <c r="BG949" s="86" t="n">
        <f aca="false">IF(ISERROR(VLOOKUP($B949,$AB:$AX,6,0)),0,(VLOOKUP($B949,$AB:$AX,6,0)))</f>
        <v>0</v>
      </c>
      <c r="BH949" s="85" t="n">
        <f aca="false">IF(ISERROR(VLOOKUP($B949,$AB:$AX,7,0)),0,(VLOOKUP($B949,$AB:$AX,7,0)))</f>
        <v>0</v>
      </c>
      <c r="BI949" s="88" t="n">
        <f aca="false">IF(ISERROR(VLOOKUP($B949,$AB:$AX,8,0)),0,(VLOOKUP($B949,$AB:$AX,8,0)))</f>
        <v>0</v>
      </c>
      <c r="BJ949" s="88" t="n">
        <f aca="false">IF(ISERROR(VLOOKUP($B949,$AB:$AX,9,0)),0,(VLOOKUP($B949,$AB:$AX,9,0)))</f>
        <v>0</v>
      </c>
      <c r="BK949" s="89" t="n">
        <f aca="false">IF(ISERROR(VLOOKUP($B949,$AB:$AX,10,0)),0,(VLOOKUP($B949,$AB:$AX,10,0)))</f>
        <v>0</v>
      </c>
      <c r="BL949" s="93" t="n">
        <f aca="false">IF(ISERROR(VLOOKUP($B949,$AB:$AX,11,0)),0,(VLOOKUP($B949,$AB:$AX,11,0)))</f>
        <v>0</v>
      </c>
      <c r="BM949" s="89" t="n">
        <f aca="false">IF(ISERROR(VLOOKUP($B949,$AB:$AX,12,0)),0,(VLOOKUP($B949,$AB:$AX,12,0)))</f>
        <v>0</v>
      </c>
      <c r="BN949" s="93" t="n">
        <f aca="false">IF(ISERROR(VLOOKUP($B949,$AB:$AX,13,0)),0,(VLOOKUP($B949,$AB:$AX,13,0)))</f>
        <v>0</v>
      </c>
      <c r="BO949" s="86" t="n">
        <f aca="false">IF(ISERROR(VLOOKUP($B949,$AB:$AX,14,0)),0,(VLOOKUP($B949,$AB:$AX,14,0)))</f>
        <v>0</v>
      </c>
      <c r="BP949" s="91" t="n">
        <f aca="false">IF(ISERROR(VLOOKUP($B949,$AB:$AX,15,0)),0,(VLOOKUP($B949,$AB:$AX,15,0)))</f>
        <v>0</v>
      </c>
    </row>
    <row r="950" customFormat="false" ht="12.75" hidden="true" customHeight="false" outlineLevel="0" collapsed="false">
      <c r="A950" s="140" t="s">
        <v>1408</v>
      </c>
      <c r="B950" s="99" t="s">
        <v>161</v>
      </c>
      <c r="C950" s="123"/>
      <c r="D950" s="99"/>
      <c r="E950" s="99"/>
      <c r="F950" s="123"/>
      <c r="G950" s="123"/>
      <c r="H950" s="136"/>
      <c r="I950" s="137"/>
      <c r="J950" s="137"/>
      <c r="K950" s="130"/>
      <c r="L950" s="129"/>
      <c r="M950" s="130"/>
      <c r="N950" s="129"/>
      <c r="O950" s="123"/>
      <c r="P950" s="131"/>
      <c r="AA950" s="5" t="s">
        <v>1408</v>
      </c>
      <c r="AB950" s="85" t="s">
        <v>161</v>
      </c>
      <c r="AC950" s="86"/>
      <c r="AD950" s="85"/>
      <c r="AE950" s="85"/>
      <c r="AF950" s="86"/>
      <c r="AG950" s="86"/>
      <c r="AH950" s="87"/>
      <c r="AI950" s="88"/>
      <c r="AJ950" s="88"/>
      <c r="AK950" s="89"/>
      <c r="AL950" s="90"/>
      <c r="AM950" s="89"/>
      <c r="AN950" s="90"/>
      <c r="AO950" s="86"/>
      <c r="AP950" s="91"/>
      <c r="AZ950" s="5"/>
      <c r="BA950" s="12"/>
      <c r="BB950" s="85" t="str">
        <f aca="false">IF(ISERROR(VLOOKUP($B950,$AB:$AX,1,0)),0,(VLOOKUP($B950,$AB:$AX,1,0)))</f>
        <v>DEALS REMOVED</v>
      </c>
      <c r="BC950" s="86" t="n">
        <f aca="false">IF(ISERROR(VLOOKUP($B950,$AB:$AX,2,0)),0,(VLOOKUP($B950,$AB:$AX,2,0)))</f>
        <v>0</v>
      </c>
      <c r="BD950" s="92" t="n">
        <f aca="false">IF(ISERROR(VLOOKUP($B950,$AB:$AX,3,0)),0,(VLOOKUP($B950,$AB:$AX,3,0)))</f>
        <v>0</v>
      </c>
      <c r="BE950" s="85" t="n">
        <f aca="false">IF(ISERROR(VLOOKUP($B950,$AB:$AX,4,0)),0,(VLOOKUP($B950,$AB:$AX,4,0)))</f>
        <v>0</v>
      </c>
      <c r="BF950" s="86" t="n">
        <f aca="false">IF(ISERROR(VLOOKUP($B950,$AB:$AX,5,0)),0,(VLOOKUP($B950,$AB:$AX,5,0)))</f>
        <v>0</v>
      </c>
      <c r="BG950" s="86" t="n">
        <f aca="false">IF(ISERROR(VLOOKUP($B950,$AB:$AX,6,0)),0,(VLOOKUP($B950,$AB:$AX,6,0)))</f>
        <v>0</v>
      </c>
      <c r="BH950" s="85" t="n">
        <f aca="false">IF(ISERROR(VLOOKUP($B950,$AB:$AX,7,0)),0,(VLOOKUP($B950,$AB:$AX,7,0)))</f>
        <v>0</v>
      </c>
      <c r="BI950" s="88" t="n">
        <f aca="false">IF(ISERROR(VLOOKUP($B950,$AB:$AX,8,0)),0,(VLOOKUP($B950,$AB:$AX,8,0)))</f>
        <v>0</v>
      </c>
      <c r="BJ950" s="88" t="n">
        <f aca="false">IF(ISERROR(VLOOKUP($B950,$AB:$AX,9,0)),0,(VLOOKUP($B950,$AB:$AX,9,0)))</f>
        <v>0</v>
      </c>
      <c r="BK950" s="89" t="n">
        <f aca="false">IF(ISERROR(VLOOKUP($B950,$AB:$AX,10,0)),0,(VLOOKUP($B950,$AB:$AX,10,0)))</f>
        <v>0</v>
      </c>
      <c r="BL950" s="93" t="n">
        <f aca="false">IF(ISERROR(VLOOKUP($B950,$AB:$AX,11,0)),0,(VLOOKUP($B950,$AB:$AX,11,0)))</f>
        <v>0</v>
      </c>
      <c r="BM950" s="89" t="n">
        <f aca="false">IF(ISERROR(VLOOKUP($B950,$AB:$AX,12,0)),0,(VLOOKUP($B950,$AB:$AX,12,0)))</f>
        <v>0</v>
      </c>
      <c r="BN950" s="93" t="n">
        <f aca="false">IF(ISERROR(VLOOKUP($B950,$AB:$AX,13,0)),0,(VLOOKUP($B950,$AB:$AX,13,0)))</f>
        <v>0</v>
      </c>
      <c r="BO950" s="86" t="n">
        <f aca="false">IF(ISERROR(VLOOKUP($B950,$AB:$AX,14,0)),0,(VLOOKUP($B950,$AB:$AX,14,0)))</f>
        <v>0</v>
      </c>
      <c r="BP950" s="91" t="n">
        <f aca="false">IF(ISERROR(VLOOKUP($B950,$AB:$AX,15,0)),0,(VLOOKUP($B950,$AB:$AX,15,0)))</f>
        <v>0</v>
      </c>
    </row>
    <row r="951" customFormat="false" ht="12.75" hidden="true" customHeight="false" outlineLevel="0" collapsed="false">
      <c r="A951" s="75" t="s">
        <v>1409</v>
      </c>
      <c r="B951" s="78" t="s">
        <v>1410</v>
      </c>
      <c r="C951" s="79"/>
      <c r="D951" s="78"/>
      <c r="E951" s="78"/>
      <c r="F951" s="79"/>
      <c r="G951" s="79"/>
      <c r="H951" s="80" t="n">
        <v>0</v>
      </c>
      <c r="I951" s="81" t="n">
        <v>0</v>
      </c>
      <c r="J951" s="81" t="n">
        <v>0</v>
      </c>
      <c r="K951" s="82" t="n">
        <v>0</v>
      </c>
      <c r="L951" s="83" t="n">
        <v>0</v>
      </c>
      <c r="M951" s="82" t="n">
        <v>0</v>
      </c>
      <c r="N951" s="83" t="n">
        <v>0</v>
      </c>
      <c r="O951" s="79"/>
      <c r="P951" s="84"/>
      <c r="AA951" s="5" t="s">
        <v>1409</v>
      </c>
      <c r="AB951" s="85" t="s">
        <v>1410</v>
      </c>
      <c r="AC951" s="86"/>
      <c r="AD951" s="85"/>
      <c r="AE951" s="85"/>
      <c r="AF951" s="86"/>
      <c r="AG951" s="86"/>
      <c r="AH951" s="87" t="n">
        <v>0</v>
      </c>
      <c r="AI951" s="88" t="n">
        <v>0</v>
      </c>
      <c r="AJ951" s="88" t="n">
        <v>0</v>
      </c>
      <c r="AK951" s="89" t="n">
        <v>0</v>
      </c>
      <c r="AL951" s="90" t="n">
        <v>0</v>
      </c>
      <c r="AM951" s="89" t="n">
        <v>0</v>
      </c>
      <c r="AN951" s="90" t="n">
        <v>0</v>
      </c>
      <c r="AO951" s="86"/>
      <c r="AP951" s="91"/>
      <c r="AZ951" s="5"/>
      <c r="BA951" s="12"/>
      <c r="BB951" s="85" t="str">
        <f aca="false">IF(ISERROR(VLOOKUP($B951,$AB:$AX,1,0)),0,(VLOOKUP($B951,$AB:$AX,1,0)))</f>
        <v>Dolphin</v>
      </c>
      <c r="BC951" s="86" t="n">
        <f aca="false">IF(ISERROR(VLOOKUP($B951,$AB:$AX,2,0)),0,(VLOOKUP($B951,$AB:$AX,2,0)))</f>
        <v>0</v>
      </c>
      <c r="BD951" s="92" t="n">
        <f aca="false">IF(ISERROR(VLOOKUP($B951,$AB:$AX,3,0)),0,(VLOOKUP($B951,$AB:$AX,3,0)))</f>
        <v>0</v>
      </c>
      <c r="BE951" s="85" t="n">
        <f aca="false">IF(ISERROR(VLOOKUP($B951,$AB:$AX,4,0)),0,(VLOOKUP($B951,$AB:$AX,4,0)))</f>
        <v>0</v>
      </c>
      <c r="BF951" s="86" t="n">
        <f aca="false">IF(ISERROR(VLOOKUP($B951,$AB:$AX,5,0)),0,(VLOOKUP($B951,$AB:$AX,5,0)))</f>
        <v>0</v>
      </c>
      <c r="BG951" s="86" t="n">
        <f aca="false">IF(ISERROR(VLOOKUP($B951,$AB:$AX,6,0)),0,(VLOOKUP($B951,$AB:$AX,6,0)))</f>
        <v>0</v>
      </c>
      <c r="BH951" s="85" t="n">
        <f aca="false">IF(ISERROR(VLOOKUP($B951,$AB:$AX,7,0)),0,(VLOOKUP($B951,$AB:$AX,7,0)))</f>
        <v>0</v>
      </c>
      <c r="BI951" s="88" t="n">
        <f aca="false">IF(ISERROR(VLOOKUP($B951,$AB:$AX,8,0)),0,(VLOOKUP($B951,$AB:$AX,8,0)))</f>
        <v>0</v>
      </c>
      <c r="BJ951" s="88" t="n">
        <f aca="false">IF(ISERROR(VLOOKUP($B951,$AB:$AX,9,0)),0,(VLOOKUP($B951,$AB:$AX,9,0)))</f>
        <v>0</v>
      </c>
      <c r="BK951" s="89" t="n">
        <f aca="false">IF(ISERROR(VLOOKUP($B951,$AB:$AX,10,0)),0,(VLOOKUP($B951,$AB:$AX,10,0)))</f>
        <v>0</v>
      </c>
      <c r="BL951" s="93" t="n">
        <f aca="false">IF(ISERROR(VLOOKUP($B951,$AB:$AX,11,0)),0,(VLOOKUP($B951,$AB:$AX,11,0)))</f>
        <v>0</v>
      </c>
      <c r="BM951" s="89" t="n">
        <f aca="false">IF(ISERROR(VLOOKUP($B951,$AB:$AX,12,0)),0,(VLOOKUP($B951,$AB:$AX,12,0)))</f>
        <v>0</v>
      </c>
      <c r="BN951" s="93" t="n">
        <f aca="false">IF(ISERROR(VLOOKUP($B951,$AB:$AX,13,0)),0,(VLOOKUP($B951,$AB:$AX,13,0)))</f>
        <v>0</v>
      </c>
      <c r="BO951" s="86" t="n">
        <f aca="false">IF(ISERROR(VLOOKUP($B951,$AB:$AX,14,0)),0,(VLOOKUP($B951,$AB:$AX,14,0)))</f>
        <v>0</v>
      </c>
      <c r="BP951" s="91" t="n">
        <f aca="false">IF(ISERROR(VLOOKUP($B951,$AB:$AX,15,0)),0,(VLOOKUP($B951,$AB:$AX,15,0)))</f>
        <v>0</v>
      </c>
    </row>
    <row r="952" customFormat="false" ht="12.75" hidden="true" customHeight="false" outlineLevel="0" collapsed="false">
      <c r="A952" s="75" t="s">
        <v>1411</v>
      </c>
      <c r="B952" s="78"/>
      <c r="C952" s="79"/>
      <c r="D952" s="78"/>
      <c r="E952" s="78"/>
      <c r="F952" s="79"/>
      <c r="G952" s="79"/>
      <c r="H952" s="80" t="n">
        <v>0</v>
      </c>
      <c r="I952" s="81" t="n">
        <v>0</v>
      </c>
      <c r="J952" s="81" t="n">
        <v>0</v>
      </c>
      <c r="K952" s="82" t="n">
        <v>0</v>
      </c>
      <c r="L952" s="83" t="n">
        <v>0</v>
      </c>
      <c r="M952" s="82" t="n">
        <v>0</v>
      </c>
      <c r="N952" s="83" t="n">
        <v>0</v>
      </c>
      <c r="O952" s="79"/>
      <c r="P952" s="84"/>
      <c r="AA952" s="5" t="s">
        <v>1411</v>
      </c>
      <c r="AB952" s="85"/>
      <c r="AC952" s="86"/>
      <c r="AD952" s="85"/>
      <c r="AE952" s="85"/>
      <c r="AF952" s="86"/>
      <c r="AG952" s="86"/>
      <c r="AH952" s="87" t="n">
        <v>0</v>
      </c>
      <c r="AI952" s="88" t="n">
        <v>0</v>
      </c>
      <c r="AJ952" s="88" t="n">
        <v>0</v>
      </c>
      <c r="AK952" s="89" t="n">
        <v>0</v>
      </c>
      <c r="AL952" s="90" t="n">
        <v>0</v>
      </c>
      <c r="AM952" s="89" t="n">
        <v>0</v>
      </c>
      <c r="AN952" s="90" t="n">
        <v>0</v>
      </c>
      <c r="AO952" s="86"/>
      <c r="AP952" s="91"/>
      <c r="AZ952" s="5"/>
      <c r="BA952" s="12"/>
      <c r="BB952" s="85" t="n">
        <f aca="false">IF(ISERROR(VLOOKUP($B952,$AB:$AX,1,0)),0,(VLOOKUP($B952,$AB:$AX,1,0)))</f>
        <v>0</v>
      </c>
      <c r="BC952" s="86" t="n">
        <f aca="false">IF(ISERROR(VLOOKUP($B952,$AB:$AX,2,0)),0,(VLOOKUP($B952,$AB:$AX,2,0)))</f>
        <v>0</v>
      </c>
      <c r="BD952" s="92" t="n">
        <f aca="false">IF(ISERROR(VLOOKUP($B952,$AB:$AX,3,0)),0,(VLOOKUP($B952,$AB:$AX,3,0)))</f>
        <v>0</v>
      </c>
      <c r="BE952" s="85" t="n">
        <f aca="false">IF(ISERROR(VLOOKUP($B952,$AB:$AX,4,0)),0,(VLOOKUP($B952,$AB:$AX,4,0)))</f>
        <v>0</v>
      </c>
      <c r="BF952" s="86" t="n">
        <f aca="false">IF(ISERROR(VLOOKUP($B952,$AB:$AX,5,0)),0,(VLOOKUP($B952,$AB:$AX,5,0)))</f>
        <v>0</v>
      </c>
      <c r="BG952" s="86" t="n">
        <f aca="false">IF(ISERROR(VLOOKUP($B952,$AB:$AX,6,0)),0,(VLOOKUP($B952,$AB:$AX,6,0)))</f>
        <v>0</v>
      </c>
      <c r="BH952" s="85" t="n">
        <f aca="false">IF(ISERROR(VLOOKUP($B952,$AB:$AX,7,0)),0,(VLOOKUP($B952,$AB:$AX,7,0)))</f>
        <v>0</v>
      </c>
      <c r="BI952" s="88" t="n">
        <f aca="false">IF(ISERROR(VLOOKUP($B952,$AB:$AX,8,0)),0,(VLOOKUP($B952,$AB:$AX,8,0)))</f>
        <v>0</v>
      </c>
      <c r="BJ952" s="88" t="n">
        <f aca="false">IF(ISERROR(VLOOKUP($B952,$AB:$AX,9,0)),0,(VLOOKUP($B952,$AB:$AX,9,0)))</f>
        <v>0</v>
      </c>
      <c r="BK952" s="89" t="n">
        <f aca="false">IF(ISERROR(VLOOKUP($B952,$AB:$AX,10,0)),0,(VLOOKUP($B952,$AB:$AX,10,0)))</f>
        <v>0</v>
      </c>
      <c r="BL952" s="93" t="n">
        <f aca="false">IF(ISERROR(VLOOKUP($B952,$AB:$AX,11,0)),0,(VLOOKUP($B952,$AB:$AX,11,0)))</f>
        <v>0</v>
      </c>
      <c r="BM952" s="89" t="n">
        <f aca="false">IF(ISERROR(VLOOKUP($B952,$AB:$AX,12,0)),0,(VLOOKUP($B952,$AB:$AX,12,0)))</f>
        <v>0</v>
      </c>
      <c r="BN952" s="93" t="n">
        <f aca="false">IF(ISERROR(VLOOKUP($B952,$AB:$AX,13,0)),0,(VLOOKUP($B952,$AB:$AX,13,0)))</f>
        <v>0</v>
      </c>
      <c r="BO952" s="86" t="n">
        <f aca="false">IF(ISERROR(VLOOKUP($B952,$AB:$AX,14,0)),0,(VLOOKUP($B952,$AB:$AX,14,0)))</f>
        <v>0</v>
      </c>
      <c r="BP952" s="91" t="n">
        <f aca="false">IF(ISERROR(VLOOKUP($B952,$AB:$AX,15,0)),0,(VLOOKUP($B952,$AB:$AX,15,0)))</f>
        <v>0</v>
      </c>
    </row>
    <row r="953" customFormat="false" ht="12.75" hidden="true" customHeight="false" outlineLevel="0" collapsed="false">
      <c r="A953" s="75" t="s">
        <v>1412</v>
      </c>
      <c r="B953" s="78"/>
      <c r="C953" s="79"/>
      <c r="D953" s="78"/>
      <c r="E953" s="78"/>
      <c r="F953" s="79"/>
      <c r="G953" s="79"/>
      <c r="H953" s="80" t="n">
        <v>0</v>
      </c>
      <c r="I953" s="81" t="n">
        <v>0</v>
      </c>
      <c r="J953" s="81" t="n">
        <v>0</v>
      </c>
      <c r="K953" s="82" t="n">
        <v>0</v>
      </c>
      <c r="L953" s="83" t="n">
        <v>0</v>
      </c>
      <c r="M953" s="82" t="n">
        <v>0</v>
      </c>
      <c r="N953" s="83" t="n">
        <v>0</v>
      </c>
      <c r="O953" s="79"/>
      <c r="P953" s="84"/>
      <c r="AA953" s="5" t="s">
        <v>1412</v>
      </c>
      <c r="AB953" s="85"/>
      <c r="AC953" s="86"/>
      <c r="AD953" s="85"/>
      <c r="AE953" s="85"/>
      <c r="AF953" s="86"/>
      <c r="AG953" s="86"/>
      <c r="AH953" s="87" t="n">
        <v>0</v>
      </c>
      <c r="AI953" s="88" t="n">
        <v>0</v>
      </c>
      <c r="AJ953" s="88" t="n">
        <v>0</v>
      </c>
      <c r="AK953" s="89" t="n">
        <v>0</v>
      </c>
      <c r="AL953" s="90" t="n">
        <v>0</v>
      </c>
      <c r="AM953" s="89" t="n">
        <v>0</v>
      </c>
      <c r="AN953" s="90" t="n">
        <v>0</v>
      </c>
      <c r="AO953" s="86"/>
      <c r="AP953" s="91"/>
      <c r="AZ953" s="5"/>
      <c r="BA953" s="12"/>
      <c r="BB953" s="85" t="n">
        <f aca="false">IF(ISERROR(VLOOKUP($B953,$AB:$AX,1,0)),0,(VLOOKUP($B953,$AB:$AX,1,0)))</f>
        <v>0</v>
      </c>
      <c r="BC953" s="86" t="n">
        <f aca="false">IF(ISERROR(VLOOKUP($B953,$AB:$AX,2,0)),0,(VLOOKUP($B953,$AB:$AX,2,0)))</f>
        <v>0</v>
      </c>
      <c r="BD953" s="92" t="n">
        <f aca="false">IF(ISERROR(VLOOKUP($B953,$AB:$AX,3,0)),0,(VLOOKUP($B953,$AB:$AX,3,0)))</f>
        <v>0</v>
      </c>
      <c r="BE953" s="85" t="n">
        <f aca="false">IF(ISERROR(VLOOKUP($B953,$AB:$AX,4,0)),0,(VLOOKUP($B953,$AB:$AX,4,0)))</f>
        <v>0</v>
      </c>
      <c r="BF953" s="86" t="n">
        <f aca="false">IF(ISERROR(VLOOKUP($B953,$AB:$AX,5,0)),0,(VLOOKUP($B953,$AB:$AX,5,0)))</f>
        <v>0</v>
      </c>
      <c r="BG953" s="86" t="n">
        <f aca="false">IF(ISERROR(VLOOKUP($B953,$AB:$AX,6,0)),0,(VLOOKUP($B953,$AB:$AX,6,0)))</f>
        <v>0</v>
      </c>
      <c r="BH953" s="85" t="n">
        <f aca="false">IF(ISERROR(VLOOKUP($B953,$AB:$AX,7,0)),0,(VLOOKUP($B953,$AB:$AX,7,0)))</f>
        <v>0</v>
      </c>
      <c r="BI953" s="88" t="n">
        <f aca="false">IF(ISERROR(VLOOKUP($B953,$AB:$AX,8,0)),0,(VLOOKUP($B953,$AB:$AX,8,0)))</f>
        <v>0</v>
      </c>
      <c r="BJ953" s="88" t="n">
        <f aca="false">IF(ISERROR(VLOOKUP($B953,$AB:$AX,9,0)),0,(VLOOKUP($B953,$AB:$AX,9,0)))</f>
        <v>0</v>
      </c>
      <c r="BK953" s="89" t="n">
        <f aca="false">IF(ISERROR(VLOOKUP($B953,$AB:$AX,10,0)),0,(VLOOKUP($B953,$AB:$AX,10,0)))</f>
        <v>0</v>
      </c>
      <c r="BL953" s="93" t="n">
        <f aca="false">IF(ISERROR(VLOOKUP($B953,$AB:$AX,11,0)),0,(VLOOKUP($B953,$AB:$AX,11,0)))</f>
        <v>0</v>
      </c>
      <c r="BM953" s="89" t="n">
        <f aca="false">IF(ISERROR(VLOOKUP($B953,$AB:$AX,12,0)),0,(VLOOKUP($B953,$AB:$AX,12,0)))</f>
        <v>0</v>
      </c>
      <c r="BN953" s="93" t="n">
        <f aca="false">IF(ISERROR(VLOOKUP($B953,$AB:$AX,13,0)),0,(VLOOKUP($B953,$AB:$AX,13,0)))</f>
        <v>0</v>
      </c>
      <c r="BO953" s="86" t="n">
        <f aca="false">IF(ISERROR(VLOOKUP($B953,$AB:$AX,14,0)),0,(VLOOKUP($B953,$AB:$AX,14,0)))</f>
        <v>0</v>
      </c>
      <c r="BP953" s="91" t="n">
        <f aca="false">IF(ISERROR(VLOOKUP($B953,$AB:$AX,15,0)),0,(VLOOKUP($B953,$AB:$AX,15,0)))</f>
        <v>0</v>
      </c>
    </row>
    <row r="954" customFormat="false" ht="12.75" hidden="true" customHeight="false" outlineLevel="0" collapsed="false">
      <c r="A954" s="75" t="s">
        <v>1413</v>
      </c>
      <c r="B954" s="78"/>
      <c r="C954" s="79"/>
      <c r="D954" s="78"/>
      <c r="E954" s="78"/>
      <c r="F954" s="79"/>
      <c r="G954" s="79"/>
      <c r="H954" s="80" t="n">
        <v>0</v>
      </c>
      <c r="I954" s="81" t="n">
        <v>0</v>
      </c>
      <c r="J954" s="81" t="n">
        <v>0</v>
      </c>
      <c r="K954" s="82" t="n">
        <v>0</v>
      </c>
      <c r="L954" s="83" t="n">
        <v>0</v>
      </c>
      <c r="M954" s="82" t="n">
        <v>0</v>
      </c>
      <c r="N954" s="83" t="n">
        <v>0</v>
      </c>
      <c r="O954" s="79"/>
      <c r="P954" s="84"/>
      <c r="AA954" s="5" t="s">
        <v>1413</v>
      </c>
      <c r="AB954" s="85"/>
      <c r="AC954" s="86"/>
      <c r="AD954" s="85"/>
      <c r="AE954" s="85"/>
      <c r="AF954" s="86"/>
      <c r="AG954" s="86"/>
      <c r="AH954" s="87" t="n">
        <v>0</v>
      </c>
      <c r="AI954" s="88" t="n">
        <v>0</v>
      </c>
      <c r="AJ954" s="88" t="n">
        <v>0</v>
      </c>
      <c r="AK954" s="89" t="n">
        <v>0</v>
      </c>
      <c r="AL954" s="90" t="n">
        <v>0</v>
      </c>
      <c r="AM954" s="89" t="n">
        <v>0</v>
      </c>
      <c r="AN954" s="90" t="n">
        <v>0</v>
      </c>
      <c r="AO954" s="86"/>
      <c r="AP954" s="91"/>
      <c r="AZ954" s="5"/>
      <c r="BA954" s="12"/>
      <c r="BB954" s="85" t="n">
        <f aca="false">IF(ISERROR(VLOOKUP($B954,$AB:$AX,1,0)),0,(VLOOKUP($B954,$AB:$AX,1,0)))</f>
        <v>0</v>
      </c>
      <c r="BC954" s="86" t="n">
        <f aca="false">IF(ISERROR(VLOOKUP($B954,$AB:$AX,2,0)),0,(VLOOKUP($B954,$AB:$AX,2,0)))</f>
        <v>0</v>
      </c>
      <c r="BD954" s="92" t="n">
        <f aca="false">IF(ISERROR(VLOOKUP($B954,$AB:$AX,3,0)),0,(VLOOKUP($B954,$AB:$AX,3,0)))</f>
        <v>0</v>
      </c>
      <c r="BE954" s="85" t="n">
        <f aca="false">IF(ISERROR(VLOOKUP($B954,$AB:$AX,4,0)),0,(VLOOKUP($B954,$AB:$AX,4,0)))</f>
        <v>0</v>
      </c>
      <c r="BF954" s="86" t="n">
        <f aca="false">IF(ISERROR(VLOOKUP($B954,$AB:$AX,5,0)),0,(VLOOKUP($B954,$AB:$AX,5,0)))</f>
        <v>0</v>
      </c>
      <c r="BG954" s="86" t="n">
        <f aca="false">IF(ISERROR(VLOOKUP($B954,$AB:$AX,6,0)),0,(VLOOKUP($B954,$AB:$AX,6,0)))</f>
        <v>0</v>
      </c>
      <c r="BH954" s="85" t="n">
        <f aca="false">IF(ISERROR(VLOOKUP($B954,$AB:$AX,7,0)),0,(VLOOKUP($B954,$AB:$AX,7,0)))</f>
        <v>0</v>
      </c>
      <c r="BI954" s="88" t="n">
        <f aca="false">IF(ISERROR(VLOOKUP($B954,$AB:$AX,8,0)),0,(VLOOKUP($B954,$AB:$AX,8,0)))</f>
        <v>0</v>
      </c>
      <c r="BJ954" s="88" t="n">
        <f aca="false">IF(ISERROR(VLOOKUP($B954,$AB:$AX,9,0)),0,(VLOOKUP($B954,$AB:$AX,9,0)))</f>
        <v>0</v>
      </c>
      <c r="BK954" s="89" t="n">
        <f aca="false">IF(ISERROR(VLOOKUP($B954,$AB:$AX,10,0)),0,(VLOOKUP($B954,$AB:$AX,10,0)))</f>
        <v>0</v>
      </c>
      <c r="BL954" s="93" t="n">
        <f aca="false">IF(ISERROR(VLOOKUP($B954,$AB:$AX,11,0)),0,(VLOOKUP($B954,$AB:$AX,11,0)))</f>
        <v>0</v>
      </c>
      <c r="BM954" s="89" t="n">
        <f aca="false">IF(ISERROR(VLOOKUP($B954,$AB:$AX,12,0)),0,(VLOOKUP($B954,$AB:$AX,12,0)))</f>
        <v>0</v>
      </c>
      <c r="BN954" s="93" t="n">
        <f aca="false">IF(ISERROR(VLOOKUP($B954,$AB:$AX,13,0)),0,(VLOOKUP($B954,$AB:$AX,13,0)))</f>
        <v>0</v>
      </c>
      <c r="BO954" s="86" t="n">
        <f aca="false">IF(ISERROR(VLOOKUP($B954,$AB:$AX,14,0)),0,(VLOOKUP($B954,$AB:$AX,14,0)))</f>
        <v>0</v>
      </c>
      <c r="BP954" s="91" t="n">
        <f aca="false">IF(ISERROR(VLOOKUP($B954,$AB:$AX,15,0)),0,(VLOOKUP($B954,$AB:$AX,15,0)))</f>
        <v>0</v>
      </c>
    </row>
    <row r="955" customFormat="false" ht="12.75" hidden="true" customHeight="false" outlineLevel="0" collapsed="false">
      <c r="A955" s="75" t="s">
        <v>1414</v>
      </c>
      <c r="B955" s="78"/>
      <c r="C955" s="79"/>
      <c r="D955" s="78"/>
      <c r="E955" s="78"/>
      <c r="F955" s="79"/>
      <c r="G955" s="79"/>
      <c r="H955" s="80" t="n">
        <v>0</v>
      </c>
      <c r="I955" s="81" t="n">
        <v>0</v>
      </c>
      <c r="J955" s="81" t="n">
        <v>0</v>
      </c>
      <c r="K955" s="82" t="n">
        <v>0</v>
      </c>
      <c r="L955" s="83" t="n">
        <v>0</v>
      </c>
      <c r="M955" s="82" t="n">
        <v>0</v>
      </c>
      <c r="N955" s="83" t="n">
        <v>0</v>
      </c>
      <c r="O955" s="79"/>
      <c r="P955" s="84"/>
      <c r="AA955" s="5" t="s">
        <v>1414</v>
      </c>
      <c r="AB955" s="85"/>
      <c r="AC955" s="86"/>
      <c r="AD955" s="85"/>
      <c r="AE955" s="85"/>
      <c r="AF955" s="86"/>
      <c r="AG955" s="86"/>
      <c r="AH955" s="87" t="n">
        <v>0</v>
      </c>
      <c r="AI955" s="88" t="n">
        <v>0</v>
      </c>
      <c r="AJ955" s="88" t="n">
        <v>0</v>
      </c>
      <c r="AK955" s="89" t="n">
        <v>0</v>
      </c>
      <c r="AL955" s="90" t="n">
        <v>0</v>
      </c>
      <c r="AM955" s="89" t="n">
        <v>0</v>
      </c>
      <c r="AN955" s="90" t="n">
        <v>0</v>
      </c>
      <c r="AO955" s="86"/>
      <c r="AP955" s="91"/>
      <c r="AZ955" s="5"/>
      <c r="BA955" s="12"/>
      <c r="BB955" s="85" t="n">
        <f aca="false">IF(ISERROR(VLOOKUP($B955,$AB:$AX,1,0)),0,(VLOOKUP($B955,$AB:$AX,1,0)))</f>
        <v>0</v>
      </c>
      <c r="BC955" s="86" t="n">
        <f aca="false">IF(ISERROR(VLOOKUP($B955,$AB:$AX,2,0)),0,(VLOOKUP($B955,$AB:$AX,2,0)))</f>
        <v>0</v>
      </c>
      <c r="BD955" s="92" t="n">
        <f aca="false">IF(ISERROR(VLOOKUP($B955,$AB:$AX,3,0)),0,(VLOOKUP($B955,$AB:$AX,3,0)))</f>
        <v>0</v>
      </c>
      <c r="BE955" s="85" t="n">
        <f aca="false">IF(ISERROR(VLOOKUP($B955,$AB:$AX,4,0)),0,(VLOOKUP($B955,$AB:$AX,4,0)))</f>
        <v>0</v>
      </c>
      <c r="BF955" s="86" t="n">
        <f aca="false">IF(ISERROR(VLOOKUP($B955,$AB:$AX,5,0)),0,(VLOOKUP($B955,$AB:$AX,5,0)))</f>
        <v>0</v>
      </c>
      <c r="BG955" s="86" t="n">
        <f aca="false">IF(ISERROR(VLOOKUP($B955,$AB:$AX,6,0)),0,(VLOOKUP($B955,$AB:$AX,6,0)))</f>
        <v>0</v>
      </c>
      <c r="BH955" s="85" t="n">
        <f aca="false">IF(ISERROR(VLOOKUP($B955,$AB:$AX,7,0)),0,(VLOOKUP($B955,$AB:$AX,7,0)))</f>
        <v>0</v>
      </c>
      <c r="BI955" s="88" t="n">
        <f aca="false">IF(ISERROR(VLOOKUP($B955,$AB:$AX,8,0)),0,(VLOOKUP($B955,$AB:$AX,8,0)))</f>
        <v>0</v>
      </c>
      <c r="BJ955" s="88" t="n">
        <f aca="false">IF(ISERROR(VLOOKUP($B955,$AB:$AX,9,0)),0,(VLOOKUP($B955,$AB:$AX,9,0)))</f>
        <v>0</v>
      </c>
      <c r="BK955" s="89" t="n">
        <f aca="false">IF(ISERROR(VLOOKUP($B955,$AB:$AX,10,0)),0,(VLOOKUP($B955,$AB:$AX,10,0)))</f>
        <v>0</v>
      </c>
      <c r="BL955" s="93" t="n">
        <f aca="false">IF(ISERROR(VLOOKUP($B955,$AB:$AX,11,0)),0,(VLOOKUP($B955,$AB:$AX,11,0)))</f>
        <v>0</v>
      </c>
      <c r="BM955" s="89" t="n">
        <f aca="false">IF(ISERROR(VLOOKUP($B955,$AB:$AX,12,0)),0,(VLOOKUP($B955,$AB:$AX,12,0)))</f>
        <v>0</v>
      </c>
      <c r="BN955" s="93" t="n">
        <f aca="false">IF(ISERROR(VLOOKUP($B955,$AB:$AX,13,0)),0,(VLOOKUP($B955,$AB:$AX,13,0)))</f>
        <v>0</v>
      </c>
      <c r="BO955" s="86" t="n">
        <f aca="false">IF(ISERROR(VLOOKUP($B955,$AB:$AX,14,0)),0,(VLOOKUP($B955,$AB:$AX,14,0)))</f>
        <v>0</v>
      </c>
      <c r="BP955" s="91" t="n">
        <f aca="false">IF(ISERROR(VLOOKUP($B955,$AB:$AX,15,0)),0,(VLOOKUP($B955,$AB:$AX,15,0)))</f>
        <v>0</v>
      </c>
    </row>
    <row r="956" customFormat="false" ht="12.75" hidden="true" customHeight="false" outlineLevel="0" collapsed="false">
      <c r="A956" s="75" t="s">
        <v>1415</v>
      </c>
      <c r="B956" s="78"/>
      <c r="C956" s="79"/>
      <c r="D956" s="78"/>
      <c r="E956" s="78"/>
      <c r="F956" s="79"/>
      <c r="G956" s="79"/>
      <c r="H956" s="80" t="n">
        <v>0</v>
      </c>
      <c r="I956" s="81" t="n">
        <v>0</v>
      </c>
      <c r="J956" s="81" t="n">
        <v>0</v>
      </c>
      <c r="K956" s="82" t="n">
        <v>0</v>
      </c>
      <c r="L956" s="83" t="n">
        <v>0</v>
      </c>
      <c r="M956" s="82" t="n">
        <v>0</v>
      </c>
      <c r="N956" s="83" t="n">
        <v>0</v>
      </c>
      <c r="O956" s="79"/>
      <c r="P956" s="84"/>
      <c r="AA956" s="5" t="s">
        <v>1415</v>
      </c>
      <c r="AB956" s="85"/>
      <c r="AC956" s="86"/>
      <c r="AD956" s="85"/>
      <c r="AE956" s="85"/>
      <c r="AF956" s="86"/>
      <c r="AG956" s="86"/>
      <c r="AH956" s="87" t="n">
        <v>0</v>
      </c>
      <c r="AI956" s="88" t="n">
        <v>0</v>
      </c>
      <c r="AJ956" s="88" t="n">
        <v>0</v>
      </c>
      <c r="AK956" s="89" t="n">
        <v>0</v>
      </c>
      <c r="AL956" s="90" t="n">
        <v>0</v>
      </c>
      <c r="AM956" s="89" t="n">
        <v>0</v>
      </c>
      <c r="AN956" s="90" t="n">
        <v>0</v>
      </c>
      <c r="AO956" s="86"/>
      <c r="AP956" s="91"/>
      <c r="AZ956" s="5"/>
      <c r="BA956" s="12"/>
      <c r="BB956" s="85" t="n">
        <f aca="false">IF(ISERROR(VLOOKUP($B956,$AB:$AX,1,0)),0,(VLOOKUP($B956,$AB:$AX,1,0)))</f>
        <v>0</v>
      </c>
      <c r="BC956" s="86" t="n">
        <f aca="false">IF(ISERROR(VLOOKUP($B956,$AB:$AX,2,0)),0,(VLOOKUP($B956,$AB:$AX,2,0)))</f>
        <v>0</v>
      </c>
      <c r="BD956" s="92" t="n">
        <f aca="false">IF(ISERROR(VLOOKUP($B956,$AB:$AX,3,0)),0,(VLOOKUP($B956,$AB:$AX,3,0)))</f>
        <v>0</v>
      </c>
      <c r="BE956" s="85" t="n">
        <f aca="false">IF(ISERROR(VLOOKUP($B956,$AB:$AX,4,0)),0,(VLOOKUP($B956,$AB:$AX,4,0)))</f>
        <v>0</v>
      </c>
      <c r="BF956" s="86" t="n">
        <f aca="false">IF(ISERROR(VLOOKUP($B956,$AB:$AX,5,0)),0,(VLOOKUP($B956,$AB:$AX,5,0)))</f>
        <v>0</v>
      </c>
      <c r="BG956" s="86" t="n">
        <f aca="false">IF(ISERROR(VLOOKUP($B956,$AB:$AX,6,0)),0,(VLOOKUP($B956,$AB:$AX,6,0)))</f>
        <v>0</v>
      </c>
      <c r="BH956" s="85" t="n">
        <f aca="false">IF(ISERROR(VLOOKUP($B956,$AB:$AX,7,0)),0,(VLOOKUP($B956,$AB:$AX,7,0)))</f>
        <v>0</v>
      </c>
      <c r="BI956" s="88" t="n">
        <f aca="false">IF(ISERROR(VLOOKUP($B956,$AB:$AX,8,0)),0,(VLOOKUP($B956,$AB:$AX,8,0)))</f>
        <v>0</v>
      </c>
      <c r="BJ956" s="88" t="n">
        <f aca="false">IF(ISERROR(VLOOKUP($B956,$AB:$AX,9,0)),0,(VLOOKUP($B956,$AB:$AX,9,0)))</f>
        <v>0</v>
      </c>
      <c r="BK956" s="89" t="n">
        <f aca="false">IF(ISERROR(VLOOKUP($B956,$AB:$AX,10,0)),0,(VLOOKUP($B956,$AB:$AX,10,0)))</f>
        <v>0</v>
      </c>
      <c r="BL956" s="93" t="n">
        <f aca="false">IF(ISERROR(VLOOKUP($B956,$AB:$AX,11,0)),0,(VLOOKUP($B956,$AB:$AX,11,0)))</f>
        <v>0</v>
      </c>
      <c r="BM956" s="89" t="n">
        <f aca="false">IF(ISERROR(VLOOKUP($B956,$AB:$AX,12,0)),0,(VLOOKUP($B956,$AB:$AX,12,0)))</f>
        <v>0</v>
      </c>
      <c r="BN956" s="93" t="n">
        <f aca="false">IF(ISERROR(VLOOKUP($B956,$AB:$AX,13,0)),0,(VLOOKUP($B956,$AB:$AX,13,0)))</f>
        <v>0</v>
      </c>
      <c r="BO956" s="86" t="n">
        <f aca="false">IF(ISERROR(VLOOKUP($B956,$AB:$AX,14,0)),0,(VLOOKUP($B956,$AB:$AX,14,0)))</f>
        <v>0</v>
      </c>
      <c r="BP956" s="91" t="n">
        <f aca="false">IF(ISERROR(VLOOKUP($B956,$AB:$AX,15,0)),0,(VLOOKUP($B956,$AB:$AX,15,0)))</f>
        <v>0</v>
      </c>
    </row>
    <row r="957" customFormat="false" ht="12.75" hidden="true" customHeight="false" outlineLevel="0" collapsed="false">
      <c r="A957" s="75" t="s">
        <v>1416</v>
      </c>
      <c r="B957" s="78"/>
      <c r="C957" s="79"/>
      <c r="D957" s="78"/>
      <c r="E957" s="78"/>
      <c r="F957" s="79"/>
      <c r="G957" s="79"/>
      <c r="H957" s="80" t="n">
        <v>0</v>
      </c>
      <c r="I957" s="81" t="n">
        <v>0</v>
      </c>
      <c r="J957" s="81" t="n">
        <v>0</v>
      </c>
      <c r="K957" s="82" t="n">
        <v>0</v>
      </c>
      <c r="L957" s="83" t="n">
        <v>0</v>
      </c>
      <c r="M957" s="82" t="n">
        <v>0</v>
      </c>
      <c r="N957" s="83" t="n">
        <v>0</v>
      </c>
      <c r="O957" s="79"/>
      <c r="P957" s="84"/>
      <c r="AA957" s="5" t="s">
        <v>1416</v>
      </c>
      <c r="AB957" s="85"/>
      <c r="AC957" s="86"/>
      <c r="AD957" s="85"/>
      <c r="AE957" s="85"/>
      <c r="AF957" s="86"/>
      <c r="AG957" s="86"/>
      <c r="AH957" s="87" t="n">
        <v>0</v>
      </c>
      <c r="AI957" s="88" t="n">
        <v>0</v>
      </c>
      <c r="AJ957" s="88" t="n">
        <v>0</v>
      </c>
      <c r="AK957" s="89" t="n">
        <v>0</v>
      </c>
      <c r="AL957" s="90" t="n">
        <v>0</v>
      </c>
      <c r="AM957" s="89" t="n">
        <v>0</v>
      </c>
      <c r="AN957" s="90" t="n">
        <v>0</v>
      </c>
      <c r="AO957" s="86"/>
      <c r="AP957" s="91"/>
      <c r="AZ957" s="5"/>
      <c r="BA957" s="12"/>
      <c r="BB957" s="85" t="n">
        <f aca="false">IF(ISERROR(VLOOKUP($B957,$AB:$AX,1,0)),0,(VLOOKUP($B957,$AB:$AX,1,0)))</f>
        <v>0</v>
      </c>
      <c r="BC957" s="86" t="n">
        <f aca="false">IF(ISERROR(VLOOKUP($B957,$AB:$AX,2,0)),0,(VLOOKUP($B957,$AB:$AX,2,0)))</f>
        <v>0</v>
      </c>
      <c r="BD957" s="92" t="n">
        <f aca="false">IF(ISERROR(VLOOKUP($B957,$AB:$AX,3,0)),0,(VLOOKUP($B957,$AB:$AX,3,0)))</f>
        <v>0</v>
      </c>
      <c r="BE957" s="85" t="n">
        <f aca="false">IF(ISERROR(VLOOKUP($B957,$AB:$AX,4,0)),0,(VLOOKUP($B957,$AB:$AX,4,0)))</f>
        <v>0</v>
      </c>
      <c r="BF957" s="86" t="n">
        <f aca="false">IF(ISERROR(VLOOKUP($B957,$AB:$AX,5,0)),0,(VLOOKUP($B957,$AB:$AX,5,0)))</f>
        <v>0</v>
      </c>
      <c r="BG957" s="86" t="n">
        <f aca="false">IF(ISERROR(VLOOKUP($B957,$AB:$AX,6,0)),0,(VLOOKUP($B957,$AB:$AX,6,0)))</f>
        <v>0</v>
      </c>
      <c r="BH957" s="85" t="n">
        <f aca="false">IF(ISERROR(VLOOKUP($B957,$AB:$AX,7,0)),0,(VLOOKUP($B957,$AB:$AX,7,0)))</f>
        <v>0</v>
      </c>
      <c r="BI957" s="88" t="n">
        <f aca="false">IF(ISERROR(VLOOKUP($B957,$AB:$AX,8,0)),0,(VLOOKUP($B957,$AB:$AX,8,0)))</f>
        <v>0</v>
      </c>
      <c r="BJ957" s="88" t="n">
        <f aca="false">IF(ISERROR(VLOOKUP($B957,$AB:$AX,9,0)),0,(VLOOKUP($B957,$AB:$AX,9,0)))</f>
        <v>0</v>
      </c>
      <c r="BK957" s="89" t="n">
        <f aca="false">IF(ISERROR(VLOOKUP($B957,$AB:$AX,10,0)),0,(VLOOKUP($B957,$AB:$AX,10,0)))</f>
        <v>0</v>
      </c>
      <c r="BL957" s="93" t="n">
        <f aca="false">IF(ISERROR(VLOOKUP($B957,$AB:$AX,11,0)),0,(VLOOKUP($B957,$AB:$AX,11,0)))</f>
        <v>0</v>
      </c>
      <c r="BM957" s="89" t="n">
        <f aca="false">IF(ISERROR(VLOOKUP($B957,$AB:$AX,12,0)),0,(VLOOKUP($B957,$AB:$AX,12,0)))</f>
        <v>0</v>
      </c>
      <c r="BN957" s="93" t="n">
        <f aca="false">IF(ISERROR(VLOOKUP($B957,$AB:$AX,13,0)),0,(VLOOKUP($B957,$AB:$AX,13,0)))</f>
        <v>0</v>
      </c>
      <c r="BO957" s="86" t="n">
        <f aca="false">IF(ISERROR(VLOOKUP($B957,$AB:$AX,14,0)),0,(VLOOKUP($B957,$AB:$AX,14,0)))</f>
        <v>0</v>
      </c>
      <c r="BP957" s="91" t="n">
        <f aca="false">IF(ISERROR(VLOOKUP($B957,$AB:$AX,15,0)),0,(VLOOKUP($B957,$AB:$AX,15,0)))</f>
        <v>0</v>
      </c>
    </row>
    <row r="958" customFormat="false" ht="12.75" hidden="true" customHeight="false" outlineLevel="0" collapsed="false">
      <c r="A958" s="75" t="s">
        <v>1417</v>
      </c>
      <c r="B958" s="78"/>
      <c r="C958" s="79"/>
      <c r="D958" s="78"/>
      <c r="E958" s="78"/>
      <c r="F958" s="79"/>
      <c r="G958" s="79"/>
      <c r="H958" s="80" t="n">
        <v>0</v>
      </c>
      <c r="I958" s="81" t="n">
        <v>0</v>
      </c>
      <c r="J958" s="81" t="n">
        <v>0</v>
      </c>
      <c r="K958" s="82" t="n">
        <v>0</v>
      </c>
      <c r="L958" s="83" t="n">
        <v>0</v>
      </c>
      <c r="M958" s="82" t="n">
        <v>0</v>
      </c>
      <c r="N958" s="83" t="n">
        <v>0</v>
      </c>
      <c r="O958" s="79"/>
      <c r="P958" s="84"/>
      <c r="AA958" s="5" t="s">
        <v>1417</v>
      </c>
      <c r="AB958" s="85"/>
      <c r="AC958" s="86"/>
      <c r="AD958" s="85"/>
      <c r="AE958" s="85"/>
      <c r="AF958" s="86"/>
      <c r="AG958" s="86"/>
      <c r="AH958" s="87" t="n">
        <v>0</v>
      </c>
      <c r="AI958" s="88" t="n">
        <v>0</v>
      </c>
      <c r="AJ958" s="88" t="n">
        <v>0</v>
      </c>
      <c r="AK958" s="89" t="n">
        <v>0</v>
      </c>
      <c r="AL958" s="90" t="n">
        <v>0</v>
      </c>
      <c r="AM958" s="89" t="n">
        <v>0</v>
      </c>
      <c r="AN958" s="90" t="n">
        <v>0</v>
      </c>
      <c r="AO958" s="86"/>
      <c r="AP958" s="91"/>
      <c r="AZ958" s="5"/>
      <c r="BA958" s="12"/>
      <c r="BB958" s="85" t="n">
        <f aca="false">IF(ISERROR(VLOOKUP($B958,$AB:$AX,1,0)),0,(VLOOKUP($B958,$AB:$AX,1,0)))</f>
        <v>0</v>
      </c>
      <c r="BC958" s="86" t="n">
        <f aca="false">IF(ISERROR(VLOOKUP($B958,$AB:$AX,2,0)),0,(VLOOKUP($B958,$AB:$AX,2,0)))</f>
        <v>0</v>
      </c>
      <c r="BD958" s="92" t="n">
        <f aca="false">IF(ISERROR(VLOOKUP($B958,$AB:$AX,3,0)),0,(VLOOKUP($B958,$AB:$AX,3,0)))</f>
        <v>0</v>
      </c>
      <c r="BE958" s="85" t="n">
        <f aca="false">IF(ISERROR(VLOOKUP($B958,$AB:$AX,4,0)),0,(VLOOKUP($B958,$AB:$AX,4,0)))</f>
        <v>0</v>
      </c>
      <c r="BF958" s="86" t="n">
        <f aca="false">IF(ISERROR(VLOOKUP($B958,$AB:$AX,5,0)),0,(VLOOKUP($B958,$AB:$AX,5,0)))</f>
        <v>0</v>
      </c>
      <c r="BG958" s="86" t="n">
        <f aca="false">IF(ISERROR(VLOOKUP($B958,$AB:$AX,6,0)),0,(VLOOKUP($B958,$AB:$AX,6,0)))</f>
        <v>0</v>
      </c>
      <c r="BH958" s="85" t="n">
        <f aca="false">IF(ISERROR(VLOOKUP($B958,$AB:$AX,7,0)),0,(VLOOKUP($B958,$AB:$AX,7,0)))</f>
        <v>0</v>
      </c>
      <c r="BI958" s="88" t="n">
        <f aca="false">IF(ISERROR(VLOOKUP($B958,$AB:$AX,8,0)),0,(VLOOKUP($B958,$AB:$AX,8,0)))</f>
        <v>0</v>
      </c>
      <c r="BJ958" s="88" t="n">
        <f aca="false">IF(ISERROR(VLOOKUP($B958,$AB:$AX,9,0)),0,(VLOOKUP($B958,$AB:$AX,9,0)))</f>
        <v>0</v>
      </c>
      <c r="BK958" s="89" t="n">
        <f aca="false">IF(ISERROR(VLOOKUP($B958,$AB:$AX,10,0)),0,(VLOOKUP($B958,$AB:$AX,10,0)))</f>
        <v>0</v>
      </c>
      <c r="BL958" s="93" t="n">
        <f aca="false">IF(ISERROR(VLOOKUP($B958,$AB:$AX,11,0)),0,(VLOOKUP($B958,$AB:$AX,11,0)))</f>
        <v>0</v>
      </c>
      <c r="BM958" s="89" t="n">
        <f aca="false">IF(ISERROR(VLOOKUP($B958,$AB:$AX,12,0)),0,(VLOOKUP($B958,$AB:$AX,12,0)))</f>
        <v>0</v>
      </c>
      <c r="BN958" s="93" t="n">
        <f aca="false">IF(ISERROR(VLOOKUP($B958,$AB:$AX,13,0)),0,(VLOOKUP($B958,$AB:$AX,13,0)))</f>
        <v>0</v>
      </c>
      <c r="BO958" s="86" t="n">
        <f aca="false">IF(ISERROR(VLOOKUP($B958,$AB:$AX,14,0)),0,(VLOOKUP($B958,$AB:$AX,14,0)))</f>
        <v>0</v>
      </c>
      <c r="BP958" s="91" t="n">
        <f aca="false">IF(ISERROR(VLOOKUP($B958,$AB:$AX,15,0)),0,(VLOOKUP($B958,$AB:$AX,15,0)))</f>
        <v>0</v>
      </c>
    </row>
    <row r="959" customFormat="false" ht="12.75" hidden="true" customHeight="false" outlineLevel="0" collapsed="false">
      <c r="A959" s="75" t="s">
        <v>1418</v>
      </c>
      <c r="B959" s="78"/>
      <c r="C959" s="79"/>
      <c r="D959" s="78"/>
      <c r="E959" s="78"/>
      <c r="F959" s="79"/>
      <c r="G959" s="79"/>
      <c r="H959" s="80" t="n">
        <v>0</v>
      </c>
      <c r="I959" s="81" t="n">
        <v>0</v>
      </c>
      <c r="J959" s="81" t="n">
        <v>0</v>
      </c>
      <c r="K959" s="82" t="n">
        <v>0</v>
      </c>
      <c r="L959" s="83" t="n">
        <v>0</v>
      </c>
      <c r="M959" s="82" t="n">
        <v>0</v>
      </c>
      <c r="N959" s="83" t="n">
        <v>0</v>
      </c>
      <c r="O959" s="79"/>
      <c r="P959" s="84"/>
      <c r="AA959" s="5" t="s">
        <v>1418</v>
      </c>
      <c r="AB959" s="85"/>
      <c r="AC959" s="86"/>
      <c r="AD959" s="85"/>
      <c r="AE959" s="85"/>
      <c r="AF959" s="86"/>
      <c r="AG959" s="86"/>
      <c r="AH959" s="87" t="n">
        <v>0</v>
      </c>
      <c r="AI959" s="88" t="n">
        <v>0</v>
      </c>
      <c r="AJ959" s="88" t="n">
        <v>0</v>
      </c>
      <c r="AK959" s="89" t="n">
        <v>0</v>
      </c>
      <c r="AL959" s="90" t="n">
        <v>0</v>
      </c>
      <c r="AM959" s="89" t="n">
        <v>0</v>
      </c>
      <c r="AN959" s="90" t="n">
        <v>0</v>
      </c>
      <c r="AO959" s="86"/>
      <c r="AP959" s="91"/>
      <c r="AZ959" s="5"/>
      <c r="BA959" s="12"/>
      <c r="BB959" s="85" t="n">
        <f aca="false">IF(ISERROR(VLOOKUP($B959,$AB:$AX,1,0)),0,(VLOOKUP($B959,$AB:$AX,1,0)))</f>
        <v>0</v>
      </c>
      <c r="BC959" s="86" t="n">
        <f aca="false">IF(ISERROR(VLOOKUP($B959,$AB:$AX,2,0)),0,(VLOOKUP($B959,$AB:$AX,2,0)))</f>
        <v>0</v>
      </c>
      <c r="BD959" s="92" t="n">
        <f aca="false">IF(ISERROR(VLOOKUP($B959,$AB:$AX,3,0)),0,(VLOOKUP($B959,$AB:$AX,3,0)))</f>
        <v>0</v>
      </c>
      <c r="BE959" s="85" t="n">
        <f aca="false">IF(ISERROR(VLOOKUP($B959,$AB:$AX,4,0)),0,(VLOOKUP($B959,$AB:$AX,4,0)))</f>
        <v>0</v>
      </c>
      <c r="BF959" s="86" t="n">
        <f aca="false">IF(ISERROR(VLOOKUP($B959,$AB:$AX,5,0)),0,(VLOOKUP($B959,$AB:$AX,5,0)))</f>
        <v>0</v>
      </c>
      <c r="BG959" s="86" t="n">
        <f aca="false">IF(ISERROR(VLOOKUP($B959,$AB:$AX,6,0)),0,(VLOOKUP($B959,$AB:$AX,6,0)))</f>
        <v>0</v>
      </c>
      <c r="BH959" s="85" t="n">
        <f aca="false">IF(ISERROR(VLOOKUP($B959,$AB:$AX,7,0)),0,(VLOOKUP($B959,$AB:$AX,7,0)))</f>
        <v>0</v>
      </c>
      <c r="BI959" s="88" t="n">
        <f aca="false">IF(ISERROR(VLOOKUP($B959,$AB:$AX,8,0)),0,(VLOOKUP($B959,$AB:$AX,8,0)))</f>
        <v>0</v>
      </c>
      <c r="BJ959" s="88" t="n">
        <f aca="false">IF(ISERROR(VLOOKUP($B959,$AB:$AX,9,0)),0,(VLOOKUP($B959,$AB:$AX,9,0)))</f>
        <v>0</v>
      </c>
      <c r="BK959" s="89" t="n">
        <f aca="false">IF(ISERROR(VLOOKUP($B959,$AB:$AX,10,0)),0,(VLOOKUP($B959,$AB:$AX,10,0)))</f>
        <v>0</v>
      </c>
      <c r="BL959" s="93" t="n">
        <f aca="false">IF(ISERROR(VLOOKUP($B959,$AB:$AX,11,0)),0,(VLOOKUP($B959,$AB:$AX,11,0)))</f>
        <v>0</v>
      </c>
      <c r="BM959" s="89" t="n">
        <f aca="false">IF(ISERROR(VLOOKUP($B959,$AB:$AX,12,0)),0,(VLOOKUP($B959,$AB:$AX,12,0)))</f>
        <v>0</v>
      </c>
      <c r="BN959" s="93" t="n">
        <f aca="false">IF(ISERROR(VLOOKUP($B959,$AB:$AX,13,0)),0,(VLOOKUP($B959,$AB:$AX,13,0)))</f>
        <v>0</v>
      </c>
      <c r="BO959" s="86" t="n">
        <f aca="false">IF(ISERROR(VLOOKUP($B959,$AB:$AX,14,0)),0,(VLOOKUP($B959,$AB:$AX,14,0)))</f>
        <v>0</v>
      </c>
      <c r="BP959" s="91" t="n">
        <f aca="false">IF(ISERROR(VLOOKUP($B959,$AB:$AX,15,0)),0,(VLOOKUP($B959,$AB:$AX,15,0)))</f>
        <v>0</v>
      </c>
    </row>
    <row r="960" customFormat="false" ht="12.75" hidden="true" customHeight="false" outlineLevel="0" collapsed="false">
      <c r="A960" s="75" t="s">
        <v>1419</v>
      </c>
      <c r="B960" s="78"/>
      <c r="C960" s="79"/>
      <c r="D960" s="78"/>
      <c r="E960" s="78"/>
      <c r="F960" s="79"/>
      <c r="G960" s="79"/>
      <c r="H960" s="80" t="n">
        <v>0</v>
      </c>
      <c r="I960" s="81" t="n">
        <v>0</v>
      </c>
      <c r="J960" s="81" t="n">
        <v>0</v>
      </c>
      <c r="K960" s="82" t="n">
        <v>0</v>
      </c>
      <c r="L960" s="83" t="n">
        <v>0</v>
      </c>
      <c r="M960" s="82" t="n">
        <v>0</v>
      </c>
      <c r="N960" s="83" t="n">
        <v>0</v>
      </c>
      <c r="O960" s="79"/>
      <c r="P960" s="84"/>
      <c r="AA960" s="5" t="s">
        <v>1419</v>
      </c>
      <c r="AB960" s="85"/>
      <c r="AC960" s="86"/>
      <c r="AD960" s="85"/>
      <c r="AE960" s="85"/>
      <c r="AF960" s="86"/>
      <c r="AG960" s="86"/>
      <c r="AH960" s="87" t="n">
        <v>0</v>
      </c>
      <c r="AI960" s="88" t="n">
        <v>0</v>
      </c>
      <c r="AJ960" s="88" t="n">
        <v>0</v>
      </c>
      <c r="AK960" s="89" t="n">
        <v>0</v>
      </c>
      <c r="AL960" s="90" t="n">
        <v>0</v>
      </c>
      <c r="AM960" s="89" t="n">
        <v>0</v>
      </c>
      <c r="AN960" s="90" t="n">
        <v>0</v>
      </c>
      <c r="AO960" s="86"/>
      <c r="AP960" s="91"/>
      <c r="AZ960" s="5"/>
      <c r="BA960" s="12"/>
      <c r="BB960" s="85" t="n">
        <f aca="false">IF(ISERROR(VLOOKUP($B960,$AB:$AX,1,0)),0,(VLOOKUP($B960,$AB:$AX,1,0)))</f>
        <v>0</v>
      </c>
      <c r="BC960" s="86" t="n">
        <f aca="false">IF(ISERROR(VLOOKUP($B960,$AB:$AX,2,0)),0,(VLOOKUP($B960,$AB:$AX,2,0)))</f>
        <v>0</v>
      </c>
      <c r="BD960" s="92" t="n">
        <f aca="false">IF(ISERROR(VLOOKUP($B960,$AB:$AX,3,0)),0,(VLOOKUP($B960,$AB:$AX,3,0)))</f>
        <v>0</v>
      </c>
      <c r="BE960" s="85" t="n">
        <f aca="false">IF(ISERROR(VLOOKUP($B960,$AB:$AX,4,0)),0,(VLOOKUP($B960,$AB:$AX,4,0)))</f>
        <v>0</v>
      </c>
      <c r="BF960" s="86" t="n">
        <f aca="false">IF(ISERROR(VLOOKUP($B960,$AB:$AX,5,0)),0,(VLOOKUP($B960,$AB:$AX,5,0)))</f>
        <v>0</v>
      </c>
      <c r="BG960" s="86" t="n">
        <f aca="false">IF(ISERROR(VLOOKUP($B960,$AB:$AX,6,0)),0,(VLOOKUP($B960,$AB:$AX,6,0)))</f>
        <v>0</v>
      </c>
      <c r="BH960" s="85" t="n">
        <f aca="false">IF(ISERROR(VLOOKUP($B960,$AB:$AX,7,0)),0,(VLOOKUP($B960,$AB:$AX,7,0)))</f>
        <v>0</v>
      </c>
      <c r="BI960" s="88" t="n">
        <f aca="false">IF(ISERROR(VLOOKUP($B960,$AB:$AX,8,0)),0,(VLOOKUP($B960,$AB:$AX,8,0)))</f>
        <v>0</v>
      </c>
      <c r="BJ960" s="88" t="n">
        <f aca="false">IF(ISERROR(VLOOKUP($B960,$AB:$AX,9,0)),0,(VLOOKUP($B960,$AB:$AX,9,0)))</f>
        <v>0</v>
      </c>
      <c r="BK960" s="89" t="n">
        <f aca="false">IF(ISERROR(VLOOKUP($B960,$AB:$AX,10,0)),0,(VLOOKUP($B960,$AB:$AX,10,0)))</f>
        <v>0</v>
      </c>
      <c r="BL960" s="93" t="n">
        <f aca="false">IF(ISERROR(VLOOKUP($B960,$AB:$AX,11,0)),0,(VLOOKUP($B960,$AB:$AX,11,0)))</f>
        <v>0</v>
      </c>
      <c r="BM960" s="89" t="n">
        <f aca="false">IF(ISERROR(VLOOKUP($B960,$AB:$AX,12,0)),0,(VLOOKUP($B960,$AB:$AX,12,0)))</f>
        <v>0</v>
      </c>
      <c r="BN960" s="93" t="n">
        <f aca="false">IF(ISERROR(VLOOKUP($B960,$AB:$AX,13,0)),0,(VLOOKUP($B960,$AB:$AX,13,0)))</f>
        <v>0</v>
      </c>
      <c r="BO960" s="86" t="n">
        <f aca="false">IF(ISERROR(VLOOKUP($B960,$AB:$AX,14,0)),0,(VLOOKUP($B960,$AB:$AX,14,0)))</f>
        <v>0</v>
      </c>
      <c r="BP960" s="91" t="n">
        <f aca="false">IF(ISERROR(VLOOKUP($B960,$AB:$AX,15,0)),0,(VLOOKUP($B960,$AB:$AX,15,0)))</f>
        <v>0</v>
      </c>
    </row>
    <row r="961" customFormat="false" ht="12.75" hidden="true" customHeight="false" outlineLevel="0" collapsed="false">
      <c r="A961" s="75" t="s">
        <v>1420</v>
      </c>
      <c r="B961" s="78"/>
      <c r="C961" s="79"/>
      <c r="D961" s="78"/>
      <c r="E961" s="78"/>
      <c r="F961" s="79"/>
      <c r="G961" s="79"/>
      <c r="H961" s="80" t="n">
        <v>0</v>
      </c>
      <c r="I961" s="81" t="n">
        <v>0</v>
      </c>
      <c r="J961" s="81" t="n">
        <v>0</v>
      </c>
      <c r="K961" s="82" t="n">
        <v>0</v>
      </c>
      <c r="L961" s="83" t="n">
        <v>0</v>
      </c>
      <c r="M961" s="82" t="n">
        <v>0</v>
      </c>
      <c r="N961" s="83" t="n">
        <v>0</v>
      </c>
      <c r="O961" s="79"/>
      <c r="P961" s="84"/>
      <c r="AA961" s="5" t="s">
        <v>1420</v>
      </c>
      <c r="AB961" s="85"/>
      <c r="AC961" s="86"/>
      <c r="AD961" s="85"/>
      <c r="AE961" s="85"/>
      <c r="AF961" s="86"/>
      <c r="AG961" s="86"/>
      <c r="AH961" s="87" t="n">
        <v>0</v>
      </c>
      <c r="AI961" s="88" t="n">
        <v>0</v>
      </c>
      <c r="AJ961" s="88" t="n">
        <v>0</v>
      </c>
      <c r="AK961" s="89" t="n">
        <v>0</v>
      </c>
      <c r="AL961" s="90" t="n">
        <v>0</v>
      </c>
      <c r="AM961" s="89" t="n">
        <v>0</v>
      </c>
      <c r="AN961" s="90" t="n">
        <v>0</v>
      </c>
      <c r="AO961" s="86"/>
      <c r="AP961" s="91"/>
      <c r="AZ961" s="5"/>
      <c r="BA961" s="12"/>
      <c r="BB961" s="85" t="n">
        <f aca="false">IF(ISERROR(VLOOKUP($B961,$AB:$AX,1,0)),0,(VLOOKUP($B961,$AB:$AX,1,0)))</f>
        <v>0</v>
      </c>
      <c r="BC961" s="86" t="n">
        <f aca="false">IF(ISERROR(VLOOKUP($B961,$AB:$AX,2,0)),0,(VLOOKUP($B961,$AB:$AX,2,0)))</f>
        <v>0</v>
      </c>
      <c r="BD961" s="92" t="n">
        <f aca="false">IF(ISERROR(VLOOKUP($B961,$AB:$AX,3,0)),0,(VLOOKUP($B961,$AB:$AX,3,0)))</f>
        <v>0</v>
      </c>
      <c r="BE961" s="85" t="n">
        <f aca="false">IF(ISERROR(VLOOKUP($B961,$AB:$AX,4,0)),0,(VLOOKUP($B961,$AB:$AX,4,0)))</f>
        <v>0</v>
      </c>
      <c r="BF961" s="86" t="n">
        <f aca="false">IF(ISERROR(VLOOKUP($B961,$AB:$AX,5,0)),0,(VLOOKUP($B961,$AB:$AX,5,0)))</f>
        <v>0</v>
      </c>
      <c r="BG961" s="86" t="n">
        <f aca="false">IF(ISERROR(VLOOKUP($B961,$AB:$AX,6,0)),0,(VLOOKUP($B961,$AB:$AX,6,0)))</f>
        <v>0</v>
      </c>
      <c r="BH961" s="85" t="n">
        <f aca="false">IF(ISERROR(VLOOKUP($B961,$AB:$AX,7,0)),0,(VLOOKUP($B961,$AB:$AX,7,0)))</f>
        <v>0</v>
      </c>
      <c r="BI961" s="88" t="n">
        <f aca="false">IF(ISERROR(VLOOKUP($B961,$AB:$AX,8,0)),0,(VLOOKUP($B961,$AB:$AX,8,0)))</f>
        <v>0</v>
      </c>
      <c r="BJ961" s="88" t="n">
        <f aca="false">IF(ISERROR(VLOOKUP($B961,$AB:$AX,9,0)),0,(VLOOKUP($B961,$AB:$AX,9,0)))</f>
        <v>0</v>
      </c>
      <c r="BK961" s="89" t="n">
        <f aca="false">IF(ISERROR(VLOOKUP($B961,$AB:$AX,10,0)),0,(VLOOKUP($B961,$AB:$AX,10,0)))</f>
        <v>0</v>
      </c>
      <c r="BL961" s="93" t="n">
        <f aca="false">IF(ISERROR(VLOOKUP($B961,$AB:$AX,11,0)),0,(VLOOKUP($B961,$AB:$AX,11,0)))</f>
        <v>0</v>
      </c>
      <c r="BM961" s="89" t="n">
        <f aca="false">IF(ISERROR(VLOOKUP($B961,$AB:$AX,12,0)),0,(VLOOKUP($B961,$AB:$AX,12,0)))</f>
        <v>0</v>
      </c>
      <c r="BN961" s="93" t="n">
        <f aca="false">IF(ISERROR(VLOOKUP($B961,$AB:$AX,13,0)),0,(VLOOKUP($B961,$AB:$AX,13,0)))</f>
        <v>0</v>
      </c>
      <c r="BO961" s="86" t="n">
        <f aca="false">IF(ISERROR(VLOOKUP($B961,$AB:$AX,14,0)),0,(VLOOKUP($B961,$AB:$AX,14,0)))</f>
        <v>0</v>
      </c>
      <c r="BP961" s="91" t="n">
        <f aca="false">IF(ISERROR(VLOOKUP($B961,$AB:$AX,15,0)),0,(VLOOKUP($B961,$AB:$AX,15,0)))</f>
        <v>0</v>
      </c>
    </row>
    <row r="962" customFormat="false" ht="12.75" hidden="true" customHeight="false" outlineLevel="0" collapsed="false">
      <c r="A962" s="75" t="s">
        <v>1421</v>
      </c>
      <c r="B962" s="78"/>
      <c r="C962" s="79"/>
      <c r="D962" s="78"/>
      <c r="E962" s="78"/>
      <c r="F962" s="79"/>
      <c r="G962" s="79"/>
      <c r="H962" s="80" t="n">
        <v>0</v>
      </c>
      <c r="I962" s="81" t="n">
        <v>0</v>
      </c>
      <c r="J962" s="81" t="n">
        <v>0</v>
      </c>
      <c r="K962" s="82" t="n">
        <v>0</v>
      </c>
      <c r="L962" s="83" t="n">
        <v>0</v>
      </c>
      <c r="M962" s="82" t="n">
        <v>0</v>
      </c>
      <c r="N962" s="83" t="n">
        <v>0</v>
      </c>
      <c r="O962" s="79"/>
      <c r="P962" s="84"/>
      <c r="AA962" s="5" t="s">
        <v>1421</v>
      </c>
      <c r="AB962" s="85"/>
      <c r="AC962" s="86"/>
      <c r="AD962" s="85"/>
      <c r="AE962" s="85"/>
      <c r="AF962" s="86"/>
      <c r="AG962" s="86"/>
      <c r="AH962" s="87" t="n">
        <v>0</v>
      </c>
      <c r="AI962" s="88" t="n">
        <v>0</v>
      </c>
      <c r="AJ962" s="88" t="n">
        <v>0</v>
      </c>
      <c r="AK962" s="89" t="n">
        <v>0</v>
      </c>
      <c r="AL962" s="90" t="n">
        <v>0</v>
      </c>
      <c r="AM962" s="89" t="n">
        <v>0</v>
      </c>
      <c r="AN962" s="90" t="n">
        <v>0</v>
      </c>
      <c r="AO962" s="86"/>
      <c r="AP962" s="91"/>
      <c r="AZ962" s="5"/>
      <c r="BA962" s="12"/>
      <c r="BB962" s="85" t="n">
        <f aca="false">IF(ISERROR(VLOOKUP($B962,$AB:$AX,1,0)),0,(VLOOKUP($B962,$AB:$AX,1,0)))</f>
        <v>0</v>
      </c>
      <c r="BC962" s="86" t="n">
        <f aca="false">IF(ISERROR(VLOOKUP($B962,$AB:$AX,2,0)),0,(VLOOKUP($B962,$AB:$AX,2,0)))</f>
        <v>0</v>
      </c>
      <c r="BD962" s="92" t="n">
        <f aca="false">IF(ISERROR(VLOOKUP($B962,$AB:$AX,3,0)),0,(VLOOKUP($B962,$AB:$AX,3,0)))</f>
        <v>0</v>
      </c>
      <c r="BE962" s="85" t="n">
        <f aca="false">IF(ISERROR(VLOOKUP($B962,$AB:$AX,4,0)),0,(VLOOKUP($B962,$AB:$AX,4,0)))</f>
        <v>0</v>
      </c>
      <c r="BF962" s="86" t="n">
        <f aca="false">IF(ISERROR(VLOOKUP($B962,$AB:$AX,5,0)),0,(VLOOKUP($B962,$AB:$AX,5,0)))</f>
        <v>0</v>
      </c>
      <c r="BG962" s="86" t="n">
        <f aca="false">IF(ISERROR(VLOOKUP($B962,$AB:$AX,6,0)),0,(VLOOKUP($B962,$AB:$AX,6,0)))</f>
        <v>0</v>
      </c>
      <c r="BH962" s="85" t="n">
        <f aca="false">IF(ISERROR(VLOOKUP($B962,$AB:$AX,7,0)),0,(VLOOKUP($B962,$AB:$AX,7,0)))</f>
        <v>0</v>
      </c>
      <c r="BI962" s="88" t="n">
        <f aca="false">IF(ISERROR(VLOOKUP($B962,$AB:$AX,8,0)),0,(VLOOKUP($B962,$AB:$AX,8,0)))</f>
        <v>0</v>
      </c>
      <c r="BJ962" s="88" t="n">
        <f aca="false">IF(ISERROR(VLOOKUP($B962,$AB:$AX,9,0)),0,(VLOOKUP($B962,$AB:$AX,9,0)))</f>
        <v>0</v>
      </c>
      <c r="BK962" s="89" t="n">
        <f aca="false">IF(ISERROR(VLOOKUP($B962,$AB:$AX,10,0)),0,(VLOOKUP($B962,$AB:$AX,10,0)))</f>
        <v>0</v>
      </c>
      <c r="BL962" s="93" t="n">
        <f aca="false">IF(ISERROR(VLOOKUP($B962,$AB:$AX,11,0)),0,(VLOOKUP($B962,$AB:$AX,11,0)))</f>
        <v>0</v>
      </c>
      <c r="BM962" s="89" t="n">
        <f aca="false">IF(ISERROR(VLOOKUP($B962,$AB:$AX,12,0)),0,(VLOOKUP($B962,$AB:$AX,12,0)))</f>
        <v>0</v>
      </c>
      <c r="BN962" s="93" t="n">
        <f aca="false">IF(ISERROR(VLOOKUP($B962,$AB:$AX,13,0)),0,(VLOOKUP($B962,$AB:$AX,13,0)))</f>
        <v>0</v>
      </c>
      <c r="BO962" s="86" t="n">
        <f aca="false">IF(ISERROR(VLOOKUP($B962,$AB:$AX,14,0)),0,(VLOOKUP($B962,$AB:$AX,14,0)))</f>
        <v>0</v>
      </c>
      <c r="BP962" s="91" t="n">
        <f aca="false">IF(ISERROR(VLOOKUP($B962,$AB:$AX,15,0)),0,(VLOOKUP($B962,$AB:$AX,15,0)))</f>
        <v>0</v>
      </c>
    </row>
    <row r="963" customFormat="false" ht="12.75" hidden="true" customHeight="false" outlineLevel="0" collapsed="false">
      <c r="A963" s="75" t="s">
        <v>1422</v>
      </c>
      <c r="B963" s="78"/>
      <c r="C963" s="79"/>
      <c r="D963" s="78"/>
      <c r="E963" s="78"/>
      <c r="F963" s="79"/>
      <c r="G963" s="79"/>
      <c r="H963" s="80" t="n">
        <v>0</v>
      </c>
      <c r="I963" s="81" t="n">
        <v>0</v>
      </c>
      <c r="J963" s="81" t="n">
        <v>0</v>
      </c>
      <c r="K963" s="82" t="n">
        <v>0</v>
      </c>
      <c r="L963" s="83" t="n">
        <v>0</v>
      </c>
      <c r="M963" s="82" t="n">
        <v>0</v>
      </c>
      <c r="N963" s="83" t="n">
        <v>0</v>
      </c>
      <c r="O963" s="79"/>
      <c r="P963" s="84"/>
      <c r="AA963" s="5" t="s">
        <v>1422</v>
      </c>
      <c r="AB963" s="85"/>
      <c r="AC963" s="86"/>
      <c r="AD963" s="85"/>
      <c r="AE963" s="85"/>
      <c r="AF963" s="86"/>
      <c r="AG963" s="86"/>
      <c r="AH963" s="87" t="n">
        <v>0</v>
      </c>
      <c r="AI963" s="88" t="n">
        <v>0</v>
      </c>
      <c r="AJ963" s="88" t="n">
        <v>0</v>
      </c>
      <c r="AK963" s="89" t="n">
        <v>0</v>
      </c>
      <c r="AL963" s="90" t="n">
        <v>0</v>
      </c>
      <c r="AM963" s="89" t="n">
        <v>0</v>
      </c>
      <c r="AN963" s="90" t="n">
        <v>0</v>
      </c>
      <c r="AO963" s="86"/>
      <c r="AP963" s="91"/>
      <c r="AZ963" s="5"/>
      <c r="BA963" s="12"/>
      <c r="BB963" s="85" t="n">
        <f aca="false">IF(ISERROR(VLOOKUP($B963,$AB:$AX,1,0)),0,(VLOOKUP($B963,$AB:$AX,1,0)))</f>
        <v>0</v>
      </c>
      <c r="BC963" s="86" t="n">
        <f aca="false">IF(ISERROR(VLOOKUP($B963,$AB:$AX,2,0)),0,(VLOOKUP($B963,$AB:$AX,2,0)))</f>
        <v>0</v>
      </c>
      <c r="BD963" s="92" t="n">
        <f aca="false">IF(ISERROR(VLOOKUP($B963,$AB:$AX,3,0)),0,(VLOOKUP($B963,$AB:$AX,3,0)))</f>
        <v>0</v>
      </c>
      <c r="BE963" s="85" t="n">
        <f aca="false">IF(ISERROR(VLOOKUP($B963,$AB:$AX,4,0)),0,(VLOOKUP($B963,$AB:$AX,4,0)))</f>
        <v>0</v>
      </c>
      <c r="BF963" s="86" t="n">
        <f aca="false">IF(ISERROR(VLOOKUP($B963,$AB:$AX,5,0)),0,(VLOOKUP($B963,$AB:$AX,5,0)))</f>
        <v>0</v>
      </c>
      <c r="BG963" s="86" t="n">
        <f aca="false">IF(ISERROR(VLOOKUP($B963,$AB:$AX,6,0)),0,(VLOOKUP($B963,$AB:$AX,6,0)))</f>
        <v>0</v>
      </c>
      <c r="BH963" s="85" t="n">
        <f aca="false">IF(ISERROR(VLOOKUP($B963,$AB:$AX,7,0)),0,(VLOOKUP($B963,$AB:$AX,7,0)))</f>
        <v>0</v>
      </c>
      <c r="BI963" s="88" t="n">
        <f aca="false">IF(ISERROR(VLOOKUP($B963,$AB:$AX,8,0)),0,(VLOOKUP($B963,$AB:$AX,8,0)))</f>
        <v>0</v>
      </c>
      <c r="BJ963" s="88" t="n">
        <f aca="false">IF(ISERROR(VLOOKUP($B963,$AB:$AX,9,0)),0,(VLOOKUP($B963,$AB:$AX,9,0)))</f>
        <v>0</v>
      </c>
      <c r="BK963" s="89" t="n">
        <f aca="false">IF(ISERROR(VLOOKUP($B963,$AB:$AX,10,0)),0,(VLOOKUP($B963,$AB:$AX,10,0)))</f>
        <v>0</v>
      </c>
      <c r="BL963" s="93" t="n">
        <f aca="false">IF(ISERROR(VLOOKUP($B963,$AB:$AX,11,0)),0,(VLOOKUP($B963,$AB:$AX,11,0)))</f>
        <v>0</v>
      </c>
      <c r="BM963" s="89" t="n">
        <f aca="false">IF(ISERROR(VLOOKUP($B963,$AB:$AX,12,0)),0,(VLOOKUP($B963,$AB:$AX,12,0)))</f>
        <v>0</v>
      </c>
      <c r="BN963" s="93" t="n">
        <f aca="false">IF(ISERROR(VLOOKUP($B963,$AB:$AX,13,0)),0,(VLOOKUP($B963,$AB:$AX,13,0)))</f>
        <v>0</v>
      </c>
      <c r="BO963" s="86" t="n">
        <f aca="false">IF(ISERROR(VLOOKUP($B963,$AB:$AX,14,0)),0,(VLOOKUP($B963,$AB:$AX,14,0)))</f>
        <v>0</v>
      </c>
      <c r="BP963" s="91" t="n">
        <f aca="false">IF(ISERROR(VLOOKUP($B963,$AB:$AX,15,0)),0,(VLOOKUP($B963,$AB:$AX,15,0)))</f>
        <v>0</v>
      </c>
    </row>
    <row r="964" customFormat="false" ht="12.75" hidden="true" customHeight="false" outlineLevel="0" collapsed="false">
      <c r="A964" s="75" t="s">
        <v>1423</v>
      </c>
      <c r="B964" s="78"/>
      <c r="C964" s="79"/>
      <c r="D964" s="78"/>
      <c r="E964" s="78"/>
      <c r="F964" s="79"/>
      <c r="G964" s="79"/>
      <c r="H964" s="80" t="n">
        <v>0</v>
      </c>
      <c r="I964" s="81" t="n">
        <v>0</v>
      </c>
      <c r="J964" s="81" t="n">
        <v>0</v>
      </c>
      <c r="K964" s="82" t="n">
        <v>0</v>
      </c>
      <c r="L964" s="83" t="n">
        <v>0</v>
      </c>
      <c r="M964" s="82" t="n">
        <v>0</v>
      </c>
      <c r="N964" s="83" t="n">
        <v>0</v>
      </c>
      <c r="O964" s="79"/>
      <c r="P964" s="84"/>
      <c r="AA964" s="5" t="s">
        <v>1423</v>
      </c>
      <c r="AB964" s="85"/>
      <c r="AC964" s="86"/>
      <c r="AD964" s="85"/>
      <c r="AE964" s="85"/>
      <c r="AF964" s="86"/>
      <c r="AG964" s="86"/>
      <c r="AH964" s="87" t="n">
        <v>0</v>
      </c>
      <c r="AI964" s="88" t="n">
        <v>0</v>
      </c>
      <c r="AJ964" s="88" t="n">
        <v>0</v>
      </c>
      <c r="AK964" s="89" t="n">
        <v>0</v>
      </c>
      <c r="AL964" s="90" t="n">
        <v>0</v>
      </c>
      <c r="AM964" s="89" t="n">
        <v>0</v>
      </c>
      <c r="AN964" s="90" t="n">
        <v>0</v>
      </c>
      <c r="AO964" s="86"/>
      <c r="AP964" s="91"/>
      <c r="AZ964" s="5"/>
      <c r="BA964" s="12"/>
      <c r="BB964" s="85" t="n">
        <f aca="false">IF(ISERROR(VLOOKUP($B964,$AB:$AX,1,0)),0,(VLOOKUP($B964,$AB:$AX,1,0)))</f>
        <v>0</v>
      </c>
      <c r="BC964" s="86" t="n">
        <f aca="false">IF(ISERROR(VLOOKUP($B964,$AB:$AX,2,0)),0,(VLOOKUP($B964,$AB:$AX,2,0)))</f>
        <v>0</v>
      </c>
      <c r="BD964" s="92" t="n">
        <f aca="false">IF(ISERROR(VLOOKUP($B964,$AB:$AX,3,0)),0,(VLOOKUP($B964,$AB:$AX,3,0)))</f>
        <v>0</v>
      </c>
      <c r="BE964" s="85" t="n">
        <f aca="false">IF(ISERROR(VLOOKUP($B964,$AB:$AX,4,0)),0,(VLOOKUP($B964,$AB:$AX,4,0)))</f>
        <v>0</v>
      </c>
      <c r="BF964" s="86" t="n">
        <f aca="false">IF(ISERROR(VLOOKUP($B964,$AB:$AX,5,0)),0,(VLOOKUP($B964,$AB:$AX,5,0)))</f>
        <v>0</v>
      </c>
      <c r="BG964" s="86" t="n">
        <f aca="false">IF(ISERROR(VLOOKUP($B964,$AB:$AX,6,0)),0,(VLOOKUP($B964,$AB:$AX,6,0)))</f>
        <v>0</v>
      </c>
      <c r="BH964" s="85" t="n">
        <f aca="false">IF(ISERROR(VLOOKUP($B964,$AB:$AX,7,0)),0,(VLOOKUP($B964,$AB:$AX,7,0)))</f>
        <v>0</v>
      </c>
      <c r="BI964" s="88" t="n">
        <f aca="false">IF(ISERROR(VLOOKUP($B964,$AB:$AX,8,0)),0,(VLOOKUP($B964,$AB:$AX,8,0)))</f>
        <v>0</v>
      </c>
      <c r="BJ964" s="88" t="n">
        <f aca="false">IF(ISERROR(VLOOKUP($B964,$AB:$AX,9,0)),0,(VLOOKUP($B964,$AB:$AX,9,0)))</f>
        <v>0</v>
      </c>
      <c r="BK964" s="89" t="n">
        <f aca="false">IF(ISERROR(VLOOKUP($B964,$AB:$AX,10,0)),0,(VLOOKUP($B964,$AB:$AX,10,0)))</f>
        <v>0</v>
      </c>
      <c r="BL964" s="93" t="n">
        <f aca="false">IF(ISERROR(VLOOKUP($B964,$AB:$AX,11,0)),0,(VLOOKUP($B964,$AB:$AX,11,0)))</f>
        <v>0</v>
      </c>
      <c r="BM964" s="89" t="n">
        <f aca="false">IF(ISERROR(VLOOKUP($B964,$AB:$AX,12,0)),0,(VLOOKUP($B964,$AB:$AX,12,0)))</f>
        <v>0</v>
      </c>
      <c r="BN964" s="93" t="n">
        <f aca="false">IF(ISERROR(VLOOKUP($B964,$AB:$AX,13,0)),0,(VLOOKUP($B964,$AB:$AX,13,0)))</f>
        <v>0</v>
      </c>
      <c r="BO964" s="86" t="n">
        <f aca="false">IF(ISERROR(VLOOKUP($B964,$AB:$AX,14,0)),0,(VLOOKUP($B964,$AB:$AX,14,0)))</f>
        <v>0</v>
      </c>
      <c r="BP964" s="91" t="n">
        <f aca="false">IF(ISERROR(VLOOKUP($B964,$AB:$AX,15,0)),0,(VLOOKUP($B964,$AB:$AX,15,0)))</f>
        <v>0</v>
      </c>
    </row>
    <row r="965" customFormat="false" ht="12.75" hidden="true" customHeight="false" outlineLevel="0" collapsed="false">
      <c r="A965" s="75" t="s">
        <v>1424</v>
      </c>
      <c r="B965" s="78"/>
      <c r="C965" s="79"/>
      <c r="D965" s="78"/>
      <c r="E965" s="78"/>
      <c r="F965" s="79"/>
      <c r="G965" s="79"/>
      <c r="H965" s="80" t="n">
        <v>0</v>
      </c>
      <c r="I965" s="81" t="n">
        <v>0</v>
      </c>
      <c r="J965" s="81" t="n">
        <v>0</v>
      </c>
      <c r="K965" s="82" t="n">
        <v>0</v>
      </c>
      <c r="L965" s="83" t="n">
        <v>0</v>
      </c>
      <c r="M965" s="82" t="n">
        <v>0</v>
      </c>
      <c r="N965" s="83" t="n">
        <v>0</v>
      </c>
      <c r="O965" s="79"/>
      <c r="P965" s="84"/>
      <c r="AA965" s="5" t="s">
        <v>1424</v>
      </c>
      <c r="AB965" s="85"/>
      <c r="AC965" s="86"/>
      <c r="AD965" s="85"/>
      <c r="AE965" s="85"/>
      <c r="AF965" s="86"/>
      <c r="AG965" s="86"/>
      <c r="AH965" s="87" t="n">
        <v>0</v>
      </c>
      <c r="AI965" s="88" t="n">
        <v>0</v>
      </c>
      <c r="AJ965" s="88" t="n">
        <v>0</v>
      </c>
      <c r="AK965" s="89" t="n">
        <v>0</v>
      </c>
      <c r="AL965" s="90" t="n">
        <v>0</v>
      </c>
      <c r="AM965" s="89" t="n">
        <v>0</v>
      </c>
      <c r="AN965" s="90" t="n">
        <v>0</v>
      </c>
      <c r="AO965" s="86"/>
      <c r="AP965" s="91"/>
      <c r="AZ965" s="5"/>
      <c r="BA965" s="12"/>
      <c r="BB965" s="85" t="n">
        <f aca="false">IF(ISERROR(VLOOKUP($B965,$AB:$AX,1,0)),0,(VLOOKUP($B965,$AB:$AX,1,0)))</f>
        <v>0</v>
      </c>
      <c r="BC965" s="86" t="n">
        <f aca="false">IF(ISERROR(VLOOKUP($B965,$AB:$AX,2,0)),0,(VLOOKUP($B965,$AB:$AX,2,0)))</f>
        <v>0</v>
      </c>
      <c r="BD965" s="92" t="n">
        <f aca="false">IF(ISERROR(VLOOKUP($B965,$AB:$AX,3,0)),0,(VLOOKUP($B965,$AB:$AX,3,0)))</f>
        <v>0</v>
      </c>
      <c r="BE965" s="85" t="n">
        <f aca="false">IF(ISERROR(VLOOKUP($B965,$AB:$AX,4,0)),0,(VLOOKUP($B965,$AB:$AX,4,0)))</f>
        <v>0</v>
      </c>
      <c r="BF965" s="86" t="n">
        <f aca="false">IF(ISERROR(VLOOKUP($B965,$AB:$AX,5,0)),0,(VLOOKUP($B965,$AB:$AX,5,0)))</f>
        <v>0</v>
      </c>
      <c r="BG965" s="86" t="n">
        <f aca="false">IF(ISERROR(VLOOKUP($B965,$AB:$AX,6,0)),0,(VLOOKUP($B965,$AB:$AX,6,0)))</f>
        <v>0</v>
      </c>
      <c r="BH965" s="85" t="n">
        <f aca="false">IF(ISERROR(VLOOKUP($B965,$AB:$AX,7,0)),0,(VLOOKUP($B965,$AB:$AX,7,0)))</f>
        <v>0</v>
      </c>
      <c r="BI965" s="88" t="n">
        <f aca="false">IF(ISERROR(VLOOKUP($B965,$AB:$AX,8,0)),0,(VLOOKUP($B965,$AB:$AX,8,0)))</f>
        <v>0</v>
      </c>
      <c r="BJ965" s="88" t="n">
        <f aca="false">IF(ISERROR(VLOOKUP($B965,$AB:$AX,9,0)),0,(VLOOKUP($B965,$AB:$AX,9,0)))</f>
        <v>0</v>
      </c>
      <c r="BK965" s="89" t="n">
        <f aca="false">IF(ISERROR(VLOOKUP($B965,$AB:$AX,10,0)),0,(VLOOKUP($B965,$AB:$AX,10,0)))</f>
        <v>0</v>
      </c>
      <c r="BL965" s="93" t="n">
        <f aca="false">IF(ISERROR(VLOOKUP($B965,$AB:$AX,11,0)),0,(VLOOKUP($B965,$AB:$AX,11,0)))</f>
        <v>0</v>
      </c>
      <c r="BM965" s="89" t="n">
        <f aca="false">IF(ISERROR(VLOOKUP($B965,$AB:$AX,12,0)),0,(VLOOKUP($B965,$AB:$AX,12,0)))</f>
        <v>0</v>
      </c>
      <c r="BN965" s="93" t="n">
        <f aca="false">IF(ISERROR(VLOOKUP($B965,$AB:$AX,13,0)),0,(VLOOKUP($B965,$AB:$AX,13,0)))</f>
        <v>0</v>
      </c>
      <c r="BO965" s="86" t="n">
        <f aca="false">IF(ISERROR(VLOOKUP($B965,$AB:$AX,14,0)),0,(VLOOKUP($B965,$AB:$AX,14,0)))</f>
        <v>0</v>
      </c>
      <c r="BP965" s="91" t="n">
        <f aca="false">IF(ISERROR(VLOOKUP($B965,$AB:$AX,15,0)),0,(VLOOKUP($B965,$AB:$AX,15,0)))</f>
        <v>0</v>
      </c>
    </row>
    <row r="966" customFormat="false" ht="12.75" hidden="true" customHeight="false" outlineLevel="0" collapsed="false">
      <c r="A966" s="75" t="s">
        <v>1425</v>
      </c>
      <c r="B966" s="78"/>
      <c r="C966" s="79"/>
      <c r="D966" s="78"/>
      <c r="E966" s="78"/>
      <c r="F966" s="79"/>
      <c r="G966" s="79"/>
      <c r="H966" s="80" t="n">
        <v>0</v>
      </c>
      <c r="I966" s="81" t="n">
        <v>0</v>
      </c>
      <c r="J966" s="81" t="n">
        <v>0</v>
      </c>
      <c r="K966" s="82" t="n">
        <v>0</v>
      </c>
      <c r="L966" s="83" t="n">
        <v>0</v>
      </c>
      <c r="M966" s="82" t="n">
        <v>0</v>
      </c>
      <c r="N966" s="83" t="n">
        <v>0</v>
      </c>
      <c r="O966" s="79"/>
      <c r="P966" s="84"/>
      <c r="AA966" s="5" t="s">
        <v>1425</v>
      </c>
      <c r="AB966" s="85"/>
      <c r="AC966" s="86"/>
      <c r="AD966" s="85"/>
      <c r="AE966" s="85"/>
      <c r="AF966" s="86"/>
      <c r="AG966" s="86"/>
      <c r="AH966" s="87" t="n">
        <v>0</v>
      </c>
      <c r="AI966" s="88" t="n">
        <v>0</v>
      </c>
      <c r="AJ966" s="88" t="n">
        <v>0</v>
      </c>
      <c r="AK966" s="89" t="n">
        <v>0</v>
      </c>
      <c r="AL966" s="90" t="n">
        <v>0</v>
      </c>
      <c r="AM966" s="89" t="n">
        <v>0</v>
      </c>
      <c r="AN966" s="90" t="n">
        <v>0</v>
      </c>
      <c r="AO966" s="86"/>
      <c r="AP966" s="91"/>
      <c r="AZ966" s="5"/>
      <c r="BA966" s="12"/>
      <c r="BB966" s="85" t="n">
        <f aca="false">IF(ISERROR(VLOOKUP($B966,$AB:$AX,1,0)),0,(VLOOKUP($B966,$AB:$AX,1,0)))</f>
        <v>0</v>
      </c>
      <c r="BC966" s="86" t="n">
        <f aca="false">IF(ISERROR(VLOOKUP($B966,$AB:$AX,2,0)),0,(VLOOKUP($B966,$AB:$AX,2,0)))</f>
        <v>0</v>
      </c>
      <c r="BD966" s="92" t="n">
        <f aca="false">IF(ISERROR(VLOOKUP($B966,$AB:$AX,3,0)),0,(VLOOKUP($B966,$AB:$AX,3,0)))</f>
        <v>0</v>
      </c>
      <c r="BE966" s="85" t="n">
        <f aca="false">IF(ISERROR(VLOOKUP($B966,$AB:$AX,4,0)),0,(VLOOKUP($B966,$AB:$AX,4,0)))</f>
        <v>0</v>
      </c>
      <c r="BF966" s="86" t="n">
        <f aca="false">IF(ISERROR(VLOOKUP($B966,$AB:$AX,5,0)),0,(VLOOKUP($B966,$AB:$AX,5,0)))</f>
        <v>0</v>
      </c>
      <c r="BG966" s="86" t="n">
        <f aca="false">IF(ISERROR(VLOOKUP($B966,$AB:$AX,6,0)),0,(VLOOKUP($B966,$AB:$AX,6,0)))</f>
        <v>0</v>
      </c>
      <c r="BH966" s="85" t="n">
        <f aca="false">IF(ISERROR(VLOOKUP($B966,$AB:$AX,7,0)),0,(VLOOKUP($B966,$AB:$AX,7,0)))</f>
        <v>0</v>
      </c>
      <c r="BI966" s="88" t="n">
        <f aca="false">IF(ISERROR(VLOOKUP($B966,$AB:$AX,8,0)),0,(VLOOKUP($B966,$AB:$AX,8,0)))</f>
        <v>0</v>
      </c>
      <c r="BJ966" s="88" t="n">
        <f aca="false">IF(ISERROR(VLOOKUP($B966,$AB:$AX,9,0)),0,(VLOOKUP($B966,$AB:$AX,9,0)))</f>
        <v>0</v>
      </c>
      <c r="BK966" s="89" t="n">
        <f aca="false">IF(ISERROR(VLOOKUP($B966,$AB:$AX,10,0)),0,(VLOOKUP($B966,$AB:$AX,10,0)))</f>
        <v>0</v>
      </c>
      <c r="BL966" s="93" t="n">
        <f aca="false">IF(ISERROR(VLOOKUP($B966,$AB:$AX,11,0)),0,(VLOOKUP($B966,$AB:$AX,11,0)))</f>
        <v>0</v>
      </c>
      <c r="BM966" s="89" t="n">
        <f aca="false">IF(ISERROR(VLOOKUP($B966,$AB:$AX,12,0)),0,(VLOOKUP($B966,$AB:$AX,12,0)))</f>
        <v>0</v>
      </c>
      <c r="BN966" s="93" t="n">
        <f aca="false">IF(ISERROR(VLOOKUP($B966,$AB:$AX,13,0)),0,(VLOOKUP($B966,$AB:$AX,13,0)))</f>
        <v>0</v>
      </c>
      <c r="BO966" s="86" t="n">
        <f aca="false">IF(ISERROR(VLOOKUP($B966,$AB:$AX,14,0)),0,(VLOOKUP($B966,$AB:$AX,14,0)))</f>
        <v>0</v>
      </c>
      <c r="BP966" s="91" t="n">
        <f aca="false">IF(ISERROR(VLOOKUP($B966,$AB:$AX,15,0)),0,(VLOOKUP($B966,$AB:$AX,15,0)))</f>
        <v>0</v>
      </c>
    </row>
    <row r="967" customFormat="false" ht="12.75" hidden="true" customHeight="false" outlineLevel="0" collapsed="false">
      <c r="A967" s="75" t="s">
        <v>1426</v>
      </c>
      <c r="B967" s="78"/>
      <c r="C967" s="79"/>
      <c r="D967" s="78"/>
      <c r="E967" s="78"/>
      <c r="F967" s="79"/>
      <c r="G967" s="79"/>
      <c r="H967" s="80" t="n">
        <v>0</v>
      </c>
      <c r="I967" s="81" t="n">
        <v>0</v>
      </c>
      <c r="J967" s="81" t="n">
        <v>0</v>
      </c>
      <c r="K967" s="82" t="n">
        <v>0</v>
      </c>
      <c r="L967" s="83" t="n">
        <v>0</v>
      </c>
      <c r="M967" s="82" t="n">
        <v>0</v>
      </c>
      <c r="N967" s="83" t="n">
        <v>0</v>
      </c>
      <c r="O967" s="79"/>
      <c r="P967" s="84"/>
      <c r="AA967" s="5" t="s">
        <v>1426</v>
      </c>
      <c r="AB967" s="85"/>
      <c r="AC967" s="86"/>
      <c r="AD967" s="85"/>
      <c r="AE967" s="85"/>
      <c r="AF967" s="86"/>
      <c r="AG967" s="86"/>
      <c r="AH967" s="87" t="n">
        <v>0</v>
      </c>
      <c r="AI967" s="88" t="n">
        <v>0</v>
      </c>
      <c r="AJ967" s="88" t="n">
        <v>0</v>
      </c>
      <c r="AK967" s="89" t="n">
        <v>0</v>
      </c>
      <c r="AL967" s="90" t="n">
        <v>0</v>
      </c>
      <c r="AM967" s="89" t="n">
        <v>0</v>
      </c>
      <c r="AN967" s="90" t="n">
        <v>0</v>
      </c>
      <c r="AO967" s="86"/>
      <c r="AP967" s="91"/>
      <c r="AZ967" s="5"/>
      <c r="BA967" s="12"/>
      <c r="BB967" s="85" t="n">
        <f aca="false">IF(ISERROR(VLOOKUP($B967,$AB:$AX,1,0)),0,(VLOOKUP($B967,$AB:$AX,1,0)))</f>
        <v>0</v>
      </c>
      <c r="BC967" s="86" t="n">
        <f aca="false">IF(ISERROR(VLOOKUP($B967,$AB:$AX,2,0)),0,(VLOOKUP($B967,$AB:$AX,2,0)))</f>
        <v>0</v>
      </c>
      <c r="BD967" s="92" t="n">
        <f aca="false">IF(ISERROR(VLOOKUP($B967,$AB:$AX,3,0)),0,(VLOOKUP($B967,$AB:$AX,3,0)))</f>
        <v>0</v>
      </c>
      <c r="BE967" s="85" t="n">
        <f aca="false">IF(ISERROR(VLOOKUP($B967,$AB:$AX,4,0)),0,(VLOOKUP($B967,$AB:$AX,4,0)))</f>
        <v>0</v>
      </c>
      <c r="BF967" s="86" t="n">
        <f aca="false">IF(ISERROR(VLOOKUP($B967,$AB:$AX,5,0)),0,(VLOOKUP($B967,$AB:$AX,5,0)))</f>
        <v>0</v>
      </c>
      <c r="BG967" s="86" t="n">
        <f aca="false">IF(ISERROR(VLOOKUP($B967,$AB:$AX,6,0)),0,(VLOOKUP($B967,$AB:$AX,6,0)))</f>
        <v>0</v>
      </c>
      <c r="BH967" s="85" t="n">
        <f aca="false">IF(ISERROR(VLOOKUP($B967,$AB:$AX,7,0)),0,(VLOOKUP($B967,$AB:$AX,7,0)))</f>
        <v>0</v>
      </c>
      <c r="BI967" s="88" t="n">
        <f aca="false">IF(ISERROR(VLOOKUP($B967,$AB:$AX,8,0)),0,(VLOOKUP($B967,$AB:$AX,8,0)))</f>
        <v>0</v>
      </c>
      <c r="BJ967" s="88" t="n">
        <f aca="false">IF(ISERROR(VLOOKUP($B967,$AB:$AX,9,0)),0,(VLOOKUP($B967,$AB:$AX,9,0)))</f>
        <v>0</v>
      </c>
      <c r="BK967" s="89" t="n">
        <f aca="false">IF(ISERROR(VLOOKUP($B967,$AB:$AX,10,0)),0,(VLOOKUP($B967,$AB:$AX,10,0)))</f>
        <v>0</v>
      </c>
      <c r="BL967" s="93" t="n">
        <f aca="false">IF(ISERROR(VLOOKUP($B967,$AB:$AX,11,0)),0,(VLOOKUP($B967,$AB:$AX,11,0)))</f>
        <v>0</v>
      </c>
      <c r="BM967" s="89" t="n">
        <f aca="false">IF(ISERROR(VLOOKUP($B967,$AB:$AX,12,0)),0,(VLOOKUP($B967,$AB:$AX,12,0)))</f>
        <v>0</v>
      </c>
      <c r="BN967" s="93" t="n">
        <f aca="false">IF(ISERROR(VLOOKUP($B967,$AB:$AX,13,0)),0,(VLOOKUP($B967,$AB:$AX,13,0)))</f>
        <v>0</v>
      </c>
      <c r="BO967" s="86" t="n">
        <f aca="false">IF(ISERROR(VLOOKUP($B967,$AB:$AX,14,0)),0,(VLOOKUP($B967,$AB:$AX,14,0)))</f>
        <v>0</v>
      </c>
      <c r="BP967" s="91" t="n">
        <f aca="false">IF(ISERROR(VLOOKUP($B967,$AB:$AX,15,0)),0,(VLOOKUP($B967,$AB:$AX,15,0)))</f>
        <v>0</v>
      </c>
    </row>
    <row r="968" customFormat="false" ht="12.75" hidden="true" customHeight="false" outlineLevel="0" collapsed="false">
      <c r="A968" s="75" t="s">
        <v>1427</v>
      </c>
      <c r="B968" s="78"/>
      <c r="C968" s="79"/>
      <c r="D968" s="78"/>
      <c r="E968" s="78"/>
      <c r="F968" s="79"/>
      <c r="G968" s="79"/>
      <c r="H968" s="80" t="n">
        <v>0</v>
      </c>
      <c r="I968" s="81" t="n">
        <v>0</v>
      </c>
      <c r="J968" s="81" t="n">
        <v>0</v>
      </c>
      <c r="K968" s="82" t="n">
        <v>0</v>
      </c>
      <c r="L968" s="83" t="n">
        <v>0</v>
      </c>
      <c r="M968" s="82" t="n">
        <v>0</v>
      </c>
      <c r="N968" s="83" t="n">
        <v>0</v>
      </c>
      <c r="O968" s="79"/>
      <c r="P968" s="84"/>
      <c r="AA968" s="5" t="s">
        <v>1427</v>
      </c>
      <c r="AB968" s="85"/>
      <c r="AC968" s="86"/>
      <c r="AD968" s="85"/>
      <c r="AE968" s="85"/>
      <c r="AF968" s="86"/>
      <c r="AG968" s="86"/>
      <c r="AH968" s="87" t="n">
        <v>0</v>
      </c>
      <c r="AI968" s="88" t="n">
        <v>0</v>
      </c>
      <c r="AJ968" s="88" t="n">
        <v>0</v>
      </c>
      <c r="AK968" s="89" t="n">
        <v>0</v>
      </c>
      <c r="AL968" s="90" t="n">
        <v>0</v>
      </c>
      <c r="AM968" s="89" t="n">
        <v>0</v>
      </c>
      <c r="AN968" s="90" t="n">
        <v>0</v>
      </c>
      <c r="AO968" s="86"/>
      <c r="AP968" s="91"/>
      <c r="AZ968" s="5"/>
      <c r="BA968" s="12"/>
      <c r="BB968" s="85" t="n">
        <f aca="false">IF(ISERROR(VLOOKUP($B968,$AB:$AX,1,0)),0,(VLOOKUP($B968,$AB:$AX,1,0)))</f>
        <v>0</v>
      </c>
      <c r="BC968" s="86" t="n">
        <f aca="false">IF(ISERROR(VLOOKUP($B968,$AB:$AX,2,0)),0,(VLOOKUP($B968,$AB:$AX,2,0)))</f>
        <v>0</v>
      </c>
      <c r="BD968" s="92" t="n">
        <f aca="false">IF(ISERROR(VLOOKUP($B968,$AB:$AX,3,0)),0,(VLOOKUP($B968,$AB:$AX,3,0)))</f>
        <v>0</v>
      </c>
      <c r="BE968" s="85" t="n">
        <f aca="false">IF(ISERROR(VLOOKUP($B968,$AB:$AX,4,0)),0,(VLOOKUP($B968,$AB:$AX,4,0)))</f>
        <v>0</v>
      </c>
      <c r="BF968" s="86" t="n">
        <f aca="false">IF(ISERROR(VLOOKUP($B968,$AB:$AX,5,0)),0,(VLOOKUP($B968,$AB:$AX,5,0)))</f>
        <v>0</v>
      </c>
      <c r="BG968" s="86" t="n">
        <f aca="false">IF(ISERROR(VLOOKUP($B968,$AB:$AX,6,0)),0,(VLOOKUP($B968,$AB:$AX,6,0)))</f>
        <v>0</v>
      </c>
      <c r="BH968" s="85" t="n">
        <f aca="false">IF(ISERROR(VLOOKUP($B968,$AB:$AX,7,0)),0,(VLOOKUP($B968,$AB:$AX,7,0)))</f>
        <v>0</v>
      </c>
      <c r="BI968" s="88" t="n">
        <f aca="false">IF(ISERROR(VLOOKUP($B968,$AB:$AX,8,0)),0,(VLOOKUP($B968,$AB:$AX,8,0)))</f>
        <v>0</v>
      </c>
      <c r="BJ968" s="88" t="n">
        <f aca="false">IF(ISERROR(VLOOKUP($B968,$AB:$AX,9,0)),0,(VLOOKUP($B968,$AB:$AX,9,0)))</f>
        <v>0</v>
      </c>
      <c r="BK968" s="89" t="n">
        <f aca="false">IF(ISERROR(VLOOKUP($B968,$AB:$AX,10,0)),0,(VLOOKUP($B968,$AB:$AX,10,0)))</f>
        <v>0</v>
      </c>
      <c r="BL968" s="93" t="n">
        <f aca="false">IF(ISERROR(VLOOKUP($B968,$AB:$AX,11,0)),0,(VLOOKUP($B968,$AB:$AX,11,0)))</f>
        <v>0</v>
      </c>
      <c r="BM968" s="89" t="n">
        <f aca="false">IF(ISERROR(VLOOKUP($B968,$AB:$AX,12,0)),0,(VLOOKUP($B968,$AB:$AX,12,0)))</f>
        <v>0</v>
      </c>
      <c r="BN968" s="93" t="n">
        <f aca="false">IF(ISERROR(VLOOKUP($B968,$AB:$AX,13,0)),0,(VLOOKUP($B968,$AB:$AX,13,0)))</f>
        <v>0</v>
      </c>
      <c r="BO968" s="86" t="n">
        <f aca="false">IF(ISERROR(VLOOKUP($B968,$AB:$AX,14,0)),0,(VLOOKUP($B968,$AB:$AX,14,0)))</f>
        <v>0</v>
      </c>
      <c r="BP968" s="91" t="n">
        <f aca="false">IF(ISERROR(VLOOKUP($B968,$AB:$AX,15,0)),0,(VLOOKUP($B968,$AB:$AX,15,0)))</f>
        <v>0</v>
      </c>
    </row>
    <row r="969" customFormat="false" ht="12.75" hidden="true" customHeight="false" outlineLevel="0" collapsed="false">
      <c r="A969" s="75" t="s">
        <v>1428</v>
      </c>
      <c r="B969" s="78"/>
      <c r="C969" s="79"/>
      <c r="D969" s="78"/>
      <c r="E969" s="78"/>
      <c r="F969" s="79"/>
      <c r="G969" s="79"/>
      <c r="H969" s="80" t="n">
        <v>0</v>
      </c>
      <c r="I969" s="81" t="n">
        <v>0</v>
      </c>
      <c r="J969" s="81" t="n">
        <v>0</v>
      </c>
      <c r="K969" s="82" t="n">
        <v>0</v>
      </c>
      <c r="L969" s="83" t="n">
        <v>0</v>
      </c>
      <c r="M969" s="82" t="n">
        <v>0</v>
      </c>
      <c r="N969" s="83" t="n">
        <v>0</v>
      </c>
      <c r="O969" s="79"/>
      <c r="P969" s="84"/>
      <c r="AA969" s="5" t="s">
        <v>1428</v>
      </c>
      <c r="AB969" s="85"/>
      <c r="AC969" s="86"/>
      <c r="AD969" s="85"/>
      <c r="AE969" s="85"/>
      <c r="AF969" s="86"/>
      <c r="AG969" s="86"/>
      <c r="AH969" s="87" t="n">
        <v>0</v>
      </c>
      <c r="AI969" s="88" t="n">
        <v>0</v>
      </c>
      <c r="AJ969" s="88" t="n">
        <v>0</v>
      </c>
      <c r="AK969" s="89" t="n">
        <v>0</v>
      </c>
      <c r="AL969" s="90" t="n">
        <v>0</v>
      </c>
      <c r="AM969" s="89" t="n">
        <v>0</v>
      </c>
      <c r="AN969" s="90" t="n">
        <v>0</v>
      </c>
      <c r="AO969" s="86"/>
      <c r="AP969" s="91"/>
      <c r="AZ969" s="5"/>
      <c r="BA969" s="12"/>
      <c r="BB969" s="85" t="n">
        <f aca="false">IF(ISERROR(VLOOKUP($B969,$AB:$AX,1,0)),0,(VLOOKUP($B969,$AB:$AX,1,0)))</f>
        <v>0</v>
      </c>
      <c r="BC969" s="86" t="n">
        <f aca="false">IF(ISERROR(VLOOKUP($B969,$AB:$AX,2,0)),0,(VLOOKUP($B969,$AB:$AX,2,0)))</f>
        <v>0</v>
      </c>
      <c r="BD969" s="92" t="n">
        <f aca="false">IF(ISERROR(VLOOKUP($B969,$AB:$AX,3,0)),0,(VLOOKUP($B969,$AB:$AX,3,0)))</f>
        <v>0</v>
      </c>
      <c r="BE969" s="85" t="n">
        <f aca="false">IF(ISERROR(VLOOKUP($B969,$AB:$AX,4,0)),0,(VLOOKUP($B969,$AB:$AX,4,0)))</f>
        <v>0</v>
      </c>
      <c r="BF969" s="86" t="n">
        <f aca="false">IF(ISERROR(VLOOKUP($B969,$AB:$AX,5,0)),0,(VLOOKUP($B969,$AB:$AX,5,0)))</f>
        <v>0</v>
      </c>
      <c r="BG969" s="86" t="n">
        <f aca="false">IF(ISERROR(VLOOKUP($B969,$AB:$AX,6,0)),0,(VLOOKUP($B969,$AB:$AX,6,0)))</f>
        <v>0</v>
      </c>
      <c r="BH969" s="85" t="n">
        <f aca="false">IF(ISERROR(VLOOKUP($B969,$AB:$AX,7,0)),0,(VLOOKUP($B969,$AB:$AX,7,0)))</f>
        <v>0</v>
      </c>
      <c r="BI969" s="88" t="n">
        <f aca="false">IF(ISERROR(VLOOKUP($B969,$AB:$AX,8,0)),0,(VLOOKUP($B969,$AB:$AX,8,0)))</f>
        <v>0</v>
      </c>
      <c r="BJ969" s="88" t="n">
        <f aca="false">IF(ISERROR(VLOOKUP($B969,$AB:$AX,9,0)),0,(VLOOKUP($B969,$AB:$AX,9,0)))</f>
        <v>0</v>
      </c>
      <c r="BK969" s="89" t="n">
        <f aca="false">IF(ISERROR(VLOOKUP($B969,$AB:$AX,10,0)),0,(VLOOKUP($B969,$AB:$AX,10,0)))</f>
        <v>0</v>
      </c>
      <c r="BL969" s="93" t="n">
        <f aca="false">IF(ISERROR(VLOOKUP($B969,$AB:$AX,11,0)),0,(VLOOKUP($B969,$AB:$AX,11,0)))</f>
        <v>0</v>
      </c>
      <c r="BM969" s="89" t="n">
        <f aca="false">IF(ISERROR(VLOOKUP($B969,$AB:$AX,12,0)),0,(VLOOKUP($B969,$AB:$AX,12,0)))</f>
        <v>0</v>
      </c>
      <c r="BN969" s="93" t="n">
        <f aca="false">IF(ISERROR(VLOOKUP($B969,$AB:$AX,13,0)),0,(VLOOKUP($B969,$AB:$AX,13,0)))</f>
        <v>0</v>
      </c>
      <c r="BO969" s="86" t="n">
        <f aca="false">IF(ISERROR(VLOOKUP($B969,$AB:$AX,14,0)),0,(VLOOKUP($B969,$AB:$AX,14,0)))</f>
        <v>0</v>
      </c>
      <c r="BP969" s="91" t="n">
        <f aca="false">IF(ISERROR(VLOOKUP($B969,$AB:$AX,15,0)),0,(VLOOKUP($B969,$AB:$AX,15,0)))</f>
        <v>0</v>
      </c>
    </row>
    <row r="970" customFormat="false" ht="12.75" hidden="true" customHeight="false" outlineLevel="0" collapsed="false">
      <c r="A970" s="75" t="s">
        <v>1429</v>
      </c>
      <c r="B970" s="78"/>
      <c r="C970" s="79"/>
      <c r="D970" s="78"/>
      <c r="E970" s="78"/>
      <c r="F970" s="79"/>
      <c r="G970" s="79"/>
      <c r="H970" s="80" t="n">
        <v>0</v>
      </c>
      <c r="I970" s="81" t="n">
        <v>0</v>
      </c>
      <c r="J970" s="81" t="n">
        <v>0</v>
      </c>
      <c r="K970" s="82" t="n">
        <v>0</v>
      </c>
      <c r="L970" s="83" t="n">
        <v>0</v>
      </c>
      <c r="M970" s="82" t="n">
        <v>0</v>
      </c>
      <c r="N970" s="83" t="n">
        <v>0</v>
      </c>
      <c r="O970" s="79"/>
      <c r="P970" s="84"/>
      <c r="AA970" s="5" t="s">
        <v>1429</v>
      </c>
      <c r="AB970" s="85"/>
      <c r="AC970" s="86"/>
      <c r="AD970" s="85"/>
      <c r="AE970" s="85"/>
      <c r="AF970" s="86"/>
      <c r="AG970" s="86"/>
      <c r="AH970" s="87" t="n">
        <v>0</v>
      </c>
      <c r="AI970" s="88" t="n">
        <v>0</v>
      </c>
      <c r="AJ970" s="88" t="n">
        <v>0</v>
      </c>
      <c r="AK970" s="89" t="n">
        <v>0</v>
      </c>
      <c r="AL970" s="90" t="n">
        <v>0</v>
      </c>
      <c r="AM970" s="89" t="n">
        <v>0</v>
      </c>
      <c r="AN970" s="90" t="n">
        <v>0</v>
      </c>
      <c r="AO970" s="86"/>
      <c r="AP970" s="91"/>
      <c r="AZ970" s="5"/>
      <c r="BA970" s="12"/>
      <c r="BB970" s="85" t="n">
        <f aca="false">IF(ISERROR(VLOOKUP($B970,$AB:$AX,1,0)),0,(VLOOKUP($B970,$AB:$AX,1,0)))</f>
        <v>0</v>
      </c>
      <c r="BC970" s="86" t="n">
        <f aca="false">IF(ISERROR(VLOOKUP($B970,$AB:$AX,2,0)),0,(VLOOKUP($B970,$AB:$AX,2,0)))</f>
        <v>0</v>
      </c>
      <c r="BD970" s="92" t="n">
        <f aca="false">IF(ISERROR(VLOOKUP($B970,$AB:$AX,3,0)),0,(VLOOKUP($B970,$AB:$AX,3,0)))</f>
        <v>0</v>
      </c>
      <c r="BE970" s="85" t="n">
        <f aca="false">IF(ISERROR(VLOOKUP($B970,$AB:$AX,4,0)),0,(VLOOKUP($B970,$AB:$AX,4,0)))</f>
        <v>0</v>
      </c>
      <c r="BF970" s="86" t="n">
        <f aca="false">IF(ISERROR(VLOOKUP($B970,$AB:$AX,5,0)),0,(VLOOKUP($B970,$AB:$AX,5,0)))</f>
        <v>0</v>
      </c>
      <c r="BG970" s="86" t="n">
        <f aca="false">IF(ISERROR(VLOOKUP($B970,$AB:$AX,6,0)),0,(VLOOKUP($B970,$AB:$AX,6,0)))</f>
        <v>0</v>
      </c>
      <c r="BH970" s="85" t="n">
        <f aca="false">IF(ISERROR(VLOOKUP($B970,$AB:$AX,7,0)),0,(VLOOKUP($B970,$AB:$AX,7,0)))</f>
        <v>0</v>
      </c>
      <c r="BI970" s="88" t="n">
        <f aca="false">IF(ISERROR(VLOOKUP($B970,$AB:$AX,8,0)),0,(VLOOKUP($B970,$AB:$AX,8,0)))</f>
        <v>0</v>
      </c>
      <c r="BJ970" s="88" t="n">
        <f aca="false">IF(ISERROR(VLOOKUP($B970,$AB:$AX,9,0)),0,(VLOOKUP($B970,$AB:$AX,9,0)))</f>
        <v>0</v>
      </c>
      <c r="BK970" s="89" t="n">
        <f aca="false">IF(ISERROR(VLOOKUP($B970,$AB:$AX,10,0)),0,(VLOOKUP($B970,$AB:$AX,10,0)))</f>
        <v>0</v>
      </c>
      <c r="BL970" s="93" t="n">
        <f aca="false">IF(ISERROR(VLOOKUP($B970,$AB:$AX,11,0)),0,(VLOOKUP($B970,$AB:$AX,11,0)))</f>
        <v>0</v>
      </c>
      <c r="BM970" s="89" t="n">
        <f aca="false">IF(ISERROR(VLOOKUP($B970,$AB:$AX,12,0)),0,(VLOOKUP($B970,$AB:$AX,12,0)))</f>
        <v>0</v>
      </c>
      <c r="BN970" s="93" t="n">
        <f aca="false">IF(ISERROR(VLOOKUP($B970,$AB:$AX,13,0)),0,(VLOOKUP($B970,$AB:$AX,13,0)))</f>
        <v>0</v>
      </c>
      <c r="BO970" s="86" t="n">
        <f aca="false">IF(ISERROR(VLOOKUP($B970,$AB:$AX,14,0)),0,(VLOOKUP($B970,$AB:$AX,14,0)))</f>
        <v>0</v>
      </c>
      <c r="BP970" s="91" t="n">
        <f aca="false">IF(ISERROR(VLOOKUP($B970,$AB:$AX,15,0)),0,(VLOOKUP($B970,$AB:$AX,15,0)))</f>
        <v>0</v>
      </c>
    </row>
    <row r="971" customFormat="false" ht="12.75" hidden="true" customHeight="false" outlineLevel="0" collapsed="false">
      <c r="A971" s="75" t="s">
        <v>1430</v>
      </c>
      <c r="B971" s="78" t="n">
        <v>0</v>
      </c>
      <c r="C971" s="79"/>
      <c r="D971" s="78" t="n">
        <v>0</v>
      </c>
      <c r="E971" s="78" t="n">
        <v>0</v>
      </c>
      <c r="F971" s="79"/>
      <c r="G971" s="79"/>
      <c r="H971" s="80" t="n">
        <v>0</v>
      </c>
      <c r="I971" s="81" t="n">
        <v>0</v>
      </c>
      <c r="J971" s="81" t="n">
        <v>0</v>
      </c>
      <c r="K971" s="82" t="n">
        <v>0</v>
      </c>
      <c r="L971" s="83" t="n">
        <v>0</v>
      </c>
      <c r="M971" s="82" t="n">
        <v>0</v>
      </c>
      <c r="N971" s="83" t="n">
        <v>0</v>
      </c>
      <c r="O971" s="79"/>
      <c r="P971" s="84" t="n">
        <v>0</v>
      </c>
      <c r="AA971" s="5" t="s">
        <v>1430</v>
      </c>
      <c r="AB971" s="85" t="n">
        <v>0</v>
      </c>
      <c r="AC971" s="86"/>
      <c r="AD971" s="85" t="n">
        <v>0</v>
      </c>
      <c r="AE971" s="85" t="n">
        <v>0</v>
      </c>
      <c r="AF971" s="86"/>
      <c r="AG971" s="86"/>
      <c r="AH971" s="87" t="n">
        <v>0</v>
      </c>
      <c r="AI971" s="88" t="n">
        <v>0</v>
      </c>
      <c r="AJ971" s="88" t="n">
        <v>0</v>
      </c>
      <c r="AK971" s="89" t="n">
        <v>0</v>
      </c>
      <c r="AL971" s="90" t="n">
        <v>0</v>
      </c>
      <c r="AM971" s="89" t="n">
        <v>0</v>
      </c>
      <c r="AN971" s="90" t="n">
        <v>0</v>
      </c>
      <c r="AO971" s="86"/>
      <c r="AP971" s="91" t="n">
        <v>0</v>
      </c>
      <c r="AZ971" s="5"/>
      <c r="BA971" s="12"/>
      <c r="BB971" s="85" t="n">
        <f aca="false">IF(ISERROR(VLOOKUP($B971,$AB:$AX,1,0)),0,(VLOOKUP($B971,$AB:$AX,1,0)))</f>
        <v>0</v>
      </c>
      <c r="BC971" s="86" t="n">
        <f aca="false">IF(ISERROR(VLOOKUP($B971,$AB:$AX,2,0)),0,(VLOOKUP($B971,$AB:$AX,2,0)))</f>
        <v>0</v>
      </c>
      <c r="BD971" s="92" t="n">
        <f aca="false">IF(ISERROR(VLOOKUP($B971,$AB:$AX,3,0)),0,(VLOOKUP($B971,$AB:$AX,3,0)))</f>
        <v>0</v>
      </c>
      <c r="BE971" s="85" t="n">
        <f aca="false">IF(ISERROR(VLOOKUP($B971,$AB:$AX,4,0)),0,(VLOOKUP($B971,$AB:$AX,4,0)))</f>
        <v>0</v>
      </c>
      <c r="BF971" s="86" t="n">
        <f aca="false">IF(ISERROR(VLOOKUP($B971,$AB:$AX,5,0)),0,(VLOOKUP($B971,$AB:$AX,5,0)))</f>
        <v>0</v>
      </c>
      <c r="BG971" s="86" t="n">
        <f aca="false">IF(ISERROR(VLOOKUP($B971,$AB:$AX,6,0)),0,(VLOOKUP($B971,$AB:$AX,6,0)))</f>
        <v>0</v>
      </c>
      <c r="BH971" s="85" t="n">
        <f aca="false">IF(ISERROR(VLOOKUP($B971,$AB:$AX,7,0)),0,(VLOOKUP($B971,$AB:$AX,7,0)))</f>
        <v>0</v>
      </c>
      <c r="BI971" s="88" t="n">
        <f aca="false">IF(ISERROR(VLOOKUP($B971,$AB:$AX,8,0)),0,(VLOOKUP($B971,$AB:$AX,8,0)))</f>
        <v>0</v>
      </c>
      <c r="BJ971" s="88" t="n">
        <f aca="false">IF(ISERROR(VLOOKUP($B971,$AB:$AX,9,0)),0,(VLOOKUP($B971,$AB:$AX,9,0)))</f>
        <v>0</v>
      </c>
      <c r="BK971" s="89" t="n">
        <f aca="false">IF(ISERROR(VLOOKUP($B971,$AB:$AX,10,0)),0,(VLOOKUP($B971,$AB:$AX,10,0)))</f>
        <v>0</v>
      </c>
      <c r="BL971" s="93" t="n">
        <f aca="false">IF(ISERROR(VLOOKUP($B971,$AB:$AX,11,0)),0,(VLOOKUP($B971,$AB:$AX,11,0)))</f>
        <v>0</v>
      </c>
      <c r="BM971" s="89" t="n">
        <f aca="false">IF(ISERROR(VLOOKUP($B971,$AB:$AX,12,0)),0,(VLOOKUP($B971,$AB:$AX,12,0)))</f>
        <v>0</v>
      </c>
      <c r="BN971" s="93" t="n">
        <f aca="false">IF(ISERROR(VLOOKUP($B971,$AB:$AX,13,0)),0,(VLOOKUP($B971,$AB:$AX,13,0)))</f>
        <v>0</v>
      </c>
      <c r="BO971" s="86" t="n">
        <f aca="false">IF(ISERROR(VLOOKUP($B971,$AB:$AX,14,0)),0,(VLOOKUP($B971,$AB:$AX,14,0)))</f>
        <v>0</v>
      </c>
      <c r="BP971" s="91" t="n">
        <f aca="false">IF(ISERROR(VLOOKUP($B971,$AB:$AX,15,0)),0,(VLOOKUP($B971,$AB:$AX,15,0)))</f>
        <v>0</v>
      </c>
    </row>
    <row r="972" customFormat="false" ht="12.75" hidden="true" customHeight="false" outlineLevel="0" collapsed="false">
      <c r="A972" s="75" t="s">
        <v>1431</v>
      </c>
      <c r="B972" s="78" t="n">
        <v>0</v>
      </c>
      <c r="C972" s="79"/>
      <c r="D972" s="78" t="n">
        <v>0</v>
      </c>
      <c r="E972" s="78" t="n">
        <v>0</v>
      </c>
      <c r="F972" s="79"/>
      <c r="G972" s="79"/>
      <c r="H972" s="80" t="n">
        <v>0</v>
      </c>
      <c r="I972" s="81" t="n">
        <v>0</v>
      </c>
      <c r="J972" s="81" t="n">
        <v>0</v>
      </c>
      <c r="K972" s="82" t="n">
        <v>0</v>
      </c>
      <c r="L972" s="83" t="n">
        <v>0</v>
      </c>
      <c r="M972" s="82" t="n">
        <v>0</v>
      </c>
      <c r="N972" s="83" t="n">
        <v>0</v>
      </c>
      <c r="O972" s="79"/>
      <c r="P972" s="84" t="n">
        <v>0</v>
      </c>
      <c r="AA972" s="5" t="s">
        <v>1431</v>
      </c>
      <c r="AB972" s="85" t="n">
        <v>0</v>
      </c>
      <c r="AC972" s="86"/>
      <c r="AD972" s="85" t="n">
        <v>0</v>
      </c>
      <c r="AE972" s="85" t="n">
        <v>0</v>
      </c>
      <c r="AF972" s="86"/>
      <c r="AG972" s="86"/>
      <c r="AH972" s="87" t="n">
        <v>0</v>
      </c>
      <c r="AI972" s="88" t="n">
        <v>0</v>
      </c>
      <c r="AJ972" s="88" t="n">
        <v>0</v>
      </c>
      <c r="AK972" s="89" t="n">
        <v>0</v>
      </c>
      <c r="AL972" s="90" t="n">
        <v>0</v>
      </c>
      <c r="AM972" s="89" t="n">
        <v>0</v>
      </c>
      <c r="AN972" s="90" t="n">
        <v>0</v>
      </c>
      <c r="AO972" s="86"/>
      <c r="AP972" s="91" t="n">
        <v>0</v>
      </c>
      <c r="AZ972" s="5"/>
      <c r="BA972" s="12"/>
      <c r="BB972" s="85" t="n">
        <f aca="false">IF(ISERROR(VLOOKUP($B972,$AB:$AX,1,0)),0,(VLOOKUP($B972,$AB:$AX,1,0)))</f>
        <v>0</v>
      </c>
      <c r="BC972" s="86" t="n">
        <f aca="false">IF(ISERROR(VLOOKUP($B972,$AB:$AX,2,0)),0,(VLOOKUP($B972,$AB:$AX,2,0)))</f>
        <v>0</v>
      </c>
      <c r="BD972" s="92" t="n">
        <f aca="false">IF(ISERROR(VLOOKUP($B972,$AB:$AX,3,0)),0,(VLOOKUP($B972,$AB:$AX,3,0)))</f>
        <v>0</v>
      </c>
      <c r="BE972" s="85" t="n">
        <f aca="false">IF(ISERROR(VLOOKUP($B972,$AB:$AX,4,0)),0,(VLOOKUP($B972,$AB:$AX,4,0)))</f>
        <v>0</v>
      </c>
      <c r="BF972" s="86" t="n">
        <f aca="false">IF(ISERROR(VLOOKUP($B972,$AB:$AX,5,0)),0,(VLOOKUP($B972,$AB:$AX,5,0)))</f>
        <v>0</v>
      </c>
      <c r="BG972" s="86" t="n">
        <f aca="false">IF(ISERROR(VLOOKUP($B972,$AB:$AX,6,0)),0,(VLOOKUP($B972,$AB:$AX,6,0)))</f>
        <v>0</v>
      </c>
      <c r="BH972" s="85" t="n">
        <f aca="false">IF(ISERROR(VLOOKUP($B972,$AB:$AX,7,0)),0,(VLOOKUP($B972,$AB:$AX,7,0)))</f>
        <v>0</v>
      </c>
      <c r="BI972" s="88" t="n">
        <f aca="false">IF(ISERROR(VLOOKUP($B972,$AB:$AX,8,0)),0,(VLOOKUP($B972,$AB:$AX,8,0)))</f>
        <v>0</v>
      </c>
      <c r="BJ972" s="88" t="n">
        <f aca="false">IF(ISERROR(VLOOKUP($B972,$AB:$AX,9,0)),0,(VLOOKUP($B972,$AB:$AX,9,0)))</f>
        <v>0</v>
      </c>
      <c r="BK972" s="89" t="n">
        <f aca="false">IF(ISERROR(VLOOKUP($B972,$AB:$AX,10,0)),0,(VLOOKUP($B972,$AB:$AX,10,0)))</f>
        <v>0</v>
      </c>
      <c r="BL972" s="93" t="n">
        <f aca="false">IF(ISERROR(VLOOKUP($B972,$AB:$AX,11,0)),0,(VLOOKUP($B972,$AB:$AX,11,0)))</f>
        <v>0</v>
      </c>
      <c r="BM972" s="89" t="n">
        <f aca="false">IF(ISERROR(VLOOKUP($B972,$AB:$AX,12,0)),0,(VLOOKUP($B972,$AB:$AX,12,0)))</f>
        <v>0</v>
      </c>
      <c r="BN972" s="93" t="n">
        <f aca="false">IF(ISERROR(VLOOKUP($B972,$AB:$AX,13,0)),0,(VLOOKUP($B972,$AB:$AX,13,0)))</f>
        <v>0</v>
      </c>
      <c r="BO972" s="86" t="n">
        <f aca="false">IF(ISERROR(VLOOKUP($B972,$AB:$AX,14,0)),0,(VLOOKUP($B972,$AB:$AX,14,0)))</f>
        <v>0</v>
      </c>
      <c r="BP972" s="91" t="n">
        <f aca="false">IF(ISERROR(VLOOKUP($B972,$AB:$AX,15,0)),0,(VLOOKUP($B972,$AB:$AX,15,0)))</f>
        <v>0</v>
      </c>
    </row>
    <row r="973" customFormat="false" ht="12.75" hidden="true" customHeight="false" outlineLevel="0" collapsed="false">
      <c r="A973" s="102"/>
      <c r="B973" s="78"/>
      <c r="C973" s="79"/>
      <c r="D973" s="78"/>
      <c r="E973" s="78"/>
      <c r="F973" s="79"/>
      <c r="G973" s="79"/>
      <c r="H973" s="80"/>
      <c r="I973" s="81"/>
      <c r="J973" s="81"/>
      <c r="K973" s="82"/>
      <c r="L973" s="83"/>
      <c r="M973" s="82"/>
      <c r="N973" s="83"/>
      <c r="O973" s="79"/>
      <c r="P973" s="84"/>
      <c r="AB973" s="85"/>
      <c r="AC973" s="86"/>
      <c r="AD973" s="85"/>
      <c r="AE973" s="85"/>
      <c r="AF973" s="86"/>
      <c r="AG973" s="86"/>
      <c r="AH973" s="87"/>
      <c r="AI973" s="88"/>
      <c r="AJ973" s="88"/>
      <c r="AK973" s="89"/>
      <c r="AL973" s="90"/>
      <c r="AM973" s="89"/>
      <c r="AN973" s="90"/>
      <c r="AO973" s="86"/>
      <c r="AP973" s="91"/>
      <c r="AZ973" s="5"/>
      <c r="BA973" s="12"/>
      <c r="BB973" s="85" t="n">
        <f aca="false">IF(ISERROR(VLOOKUP($B973,$AB:$AX,1,0)),0,(VLOOKUP($B973,$AB:$AX,1,0)))</f>
        <v>0</v>
      </c>
      <c r="BC973" s="86" t="n">
        <f aca="false">IF(ISERROR(VLOOKUP($B973,$AB:$AX,2,0)),0,(VLOOKUP($B973,$AB:$AX,2,0)))</f>
        <v>0</v>
      </c>
      <c r="BD973" s="92" t="n">
        <f aca="false">IF(ISERROR(VLOOKUP($B973,$AB:$AX,3,0)),0,(VLOOKUP($B973,$AB:$AX,3,0)))</f>
        <v>0</v>
      </c>
      <c r="BE973" s="85" t="n">
        <f aca="false">IF(ISERROR(VLOOKUP($B973,$AB:$AX,4,0)),0,(VLOOKUP($B973,$AB:$AX,4,0)))</f>
        <v>0</v>
      </c>
      <c r="BF973" s="86" t="n">
        <f aca="false">IF(ISERROR(VLOOKUP($B973,$AB:$AX,5,0)),0,(VLOOKUP($B973,$AB:$AX,5,0)))</f>
        <v>0</v>
      </c>
      <c r="BG973" s="86" t="n">
        <f aca="false">IF(ISERROR(VLOOKUP($B973,$AB:$AX,6,0)),0,(VLOOKUP($B973,$AB:$AX,6,0)))</f>
        <v>0</v>
      </c>
      <c r="BH973" s="85" t="n">
        <f aca="false">IF(ISERROR(VLOOKUP($B973,$AB:$AX,7,0)),0,(VLOOKUP($B973,$AB:$AX,7,0)))</f>
        <v>0</v>
      </c>
      <c r="BI973" s="88" t="n">
        <f aca="false">IF(ISERROR(VLOOKUP($B973,$AB:$AX,8,0)),0,(VLOOKUP($B973,$AB:$AX,8,0)))</f>
        <v>0</v>
      </c>
      <c r="BJ973" s="88" t="n">
        <f aca="false">IF(ISERROR(VLOOKUP($B973,$AB:$AX,9,0)),0,(VLOOKUP($B973,$AB:$AX,9,0)))</f>
        <v>0</v>
      </c>
      <c r="BK973" s="89" t="n">
        <f aca="false">IF(ISERROR(VLOOKUP($B973,$AB:$AX,10,0)),0,(VLOOKUP($B973,$AB:$AX,10,0)))</f>
        <v>0</v>
      </c>
      <c r="BL973" s="93" t="n">
        <f aca="false">IF(ISERROR(VLOOKUP($B973,$AB:$AX,11,0)),0,(VLOOKUP($B973,$AB:$AX,11,0)))</f>
        <v>0</v>
      </c>
      <c r="BM973" s="89" t="n">
        <f aca="false">IF(ISERROR(VLOOKUP($B973,$AB:$AX,12,0)),0,(VLOOKUP($B973,$AB:$AX,12,0)))</f>
        <v>0</v>
      </c>
      <c r="BN973" s="93" t="n">
        <f aca="false">IF(ISERROR(VLOOKUP($B973,$AB:$AX,13,0)),0,(VLOOKUP($B973,$AB:$AX,13,0)))</f>
        <v>0</v>
      </c>
      <c r="BO973" s="86" t="n">
        <f aca="false">IF(ISERROR(VLOOKUP($B973,$AB:$AX,14,0)),0,(VLOOKUP($B973,$AB:$AX,14,0)))</f>
        <v>0</v>
      </c>
      <c r="BP973" s="91" t="n">
        <f aca="false">IF(ISERROR(VLOOKUP($B973,$AB:$AX,15,0)),0,(VLOOKUP($B973,$AB:$AX,15,0)))</f>
        <v>0</v>
      </c>
    </row>
    <row r="974" customFormat="false" ht="30" hidden="true" customHeight="false" outlineLevel="0" collapsed="false">
      <c r="A974" s="116"/>
      <c r="B974" s="78"/>
      <c r="C974" s="79"/>
      <c r="D974" s="106"/>
      <c r="E974" s="107"/>
      <c r="F974" s="108"/>
      <c r="G974" s="108" t="s">
        <v>184</v>
      </c>
      <c r="H974" s="109" t="s">
        <v>185</v>
      </c>
      <c r="I974" s="110" t="s">
        <v>186</v>
      </c>
      <c r="J974" s="110" t="s">
        <v>187</v>
      </c>
      <c r="K974" s="111" t="s">
        <v>188</v>
      </c>
      <c r="L974" s="83"/>
      <c r="M974" s="82"/>
      <c r="N974" s="83"/>
      <c r="O974" s="79"/>
      <c r="P974" s="84"/>
      <c r="AB974" s="85"/>
      <c r="AC974" s="86"/>
      <c r="AD974" s="85"/>
      <c r="AE974" s="85"/>
      <c r="AF974" s="86"/>
      <c r="AG974" s="86" t="s">
        <v>184</v>
      </c>
      <c r="AH974" s="87" t="s">
        <v>185</v>
      </c>
      <c r="AI974" s="88" t="s">
        <v>186</v>
      </c>
      <c r="AJ974" s="88" t="s">
        <v>187</v>
      </c>
      <c r="AK974" s="89" t="s">
        <v>188</v>
      </c>
      <c r="AL974" s="90"/>
      <c r="AM974" s="89"/>
      <c r="AN974" s="90"/>
      <c r="AO974" s="86"/>
      <c r="AP974" s="91"/>
      <c r="AZ974" s="5"/>
      <c r="BA974" s="12"/>
      <c r="BB974" s="85" t="n">
        <f aca="false">IF(ISERROR(VLOOKUP($B974,$AB:$AX,1,0)),0,(VLOOKUP($B974,$AB:$AX,1,0)))</f>
        <v>0</v>
      </c>
      <c r="BC974" s="86" t="n">
        <f aca="false">IF(ISERROR(VLOOKUP($B974,$AB:$AX,2,0)),0,(VLOOKUP($B974,$AB:$AX,2,0)))</f>
        <v>0</v>
      </c>
      <c r="BD974" s="92" t="n">
        <f aca="false">IF(ISERROR(VLOOKUP($B974,$AB:$AX,3,0)),0,(VLOOKUP($B974,$AB:$AX,3,0)))</f>
        <v>0</v>
      </c>
      <c r="BE974" s="85" t="n">
        <f aca="false">IF(ISERROR(VLOOKUP($B974,$AB:$AX,4,0)),0,(VLOOKUP($B974,$AB:$AX,4,0)))</f>
        <v>0</v>
      </c>
      <c r="BF974" s="86" t="n">
        <f aca="false">IF(ISERROR(VLOOKUP($B974,$AB:$AX,5,0)),0,(VLOOKUP($B974,$AB:$AX,5,0)))</f>
        <v>0</v>
      </c>
      <c r="BG974" s="86" t="n">
        <f aca="false">IF(ISERROR(VLOOKUP($B974,$AB:$AX,6,0)),0,(VLOOKUP($B974,$AB:$AX,6,0)))</f>
        <v>0</v>
      </c>
      <c r="BH974" s="85" t="n">
        <f aca="false">IF(ISERROR(VLOOKUP($B974,$AB:$AX,7,0)),0,(VLOOKUP($B974,$AB:$AX,7,0)))</f>
        <v>0</v>
      </c>
      <c r="BI974" s="88" t="n">
        <f aca="false">IF(ISERROR(VLOOKUP($B974,$AB:$AX,8,0)),0,(VLOOKUP($B974,$AB:$AX,8,0)))</f>
        <v>0</v>
      </c>
      <c r="BJ974" s="88" t="n">
        <f aca="false">IF(ISERROR(VLOOKUP($B974,$AB:$AX,9,0)),0,(VLOOKUP($B974,$AB:$AX,9,0)))</f>
        <v>0</v>
      </c>
      <c r="BK974" s="89" t="n">
        <f aca="false">IF(ISERROR(VLOOKUP($B974,$AB:$AX,10,0)),0,(VLOOKUP($B974,$AB:$AX,10,0)))</f>
        <v>0</v>
      </c>
      <c r="BL974" s="93" t="n">
        <f aca="false">IF(ISERROR(VLOOKUP($B974,$AB:$AX,11,0)),0,(VLOOKUP($B974,$AB:$AX,11,0)))</f>
        <v>0</v>
      </c>
      <c r="BM974" s="89" t="n">
        <f aca="false">IF(ISERROR(VLOOKUP($B974,$AB:$AX,12,0)),0,(VLOOKUP($B974,$AB:$AX,12,0)))</f>
        <v>0</v>
      </c>
      <c r="BN974" s="93" t="n">
        <f aca="false">IF(ISERROR(VLOOKUP($B974,$AB:$AX,13,0)),0,(VLOOKUP($B974,$AB:$AX,13,0)))</f>
        <v>0</v>
      </c>
      <c r="BO974" s="86" t="n">
        <f aca="false">IF(ISERROR(VLOOKUP($B974,$AB:$AX,14,0)),0,(VLOOKUP($B974,$AB:$AX,14,0)))</f>
        <v>0</v>
      </c>
      <c r="BP974" s="91" t="n">
        <f aca="false">IF(ISERROR(VLOOKUP($B974,$AB:$AX,15,0)),0,(VLOOKUP($B974,$AB:$AX,15,0)))</f>
        <v>0</v>
      </c>
    </row>
    <row r="975" customFormat="false" ht="12.75" hidden="true" customHeight="false" outlineLevel="0" collapsed="false">
      <c r="A975" s="116"/>
      <c r="B975" s="78"/>
      <c r="C975" s="79"/>
      <c r="D975" s="117" t="s">
        <v>189</v>
      </c>
      <c r="E975" s="118"/>
      <c r="F975" s="119"/>
      <c r="G975" s="119" t="n">
        <f aca="false">COUNTIF($C$909:$C$972,RIGHT($D975,5))</f>
        <v>0</v>
      </c>
      <c r="H975" s="120" t="n">
        <f aca="false">SUMIF($C$909:$C$972,RIGHT($D975,5),H$909:H$972)</f>
        <v>0</v>
      </c>
      <c r="I975" s="120" t="n">
        <f aca="false">SUMIF($C$909:$C$972,RIGHT($D975,5),I$909:I$972)</f>
        <v>0</v>
      </c>
      <c r="J975" s="120" t="n">
        <f aca="false">SUMIF($C$909:$C$972,RIGHT($D975,5),J$909:J$972)</f>
        <v>0</v>
      </c>
      <c r="K975" s="121" t="n">
        <f aca="false">H975-J975</f>
        <v>0</v>
      </c>
      <c r="L975" s="83"/>
      <c r="M975" s="82"/>
      <c r="N975" s="83"/>
      <c r="O975" s="79"/>
      <c r="P975" s="84"/>
      <c r="AB975" s="85"/>
      <c r="AC975" s="86"/>
      <c r="AD975" s="85" t="s">
        <v>189</v>
      </c>
      <c r="AE975" s="85"/>
      <c r="AF975" s="86"/>
      <c r="AG975" s="86" t="n">
        <v>0</v>
      </c>
      <c r="AH975" s="87" t="n">
        <v>0</v>
      </c>
      <c r="AI975" s="88" t="n">
        <v>0</v>
      </c>
      <c r="AJ975" s="88" t="n">
        <v>0</v>
      </c>
      <c r="AK975" s="89" t="n">
        <v>0</v>
      </c>
      <c r="AL975" s="90"/>
      <c r="AM975" s="89"/>
      <c r="AN975" s="90"/>
      <c r="AO975" s="86"/>
      <c r="AP975" s="91"/>
      <c r="AZ975" s="5"/>
      <c r="BA975" s="12"/>
      <c r="BB975" s="85" t="n">
        <f aca="false">IF(ISERROR(VLOOKUP($B975,$AB:$AX,1,0)),0,(VLOOKUP($B975,$AB:$AX,1,0)))</f>
        <v>0</v>
      </c>
      <c r="BC975" s="86" t="n">
        <f aca="false">IF(ISERROR(VLOOKUP($B975,$AB:$AX,2,0)),0,(VLOOKUP($B975,$AB:$AX,2,0)))</f>
        <v>0</v>
      </c>
      <c r="BD975" s="92" t="n">
        <f aca="false">IF(ISERROR(VLOOKUP($B975,$AB:$AX,3,0)),0,(VLOOKUP($B975,$AB:$AX,3,0)))</f>
        <v>0</v>
      </c>
      <c r="BE975" s="85" t="n">
        <f aca="false">IF(ISERROR(VLOOKUP($B975,$AB:$AX,4,0)),0,(VLOOKUP($B975,$AB:$AX,4,0)))</f>
        <v>0</v>
      </c>
      <c r="BF975" s="86" t="n">
        <f aca="false">IF(ISERROR(VLOOKUP($B975,$AB:$AX,5,0)),0,(VLOOKUP($B975,$AB:$AX,5,0)))</f>
        <v>0</v>
      </c>
      <c r="BG975" s="86" t="n">
        <f aca="false">IF(ISERROR(VLOOKUP($B975,$AB:$AX,6,0)),0,(VLOOKUP($B975,$AB:$AX,6,0)))</f>
        <v>0</v>
      </c>
      <c r="BH975" s="85" t="n">
        <f aca="false">IF(ISERROR(VLOOKUP($B975,$AB:$AX,7,0)),0,(VLOOKUP($B975,$AB:$AX,7,0)))</f>
        <v>0</v>
      </c>
      <c r="BI975" s="88" t="n">
        <f aca="false">IF(ISERROR(VLOOKUP($B975,$AB:$AX,8,0)),0,(VLOOKUP($B975,$AB:$AX,8,0)))</f>
        <v>0</v>
      </c>
      <c r="BJ975" s="88" t="n">
        <f aca="false">IF(ISERROR(VLOOKUP($B975,$AB:$AX,9,0)),0,(VLOOKUP($B975,$AB:$AX,9,0)))</f>
        <v>0</v>
      </c>
      <c r="BK975" s="89" t="n">
        <f aca="false">IF(ISERROR(VLOOKUP($B975,$AB:$AX,10,0)),0,(VLOOKUP($B975,$AB:$AX,10,0)))</f>
        <v>0</v>
      </c>
      <c r="BL975" s="93" t="n">
        <f aca="false">IF(ISERROR(VLOOKUP($B975,$AB:$AX,11,0)),0,(VLOOKUP($B975,$AB:$AX,11,0)))</f>
        <v>0</v>
      </c>
      <c r="BM975" s="89" t="n">
        <f aca="false">IF(ISERROR(VLOOKUP($B975,$AB:$AX,12,0)),0,(VLOOKUP($B975,$AB:$AX,12,0)))</f>
        <v>0</v>
      </c>
      <c r="BN975" s="93" t="n">
        <f aca="false">IF(ISERROR(VLOOKUP($B975,$AB:$AX,13,0)),0,(VLOOKUP($B975,$AB:$AX,13,0)))</f>
        <v>0</v>
      </c>
      <c r="BO975" s="86" t="n">
        <f aca="false">IF(ISERROR(VLOOKUP($B975,$AB:$AX,14,0)),0,(VLOOKUP($B975,$AB:$AX,14,0)))</f>
        <v>0</v>
      </c>
      <c r="BP975" s="91" t="n">
        <f aca="false">IF(ISERROR(VLOOKUP($B975,$AB:$AX,15,0)),0,(VLOOKUP($B975,$AB:$AX,15,0)))</f>
        <v>0</v>
      </c>
    </row>
    <row r="976" customFormat="false" ht="12.75" hidden="true" customHeight="false" outlineLevel="0" collapsed="false">
      <c r="A976" s="116"/>
      <c r="B976" s="78"/>
      <c r="C976" s="79"/>
      <c r="D976" s="117" t="s">
        <v>190</v>
      </c>
      <c r="E976" s="118"/>
      <c r="F976" s="119"/>
      <c r="G976" s="119" t="n">
        <f aca="false">COUNTIF($C$909:$C$972,RIGHT($D976,5))</f>
        <v>0</v>
      </c>
      <c r="H976" s="120" t="n">
        <f aca="false">SUMIF($C$909:$C$972,RIGHT($D976,5),H$909:H$972)</f>
        <v>0</v>
      </c>
      <c r="I976" s="120" t="n">
        <f aca="false">SUMIF($C$909:$C$972,RIGHT($D976,5),I$909:I$972)</f>
        <v>0</v>
      </c>
      <c r="J976" s="120" t="n">
        <f aca="false">SUMIF($C$909:$C$972,RIGHT($D976,5),J$909:J$972)</f>
        <v>0</v>
      </c>
      <c r="K976" s="121" t="n">
        <f aca="false">H976-J976</f>
        <v>0</v>
      </c>
      <c r="L976" s="83"/>
      <c r="M976" s="82"/>
      <c r="N976" s="83"/>
      <c r="O976" s="79"/>
      <c r="P976" s="84"/>
      <c r="AB976" s="85"/>
      <c r="AC976" s="86"/>
      <c r="AD976" s="85" t="s">
        <v>190</v>
      </c>
      <c r="AE976" s="85"/>
      <c r="AF976" s="86"/>
      <c r="AG976" s="86" t="n">
        <v>0</v>
      </c>
      <c r="AH976" s="87" t="n">
        <v>0</v>
      </c>
      <c r="AI976" s="88" t="n">
        <v>0</v>
      </c>
      <c r="AJ976" s="88" t="n">
        <v>0</v>
      </c>
      <c r="AK976" s="89" t="n">
        <v>0</v>
      </c>
      <c r="AL976" s="90"/>
      <c r="AM976" s="89"/>
      <c r="AN976" s="90"/>
      <c r="AO976" s="86"/>
      <c r="AP976" s="91"/>
      <c r="AZ976" s="5"/>
      <c r="BA976" s="12"/>
      <c r="BB976" s="85" t="n">
        <f aca="false">IF(ISERROR(VLOOKUP($B976,$AB:$AX,1,0)),0,(VLOOKUP($B976,$AB:$AX,1,0)))</f>
        <v>0</v>
      </c>
      <c r="BC976" s="86" t="n">
        <f aca="false">IF(ISERROR(VLOOKUP($B976,$AB:$AX,2,0)),0,(VLOOKUP($B976,$AB:$AX,2,0)))</f>
        <v>0</v>
      </c>
      <c r="BD976" s="92" t="n">
        <f aca="false">IF(ISERROR(VLOOKUP($B976,$AB:$AX,3,0)),0,(VLOOKUP($B976,$AB:$AX,3,0)))</f>
        <v>0</v>
      </c>
      <c r="BE976" s="85" t="n">
        <f aca="false">IF(ISERROR(VLOOKUP($B976,$AB:$AX,4,0)),0,(VLOOKUP($B976,$AB:$AX,4,0)))</f>
        <v>0</v>
      </c>
      <c r="BF976" s="86" t="n">
        <f aca="false">IF(ISERROR(VLOOKUP($B976,$AB:$AX,5,0)),0,(VLOOKUP($B976,$AB:$AX,5,0)))</f>
        <v>0</v>
      </c>
      <c r="BG976" s="86" t="n">
        <f aca="false">IF(ISERROR(VLOOKUP($B976,$AB:$AX,6,0)),0,(VLOOKUP($B976,$AB:$AX,6,0)))</f>
        <v>0</v>
      </c>
      <c r="BH976" s="85" t="n">
        <f aca="false">IF(ISERROR(VLOOKUP($B976,$AB:$AX,7,0)),0,(VLOOKUP($B976,$AB:$AX,7,0)))</f>
        <v>0</v>
      </c>
      <c r="BI976" s="88" t="n">
        <f aca="false">IF(ISERROR(VLOOKUP($B976,$AB:$AX,8,0)),0,(VLOOKUP($B976,$AB:$AX,8,0)))</f>
        <v>0</v>
      </c>
      <c r="BJ976" s="88" t="n">
        <f aca="false">IF(ISERROR(VLOOKUP($B976,$AB:$AX,9,0)),0,(VLOOKUP($B976,$AB:$AX,9,0)))</f>
        <v>0</v>
      </c>
      <c r="BK976" s="89" t="n">
        <f aca="false">IF(ISERROR(VLOOKUP($B976,$AB:$AX,10,0)),0,(VLOOKUP($B976,$AB:$AX,10,0)))</f>
        <v>0</v>
      </c>
      <c r="BL976" s="93" t="n">
        <f aca="false">IF(ISERROR(VLOOKUP($B976,$AB:$AX,11,0)),0,(VLOOKUP($B976,$AB:$AX,11,0)))</f>
        <v>0</v>
      </c>
      <c r="BM976" s="89" t="n">
        <f aca="false">IF(ISERROR(VLOOKUP($B976,$AB:$AX,12,0)),0,(VLOOKUP($B976,$AB:$AX,12,0)))</f>
        <v>0</v>
      </c>
      <c r="BN976" s="93" t="n">
        <f aca="false">IF(ISERROR(VLOOKUP($B976,$AB:$AX,13,0)),0,(VLOOKUP($B976,$AB:$AX,13,0)))</f>
        <v>0</v>
      </c>
      <c r="BO976" s="86" t="n">
        <f aca="false">IF(ISERROR(VLOOKUP($B976,$AB:$AX,14,0)),0,(VLOOKUP($B976,$AB:$AX,14,0)))</f>
        <v>0</v>
      </c>
      <c r="BP976" s="91" t="n">
        <f aca="false">IF(ISERROR(VLOOKUP($B976,$AB:$AX,15,0)),0,(VLOOKUP($B976,$AB:$AX,15,0)))</f>
        <v>0</v>
      </c>
    </row>
    <row r="977" customFormat="false" ht="12.75" hidden="true" customHeight="false" outlineLevel="0" collapsed="false">
      <c r="A977" s="116"/>
      <c r="B977" s="78"/>
      <c r="C977" s="79"/>
      <c r="D977" s="117" t="s">
        <v>191</v>
      </c>
      <c r="E977" s="118"/>
      <c r="F977" s="119"/>
      <c r="G977" s="119" t="n">
        <f aca="false">COUNTIF($C$909:$C$972,RIGHT($D977,5))</f>
        <v>0</v>
      </c>
      <c r="H977" s="120" t="n">
        <f aca="false">SUMIF($C$909:$C$972,RIGHT($D977,5),H$909:H$972)</f>
        <v>0</v>
      </c>
      <c r="I977" s="120" t="n">
        <f aca="false">SUMIF($C$909:$C$972,RIGHT($D977,5),I$909:I$972)</f>
        <v>0</v>
      </c>
      <c r="J977" s="120" t="n">
        <f aca="false">SUMIF($C$909:$C$972,RIGHT($D977,5),J$909:J$972)</f>
        <v>0</v>
      </c>
      <c r="K977" s="121" t="n">
        <f aca="false">H977-J977</f>
        <v>0</v>
      </c>
      <c r="L977" s="83"/>
      <c r="M977" s="82"/>
      <c r="N977" s="83"/>
      <c r="O977" s="79"/>
      <c r="P977" s="84"/>
      <c r="AB977" s="85"/>
      <c r="AC977" s="86"/>
      <c r="AD977" s="85" t="s">
        <v>191</v>
      </c>
      <c r="AE977" s="85"/>
      <c r="AF977" s="86"/>
      <c r="AG977" s="86" t="n">
        <v>0</v>
      </c>
      <c r="AH977" s="87" t="n">
        <v>0</v>
      </c>
      <c r="AI977" s="88" t="n">
        <v>0</v>
      </c>
      <c r="AJ977" s="88" t="n">
        <v>0</v>
      </c>
      <c r="AK977" s="89" t="n">
        <v>0</v>
      </c>
      <c r="AL977" s="90"/>
      <c r="AM977" s="89"/>
      <c r="AN977" s="90"/>
      <c r="AO977" s="86"/>
      <c r="AP977" s="91"/>
      <c r="AZ977" s="5"/>
      <c r="BA977" s="12"/>
      <c r="BB977" s="85" t="n">
        <f aca="false">IF(ISERROR(VLOOKUP($B977,$AB:$AX,1,0)),0,(VLOOKUP($B977,$AB:$AX,1,0)))</f>
        <v>0</v>
      </c>
      <c r="BC977" s="86" t="n">
        <f aca="false">IF(ISERROR(VLOOKUP($B977,$AB:$AX,2,0)),0,(VLOOKUP($B977,$AB:$AX,2,0)))</f>
        <v>0</v>
      </c>
      <c r="BD977" s="92" t="n">
        <f aca="false">IF(ISERROR(VLOOKUP($B977,$AB:$AX,3,0)),0,(VLOOKUP($B977,$AB:$AX,3,0)))</f>
        <v>0</v>
      </c>
      <c r="BE977" s="85" t="n">
        <f aca="false">IF(ISERROR(VLOOKUP($B977,$AB:$AX,4,0)),0,(VLOOKUP($B977,$AB:$AX,4,0)))</f>
        <v>0</v>
      </c>
      <c r="BF977" s="86" t="n">
        <f aca="false">IF(ISERROR(VLOOKUP($B977,$AB:$AX,5,0)),0,(VLOOKUP($B977,$AB:$AX,5,0)))</f>
        <v>0</v>
      </c>
      <c r="BG977" s="86" t="n">
        <f aca="false">IF(ISERROR(VLOOKUP($B977,$AB:$AX,6,0)),0,(VLOOKUP($B977,$AB:$AX,6,0)))</f>
        <v>0</v>
      </c>
      <c r="BH977" s="85" t="n">
        <f aca="false">IF(ISERROR(VLOOKUP($B977,$AB:$AX,7,0)),0,(VLOOKUP($B977,$AB:$AX,7,0)))</f>
        <v>0</v>
      </c>
      <c r="BI977" s="88" t="n">
        <f aca="false">IF(ISERROR(VLOOKUP($B977,$AB:$AX,8,0)),0,(VLOOKUP($B977,$AB:$AX,8,0)))</f>
        <v>0</v>
      </c>
      <c r="BJ977" s="88" t="n">
        <f aca="false">IF(ISERROR(VLOOKUP($B977,$AB:$AX,9,0)),0,(VLOOKUP($B977,$AB:$AX,9,0)))</f>
        <v>0</v>
      </c>
      <c r="BK977" s="89" t="n">
        <f aca="false">IF(ISERROR(VLOOKUP($B977,$AB:$AX,10,0)),0,(VLOOKUP($B977,$AB:$AX,10,0)))</f>
        <v>0</v>
      </c>
      <c r="BL977" s="93" t="n">
        <f aca="false">IF(ISERROR(VLOOKUP($B977,$AB:$AX,11,0)),0,(VLOOKUP($B977,$AB:$AX,11,0)))</f>
        <v>0</v>
      </c>
      <c r="BM977" s="89" t="n">
        <f aca="false">IF(ISERROR(VLOOKUP($B977,$AB:$AX,12,0)),0,(VLOOKUP($B977,$AB:$AX,12,0)))</f>
        <v>0</v>
      </c>
      <c r="BN977" s="93" t="n">
        <f aca="false">IF(ISERROR(VLOOKUP($B977,$AB:$AX,13,0)),0,(VLOOKUP($B977,$AB:$AX,13,0)))</f>
        <v>0</v>
      </c>
      <c r="BO977" s="86" t="n">
        <f aca="false">IF(ISERROR(VLOOKUP($B977,$AB:$AX,14,0)),0,(VLOOKUP($B977,$AB:$AX,14,0)))</f>
        <v>0</v>
      </c>
      <c r="BP977" s="91" t="n">
        <f aca="false">IF(ISERROR(VLOOKUP($B977,$AB:$AX,15,0)),0,(VLOOKUP($B977,$AB:$AX,15,0)))</f>
        <v>0</v>
      </c>
    </row>
    <row r="978" customFormat="false" ht="12.75" hidden="true" customHeight="false" outlineLevel="0" collapsed="false">
      <c r="A978" s="116"/>
      <c r="B978" s="78"/>
      <c r="C978" s="79"/>
      <c r="D978" s="117" t="s">
        <v>192</v>
      </c>
      <c r="E978" s="118"/>
      <c r="F978" s="119"/>
      <c r="G978" s="119" t="n">
        <f aca="false">COUNTIF($C$909:$C$972,RIGHT($D978,5))</f>
        <v>0</v>
      </c>
      <c r="H978" s="120" t="n">
        <f aca="false">SUMIF($C$909:$C$972,RIGHT($D978,5),H$909:H$972)</f>
        <v>0</v>
      </c>
      <c r="I978" s="120" t="n">
        <f aca="false">SUMIF($C$909:$C$972,RIGHT($D978,5),I$909:I$972)</f>
        <v>0</v>
      </c>
      <c r="J978" s="120" t="n">
        <f aca="false">SUMIF($C$909:$C$972,RIGHT($D978,5),J$909:J$972)</f>
        <v>0</v>
      </c>
      <c r="K978" s="121" t="n">
        <f aca="false">H978-J978</f>
        <v>0</v>
      </c>
      <c r="L978" s="83"/>
      <c r="M978" s="82"/>
      <c r="N978" s="83"/>
      <c r="O978" s="79"/>
      <c r="P978" s="84"/>
      <c r="AB978" s="85"/>
      <c r="AC978" s="86"/>
      <c r="AD978" s="85" t="s">
        <v>192</v>
      </c>
      <c r="AE978" s="85"/>
      <c r="AF978" s="86"/>
      <c r="AG978" s="86" t="n">
        <v>0</v>
      </c>
      <c r="AH978" s="87" t="n">
        <v>0</v>
      </c>
      <c r="AI978" s="88" t="n">
        <v>0</v>
      </c>
      <c r="AJ978" s="88" t="n">
        <v>0</v>
      </c>
      <c r="AK978" s="89" t="n">
        <v>0</v>
      </c>
      <c r="AL978" s="90"/>
      <c r="AM978" s="89"/>
      <c r="AN978" s="90"/>
      <c r="AO978" s="86"/>
      <c r="AP978" s="91"/>
      <c r="AZ978" s="5"/>
      <c r="BA978" s="12"/>
      <c r="BB978" s="85" t="n">
        <f aca="false">IF(ISERROR(VLOOKUP($B978,$AB:$AX,1,0)),0,(VLOOKUP($B978,$AB:$AX,1,0)))</f>
        <v>0</v>
      </c>
      <c r="BC978" s="86" t="n">
        <f aca="false">IF(ISERROR(VLOOKUP($B978,$AB:$AX,2,0)),0,(VLOOKUP($B978,$AB:$AX,2,0)))</f>
        <v>0</v>
      </c>
      <c r="BD978" s="92" t="n">
        <f aca="false">IF(ISERROR(VLOOKUP($B978,$AB:$AX,3,0)),0,(VLOOKUP($B978,$AB:$AX,3,0)))</f>
        <v>0</v>
      </c>
      <c r="BE978" s="85" t="n">
        <f aca="false">IF(ISERROR(VLOOKUP($B978,$AB:$AX,4,0)),0,(VLOOKUP($B978,$AB:$AX,4,0)))</f>
        <v>0</v>
      </c>
      <c r="BF978" s="86" t="n">
        <f aca="false">IF(ISERROR(VLOOKUP($B978,$AB:$AX,5,0)),0,(VLOOKUP($B978,$AB:$AX,5,0)))</f>
        <v>0</v>
      </c>
      <c r="BG978" s="86" t="n">
        <f aca="false">IF(ISERROR(VLOOKUP($B978,$AB:$AX,6,0)),0,(VLOOKUP($B978,$AB:$AX,6,0)))</f>
        <v>0</v>
      </c>
      <c r="BH978" s="85" t="n">
        <f aca="false">IF(ISERROR(VLOOKUP($B978,$AB:$AX,7,0)),0,(VLOOKUP($B978,$AB:$AX,7,0)))</f>
        <v>0</v>
      </c>
      <c r="BI978" s="88" t="n">
        <f aca="false">IF(ISERROR(VLOOKUP($B978,$AB:$AX,8,0)),0,(VLOOKUP($B978,$AB:$AX,8,0)))</f>
        <v>0</v>
      </c>
      <c r="BJ978" s="88" t="n">
        <f aca="false">IF(ISERROR(VLOOKUP($B978,$AB:$AX,9,0)),0,(VLOOKUP($B978,$AB:$AX,9,0)))</f>
        <v>0</v>
      </c>
      <c r="BK978" s="89" t="n">
        <f aca="false">IF(ISERROR(VLOOKUP($B978,$AB:$AX,10,0)),0,(VLOOKUP($B978,$AB:$AX,10,0)))</f>
        <v>0</v>
      </c>
      <c r="BL978" s="93" t="n">
        <f aca="false">IF(ISERROR(VLOOKUP($B978,$AB:$AX,11,0)),0,(VLOOKUP($B978,$AB:$AX,11,0)))</f>
        <v>0</v>
      </c>
      <c r="BM978" s="89" t="n">
        <f aca="false">IF(ISERROR(VLOOKUP($B978,$AB:$AX,12,0)),0,(VLOOKUP($B978,$AB:$AX,12,0)))</f>
        <v>0</v>
      </c>
      <c r="BN978" s="93" t="n">
        <f aca="false">IF(ISERROR(VLOOKUP($B978,$AB:$AX,13,0)),0,(VLOOKUP($B978,$AB:$AX,13,0)))</f>
        <v>0</v>
      </c>
      <c r="BO978" s="86" t="n">
        <f aca="false">IF(ISERROR(VLOOKUP($B978,$AB:$AX,14,0)),0,(VLOOKUP($B978,$AB:$AX,14,0)))</f>
        <v>0</v>
      </c>
      <c r="BP978" s="91" t="n">
        <f aca="false">IF(ISERROR(VLOOKUP($B978,$AB:$AX,15,0)),0,(VLOOKUP($B978,$AB:$AX,15,0)))</f>
        <v>0</v>
      </c>
    </row>
    <row r="979" customFormat="false" ht="12.75" hidden="true" customHeight="false" outlineLevel="0" collapsed="false">
      <c r="A979" s="122"/>
      <c r="B979" s="78"/>
      <c r="C979" s="79"/>
      <c r="D979" s="124" t="s">
        <v>193</v>
      </c>
      <c r="E979" s="125"/>
      <c r="F979" s="126"/>
      <c r="G979" s="126" t="n">
        <f aca="false">SUM(G974:G978)</f>
        <v>0</v>
      </c>
      <c r="H979" s="127" t="n">
        <f aca="false">SUM(H974:H978)</f>
        <v>0</v>
      </c>
      <c r="I979" s="127" t="n">
        <f aca="false">SUM(I974:I978)</f>
        <v>0</v>
      </c>
      <c r="J979" s="127" t="n">
        <f aca="false">SUM(J974:J978)</f>
        <v>0</v>
      </c>
      <c r="K979" s="128" t="n">
        <f aca="false">SUM(K975:K978)</f>
        <v>0</v>
      </c>
      <c r="L979" s="83"/>
      <c r="M979" s="82"/>
      <c r="N979" s="83"/>
      <c r="O979" s="79"/>
      <c r="P979" s="84"/>
      <c r="AB979" s="85"/>
      <c r="AC979" s="86"/>
      <c r="AD979" s="85" t="s">
        <v>193</v>
      </c>
      <c r="AE979" s="85"/>
      <c r="AF979" s="86"/>
      <c r="AG979" s="86" t="n">
        <v>0</v>
      </c>
      <c r="AH979" s="87" t="n">
        <v>0</v>
      </c>
      <c r="AI979" s="88" t="n">
        <v>0</v>
      </c>
      <c r="AJ979" s="88" t="n">
        <v>0</v>
      </c>
      <c r="AK979" s="89" t="n">
        <v>0</v>
      </c>
      <c r="AL979" s="90"/>
      <c r="AM979" s="89"/>
      <c r="AN979" s="90"/>
      <c r="AO979" s="86"/>
      <c r="AP979" s="91"/>
      <c r="AZ979" s="5"/>
      <c r="BA979" s="12"/>
      <c r="BB979" s="85" t="n">
        <f aca="false">IF(ISERROR(VLOOKUP($B979,$AB:$AX,1,0)),0,(VLOOKUP($B979,$AB:$AX,1,0)))</f>
        <v>0</v>
      </c>
      <c r="BC979" s="86" t="n">
        <f aca="false">IF(ISERROR(VLOOKUP($B979,$AB:$AX,2,0)),0,(VLOOKUP($B979,$AB:$AX,2,0)))</f>
        <v>0</v>
      </c>
      <c r="BD979" s="92" t="n">
        <f aca="false">IF(ISERROR(VLOOKUP($B979,$AB:$AX,3,0)),0,(VLOOKUP($B979,$AB:$AX,3,0)))</f>
        <v>0</v>
      </c>
      <c r="BE979" s="85" t="n">
        <f aca="false">IF(ISERROR(VLOOKUP($B979,$AB:$AX,4,0)),0,(VLOOKUP($B979,$AB:$AX,4,0)))</f>
        <v>0</v>
      </c>
      <c r="BF979" s="86" t="n">
        <f aca="false">IF(ISERROR(VLOOKUP($B979,$AB:$AX,5,0)),0,(VLOOKUP($B979,$AB:$AX,5,0)))</f>
        <v>0</v>
      </c>
      <c r="BG979" s="86" t="n">
        <f aca="false">IF(ISERROR(VLOOKUP($B979,$AB:$AX,6,0)),0,(VLOOKUP($B979,$AB:$AX,6,0)))</f>
        <v>0</v>
      </c>
      <c r="BH979" s="85" t="n">
        <f aca="false">IF(ISERROR(VLOOKUP($B979,$AB:$AX,7,0)),0,(VLOOKUP($B979,$AB:$AX,7,0)))</f>
        <v>0</v>
      </c>
      <c r="BI979" s="88" t="n">
        <f aca="false">IF(ISERROR(VLOOKUP($B979,$AB:$AX,8,0)),0,(VLOOKUP($B979,$AB:$AX,8,0)))</f>
        <v>0</v>
      </c>
      <c r="BJ979" s="88" t="n">
        <f aca="false">IF(ISERROR(VLOOKUP($B979,$AB:$AX,9,0)),0,(VLOOKUP($B979,$AB:$AX,9,0)))</f>
        <v>0</v>
      </c>
      <c r="BK979" s="89" t="n">
        <f aca="false">IF(ISERROR(VLOOKUP($B979,$AB:$AX,10,0)),0,(VLOOKUP($B979,$AB:$AX,10,0)))</f>
        <v>0</v>
      </c>
      <c r="BL979" s="93" t="n">
        <f aca="false">IF(ISERROR(VLOOKUP($B979,$AB:$AX,11,0)),0,(VLOOKUP($B979,$AB:$AX,11,0)))</f>
        <v>0</v>
      </c>
      <c r="BM979" s="89" t="n">
        <f aca="false">IF(ISERROR(VLOOKUP($B979,$AB:$AX,12,0)),0,(VLOOKUP($B979,$AB:$AX,12,0)))</f>
        <v>0</v>
      </c>
      <c r="BN979" s="93" t="n">
        <f aca="false">IF(ISERROR(VLOOKUP($B979,$AB:$AX,13,0)),0,(VLOOKUP($B979,$AB:$AX,13,0)))</f>
        <v>0</v>
      </c>
      <c r="BO979" s="86" t="n">
        <f aca="false">IF(ISERROR(VLOOKUP($B979,$AB:$AX,14,0)),0,(VLOOKUP($B979,$AB:$AX,14,0)))</f>
        <v>0</v>
      </c>
      <c r="BP979" s="91" t="n">
        <f aca="false">IF(ISERROR(VLOOKUP($B979,$AB:$AX,15,0)),0,(VLOOKUP($B979,$AB:$AX,15,0)))</f>
        <v>0</v>
      </c>
    </row>
    <row r="980" customFormat="false" ht="12.75" hidden="false" customHeight="false" outlineLevel="0" collapsed="false">
      <c r="A980" s="134"/>
      <c r="B980" s="78"/>
      <c r="C980" s="79"/>
      <c r="D980" s="78"/>
      <c r="E980" s="78"/>
      <c r="F980" s="79"/>
      <c r="G980" s="79"/>
      <c r="H980" s="80"/>
      <c r="I980" s="81"/>
      <c r="J980" s="81"/>
      <c r="K980" s="82"/>
      <c r="L980" s="83"/>
      <c r="M980" s="82"/>
      <c r="N980" s="83"/>
      <c r="O980" s="79"/>
      <c r="P980" s="84"/>
      <c r="AB980" s="85"/>
      <c r="AC980" s="86"/>
      <c r="AD980" s="85"/>
      <c r="AE980" s="85"/>
      <c r="AF980" s="86"/>
      <c r="AG980" s="86"/>
      <c r="AH980" s="87"/>
      <c r="AI980" s="88"/>
      <c r="AJ980" s="88"/>
      <c r="AK980" s="89"/>
      <c r="AL980" s="90"/>
      <c r="AM980" s="89"/>
      <c r="AN980" s="90"/>
      <c r="AO980" s="86"/>
      <c r="AP980" s="91"/>
      <c r="AZ980" s="5"/>
      <c r="BA980" s="12"/>
      <c r="BB980" s="85" t="n">
        <f aca="false">IF(ISERROR(VLOOKUP($B980,$AB:$AX,1,0)),0,(VLOOKUP($B980,$AB:$AX,1,0)))</f>
        <v>0</v>
      </c>
      <c r="BC980" s="86" t="n">
        <f aca="false">IF(ISERROR(VLOOKUP($B980,$AB:$AX,2,0)),0,(VLOOKUP($B980,$AB:$AX,2,0)))</f>
        <v>0</v>
      </c>
      <c r="BD980" s="92" t="n">
        <f aca="false">IF(ISERROR(VLOOKUP($B980,$AB:$AX,3,0)),0,(VLOOKUP($B980,$AB:$AX,3,0)))</f>
        <v>0</v>
      </c>
      <c r="BE980" s="85" t="n">
        <f aca="false">IF(ISERROR(VLOOKUP($B980,$AB:$AX,4,0)),0,(VLOOKUP($B980,$AB:$AX,4,0)))</f>
        <v>0</v>
      </c>
      <c r="BF980" s="86" t="n">
        <f aca="false">IF(ISERROR(VLOOKUP($B980,$AB:$AX,5,0)),0,(VLOOKUP($B980,$AB:$AX,5,0)))</f>
        <v>0</v>
      </c>
      <c r="BG980" s="86" t="n">
        <f aca="false">IF(ISERROR(VLOOKUP($B980,$AB:$AX,6,0)),0,(VLOOKUP($B980,$AB:$AX,6,0)))</f>
        <v>0</v>
      </c>
      <c r="BH980" s="85" t="n">
        <f aca="false">IF(ISERROR(VLOOKUP($B980,$AB:$AX,7,0)),0,(VLOOKUP($B980,$AB:$AX,7,0)))</f>
        <v>0</v>
      </c>
      <c r="BI980" s="88" t="n">
        <f aca="false">IF(ISERROR(VLOOKUP($B980,$AB:$AX,8,0)),0,(VLOOKUP($B980,$AB:$AX,8,0)))</f>
        <v>0</v>
      </c>
      <c r="BJ980" s="88" t="n">
        <f aca="false">IF(ISERROR(VLOOKUP($B980,$AB:$AX,9,0)),0,(VLOOKUP($B980,$AB:$AX,9,0)))</f>
        <v>0</v>
      </c>
      <c r="BK980" s="89" t="n">
        <f aca="false">IF(ISERROR(VLOOKUP($B980,$AB:$AX,10,0)),0,(VLOOKUP($B980,$AB:$AX,10,0)))</f>
        <v>0</v>
      </c>
      <c r="BL980" s="93" t="n">
        <f aca="false">IF(ISERROR(VLOOKUP($B980,$AB:$AX,11,0)),0,(VLOOKUP($B980,$AB:$AX,11,0)))</f>
        <v>0</v>
      </c>
      <c r="BM980" s="89" t="n">
        <f aca="false">IF(ISERROR(VLOOKUP($B980,$AB:$AX,12,0)),0,(VLOOKUP($B980,$AB:$AX,12,0)))</f>
        <v>0</v>
      </c>
      <c r="BN980" s="93" t="n">
        <f aca="false">IF(ISERROR(VLOOKUP($B980,$AB:$AX,13,0)),0,(VLOOKUP($B980,$AB:$AX,13,0)))</f>
        <v>0</v>
      </c>
      <c r="BO980" s="86" t="n">
        <f aca="false">IF(ISERROR(VLOOKUP($B980,$AB:$AX,14,0)),0,(VLOOKUP($B980,$AB:$AX,14,0)))</f>
        <v>0</v>
      </c>
      <c r="BP980" s="91" t="n">
        <f aca="false">IF(ISERROR(VLOOKUP($B980,$AB:$AX,15,0)),0,(VLOOKUP($B980,$AB:$AX,15,0)))</f>
        <v>0</v>
      </c>
    </row>
    <row r="981" customFormat="false" ht="15.75" hidden="false" customHeight="false" outlineLevel="0" collapsed="false">
      <c r="A981" s="66" t="s">
        <v>1432</v>
      </c>
      <c r="B981" s="67" t="s">
        <v>1433</v>
      </c>
      <c r="C981" s="79"/>
      <c r="D981" s="78"/>
      <c r="E981" s="78"/>
      <c r="F981" s="79"/>
      <c r="G981" s="79"/>
      <c r="H981" s="80"/>
      <c r="I981" s="81"/>
      <c r="J981" s="81"/>
      <c r="K981" s="82"/>
      <c r="L981" s="83"/>
      <c r="M981" s="82"/>
      <c r="N981" s="83"/>
      <c r="O981" s="79"/>
      <c r="P981" s="84"/>
      <c r="AA981" s="5" t="s">
        <v>1432</v>
      </c>
      <c r="AB981" s="85" t="s">
        <v>1433</v>
      </c>
      <c r="AC981" s="86"/>
      <c r="AD981" s="85"/>
      <c r="AE981" s="85"/>
      <c r="AF981" s="86"/>
      <c r="AG981" s="86"/>
      <c r="AH981" s="87"/>
      <c r="AI981" s="88"/>
      <c r="AJ981" s="88"/>
      <c r="AK981" s="89"/>
      <c r="AL981" s="90"/>
      <c r="AM981" s="89"/>
      <c r="AN981" s="90"/>
      <c r="AO981" s="86"/>
      <c r="AP981" s="91"/>
      <c r="AZ981" s="5"/>
      <c r="BA981" s="12"/>
      <c r="BB981" s="85" t="str">
        <f aca="false">IF(ISERROR(VLOOKUP($B981,$AB:$AX,1,0)),0,(VLOOKUP($B981,$AB:$AX,1,0)))</f>
        <v>EES</v>
      </c>
      <c r="BC981" s="86" t="n">
        <f aca="false">IF(ISERROR(VLOOKUP($B981,$AB:$AX,2,0)),0,(VLOOKUP($B981,$AB:$AX,2,0)))</f>
        <v>0</v>
      </c>
      <c r="BD981" s="92" t="n">
        <f aca="false">IF(ISERROR(VLOOKUP($B981,$AB:$AX,3,0)),0,(VLOOKUP($B981,$AB:$AX,3,0)))</f>
        <v>0</v>
      </c>
      <c r="BE981" s="85" t="n">
        <f aca="false">IF(ISERROR(VLOOKUP($B981,$AB:$AX,4,0)),0,(VLOOKUP($B981,$AB:$AX,4,0)))</f>
        <v>0</v>
      </c>
      <c r="BF981" s="86" t="n">
        <f aca="false">IF(ISERROR(VLOOKUP($B981,$AB:$AX,5,0)),0,(VLOOKUP($B981,$AB:$AX,5,0)))</f>
        <v>0</v>
      </c>
      <c r="BG981" s="86" t="n">
        <f aca="false">IF(ISERROR(VLOOKUP($B981,$AB:$AX,6,0)),0,(VLOOKUP($B981,$AB:$AX,6,0)))</f>
        <v>0</v>
      </c>
      <c r="BH981" s="85" t="n">
        <f aca="false">IF(ISERROR(VLOOKUP($B981,$AB:$AX,7,0)),0,(VLOOKUP($B981,$AB:$AX,7,0)))</f>
        <v>0</v>
      </c>
      <c r="BI981" s="88" t="n">
        <f aca="false">IF(ISERROR(VLOOKUP($B981,$AB:$AX,8,0)),0,(VLOOKUP($B981,$AB:$AX,8,0)))</f>
        <v>0</v>
      </c>
      <c r="BJ981" s="88" t="n">
        <f aca="false">IF(ISERROR(VLOOKUP($B981,$AB:$AX,9,0)),0,(VLOOKUP($B981,$AB:$AX,9,0)))</f>
        <v>0</v>
      </c>
      <c r="BK981" s="89" t="n">
        <f aca="false">IF(ISERROR(VLOOKUP($B981,$AB:$AX,10,0)),0,(VLOOKUP($B981,$AB:$AX,10,0)))</f>
        <v>0</v>
      </c>
      <c r="BL981" s="93" t="n">
        <f aca="false">IF(ISERROR(VLOOKUP($B981,$AB:$AX,11,0)),0,(VLOOKUP($B981,$AB:$AX,11,0)))</f>
        <v>0</v>
      </c>
      <c r="BM981" s="89" t="n">
        <f aca="false">IF(ISERROR(VLOOKUP($B981,$AB:$AX,12,0)),0,(VLOOKUP($B981,$AB:$AX,12,0)))</f>
        <v>0</v>
      </c>
      <c r="BN981" s="93" t="n">
        <f aca="false">IF(ISERROR(VLOOKUP($B981,$AB:$AX,13,0)),0,(VLOOKUP($B981,$AB:$AX,13,0)))</f>
        <v>0</v>
      </c>
      <c r="BO981" s="86" t="n">
        <f aca="false">IF(ISERROR(VLOOKUP($B981,$AB:$AX,14,0)),0,(VLOOKUP($B981,$AB:$AX,14,0)))</f>
        <v>0</v>
      </c>
      <c r="BP981" s="91" t="n">
        <f aca="false">IF(ISERROR(VLOOKUP($B981,$AB:$AX,15,0)),0,(VLOOKUP($B981,$AB:$AX,15,0)))</f>
        <v>0</v>
      </c>
    </row>
    <row r="982" customFormat="false" ht="12.75" hidden="false" customHeight="false" outlineLevel="0" collapsed="false">
      <c r="A982" s="75" t="s">
        <v>1434</v>
      </c>
      <c r="B982" s="76" t="s">
        <v>1435</v>
      </c>
      <c r="C982" s="77" t="s">
        <v>29</v>
      </c>
      <c r="D982" s="78" t="s">
        <v>1436</v>
      </c>
      <c r="E982" s="78" t="s">
        <v>1437</v>
      </c>
      <c r="F982" s="79" t="s">
        <v>104</v>
      </c>
      <c r="G982" s="79" t="s">
        <v>33</v>
      </c>
      <c r="H982" s="80" t="n">
        <v>0</v>
      </c>
      <c r="I982" s="81" t="n">
        <v>163</v>
      </c>
      <c r="J982" s="81" t="n">
        <v>180</v>
      </c>
      <c r="K982" s="82" t="n">
        <v>75</v>
      </c>
      <c r="L982" s="83" t="n">
        <v>75</v>
      </c>
      <c r="M982" s="82" t="n">
        <v>60</v>
      </c>
      <c r="N982" s="83" t="n">
        <v>60</v>
      </c>
      <c r="O982" s="79" t="s">
        <v>42</v>
      </c>
      <c r="P982" s="84" t="s">
        <v>1438</v>
      </c>
      <c r="Q982" s="145"/>
      <c r="R982" s="145"/>
      <c r="S982" s="145"/>
      <c r="T982" s="145"/>
      <c r="U982" s="145"/>
      <c r="V982" s="145"/>
      <c r="W982" s="145"/>
      <c r="X982" s="145"/>
      <c r="Y982" s="146"/>
      <c r="Z982" s="147"/>
      <c r="AA982" s="146" t="s">
        <v>1434</v>
      </c>
      <c r="AB982" s="85" t="s">
        <v>1435</v>
      </c>
      <c r="AC982" s="86" t="s">
        <v>29</v>
      </c>
      <c r="AD982" s="85" t="s">
        <v>1436</v>
      </c>
      <c r="AE982" s="85" t="s">
        <v>1437</v>
      </c>
      <c r="AF982" s="86" t="s">
        <v>32</v>
      </c>
      <c r="AG982" s="86" t="s">
        <v>33</v>
      </c>
      <c r="AH982" s="87" t="n">
        <v>0</v>
      </c>
      <c r="AI982" s="88" t="n">
        <v>163</v>
      </c>
      <c r="AJ982" s="88" t="n">
        <v>180</v>
      </c>
      <c r="AK982" s="89" t="n">
        <v>75</v>
      </c>
      <c r="AL982" s="90" t="n">
        <v>75</v>
      </c>
      <c r="AM982" s="89" t="n">
        <v>60</v>
      </c>
      <c r="AN982" s="90" t="n">
        <v>60</v>
      </c>
      <c r="AO982" s="86" t="s">
        <v>42</v>
      </c>
      <c r="AP982" s="91" t="s">
        <v>1438</v>
      </c>
      <c r="AQ982" s="145"/>
      <c r="AR982" s="145"/>
      <c r="AS982" s="145"/>
      <c r="AT982" s="145"/>
      <c r="AU982" s="145"/>
      <c r="AV982" s="145"/>
      <c r="AW982" s="145"/>
      <c r="AX982" s="145"/>
      <c r="AY982" s="145"/>
      <c r="AZ982" s="146"/>
      <c r="BA982" s="133"/>
      <c r="BB982" s="85" t="str">
        <f aca="false">IF(ISERROR(VLOOKUP($B982,$AB:$AX,1,0)),0,(VLOOKUP($B982,$AB:$AX,1,0)))</f>
        <v>Pirelli</v>
      </c>
      <c r="BC982" s="86" t="str">
        <f aca="false">IF(ISERROR(VLOOKUP($B982,$AB:$AX,2,0)),0,(VLOOKUP($B982,$AB:$AX,2,0)))</f>
        <v>Q2 01</v>
      </c>
      <c r="BD982" s="92" t="str">
        <f aca="false">IF(ISERROR(VLOOKUP($B982,$AB:$AX,3,0)),0,(VLOOKUP($B982,$AB:$AX,3,0)))</f>
        <v>E.004042</v>
      </c>
      <c r="BE982" s="85" t="str">
        <f aca="false">IF(ISERROR(VLOOKUP($B982,$AB:$AX,4,0)),0,(VLOOKUP($B982,$AB:$AX,4,0)))</f>
        <v>Bob Manasse</v>
      </c>
      <c r="BF982" s="86" t="str">
        <f aca="false">IF(ISERROR(VLOOKUP($B982,$AB:$AX,5,0)),0,(VLOOKUP($B982,$AB:$AX,5,0)))</f>
        <v>Structuring</v>
      </c>
      <c r="BG982" s="86" t="str">
        <f aca="false">IF(ISERROR(VLOOKUP($B982,$AB:$AX,6,0)),0,(VLOOKUP($B982,$AB:$AX,6,0)))</f>
        <v>P&amp;L</v>
      </c>
      <c r="BH982" s="85" t="n">
        <f aca="false">IF(ISERROR(VLOOKUP($B982,$AB:$AX,7,0)),0,(VLOOKUP($B982,$AB:$AX,7,0)))</f>
        <v>0</v>
      </c>
      <c r="BI982" s="88" t="n">
        <f aca="false">IF(ISERROR(VLOOKUP($B982,$AB:$AX,8,0)),0,(VLOOKUP($B982,$AB:$AX,8,0)))</f>
        <v>163</v>
      </c>
      <c r="BJ982" s="88" t="n">
        <f aca="false">IF(ISERROR(VLOOKUP($B982,$AB:$AX,9,0)),0,(VLOOKUP($B982,$AB:$AX,9,0)))</f>
        <v>180</v>
      </c>
      <c r="BK982" s="89" t="n">
        <f aca="false">IF(ISERROR(VLOOKUP($B982,$AB:$AX,10,0)),0,(VLOOKUP($B982,$AB:$AX,10,0)))</f>
        <v>75</v>
      </c>
      <c r="BL982" s="93" t="n">
        <f aca="false">IF(ISERROR(VLOOKUP($B982,$AB:$AX,11,0)),0,(VLOOKUP($B982,$AB:$AX,11,0)))</f>
        <v>75</v>
      </c>
      <c r="BM982" s="89" t="n">
        <f aca="false">IF(ISERROR(VLOOKUP($B982,$AB:$AX,12,0)),0,(VLOOKUP($B982,$AB:$AX,12,0)))</f>
        <v>60</v>
      </c>
      <c r="BN982" s="93" t="n">
        <f aca="false">IF(ISERROR(VLOOKUP($B982,$AB:$AX,13,0)),0,(VLOOKUP($B982,$AB:$AX,13,0)))</f>
        <v>60</v>
      </c>
      <c r="BO982" s="86" t="str">
        <f aca="false">IF(ISERROR(VLOOKUP($B982,$AB:$AX,14,0)),0,(VLOOKUP($B982,$AB:$AX,14,0)))</f>
        <v>Low</v>
      </c>
      <c r="BP982" s="91" t="str">
        <f aca="false">IF(ISERROR(VLOOKUP($B982,$AB:$AX,15,0)),0,(VLOOKUP($B982,$AB:$AX,15,0)))</f>
        <v>6 Yr Energy outsourcing Deal worth $2.3m</v>
      </c>
      <c r="BQ982" s="145"/>
      <c r="BR982" s="145"/>
      <c r="BS982" s="145"/>
      <c r="BT982" s="145"/>
      <c r="BU982" s="145"/>
      <c r="BV982" s="145"/>
      <c r="BW982" s="145"/>
      <c r="BX982" s="145"/>
      <c r="BY982" s="145"/>
      <c r="BZ982" s="145"/>
      <c r="CA982" s="145"/>
      <c r="CB982" s="145"/>
      <c r="CC982" s="145"/>
      <c r="CD982" s="145"/>
      <c r="CE982" s="145"/>
      <c r="CF982" s="145"/>
      <c r="CG982" s="145"/>
      <c r="CH982" s="145"/>
      <c r="CI982" s="145"/>
      <c r="CJ982" s="145"/>
      <c r="CK982" s="145"/>
      <c r="CL982" s="145"/>
      <c r="CM982" s="145"/>
      <c r="CN982" s="145"/>
      <c r="CO982" s="145"/>
      <c r="CP982" s="145"/>
      <c r="CQ982" s="145"/>
      <c r="CR982" s="145"/>
      <c r="CS982" s="145"/>
      <c r="CT982" s="145"/>
      <c r="CU982" s="145"/>
      <c r="CV982" s="145"/>
      <c r="CW982" s="145"/>
      <c r="CX982" s="145"/>
      <c r="CY982" s="145"/>
      <c r="CZ982" s="145"/>
      <c r="DA982" s="145"/>
      <c r="DB982" s="145"/>
      <c r="DC982" s="145"/>
      <c r="DD982" s="145"/>
      <c r="DE982" s="145"/>
      <c r="DF982" s="145"/>
      <c r="DG982" s="145"/>
      <c r="DH982" s="145"/>
      <c r="DI982" s="145"/>
      <c r="DJ982" s="145"/>
      <c r="DK982" s="145"/>
      <c r="DL982" s="145"/>
      <c r="DM982" s="145"/>
      <c r="DN982" s="145"/>
      <c r="DO982" s="145"/>
      <c r="DP982" s="145"/>
      <c r="DQ982" s="145"/>
      <c r="DR982" s="145"/>
      <c r="DS982" s="145"/>
      <c r="DT982" s="145"/>
      <c r="DU982" s="145"/>
      <c r="DV982" s="145"/>
      <c r="DW982" s="145"/>
      <c r="DX982" s="145"/>
      <c r="DY982" s="145"/>
      <c r="DZ982" s="145"/>
      <c r="EA982" s="145"/>
      <c r="EB982" s="145"/>
      <c r="EC982" s="145"/>
      <c r="ED982" s="145"/>
      <c r="EE982" s="145"/>
      <c r="EF982" s="145"/>
      <c r="EG982" s="145"/>
      <c r="EH982" s="145"/>
      <c r="EI982" s="145"/>
      <c r="EJ982" s="145"/>
      <c r="EK982" s="145"/>
    </row>
    <row r="983" customFormat="false" ht="12.75" hidden="false" customHeight="false" outlineLevel="0" collapsed="false">
      <c r="A983" s="75" t="s">
        <v>1439</v>
      </c>
      <c r="B983" s="76" t="s">
        <v>1440</v>
      </c>
      <c r="C983" s="77" t="s">
        <v>29</v>
      </c>
      <c r="D983" s="78" t="s">
        <v>1441</v>
      </c>
      <c r="E983" s="78" t="s">
        <v>1442</v>
      </c>
      <c r="F983" s="79" t="s">
        <v>210</v>
      </c>
      <c r="G983" s="79" t="s">
        <v>33</v>
      </c>
      <c r="H983" s="80" t="n">
        <v>400</v>
      </c>
      <c r="I983" s="81" t="n">
        <v>514</v>
      </c>
      <c r="J983" s="81" t="n">
        <v>520</v>
      </c>
      <c r="K983" s="82" t="n">
        <v>75</v>
      </c>
      <c r="L983" s="83" t="n">
        <v>75</v>
      </c>
      <c r="M983" s="82" t="n">
        <v>60</v>
      </c>
      <c r="N983" s="83" t="n">
        <v>60</v>
      </c>
      <c r="O983" s="79" t="s">
        <v>97</v>
      </c>
      <c r="P983" s="84" t="s">
        <v>1443</v>
      </c>
      <c r="AA983" s="5" t="s">
        <v>1439</v>
      </c>
      <c r="AB983" s="85" t="s">
        <v>1440</v>
      </c>
      <c r="AC983" s="86" t="s">
        <v>29</v>
      </c>
      <c r="AD983" s="85" t="s">
        <v>1441</v>
      </c>
      <c r="AE983" s="85" t="s">
        <v>1442</v>
      </c>
      <c r="AF983" s="86" t="s">
        <v>210</v>
      </c>
      <c r="AG983" s="86" t="s">
        <v>33</v>
      </c>
      <c r="AH983" s="87" t="n">
        <v>400</v>
      </c>
      <c r="AI983" s="88" t="n">
        <v>514</v>
      </c>
      <c r="AJ983" s="88" t="n">
        <v>520</v>
      </c>
      <c r="AK983" s="89" t="n">
        <v>75</v>
      </c>
      <c r="AL983" s="90" t="n">
        <v>75</v>
      </c>
      <c r="AM983" s="89" t="n">
        <v>60</v>
      </c>
      <c r="AN983" s="90" t="n">
        <v>60</v>
      </c>
      <c r="AO983" s="86" t="s">
        <v>42</v>
      </c>
      <c r="AP983" s="91" t="s">
        <v>1443</v>
      </c>
      <c r="AZ983" s="5"/>
      <c r="BA983" s="12"/>
      <c r="BB983" s="85" t="str">
        <f aca="false">IF(ISERROR(VLOOKUP($B983,$AB:$AX,1,0)),0,(VLOOKUP($B983,$AB:$AX,1,0)))</f>
        <v>Guinness</v>
      </c>
      <c r="BC983" s="86" t="str">
        <f aca="false">IF(ISERROR(VLOOKUP($B983,$AB:$AX,2,0)),0,(VLOOKUP($B983,$AB:$AX,2,0)))</f>
        <v>Q2 01</v>
      </c>
      <c r="BD983" s="92" t="str">
        <f aca="false">IF(ISERROR(VLOOKUP($B983,$AB:$AX,3,0)),0,(VLOOKUP($B983,$AB:$AX,3,0)))</f>
        <v>E.004030</v>
      </c>
      <c r="BE983" s="85" t="str">
        <f aca="false">IF(ISERROR(VLOOKUP($B983,$AB:$AX,4,0)),0,(VLOOKUP($B983,$AB:$AX,4,0)))</f>
        <v>Patrick Bastien</v>
      </c>
      <c r="BF983" s="86" t="str">
        <f aca="false">IF(ISERROR(VLOOKUP($B983,$AB:$AX,5,0)),0,(VLOOKUP($B983,$AB:$AX,5,0)))</f>
        <v>MOU/LOI</v>
      </c>
      <c r="BG983" s="86" t="str">
        <f aca="false">IF(ISERROR(VLOOKUP($B983,$AB:$AX,6,0)),0,(VLOOKUP($B983,$AB:$AX,6,0)))</f>
        <v>P&amp;L</v>
      </c>
      <c r="BH983" s="85" t="n">
        <f aca="false">IF(ISERROR(VLOOKUP($B983,$AB:$AX,7,0)),0,(VLOOKUP($B983,$AB:$AX,7,0)))</f>
        <v>400</v>
      </c>
      <c r="BI983" s="88" t="n">
        <f aca="false">IF(ISERROR(VLOOKUP($B983,$AB:$AX,8,0)),0,(VLOOKUP($B983,$AB:$AX,8,0)))</f>
        <v>514</v>
      </c>
      <c r="BJ983" s="88" t="n">
        <f aca="false">IF(ISERROR(VLOOKUP($B983,$AB:$AX,9,0)),0,(VLOOKUP($B983,$AB:$AX,9,0)))</f>
        <v>520</v>
      </c>
      <c r="BK983" s="89" t="n">
        <f aca="false">IF(ISERROR(VLOOKUP($B983,$AB:$AX,10,0)),0,(VLOOKUP($B983,$AB:$AX,10,0)))</f>
        <v>75</v>
      </c>
      <c r="BL983" s="93" t="n">
        <f aca="false">IF(ISERROR(VLOOKUP($B983,$AB:$AX,11,0)),0,(VLOOKUP($B983,$AB:$AX,11,0)))</f>
        <v>75</v>
      </c>
      <c r="BM983" s="89" t="n">
        <f aca="false">IF(ISERROR(VLOOKUP($B983,$AB:$AX,12,0)),0,(VLOOKUP($B983,$AB:$AX,12,0)))</f>
        <v>60</v>
      </c>
      <c r="BN983" s="93" t="n">
        <f aca="false">IF(ISERROR(VLOOKUP($B983,$AB:$AX,13,0)),0,(VLOOKUP($B983,$AB:$AX,13,0)))</f>
        <v>60</v>
      </c>
      <c r="BO983" s="86" t="str">
        <f aca="false">IF(ISERROR(VLOOKUP($B983,$AB:$AX,14,0)),0,(VLOOKUP($B983,$AB:$AX,14,0)))</f>
        <v>Low</v>
      </c>
      <c r="BP983" s="91" t="str">
        <f aca="false">IF(ISERROR(VLOOKUP($B983,$AB:$AX,15,0)),0,(VLOOKUP($B983,$AB:$AX,15,0)))</f>
        <v>15 Yr Energy outsourcing Deal worth $5.25m</v>
      </c>
    </row>
    <row r="984" customFormat="false" ht="12.75" hidden="false" customHeight="false" outlineLevel="0" collapsed="false">
      <c r="A984" s="75" t="s">
        <v>1444</v>
      </c>
      <c r="B984" s="76" t="s">
        <v>1445</v>
      </c>
      <c r="C984" s="77" t="s">
        <v>29</v>
      </c>
      <c r="D984" s="78" t="s">
        <v>1446</v>
      </c>
      <c r="E984" s="78" t="s">
        <v>1447</v>
      </c>
      <c r="F984" s="79" t="s">
        <v>104</v>
      </c>
      <c r="G984" s="79" t="s">
        <v>33</v>
      </c>
      <c r="H984" s="80" t="n">
        <v>300</v>
      </c>
      <c r="I984" s="81" t="n">
        <v>11</v>
      </c>
      <c r="J984" s="81" t="n">
        <v>50</v>
      </c>
      <c r="K984" s="82" t="n">
        <v>50</v>
      </c>
      <c r="L984" s="83" t="n">
        <v>50</v>
      </c>
      <c r="M984" s="82" t="n">
        <v>50</v>
      </c>
      <c r="N984" s="83" t="n">
        <v>50</v>
      </c>
      <c r="O984" s="79" t="s">
        <v>42</v>
      </c>
      <c r="P984" s="84" t="s">
        <v>1448</v>
      </c>
      <c r="AA984" s="5" t="s">
        <v>1444</v>
      </c>
      <c r="AB984" s="85" t="s">
        <v>1445</v>
      </c>
      <c r="AC984" s="86" t="s">
        <v>29</v>
      </c>
      <c r="AD984" s="85" t="s">
        <v>1446</v>
      </c>
      <c r="AE984" s="85" t="s">
        <v>1447</v>
      </c>
      <c r="AF984" s="86" t="s">
        <v>32</v>
      </c>
      <c r="AG984" s="86" t="s">
        <v>33</v>
      </c>
      <c r="AH984" s="87" t="n">
        <v>300</v>
      </c>
      <c r="AI984" s="88" t="n">
        <v>11</v>
      </c>
      <c r="AJ984" s="88" t="n">
        <v>50</v>
      </c>
      <c r="AK984" s="89" t="n">
        <v>50</v>
      </c>
      <c r="AL984" s="90" t="n">
        <v>50</v>
      </c>
      <c r="AM984" s="89" t="n">
        <v>50</v>
      </c>
      <c r="AN984" s="90" t="n">
        <v>50</v>
      </c>
      <c r="AO984" s="86" t="s">
        <v>42</v>
      </c>
      <c r="AP984" s="91" t="s">
        <v>1448</v>
      </c>
      <c r="AZ984" s="5"/>
      <c r="BA984" s="12"/>
      <c r="BB984" s="85" t="str">
        <f aca="false">IF(ISERROR(VLOOKUP($B984,$AB:$AX,1,0)),0,(VLOOKUP($B984,$AB:$AX,1,0)))</f>
        <v>Starwood</v>
      </c>
      <c r="BC984" s="86" t="str">
        <f aca="false">IF(ISERROR(VLOOKUP($B984,$AB:$AX,2,0)),0,(VLOOKUP($B984,$AB:$AX,2,0)))</f>
        <v>Q2 01</v>
      </c>
      <c r="BD984" s="92" t="str">
        <f aca="false">IF(ISERROR(VLOOKUP($B984,$AB:$AX,3,0)),0,(VLOOKUP($B984,$AB:$AX,3,0)))</f>
        <v>E.004101</v>
      </c>
      <c r="BE984" s="85" t="str">
        <f aca="false">IF(ISERROR(VLOOKUP($B984,$AB:$AX,4,0)),0,(VLOOKUP($B984,$AB:$AX,4,0)))</f>
        <v>Kevin Greiner</v>
      </c>
      <c r="BF984" s="86" t="str">
        <f aca="false">IF(ISERROR(VLOOKUP($B984,$AB:$AX,5,0)),0,(VLOOKUP($B984,$AB:$AX,5,0)))</f>
        <v>Structuring</v>
      </c>
      <c r="BG984" s="86" t="str">
        <f aca="false">IF(ISERROR(VLOOKUP($B984,$AB:$AX,6,0)),0,(VLOOKUP($B984,$AB:$AX,6,0)))</f>
        <v>P&amp;L</v>
      </c>
      <c r="BH984" s="85" t="n">
        <f aca="false">IF(ISERROR(VLOOKUP($B984,$AB:$AX,7,0)),0,(VLOOKUP($B984,$AB:$AX,7,0)))</f>
        <v>300</v>
      </c>
      <c r="BI984" s="88" t="n">
        <f aca="false">IF(ISERROR(VLOOKUP($B984,$AB:$AX,8,0)),0,(VLOOKUP($B984,$AB:$AX,8,0)))</f>
        <v>11</v>
      </c>
      <c r="BJ984" s="88" t="n">
        <f aca="false">IF(ISERROR(VLOOKUP($B984,$AB:$AX,9,0)),0,(VLOOKUP($B984,$AB:$AX,9,0)))</f>
        <v>50</v>
      </c>
      <c r="BK984" s="89" t="n">
        <f aca="false">IF(ISERROR(VLOOKUP($B984,$AB:$AX,10,0)),0,(VLOOKUP($B984,$AB:$AX,10,0)))</f>
        <v>50</v>
      </c>
      <c r="BL984" s="93" t="n">
        <f aca="false">IF(ISERROR(VLOOKUP($B984,$AB:$AX,11,0)),0,(VLOOKUP($B984,$AB:$AX,11,0)))</f>
        <v>50</v>
      </c>
      <c r="BM984" s="89" t="n">
        <f aca="false">IF(ISERROR(VLOOKUP($B984,$AB:$AX,12,0)),0,(VLOOKUP($B984,$AB:$AX,12,0)))</f>
        <v>50</v>
      </c>
      <c r="BN984" s="93" t="n">
        <f aca="false">IF(ISERROR(VLOOKUP($B984,$AB:$AX,13,0)),0,(VLOOKUP($B984,$AB:$AX,13,0)))</f>
        <v>50</v>
      </c>
      <c r="BO984" s="86" t="str">
        <f aca="false">IF(ISERROR(VLOOKUP($B984,$AB:$AX,14,0)),0,(VLOOKUP($B984,$AB:$AX,14,0)))</f>
        <v>Low</v>
      </c>
      <c r="BP984" s="91" t="str">
        <f aca="false">IF(ISERROR(VLOOKUP($B984,$AB:$AX,15,0)),0,(VLOOKUP($B984,$AB:$AX,15,0)))</f>
        <v>Term Sheet reviewed by customer</v>
      </c>
    </row>
    <row r="985" customFormat="false" ht="12.75" hidden="false" customHeight="false" outlineLevel="0" collapsed="false">
      <c r="A985" s="75" t="s">
        <v>1449</v>
      </c>
      <c r="B985" s="76" t="s">
        <v>1450</v>
      </c>
      <c r="C985" s="77" t="s">
        <v>29</v>
      </c>
      <c r="D985" s="78" t="s">
        <v>1451</v>
      </c>
      <c r="E985" s="78" t="s">
        <v>1452</v>
      </c>
      <c r="F985" s="79" t="s">
        <v>104</v>
      </c>
      <c r="G985" s="79" t="s">
        <v>33</v>
      </c>
      <c r="H985" s="80" t="n">
        <v>8000</v>
      </c>
      <c r="I985" s="81" t="n">
        <v>1372</v>
      </c>
      <c r="J985" s="81" t="n">
        <v>1410</v>
      </c>
      <c r="K985" s="82" t="n">
        <v>75</v>
      </c>
      <c r="L985" s="83" t="n">
        <v>75</v>
      </c>
      <c r="M985" s="82" t="n">
        <v>75</v>
      </c>
      <c r="N985" s="83" t="n">
        <v>75</v>
      </c>
      <c r="O985" s="79" t="s">
        <v>36</v>
      </c>
      <c r="P985" s="84" t="s">
        <v>1453</v>
      </c>
      <c r="AA985" s="5" t="s">
        <v>1449</v>
      </c>
      <c r="AB985" s="85" t="s">
        <v>1450</v>
      </c>
      <c r="AC985" s="86" t="s">
        <v>29</v>
      </c>
      <c r="AD985" s="85" t="s">
        <v>1451</v>
      </c>
      <c r="AE985" s="85" t="s">
        <v>1452</v>
      </c>
      <c r="AF985" s="86" t="s">
        <v>32</v>
      </c>
      <c r="AG985" s="86" t="s">
        <v>33</v>
      </c>
      <c r="AH985" s="87" t="n">
        <v>8000</v>
      </c>
      <c r="AI985" s="88" t="n">
        <v>1372</v>
      </c>
      <c r="AJ985" s="88" t="n">
        <v>1410</v>
      </c>
      <c r="AK985" s="89" t="n">
        <v>75</v>
      </c>
      <c r="AL985" s="90" t="n">
        <v>75</v>
      </c>
      <c r="AM985" s="89" t="n">
        <v>75</v>
      </c>
      <c r="AN985" s="90" t="n">
        <v>75</v>
      </c>
      <c r="AO985" s="86" t="s">
        <v>42</v>
      </c>
      <c r="AP985" s="91" t="s">
        <v>1453</v>
      </c>
      <c r="AZ985" s="5"/>
      <c r="BA985" s="12"/>
      <c r="BB985" s="85" t="str">
        <f aca="false">IF(ISERROR(VLOOKUP($B985,$AB:$AX,1,0)),0,(VLOOKUP($B985,$AB:$AX,1,0)))</f>
        <v>Sainsbury</v>
      </c>
      <c r="BC985" s="86" t="str">
        <f aca="false">IF(ISERROR(VLOOKUP($B985,$AB:$AX,2,0)),0,(VLOOKUP($B985,$AB:$AX,2,0)))</f>
        <v>Q2 01</v>
      </c>
      <c r="BD985" s="92" t="str">
        <f aca="false">IF(ISERROR(VLOOKUP($B985,$AB:$AX,3,0)),0,(VLOOKUP($B985,$AB:$AX,3,0)))</f>
        <v>E.004045</v>
      </c>
      <c r="BE985" s="85" t="str">
        <f aca="false">IF(ISERROR(VLOOKUP($B985,$AB:$AX,4,0)),0,(VLOOKUP($B985,$AB:$AX,4,0)))</f>
        <v>Paul Turner</v>
      </c>
      <c r="BF985" s="86" t="str">
        <f aca="false">IF(ISERROR(VLOOKUP($B985,$AB:$AX,5,0)),0,(VLOOKUP($B985,$AB:$AX,5,0)))</f>
        <v>Structuring</v>
      </c>
      <c r="BG985" s="86" t="str">
        <f aca="false">IF(ISERROR(VLOOKUP($B985,$AB:$AX,6,0)),0,(VLOOKUP($B985,$AB:$AX,6,0)))</f>
        <v>P&amp;L</v>
      </c>
      <c r="BH985" s="85" t="n">
        <f aca="false">IF(ISERROR(VLOOKUP($B985,$AB:$AX,7,0)),0,(VLOOKUP($B985,$AB:$AX,7,0)))</f>
        <v>8000</v>
      </c>
      <c r="BI985" s="88" t="n">
        <f aca="false">IF(ISERROR(VLOOKUP($B985,$AB:$AX,8,0)),0,(VLOOKUP($B985,$AB:$AX,8,0)))</f>
        <v>1372</v>
      </c>
      <c r="BJ985" s="88" t="n">
        <f aca="false">IF(ISERROR(VLOOKUP($B985,$AB:$AX,9,0)),0,(VLOOKUP($B985,$AB:$AX,9,0)))</f>
        <v>1410</v>
      </c>
      <c r="BK985" s="89" t="n">
        <f aca="false">IF(ISERROR(VLOOKUP($B985,$AB:$AX,10,0)),0,(VLOOKUP($B985,$AB:$AX,10,0)))</f>
        <v>75</v>
      </c>
      <c r="BL985" s="93" t="n">
        <f aca="false">IF(ISERROR(VLOOKUP($B985,$AB:$AX,11,0)),0,(VLOOKUP($B985,$AB:$AX,11,0)))</f>
        <v>75</v>
      </c>
      <c r="BM985" s="89" t="n">
        <f aca="false">IF(ISERROR(VLOOKUP($B985,$AB:$AX,12,0)),0,(VLOOKUP($B985,$AB:$AX,12,0)))</f>
        <v>75</v>
      </c>
      <c r="BN985" s="93" t="n">
        <f aca="false">IF(ISERROR(VLOOKUP($B985,$AB:$AX,13,0)),0,(VLOOKUP($B985,$AB:$AX,13,0)))</f>
        <v>75</v>
      </c>
      <c r="BO985" s="86" t="str">
        <f aca="false">IF(ISERROR(VLOOKUP($B985,$AB:$AX,14,0)),0,(VLOOKUP($B985,$AB:$AX,14,0)))</f>
        <v>Low</v>
      </c>
      <c r="BP985" s="91" t="str">
        <f aca="false">IF(ISERROR(VLOOKUP($B985,$AB:$AX,15,0)),0,(VLOOKUP($B985,$AB:$AX,15,0)))</f>
        <v>Commodity + Projects outsource</v>
      </c>
    </row>
    <row r="986" customFormat="false" ht="12.75" hidden="false" customHeight="false" outlineLevel="0" collapsed="false">
      <c r="A986" s="75" t="s">
        <v>1454</v>
      </c>
      <c r="B986" s="76" t="s">
        <v>1455</v>
      </c>
      <c r="C986" s="77" t="s">
        <v>29</v>
      </c>
      <c r="D986" s="78" t="s">
        <v>1456</v>
      </c>
      <c r="E986" s="78" t="s">
        <v>1447</v>
      </c>
      <c r="F986" s="79" t="s">
        <v>104</v>
      </c>
      <c r="G986" s="79" t="s">
        <v>33</v>
      </c>
      <c r="H986" s="80" t="n">
        <v>80</v>
      </c>
      <c r="I986" s="81" t="n">
        <v>2</v>
      </c>
      <c r="J986" s="81" t="n">
        <v>10</v>
      </c>
      <c r="K986" s="82" t="n">
        <v>75</v>
      </c>
      <c r="L986" s="83" t="n">
        <v>75</v>
      </c>
      <c r="M986" s="82" t="n">
        <v>80</v>
      </c>
      <c r="N986" s="83" t="n">
        <v>80</v>
      </c>
      <c r="O986" s="79" t="s">
        <v>42</v>
      </c>
      <c r="P986" s="84" t="s">
        <v>1457</v>
      </c>
      <c r="AA986" s="5" t="s">
        <v>1454</v>
      </c>
      <c r="AB986" s="85" t="s">
        <v>1455</v>
      </c>
      <c r="AC986" s="86" t="s">
        <v>29</v>
      </c>
      <c r="AD986" s="85" t="s">
        <v>1456</v>
      </c>
      <c r="AE986" s="85" t="s">
        <v>1447</v>
      </c>
      <c r="AF986" s="86" t="s">
        <v>32</v>
      </c>
      <c r="AG986" s="86" t="s">
        <v>33</v>
      </c>
      <c r="AH986" s="87" t="n">
        <v>80</v>
      </c>
      <c r="AI986" s="88" t="n">
        <v>2</v>
      </c>
      <c r="AJ986" s="88" t="n">
        <v>10</v>
      </c>
      <c r="AK986" s="89" t="n">
        <v>75</v>
      </c>
      <c r="AL986" s="90" t="n">
        <v>75</v>
      </c>
      <c r="AM986" s="89" t="n">
        <v>80</v>
      </c>
      <c r="AN986" s="90" t="n">
        <v>80</v>
      </c>
      <c r="AO986" s="86" t="s">
        <v>42</v>
      </c>
      <c r="AP986" s="91" t="s">
        <v>1457</v>
      </c>
      <c r="AZ986" s="5"/>
      <c r="BA986" s="12"/>
      <c r="BB986" s="85" t="str">
        <f aca="false">IF(ISERROR(VLOOKUP($B986,$AB:$AX,1,0)),0,(VLOOKUP($B986,$AB:$AX,1,0)))</f>
        <v>Owens/Alcopor: Gas</v>
      </c>
      <c r="BC986" s="86" t="str">
        <f aca="false">IF(ISERROR(VLOOKUP($B986,$AB:$AX,2,0)),0,(VLOOKUP($B986,$AB:$AX,2,0)))</f>
        <v>Q2 01</v>
      </c>
      <c r="BD986" s="92" t="str">
        <f aca="false">IF(ISERROR(VLOOKUP($B986,$AB:$AX,3,0)),0,(VLOOKUP($B986,$AB:$AX,3,0)))</f>
        <v>E.004012.01.ZA.02</v>
      </c>
      <c r="BE986" s="85" t="str">
        <f aca="false">IF(ISERROR(VLOOKUP($B986,$AB:$AX,4,0)),0,(VLOOKUP($B986,$AB:$AX,4,0)))</f>
        <v>Kevin Greiner</v>
      </c>
      <c r="BF986" s="86" t="str">
        <f aca="false">IF(ISERROR(VLOOKUP($B986,$AB:$AX,5,0)),0,(VLOOKUP($B986,$AB:$AX,5,0)))</f>
        <v>Structuring</v>
      </c>
      <c r="BG986" s="86" t="str">
        <f aca="false">IF(ISERROR(VLOOKUP($B986,$AB:$AX,6,0)),0,(VLOOKUP($B986,$AB:$AX,6,0)))</f>
        <v>P&amp;L</v>
      </c>
      <c r="BH986" s="85" t="n">
        <f aca="false">IF(ISERROR(VLOOKUP($B986,$AB:$AX,7,0)),0,(VLOOKUP($B986,$AB:$AX,7,0)))</f>
        <v>80</v>
      </c>
      <c r="BI986" s="88" t="n">
        <f aca="false">IF(ISERROR(VLOOKUP($B986,$AB:$AX,8,0)),0,(VLOOKUP($B986,$AB:$AX,8,0)))</f>
        <v>2</v>
      </c>
      <c r="BJ986" s="88" t="n">
        <f aca="false">IF(ISERROR(VLOOKUP($B986,$AB:$AX,9,0)),0,(VLOOKUP($B986,$AB:$AX,9,0)))</f>
        <v>10</v>
      </c>
      <c r="BK986" s="89" t="n">
        <f aca="false">IF(ISERROR(VLOOKUP($B986,$AB:$AX,10,0)),0,(VLOOKUP($B986,$AB:$AX,10,0)))</f>
        <v>75</v>
      </c>
      <c r="BL986" s="93" t="n">
        <f aca="false">IF(ISERROR(VLOOKUP($B986,$AB:$AX,11,0)),0,(VLOOKUP($B986,$AB:$AX,11,0)))</f>
        <v>75</v>
      </c>
      <c r="BM986" s="89" t="n">
        <f aca="false">IF(ISERROR(VLOOKUP($B986,$AB:$AX,12,0)),0,(VLOOKUP($B986,$AB:$AX,12,0)))</f>
        <v>80</v>
      </c>
      <c r="BN986" s="93" t="n">
        <f aca="false">IF(ISERROR(VLOOKUP($B986,$AB:$AX,13,0)),0,(VLOOKUP($B986,$AB:$AX,13,0)))</f>
        <v>80</v>
      </c>
      <c r="BO986" s="86" t="str">
        <f aca="false">IF(ISERROR(VLOOKUP($B986,$AB:$AX,14,0)),0,(VLOOKUP($B986,$AB:$AX,14,0)))</f>
        <v>Low</v>
      </c>
      <c r="BP986" s="91" t="str">
        <f aca="false">IF(ISERROR(VLOOKUP($B986,$AB:$AX,15,0)),0,(VLOOKUP($B986,$AB:$AX,15,0)))</f>
        <v>Indexed gas supply for two large plants-5 years $400K</v>
      </c>
    </row>
    <row r="987" customFormat="false" ht="12.75" hidden="false" customHeight="false" outlineLevel="0" collapsed="false">
      <c r="A987" s="75" t="s">
        <v>1458</v>
      </c>
      <c r="B987" s="76" t="s">
        <v>1459</v>
      </c>
      <c r="C987" s="77" t="s">
        <v>29</v>
      </c>
      <c r="D987" s="78" t="s">
        <v>1456</v>
      </c>
      <c r="E987" s="78" t="s">
        <v>1447</v>
      </c>
      <c r="F987" s="79" t="s">
        <v>32</v>
      </c>
      <c r="G987" s="79" t="s">
        <v>33</v>
      </c>
      <c r="H987" s="80" t="n">
        <v>10</v>
      </c>
      <c r="I987" s="81" t="n">
        <v>1</v>
      </c>
      <c r="J987" s="81" t="n">
        <v>5</v>
      </c>
      <c r="K987" s="82" t="n">
        <v>20</v>
      </c>
      <c r="L987" s="83" t="n">
        <v>20</v>
      </c>
      <c r="M987" s="82" t="n">
        <v>20</v>
      </c>
      <c r="N987" s="83" t="n">
        <v>20</v>
      </c>
      <c r="O987" s="79" t="s">
        <v>42</v>
      </c>
      <c r="P987" s="84" t="s">
        <v>1460</v>
      </c>
      <c r="AA987" s="5" t="s">
        <v>1458</v>
      </c>
      <c r="AB987" s="85" t="s">
        <v>1459</v>
      </c>
      <c r="AC987" s="86" t="s">
        <v>29</v>
      </c>
      <c r="AD987" s="85" t="s">
        <v>1456</v>
      </c>
      <c r="AE987" s="85" t="s">
        <v>1447</v>
      </c>
      <c r="AF987" s="86" t="s">
        <v>32</v>
      </c>
      <c r="AG987" s="86" t="s">
        <v>33</v>
      </c>
      <c r="AH987" s="87" t="n">
        <v>10</v>
      </c>
      <c r="AI987" s="88" t="n">
        <v>1</v>
      </c>
      <c r="AJ987" s="88" t="n">
        <v>5</v>
      </c>
      <c r="AK987" s="89" t="n">
        <v>20</v>
      </c>
      <c r="AL987" s="90" t="n">
        <v>20</v>
      </c>
      <c r="AM987" s="89" t="n">
        <v>20</v>
      </c>
      <c r="AN987" s="90" t="n">
        <v>20</v>
      </c>
      <c r="AO987" s="86" t="s">
        <v>42</v>
      </c>
      <c r="AP987" s="91" t="s">
        <v>1460</v>
      </c>
      <c r="AZ987" s="5"/>
      <c r="BA987" s="12"/>
      <c r="BB987" s="85" t="str">
        <f aca="false">IF(ISERROR(VLOOKUP($B987,$AB:$AX,1,0)),0,(VLOOKUP($B987,$AB:$AX,1,0)))</f>
        <v>Owens/Alcopor: URS</v>
      </c>
      <c r="BC987" s="86" t="str">
        <f aca="false">IF(ISERROR(VLOOKUP($B987,$AB:$AX,2,0)),0,(VLOOKUP($B987,$AB:$AX,2,0)))</f>
        <v>Q2 01</v>
      </c>
      <c r="BD987" s="92" t="str">
        <f aca="false">IF(ISERROR(VLOOKUP($B987,$AB:$AX,3,0)),0,(VLOOKUP($B987,$AB:$AX,3,0)))</f>
        <v>E.004012.01.ZA.02</v>
      </c>
      <c r="BE987" s="85" t="str">
        <f aca="false">IF(ISERROR(VLOOKUP($B987,$AB:$AX,4,0)),0,(VLOOKUP($B987,$AB:$AX,4,0)))</f>
        <v>Kevin Greiner</v>
      </c>
      <c r="BF987" s="86" t="str">
        <f aca="false">IF(ISERROR(VLOOKUP($B987,$AB:$AX,5,0)),0,(VLOOKUP($B987,$AB:$AX,5,0)))</f>
        <v>Structuring</v>
      </c>
      <c r="BG987" s="86" t="str">
        <f aca="false">IF(ISERROR(VLOOKUP($B987,$AB:$AX,6,0)),0,(VLOOKUP($B987,$AB:$AX,6,0)))</f>
        <v>P&amp;L</v>
      </c>
      <c r="BH987" s="85" t="n">
        <f aca="false">IF(ISERROR(VLOOKUP($B987,$AB:$AX,7,0)),0,(VLOOKUP($B987,$AB:$AX,7,0)))</f>
        <v>10</v>
      </c>
      <c r="BI987" s="88" t="n">
        <f aca="false">IF(ISERROR(VLOOKUP($B987,$AB:$AX,8,0)),0,(VLOOKUP($B987,$AB:$AX,8,0)))</f>
        <v>1</v>
      </c>
      <c r="BJ987" s="88" t="n">
        <f aca="false">IF(ISERROR(VLOOKUP($B987,$AB:$AX,9,0)),0,(VLOOKUP($B987,$AB:$AX,9,0)))</f>
        <v>5</v>
      </c>
      <c r="BK987" s="89" t="n">
        <f aca="false">IF(ISERROR(VLOOKUP($B987,$AB:$AX,10,0)),0,(VLOOKUP($B987,$AB:$AX,10,0)))</f>
        <v>20</v>
      </c>
      <c r="BL987" s="93" t="n">
        <f aca="false">IF(ISERROR(VLOOKUP($B987,$AB:$AX,11,0)),0,(VLOOKUP($B987,$AB:$AX,11,0)))</f>
        <v>20</v>
      </c>
      <c r="BM987" s="89" t="n">
        <f aca="false">IF(ISERROR(VLOOKUP($B987,$AB:$AX,12,0)),0,(VLOOKUP($B987,$AB:$AX,12,0)))</f>
        <v>20</v>
      </c>
      <c r="BN987" s="93" t="n">
        <f aca="false">IF(ISERROR(VLOOKUP($B987,$AB:$AX,13,0)),0,(VLOOKUP($B987,$AB:$AX,13,0)))</f>
        <v>20</v>
      </c>
      <c r="BO987" s="86" t="str">
        <f aca="false">IF(ISERROR(VLOOKUP($B987,$AB:$AX,14,0)),0,(VLOOKUP($B987,$AB:$AX,14,0)))</f>
        <v>Low</v>
      </c>
      <c r="BP987" s="91" t="str">
        <f aca="false">IF(ISERROR(VLOOKUP($B987,$AB:$AX,15,0)),0,(VLOOKUP($B987,$AB:$AX,15,0)))</f>
        <v>TS submitted Feb 01. 5 year Deal - $1.2m</v>
      </c>
    </row>
    <row r="988" customFormat="false" ht="12.75" hidden="false" customHeight="false" outlineLevel="0" collapsed="false">
      <c r="A988" s="75" t="s">
        <v>1461</v>
      </c>
      <c r="B988" s="76" t="s">
        <v>1462</v>
      </c>
      <c r="C988" s="77" t="s">
        <v>29</v>
      </c>
      <c r="D988" s="78" t="s">
        <v>1463</v>
      </c>
      <c r="E988" s="78" t="s">
        <v>1447</v>
      </c>
      <c r="F988" s="79" t="s">
        <v>32</v>
      </c>
      <c r="G988" s="79" t="s">
        <v>33</v>
      </c>
      <c r="H988" s="80" t="n">
        <v>200</v>
      </c>
      <c r="I988" s="81" t="n">
        <v>60</v>
      </c>
      <c r="J988" s="81" t="n">
        <v>70</v>
      </c>
      <c r="K988" s="82" t="n">
        <v>20</v>
      </c>
      <c r="L988" s="83" t="n">
        <v>20</v>
      </c>
      <c r="M988" s="82" t="n">
        <v>30</v>
      </c>
      <c r="N988" s="83" t="n">
        <v>30</v>
      </c>
      <c r="O988" s="79" t="s">
        <v>42</v>
      </c>
      <c r="P988" s="84" t="s">
        <v>1464</v>
      </c>
      <c r="AA988" s="5" t="s">
        <v>1461</v>
      </c>
      <c r="AB988" s="85" t="s">
        <v>1462</v>
      </c>
      <c r="AC988" s="86" t="s">
        <v>29</v>
      </c>
      <c r="AD988" s="85" t="s">
        <v>1463</v>
      </c>
      <c r="AE988" s="85" t="s">
        <v>1447</v>
      </c>
      <c r="AF988" s="86" t="s">
        <v>32</v>
      </c>
      <c r="AG988" s="86" t="s">
        <v>33</v>
      </c>
      <c r="AH988" s="87" t="n">
        <v>200</v>
      </c>
      <c r="AI988" s="88" t="n">
        <v>60</v>
      </c>
      <c r="AJ988" s="88" t="n">
        <v>70</v>
      </c>
      <c r="AK988" s="89" t="n">
        <v>20</v>
      </c>
      <c r="AL988" s="90" t="n">
        <v>20</v>
      </c>
      <c r="AM988" s="89" t="n">
        <v>30</v>
      </c>
      <c r="AN988" s="90" t="n">
        <v>30</v>
      </c>
      <c r="AO988" s="86" t="s">
        <v>42</v>
      </c>
      <c r="AP988" s="91" t="s">
        <v>1464</v>
      </c>
      <c r="AZ988" s="5"/>
      <c r="BA988" s="12"/>
      <c r="BB988" s="85" t="str">
        <f aca="false">IF(ISERROR(VLOOKUP($B988,$AB:$AX,1,0)),0,(VLOOKUP($B988,$AB:$AX,1,0)))</f>
        <v>Owens Corning Composites</v>
      </c>
      <c r="BC988" s="86" t="str">
        <f aca="false">IF(ISERROR(VLOOKUP($B988,$AB:$AX,2,0)),0,(VLOOKUP($B988,$AB:$AX,2,0)))</f>
        <v>Q2 01</v>
      </c>
      <c r="BD988" s="92" t="str">
        <f aca="false">IF(ISERROR(VLOOKUP($B988,$AB:$AX,3,0)),0,(VLOOKUP($B988,$AB:$AX,3,0)))</f>
        <v>E.004041</v>
      </c>
      <c r="BE988" s="85" t="str">
        <f aca="false">IF(ISERROR(VLOOKUP($B988,$AB:$AX,4,0)),0,(VLOOKUP($B988,$AB:$AX,4,0)))</f>
        <v>Kevin Greiner</v>
      </c>
      <c r="BF988" s="86" t="str">
        <f aca="false">IF(ISERROR(VLOOKUP($B988,$AB:$AX,5,0)),0,(VLOOKUP($B988,$AB:$AX,5,0)))</f>
        <v>Structuring</v>
      </c>
      <c r="BG988" s="86" t="str">
        <f aca="false">IF(ISERROR(VLOOKUP($B988,$AB:$AX,6,0)),0,(VLOOKUP($B988,$AB:$AX,6,0)))</f>
        <v>P&amp;L</v>
      </c>
      <c r="BH988" s="85" t="n">
        <f aca="false">IF(ISERROR(VLOOKUP($B988,$AB:$AX,7,0)),0,(VLOOKUP($B988,$AB:$AX,7,0)))</f>
        <v>200</v>
      </c>
      <c r="BI988" s="88" t="n">
        <f aca="false">IF(ISERROR(VLOOKUP($B988,$AB:$AX,8,0)),0,(VLOOKUP($B988,$AB:$AX,8,0)))</f>
        <v>60</v>
      </c>
      <c r="BJ988" s="88" t="n">
        <f aca="false">IF(ISERROR(VLOOKUP($B988,$AB:$AX,9,0)),0,(VLOOKUP($B988,$AB:$AX,9,0)))</f>
        <v>70</v>
      </c>
      <c r="BK988" s="89" t="n">
        <f aca="false">IF(ISERROR(VLOOKUP($B988,$AB:$AX,10,0)),0,(VLOOKUP($B988,$AB:$AX,10,0)))</f>
        <v>20</v>
      </c>
      <c r="BL988" s="93" t="n">
        <f aca="false">IF(ISERROR(VLOOKUP($B988,$AB:$AX,11,0)),0,(VLOOKUP($B988,$AB:$AX,11,0)))</f>
        <v>20</v>
      </c>
      <c r="BM988" s="89" t="n">
        <f aca="false">IF(ISERROR(VLOOKUP($B988,$AB:$AX,12,0)),0,(VLOOKUP($B988,$AB:$AX,12,0)))</f>
        <v>30</v>
      </c>
      <c r="BN988" s="93" t="n">
        <f aca="false">IF(ISERROR(VLOOKUP($B988,$AB:$AX,13,0)),0,(VLOOKUP($B988,$AB:$AX,13,0)))</f>
        <v>30</v>
      </c>
      <c r="BO988" s="86" t="str">
        <f aca="false">IF(ISERROR(VLOOKUP($B988,$AB:$AX,14,0)),0,(VLOOKUP($B988,$AB:$AX,14,0)))</f>
        <v>Low</v>
      </c>
      <c r="BP988" s="91" t="str">
        <f aca="false">IF(ISERROR(VLOOKUP($B988,$AB:$AX,15,0)),0,(VLOOKUP($B988,$AB:$AX,15,0)))</f>
        <v>TS being developed for indexed gas supply. 10 years $3.6m</v>
      </c>
    </row>
    <row r="989" customFormat="false" ht="12.75" hidden="false" customHeight="false" outlineLevel="0" collapsed="false">
      <c r="A989" s="75" t="s">
        <v>1465</v>
      </c>
      <c r="B989" s="95" t="s">
        <v>1466</v>
      </c>
      <c r="C989" s="96" t="s">
        <v>100</v>
      </c>
      <c r="D989" s="78" t="s">
        <v>1467</v>
      </c>
      <c r="E989" s="78" t="s">
        <v>1442</v>
      </c>
      <c r="F989" s="79" t="s">
        <v>32</v>
      </c>
      <c r="G989" s="79" t="s">
        <v>33</v>
      </c>
      <c r="H989" s="80" t="n">
        <v>2000</v>
      </c>
      <c r="I989" s="81" t="n">
        <v>7</v>
      </c>
      <c r="J989" s="81" t="n">
        <v>15</v>
      </c>
      <c r="K989" s="82" t="n">
        <v>20</v>
      </c>
      <c r="L989" s="83" t="n">
        <v>20</v>
      </c>
      <c r="M989" s="82" t="n">
        <v>20</v>
      </c>
      <c r="N989" s="83" t="n">
        <v>20</v>
      </c>
      <c r="O989" s="79" t="s">
        <v>42</v>
      </c>
      <c r="P989" s="84" t="s">
        <v>1468</v>
      </c>
      <c r="AA989" s="5" t="s">
        <v>1465</v>
      </c>
      <c r="AB989" s="85" t="s">
        <v>1466</v>
      </c>
      <c r="AC989" s="86" t="s">
        <v>100</v>
      </c>
      <c r="AD989" s="85" t="s">
        <v>1467</v>
      </c>
      <c r="AE989" s="85" t="s">
        <v>1442</v>
      </c>
      <c r="AF989" s="86" t="s">
        <v>32</v>
      </c>
      <c r="AG989" s="86" t="s">
        <v>33</v>
      </c>
      <c r="AH989" s="87" t="n">
        <v>2000</v>
      </c>
      <c r="AI989" s="88" t="n">
        <v>7</v>
      </c>
      <c r="AJ989" s="88" t="n">
        <v>15</v>
      </c>
      <c r="AK989" s="89" t="n">
        <v>20</v>
      </c>
      <c r="AL989" s="90" t="n">
        <v>20</v>
      </c>
      <c r="AM989" s="89" t="n">
        <v>20</v>
      </c>
      <c r="AN989" s="90" t="n">
        <v>20</v>
      </c>
      <c r="AO989" s="86" t="s">
        <v>42</v>
      </c>
      <c r="AP989" s="91" t="s">
        <v>1468</v>
      </c>
      <c r="AZ989" s="5"/>
      <c r="BA989" s="12"/>
      <c r="BB989" s="85" t="str">
        <f aca="false">IF(ISERROR(VLOOKUP($B989,$AB:$AX,1,0)),0,(VLOOKUP($B989,$AB:$AX,1,0)))</f>
        <v>Kraft</v>
      </c>
      <c r="BC989" s="86" t="str">
        <f aca="false">IF(ISERROR(VLOOKUP($B989,$AB:$AX,2,0)),0,(VLOOKUP($B989,$AB:$AX,2,0)))</f>
        <v>Q3 01</v>
      </c>
      <c r="BD989" s="92" t="str">
        <f aca="false">IF(ISERROR(VLOOKUP($B989,$AB:$AX,3,0)),0,(VLOOKUP($B989,$AB:$AX,3,0)))</f>
        <v>E.004 109</v>
      </c>
      <c r="BE989" s="85" t="str">
        <f aca="false">IF(ISERROR(VLOOKUP($B989,$AB:$AX,4,0)),0,(VLOOKUP($B989,$AB:$AX,4,0)))</f>
        <v>Patrick Bastien</v>
      </c>
      <c r="BF989" s="86" t="str">
        <f aca="false">IF(ISERROR(VLOOKUP($B989,$AB:$AX,5,0)),0,(VLOOKUP($B989,$AB:$AX,5,0)))</f>
        <v>Structuring</v>
      </c>
      <c r="BG989" s="86" t="str">
        <f aca="false">IF(ISERROR(VLOOKUP($B989,$AB:$AX,6,0)),0,(VLOOKUP($B989,$AB:$AX,6,0)))</f>
        <v>P&amp;L</v>
      </c>
      <c r="BH989" s="85" t="n">
        <f aca="false">IF(ISERROR(VLOOKUP($B989,$AB:$AX,7,0)),0,(VLOOKUP($B989,$AB:$AX,7,0)))</f>
        <v>2000</v>
      </c>
      <c r="BI989" s="88" t="n">
        <f aca="false">IF(ISERROR(VLOOKUP($B989,$AB:$AX,8,0)),0,(VLOOKUP($B989,$AB:$AX,8,0)))</f>
        <v>7</v>
      </c>
      <c r="BJ989" s="88" t="n">
        <f aca="false">IF(ISERROR(VLOOKUP($B989,$AB:$AX,9,0)),0,(VLOOKUP($B989,$AB:$AX,9,0)))</f>
        <v>15</v>
      </c>
      <c r="BK989" s="89" t="n">
        <f aca="false">IF(ISERROR(VLOOKUP($B989,$AB:$AX,10,0)),0,(VLOOKUP($B989,$AB:$AX,10,0)))</f>
        <v>20</v>
      </c>
      <c r="BL989" s="93" t="n">
        <f aca="false">IF(ISERROR(VLOOKUP($B989,$AB:$AX,11,0)),0,(VLOOKUP($B989,$AB:$AX,11,0)))</f>
        <v>20</v>
      </c>
      <c r="BM989" s="89" t="n">
        <f aca="false">IF(ISERROR(VLOOKUP($B989,$AB:$AX,12,0)),0,(VLOOKUP($B989,$AB:$AX,12,0)))</f>
        <v>20</v>
      </c>
      <c r="BN989" s="93" t="n">
        <f aca="false">IF(ISERROR(VLOOKUP($B989,$AB:$AX,13,0)),0,(VLOOKUP($B989,$AB:$AX,13,0)))</f>
        <v>20</v>
      </c>
      <c r="BO989" s="86" t="str">
        <f aca="false">IF(ISERROR(VLOOKUP($B989,$AB:$AX,14,0)),0,(VLOOKUP($B989,$AB:$AX,14,0)))</f>
        <v>Low</v>
      </c>
      <c r="BP989" s="91" t="str">
        <f aca="false">IF(ISERROR(VLOOKUP($B989,$AB:$AX,15,0)),0,(VLOOKUP($B989,$AB:$AX,15,0)))</f>
        <v>Energy outsourcing Deal - 5 years $3.3m</v>
      </c>
    </row>
    <row r="990" customFormat="false" ht="12.75" hidden="false" customHeight="false" outlineLevel="0" collapsed="false">
      <c r="A990" s="75" t="s">
        <v>1469</v>
      </c>
      <c r="B990" s="97" t="s">
        <v>1470</v>
      </c>
      <c r="C990" s="98" t="s">
        <v>144</v>
      </c>
      <c r="D990" s="78"/>
      <c r="E990" s="78" t="s">
        <v>1452</v>
      </c>
      <c r="F990" s="79" t="s">
        <v>32</v>
      </c>
      <c r="G990" s="79" t="s">
        <v>33</v>
      </c>
      <c r="H990" s="80" t="n">
        <v>1000</v>
      </c>
      <c r="I990" s="81" t="n">
        <v>1</v>
      </c>
      <c r="J990" s="81" t="n">
        <v>15</v>
      </c>
      <c r="K990" s="82" t="n">
        <v>20</v>
      </c>
      <c r="L990" s="83" t="n">
        <v>20</v>
      </c>
      <c r="M990" s="82" t="n">
        <v>15</v>
      </c>
      <c r="N990" s="83" t="n">
        <v>15</v>
      </c>
      <c r="O990" s="79" t="s">
        <v>42</v>
      </c>
      <c r="P990" s="84" t="s">
        <v>1471</v>
      </c>
      <c r="AA990" s="5" t="s">
        <v>1469</v>
      </c>
      <c r="AB990" s="85" t="s">
        <v>1470</v>
      </c>
      <c r="AC990" s="86" t="s">
        <v>100</v>
      </c>
      <c r="AD990" s="85"/>
      <c r="AE990" s="85" t="s">
        <v>1452</v>
      </c>
      <c r="AF990" s="86" t="s">
        <v>41</v>
      </c>
      <c r="AG990" s="86" t="s">
        <v>33</v>
      </c>
      <c r="AH990" s="87" t="n">
        <v>1000</v>
      </c>
      <c r="AI990" s="88" t="n">
        <v>1</v>
      </c>
      <c r="AJ990" s="88" t="n">
        <v>15</v>
      </c>
      <c r="AK990" s="89" t="n">
        <v>20</v>
      </c>
      <c r="AL990" s="90" t="n">
        <v>20</v>
      </c>
      <c r="AM990" s="89" t="n">
        <v>15</v>
      </c>
      <c r="AN990" s="90" t="n">
        <v>15</v>
      </c>
      <c r="AO990" s="86" t="s">
        <v>42</v>
      </c>
      <c r="AP990" s="91" t="s">
        <v>1471</v>
      </c>
      <c r="AZ990" s="5"/>
      <c r="BA990" s="12"/>
      <c r="BB990" s="85" t="str">
        <f aca="false">IF(ISERROR(VLOOKUP($B990,$AB:$AX,1,0)),0,(VLOOKUP($B990,$AB:$AX,1,0)))</f>
        <v>CrownCork&amp;Seal</v>
      </c>
      <c r="BC990" s="86" t="str">
        <f aca="false">IF(ISERROR(VLOOKUP($B990,$AB:$AX,2,0)),0,(VLOOKUP($B990,$AB:$AX,2,0)))</f>
        <v>Q3 01</v>
      </c>
      <c r="BD990" s="92" t="n">
        <f aca="false">IF(ISERROR(VLOOKUP($B990,$AB:$AX,3,0)),0,(VLOOKUP($B990,$AB:$AX,3,0)))</f>
        <v>0</v>
      </c>
      <c r="BE990" s="85" t="str">
        <f aca="false">IF(ISERROR(VLOOKUP($B990,$AB:$AX,4,0)),0,(VLOOKUP($B990,$AB:$AX,4,0)))</f>
        <v>Paul Turner</v>
      </c>
      <c r="BF990" s="86" t="str">
        <f aca="false">IF(ISERROR(VLOOKUP($B990,$AB:$AX,5,0)),0,(VLOOKUP($B990,$AB:$AX,5,0)))</f>
        <v>Idea stage</v>
      </c>
      <c r="BG990" s="86" t="str">
        <f aca="false">IF(ISERROR(VLOOKUP($B990,$AB:$AX,6,0)),0,(VLOOKUP($B990,$AB:$AX,6,0)))</f>
        <v>P&amp;L</v>
      </c>
      <c r="BH990" s="85" t="n">
        <f aca="false">IF(ISERROR(VLOOKUP($B990,$AB:$AX,7,0)),0,(VLOOKUP($B990,$AB:$AX,7,0)))</f>
        <v>1000</v>
      </c>
      <c r="BI990" s="88" t="n">
        <f aca="false">IF(ISERROR(VLOOKUP($B990,$AB:$AX,8,0)),0,(VLOOKUP($B990,$AB:$AX,8,0)))</f>
        <v>1</v>
      </c>
      <c r="BJ990" s="88" t="n">
        <f aca="false">IF(ISERROR(VLOOKUP($B990,$AB:$AX,9,0)),0,(VLOOKUP($B990,$AB:$AX,9,0)))</f>
        <v>15</v>
      </c>
      <c r="BK990" s="89" t="n">
        <f aca="false">IF(ISERROR(VLOOKUP($B990,$AB:$AX,10,0)),0,(VLOOKUP($B990,$AB:$AX,10,0)))</f>
        <v>20</v>
      </c>
      <c r="BL990" s="93" t="n">
        <f aca="false">IF(ISERROR(VLOOKUP($B990,$AB:$AX,11,0)),0,(VLOOKUP($B990,$AB:$AX,11,0)))</f>
        <v>20</v>
      </c>
      <c r="BM990" s="89" t="n">
        <f aca="false">IF(ISERROR(VLOOKUP($B990,$AB:$AX,12,0)),0,(VLOOKUP($B990,$AB:$AX,12,0)))</f>
        <v>15</v>
      </c>
      <c r="BN990" s="93" t="n">
        <f aca="false">IF(ISERROR(VLOOKUP($B990,$AB:$AX,13,0)),0,(VLOOKUP($B990,$AB:$AX,13,0)))</f>
        <v>15</v>
      </c>
      <c r="BO990" s="86" t="str">
        <f aca="false">IF(ISERROR(VLOOKUP($B990,$AB:$AX,14,0)),0,(VLOOKUP($B990,$AB:$AX,14,0)))</f>
        <v>Low</v>
      </c>
      <c r="BP990" s="91" t="str">
        <f aca="false">IF(ISERROR(VLOOKUP($B990,$AB:$AX,15,0)),0,(VLOOKUP($B990,$AB:$AX,15,0)))</f>
        <v>Energy outsourcing Deal - 5 years $2.25m</v>
      </c>
    </row>
    <row r="991" customFormat="false" ht="12.75" hidden="false" customHeight="false" outlineLevel="0" collapsed="false">
      <c r="A991" s="75" t="s">
        <v>1472</v>
      </c>
      <c r="B991" s="97" t="s">
        <v>1473</v>
      </c>
      <c r="C991" s="98" t="s">
        <v>144</v>
      </c>
      <c r="D991" s="78" t="s">
        <v>1474</v>
      </c>
      <c r="E991" s="78" t="s">
        <v>1437</v>
      </c>
      <c r="F991" s="79" t="s">
        <v>210</v>
      </c>
      <c r="G991" s="79" t="s">
        <v>33</v>
      </c>
      <c r="H991" s="80" t="n">
        <v>1000</v>
      </c>
      <c r="I991" s="81" t="n">
        <v>36</v>
      </c>
      <c r="J991" s="81" t="n">
        <v>50</v>
      </c>
      <c r="K991" s="82" t="n">
        <v>20</v>
      </c>
      <c r="L991" s="83" t="n">
        <v>20</v>
      </c>
      <c r="M991" s="82" t="n">
        <v>15</v>
      </c>
      <c r="N991" s="83" t="n">
        <v>15</v>
      </c>
      <c r="O991" s="79" t="s">
        <v>42</v>
      </c>
      <c r="P991" s="84" t="s">
        <v>1475</v>
      </c>
      <c r="AA991" s="5" t="s">
        <v>1472</v>
      </c>
      <c r="AB991" s="85" t="s">
        <v>1473</v>
      </c>
      <c r="AC991" s="86" t="s">
        <v>144</v>
      </c>
      <c r="AD991" s="85" t="s">
        <v>1474</v>
      </c>
      <c r="AE991" s="85" t="s">
        <v>1437</v>
      </c>
      <c r="AF991" s="86" t="s">
        <v>41</v>
      </c>
      <c r="AG991" s="86" t="s">
        <v>33</v>
      </c>
      <c r="AH991" s="87" t="n">
        <v>1000</v>
      </c>
      <c r="AI991" s="88" t="n">
        <v>36</v>
      </c>
      <c r="AJ991" s="88" t="n">
        <v>50</v>
      </c>
      <c r="AK991" s="89" t="n">
        <v>20</v>
      </c>
      <c r="AL991" s="90" t="n">
        <v>20</v>
      </c>
      <c r="AM991" s="89" t="n">
        <v>15</v>
      </c>
      <c r="AN991" s="90" t="n">
        <v>15</v>
      </c>
      <c r="AO991" s="86" t="s">
        <v>42</v>
      </c>
      <c r="AP991" s="91" t="s">
        <v>1475</v>
      </c>
      <c r="AZ991" s="5"/>
      <c r="BA991" s="12"/>
      <c r="BB991" s="85" t="str">
        <f aca="false">IF(ISERROR(VLOOKUP($B991,$AB:$AX,1,0)),0,(VLOOKUP($B991,$AB:$AX,1,0)))</f>
        <v>Procter &amp; Gamble</v>
      </c>
      <c r="BC991" s="86" t="str">
        <f aca="false">IF(ISERROR(VLOOKUP($B991,$AB:$AX,2,0)),0,(VLOOKUP($B991,$AB:$AX,2,0)))</f>
        <v>Q4 01</v>
      </c>
      <c r="BD991" s="92" t="str">
        <f aca="false">IF(ISERROR(VLOOKUP($B991,$AB:$AX,3,0)),0,(VLOOKUP($B991,$AB:$AX,3,0)))</f>
        <v>E.004043</v>
      </c>
      <c r="BE991" s="85" t="str">
        <f aca="false">IF(ISERROR(VLOOKUP($B991,$AB:$AX,4,0)),0,(VLOOKUP($B991,$AB:$AX,4,0)))</f>
        <v>Bob Manasse</v>
      </c>
      <c r="BF991" s="86" t="str">
        <f aca="false">IF(ISERROR(VLOOKUP($B991,$AB:$AX,5,0)),0,(VLOOKUP($B991,$AB:$AX,5,0)))</f>
        <v>Idea stage</v>
      </c>
      <c r="BG991" s="86" t="str">
        <f aca="false">IF(ISERROR(VLOOKUP($B991,$AB:$AX,6,0)),0,(VLOOKUP($B991,$AB:$AX,6,0)))</f>
        <v>P&amp;L</v>
      </c>
      <c r="BH991" s="85" t="n">
        <f aca="false">IF(ISERROR(VLOOKUP($B991,$AB:$AX,7,0)),0,(VLOOKUP($B991,$AB:$AX,7,0)))</f>
        <v>1000</v>
      </c>
      <c r="BI991" s="88" t="n">
        <f aca="false">IF(ISERROR(VLOOKUP($B991,$AB:$AX,8,0)),0,(VLOOKUP($B991,$AB:$AX,8,0)))</f>
        <v>36</v>
      </c>
      <c r="BJ991" s="88" t="n">
        <f aca="false">IF(ISERROR(VLOOKUP($B991,$AB:$AX,9,0)),0,(VLOOKUP($B991,$AB:$AX,9,0)))</f>
        <v>50</v>
      </c>
      <c r="BK991" s="89" t="n">
        <f aca="false">IF(ISERROR(VLOOKUP($B991,$AB:$AX,10,0)),0,(VLOOKUP($B991,$AB:$AX,10,0)))</f>
        <v>20</v>
      </c>
      <c r="BL991" s="93" t="n">
        <f aca="false">IF(ISERROR(VLOOKUP($B991,$AB:$AX,11,0)),0,(VLOOKUP($B991,$AB:$AX,11,0)))</f>
        <v>20</v>
      </c>
      <c r="BM991" s="89" t="n">
        <f aca="false">IF(ISERROR(VLOOKUP($B991,$AB:$AX,12,0)),0,(VLOOKUP($B991,$AB:$AX,12,0)))</f>
        <v>15</v>
      </c>
      <c r="BN991" s="93" t="n">
        <f aca="false">IF(ISERROR(VLOOKUP($B991,$AB:$AX,13,0)),0,(VLOOKUP($B991,$AB:$AX,13,0)))</f>
        <v>15</v>
      </c>
      <c r="BO991" s="86" t="str">
        <f aca="false">IF(ISERROR(VLOOKUP($B991,$AB:$AX,14,0)),0,(VLOOKUP($B991,$AB:$AX,14,0)))</f>
        <v>Low</v>
      </c>
      <c r="BP991" s="91" t="str">
        <f aca="false">IF(ISERROR(VLOOKUP($B991,$AB:$AX,15,0)),0,(VLOOKUP($B991,$AB:$AX,15,0)))</f>
        <v>Energy outsourcing Deal. Total value $4.6m</v>
      </c>
    </row>
    <row r="992" customFormat="false" ht="12.75" hidden="false" customHeight="false" outlineLevel="0" collapsed="false">
      <c r="A992" s="75" t="s">
        <v>1476</v>
      </c>
      <c r="B992" s="97" t="s">
        <v>1477</v>
      </c>
      <c r="C992" s="98" t="s">
        <v>144</v>
      </c>
      <c r="D992" s="78"/>
      <c r="E992" s="78" t="s">
        <v>1478</v>
      </c>
      <c r="F992" s="79" t="s">
        <v>41</v>
      </c>
      <c r="G992" s="79" t="s">
        <v>33</v>
      </c>
      <c r="H992" s="80" t="n">
        <v>3000</v>
      </c>
      <c r="I992" s="81" t="n">
        <v>0</v>
      </c>
      <c r="J992" s="81" t="n">
        <v>10</v>
      </c>
      <c r="K992" s="82" t="n">
        <v>20</v>
      </c>
      <c r="L992" s="83" t="n">
        <v>20</v>
      </c>
      <c r="M992" s="82" t="n">
        <v>10</v>
      </c>
      <c r="N992" s="83" t="n">
        <v>10</v>
      </c>
      <c r="O992" s="79" t="s">
        <v>42</v>
      </c>
      <c r="P992" s="84" t="s">
        <v>1479</v>
      </c>
      <c r="AA992" s="5" t="s">
        <v>1476</v>
      </c>
      <c r="AB992" s="85" t="s">
        <v>1477</v>
      </c>
      <c r="AC992" s="86" t="s">
        <v>144</v>
      </c>
      <c r="AD992" s="85"/>
      <c r="AE992" s="85" t="s">
        <v>1478</v>
      </c>
      <c r="AF992" s="86" t="s">
        <v>41</v>
      </c>
      <c r="AG992" s="86" t="s">
        <v>33</v>
      </c>
      <c r="AH992" s="87" t="n">
        <v>3000</v>
      </c>
      <c r="AI992" s="88" t="n">
        <v>0</v>
      </c>
      <c r="AJ992" s="88" t="n">
        <v>10</v>
      </c>
      <c r="AK992" s="89" t="n">
        <v>20</v>
      </c>
      <c r="AL992" s="90" t="n">
        <v>20</v>
      </c>
      <c r="AM992" s="89" t="n">
        <v>10</v>
      </c>
      <c r="AN992" s="90" t="n">
        <v>10</v>
      </c>
      <c r="AO992" s="86" t="s">
        <v>42</v>
      </c>
      <c r="AP992" s="91" t="s">
        <v>1479</v>
      </c>
      <c r="AZ992" s="5"/>
      <c r="BA992" s="12"/>
      <c r="BB992" s="85" t="str">
        <f aca="false">IF(ISERROR(VLOOKUP($B992,$AB:$AX,1,0)),0,(VLOOKUP($B992,$AB:$AX,1,0)))</f>
        <v>BAE Systems</v>
      </c>
      <c r="BC992" s="86" t="str">
        <f aca="false">IF(ISERROR(VLOOKUP($B992,$AB:$AX,2,0)),0,(VLOOKUP($B992,$AB:$AX,2,0)))</f>
        <v>Q4 01</v>
      </c>
      <c r="BD992" s="92" t="n">
        <f aca="false">IF(ISERROR(VLOOKUP($B992,$AB:$AX,3,0)),0,(VLOOKUP($B992,$AB:$AX,3,0)))</f>
        <v>0</v>
      </c>
      <c r="BE992" s="85" t="str">
        <f aca="false">IF(ISERROR(VLOOKUP($B992,$AB:$AX,4,0)),0,(VLOOKUP($B992,$AB:$AX,4,0)))</f>
        <v>Neil McDermottt</v>
      </c>
      <c r="BF992" s="86" t="str">
        <f aca="false">IF(ISERROR(VLOOKUP($B992,$AB:$AX,5,0)),0,(VLOOKUP($B992,$AB:$AX,5,0)))</f>
        <v>Idea stage</v>
      </c>
      <c r="BG992" s="86" t="str">
        <f aca="false">IF(ISERROR(VLOOKUP($B992,$AB:$AX,6,0)),0,(VLOOKUP($B992,$AB:$AX,6,0)))</f>
        <v>P&amp;L</v>
      </c>
      <c r="BH992" s="85" t="n">
        <f aca="false">IF(ISERROR(VLOOKUP($B992,$AB:$AX,7,0)),0,(VLOOKUP($B992,$AB:$AX,7,0)))</f>
        <v>3000</v>
      </c>
      <c r="BI992" s="88" t="n">
        <f aca="false">IF(ISERROR(VLOOKUP($B992,$AB:$AX,8,0)),0,(VLOOKUP($B992,$AB:$AX,8,0)))</f>
        <v>0</v>
      </c>
      <c r="BJ992" s="88" t="n">
        <f aca="false">IF(ISERROR(VLOOKUP($B992,$AB:$AX,9,0)),0,(VLOOKUP($B992,$AB:$AX,9,0)))</f>
        <v>10</v>
      </c>
      <c r="BK992" s="89" t="n">
        <f aca="false">IF(ISERROR(VLOOKUP($B992,$AB:$AX,10,0)),0,(VLOOKUP($B992,$AB:$AX,10,0)))</f>
        <v>20</v>
      </c>
      <c r="BL992" s="93" t="n">
        <f aca="false">IF(ISERROR(VLOOKUP($B992,$AB:$AX,11,0)),0,(VLOOKUP($B992,$AB:$AX,11,0)))</f>
        <v>20</v>
      </c>
      <c r="BM992" s="89" t="n">
        <f aca="false">IF(ISERROR(VLOOKUP($B992,$AB:$AX,12,0)),0,(VLOOKUP($B992,$AB:$AX,12,0)))</f>
        <v>10</v>
      </c>
      <c r="BN992" s="93" t="n">
        <f aca="false">IF(ISERROR(VLOOKUP($B992,$AB:$AX,13,0)),0,(VLOOKUP($B992,$AB:$AX,13,0)))</f>
        <v>10</v>
      </c>
      <c r="BO992" s="86" t="str">
        <f aca="false">IF(ISERROR(VLOOKUP($B992,$AB:$AX,14,0)),0,(VLOOKUP($B992,$AB:$AX,14,0)))</f>
        <v>Low</v>
      </c>
      <c r="BP992" s="91" t="str">
        <f aca="false">IF(ISERROR(VLOOKUP($B992,$AB:$AX,15,0)),0,(VLOOKUP($B992,$AB:$AX,15,0)))</f>
        <v>Next mtg scheduled mid-May. 5 years $5m</v>
      </c>
    </row>
    <row r="993" customFormat="false" ht="12.75" hidden="true" customHeight="false" outlineLevel="0" collapsed="false">
      <c r="A993" s="75" t="s">
        <v>1480</v>
      </c>
      <c r="B993" s="97"/>
      <c r="C993" s="98"/>
      <c r="D993" s="78"/>
      <c r="E993" s="78"/>
      <c r="F993" s="79"/>
      <c r="G993" s="79"/>
      <c r="H993" s="80" t="n">
        <v>0</v>
      </c>
      <c r="I993" s="81" t="n">
        <v>0</v>
      </c>
      <c r="J993" s="81" t="n">
        <v>0</v>
      </c>
      <c r="K993" s="82" t="n">
        <v>0</v>
      </c>
      <c r="L993" s="83" t="n">
        <v>0</v>
      </c>
      <c r="M993" s="82" t="n">
        <v>0</v>
      </c>
      <c r="N993" s="83" t="n">
        <v>0</v>
      </c>
      <c r="O993" s="79"/>
      <c r="P993" s="84"/>
      <c r="AA993" s="5" t="s">
        <v>1480</v>
      </c>
      <c r="AB993" s="85"/>
      <c r="AC993" s="86"/>
      <c r="AD993" s="85"/>
      <c r="AE993" s="85"/>
      <c r="AF993" s="86"/>
      <c r="AG993" s="86"/>
      <c r="AH993" s="87" t="n">
        <v>0</v>
      </c>
      <c r="AI993" s="88" t="n">
        <v>0</v>
      </c>
      <c r="AJ993" s="88" t="n">
        <v>0</v>
      </c>
      <c r="AK993" s="89" t="n">
        <v>0</v>
      </c>
      <c r="AL993" s="90" t="n">
        <v>0</v>
      </c>
      <c r="AM993" s="89" t="n">
        <v>0</v>
      </c>
      <c r="AN993" s="90" t="n">
        <v>0</v>
      </c>
      <c r="AO993" s="86"/>
      <c r="AP993" s="91"/>
      <c r="AZ993" s="5"/>
      <c r="BA993" s="12"/>
      <c r="BB993" s="85" t="n">
        <f aca="false">IF(ISERROR(VLOOKUP($B993,$AB:$AX,1,0)),0,(VLOOKUP($B993,$AB:$AX,1,0)))</f>
        <v>0</v>
      </c>
      <c r="BC993" s="86" t="n">
        <f aca="false">IF(ISERROR(VLOOKUP($B993,$AB:$AX,2,0)),0,(VLOOKUP($B993,$AB:$AX,2,0)))</f>
        <v>0</v>
      </c>
      <c r="BD993" s="92" t="n">
        <f aca="false">IF(ISERROR(VLOOKUP($B993,$AB:$AX,3,0)),0,(VLOOKUP($B993,$AB:$AX,3,0)))</f>
        <v>0</v>
      </c>
      <c r="BE993" s="85" t="n">
        <f aca="false">IF(ISERROR(VLOOKUP($B993,$AB:$AX,4,0)),0,(VLOOKUP($B993,$AB:$AX,4,0)))</f>
        <v>0</v>
      </c>
      <c r="BF993" s="86" t="n">
        <f aca="false">IF(ISERROR(VLOOKUP($B993,$AB:$AX,5,0)),0,(VLOOKUP($B993,$AB:$AX,5,0)))</f>
        <v>0</v>
      </c>
      <c r="BG993" s="86" t="n">
        <f aca="false">IF(ISERROR(VLOOKUP($B993,$AB:$AX,6,0)),0,(VLOOKUP($B993,$AB:$AX,6,0)))</f>
        <v>0</v>
      </c>
      <c r="BH993" s="85" t="n">
        <f aca="false">IF(ISERROR(VLOOKUP($B993,$AB:$AX,7,0)),0,(VLOOKUP($B993,$AB:$AX,7,0)))</f>
        <v>0</v>
      </c>
      <c r="BI993" s="88" t="n">
        <f aca="false">IF(ISERROR(VLOOKUP($B993,$AB:$AX,8,0)),0,(VLOOKUP($B993,$AB:$AX,8,0)))</f>
        <v>0</v>
      </c>
      <c r="BJ993" s="88" t="n">
        <f aca="false">IF(ISERROR(VLOOKUP($B993,$AB:$AX,9,0)),0,(VLOOKUP($B993,$AB:$AX,9,0)))</f>
        <v>0</v>
      </c>
      <c r="BK993" s="89" t="n">
        <f aca="false">IF(ISERROR(VLOOKUP($B993,$AB:$AX,10,0)),0,(VLOOKUP($B993,$AB:$AX,10,0)))</f>
        <v>0</v>
      </c>
      <c r="BL993" s="93" t="n">
        <f aca="false">IF(ISERROR(VLOOKUP($B993,$AB:$AX,11,0)),0,(VLOOKUP($B993,$AB:$AX,11,0)))</f>
        <v>0</v>
      </c>
      <c r="BM993" s="89" t="n">
        <f aca="false">IF(ISERROR(VLOOKUP($B993,$AB:$AX,12,0)),0,(VLOOKUP($B993,$AB:$AX,12,0)))</f>
        <v>0</v>
      </c>
      <c r="BN993" s="93" t="n">
        <f aca="false">IF(ISERROR(VLOOKUP($B993,$AB:$AX,13,0)),0,(VLOOKUP($B993,$AB:$AX,13,0)))</f>
        <v>0</v>
      </c>
      <c r="BO993" s="86" t="n">
        <f aca="false">IF(ISERROR(VLOOKUP($B993,$AB:$AX,14,0)),0,(VLOOKUP($B993,$AB:$AX,14,0)))</f>
        <v>0</v>
      </c>
      <c r="BP993" s="91" t="n">
        <f aca="false">IF(ISERROR(VLOOKUP($B993,$AB:$AX,15,0)),0,(VLOOKUP($B993,$AB:$AX,15,0)))</f>
        <v>0</v>
      </c>
    </row>
    <row r="994" customFormat="false" ht="12.75" hidden="true" customHeight="false" outlineLevel="0" collapsed="false">
      <c r="A994" s="75" t="s">
        <v>1481</v>
      </c>
      <c r="B994" s="97"/>
      <c r="C994" s="98"/>
      <c r="D994" s="78"/>
      <c r="E994" s="78"/>
      <c r="F994" s="79"/>
      <c r="G994" s="79"/>
      <c r="H994" s="80" t="n">
        <v>0</v>
      </c>
      <c r="I994" s="81" t="n">
        <v>0</v>
      </c>
      <c r="J994" s="81" t="n">
        <v>0</v>
      </c>
      <c r="K994" s="82" t="n">
        <v>0</v>
      </c>
      <c r="L994" s="83" t="n">
        <v>0</v>
      </c>
      <c r="M994" s="82" t="n">
        <v>0</v>
      </c>
      <c r="N994" s="83" t="n">
        <v>0</v>
      </c>
      <c r="O994" s="79"/>
      <c r="P994" s="84"/>
      <c r="AA994" s="5" t="s">
        <v>1481</v>
      </c>
      <c r="AB994" s="85"/>
      <c r="AC994" s="86"/>
      <c r="AD994" s="85"/>
      <c r="AE994" s="85"/>
      <c r="AF994" s="86"/>
      <c r="AG994" s="86"/>
      <c r="AH994" s="87" t="n">
        <v>0</v>
      </c>
      <c r="AI994" s="88" t="n">
        <v>0</v>
      </c>
      <c r="AJ994" s="88" t="n">
        <v>0</v>
      </c>
      <c r="AK994" s="89" t="n">
        <v>0</v>
      </c>
      <c r="AL994" s="90" t="n">
        <v>0</v>
      </c>
      <c r="AM994" s="89" t="n">
        <v>0</v>
      </c>
      <c r="AN994" s="90" t="n">
        <v>0</v>
      </c>
      <c r="AO994" s="86"/>
      <c r="AP994" s="91"/>
      <c r="AZ994" s="5"/>
      <c r="BA994" s="12"/>
      <c r="BB994" s="85" t="n">
        <f aca="false">IF(ISERROR(VLOOKUP($B994,$AB:$AX,1,0)),0,(VLOOKUP($B994,$AB:$AX,1,0)))</f>
        <v>0</v>
      </c>
      <c r="BC994" s="86" t="n">
        <f aca="false">IF(ISERROR(VLOOKUP($B994,$AB:$AX,2,0)),0,(VLOOKUP($B994,$AB:$AX,2,0)))</f>
        <v>0</v>
      </c>
      <c r="BD994" s="92" t="n">
        <f aca="false">IF(ISERROR(VLOOKUP($B994,$AB:$AX,3,0)),0,(VLOOKUP($B994,$AB:$AX,3,0)))</f>
        <v>0</v>
      </c>
      <c r="BE994" s="85" t="n">
        <f aca="false">IF(ISERROR(VLOOKUP($B994,$AB:$AX,4,0)),0,(VLOOKUP($B994,$AB:$AX,4,0)))</f>
        <v>0</v>
      </c>
      <c r="BF994" s="86" t="n">
        <f aca="false">IF(ISERROR(VLOOKUP($B994,$AB:$AX,5,0)),0,(VLOOKUP($B994,$AB:$AX,5,0)))</f>
        <v>0</v>
      </c>
      <c r="BG994" s="86" t="n">
        <f aca="false">IF(ISERROR(VLOOKUP($B994,$AB:$AX,6,0)),0,(VLOOKUP($B994,$AB:$AX,6,0)))</f>
        <v>0</v>
      </c>
      <c r="BH994" s="85" t="n">
        <f aca="false">IF(ISERROR(VLOOKUP($B994,$AB:$AX,7,0)),0,(VLOOKUP($B994,$AB:$AX,7,0)))</f>
        <v>0</v>
      </c>
      <c r="BI994" s="88" t="n">
        <f aca="false">IF(ISERROR(VLOOKUP($B994,$AB:$AX,8,0)),0,(VLOOKUP($B994,$AB:$AX,8,0)))</f>
        <v>0</v>
      </c>
      <c r="BJ994" s="88" t="n">
        <f aca="false">IF(ISERROR(VLOOKUP($B994,$AB:$AX,9,0)),0,(VLOOKUP($B994,$AB:$AX,9,0)))</f>
        <v>0</v>
      </c>
      <c r="BK994" s="89" t="n">
        <f aca="false">IF(ISERROR(VLOOKUP($B994,$AB:$AX,10,0)),0,(VLOOKUP($B994,$AB:$AX,10,0)))</f>
        <v>0</v>
      </c>
      <c r="BL994" s="93" t="n">
        <f aca="false">IF(ISERROR(VLOOKUP($B994,$AB:$AX,11,0)),0,(VLOOKUP($B994,$AB:$AX,11,0)))</f>
        <v>0</v>
      </c>
      <c r="BM994" s="89" t="n">
        <f aca="false">IF(ISERROR(VLOOKUP($B994,$AB:$AX,12,0)),0,(VLOOKUP($B994,$AB:$AX,12,0)))</f>
        <v>0</v>
      </c>
      <c r="BN994" s="93" t="n">
        <f aca="false">IF(ISERROR(VLOOKUP($B994,$AB:$AX,13,0)),0,(VLOOKUP($B994,$AB:$AX,13,0)))</f>
        <v>0</v>
      </c>
      <c r="BO994" s="86" t="n">
        <f aca="false">IF(ISERROR(VLOOKUP($B994,$AB:$AX,14,0)),0,(VLOOKUP($B994,$AB:$AX,14,0)))</f>
        <v>0</v>
      </c>
      <c r="BP994" s="91" t="n">
        <f aca="false">IF(ISERROR(VLOOKUP($B994,$AB:$AX,15,0)),0,(VLOOKUP($B994,$AB:$AX,15,0)))</f>
        <v>0</v>
      </c>
    </row>
    <row r="995" customFormat="false" ht="12.75" hidden="true" customHeight="false" outlineLevel="0" collapsed="false">
      <c r="A995" s="75" t="s">
        <v>1482</v>
      </c>
      <c r="B995" s="78"/>
      <c r="C995" s="79"/>
      <c r="D995" s="78"/>
      <c r="E995" s="78"/>
      <c r="F995" s="79"/>
      <c r="G995" s="79"/>
      <c r="H995" s="80" t="n">
        <v>0</v>
      </c>
      <c r="I995" s="81" t="n">
        <v>0</v>
      </c>
      <c r="J995" s="81" t="n">
        <v>0</v>
      </c>
      <c r="K995" s="82" t="n">
        <v>0</v>
      </c>
      <c r="L995" s="83" t="n">
        <v>0</v>
      </c>
      <c r="M995" s="82" t="n">
        <v>0</v>
      </c>
      <c r="N995" s="83" t="n">
        <v>0</v>
      </c>
      <c r="O995" s="79"/>
      <c r="P995" s="84"/>
      <c r="AA995" s="5" t="s">
        <v>1482</v>
      </c>
      <c r="AB995" s="85"/>
      <c r="AC995" s="86"/>
      <c r="AD995" s="85"/>
      <c r="AE995" s="85"/>
      <c r="AF995" s="86"/>
      <c r="AG995" s="86"/>
      <c r="AH995" s="87" t="n">
        <v>0</v>
      </c>
      <c r="AI995" s="88" t="n">
        <v>0</v>
      </c>
      <c r="AJ995" s="88" t="n">
        <v>0</v>
      </c>
      <c r="AK995" s="89" t="n">
        <v>0</v>
      </c>
      <c r="AL995" s="90" t="n">
        <v>0</v>
      </c>
      <c r="AM995" s="89" t="n">
        <v>0</v>
      </c>
      <c r="AN995" s="90" t="n">
        <v>0</v>
      </c>
      <c r="AO995" s="86"/>
      <c r="AP995" s="91"/>
      <c r="AZ995" s="5"/>
      <c r="BA995" s="12"/>
      <c r="BB995" s="85" t="n">
        <f aca="false">IF(ISERROR(VLOOKUP($B995,$AB:$AX,1,0)),0,(VLOOKUP($B995,$AB:$AX,1,0)))</f>
        <v>0</v>
      </c>
      <c r="BC995" s="86" t="n">
        <f aca="false">IF(ISERROR(VLOOKUP($B995,$AB:$AX,2,0)),0,(VLOOKUP($B995,$AB:$AX,2,0)))</f>
        <v>0</v>
      </c>
      <c r="BD995" s="92" t="n">
        <f aca="false">IF(ISERROR(VLOOKUP($B995,$AB:$AX,3,0)),0,(VLOOKUP($B995,$AB:$AX,3,0)))</f>
        <v>0</v>
      </c>
      <c r="BE995" s="85" t="n">
        <f aca="false">IF(ISERROR(VLOOKUP($B995,$AB:$AX,4,0)),0,(VLOOKUP($B995,$AB:$AX,4,0)))</f>
        <v>0</v>
      </c>
      <c r="BF995" s="86" t="n">
        <f aca="false">IF(ISERROR(VLOOKUP($B995,$AB:$AX,5,0)),0,(VLOOKUP($B995,$AB:$AX,5,0)))</f>
        <v>0</v>
      </c>
      <c r="BG995" s="86" t="n">
        <f aca="false">IF(ISERROR(VLOOKUP($B995,$AB:$AX,6,0)),0,(VLOOKUP($B995,$AB:$AX,6,0)))</f>
        <v>0</v>
      </c>
      <c r="BH995" s="85" t="n">
        <f aca="false">IF(ISERROR(VLOOKUP($B995,$AB:$AX,7,0)),0,(VLOOKUP($B995,$AB:$AX,7,0)))</f>
        <v>0</v>
      </c>
      <c r="BI995" s="88" t="n">
        <f aca="false">IF(ISERROR(VLOOKUP($B995,$AB:$AX,8,0)),0,(VLOOKUP($B995,$AB:$AX,8,0)))</f>
        <v>0</v>
      </c>
      <c r="BJ995" s="88" t="n">
        <f aca="false">IF(ISERROR(VLOOKUP($B995,$AB:$AX,9,0)),0,(VLOOKUP($B995,$AB:$AX,9,0)))</f>
        <v>0</v>
      </c>
      <c r="BK995" s="89" t="n">
        <f aca="false">IF(ISERROR(VLOOKUP($B995,$AB:$AX,10,0)),0,(VLOOKUP($B995,$AB:$AX,10,0)))</f>
        <v>0</v>
      </c>
      <c r="BL995" s="93" t="n">
        <f aca="false">IF(ISERROR(VLOOKUP($B995,$AB:$AX,11,0)),0,(VLOOKUP($B995,$AB:$AX,11,0)))</f>
        <v>0</v>
      </c>
      <c r="BM995" s="89" t="n">
        <f aca="false">IF(ISERROR(VLOOKUP($B995,$AB:$AX,12,0)),0,(VLOOKUP($B995,$AB:$AX,12,0)))</f>
        <v>0</v>
      </c>
      <c r="BN995" s="93" t="n">
        <f aca="false">IF(ISERROR(VLOOKUP($B995,$AB:$AX,13,0)),0,(VLOOKUP($B995,$AB:$AX,13,0)))</f>
        <v>0</v>
      </c>
      <c r="BO995" s="86" t="n">
        <f aca="false">IF(ISERROR(VLOOKUP($B995,$AB:$AX,14,0)),0,(VLOOKUP($B995,$AB:$AX,14,0)))</f>
        <v>0</v>
      </c>
      <c r="BP995" s="91" t="n">
        <f aca="false">IF(ISERROR(VLOOKUP($B995,$AB:$AX,15,0)),0,(VLOOKUP($B995,$AB:$AX,15,0)))</f>
        <v>0</v>
      </c>
    </row>
    <row r="996" customFormat="false" ht="12.75" hidden="true" customHeight="false" outlineLevel="0" collapsed="false">
      <c r="A996" s="75" t="s">
        <v>1483</v>
      </c>
      <c r="B996" s="78"/>
      <c r="C996" s="79"/>
      <c r="D996" s="78"/>
      <c r="E996" s="78"/>
      <c r="F996" s="79"/>
      <c r="G996" s="79"/>
      <c r="H996" s="80" t="n">
        <v>0</v>
      </c>
      <c r="I996" s="81" t="n">
        <v>0</v>
      </c>
      <c r="J996" s="81" t="n">
        <v>0</v>
      </c>
      <c r="K996" s="82" t="n">
        <v>0</v>
      </c>
      <c r="L996" s="83" t="n">
        <v>0</v>
      </c>
      <c r="M996" s="82" t="n">
        <v>0</v>
      </c>
      <c r="N996" s="83" t="n">
        <v>0</v>
      </c>
      <c r="O996" s="79"/>
      <c r="P996" s="84"/>
      <c r="AA996" s="5" t="s">
        <v>1483</v>
      </c>
      <c r="AB996" s="85"/>
      <c r="AC996" s="86"/>
      <c r="AD996" s="85"/>
      <c r="AE996" s="85"/>
      <c r="AF996" s="86"/>
      <c r="AG996" s="86"/>
      <c r="AH996" s="87" t="n">
        <v>0</v>
      </c>
      <c r="AI996" s="88" t="n">
        <v>0</v>
      </c>
      <c r="AJ996" s="88" t="n">
        <v>0</v>
      </c>
      <c r="AK996" s="89" t="n">
        <v>0</v>
      </c>
      <c r="AL996" s="90" t="n">
        <v>0</v>
      </c>
      <c r="AM996" s="89" t="n">
        <v>0</v>
      </c>
      <c r="AN996" s="90" t="n">
        <v>0</v>
      </c>
      <c r="AO996" s="86"/>
      <c r="AP996" s="91"/>
      <c r="AZ996" s="5"/>
      <c r="BA996" s="12"/>
      <c r="BB996" s="85" t="n">
        <f aca="false">IF(ISERROR(VLOOKUP($B996,$AB:$AX,1,0)),0,(VLOOKUP($B996,$AB:$AX,1,0)))</f>
        <v>0</v>
      </c>
      <c r="BC996" s="86" t="n">
        <f aca="false">IF(ISERROR(VLOOKUP($B996,$AB:$AX,2,0)),0,(VLOOKUP($B996,$AB:$AX,2,0)))</f>
        <v>0</v>
      </c>
      <c r="BD996" s="92" t="n">
        <f aca="false">IF(ISERROR(VLOOKUP($B996,$AB:$AX,3,0)),0,(VLOOKUP($B996,$AB:$AX,3,0)))</f>
        <v>0</v>
      </c>
      <c r="BE996" s="85" t="n">
        <f aca="false">IF(ISERROR(VLOOKUP($B996,$AB:$AX,4,0)),0,(VLOOKUP($B996,$AB:$AX,4,0)))</f>
        <v>0</v>
      </c>
      <c r="BF996" s="86" t="n">
        <f aca="false">IF(ISERROR(VLOOKUP($B996,$AB:$AX,5,0)),0,(VLOOKUP($B996,$AB:$AX,5,0)))</f>
        <v>0</v>
      </c>
      <c r="BG996" s="86" t="n">
        <f aca="false">IF(ISERROR(VLOOKUP($B996,$AB:$AX,6,0)),0,(VLOOKUP($B996,$AB:$AX,6,0)))</f>
        <v>0</v>
      </c>
      <c r="BH996" s="85" t="n">
        <f aca="false">IF(ISERROR(VLOOKUP($B996,$AB:$AX,7,0)),0,(VLOOKUP($B996,$AB:$AX,7,0)))</f>
        <v>0</v>
      </c>
      <c r="BI996" s="88" t="n">
        <f aca="false">IF(ISERROR(VLOOKUP($B996,$AB:$AX,8,0)),0,(VLOOKUP($B996,$AB:$AX,8,0)))</f>
        <v>0</v>
      </c>
      <c r="BJ996" s="88" t="n">
        <f aca="false">IF(ISERROR(VLOOKUP($B996,$AB:$AX,9,0)),0,(VLOOKUP($B996,$AB:$AX,9,0)))</f>
        <v>0</v>
      </c>
      <c r="BK996" s="89" t="n">
        <f aca="false">IF(ISERROR(VLOOKUP($B996,$AB:$AX,10,0)),0,(VLOOKUP($B996,$AB:$AX,10,0)))</f>
        <v>0</v>
      </c>
      <c r="BL996" s="93" t="n">
        <f aca="false">IF(ISERROR(VLOOKUP($B996,$AB:$AX,11,0)),0,(VLOOKUP($B996,$AB:$AX,11,0)))</f>
        <v>0</v>
      </c>
      <c r="BM996" s="89" t="n">
        <f aca="false">IF(ISERROR(VLOOKUP($B996,$AB:$AX,12,0)),0,(VLOOKUP($B996,$AB:$AX,12,0)))</f>
        <v>0</v>
      </c>
      <c r="BN996" s="93" t="n">
        <f aca="false">IF(ISERROR(VLOOKUP($B996,$AB:$AX,13,0)),0,(VLOOKUP($B996,$AB:$AX,13,0)))</f>
        <v>0</v>
      </c>
      <c r="BO996" s="86" t="n">
        <f aca="false">IF(ISERROR(VLOOKUP($B996,$AB:$AX,14,0)),0,(VLOOKUP($B996,$AB:$AX,14,0)))</f>
        <v>0</v>
      </c>
      <c r="BP996" s="91" t="n">
        <f aca="false">IF(ISERROR(VLOOKUP($B996,$AB:$AX,15,0)),0,(VLOOKUP($B996,$AB:$AX,15,0)))</f>
        <v>0</v>
      </c>
    </row>
    <row r="997" customFormat="false" ht="12.75" hidden="true" customHeight="false" outlineLevel="0" collapsed="false">
      <c r="A997" s="75" t="s">
        <v>1484</v>
      </c>
      <c r="B997" s="78"/>
      <c r="C997" s="79"/>
      <c r="D997" s="78"/>
      <c r="E997" s="78"/>
      <c r="F997" s="79"/>
      <c r="G997" s="79"/>
      <c r="H997" s="80" t="n">
        <v>0</v>
      </c>
      <c r="I997" s="81" t="n">
        <v>0</v>
      </c>
      <c r="J997" s="81" t="n">
        <v>0</v>
      </c>
      <c r="K997" s="82" t="n">
        <v>0</v>
      </c>
      <c r="L997" s="83" t="n">
        <v>0</v>
      </c>
      <c r="M997" s="82" t="n">
        <v>0</v>
      </c>
      <c r="N997" s="83" t="n">
        <v>0</v>
      </c>
      <c r="O997" s="79"/>
      <c r="P997" s="84"/>
      <c r="AA997" s="5" t="s">
        <v>1484</v>
      </c>
      <c r="AB997" s="85"/>
      <c r="AC997" s="86"/>
      <c r="AD997" s="85"/>
      <c r="AE997" s="85"/>
      <c r="AF997" s="86"/>
      <c r="AG997" s="86"/>
      <c r="AH997" s="87" t="n">
        <v>0</v>
      </c>
      <c r="AI997" s="88" t="n">
        <v>0</v>
      </c>
      <c r="AJ997" s="88" t="n">
        <v>0</v>
      </c>
      <c r="AK997" s="89" t="n">
        <v>0</v>
      </c>
      <c r="AL997" s="90" t="n">
        <v>0</v>
      </c>
      <c r="AM997" s="89" t="n">
        <v>0</v>
      </c>
      <c r="AN997" s="90" t="n">
        <v>0</v>
      </c>
      <c r="AO997" s="86"/>
      <c r="AP997" s="91"/>
      <c r="AZ997" s="5"/>
      <c r="BA997" s="12"/>
      <c r="BB997" s="85" t="n">
        <f aca="false">IF(ISERROR(VLOOKUP($B997,$AB:$AX,1,0)),0,(VLOOKUP($B997,$AB:$AX,1,0)))</f>
        <v>0</v>
      </c>
      <c r="BC997" s="86" t="n">
        <f aca="false">IF(ISERROR(VLOOKUP($B997,$AB:$AX,2,0)),0,(VLOOKUP($B997,$AB:$AX,2,0)))</f>
        <v>0</v>
      </c>
      <c r="BD997" s="92" t="n">
        <f aca="false">IF(ISERROR(VLOOKUP($B997,$AB:$AX,3,0)),0,(VLOOKUP($B997,$AB:$AX,3,0)))</f>
        <v>0</v>
      </c>
      <c r="BE997" s="85" t="n">
        <f aca="false">IF(ISERROR(VLOOKUP($B997,$AB:$AX,4,0)),0,(VLOOKUP($B997,$AB:$AX,4,0)))</f>
        <v>0</v>
      </c>
      <c r="BF997" s="86" t="n">
        <f aca="false">IF(ISERROR(VLOOKUP($B997,$AB:$AX,5,0)),0,(VLOOKUP($B997,$AB:$AX,5,0)))</f>
        <v>0</v>
      </c>
      <c r="BG997" s="86" t="n">
        <f aca="false">IF(ISERROR(VLOOKUP($B997,$AB:$AX,6,0)),0,(VLOOKUP($B997,$AB:$AX,6,0)))</f>
        <v>0</v>
      </c>
      <c r="BH997" s="85" t="n">
        <f aca="false">IF(ISERROR(VLOOKUP($B997,$AB:$AX,7,0)),0,(VLOOKUP($B997,$AB:$AX,7,0)))</f>
        <v>0</v>
      </c>
      <c r="BI997" s="88" t="n">
        <f aca="false">IF(ISERROR(VLOOKUP($B997,$AB:$AX,8,0)),0,(VLOOKUP($B997,$AB:$AX,8,0)))</f>
        <v>0</v>
      </c>
      <c r="BJ997" s="88" t="n">
        <f aca="false">IF(ISERROR(VLOOKUP($B997,$AB:$AX,9,0)),0,(VLOOKUP($B997,$AB:$AX,9,0)))</f>
        <v>0</v>
      </c>
      <c r="BK997" s="89" t="n">
        <f aca="false">IF(ISERROR(VLOOKUP($B997,$AB:$AX,10,0)),0,(VLOOKUP($B997,$AB:$AX,10,0)))</f>
        <v>0</v>
      </c>
      <c r="BL997" s="93" t="n">
        <f aca="false">IF(ISERROR(VLOOKUP($B997,$AB:$AX,11,0)),0,(VLOOKUP($B997,$AB:$AX,11,0)))</f>
        <v>0</v>
      </c>
      <c r="BM997" s="89" t="n">
        <f aca="false">IF(ISERROR(VLOOKUP($B997,$AB:$AX,12,0)),0,(VLOOKUP($B997,$AB:$AX,12,0)))</f>
        <v>0</v>
      </c>
      <c r="BN997" s="93" t="n">
        <f aca="false">IF(ISERROR(VLOOKUP($B997,$AB:$AX,13,0)),0,(VLOOKUP($B997,$AB:$AX,13,0)))</f>
        <v>0</v>
      </c>
      <c r="BO997" s="86" t="n">
        <f aca="false">IF(ISERROR(VLOOKUP($B997,$AB:$AX,14,0)),0,(VLOOKUP($B997,$AB:$AX,14,0)))</f>
        <v>0</v>
      </c>
      <c r="BP997" s="91" t="n">
        <f aca="false">IF(ISERROR(VLOOKUP($B997,$AB:$AX,15,0)),0,(VLOOKUP($B997,$AB:$AX,15,0)))</f>
        <v>0</v>
      </c>
    </row>
    <row r="998" customFormat="false" ht="12.75" hidden="true" customHeight="false" outlineLevel="0" collapsed="false">
      <c r="A998" s="75" t="s">
        <v>1485</v>
      </c>
      <c r="B998" s="78"/>
      <c r="C998" s="79"/>
      <c r="D998" s="78"/>
      <c r="E998" s="78"/>
      <c r="F998" s="79"/>
      <c r="G998" s="79"/>
      <c r="H998" s="80" t="n">
        <v>0</v>
      </c>
      <c r="I998" s="81" t="n">
        <v>0</v>
      </c>
      <c r="J998" s="81" t="n">
        <v>0</v>
      </c>
      <c r="K998" s="82" t="n">
        <v>0</v>
      </c>
      <c r="L998" s="83" t="n">
        <v>0</v>
      </c>
      <c r="M998" s="82" t="n">
        <v>0</v>
      </c>
      <c r="N998" s="83" t="n">
        <v>0</v>
      </c>
      <c r="O998" s="79"/>
      <c r="P998" s="84"/>
      <c r="AA998" s="5" t="s">
        <v>1485</v>
      </c>
      <c r="AB998" s="85"/>
      <c r="AC998" s="86"/>
      <c r="AD998" s="85"/>
      <c r="AE998" s="85"/>
      <c r="AF998" s="86"/>
      <c r="AG998" s="86"/>
      <c r="AH998" s="87" t="n">
        <v>0</v>
      </c>
      <c r="AI998" s="88" t="n">
        <v>0</v>
      </c>
      <c r="AJ998" s="88" t="n">
        <v>0</v>
      </c>
      <c r="AK998" s="89" t="n">
        <v>0</v>
      </c>
      <c r="AL998" s="90" t="n">
        <v>0</v>
      </c>
      <c r="AM998" s="89" t="n">
        <v>0</v>
      </c>
      <c r="AN998" s="90" t="n">
        <v>0</v>
      </c>
      <c r="AO998" s="86"/>
      <c r="AP998" s="91"/>
      <c r="AZ998" s="5"/>
      <c r="BA998" s="12"/>
      <c r="BB998" s="85" t="n">
        <f aca="false">IF(ISERROR(VLOOKUP($B998,$AB:$AX,1,0)),0,(VLOOKUP($B998,$AB:$AX,1,0)))</f>
        <v>0</v>
      </c>
      <c r="BC998" s="86" t="n">
        <f aca="false">IF(ISERROR(VLOOKUP($B998,$AB:$AX,2,0)),0,(VLOOKUP($B998,$AB:$AX,2,0)))</f>
        <v>0</v>
      </c>
      <c r="BD998" s="92" t="n">
        <f aca="false">IF(ISERROR(VLOOKUP($B998,$AB:$AX,3,0)),0,(VLOOKUP($B998,$AB:$AX,3,0)))</f>
        <v>0</v>
      </c>
      <c r="BE998" s="85" t="n">
        <f aca="false">IF(ISERROR(VLOOKUP($B998,$AB:$AX,4,0)),0,(VLOOKUP($B998,$AB:$AX,4,0)))</f>
        <v>0</v>
      </c>
      <c r="BF998" s="86" t="n">
        <f aca="false">IF(ISERROR(VLOOKUP($B998,$AB:$AX,5,0)),0,(VLOOKUP($B998,$AB:$AX,5,0)))</f>
        <v>0</v>
      </c>
      <c r="BG998" s="86" t="n">
        <f aca="false">IF(ISERROR(VLOOKUP($B998,$AB:$AX,6,0)),0,(VLOOKUP($B998,$AB:$AX,6,0)))</f>
        <v>0</v>
      </c>
      <c r="BH998" s="85" t="n">
        <f aca="false">IF(ISERROR(VLOOKUP($B998,$AB:$AX,7,0)),0,(VLOOKUP($B998,$AB:$AX,7,0)))</f>
        <v>0</v>
      </c>
      <c r="BI998" s="88" t="n">
        <f aca="false">IF(ISERROR(VLOOKUP($B998,$AB:$AX,8,0)),0,(VLOOKUP($B998,$AB:$AX,8,0)))</f>
        <v>0</v>
      </c>
      <c r="BJ998" s="88" t="n">
        <f aca="false">IF(ISERROR(VLOOKUP($B998,$AB:$AX,9,0)),0,(VLOOKUP($B998,$AB:$AX,9,0)))</f>
        <v>0</v>
      </c>
      <c r="BK998" s="89" t="n">
        <f aca="false">IF(ISERROR(VLOOKUP($B998,$AB:$AX,10,0)),0,(VLOOKUP($B998,$AB:$AX,10,0)))</f>
        <v>0</v>
      </c>
      <c r="BL998" s="93" t="n">
        <f aca="false">IF(ISERROR(VLOOKUP($B998,$AB:$AX,11,0)),0,(VLOOKUP($B998,$AB:$AX,11,0)))</f>
        <v>0</v>
      </c>
      <c r="BM998" s="89" t="n">
        <f aca="false">IF(ISERROR(VLOOKUP($B998,$AB:$AX,12,0)),0,(VLOOKUP($B998,$AB:$AX,12,0)))</f>
        <v>0</v>
      </c>
      <c r="BN998" s="93" t="n">
        <f aca="false">IF(ISERROR(VLOOKUP($B998,$AB:$AX,13,0)),0,(VLOOKUP($B998,$AB:$AX,13,0)))</f>
        <v>0</v>
      </c>
      <c r="BO998" s="86" t="n">
        <f aca="false">IF(ISERROR(VLOOKUP($B998,$AB:$AX,14,0)),0,(VLOOKUP($B998,$AB:$AX,14,0)))</f>
        <v>0</v>
      </c>
      <c r="BP998" s="91" t="n">
        <f aca="false">IF(ISERROR(VLOOKUP($B998,$AB:$AX,15,0)),0,(VLOOKUP($B998,$AB:$AX,15,0)))</f>
        <v>0</v>
      </c>
    </row>
    <row r="999" customFormat="false" ht="12.75" hidden="true" customHeight="false" outlineLevel="0" collapsed="false">
      <c r="A999" s="75" t="s">
        <v>1486</v>
      </c>
      <c r="B999" s="78"/>
      <c r="C999" s="79"/>
      <c r="D999" s="78"/>
      <c r="E999" s="78"/>
      <c r="F999" s="79"/>
      <c r="G999" s="79"/>
      <c r="H999" s="80" t="n">
        <v>0</v>
      </c>
      <c r="I999" s="81" t="n">
        <v>0</v>
      </c>
      <c r="J999" s="81" t="n">
        <v>0</v>
      </c>
      <c r="K999" s="82" t="n">
        <v>0</v>
      </c>
      <c r="L999" s="83" t="n">
        <v>0</v>
      </c>
      <c r="M999" s="82" t="n">
        <v>0</v>
      </c>
      <c r="N999" s="83" t="n">
        <v>0</v>
      </c>
      <c r="O999" s="79"/>
      <c r="P999" s="84"/>
      <c r="AA999" s="5" t="s">
        <v>1486</v>
      </c>
      <c r="AB999" s="85"/>
      <c r="AC999" s="86"/>
      <c r="AD999" s="85"/>
      <c r="AE999" s="85"/>
      <c r="AF999" s="86"/>
      <c r="AG999" s="86"/>
      <c r="AH999" s="87" t="n">
        <v>0</v>
      </c>
      <c r="AI999" s="88" t="n">
        <v>0</v>
      </c>
      <c r="AJ999" s="88" t="n">
        <v>0</v>
      </c>
      <c r="AK999" s="89" t="n">
        <v>0</v>
      </c>
      <c r="AL999" s="90" t="n">
        <v>0</v>
      </c>
      <c r="AM999" s="89" t="n">
        <v>0</v>
      </c>
      <c r="AN999" s="90" t="n">
        <v>0</v>
      </c>
      <c r="AO999" s="86"/>
      <c r="AP999" s="91"/>
      <c r="AZ999" s="5"/>
      <c r="BA999" s="12"/>
      <c r="BB999" s="85" t="n">
        <f aca="false">IF(ISERROR(VLOOKUP($B999,$AB:$AX,1,0)),0,(VLOOKUP($B999,$AB:$AX,1,0)))</f>
        <v>0</v>
      </c>
      <c r="BC999" s="86" t="n">
        <f aca="false">IF(ISERROR(VLOOKUP($B999,$AB:$AX,2,0)),0,(VLOOKUP($B999,$AB:$AX,2,0)))</f>
        <v>0</v>
      </c>
      <c r="BD999" s="92" t="n">
        <f aca="false">IF(ISERROR(VLOOKUP($B999,$AB:$AX,3,0)),0,(VLOOKUP($B999,$AB:$AX,3,0)))</f>
        <v>0</v>
      </c>
      <c r="BE999" s="85" t="n">
        <f aca="false">IF(ISERROR(VLOOKUP($B999,$AB:$AX,4,0)),0,(VLOOKUP($B999,$AB:$AX,4,0)))</f>
        <v>0</v>
      </c>
      <c r="BF999" s="86" t="n">
        <f aca="false">IF(ISERROR(VLOOKUP($B999,$AB:$AX,5,0)),0,(VLOOKUP($B999,$AB:$AX,5,0)))</f>
        <v>0</v>
      </c>
      <c r="BG999" s="86" t="n">
        <f aca="false">IF(ISERROR(VLOOKUP($B999,$AB:$AX,6,0)),0,(VLOOKUP($B999,$AB:$AX,6,0)))</f>
        <v>0</v>
      </c>
      <c r="BH999" s="85" t="n">
        <f aca="false">IF(ISERROR(VLOOKUP($B999,$AB:$AX,7,0)),0,(VLOOKUP($B999,$AB:$AX,7,0)))</f>
        <v>0</v>
      </c>
      <c r="BI999" s="88" t="n">
        <f aca="false">IF(ISERROR(VLOOKUP($B999,$AB:$AX,8,0)),0,(VLOOKUP($B999,$AB:$AX,8,0)))</f>
        <v>0</v>
      </c>
      <c r="BJ999" s="88" t="n">
        <f aca="false">IF(ISERROR(VLOOKUP($B999,$AB:$AX,9,0)),0,(VLOOKUP($B999,$AB:$AX,9,0)))</f>
        <v>0</v>
      </c>
      <c r="BK999" s="89" t="n">
        <f aca="false">IF(ISERROR(VLOOKUP($B999,$AB:$AX,10,0)),0,(VLOOKUP($B999,$AB:$AX,10,0)))</f>
        <v>0</v>
      </c>
      <c r="BL999" s="93" t="n">
        <f aca="false">IF(ISERROR(VLOOKUP($B999,$AB:$AX,11,0)),0,(VLOOKUP($B999,$AB:$AX,11,0)))</f>
        <v>0</v>
      </c>
      <c r="BM999" s="89" t="n">
        <f aca="false">IF(ISERROR(VLOOKUP($B999,$AB:$AX,12,0)),0,(VLOOKUP($B999,$AB:$AX,12,0)))</f>
        <v>0</v>
      </c>
      <c r="BN999" s="93" t="n">
        <f aca="false">IF(ISERROR(VLOOKUP($B999,$AB:$AX,13,0)),0,(VLOOKUP($B999,$AB:$AX,13,0)))</f>
        <v>0</v>
      </c>
      <c r="BO999" s="86" t="n">
        <f aca="false">IF(ISERROR(VLOOKUP($B999,$AB:$AX,14,0)),0,(VLOOKUP($B999,$AB:$AX,14,0)))</f>
        <v>0</v>
      </c>
      <c r="BP999" s="91" t="n">
        <f aca="false">IF(ISERROR(VLOOKUP($B999,$AB:$AX,15,0)),0,(VLOOKUP($B999,$AB:$AX,15,0)))</f>
        <v>0</v>
      </c>
    </row>
    <row r="1000" customFormat="false" ht="12.75" hidden="true" customHeight="false" outlineLevel="0" collapsed="false">
      <c r="A1000" s="75" t="s">
        <v>1487</v>
      </c>
      <c r="B1000" s="78"/>
      <c r="C1000" s="79"/>
      <c r="D1000" s="78"/>
      <c r="E1000" s="78"/>
      <c r="F1000" s="79"/>
      <c r="G1000" s="79"/>
      <c r="H1000" s="80" t="n">
        <v>0</v>
      </c>
      <c r="I1000" s="81" t="n">
        <v>0</v>
      </c>
      <c r="J1000" s="81" t="n">
        <v>0</v>
      </c>
      <c r="K1000" s="82" t="n">
        <v>0</v>
      </c>
      <c r="L1000" s="83" t="n">
        <v>0</v>
      </c>
      <c r="M1000" s="82" t="n">
        <v>0</v>
      </c>
      <c r="N1000" s="83" t="n">
        <v>0</v>
      </c>
      <c r="O1000" s="79"/>
      <c r="P1000" s="84"/>
      <c r="AA1000" s="5" t="s">
        <v>1487</v>
      </c>
      <c r="AB1000" s="85"/>
      <c r="AC1000" s="86"/>
      <c r="AD1000" s="85"/>
      <c r="AE1000" s="85"/>
      <c r="AF1000" s="86"/>
      <c r="AG1000" s="86"/>
      <c r="AH1000" s="87" t="n">
        <v>0</v>
      </c>
      <c r="AI1000" s="88" t="n">
        <v>0</v>
      </c>
      <c r="AJ1000" s="88" t="n">
        <v>0</v>
      </c>
      <c r="AK1000" s="89" t="n">
        <v>0</v>
      </c>
      <c r="AL1000" s="90" t="n">
        <v>0</v>
      </c>
      <c r="AM1000" s="89" t="n">
        <v>0</v>
      </c>
      <c r="AN1000" s="90" t="n">
        <v>0</v>
      </c>
      <c r="AO1000" s="86"/>
      <c r="AP1000" s="91"/>
      <c r="AZ1000" s="5"/>
      <c r="BA1000" s="12"/>
      <c r="BB1000" s="85" t="n">
        <f aca="false">IF(ISERROR(VLOOKUP($B1000,$AB:$AX,1,0)),0,(VLOOKUP($B1000,$AB:$AX,1,0)))</f>
        <v>0</v>
      </c>
      <c r="BC1000" s="86" t="n">
        <f aca="false">IF(ISERROR(VLOOKUP($B1000,$AB:$AX,2,0)),0,(VLOOKUP($B1000,$AB:$AX,2,0)))</f>
        <v>0</v>
      </c>
      <c r="BD1000" s="92" t="n">
        <f aca="false">IF(ISERROR(VLOOKUP($B1000,$AB:$AX,3,0)),0,(VLOOKUP($B1000,$AB:$AX,3,0)))</f>
        <v>0</v>
      </c>
      <c r="BE1000" s="85" t="n">
        <f aca="false">IF(ISERROR(VLOOKUP($B1000,$AB:$AX,4,0)),0,(VLOOKUP($B1000,$AB:$AX,4,0)))</f>
        <v>0</v>
      </c>
      <c r="BF1000" s="86" t="n">
        <f aca="false">IF(ISERROR(VLOOKUP($B1000,$AB:$AX,5,0)),0,(VLOOKUP($B1000,$AB:$AX,5,0)))</f>
        <v>0</v>
      </c>
      <c r="BG1000" s="86" t="n">
        <f aca="false">IF(ISERROR(VLOOKUP($B1000,$AB:$AX,6,0)),0,(VLOOKUP($B1000,$AB:$AX,6,0)))</f>
        <v>0</v>
      </c>
      <c r="BH1000" s="85" t="n">
        <f aca="false">IF(ISERROR(VLOOKUP($B1000,$AB:$AX,7,0)),0,(VLOOKUP($B1000,$AB:$AX,7,0)))</f>
        <v>0</v>
      </c>
      <c r="BI1000" s="88" t="n">
        <f aca="false">IF(ISERROR(VLOOKUP($B1000,$AB:$AX,8,0)),0,(VLOOKUP($B1000,$AB:$AX,8,0)))</f>
        <v>0</v>
      </c>
      <c r="BJ1000" s="88" t="n">
        <f aca="false">IF(ISERROR(VLOOKUP($B1000,$AB:$AX,9,0)),0,(VLOOKUP($B1000,$AB:$AX,9,0)))</f>
        <v>0</v>
      </c>
      <c r="BK1000" s="89" t="n">
        <f aca="false">IF(ISERROR(VLOOKUP($B1000,$AB:$AX,10,0)),0,(VLOOKUP($B1000,$AB:$AX,10,0)))</f>
        <v>0</v>
      </c>
      <c r="BL1000" s="93" t="n">
        <f aca="false">IF(ISERROR(VLOOKUP($B1000,$AB:$AX,11,0)),0,(VLOOKUP($B1000,$AB:$AX,11,0)))</f>
        <v>0</v>
      </c>
      <c r="BM1000" s="89" t="n">
        <f aca="false">IF(ISERROR(VLOOKUP($B1000,$AB:$AX,12,0)),0,(VLOOKUP($B1000,$AB:$AX,12,0)))</f>
        <v>0</v>
      </c>
      <c r="BN1000" s="93" t="n">
        <f aca="false">IF(ISERROR(VLOOKUP($B1000,$AB:$AX,13,0)),0,(VLOOKUP($B1000,$AB:$AX,13,0)))</f>
        <v>0</v>
      </c>
      <c r="BO1000" s="86" t="n">
        <f aca="false">IF(ISERROR(VLOOKUP($B1000,$AB:$AX,14,0)),0,(VLOOKUP($B1000,$AB:$AX,14,0)))</f>
        <v>0</v>
      </c>
      <c r="BP1000" s="91" t="n">
        <f aca="false">IF(ISERROR(VLOOKUP($B1000,$AB:$AX,15,0)),0,(VLOOKUP($B1000,$AB:$AX,15,0)))</f>
        <v>0</v>
      </c>
    </row>
    <row r="1001" customFormat="false" ht="12.75" hidden="true" customHeight="false" outlineLevel="0" collapsed="false">
      <c r="A1001" s="75" t="s">
        <v>1488</v>
      </c>
      <c r="B1001" s="78"/>
      <c r="C1001" s="79"/>
      <c r="D1001" s="78"/>
      <c r="E1001" s="78"/>
      <c r="F1001" s="79"/>
      <c r="G1001" s="79"/>
      <c r="H1001" s="80" t="n">
        <v>0</v>
      </c>
      <c r="I1001" s="81" t="n">
        <v>0</v>
      </c>
      <c r="J1001" s="81" t="n">
        <v>0</v>
      </c>
      <c r="K1001" s="82" t="n">
        <v>0</v>
      </c>
      <c r="L1001" s="83" t="n">
        <v>0</v>
      </c>
      <c r="M1001" s="82" t="n">
        <v>0</v>
      </c>
      <c r="N1001" s="83" t="n">
        <v>0</v>
      </c>
      <c r="O1001" s="79"/>
      <c r="P1001" s="84"/>
      <c r="AA1001" s="5" t="s">
        <v>1488</v>
      </c>
      <c r="AB1001" s="85"/>
      <c r="AC1001" s="86"/>
      <c r="AD1001" s="85"/>
      <c r="AE1001" s="85"/>
      <c r="AF1001" s="86"/>
      <c r="AG1001" s="86"/>
      <c r="AH1001" s="87" t="n">
        <v>0</v>
      </c>
      <c r="AI1001" s="88" t="n">
        <v>0</v>
      </c>
      <c r="AJ1001" s="88" t="n">
        <v>0</v>
      </c>
      <c r="AK1001" s="89" t="n">
        <v>0</v>
      </c>
      <c r="AL1001" s="90" t="n">
        <v>0</v>
      </c>
      <c r="AM1001" s="89" t="n">
        <v>0</v>
      </c>
      <c r="AN1001" s="90" t="n">
        <v>0</v>
      </c>
      <c r="AO1001" s="86"/>
      <c r="AP1001" s="91"/>
      <c r="AZ1001" s="5"/>
      <c r="BA1001" s="12"/>
      <c r="BB1001" s="85" t="n">
        <f aca="false">IF(ISERROR(VLOOKUP($B1001,$AB:$AX,1,0)),0,(VLOOKUP($B1001,$AB:$AX,1,0)))</f>
        <v>0</v>
      </c>
      <c r="BC1001" s="86" t="n">
        <f aca="false">IF(ISERROR(VLOOKUP($B1001,$AB:$AX,2,0)),0,(VLOOKUP($B1001,$AB:$AX,2,0)))</f>
        <v>0</v>
      </c>
      <c r="BD1001" s="92" t="n">
        <f aca="false">IF(ISERROR(VLOOKUP($B1001,$AB:$AX,3,0)),0,(VLOOKUP($B1001,$AB:$AX,3,0)))</f>
        <v>0</v>
      </c>
      <c r="BE1001" s="85" t="n">
        <f aca="false">IF(ISERROR(VLOOKUP($B1001,$AB:$AX,4,0)),0,(VLOOKUP($B1001,$AB:$AX,4,0)))</f>
        <v>0</v>
      </c>
      <c r="BF1001" s="86" t="n">
        <f aca="false">IF(ISERROR(VLOOKUP($B1001,$AB:$AX,5,0)),0,(VLOOKUP($B1001,$AB:$AX,5,0)))</f>
        <v>0</v>
      </c>
      <c r="BG1001" s="86" t="n">
        <f aca="false">IF(ISERROR(VLOOKUP($B1001,$AB:$AX,6,0)),0,(VLOOKUP($B1001,$AB:$AX,6,0)))</f>
        <v>0</v>
      </c>
      <c r="BH1001" s="85" t="n">
        <f aca="false">IF(ISERROR(VLOOKUP($B1001,$AB:$AX,7,0)),0,(VLOOKUP($B1001,$AB:$AX,7,0)))</f>
        <v>0</v>
      </c>
      <c r="BI1001" s="88" t="n">
        <f aca="false">IF(ISERROR(VLOOKUP($B1001,$AB:$AX,8,0)),0,(VLOOKUP($B1001,$AB:$AX,8,0)))</f>
        <v>0</v>
      </c>
      <c r="BJ1001" s="88" t="n">
        <f aca="false">IF(ISERROR(VLOOKUP($B1001,$AB:$AX,9,0)),0,(VLOOKUP($B1001,$AB:$AX,9,0)))</f>
        <v>0</v>
      </c>
      <c r="BK1001" s="89" t="n">
        <f aca="false">IF(ISERROR(VLOOKUP($B1001,$AB:$AX,10,0)),0,(VLOOKUP($B1001,$AB:$AX,10,0)))</f>
        <v>0</v>
      </c>
      <c r="BL1001" s="93" t="n">
        <f aca="false">IF(ISERROR(VLOOKUP($B1001,$AB:$AX,11,0)),0,(VLOOKUP($B1001,$AB:$AX,11,0)))</f>
        <v>0</v>
      </c>
      <c r="BM1001" s="89" t="n">
        <f aca="false">IF(ISERROR(VLOOKUP($B1001,$AB:$AX,12,0)),0,(VLOOKUP($B1001,$AB:$AX,12,0)))</f>
        <v>0</v>
      </c>
      <c r="BN1001" s="93" t="n">
        <f aca="false">IF(ISERROR(VLOOKUP($B1001,$AB:$AX,13,0)),0,(VLOOKUP($B1001,$AB:$AX,13,0)))</f>
        <v>0</v>
      </c>
      <c r="BO1001" s="86" t="n">
        <f aca="false">IF(ISERROR(VLOOKUP($B1001,$AB:$AX,14,0)),0,(VLOOKUP($B1001,$AB:$AX,14,0)))</f>
        <v>0</v>
      </c>
      <c r="BP1001" s="91" t="n">
        <f aca="false">IF(ISERROR(VLOOKUP($B1001,$AB:$AX,15,0)),0,(VLOOKUP($B1001,$AB:$AX,15,0)))</f>
        <v>0</v>
      </c>
    </row>
    <row r="1002" customFormat="false" ht="12.75" hidden="true" customHeight="false" outlineLevel="0" collapsed="false">
      <c r="A1002" s="75" t="s">
        <v>1489</v>
      </c>
      <c r="B1002" s="78"/>
      <c r="C1002" s="79"/>
      <c r="D1002" s="78"/>
      <c r="E1002" s="78"/>
      <c r="F1002" s="79"/>
      <c r="G1002" s="79"/>
      <c r="H1002" s="80" t="n">
        <v>0</v>
      </c>
      <c r="I1002" s="81" t="n">
        <v>0</v>
      </c>
      <c r="J1002" s="81" t="n">
        <v>0</v>
      </c>
      <c r="K1002" s="82" t="n">
        <v>0</v>
      </c>
      <c r="L1002" s="83" t="n">
        <v>0</v>
      </c>
      <c r="M1002" s="82" t="n">
        <v>0</v>
      </c>
      <c r="N1002" s="83" t="n">
        <v>0</v>
      </c>
      <c r="O1002" s="79"/>
      <c r="P1002" s="84"/>
      <c r="AA1002" s="5" t="s">
        <v>1489</v>
      </c>
      <c r="AB1002" s="85"/>
      <c r="AC1002" s="86"/>
      <c r="AD1002" s="85"/>
      <c r="AE1002" s="85"/>
      <c r="AF1002" s="86"/>
      <c r="AG1002" s="86"/>
      <c r="AH1002" s="87" t="n">
        <v>0</v>
      </c>
      <c r="AI1002" s="88" t="n">
        <v>0</v>
      </c>
      <c r="AJ1002" s="88" t="n">
        <v>0</v>
      </c>
      <c r="AK1002" s="89" t="n">
        <v>0</v>
      </c>
      <c r="AL1002" s="90" t="n">
        <v>0</v>
      </c>
      <c r="AM1002" s="89" t="n">
        <v>0</v>
      </c>
      <c r="AN1002" s="90" t="n">
        <v>0</v>
      </c>
      <c r="AO1002" s="86"/>
      <c r="AP1002" s="91"/>
      <c r="AZ1002" s="5"/>
      <c r="BA1002" s="12"/>
      <c r="BB1002" s="85" t="n">
        <f aca="false">IF(ISERROR(VLOOKUP($B1002,$AB:$AX,1,0)),0,(VLOOKUP($B1002,$AB:$AX,1,0)))</f>
        <v>0</v>
      </c>
      <c r="BC1002" s="86" t="n">
        <f aca="false">IF(ISERROR(VLOOKUP($B1002,$AB:$AX,2,0)),0,(VLOOKUP($B1002,$AB:$AX,2,0)))</f>
        <v>0</v>
      </c>
      <c r="BD1002" s="92" t="n">
        <f aca="false">IF(ISERROR(VLOOKUP($B1002,$AB:$AX,3,0)),0,(VLOOKUP($B1002,$AB:$AX,3,0)))</f>
        <v>0</v>
      </c>
      <c r="BE1002" s="85" t="n">
        <f aca="false">IF(ISERROR(VLOOKUP($B1002,$AB:$AX,4,0)),0,(VLOOKUP($B1002,$AB:$AX,4,0)))</f>
        <v>0</v>
      </c>
      <c r="BF1002" s="86" t="n">
        <f aca="false">IF(ISERROR(VLOOKUP($B1002,$AB:$AX,5,0)),0,(VLOOKUP($B1002,$AB:$AX,5,0)))</f>
        <v>0</v>
      </c>
      <c r="BG1002" s="86" t="n">
        <f aca="false">IF(ISERROR(VLOOKUP($B1002,$AB:$AX,6,0)),0,(VLOOKUP($B1002,$AB:$AX,6,0)))</f>
        <v>0</v>
      </c>
      <c r="BH1002" s="85" t="n">
        <f aca="false">IF(ISERROR(VLOOKUP($B1002,$AB:$AX,7,0)),0,(VLOOKUP($B1002,$AB:$AX,7,0)))</f>
        <v>0</v>
      </c>
      <c r="BI1002" s="88" t="n">
        <f aca="false">IF(ISERROR(VLOOKUP($B1002,$AB:$AX,8,0)),0,(VLOOKUP($B1002,$AB:$AX,8,0)))</f>
        <v>0</v>
      </c>
      <c r="BJ1002" s="88" t="n">
        <f aca="false">IF(ISERROR(VLOOKUP($B1002,$AB:$AX,9,0)),0,(VLOOKUP($B1002,$AB:$AX,9,0)))</f>
        <v>0</v>
      </c>
      <c r="BK1002" s="89" t="n">
        <f aca="false">IF(ISERROR(VLOOKUP($B1002,$AB:$AX,10,0)),0,(VLOOKUP($B1002,$AB:$AX,10,0)))</f>
        <v>0</v>
      </c>
      <c r="BL1002" s="93" t="n">
        <f aca="false">IF(ISERROR(VLOOKUP($B1002,$AB:$AX,11,0)),0,(VLOOKUP($B1002,$AB:$AX,11,0)))</f>
        <v>0</v>
      </c>
      <c r="BM1002" s="89" t="n">
        <f aca="false">IF(ISERROR(VLOOKUP($B1002,$AB:$AX,12,0)),0,(VLOOKUP($B1002,$AB:$AX,12,0)))</f>
        <v>0</v>
      </c>
      <c r="BN1002" s="93" t="n">
        <f aca="false">IF(ISERROR(VLOOKUP($B1002,$AB:$AX,13,0)),0,(VLOOKUP($B1002,$AB:$AX,13,0)))</f>
        <v>0</v>
      </c>
      <c r="BO1002" s="86" t="n">
        <f aca="false">IF(ISERROR(VLOOKUP($B1002,$AB:$AX,14,0)),0,(VLOOKUP($B1002,$AB:$AX,14,0)))</f>
        <v>0</v>
      </c>
      <c r="BP1002" s="91" t="n">
        <f aca="false">IF(ISERROR(VLOOKUP($B1002,$AB:$AX,15,0)),0,(VLOOKUP($B1002,$AB:$AX,15,0)))</f>
        <v>0</v>
      </c>
    </row>
    <row r="1003" customFormat="false" ht="12.75" hidden="true" customHeight="false" outlineLevel="0" collapsed="false">
      <c r="A1003" s="75" t="s">
        <v>1490</v>
      </c>
      <c r="B1003" s="78"/>
      <c r="C1003" s="79"/>
      <c r="D1003" s="78"/>
      <c r="E1003" s="78"/>
      <c r="F1003" s="79"/>
      <c r="G1003" s="79"/>
      <c r="H1003" s="80" t="n">
        <v>0</v>
      </c>
      <c r="I1003" s="81" t="n">
        <v>0</v>
      </c>
      <c r="J1003" s="81" t="n">
        <v>0</v>
      </c>
      <c r="K1003" s="82" t="n">
        <v>0</v>
      </c>
      <c r="L1003" s="83" t="n">
        <v>0</v>
      </c>
      <c r="M1003" s="82" t="n">
        <v>0</v>
      </c>
      <c r="N1003" s="83" t="n">
        <v>0</v>
      </c>
      <c r="O1003" s="79"/>
      <c r="P1003" s="84"/>
      <c r="AA1003" s="5" t="s">
        <v>1490</v>
      </c>
      <c r="AB1003" s="85"/>
      <c r="AC1003" s="86"/>
      <c r="AD1003" s="85"/>
      <c r="AE1003" s="85"/>
      <c r="AF1003" s="86"/>
      <c r="AG1003" s="86"/>
      <c r="AH1003" s="87" t="n">
        <v>0</v>
      </c>
      <c r="AI1003" s="88" t="n">
        <v>0</v>
      </c>
      <c r="AJ1003" s="88" t="n">
        <v>0</v>
      </c>
      <c r="AK1003" s="89" t="n">
        <v>0</v>
      </c>
      <c r="AL1003" s="90" t="n">
        <v>0</v>
      </c>
      <c r="AM1003" s="89" t="n">
        <v>0</v>
      </c>
      <c r="AN1003" s="90" t="n">
        <v>0</v>
      </c>
      <c r="AO1003" s="86"/>
      <c r="AP1003" s="91"/>
      <c r="AZ1003" s="5"/>
      <c r="BA1003" s="12"/>
      <c r="BB1003" s="85" t="n">
        <f aca="false">IF(ISERROR(VLOOKUP($B1003,$AB:$AX,1,0)),0,(VLOOKUP($B1003,$AB:$AX,1,0)))</f>
        <v>0</v>
      </c>
      <c r="BC1003" s="86" t="n">
        <f aca="false">IF(ISERROR(VLOOKUP($B1003,$AB:$AX,2,0)),0,(VLOOKUP($B1003,$AB:$AX,2,0)))</f>
        <v>0</v>
      </c>
      <c r="BD1003" s="92" t="n">
        <f aca="false">IF(ISERROR(VLOOKUP($B1003,$AB:$AX,3,0)),0,(VLOOKUP($B1003,$AB:$AX,3,0)))</f>
        <v>0</v>
      </c>
      <c r="BE1003" s="85" t="n">
        <f aca="false">IF(ISERROR(VLOOKUP($B1003,$AB:$AX,4,0)),0,(VLOOKUP($B1003,$AB:$AX,4,0)))</f>
        <v>0</v>
      </c>
      <c r="BF1003" s="86" t="n">
        <f aca="false">IF(ISERROR(VLOOKUP($B1003,$AB:$AX,5,0)),0,(VLOOKUP($B1003,$AB:$AX,5,0)))</f>
        <v>0</v>
      </c>
      <c r="BG1003" s="86" t="n">
        <f aca="false">IF(ISERROR(VLOOKUP($B1003,$AB:$AX,6,0)),0,(VLOOKUP($B1003,$AB:$AX,6,0)))</f>
        <v>0</v>
      </c>
      <c r="BH1003" s="85" t="n">
        <f aca="false">IF(ISERROR(VLOOKUP($B1003,$AB:$AX,7,0)),0,(VLOOKUP($B1003,$AB:$AX,7,0)))</f>
        <v>0</v>
      </c>
      <c r="BI1003" s="88" t="n">
        <f aca="false">IF(ISERROR(VLOOKUP($B1003,$AB:$AX,8,0)),0,(VLOOKUP($B1003,$AB:$AX,8,0)))</f>
        <v>0</v>
      </c>
      <c r="BJ1003" s="88" t="n">
        <f aca="false">IF(ISERROR(VLOOKUP($B1003,$AB:$AX,9,0)),0,(VLOOKUP($B1003,$AB:$AX,9,0)))</f>
        <v>0</v>
      </c>
      <c r="BK1003" s="89" t="n">
        <f aca="false">IF(ISERROR(VLOOKUP($B1003,$AB:$AX,10,0)),0,(VLOOKUP($B1003,$AB:$AX,10,0)))</f>
        <v>0</v>
      </c>
      <c r="BL1003" s="93" t="n">
        <f aca="false">IF(ISERROR(VLOOKUP($B1003,$AB:$AX,11,0)),0,(VLOOKUP($B1003,$AB:$AX,11,0)))</f>
        <v>0</v>
      </c>
      <c r="BM1003" s="89" t="n">
        <f aca="false">IF(ISERROR(VLOOKUP($B1003,$AB:$AX,12,0)),0,(VLOOKUP($B1003,$AB:$AX,12,0)))</f>
        <v>0</v>
      </c>
      <c r="BN1003" s="93" t="n">
        <f aca="false">IF(ISERROR(VLOOKUP($B1003,$AB:$AX,13,0)),0,(VLOOKUP($B1003,$AB:$AX,13,0)))</f>
        <v>0</v>
      </c>
      <c r="BO1003" s="86" t="n">
        <f aca="false">IF(ISERROR(VLOOKUP($B1003,$AB:$AX,14,0)),0,(VLOOKUP($B1003,$AB:$AX,14,0)))</f>
        <v>0</v>
      </c>
      <c r="BP1003" s="91" t="n">
        <f aca="false">IF(ISERROR(VLOOKUP($B1003,$AB:$AX,15,0)),0,(VLOOKUP($B1003,$AB:$AX,15,0)))</f>
        <v>0</v>
      </c>
    </row>
    <row r="1004" customFormat="false" ht="12.75" hidden="true" customHeight="false" outlineLevel="0" collapsed="false">
      <c r="A1004" s="75" t="s">
        <v>1491</v>
      </c>
      <c r="B1004" s="78"/>
      <c r="C1004" s="79"/>
      <c r="D1004" s="78"/>
      <c r="E1004" s="78"/>
      <c r="F1004" s="79"/>
      <c r="G1004" s="79"/>
      <c r="H1004" s="80" t="n">
        <v>0</v>
      </c>
      <c r="I1004" s="81" t="n">
        <v>0</v>
      </c>
      <c r="J1004" s="81" t="n">
        <v>0</v>
      </c>
      <c r="K1004" s="82" t="n">
        <v>0</v>
      </c>
      <c r="L1004" s="83" t="n">
        <v>0</v>
      </c>
      <c r="M1004" s="82" t="n">
        <v>0</v>
      </c>
      <c r="N1004" s="83" t="n">
        <v>0</v>
      </c>
      <c r="O1004" s="79"/>
      <c r="P1004" s="84"/>
      <c r="AA1004" s="5" t="s">
        <v>1491</v>
      </c>
      <c r="AB1004" s="85"/>
      <c r="AC1004" s="86"/>
      <c r="AD1004" s="85"/>
      <c r="AE1004" s="85"/>
      <c r="AF1004" s="86"/>
      <c r="AG1004" s="86"/>
      <c r="AH1004" s="87" t="n">
        <v>0</v>
      </c>
      <c r="AI1004" s="88" t="n">
        <v>0</v>
      </c>
      <c r="AJ1004" s="88" t="n">
        <v>0</v>
      </c>
      <c r="AK1004" s="89" t="n">
        <v>0</v>
      </c>
      <c r="AL1004" s="90" t="n">
        <v>0</v>
      </c>
      <c r="AM1004" s="89" t="n">
        <v>0</v>
      </c>
      <c r="AN1004" s="90" t="n">
        <v>0</v>
      </c>
      <c r="AO1004" s="86"/>
      <c r="AP1004" s="91"/>
      <c r="AZ1004" s="5"/>
      <c r="BA1004" s="12"/>
      <c r="BB1004" s="85" t="n">
        <f aca="false">IF(ISERROR(VLOOKUP($B1004,$AB:$AX,1,0)),0,(VLOOKUP($B1004,$AB:$AX,1,0)))</f>
        <v>0</v>
      </c>
      <c r="BC1004" s="86" t="n">
        <f aca="false">IF(ISERROR(VLOOKUP($B1004,$AB:$AX,2,0)),0,(VLOOKUP($B1004,$AB:$AX,2,0)))</f>
        <v>0</v>
      </c>
      <c r="BD1004" s="92" t="n">
        <f aca="false">IF(ISERROR(VLOOKUP($B1004,$AB:$AX,3,0)),0,(VLOOKUP($B1004,$AB:$AX,3,0)))</f>
        <v>0</v>
      </c>
      <c r="BE1004" s="85" t="n">
        <f aca="false">IF(ISERROR(VLOOKUP($B1004,$AB:$AX,4,0)),0,(VLOOKUP($B1004,$AB:$AX,4,0)))</f>
        <v>0</v>
      </c>
      <c r="BF1004" s="86" t="n">
        <f aca="false">IF(ISERROR(VLOOKUP($B1004,$AB:$AX,5,0)),0,(VLOOKUP($B1004,$AB:$AX,5,0)))</f>
        <v>0</v>
      </c>
      <c r="BG1004" s="86" t="n">
        <f aca="false">IF(ISERROR(VLOOKUP($B1004,$AB:$AX,6,0)),0,(VLOOKUP($B1004,$AB:$AX,6,0)))</f>
        <v>0</v>
      </c>
      <c r="BH1004" s="85" t="n">
        <f aca="false">IF(ISERROR(VLOOKUP($B1004,$AB:$AX,7,0)),0,(VLOOKUP($B1004,$AB:$AX,7,0)))</f>
        <v>0</v>
      </c>
      <c r="BI1004" s="88" t="n">
        <f aca="false">IF(ISERROR(VLOOKUP($B1004,$AB:$AX,8,0)),0,(VLOOKUP($B1004,$AB:$AX,8,0)))</f>
        <v>0</v>
      </c>
      <c r="BJ1004" s="88" t="n">
        <f aca="false">IF(ISERROR(VLOOKUP($B1004,$AB:$AX,9,0)),0,(VLOOKUP($B1004,$AB:$AX,9,0)))</f>
        <v>0</v>
      </c>
      <c r="BK1004" s="89" t="n">
        <f aca="false">IF(ISERROR(VLOOKUP($B1004,$AB:$AX,10,0)),0,(VLOOKUP($B1004,$AB:$AX,10,0)))</f>
        <v>0</v>
      </c>
      <c r="BL1004" s="93" t="n">
        <f aca="false">IF(ISERROR(VLOOKUP($B1004,$AB:$AX,11,0)),0,(VLOOKUP($B1004,$AB:$AX,11,0)))</f>
        <v>0</v>
      </c>
      <c r="BM1004" s="89" t="n">
        <f aca="false">IF(ISERROR(VLOOKUP($B1004,$AB:$AX,12,0)),0,(VLOOKUP($B1004,$AB:$AX,12,0)))</f>
        <v>0</v>
      </c>
      <c r="BN1004" s="93" t="n">
        <f aca="false">IF(ISERROR(VLOOKUP($B1004,$AB:$AX,13,0)),0,(VLOOKUP($B1004,$AB:$AX,13,0)))</f>
        <v>0</v>
      </c>
      <c r="BO1004" s="86" t="n">
        <f aca="false">IF(ISERROR(VLOOKUP($B1004,$AB:$AX,14,0)),0,(VLOOKUP($B1004,$AB:$AX,14,0)))</f>
        <v>0</v>
      </c>
      <c r="BP1004" s="91" t="n">
        <f aca="false">IF(ISERROR(VLOOKUP($B1004,$AB:$AX,15,0)),0,(VLOOKUP($B1004,$AB:$AX,15,0)))</f>
        <v>0</v>
      </c>
    </row>
    <row r="1005" customFormat="false" ht="12.75" hidden="true" customHeight="false" outlineLevel="0" collapsed="false">
      <c r="A1005" s="75" t="s">
        <v>1492</v>
      </c>
      <c r="B1005" s="78"/>
      <c r="C1005" s="79"/>
      <c r="D1005" s="78"/>
      <c r="E1005" s="78"/>
      <c r="F1005" s="79"/>
      <c r="G1005" s="79"/>
      <c r="H1005" s="80" t="n">
        <v>0</v>
      </c>
      <c r="I1005" s="81" t="n">
        <v>0</v>
      </c>
      <c r="J1005" s="81" t="n">
        <v>0</v>
      </c>
      <c r="K1005" s="82" t="n">
        <v>0</v>
      </c>
      <c r="L1005" s="83" t="n">
        <v>0</v>
      </c>
      <c r="M1005" s="82" t="n">
        <v>0</v>
      </c>
      <c r="N1005" s="83" t="n">
        <v>0</v>
      </c>
      <c r="O1005" s="79"/>
      <c r="P1005" s="84"/>
      <c r="AA1005" s="5" t="s">
        <v>1492</v>
      </c>
      <c r="AB1005" s="85"/>
      <c r="AC1005" s="86"/>
      <c r="AD1005" s="85"/>
      <c r="AE1005" s="85"/>
      <c r="AF1005" s="86"/>
      <c r="AG1005" s="86"/>
      <c r="AH1005" s="87" t="n">
        <v>0</v>
      </c>
      <c r="AI1005" s="88" t="n">
        <v>0</v>
      </c>
      <c r="AJ1005" s="88" t="n">
        <v>0</v>
      </c>
      <c r="AK1005" s="89" t="n">
        <v>0</v>
      </c>
      <c r="AL1005" s="90" t="n">
        <v>0</v>
      </c>
      <c r="AM1005" s="89" t="n">
        <v>0</v>
      </c>
      <c r="AN1005" s="90" t="n">
        <v>0</v>
      </c>
      <c r="AO1005" s="86"/>
      <c r="AP1005" s="91"/>
      <c r="AZ1005" s="5"/>
      <c r="BA1005" s="12"/>
      <c r="BB1005" s="85" t="n">
        <f aca="false">IF(ISERROR(VLOOKUP($B1005,$AB:$AX,1,0)),0,(VLOOKUP($B1005,$AB:$AX,1,0)))</f>
        <v>0</v>
      </c>
      <c r="BC1005" s="86" t="n">
        <f aca="false">IF(ISERROR(VLOOKUP($B1005,$AB:$AX,2,0)),0,(VLOOKUP($B1005,$AB:$AX,2,0)))</f>
        <v>0</v>
      </c>
      <c r="BD1005" s="92" t="n">
        <f aca="false">IF(ISERROR(VLOOKUP($B1005,$AB:$AX,3,0)),0,(VLOOKUP($B1005,$AB:$AX,3,0)))</f>
        <v>0</v>
      </c>
      <c r="BE1005" s="85" t="n">
        <f aca="false">IF(ISERROR(VLOOKUP($B1005,$AB:$AX,4,0)),0,(VLOOKUP($B1005,$AB:$AX,4,0)))</f>
        <v>0</v>
      </c>
      <c r="BF1005" s="86" t="n">
        <f aca="false">IF(ISERROR(VLOOKUP($B1005,$AB:$AX,5,0)),0,(VLOOKUP($B1005,$AB:$AX,5,0)))</f>
        <v>0</v>
      </c>
      <c r="BG1005" s="86" t="n">
        <f aca="false">IF(ISERROR(VLOOKUP($B1005,$AB:$AX,6,0)),0,(VLOOKUP($B1005,$AB:$AX,6,0)))</f>
        <v>0</v>
      </c>
      <c r="BH1005" s="85" t="n">
        <f aca="false">IF(ISERROR(VLOOKUP($B1005,$AB:$AX,7,0)),0,(VLOOKUP($B1005,$AB:$AX,7,0)))</f>
        <v>0</v>
      </c>
      <c r="BI1005" s="88" t="n">
        <f aca="false">IF(ISERROR(VLOOKUP($B1005,$AB:$AX,8,0)),0,(VLOOKUP($B1005,$AB:$AX,8,0)))</f>
        <v>0</v>
      </c>
      <c r="BJ1005" s="88" t="n">
        <f aca="false">IF(ISERROR(VLOOKUP($B1005,$AB:$AX,9,0)),0,(VLOOKUP($B1005,$AB:$AX,9,0)))</f>
        <v>0</v>
      </c>
      <c r="BK1005" s="89" t="n">
        <f aca="false">IF(ISERROR(VLOOKUP($B1005,$AB:$AX,10,0)),0,(VLOOKUP($B1005,$AB:$AX,10,0)))</f>
        <v>0</v>
      </c>
      <c r="BL1005" s="93" t="n">
        <f aca="false">IF(ISERROR(VLOOKUP($B1005,$AB:$AX,11,0)),0,(VLOOKUP($B1005,$AB:$AX,11,0)))</f>
        <v>0</v>
      </c>
      <c r="BM1005" s="89" t="n">
        <f aca="false">IF(ISERROR(VLOOKUP($B1005,$AB:$AX,12,0)),0,(VLOOKUP($B1005,$AB:$AX,12,0)))</f>
        <v>0</v>
      </c>
      <c r="BN1005" s="93" t="n">
        <f aca="false">IF(ISERROR(VLOOKUP($B1005,$AB:$AX,13,0)),0,(VLOOKUP($B1005,$AB:$AX,13,0)))</f>
        <v>0</v>
      </c>
      <c r="BO1005" s="86" t="n">
        <f aca="false">IF(ISERROR(VLOOKUP($B1005,$AB:$AX,14,0)),0,(VLOOKUP($B1005,$AB:$AX,14,0)))</f>
        <v>0</v>
      </c>
      <c r="BP1005" s="91" t="n">
        <f aca="false">IF(ISERROR(VLOOKUP($B1005,$AB:$AX,15,0)),0,(VLOOKUP($B1005,$AB:$AX,15,0)))</f>
        <v>0</v>
      </c>
    </row>
    <row r="1006" customFormat="false" ht="12.75" hidden="true" customHeight="false" outlineLevel="0" collapsed="false">
      <c r="A1006" s="75" t="s">
        <v>1493</v>
      </c>
      <c r="B1006" s="78"/>
      <c r="C1006" s="79"/>
      <c r="D1006" s="78"/>
      <c r="E1006" s="78"/>
      <c r="F1006" s="79"/>
      <c r="G1006" s="79"/>
      <c r="H1006" s="80" t="n">
        <v>0</v>
      </c>
      <c r="I1006" s="81" t="n">
        <v>0</v>
      </c>
      <c r="J1006" s="81" t="n">
        <v>0</v>
      </c>
      <c r="K1006" s="82" t="n">
        <v>0</v>
      </c>
      <c r="L1006" s="83" t="n">
        <v>0</v>
      </c>
      <c r="M1006" s="82" t="n">
        <v>0</v>
      </c>
      <c r="N1006" s="83" t="n">
        <v>0</v>
      </c>
      <c r="O1006" s="79"/>
      <c r="P1006" s="84"/>
      <c r="AA1006" s="5" t="s">
        <v>1493</v>
      </c>
      <c r="AB1006" s="85"/>
      <c r="AC1006" s="86"/>
      <c r="AD1006" s="85"/>
      <c r="AE1006" s="85"/>
      <c r="AF1006" s="86"/>
      <c r="AG1006" s="86"/>
      <c r="AH1006" s="87" t="n">
        <v>0</v>
      </c>
      <c r="AI1006" s="88" t="n">
        <v>0</v>
      </c>
      <c r="AJ1006" s="88" t="n">
        <v>0</v>
      </c>
      <c r="AK1006" s="89" t="n">
        <v>0</v>
      </c>
      <c r="AL1006" s="90" t="n">
        <v>0</v>
      </c>
      <c r="AM1006" s="89" t="n">
        <v>0</v>
      </c>
      <c r="AN1006" s="90" t="n">
        <v>0</v>
      </c>
      <c r="AO1006" s="86"/>
      <c r="AP1006" s="91"/>
      <c r="AZ1006" s="5"/>
      <c r="BA1006" s="12"/>
      <c r="BB1006" s="85" t="n">
        <f aca="false">IF(ISERROR(VLOOKUP($B1006,$AB:$AX,1,0)),0,(VLOOKUP($B1006,$AB:$AX,1,0)))</f>
        <v>0</v>
      </c>
      <c r="BC1006" s="86" t="n">
        <f aca="false">IF(ISERROR(VLOOKUP($B1006,$AB:$AX,2,0)),0,(VLOOKUP($B1006,$AB:$AX,2,0)))</f>
        <v>0</v>
      </c>
      <c r="BD1006" s="92" t="n">
        <f aca="false">IF(ISERROR(VLOOKUP($B1006,$AB:$AX,3,0)),0,(VLOOKUP($B1006,$AB:$AX,3,0)))</f>
        <v>0</v>
      </c>
      <c r="BE1006" s="85" t="n">
        <f aca="false">IF(ISERROR(VLOOKUP($B1006,$AB:$AX,4,0)),0,(VLOOKUP($B1006,$AB:$AX,4,0)))</f>
        <v>0</v>
      </c>
      <c r="BF1006" s="86" t="n">
        <f aca="false">IF(ISERROR(VLOOKUP($B1006,$AB:$AX,5,0)),0,(VLOOKUP($B1006,$AB:$AX,5,0)))</f>
        <v>0</v>
      </c>
      <c r="BG1006" s="86" t="n">
        <f aca="false">IF(ISERROR(VLOOKUP($B1006,$AB:$AX,6,0)),0,(VLOOKUP($B1006,$AB:$AX,6,0)))</f>
        <v>0</v>
      </c>
      <c r="BH1006" s="85" t="n">
        <f aca="false">IF(ISERROR(VLOOKUP($B1006,$AB:$AX,7,0)),0,(VLOOKUP($B1006,$AB:$AX,7,0)))</f>
        <v>0</v>
      </c>
      <c r="BI1006" s="88" t="n">
        <f aca="false">IF(ISERROR(VLOOKUP($B1006,$AB:$AX,8,0)),0,(VLOOKUP($B1006,$AB:$AX,8,0)))</f>
        <v>0</v>
      </c>
      <c r="BJ1006" s="88" t="n">
        <f aca="false">IF(ISERROR(VLOOKUP($B1006,$AB:$AX,9,0)),0,(VLOOKUP($B1006,$AB:$AX,9,0)))</f>
        <v>0</v>
      </c>
      <c r="BK1006" s="89" t="n">
        <f aca="false">IF(ISERROR(VLOOKUP($B1006,$AB:$AX,10,0)),0,(VLOOKUP($B1006,$AB:$AX,10,0)))</f>
        <v>0</v>
      </c>
      <c r="BL1006" s="93" t="n">
        <f aca="false">IF(ISERROR(VLOOKUP($B1006,$AB:$AX,11,0)),0,(VLOOKUP($B1006,$AB:$AX,11,0)))</f>
        <v>0</v>
      </c>
      <c r="BM1006" s="89" t="n">
        <f aca="false">IF(ISERROR(VLOOKUP($B1006,$AB:$AX,12,0)),0,(VLOOKUP($B1006,$AB:$AX,12,0)))</f>
        <v>0</v>
      </c>
      <c r="BN1006" s="93" t="n">
        <f aca="false">IF(ISERROR(VLOOKUP($B1006,$AB:$AX,13,0)),0,(VLOOKUP($B1006,$AB:$AX,13,0)))</f>
        <v>0</v>
      </c>
      <c r="BO1006" s="86" t="n">
        <f aca="false">IF(ISERROR(VLOOKUP($B1006,$AB:$AX,14,0)),0,(VLOOKUP($B1006,$AB:$AX,14,0)))</f>
        <v>0</v>
      </c>
      <c r="BP1006" s="91" t="n">
        <f aca="false">IF(ISERROR(VLOOKUP($B1006,$AB:$AX,15,0)),0,(VLOOKUP($B1006,$AB:$AX,15,0)))</f>
        <v>0</v>
      </c>
    </row>
    <row r="1007" customFormat="false" ht="12.75" hidden="true" customHeight="false" outlineLevel="0" collapsed="false">
      <c r="A1007" s="75" t="s">
        <v>1494</v>
      </c>
      <c r="B1007" s="78"/>
      <c r="C1007" s="79"/>
      <c r="D1007" s="78"/>
      <c r="E1007" s="78"/>
      <c r="F1007" s="79"/>
      <c r="G1007" s="79"/>
      <c r="H1007" s="80" t="n">
        <v>0</v>
      </c>
      <c r="I1007" s="81" t="n">
        <v>0</v>
      </c>
      <c r="J1007" s="81" t="n">
        <v>0</v>
      </c>
      <c r="K1007" s="82" t="n">
        <v>0</v>
      </c>
      <c r="L1007" s="83" t="n">
        <v>0</v>
      </c>
      <c r="M1007" s="82" t="n">
        <v>0</v>
      </c>
      <c r="N1007" s="83" t="n">
        <v>0</v>
      </c>
      <c r="O1007" s="79"/>
      <c r="P1007" s="84"/>
      <c r="AA1007" s="5" t="s">
        <v>1494</v>
      </c>
      <c r="AB1007" s="85"/>
      <c r="AC1007" s="86"/>
      <c r="AD1007" s="85"/>
      <c r="AE1007" s="85"/>
      <c r="AF1007" s="86"/>
      <c r="AG1007" s="86"/>
      <c r="AH1007" s="87" t="n">
        <v>0</v>
      </c>
      <c r="AI1007" s="88" t="n">
        <v>0</v>
      </c>
      <c r="AJ1007" s="88" t="n">
        <v>0</v>
      </c>
      <c r="AK1007" s="89" t="n">
        <v>0</v>
      </c>
      <c r="AL1007" s="90" t="n">
        <v>0</v>
      </c>
      <c r="AM1007" s="89" t="n">
        <v>0</v>
      </c>
      <c r="AN1007" s="90" t="n">
        <v>0</v>
      </c>
      <c r="AO1007" s="86"/>
      <c r="AP1007" s="91"/>
      <c r="AZ1007" s="5"/>
      <c r="BA1007" s="12"/>
      <c r="BB1007" s="85" t="n">
        <f aca="false">IF(ISERROR(VLOOKUP($B1007,$AB:$AX,1,0)),0,(VLOOKUP($B1007,$AB:$AX,1,0)))</f>
        <v>0</v>
      </c>
      <c r="BC1007" s="86" t="n">
        <f aca="false">IF(ISERROR(VLOOKUP($B1007,$AB:$AX,2,0)),0,(VLOOKUP($B1007,$AB:$AX,2,0)))</f>
        <v>0</v>
      </c>
      <c r="BD1007" s="92" t="n">
        <f aca="false">IF(ISERROR(VLOOKUP($B1007,$AB:$AX,3,0)),0,(VLOOKUP($B1007,$AB:$AX,3,0)))</f>
        <v>0</v>
      </c>
      <c r="BE1007" s="85" t="n">
        <f aca="false">IF(ISERROR(VLOOKUP($B1007,$AB:$AX,4,0)),0,(VLOOKUP($B1007,$AB:$AX,4,0)))</f>
        <v>0</v>
      </c>
      <c r="BF1007" s="86" t="n">
        <f aca="false">IF(ISERROR(VLOOKUP($B1007,$AB:$AX,5,0)),0,(VLOOKUP($B1007,$AB:$AX,5,0)))</f>
        <v>0</v>
      </c>
      <c r="BG1007" s="86" t="n">
        <f aca="false">IF(ISERROR(VLOOKUP($B1007,$AB:$AX,6,0)),0,(VLOOKUP($B1007,$AB:$AX,6,0)))</f>
        <v>0</v>
      </c>
      <c r="BH1007" s="85" t="n">
        <f aca="false">IF(ISERROR(VLOOKUP($B1007,$AB:$AX,7,0)),0,(VLOOKUP($B1007,$AB:$AX,7,0)))</f>
        <v>0</v>
      </c>
      <c r="BI1007" s="88" t="n">
        <f aca="false">IF(ISERROR(VLOOKUP($B1007,$AB:$AX,8,0)),0,(VLOOKUP($B1007,$AB:$AX,8,0)))</f>
        <v>0</v>
      </c>
      <c r="BJ1007" s="88" t="n">
        <f aca="false">IF(ISERROR(VLOOKUP($B1007,$AB:$AX,9,0)),0,(VLOOKUP($B1007,$AB:$AX,9,0)))</f>
        <v>0</v>
      </c>
      <c r="BK1007" s="89" t="n">
        <f aca="false">IF(ISERROR(VLOOKUP($B1007,$AB:$AX,10,0)),0,(VLOOKUP($B1007,$AB:$AX,10,0)))</f>
        <v>0</v>
      </c>
      <c r="BL1007" s="93" t="n">
        <f aca="false">IF(ISERROR(VLOOKUP($B1007,$AB:$AX,11,0)),0,(VLOOKUP($B1007,$AB:$AX,11,0)))</f>
        <v>0</v>
      </c>
      <c r="BM1007" s="89" t="n">
        <f aca="false">IF(ISERROR(VLOOKUP($B1007,$AB:$AX,12,0)),0,(VLOOKUP($B1007,$AB:$AX,12,0)))</f>
        <v>0</v>
      </c>
      <c r="BN1007" s="93" t="n">
        <f aca="false">IF(ISERROR(VLOOKUP($B1007,$AB:$AX,13,0)),0,(VLOOKUP($B1007,$AB:$AX,13,0)))</f>
        <v>0</v>
      </c>
      <c r="BO1007" s="86" t="n">
        <f aca="false">IF(ISERROR(VLOOKUP($B1007,$AB:$AX,14,0)),0,(VLOOKUP($B1007,$AB:$AX,14,0)))</f>
        <v>0</v>
      </c>
      <c r="BP1007" s="91" t="n">
        <f aca="false">IF(ISERROR(VLOOKUP($B1007,$AB:$AX,15,0)),0,(VLOOKUP($B1007,$AB:$AX,15,0)))</f>
        <v>0</v>
      </c>
    </row>
    <row r="1008" customFormat="false" ht="12.75" hidden="true" customHeight="false" outlineLevel="0" collapsed="false">
      <c r="A1008" s="75" t="s">
        <v>1495</v>
      </c>
      <c r="B1008" s="78"/>
      <c r="C1008" s="79"/>
      <c r="D1008" s="78"/>
      <c r="E1008" s="78"/>
      <c r="F1008" s="79"/>
      <c r="G1008" s="79"/>
      <c r="H1008" s="80" t="n">
        <v>0</v>
      </c>
      <c r="I1008" s="81" t="n">
        <v>0</v>
      </c>
      <c r="J1008" s="81" t="n">
        <v>0</v>
      </c>
      <c r="K1008" s="82" t="n">
        <v>0</v>
      </c>
      <c r="L1008" s="83" t="n">
        <v>0</v>
      </c>
      <c r="M1008" s="82" t="n">
        <v>0</v>
      </c>
      <c r="N1008" s="83" t="n">
        <v>0</v>
      </c>
      <c r="O1008" s="79"/>
      <c r="P1008" s="84"/>
      <c r="AA1008" s="5" t="s">
        <v>1495</v>
      </c>
      <c r="AB1008" s="85"/>
      <c r="AC1008" s="86"/>
      <c r="AD1008" s="85"/>
      <c r="AE1008" s="85"/>
      <c r="AF1008" s="86"/>
      <c r="AG1008" s="86"/>
      <c r="AH1008" s="87" t="n">
        <v>0</v>
      </c>
      <c r="AI1008" s="88" t="n">
        <v>0</v>
      </c>
      <c r="AJ1008" s="88" t="n">
        <v>0</v>
      </c>
      <c r="AK1008" s="89" t="n">
        <v>0</v>
      </c>
      <c r="AL1008" s="90" t="n">
        <v>0</v>
      </c>
      <c r="AM1008" s="89" t="n">
        <v>0</v>
      </c>
      <c r="AN1008" s="90" t="n">
        <v>0</v>
      </c>
      <c r="AO1008" s="86"/>
      <c r="AP1008" s="91"/>
      <c r="AZ1008" s="5"/>
      <c r="BA1008" s="12"/>
      <c r="BB1008" s="85" t="n">
        <f aca="false">IF(ISERROR(VLOOKUP($B1008,$AB:$AX,1,0)),0,(VLOOKUP($B1008,$AB:$AX,1,0)))</f>
        <v>0</v>
      </c>
      <c r="BC1008" s="86" t="n">
        <f aca="false">IF(ISERROR(VLOOKUP($B1008,$AB:$AX,2,0)),0,(VLOOKUP($B1008,$AB:$AX,2,0)))</f>
        <v>0</v>
      </c>
      <c r="BD1008" s="92" t="n">
        <f aca="false">IF(ISERROR(VLOOKUP($B1008,$AB:$AX,3,0)),0,(VLOOKUP($B1008,$AB:$AX,3,0)))</f>
        <v>0</v>
      </c>
      <c r="BE1008" s="85" t="n">
        <f aca="false">IF(ISERROR(VLOOKUP($B1008,$AB:$AX,4,0)),0,(VLOOKUP($B1008,$AB:$AX,4,0)))</f>
        <v>0</v>
      </c>
      <c r="BF1008" s="86" t="n">
        <f aca="false">IF(ISERROR(VLOOKUP($B1008,$AB:$AX,5,0)),0,(VLOOKUP($B1008,$AB:$AX,5,0)))</f>
        <v>0</v>
      </c>
      <c r="BG1008" s="86" t="n">
        <f aca="false">IF(ISERROR(VLOOKUP($B1008,$AB:$AX,6,0)),0,(VLOOKUP($B1008,$AB:$AX,6,0)))</f>
        <v>0</v>
      </c>
      <c r="BH1008" s="85" t="n">
        <f aca="false">IF(ISERROR(VLOOKUP($B1008,$AB:$AX,7,0)),0,(VLOOKUP($B1008,$AB:$AX,7,0)))</f>
        <v>0</v>
      </c>
      <c r="BI1008" s="88" t="n">
        <f aca="false">IF(ISERROR(VLOOKUP($B1008,$AB:$AX,8,0)),0,(VLOOKUP($B1008,$AB:$AX,8,0)))</f>
        <v>0</v>
      </c>
      <c r="BJ1008" s="88" t="n">
        <f aca="false">IF(ISERROR(VLOOKUP($B1008,$AB:$AX,9,0)),0,(VLOOKUP($B1008,$AB:$AX,9,0)))</f>
        <v>0</v>
      </c>
      <c r="BK1008" s="89" t="n">
        <f aca="false">IF(ISERROR(VLOOKUP($B1008,$AB:$AX,10,0)),0,(VLOOKUP($B1008,$AB:$AX,10,0)))</f>
        <v>0</v>
      </c>
      <c r="BL1008" s="93" t="n">
        <f aca="false">IF(ISERROR(VLOOKUP($B1008,$AB:$AX,11,0)),0,(VLOOKUP($B1008,$AB:$AX,11,0)))</f>
        <v>0</v>
      </c>
      <c r="BM1008" s="89" t="n">
        <f aca="false">IF(ISERROR(VLOOKUP($B1008,$AB:$AX,12,0)),0,(VLOOKUP($B1008,$AB:$AX,12,0)))</f>
        <v>0</v>
      </c>
      <c r="BN1008" s="93" t="n">
        <f aca="false">IF(ISERROR(VLOOKUP($B1008,$AB:$AX,13,0)),0,(VLOOKUP($B1008,$AB:$AX,13,0)))</f>
        <v>0</v>
      </c>
      <c r="BO1008" s="86" t="n">
        <f aca="false">IF(ISERROR(VLOOKUP($B1008,$AB:$AX,14,0)),0,(VLOOKUP($B1008,$AB:$AX,14,0)))</f>
        <v>0</v>
      </c>
      <c r="BP1008" s="91" t="n">
        <f aca="false">IF(ISERROR(VLOOKUP($B1008,$AB:$AX,15,0)),0,(VLOOKUP($B1008,$AB:$AX,15,0)))</f>
        <v>0</v>
      </c>
    </row>
    <row r="1009" customFormat="false" ht="12.75" hidden="true" customHeight="false" outlineLevel="0" collapsed="false">
      <c r="A1009" s="75" t="s">
        <v>1496</v>
      </c>
      <c r="B1009" s="78"/>
      <c r="C1009" s="79"/>
      <c r="D1009" s="78"/>
      <c r="E1009" s="78"/>
      <c r="F1009" s="79"/>
      <c r="G1009" s="79"/>
      <c r="H1009" s="80" t="n">
        <v>0</v>
      </c>
      <c r="I1009" s="81" t="n">
        <v>0</v>
      </c>
      <c r="J1009" s="81" t="n">
        <v>0</v>
      </c>
      <c r="K1009" s="82" t="n">
        <v>0</v>
      </c>
      <c r="L1009" s="83" t="n">
        <v>0</v>
      </c>
      <c r="M1009" s="82" t="n">
        <v>0</v>
      </c>
      <c r="N1009" s="83" t="n">
        <v>0</v>
      </c>
      <c r="O1009" s="79"/>
      <c r="P1009" s="84"/>
      <c r="AA1009" s="5" t="s">
        <v>1496</v>
      </c>
      <c r="AB1009" s="85"/>
      <c r="AC1009" s="86"/>
      <c r="AD1009" s="85"/>
      <c r="AE1009" s="85"/>
      <c r="AF1009" s="86"/>
      <c r="AG1009" s="86"/>
      <c r="AH1009" s="87" t="n">
        <v>0</v>
      </c>
      <c r="AI1009" s="88" t="n">
        <v>0</v>
      </c>
      <c r="AJ1009" s="88" t="n">
        <v>0</v>
      </c>
      <c r="AK1009" s="89" t="n">
        <v>0</v>
      </c>
      <c r="AL1009" s="90" t="n">
        <v>0</v>
      </c>
      <c r="AM1009" s="89" t="n">
        <v>0</v>
      </c>
      <c r="AN1009" s="90" t="n">
        <v>0</v>
      </c>
      <c r="AO1009" s="86"/>
      <c r="AP1009" s="91"/>
      <c r="AZ1009" s="5"/>
      <c r="BA1009" s="12"/>
      <c r="BB1009" s="85" t="n">
        <f aca="false">IF(ISERROR(VLOOKUP($B1009,$AB:$AX,1,0)),0,(VLOOKUP($B1009,$AB:$AX,1,0)))</f>
        <v>0</v>
      </c>
      <c r="BC1009" s="86" t="n">
        <f aca="false">IF(ISERROR(VLOOKUP($B1009,$AB:$AX,2,0)),0,(VLOOKUP($B1009,$AB:$AX,2,0)))</f>
        <v>0</v>
      </c>
      <c r="BD1009" s="92" t="n">
        <f aca="false">IF(ISERROR(VLOOKUP($B1009,$AB:$AX,3,0)),0,(VLOOKUP($B1009,$AB:$AX,3,0)))</f>
        <v>0</v>
      </c>
      <c r="BE1009" s="85" t="n">
        <f aca="false">IF(ISERROR(VLOOKUP($B1009,$AB:$AX,4,0)),0,(VLOOKUP($B1009,$AB:$AX,4,0)))</f>
        <v>0</v>
      </c>
      <c r="BF1009" s="86" t="n">
        <f aca="false">IF(ISERROR(VLOOKUP($B1009,$AB:$AX,5,0)),0,(VLOOKUP($B1009,$AB:$AX,5,0)))</f>
        <v>0</v>
      </c>
      <c r="BG1009" s="86" t="n">
        <f aca="false">IF(ISERROR(VLOOKUP($B1009,$AB:$AX,6,0)),0,(VLOOKUP($B1009,$AB:$AX,6,0)))</f>
        <v>0</v>
      </c>
      <c r="BH1009" s="85" t="n">
        <f aca="false">IF(ISERROR(VLOOKUP($B1009,$AB:$AX,7,0)),0,(VLOOKUP($B1009,$AB:$AX,7,0)))</f>
        <v>0</v>
      </c>
      <c r="BI1009" s="88" t="n">
        <f aca="false">IF(ISERROR(VLOOKUP($B1009,$AB:$AX,8,0)),0,(VLOOKUP($B1009,$AB:$AX,8,0)))</f>
        <v>0</v>
      </c>
      <c r="BJ1009" s="88" t="n">
        <f aca="false">IF(ISERROR(VLOOKUP($B1009,$AB:$AX,9,0)),0,(VLOOKUP($B1009,$AB:$AX,9,0)))</f>
        <v>0</v>
      </c>
      <c r="BK1009" s="89" t="n">
        <f aca="false">IF(ISERROR(VLOOKUP($B1009,$AB:$AX,10,0)),0,(VLOOKUP($B1009,$AB:$AX,10,0)))</f>
        <v>0</v>
      </c>
      <c r="BL1009" s="93" t="n">
        <f aca="false">IF(ISERROR(VLOOKUP($B1009,$AB:$AX,11,0)),0,(VLOOKUP($B1009,$AB:$AX,11,0)))</f>
        <v>0</v>
      </c>
      <c r="BM1009" s="89" t="n">
        <f aca="false">IF(ISERROR(VLOOKUP($B1009,$AB:$AX,12,0)),0,(VLOOKUP($B1009,$AB:$AX,12,0)))</f>
        <v>0</v>
      </c>
      <c r="BN1009" s="93" t="n">
        <f aca="false">IF(ISERROR(VLOOKUP($B1009,$AB:$AX,13,0)),0,(VLOOKUP($B1009,$AB:$AX,13,0)))</f>
        <v>0</v>
      </c>
      <c r="BO1009" s="86" t="n">
        <f aca="false">IF(ISERROR(VLOOKUP($B1009,$AB:$AX,14,0)),0,(VLOOKUP($B1009,$AB:$AX,14,0)))</f>
        <v>0</v>
      </c>
      <c r="BP1009" s="91" t="n">
        <f aca="false">IF(ISERROR(VLOOKUP($B1009,$AB:$AX,15,0)),0,(VLOOKUP($B1009,$AB:$AX,15,0)))</f>
        <v>0</v>
      </c>
    </row>
    <row r="1010" customFormat="false" ht="12.75" hidden="true" customHeight="false" outlineLevel="0" collapsed="false">
      <c r="A1010" s="75" t="s">
        <v>1497</v>
      </c>
      <c r="B1010" s="78"/>
      <c r="C1010" s="79"/>
      <c r="D1010" s="78"/>
      <c r="E1010" s="78"/>
      <c r="F1010" s="79"/>
      <c r="G1010" s="79"/>
      <c r="H1010" s="80" t="n">
        <v>0</v>
      </c>
      <c r="I1010" s="81" t="n">
        <v>0</v>
      </c>
      <c r="J1010" s="81" t="n">
        <v>0</v>
      </c>
      <c r="K1010" s="82" t="n">
        <v>0</v>
      </c>
      <c r="L1010" s="83" t="n">
        <v>0</v>
      </c>
      <c r="M1010" s="82" t="n">
        <v>0</v>
      </c>
      <c r="N1010" s="83" t="n">
        <v>0</v>
      </c>
      <c r="O1010" s="79"/>
      <c r="P1010" s="84"/>
      <c r="AA1010" s="5" t="s">
        <v>1497</v>
      </c>
      <c r="AB1010" s="85"/>
      <c r="AC1010" s="86"/>
      <c r="AD1010" s="85"/>
      <c r="AE1010" s="85"/>
      <c r="AF1010" s="86"/>
      <c r="AG1010" s="86"/>
      <c r="AH1010" s="87" t="n">
        <v>0</v>
      </c>
      <c r="AI1010" s="88" t="n">
        <v>0</v>
      </c>
      <c r="AJ1010" s="88" t="n">
        <v>0</v>
      </c>
      <c r="AK1010" s="89" t="n">
        <v>0</v>
      </c>
      <c r="AL1010" s="90" t="n">
        <v>0</v>
      </c>
      <c r="AM1010" s="89" t="n">
        <v>0</v>
      </c>
      <c r="AN1010" s="90" t="n">
        <v>0</v>
      </c>
      <c r="AO1010" s="86"/>
      <c r="AP1010" s="91"/>
      <c r="AZ1010" s="5"/>
      <c r="BA1010" s="12"/>
      <c r="BB1010" s="85" t="n">
        <f aca="false">IF(ISERROR(VLOOKUP($B1010,$AB:$AX,1,0)),0,(VLOOKUP($B1010,$AB:$AX,1,0)))</f>
        <v>0</v>
      </c>
      <c r="BC1010" s="86" t="n">
        <f aca="false">IF(ISERROR(VLOOKUP($B1010,$AB:$AX,2,0)),0,(VLOOKUP($B1010,$AB:$AX,2,0)))</f>
        <v>0</v>
      </c>
      <c r="BD1010" s="92" t="n">
        <f aca="false">IF(ISERROR(VLOOKUP($B1010,$AB:$AX,3,0)),0,(VLOOKUP($B1010,$AB:$AX,3,0)))</f>
        <v>0</v>
      </c>
      <c r="BE1010" s="85" t="n">
        <f aca="false">IF(ISERROR(VLOOKUP($B1010,$AB:$AX,4,0)),0,(VLOOKUP($B1010,$AB:$AX,4,0)))</f>
        <v>0</v>
      </c>
      <c r="BF1010" s="86" t="n">
        <f aca="false">IF(ISERROR(VLOOKUP($B1010,$AB:$AX,5,0)),0,(VLOOKUP($B1010,$AB:$AX,5,0)))</f>
        <v>0</v>
      </c>
      <c r="BG1010" s="86" t="n">
        <f aca="false">IF(ISERROR(VLOOKUP($B1010,$AB:$AX,6,0)),0,(VLOOKUP($B1010,$AB:$AX,6,0)))</f>
        <v>0</v>
      </c>
      <c r="BH1010" s="85" t="n">
        <f aca="false">IF(ISERROR(VLOOKUP($B1010,$AB:$AX,7,0)),0,(VLOOKUP($B1010,$AB:$AX,7,0)))</f>
        <v>0</v>
      </c>
      <c r="BI1010" s="88" t="n">
        <f aca="false">IF(ISERROR(VLOOKUP($B1010,$AB:$AX,8,0)),0,(VLOOKUP($B1010,$AB:$AX,8,0)))</f>
        <v>0</v>
      </c>
      <c r="BJ1010" s="88" t="n">
        <f aca="false">IF(ISERROR(VLOOKUP($B1010,$AB:$AX,9,0)),0,(VLOOKUP($B1010,$AB:$AX,9,0)))</f>
        <v>0</v>
      </c>
      <c r="BK1010" s="89" t="n">
        <f aca="false">IF(ISERROR(VLOOKUP($B1010,$AB:$AX,10,0)),0,(VLOOKUP($B1010,$AB:$AX,10,0)))</f>
        <v>0</v>
      </c>
      <c r="BL1010" s="93" t="n">
        <f aca="false">IF(ISERROR(VLOOKUP($B1010,$AB:$AX,11,0)),0,(VLOOKUP($B1010,$AB:$AX,11,0)))</f>
        <v>0</v>
      </c>
      <c r="BM1010" s="89" t="n">
        <f aca="false">IF(ISERROR(VLOOKUP($B1010,$AB:$AX,12,0)),0,(VLOOKUP($B1010,$AB:$AX,12,0)))</f>
        <v>0</v>
      </c>
      <c r="BN1010" s="93" t="n">
        <f aca="false">IF(ISERROR(VLOOKUP($B1010,$AB:$AX,13,0)),0,(VLOOKUP($B1010,$AB:$AX,13,0)))</f>
        <v>0</v>
      </c>
      <c r="BO1010" s="86" t="n">
        <f aca="false">IF(ISERROR(VLOOKUP($B1010,$AB:$AX,14,0)),0,(VLOOKUP($B1010,$AB:$AX,14,0)))</f>
        <v>0</v>
      </c>
      <c r="BP1010" s="91" t="n">
        <f aca="false">IF(ISERROR(VLOOKUP($B1010,$AB:$AX,15,0)),0,(VLOOKUP($B1010,$AB:$AX,15,0)))</f>
        <v>0</v>
      </c>
    </row>
    <row r="1011" customFormat="false" ht="12.75" hidden="true" customHeight="false" outlineLevel="0" collapsed="false">
      <c r="A1011" s="75" t="s">
        <v>1498</v>
      </c>
      <c r="B1011" s="78"/>
      <c r="C1011" s="79"/>
      <c r="D1011" s="78"/>
      <c r="E1011" s="78"/>
      <c r="F1011" s="79"/>
      <c r="G1011" s="79"/>
      <c r="H1011" s="80" t="n">
        <v>0</v>
      </c>
      <c r="I1011" s="81" t="n">
        <v>0</v>
      </c>
      <c r="J1011" s="81" t="n">
        <v>0</v>
      </c>
      <c r="K1011" s="82" t="n">
        <v>0</v>
      </c>
      <c r="L1011" s="83" t="n">
        <v>0</v>
      </c>
      <c r="M1011" s="82" t="n">
        <v>0</v>
      </c>
      <c r="N1011" s="83" t="n">
        <v>0</v>
      </c>
      <c r="O1011" s="79"/>
      <c r="P1011" s="84"/>
      <c r="AA1011" s="5" t="s">
        <v>1498</v>
      </c>
      <c r="AB1011" s="85"/>
      <c r="AC1011" s="86"/>
      <c r="AD1011" s="85"/>
      <c r="AE1011" s="85"/>
      <c r="AF1011" s="86"/>
      <c r="AG1011" s="86"/>
      <c r="AH1011" s="87" t="n">
        <v>0</v>
      </c>
      <c r="AI1011" s="88" t="n">
        <v>0</v>
      </c>
      <c r="AJ1011" s="88" t="n">
        <v>0</v>
      </c>
      <c r="AK1011" s="89" t="n">
        <v>0</v>
      </c>
      <c r="AL1011" s="90" t="n">
        <v>0</v>
      </c>
      <c r="AM1011" s="89" t="n">
        <v>0</v>
      </c>
      <c r="AN1011" s="90" t="n">
        <v>0</v>
      </c>
      <c r="AO1011" s="86"/>
      <c r="AP1011" s="91"/>
      <c r="AZ1011" s="5"/>
      <c r="BA1011" s="12"/>
      <c r="BB1011" s="85" t="n">
        <f aca="false">IF(ISERROR(VLOOKUP($B1011,$AB:$AX,1,0)),0,(VLOOKUP($B1011,$AB:$AX,1,0)))</f>
        <v>0</v>
      </c>
      <c r="BC1011" s="86" t="n">
        <f aca="false">IF(ISERROR(VLOOKUP($B1011,$AB:$AX,2,0)),0,(VLOOKUP($B1011,$AB:$AX,2,0)))</f>
        <v>0</v>
      </c>
      <c r="BD1011" s="92" t="n">
        <f aca="false">IF(ISERROR(VLOOKUP($B1011,$AB:$AX,3,0)),0,(VLOOKUP($B1011,$AB:$AX,3,0)))</f>
        <v>0</v>
      </c>
      <c r="BE1011" s="85" t="n">
        <f aca="false">IF(ISERROR(VLOOKUP($B1011,$AB:$AX,4,0)),0,(VLOOKUP($B1011,$AB:$AX,4,0)))</f>
        <v>0</v>
      </c>
      <c r="BF1011" s="86" t="n">
        <f aca="false">IF(ISERROR(VLOOKUP($B1011,$AB:$AX,5,0)),0,(VLOOKUP($B1011,$AB:$AX,5,0)))</f>
        <v>0</v>
      </c>
      <c r="BG1011" s="86" t="n">
        <f aca="false">IF(ISERROR(VLOOKUP($B1011,$AB:$AX,6,0)),0,(VLOOKUP($B1011,$AB:$AX,6,0)))</f>
        <v>0</v>
      </c>
      <c r="BH1011" s="85" t="n">
        <f aca="false">IF(ISERROR(VLOOKUP($B1011,$AB:$AX,7,0)),0,(VLOOKUP($B1011,$AB:$AX,7,0)))</f>
        <v>0</v>
      </c>
      <c r="BI1011" s="88" t="n">
        <f aca="false">IF(ISERROR(VLOOKUP($B1011,$AB:$AX,8,0)),0,(VLOOKUP($B1011,$AB:$AX,8,0)))</f>
        <v>0</v>
      </c>
      <c r="BJ1011" s="88" t="n">
        <f aca="false">IF(ISERROR(VLOOKUP($B1011,$AB:$AX,9,0)),0,(VLOOKUP($B1011,$AB:$AX,9,0)))</f>
        <v>0</v>
      </c>
      <c r="BK1011" s="89" t="n">
        <f aca="false">IF(ISERROR(VLOOKUP($B1011,$AB:$AX,10,0)),0,(VLOOKUP($B1011,$AB:$AX,10,0)))</f>
        <v>0</v>
      </c>
      <c r="BL1011" s="93" t="n">
        <f aca="false">IF(ISERROR(VLOOKUP($B1011,$AB:$AX,11,0)),0,(VLOOKUP($B1011,$AB:$AX,11,0)))</f>
        <v>0</v>
      </c>
      <c r="BM1011" s="89" t="n">
        <f aca="false">IF(ISERROR(VLOOKUP($B1011,$AB:$AX,12,0)),0,(VLOOKUP($B1011,$AB:$AX,12,0)))</f>
        <v>0</v>
      </c>
      <c r="BN1011" s="93" t="n">
        <f aca="false">IF(ISERROR(VLOOKUP($B1011,$AB:$AX,13,0)),0,(VLOOKUP($B1011,$AB:$AX,13,0)))</f>
        <v>0</v>
      </c>
      <c r="BO1011" s="86" t="n">
        <f aca="false">IF(ISERROR(VLOOKUP($B1011,$AB:$AX,14,0)),0,(VLOOKUP($B1011,$AB:$AX,14,0)))</f>
        <v>0</v>
      </c>
      <c r="BP1011" s="91" t="n">
        <f aca="false">IF(ISERROR(VLOOKUP($B1011,$AB:$AX,15,0)),0,(VLOOKUP($B1011,$AB:$AX,15,0)))</f>
        <v>0</v>
      </c>
    </row>
    <row r="1012" customFormat="false" ht="12.75" hidden="true" customHeight="false" outlineLevel="0" collapsed="false">
      <c r="A1012" s="75" t="s">
        <v>1499</v>
      </c>
      <c r="B1012" s="78"/>
      <c r="C1012" s="79"/>
      <c r="D1012" s="78"/>
      <c r="E1012" s="78"/>
      <c r="F1012" s="79"/>
      <c r="G1012" s="79"/>
      <c r="H1012" s="80" t="n">
        <v>0</v>
      </c>
      <c r="I1012" s="81" t="n">
        <v>0</v>
      </c>
      <c r="J1012" s="81" t="n">
        <v>0</v>
      </c>
      <c r="K1012" s="82" t="n">
        <v>0</v>
      </c>
      <c r="L1012" s="83" t="n">
        <v>0</v>
      </c>
      <c r="M1012" s="82" t="n">
        <v>0</v>
      </c>
      <c r="N1012" s="83" t="n">
        <v>0</v>
      </c>
      <c r="O1012" s="79"/>
      <c r="P1012" s="84"/>
      <c r="AA1012" s="5" t="s">
        <v>1499</v>
      </c>
      <c r="AB1012" s="85"/>
      <c r="AC1012" s="86"/>
      <c r="AD1012" s="85"/>
      <c r="AE1012" s="85"/>
      <c r="AF1012" s="86"/>
      <c r="AG1012" s="86"/>
      <c r="AH1012" s="87" t="n">
        <v>0</v>
      </c>
      <c r="AI1012" s="88" t="n">
        <v>0</v>
      </c>
      <c r="AJ1012" s="88" t="n">
        <v>0</v>
      </c>
      <c r="AK1012" s="89" t="n">
        <v>0</v>
      </c>
      <c r="AL1012" s="90" t="n">
        <v>0</v>
      </c>
      <c r="AM1012" s="89" t="n">
        <v>0</v>
      </c>
      <c r="AN1012" s="90" t="n">
        <v>0</v>
      </c>
      <c r="AO1012" s="86"/>
      <c r="AP1012" s="91"/>
      <c r="AZ1012" s="5"/>
      <c r="BA1012" s="12"/>
      <c r="BB1012" s="85" t="n">
        <f aca="false">IF(ISERROR(VLOOKUP($B1012,$AB:$AX,1,0)),0,(VLOOKUP($B1012,$AB:$AX,1,0)))</f>
        <v>0</v>
      </c>
      <c r="BC1012" s="86" t="n">
        <f aca="false">IF(ISERROR(VLOOKUP($B1012,$AB:$AX,2,0)),0,(VLOOKUP($B1012,$AB:$AX,2,0)))</f>
        <v>0</v>
      </c>
      <c r="BD1012" s="92" t="n">
        <f aca="false">IF(ISERROR(VLOOKUP($B1012,$AB:$AX,3,0)),0,(VLOOKUP($B1012,$AB:$AX,3,0)))</f>
        <v>0</v>
      </c>
      <c r="BE1012" s="85" t="n">
        <f aca="false">IF(ISERROR(VLOOKUP($B1012,$AB:$AX,4,0)),0,(VLOOKUP($B1012,$AB:$AX,4,0)))</f>
        <v>0</v>
      </c>
      <c r="BF1012" s="86" t="n">
        <f aca="false">IF(ISERROR(VLOOKUP($B1012,$AB:$AX,5,0)),0,(VLOOKUP($B1012,$AB:$AX,5,0)))</f>
        <v>0</v>
      </c>
      <c r="BG1012" s="86" t="n">
        <f aca="false">IF(ISERROR(VLOOKUP($B1012,$AB:$AX,6,0)),0,(VLOOKUP($B1012,$AB:$AX,6,0)))</f>
        <v>0</v>
      </c>
      <c r="BH1012" s="85" t="n">
        <f aca="false">IF(ISERROR(VLOOKUP($B1012,$AB:$AX,7,0)),0,(VLOOKUP($B1012,$AB:$AX,7,0)))</f>
        <v>0</v>
      </c>
      <c r="BI1012" s="88" t="n">
        <f aca="false">IF(ISERROR(VLOOKUP($B1012,$AB:$AX,8,0)),0,(VLOOKUP($B1012,$AB:$AX,8,0)))</f>
        <v>0</v>
      </c>
      <c r="BJ1012" s="88" t="n">
        <f aca="false">IF(ISERROR(VLOOKUP($B1012,$AB:$AX,9,0)),0,(VLOOKUP($B1012,$AB:$AX,9,0)))</f>
        <v>0</v>
      </c>
      <c r="BK1012" s="89" t="n">
        <f aca="false">IF(ISERROR(VLOOKUP($B1012,$AB:$AX,10,0)),0,(VLOOKUP($B1012,$AB:$AX,10,0)))</f>
        <v>0</v>
      </c>
      <c r="BL1012" s="93" t="n">
        <f aca="false">IF(ISERROR(VLOOKUP($B1012,$AB:$AX,11,0)),0,(VLOOKUP($B1012,$AB:$AX,11,0)))</f>
        <v>0</v>
      </c>
      <c r="BM1012" s="89" t="n">
        <f aca="false">IF(ISERROR(VLOOKUP($B1012,$AB:$AX,12,0)),0,(VLOOKUP($B1012,$AB:$AX,12,0)))</f>
        <v>0</v>
      </c>
      <c r="BN1012" s="93" t="n">
        <f aca="false">IF(ISERROR(VLOOKUP($B1012,$AB:$AX,13,0)),0,(VLOOKUP($B1012,$AB:$AX,13,0)))</f>
        <v>0</v>
      </c>
      <c r="BO1012" s="86" t="n">
        <f aca="false">IF(ISERROR(VLOOKUP($B1012,$AB:$AX,14,0)),0,(VLOOKUP($B1012,$AB:$AX,14,0)))</f>
        <v>0</v>
      </c>
      <c r="BP1012" s="91" t="n">
        <f aca="false">IF(ISERROR(VLOOKUP($B1012,$AB:$AX,15,0)),0,(VLOOKUP($B1012,$AB:$AX,15,0)))</f>
        <v>0</v>
      </c>
    </row>
    <row r="1013" customFormat="false" ht="12.75" hidden="true" customHeight="false" outlineLevel="0" collapsed="false">
      <c r="A1013" s="75" t="s">
        <v>1500</v>
      </c>
      <c r="B1013" s="78"/>
      <c r="C1013" s="79"/>
      <c r="D1013" s="78"/>
      <c r="E1013" s="78"/>
      <c r="F1013" s="79"/>
      <c r="G1013" s="79"/>
      <c r="H1013" s="80" t="n">
        <v>0</v>
      </c>
      <c r="I1013" s="81" t="n">
        <v>0</v>
      </c>
      <c r="J1013" s="81" t="n">
        <v>0</v>
      </c>
      <c r="K1013" s="82" t="n">
        <v>0</v>
      </c>
      <c r="L1013" s="83" t="n">
        <v>0</v>
      </c>
      <c r="M1013" s="82" t="n">
        <v>0</v>
      </c>
      <c r="N1013" s="83" t="n">
        <v>0</v>
      </c>
      <c r="O1013" s="79"/>
      <c r="P1013" s="84"/>
      <c r="AA1013" s="5" t="s">
        <v>1500</v>
      </c>
      <c r="AB1013" s="85"/>
      <c r="AC1013" s="86"/>
      <c r="AD1013" s="85"/>
      <c r="AE1013" s="85"/>
      <c r="AF1013" s="86"/>
      <c r="AG1013" s="86"/>
      <c r="AH1013" s="87" t="n">
        <v>0</v>
      </c>
      <c r="AI1013" s="88" t="n">
        <v>0</v>
      </c>
      <c r="AJ1013" s="88" t="n">
        <v>0</v>
      </c>
      <c r="AK1013" s="89" t="n">
        <v>0</v>
      </c>
      <c r="AL1013" s="90" t="n">
        <v>0</v>
      </c>
      <c r="AM1013" s="89" t="n">
        <v>0</v>
      </c>
      <c r="AN1013" s="90" t="n">
        <v>0</v>
      </c>
      <c r="AO1013" s="86"/>
      <c r="AP1013" s="91"/>
      <c r="AZ1013" s="5"/>
      <c r="BA1013" s="12"/>
      <c r="BB1013" s="85" t="n">
        <f aca="false">IF(ISERROR(VLOOKUP($B1013,$AB:$AX,1,0)),0,(VLOOKUP($B1013,$AB:$AX,1,0)))</f>
        <v>0</v>
      </c>
      <c r="BC1013" s="86" t="n">
        <f aca="false">IF(ISERROR(VLOOKUP($B1013,$AB:$AX,2,0)),0,(VLOOKUP($B1013,$AB:$AX,2,0)))</f>
        <v>0</v>
      </c>
      <c r="BD1013" s="92" t="n">
        <f aca="false">IF(ISERROR(VLOOKUP($B1013,$AB:$AX,3,0)),0,(VLOOKUP($B1013,$AB:$AX,3,0)))</f>
        <v>0</v>
      </c>
      <c r="BE1013" s="85" t="n">
        <f aca="false">IF(ISERROR(VLOOKUP($B1013,$AB:$AX,4,0)),0,(VLOOKUP($B1013,$AB:$AX,4,0)))</f>
        <v>0</v>
      </c>
      <c r="BF1013" s="86" t="n">
        <f aca="false">IF(ISERROR(VLOOKUP($B1013,$AB:$AX,5,0)),0,(VLOOKUP($B1013,$AB:$AX,5,0)))</f>
        <v>0</v>
      </c>
      <c r="BG1013" s="86" t="n">
        <f aca="false">IF(ISERROR(VLOOKUP($B1013,$AB:$AX,6,0)),0,(VLOOKUP($B1013,$AB:$AX,6,0)))</f>
        <v>0</v>
      </c>
      <c r="BH1013" s="85" t="n">
        <f aca="false">IF(ISERROR(VLOOKUP($B1013,$AB:$AX,7,0)),0,(VLOOKUP($B1013,$AB:$AX,7,0)))</f>
        <v>0</v>
      </c>
      <c r="BI1013" s="88" t="n">
        <f aca="false">IF(ISERROR(VLOOKUP($B1013,$AB:$AX,8,0)),0,(VLOOKUP($B1013,$AB:$AX,8,0)))</f>
        <v>0</v>
      </c>
      <c r="BJ1013" s="88" t="n">
        <f aca="false">IF(ISERROR(VLOOKUP($B1013,$AB:$AX,9,0)),0,(VLOOKUP($B1013,$AB:$AX,9,0)))</f>
        <v>0</v>
      </c>
      <c r="BK1013" s="89" t="n">
        <f aca="false">IF(ISERROR(VLOOKUP($B1013,$AB:$AX,10,0)),0,(VLOOKUP($B1013,$AB:$AX,10,0)))</f>
        <v>0</v>
      </c>
      <c r="BL1013" s="93" t="n">
        <f aca="false">IF(ISERROR(VLOOKUP($B1013,$AB:$AX,11,0)),0,(VLOOKUP($B1013,$AB:$AX,11,0)))</f>
        <v>0</v>
      </c>
      <c r="BM1013" s="89" t="n">
        <f aca="false">IF(ISERROR(VLOOKUP($B1013,$AB:$AX,12,0)),0,(VLOOKUP($B1013,$AB:$AX,12,0)))</f>
        <v>0</v>
      </c>
      <c r="BN1013" s="93" t="n">
        <f aca="false">IF(ISERROR(VLOOKUP($B1013,$AB:$AX,13,0)),0,(VLOOKUP($B1013,$AB:$AX,13,0)))</f>
        <v>0</v>
      </c>
      <c r="BO1013" s="86" t="n">
        <f aca="false">IF(ISERROR(VLOOKUP($B1013,$AB:$AX,14,0)),0,(VLOOKUP($B1013,$AB:$AX,14,0)))</f>
        <v>0</v>
      </c>
      <c r="BP1013" s="91" t="n">
        <f aca="false">IF(ISERROR(VLOOKUP($B1013,$AB:$AX,15,0)),0,(VLOOKUP($B1013,$AB:$AX,15,0)))</f>
        <v>0</v>
      </c>
    </row>
    <row r="1014" customFormat="false" ht="12.75" hidden="true" customHeight="false" outlineLevel="0" collapsed="false">
      <c r="A1014" s="75" t="s">
        <v>1501</v>
      </c>
      <c r="B1014" s="78"/>
      <c r="C1014" s="79"/>
      <c r="D1014" s="78"/>
      <c r="E1014" s="78"/>
      <c r="F1014" s="79"/>
      <c r="G1014" s="79"/>
      <c r="H1014" s="80" t="n">
        <v>0</v>
      </c>
      <c r="I1014" s="81" t="n">
        <v>0</v>
      </c>
      <c r="J1014" s="81" t="n">
        <v>0</v>
      </c>
      <c r="K1014" s="82" t="n">
        <v>0</v>
      </c>
      <c r="L1014" s="83" t="n">
        <v>0</v>
      </c>
      <c r="M1014" s="82" t="n">
        <v>0</v>
      </c>
      <c r="N1014" s="83" t="n">
        <v>0</v>
      </c>
      <c r="O1014" s="79"/>
      <c r="P1014" s="84"/>
      <c r="AA1014" s="5" t="s">
        <v>1501</v>
      </c>
      <c r="AB1014" s="85"/>
      <c r="AC1014" s="86"/>
      <c r="AD1014" s="85"/>
      <c r="AE1014" s="85"/>
      <c r="AF1014" s="86"/>
      <c r="AG1014" s="86"/>
      <c r="AH1014" s="87" t="n">
        <v>0</v>
      </c>
      <c r="AI1014" s="88" t="n">
        <v>0</v>
      </c>
      <c r="AJ1014" s="88" t="n">
        <v>0</v>
      </c>
      <c r="AK1014" s="89" t="n">
        <v>0</v>
      </c>
      <c r="AL1014" s="90" t="n">
        <v>0</v>
      </c>
      <c r="AM1014" s="89" t="n">
        <v>0</v>
      </c>
      <c r="AN1014" s="90" t="n">
        <v>0</v>
      </c>
      <c r="AO1014" s="86"/>
      <c r="AP1014" s="91"/>
      <c r="AZ1014" s="5"/>
      <c r="BA1014" s="12"/>
      <c r="BB1014" s="85" t="n">
        <f aca="false">IF(ISERROR(VLOOKUP($B1014,$AB:$AX,1,0)),0,(VLOOKUP($B1014,$AB:$AX,1,0)))</f>
        <v>0</v>
      </c>
      <c r="BC1014" s="86" t="n">
        <f aca="false">IF(ISERROR(VLOOKUP($B1014,$AB:$AX,2,0)),0,(VLOOKUP($B1014,$AB:$AX,2,0)))</f>
        <v>0</v>
      </c>
      <c r="BD1014" s="92" t="n">
        <f aca="false">IF(ISERROR(VLOOKUP($B1014,$AB:$AX,3,0)),0,(VLOOKUP($B1014,$AB:$AX,3,0)))</f>
        <v>0</v>
      </c>
      <c r="BE1014" s="85" t="n">
        <f aca="false">IF(ISERROR(VLOOKUP($B1014,$AB:$AX,4,0)),0,(VLOOKUP($B1014,$AB:$AX,4,0)))</f>
        <v>0</v>
      </c>
      <c r="BF1014" s="86" t="n">
        <f aca="false">IF(ISERROR(VLOOKUP($B1014,$AB:$AX,5,0)),0,(VLOOKUP($B1014,$AB:$AX,5,0)))</f>
        <v>0</v>
      </c>
      <c r="BG1014" s="86" t="n">
        <f aca="false">IF(ISERROR(VLOOKUP($B1014,$AB:$AX,6,0)),0,(VLOOKUP($B1014,$AB:$AX,6,0)))</f>
        <v>0</v>
      </c>
      <c r="BH1014" s="85" t="n">
        <f aca="false">IF(ISERROR(VLOOKUP($B1014,$AB:$AX,7,0)),0,(VLOOKUP($B1014,$AB:$AX,7,0)))</f>
        <v>0</v>
      </c>
      <c r="BI1014" s="88" t="n">
        <f aca="false">IF(ISERROR(VLOOKUP($B1014,$AB:$AX,8,0)),0,(VLOOKUP($B1014,$AB:$AX,8,0)))</f>
        <v>0</v>
      </c>
      <c r="BJ1014" s="88" t="n">
        <f aca="false">IF(ISERROR(VLOOKUP($B1014,$AB:$AX,9,0)),0,(VLOOKUP($B1014,$AB:$AX,9,0)))</f>
        <v>0</v>
      </c>
      <c r="BK1014" s="89" t="n">
        <f aca="false">IF(ISERROR(VLOOKUP($B1014,$AB:$AX,10,0)),0,(VLOOKUP($B1014,$AB:$AX,10,0)))</f>
        <v>0</v>
      </c>
      <c r="BL1014" s="93" t="n">
        <f aca="false">IF(ISERROR(VLOOKUP($B1014,$AB:$AX,11,0)),0,(VLOOKUP($B1014,$AB:$AX,11,0)))</f>
        <v>0</v>
      </c>
      <c r="BM1014" s="89" t="n">
        <f aca="false">IF(ISERROR(VLOOKUP($B1014,$AB:$AX,12,0)),0,(VLOOKUP($B1014,$AB:$AX,12,0)))</f>
        <v>0</v>
      </c>
      <c r="BN1014" s="93" t="n">
        <f aca="false">IF(ISERROR(VLOOKUP($B1014,$AB:$AX,13,0)),0,(VLOOKUP($B1014,$AB:$AX,13,0)))</f>
        <v>0</v>
      </c>
      <c r="BO1014" s="86" t="n">
        <f aca="false">IF(ISERROR(VLOOKUP($B1014,$AB:$AX,14,0)),0,(VLOOKUP($B1014,$AB:$AX,14,0)))</f>
        <v>0</v>
      </c>
      <c r="BP1014" s="91" t="n">
        <f aca="false">IF(ISERROR(VLOOKUP($B1014,$AB:$AX,15,0)),0,(VLOOKUP($B1014,$AB:$AX,15,0)))</f>
        <v>0</v>
      </c>
    </row>
    <row r="1015" customFormat="false" ht="12.75" hidden="true" customHeight="false" outlineLevel="0" collapsed="false">
      <c r="A1015" s="75" t="s">
        <v>1502</v>
      </c>
      <c r="B1015" s="78"/>
      <c r="C1015" s="79"/>
      <c r="D1015" s="78"/>
      <c r="E1015" s="78"/>
      <c r="F1015" s="79"/>
      <c r="G1015" s="79"/>
      <c r="H1015" s="80" t="n">
        <v>0</v>
      </c>
      <c r="I1015" s="81" t="n">
        <v>0</v>
      </c>
      <c r="J1015" s="81" t="n">
        <v>0</v>
      </c>
      <c r="K1015" s="82" t="n">
        <v>0</v>
      </c>
      <c r="L1015" s="83" t="n">
        <v>0</v>
      </c>
      <c r="M1015" s="82" t="n">
        <v>0</v>
      </c>
      <c r="N1015" s="83" t="n">
        <v>0</v>
      </c>
      <c r="O1015" s="79"/>
      <c r="P1015" s="84"/>
      <c r="AA1015" s="5" t="s">
        <v>1502</v>
      </c>
      <c r="AB1015" s="85"/>
      <c r="AC1015" s="86"/>
      <c r="AD1015" s="85"/>
      <c r="AE1015" s="85"/>
      <c r="AF1015" s="86"/>
      <c r="AG1015" s="86"/>
      <c r="AH1015" s="87" t="n">
        <v>0</v>
      </c>
      <c r="AI1015" s="88" t="n">
        <v>0</v>
      </c>
      <c r="AJ1015" s="88" t="n">
        <v>0</v>
      </c>
      <c r="AK1015" s="89" t="n">
        <v>0</v>
      </c>
      <c r="AL1015" s="90" t="n">
        <v>0</v>
      </c>
      <c r="AM1015" s="89" t="n">
        <v>0</v>
      </c>
      <c r="AN1015" s="90" t="n">
        <v>0</v>
      </c>
      <c r="AO1015" s="86"/>
      <c r="AP1015" s="91"/>
      <c r="AZ1015" s="5"/>
      <c r="BA1015" s="12"/>
      <c r="BB1015" s="85" t="n">
        <f aca="false">IF(ISERROR(VLOOKUP($B1015,$AB:$AX,1,0)),0,(VLOOKUP($B1015,$AB:$AX,1,0)))</f>
        <v>0</v>
      </c>
      <c r="BC1015" s="86" t="n">
        <f aca="false">IF(ISERROR(VLOOKUP($B1015,$AB:$AX,2,0)),0,(VLOOKUP($B1015,$AB:$AX,2,0)))</f>
        <v>0</v>
      </c>
      <c r="BD1015" s="92" t="n">
        <f aca="false">IF(ISERROR(VLOOKUP($B1015,$AB:$AX,3,0)),0,(VLOOKUP($B1015,$AB:$AX,3,0)))</f>
        <v>0</v>
      </c>
      <c r="BE1015" s="85" t="n">
        <f aca="false">IF(ISERROR(VLOOKUP($B1015,$AB:$AX,4,0)),0,(VLOOKUP($B1015,$AB:$AX,4,0)))</f>
        <v>0</v>
      </c>
      <c r="BF1015" s="86" t="n">
        <f aca="false">IF(ISERROR(VLOOKUP($B1015,$AB:$AX,5,0)),0,(VLOOKUP($B1015,$AB:$AX,5,0)))</f>
        <v>0</v>
      </c>
      <c r="BG1015" s="86" t="n">
        <f aca="false">IF(ISERROR(VLOOKUP($B1015,$AB:$AX,6,0)),0,(VLOOKUP($B1015,$AB:$AX,6,0)))</f>
        <v>0</v>
      </c>
      <c r="BH1015" s="85" t="n">
        <f aca="false">IF(ISERROR(VLOOKUP($B1015,$AB:$AX,7,0)),0,(VLOOKUP($B1015,$AB:$AX,7,0)))</f>
        <v>0</v>
      </c>
      <c r="BI1015" s="88" t="n">
        <f aca="false">IF(ISERROR(VLOOKUP($B1015,$AB:$AX,8,0)),0,(VLOOKUP($B1015,$AB:$AX,8,0)))</f>
        <v>0</v>
      </c>
      <c r="BJ1015" s="88" t="n">
        <f aca="false">IF(ISERROR(VLOOKUP($B1015,$AB:$AX,9,0)),0,(VLOOKUP($B1015,$AB:$AX,9,0)))</f>
        <v>0</v>
      </c>
      <c r="BK1015" s="89" t="n">
        <f aca="false">IF(ISERROR(VLOOKUP($B1015,$AB:$AX,10,0)),0,(VLOOKUP($B1015,$AB:$AX,10,0)))</f>
        <v>0</v>
      </c>
      <c r="BL1015" s="93" t="n">
        <f aca="false">IF(ISERROR(VLOOKUP($B1015,$AB:$AX,11,0)),0,(VLOOKUP($B1015,$AB:$AX,11,0)))</f>
        <v>0</v>
      </c>
      <c r="BM1015" s="89" t="n">
        <f aca="false">IF(ISERROR(VLOOKUP($B1015,$AB:$AX,12,0)),0,(VLOOKUP($B1015,$AB:$AX,12,0)))</f>
        <v>0</v>
      </c>
      <c r="BN1015" s="93" t="n">
        <f aca="false">IF(ISERROR(VLOOKUP($B1015,$AB:$AX,13,0)),0,(VLOOKUP($B1015,$AB:$AX,13,0)))</f>
        <v>0</v>
      </c>
      <c r="BO1015" s="86" t="n">
        <f aca="false">IF(ISERROR(VLOOKUP($B1015,$AB:$AX,14,0)),0,(VLOOKUP($B1015,$AB:$AX,14,0)))</f>
        <v>0</v>
      </c>
      <c r="BP1015" s="91" t="n">
        <f aca="false">IF(ISERROR(VLOOKUP($B1015,$AB:$AX,15,0)),0,(VLOOKUP($B1015,$AB:$AX,15,0)))</f>
        <v>0</v>
      </c>
    </row>
    <row r="1016" customFormat="false" ht="12.75" hidden="true" customHeight="false" outlineLevel="0" collapsed="false">
      <c r="A1016" s="75" t="s">
        <v>1503</v>
      </c>
      <c r="B1016" s="78"/>
      <c r="C1016" s="79"/>
      <c r="D1016" s="78"/>
      <c r="E1016" s="78"/>
      <c r="F1016" s="79"/>
      <c r="G1016" s="79"/>
      <c r="H1016" s="80" t="n">
        <v>0</v>
      </c>
      <c r="I1016" s="81" t="n">
        <v>0</v>
      </c>
      <c r="J1016" s="81" t="n">
        <v>0</v>
      </c>
      <c r="K1016" s="82" t="n">
        <v>0</v>
      </c>
      <c r="L1016" s="83" t="n">
        <v>0</v>
      </c>
      <c r="M1016" s="82" t="n">
        <v>0</v>
      </c>
      <c r="N1016" s="83" t="n">
        <v>0</v>
      </c>
      <c r="O1016" s="79"/>
      <c r="P1016" s="84"/>
      <c r="AA1016" s="5" t="s">
        <v>1503</v>
      </c>
      <c r="AB1016" s="85"/>
      <c r="AC1016" s="86"/>
      <c r="AD1016" s="85"/>
      <c r="AE1016" s="85"/>
      <c r="AF1016" s="86"/>
      <c r="AG1016" s="86"/>
      <c r="AH1016" s="87" t="n">
        <v>0</v>
      </c>
      <c r="AI1016" s="88" t="n">
        <v>0</v>
      </c>
      <c r="AJ1016" s="88" t="n">
        <v>0</v>
      </c>
      <c r="AK1016" s="89" t="n">
        <v>0</v>
      </c>
      <c r="AL1016" s="90" t="n">
        <v>0</v>
      </c>
      <c r="AM1016" s="89" t="n">
        <v>0</v>
      </c>
      <c r="AN1016" s="90" t="n">
        <v>0</v>
      </c>
      <c r="AO1016" s="86"/>
      <c r="AP1016" s="91"/>
      <c r="AZ1016" s="5"/>
      <c r="BA1016" s="12"/>
      <c r="BB1016" s="85" t="n">
        <f aca="false">IF(ISERROR(VLOOKUP($B1016,$AB:$AX,1,0)),0,(VLOOKUP($B1016,$AB:$AX,1,0)))</f>
        <v>0</v>
      </c>
      <c r="BC1016" s="86" t="n">
        <f aca="false">IF(ISERROR(VLOOKUP($B1016,$AB:$AX,2,0)),0,(VLOOKUP($B1016,$AB:$AX,2,0)))</f>
        <v>0</v>
      </c>
      <c r="BD1016" s="92" t="n">
        <f aca="false">IF(ISERROR(VLOOKUP($B1016,$AB:$AX,3,0)),0,(VLOOKUP($B1016,$AB:$AX,3,0)))</f>
        <v>0</v>
      </c>
      <c r="BE1016" s="85" t="n">
        <f aca="false">IF(ISERROR(VLOOKUP($B1016,$AB:$AX,4,0)),0,(VLOOKUP($B1016,$AB:$AX,4,0)))</f>
        <v>0</v>
      </c>
      <c r="BF1016" s="86" t="n">
        <f aca="false">IF(ISERROR(VLOOKUP($B1016,$AB:$AX,5,0)),0,(VLOOKUP($B1016,$AB:$AX,5,0)))</f>
        <v>0</v>
      </c>
      <c r="BG1016" s="86" t="n">
        <f aca="false">IF(ISERROR(VLOOKUP($B1016,$AB:$AX,6,0)),0,(VLOOKUP($B1016,$AB:$AX,6,0)))</f>
        <v>0</v>
      </c>
      <c r="BH1016" s="85" t="n">
        <f aca="false">IF(ISERROR(VLOOKUP($B1016,$AB:$AX,7,0)),0,(VLOOKUP($B1016,$AB:$AX,7,0)))</f>
        <v>0</v>
      </c>
      <c r="BI1016" s="88" t="n">
        <f aca="false">IF(ISERROR(VLOOKUP($B1016,$AB:$AX,8,0)),0,(VLOOKUP($B1016,$AB:$AX,8,0)))</f>
        <v>0</v>
      </c>
      <c r="BJ1016" s="88" t="n">
        <f aca="false">IF(ISERROR(VLOOKUP($B1016,$AB:$AX,9,0)),0,(VLOOKUP($B1016,$AB:$AX,9,0)))</f>
        <v>0</v>
      </c>
      <c r="BK1016" s="89" t="n">
        <f aca="false">IF(ISERROR(VLOOKUP($B1016,$AB:$AX,10,0)),0,(VLOOKUP($B1016,$AB:$AX,10,0)))</f>
        <v>0</v>
      </c>
      <c r="BL1016" s="93" t="n">
        <f aca="false">IF(ISERROR(VLOOKUP($B1016,$AB:$AX,11,0)),0,(VLOOKUP($B1016,$AB:$AX,11,0)))</f>
        <v>0</v>
      </c>
      <c r="BM1016" s="89" t="n">
        <f aca="false">IF(ISERROR(VLOOKUP($B1016,$AB:$AX,12,0)),0,(VLOOKUP($B1016,$AB:$AX,12,0)))</f>
        <v>0</v>
      </c>
      <c r="BN1016" s="93" t="n">
        <f aca="false">IF(ISERROR(VLOOKUP($B1016,$AB:$AX,13,0)),0,(VLOOKUP($B1016,$AB:$AX,13,0)))</f>
        <v>0</v>
      </c>
      <c r="BO1016" s="86" t="n">
        <f aca="false">IF(ISERROR(VLOOKUP($B1016,$AB:$AX,14,0)),0,(VLOOKUP($B1016,$AB:$AX,14,0)))</f>
        <v>0</v>
      </c>
      <c r="BP1016" s="91" t="n">
        <f aca="false">IF(ISERROR(VLOOKUP($B1016,$AB:$AX,15,0)),0,(VLOOKUP($B1016,$AB:$AX,15,0)))</f>
        <v>0</v>
      </c>
    </row>
    <row r="1017" customFormat="false" ht="12.75" hidden="true" customHeight="false" outlineLevel="0" collapsed="false">
      <c r="A1017" s="75" t="s">
        <v>1504</v>
      </c>
      <c r="B1017" s="78"/>
      <c r="C1017" s="79"/>
      <c r="D1017" s="78"/>
      <c r="E1017" s="78"/>
      <c r="F1017" s="79"/>
      <c r="G1017" s="79"/>
      <c r="H1017" s="80" t="n">
        <v>0</v>
      </c>
      <c r="I1017" s="81" t="n">
        <v>0</v>
      </c>
      <c r="J1017" s="81" t="n">
        <v>0</v>
      </c>
      <c r="K1017" s="82" t="n">
        <v>0</v>
      </c>
      <c r="L1017" s="83" t="n">
        <v>0</v>
      </c>
      <c r="M1017" s="82" t="n">
        <v>0</v>
      </c>
      <c r="N1017" s="83" t="n">
        <v>0</v>
      </c>
      <c r="O1017" s="79"/>
      <c r="P1017" s="84"/>
      <c r="AA1017" s="5" t="s">
        <v>1504</v>
      </c>
      <c r="AB1017" s="85"/>
      <c r="AC1017" s="86"/>
      <c r="AD1017" s="85"/>
      <c r="AE1017" s="85"/>
      <c r="AF1017" s="86"/>
      <c r="AG1017" s="86"/>
      <c r="AH1017" s="87" t="n">
        <v>0</v>
      </c>
      <c r="AI1017" s="88" t="n">
        <v>0</v>
      </c>
      <c r="AJ1017" s="88" t="n">
        <v>0</v>
      </c>
      <c r="AK1017" s="89" t="n">
        <v>0</v>
      </c>
      <c r="AL1017" s="90" t="n">
        <v>0</v>
      </c>
      <c r="AM1017" s="89" t="n">
        <v>0</v>
      </c>
      <c r="AN1017" s="90" t="n">
        <v>0</v>
      </c>
      <c r="AO1017" s="86"/>
      <c r="AP1017" s="91"/>
      <c r="AZ1017" s="5"/>
      <c r="BA1017" s="12"/>
      <c r="BB1017" s="85" t="n">
        <f aca="false">IF(ISERROR(VLOOKUP($B1017,$AB:$AX,1,0)),0,(VLOOKUP($B1017,$AB:$AX,1,0)))</f>
        <v>0</v>
      </c>
      <c r="BC1017" s="86" t="n">
        <f aca="false">IF(ISERROR(VLOOKUP($B1017,$AB:$AX,2,0)),0,(VLOOKUP($B1017,$AB:$AX,2,0)))</f>
        <v>0</v>
      </c>
      <c r="BD1017" s="92" t="n">
        <f aca="false">IF(ISERROR(VLOOKUP($B1017,$AB:$AX,3,0)),0,(VLOOKUP($B1017,$AB:$AX,3,0)))</f>
        <v>0</v>
      </c>
      <c r="BE1017" s="85" t="n">
        <f aca="false">IF(ISERROR(VLOOKUP($B1017,$AB:$AX,4,0)),0,(VLOOKUP($B1017,$AB:$AX,4,0)))</f>
        <v>0</v>
      </c>
      <c r="BF1017" s="86" t="n">
        <f aca="false">IF(ISERROR(VLOOKUP($B1017,$AB:$AX,5,0)),0,(VLOOKUP($B1017,$AB:$AX,5,0)))</f>
        <v>0</v>
      </c>
      <c r="BG1017" s="86" t="n">
        <f aca="false">IF(ISERROR(VLOOKUP($B1017,$AB:$AX,6,0)),0,(VLOOKUP($B1017,$AB:$AX,6,0)))</f>
        <v>0</v>
      </c>
      <c r="BH1017" s="85" t="n">
        <f aca="false">IF(ISERROR(VLOOKUP($B1017,$AB:$AX,7,0)),0,(VLOOKUP($B1017,$AB:$AX,7,0)))</f>
        <v>0</v>
      </c>
      <c r="BI1017" s="88" t="n">
        <f aca="false">IF(ISERROR(VLOOKUP($B1017,$AB:$AX,8,0)),0,(VLOOKUP($B1017,$AB:$AX,8,0)))</f>
        <v>0</v>
      </c>
      <c r="BJ1017" s="88" t="n">
        <f aca="false">IF(ISERROR(VLOOKUP($B1017,$AB:$AX,9,0)),0,(VLOOKUP($B1017,$AB:$AX,9,0)))</f>
        <v>0</v>
      </c>
      <c r="BK1017" s="89" t="n">
        <f aca="false">IF(ISERROR(VLOOKUP($B1017,$AB:$AX,10,0)),0,(VLOOKUP($B1017,$AB:$AX,10,0)))</f>
        <v>0</v>
      </c>
      <c r="BL1017" s="93" t="n">
        <f aca="false">IF(ISERROR(VLOOKUP($B1017,$AB:$AX,11,0)),0,(VLOOKUP($B1017,$AB:$AX,11,0)))</f>
        <v>0</v>
      </c>
      <c r="BM1017" s="89" t="n">
        <f aca="false">IF(ISERROR(VLOOKUP($B1017,$AB:$AX,12,0)),0,(VLOOKUP($B1017,$AB:$AX,12,0)))</f>
        <v>0</v>
      </c>
      <c r="BN1017" s="93" t="n">
        <f aca="false">IF(ISERROR(VLOOKUP($B1017,$AB:$AX,13,0)),0,(VLOOKUP($B1017,$AB:$AX,13,0)))</f>
        <v>0</v>
      </c>
      <c r="BO1017" s="86" t="n">
        <f aca="false">IF(ISERROR(VLOOKUP($B1017,$AB:$AX,14,0)),0,(VLOOKUP($B1017,$AB:$AX,14,0)))</f>
        <v>0</v>
      </c>
      <c r="BP1017" s="91" t="n">
        <f aca="false">IF(ISERROR(VLOOKUP($B1017,$AB:$AX,15,0)),0,(VLOOKUP($B1017,$AB:$AX,15,0)))</f>
        <v>0</v>
      </c>
    </row>
    <row r="1018" customFormat="false" ht="12.75" hidden="true" customHeight="false" outlineLevel="0" collapsed="false">
      <c r="A1018" s="75" t="s">
        <v>1505</v>
      </c>
      <c r="B1018" s="78"/>
      <c r="C1018" s="79"/>
      <c r="D1018" s="78"/>
      <c r="E1018" s="78"/>
      <c r="F1018" s="79"/>
      <c r="G1018" s="79"/>
      <c r="H1018" s="80" t="n">
        <v>0</v>
      </c>
      <c r="I1018" s="81" t="n">
        <v>0</v>
      </c>
      <c r="J1018" s="81" t="n">
        <v>0</v>
      </c>
      <c r="K1018" s="82" t="n">
        <v>0</v>
      </c>
      <c r="L1018" s="83" t="n">
        <v>0</v>
      </c>
      <c r="M1018" s="82" t="n">
        <v>0</v>
      </c>
      <c r="N1018" s="83" t="n">
        <v>0</v>
      </c>
      <c r="O1018" s="79"/>
      <c r="P1018" s="84"/>
      <c r="AA1018" s="5" t="s">
        <v>1505</v>
      </c>
      <c r="AB1018" s="85"/>
      <c r="AC1018" s="86"/>
      <c r="AD1018" s="85"/>
      <c r="AE1018" s="85"/>
      <c r="AF1018" s="86"/>
      <c r="AG1018" s="86"/>
      <c r="AH1018" s="87" t="n">
        <v>0</v>
      </c>
      <c r="AI1018" s="88" t="n">
        <v>0</v>
      </c>
      <c r="AJ1018" s="88" t="n">
        <v>0</v>
      </c>
      <c r="AK1018" s="89" t="n">
        <v>0</v>
      </c>
      <c r="AL1018" s="90" t="n">
        <v>0</v>
      </c>
      <c r="AM1018" s="89" t="n">
        <v>0</v>
      </c>
      <c r="AN1018" s="90" t="n">
        <v>0</v>
      </c>
      <c r="AO1018" s="86"/>
      <c r="AP1018" s="91"/>
      <c r="AZ1018" s="5"/>
      <c r="BA1018" s="12"/>
      <c r="BB1018" s="85" t="n">
        <f aca="false">IF(ISERROR(VLOOKUP($B1018,$AB:$AX,1,0)),0,(VLOOKUP($B1018,$AB:$AX,1,0)))</f>
        <v>0</v>
      </c>
      <c r="BC1018" s="86" t="n">
        <f aca="false">IF(ISERROR(VLOOKUP($B1018,$AB:$AX,2,0)),0,(VLOOKUP($B1018,$AB:$AX,2,0)))</f>
        <v>0</v>
      </c>
      <c r="BD1018" s="92" t="n">
        <f aca="false">IF(ISERROR(VLOOKUP($B1018,$AB:$AX,3,0)),0,(VLOOKUP($B1018,$AB:$AX,3,0)))</f>
        <v>0</v>
      </c>
      <c r="BE1018" s="85" t="n">
        <f aca="false">IF(ISERROR(VLOOKUP($B1018,$AB:$AX,4,0)),0,(VLOOKUP($B1018,$AB:$AX,4,0)))</f>
        <v>0</v>
      </c>
      <c r="BF1018" s="86" t="n">
        <f aca="false">IF(ISERROR(VLOOKUP($B1018,$AB:$AX,5,0)),0,(VLOOKUP($B1018,$AB:$AX,5,0)))</f>
        <v>0</v>
      </c>
      <c r="BG1018" s="86" t="n">
        <f aca="false">IF(ISERROR(VLOOKUP($B1018,$AB:$AX,6,0)),0,(VLOOKUP($B1018,$AB:$AX,6,0)))</f>
        <v>0</v>
      </c>
      <c r="BH1018" s="85" t="n">
        <f aca="false">IF(ISERROR(VLOOKUP($B1018,$AB:$AX,7,0)),0,(VLOOKUP($B1018,$AB:$AX,7,0)))</f>
        <v>0</v>
      </c>
      <c r="BI1018" s="88" t="n">
        <f aca="false">IF(ISERROR(VLOOKUP($B1018,$AB:$AX,8,0)),0,(VLOOKUP($B1018,$AB:$AX,8,0)))</f>
        <v>0</v>
      </c>
      <c r="BJ1018" s="88" t="n">
        <f aca="false">IF(ISERROR(VLOOKUP($B1018,$AB:$AX,9,0)),0,(VLOOKUP($B1018,$AB:$AX,9,0)))</f>
        <v>0</v>
      </c>
      <c r="BK1018" s="89" t="n">
        <f aca="false">IF(ISERROR(VLOOKUP($B1018,$AB:$AX,10,0)),0,(VLOOKUP($B1018,$AB:$AX,10,0)))</f>
        <v>0</v>
      </c>
      <c r="BL1018" s="93" t="n">
        <f aca="false">IF(ISERROR(VLOOKUP($B1018,$AB:$AX,11,0)),0,(VLOOKUP($B1018,$AB:$AX,11,0)))</f>
        <v>0</v>
      </c>
      <c r="BM1018" s="89" t="n">
        <f aca="false">IF(ISERROR(VLOOKUP($B1018,$AB:$AX,12,0)),0,(VLOOKUP($B1018,$AB:$AX,12,0)))</f>
        <v>0</v>
      </c>
      <c r="BN1018" s="93" t="n">
        <f aca="false">IF(ISERROR(VLOOKUP($B1018,$AB:$AX,13,0)),0,(VLOOKUP($B1018,$AB:$AX,13,0)))</f>
        <v>0</v>
      </c>
      <c r="BO1018" s="86" t="n">
        <f aca="false">IF(ISERROR(VLOOKUP($B1018,$AB:$AX,14,0)),0,(VLOOKUP($B1018,$AB:$AX,14,0)))</f>
        <v>0</v>
      </c>
      <c r="BP1018" s="91" t="n">
        <f aca="false">IF(ISERROR(VLOOKUP($B1018,$AB:$AX,15,0)),0,(VLOOKUP($B1018,$AB:$AX,15,0)))</f>
        <v>0</v>
      </c>
    </row>
    <row r="1019" customFormat="false" ht="12.75" hidden="true" customHeight="false" outlineLevel="0" collapsed="false">
      <c r="A1019" s="75" t="s">
        <v>1506</v>
      </c>
      <c r="B1019" s="78"/>
      <c r="C1019" s="79"/>
      <c r="D1019" s="78"/>
      <c r="E1019" s="78"/>
      <c r="F1019" s="79"/>
      <c r="G1019" s="79"/>
      <c r="H1019" s="80" t="n">
        <v>0</v>
      </c>
      <c r="I1019" s="81" t="n">
        <v>0</v>
      </c>
      <c r="J1019" s="81" t="n">
        <v>0</v>
      </c>
      <c r="K1019" s="82" t="n">
        <v>0</v>
      </c>
      <c r="L1019" s="83" t="n">
        <v>0</v>
      </c>
      <c r="M1019" s="82" t="n">
        <v>0</v>
      </c>
      <c r="N1019" s="83" t="n">
        <v>0</v>
      </c>
      <c r="O1019" s="79"/>
      <c r="P1019" s="84"/>
      <c r="AA1019" s="5" t="s">
        <v>1506</v>
      </c>
      <c r="AB1019" s="85"/>
      <c r="AC1019" s="86"/>
      <c r="AD1019" s="85"/>
      <c r="AE1019" s="85"/>
      <c r="AF1019" s="86"/>
      <c r="AG1019" s="86"/>
      <c r="AH1019" s="87" t="n">
        <v>0</v>
      </c>
      <c r="AI1019" s="88" t="n">
        <v>0</v>
      </c>
      <c r="AJ1019" s="88" t="n">
        <v>0</v>
      </c>
      <c r="AK1019" s="89" t="n">
        <v>0</v>
      </c>
      <c r="AL1019" s="90" t="n">
        <v>0</v>
      </c>
      <c r="AM1019" s="89" t="n">
        <v>0</v>
      </c>
      <c r="AN1019" s="90" t="n">
        <v>0</v>
      </c>
      <c r="AO1019" s="86"/>
      <c r="AP1019" s="91"/>
      <c r="AZ1019" s="5"/>
      <c r="BA1019" s="12"/>
      <c r="BB1019" s="85" t="n">
        <f aca="false">IF(ISERROR(VLOOKUP($B1019,$AB:$AX,1,0)),0,(VLOOKUP($B1019,$AB:$AX,1,0)))</f>
        <v>0</v>
      </c>
      <c r="BC1019" s="86" t="n">
        <f aca="false">IF(ISERROR(VLOOKUP($B1019,$AB:$AX,2,0)),0,(VLOOKUP($B1019,$AB:$AX,2,0)))</f>
        <v>0</v>
      </c>
      <c r="BD1019" s="92" t="n">
        <f aca="false">IF(ISERROR(VLOOKUP($B1019,$AB:$AX,3,0)),0,(VLOOKUP($B1019,$AB:$AX,3,0)))</f>
        <v>0</v>
      </c>
      <c r="BE1019" s="85" t="n">
        <f aca="false">IF(ISERROR(VLOOKUP($B1019,$AB:$AX,4,0)),0,(VLOOKUP($B1019,$AB:$AX,4,0)))</f>
        <v>0</v>
      </c>
      <c r="BF1019" s="86" t="n">
        <f aca="false">IF(ISERROR(VLOOKUP($B1019,$AB:$AX,5,0)),0,(VLOOKUP($B1019,$AB:$AX,5,0)))</f>
        <v>0</v>
      </c>
      <c r="BG1019" s="86" t="n">
        <f aca="false">IF(ISERROR(VLOOKUP($B1019,$AB:$AX,6,0)),0,(VLOOKUP($B1019,$AB:$AX,6,0)))</f>
        <v>0</v>
      </c>
      <c r="BH1019" s="85" t="n">
        <f aca="false">IF(ISERROR(VLOOKUP($B1019,$AB:$AX,7,0)),0,(VLOOKUP($B1019,$AB:$AX,7,0)))</f>
        <v>0</v>
      </c>
      <c r="BI1019" s="88" t="n">
        <f aca="false">IF(ISERROR(VLOOKUP($B1019,$AB:$AX,8,0)),0,(VLOOKUP($B1019,$AB:$AX,8,0)))</f>
        <v>0</v>
      </c>
      <c r="BJ1019" s="88" t="n">
        <f aca="false">IF(ISERROR(VLOOKUP($B1019,$AB:$AX,9,0)),0,(VLOOKUP($B1019,$AB:$AX,9,0)))</f>
        <v>0</v>
      </c>
      <c r="BK1019" s="89" t="n">
        <f aca="false">IF(ISERROR(VLOOKUP($B1019,$AB:$AX,10,0)),0,(VLOOKUP($B1019,$AB:$AX,10,0)))</f>
        <v>0</v>
      </c>
      <c r="BL1019" s="93" t="n">
        <f aca="false">IF(ISERROR(VLOOKUP($B1019,$AB:$AX,11,0)),0,(VLOOKUP($B1019,$AB:$AX,11,0)))</f>
        <v>0</v>
      </c>
      <c r="BM1019" s="89" t="n">
        <f aca="false">IF(ISERROR(VLOOKUP($B1019,$AB:$AX,12,0)),0,(VLOOKUP($B1019,$AB:$AX,12,0)))</f>
        <v>0</v>
      </c>
      <c r="BN1019" s="93" t="n">
        <f aca="false">IF(ISERROR(VLOOKUP($B1019,$AB:$AX,13,0)),0,(VLOOKUP($B1019,$AB:$AX,13,0)))</f>
        <v>0</v>
      </c>
      <c r="BO1019" s="86" t="n">
        <f aca="false">IF(ISERROR(VLOOKUP($B1019,$AB:$AX,14,0)),0,(VLOOKUP($B1019,$AB:$AX,14,0)))</f>
        <v>0</v>
      </c>
      <c r="BP1019" s="91" t="n">
        <f aca="false">IF(ISERROR(VLOOKUP($B1019,$AB:$AX,15,0)),0,(VLOOKUP($B1019,$AB:$AX,15,0)))</f>
        <v>0</v>
      </c>
    </row>
    <row r="1020" customFormat="false" ht="12.75" hidden="true" customHeight="false" outlineLevel="0" collapsed="false">
      <c r="A1020" s="75" t="s">
        <v>1507</v>
      </c>
      <c r="B1020" s="78"/>
      <c r="C1020" s="79"/>
      <c r="D1020" s="78"/>
      <c r="E1020" s="78"/>
      <c r="F1020" s="79"/>
      <c r="G1020" s="79"/>
      <c r="H1020" s="80" t="n">
        <v>0</v>
      </c>
      <c r="I1020" s="81" t="n">
        <v>0</v>
      </c>
      <c r="J1020" s="81" t="n">
        <v>0</v>
      </c>
      <c r="K1020" s="82" t="n">
        <v>0</v>
      </c>
      <c r="L1020" s="83" t="n">
        <v>0</v>
      </c>
      <c r="M1020" s="82" t="n">
        <v>0</v>
      </c>
      <c r="N1020" s="83" t="n">
        <v>0</v>
      </c>
      <c r="O1020" s="79"/>
      <c r="P1020" s="84"/>
      <c r="AA1020" s="5" t="s">
        <v>1507</v>
      </c>
      <c r="AB1020" s="85"/>
      <c r="AC1020" s="86"/>
      <c r="AD1020" s="85"/>
      <c r="AE1020" s="85"/>
      <c r="AF1020" s="86"/>
      <c r="AG1020" s="86"/>
      <c r="AH1020" s="87" t="n">
        <v>0</v>
      </c>
      <c r="AI1020" s="88" t="n">
        <v>0</v>
      </c>
      <c r="AJ1020" s="88" t="n">
        <v>0</v>
      </c>
      <c r="AK1020" s="89" t="n">
        <v>0</v>
      </c>
      <c r="AL1020" s="90" t="n">
        <v>0</v>
      </c>
      <c r="AM1020" s="89" t="n">
        <v>0</v>
      </c>
      <c r="AN1020" s="90" t="n">
        <v>0</v>
      </c>
      <c r="AO1020" s="86"/>
      <c r="AP1020" s="91"/>
      <c r="AZ1020" s="5"/>
      <c r="BA1020" s="12"/>
      <c r="BB1020" s="85" t="n">
        <f aca="false">IF(ISERROR(VLOOKUP($B1020,$AB:$AX,1,0)),0,(VLOOKUP($B1020,$AB:$AX,1,0)))</f>
        <v>0</v>
      </c>
      <c r="BC1020" s="86" t="n">
        <f aca="false">IF(ISERROR(VLOOKUP($B1020,$AB:$AX,2,0)),0,(VLOOKUP($B1020,$AB:$AX,2,0)))</f>
        <v>0</v>
      </c>
      <c r="BD1020" s="92" t="n">
        <f aca="false">IF(ISERROR(VLOOKUP($B1020,$AB:$AX,3,0)),0,(VLOOKUP($B1020,$AB:$AX,3,0)))</f>
        <v>0</v>
      </c>
      <c r="BE1020" s="85" t="n">
        <f aca="false">IF(ISERROR(VLOOKUP($B1020,$AB:$AX,4,0)),0,(VLOOKUP($B1020,$AB:$AX,4,0)))</f>
        <v>0</v>
      </c>
      <c r="BF1020" s="86" t="n">
        <f aca="false">IF(ISERROR(VLOOKUP($B1020,$AB:$AX,5,0)),0,(VLOOKUP($B1020,$AB:$AX,5,0)))</f>
        <v>0</v>
      </c>
      <c r="BG1020" s="86" t="n">
        <f aca="false">IF(ISERROR(VLOOKUP($B1020,$AB:$AX,6,0)),0,(VLOOKUP($B1020,$AB:$AX,6,0)))</f>
        <v>0</v>
      </c>
      <c r="BH1020" s="85" t="n">
        <f aca="false">IF(ISERROR(VLOOKUP($B1020,$AB:$AX,7,0)),0,(VLOOKUP($B1020,$AB:$AX,7,0)))</f>
        <v>0</v>
      </c>
      <c r="BI1020" s="88" t="n">
        <f aca="false">IF(ISERROR(VLOOKUP($B1020,$AB:$AX,8,0)),0,(VLOOKUP($B1020,$AB:$AX,8,0)))</f>
        <v>0</v>
      </c>
      <c r="BJ1020" s="88" t="n">
        <f aca="false">IF(ISERROR(VLOOKUP($B1020,$AB:$AX,9,0)),0,(VLOOKUP($B1020,$AB:$AX,9,0)))</f>
        <v>0</v>
      </c>
      <c r="BK1020" s="89" t="n">
        <f aca="false">IF(ISERROR(VLOOKUP($B1020,$AB:$AX,10,0)),0,(VLOOKUP($B1020,$AB:$AX,10,0)))</f>
        <v>0</v>
      </c>
      <c r="BL1020" s="93" t="n">
        <f aca="false">IF(ISERROR(VLOOKUP($B1020,$AB:$AX,11,0)),0,(VLOOKUP($B1020,$AB:$AX,11,0)))</f>
        <v>0</v>
      </c>
      <c r="BM1020" s="89" t="n">
        <f aca="false">IF(ISERROR(VLOOKUP($B1020,$AB:$AX,12,0)),0,(VLOOKUP($B1020,$AB:$AX,12,0)))</f>
        <v>0</v>
      </c>
      <c r="BN1020" s="93" t="n">
        <f aca="false">IF(ISERROR(VLOOKUP($B1020,$AB:$AX,13,0)),0,(VLOOKUP($B1020,$AB:$AX,13,0)))</f>
        <v>0</v>
      </c>
      <c r="BO1020" s="86" t="n">
        <f aca="false">IF(ISERROR(VLOOKUP($B1020,$AB:$AX,14,0)),0,(VLOOKUP($B1020,$AB:$AX,14,0)))</f>
        <v>0</v>
      </c>
      <c r="BP1020" s="91" t="n">
        <f aca="false">IF(ISERROR(VLOOKUP($B1020,$AB:$AX,15,0)),0,(VLOOKUP($B1020,$AB:$AX,15,0)))</f>
        <v>0</v>
      </c>
    </row>
    <row r="1021" customFormat="false" ht="12.75" hidden="true" customHeight="false" outlineLevel="0" collapsed="false">
      <c r="A1021" s="75" t="s">
        <v>1508</v>
      </c>
      <c r="B1021" s="78"/>
      <c r="C1021" s="79"/>
      <c r="D1021" s="78"/>
      <c r="E1021" s="78"/>
      <c r="F1021" s="79"/>
      <c r="G1021" s="79"/>
      <c r="H1021" s="80" t="n">
        <v>0</v>
      </c>
      <c r="I1021" s="81" t="n">
        <v>0</v>
      </c>
      <c r="J1021" s="81" t="n">
        <v>0</v>
      </c>
      <c r="K1021" s="82" t="n">
        <v>0</v>
      </c>
      <c r="L1021" s="83" t="n">
        <v>0</v>
      </c>
      <c r="M1021" s="82" t="n">
        <v>0</v>
      </c>
      <c r="N1021" s="83" t="n">
        <v>0</v>
      </c>
      <c r="O1021" s="79"/>
      <c r="P1021" s="84"/>
      <c r="AA1021" s="5" t="s">
        <v>1508</v>
      </c>
      <c r="AB1021" s="85"/>
      <c r="AC1021" s="86"/>
      <c r="AD1021" s="85"/>
      <c r="AE1021" s="85"/>
      <c r="AF1021" s="86"/>
      <c r="AG1021" s="86"/>
      <c r="AH1021" s="87" t="n">
        <v>0</v>
      </c>
      <c r="AI1021" s="88" t="n">
        <v>0</v>
      </c>
      <c r="AJ1021" s="88" t="n">
        <v>0</v>
      </c>
      <c r="AK1021" s="89" t="n">
        <v>0</v>
      </c>
      <c r="AL1021" s="90" t="n">
        <v>0</v>
      </c>
      <c r="AM1021" s="89" t="n">
        <v>0</v>
      </c>
      <c r="AN1021" s="90" t="n">
        <v>0</v>
      </c>
      <c r="AO1021" s="86"/>
      <c r="AP1021" s="91"/>
      <c r="AZ1021" s="5"/>
      <c r="BA1021" s="12"/>
      <c r="BB1021" s="85" t="n">
        <f aca="false">IF(ISERROR(VLOOKUP($B1021,$AB:$AX,1,0)),0,(VLOOKUP($B1021,$AB:$AX,1,0)))</f>
        <v>0</v>
      </c>
      <c r="BC1021" s="86" t="n">
        <f aca="false">IF(ISERROR(VLOOKUP($B1021,$AB:$AX,2,0)),0,(VLOOKUP($B1021,$AB:$AX,2,0)))</f>
        <v>0</v>
      </c>
      <c r="BD1021" s="92" t="n">
        <f aca="false">IF(ISERROR(VLOOKUP($B1021,$AB:$AX,3,0)),0,(VLOOKUP($B1021,$AB:$AX,3,0)))</f>
        <v>0</v>
      </c>
      <c r="BE1021" s="85" t="n">
        <f aca="false">IF(ISERROR(VLOOKUP($B1021,$AB:$AX,4,0)),0,(VLOOKUP($B1021,$AB:$AX,4,0)))</f>
        <v>0</v>
      </c>
      <c r="BF1021" s="86" t="n">
        <f aca="false">IF(ISERROR(VLOOKUP($B1021,$AB:$AX,5,0)),0,(VLOOKUP($B1021,$AB:$AX,5,0)))</f>
        <v>0</v>
      </c>
      <c r="BG1021" s="86" t="n">
        <f aca="false">IF(ISERROR(VLOOKUP($B1021,$AB:$AX,6,0)),0,(VLOOKUP($B1021,$AB:$AX,6,0)))</f>
        <v>0</v>
      </c>
      <c r="BH1021" s="85" t="n">
        <f aca="false">IF(ISERROR(VLOOKUP($B1021,$AB:$AX,7,0)),0,(VLOOKUP($B1021,$AB:$AX,7,0)))</f>
        <v>0</v>
      </c>
      <c r="BI1021" s="88" t="n">
        <f aca="false">IF(ISERROR(VLOOKUP($B1021,$AB:$AX,8,0)),0,(VLOOKUP($B1021,$AB:$AX,8,0)))</f>
        <v>0</v>
      </c>
      <c r="BJ1021" s="88" t="n">
        <f aca="false">IF(ISERROR(VLOOKUP($B1021,$AB:$AX,9,0)),0,(VLOOKUP($B1021,$AB:$AX,9,0)))</f>
        <v>0</v>
      </c>
      <c r="BK1021" s="89" t="n">
        <f aca="false">IF(ISERROR(VLOOKUP($B1021,$AB:$AX,10,0)),0,(VLOOKUP($B1021,$AB:$AX,10,0)))</f>
        <v>0</v>
      </c>
      <c r="BL1021" s="93" t="n">
        <f aca="false">IF(ISERROR(VLOOKUP($B1021,$AB:$AX,11,0)),0,(VLOOKUP($B1021,$AB:$AX,11,0)))</f>
        <v>0</v>
      </c>
      <c r="BM1021" s="89" t="n">
        <f aca="false">IF(ISERROR(VLOOKUP($B1021,$AB:$AX,12,0)),0,(VLOOKUP($B1021,$AB:$AX,12,0)))</f>
        <v>0</v>
      </c>
      <c r="BN1021" s="93" t="n">
        <f aca="false">IF(ISERROR(VLOOKUP($B1021,$AB:$AX,13,0)),0,(VLOOKUP($B1021,$AB:$AX,13,0)))</f>
        <v>0</v>
      </c>
      <c r="BO1021" s="86" t="n">
        <f aca="false">IF(ISERROR(VLOOKUP($B1021,$AB:$AX,14,0)),0,(VLOOKUP($B1021,$AB:$AX,14,0)))</f>
        <v>0</v>
      </c>
      <c r="BP1021" s="91" t="n">
        <f aca="false">IF(ISERROR(VLOOKUP($B1021,$AB:$AX,15,0)),0,(VLOOKUP($B1021,$AB:$AX,15,0)))</f>
        <v>0</v>
      </c>
    </row>
    <row r="1022" customFormat="false" ht="12.75" hidden="false" customHeight="false" outlineLevel="0" collapsed="false">
      <c r="A1022" s="140" t="s">
        <v>1509</v>
      </c>
      <c r="B1022" s="99" t="s">
        <v>161</v>
      </c>
      <c r="C1022" s="123"/>
      <c r="D1022" s="99"/>
      <c r="E1022" s="99"/>
      <c r="F1022" s="123"/>
      <c r="G1022" s="123"/>
      <c r="H1022" s="136"/>
      <c r="I1022" s="137"/>
      <c r="J1022" s="137"/>
      <c r="K1022" s="130"/>
      <c r="L1022" s="129"/>
      <c r="M1022" s="130"/>
      <c r="N1022" s="129"/>
      <c r="O1022" s="123"/>
      <c r="P1022" s="131"/>
      <c r="AA1022" s="5" t="s">
        <v>1509</v>
      </c>
      <c r="AB1022" s="85" t="s">
        <v>161</v>
      </c>
      <c r="AC1022" s="86"/>
      <c r="AD1022" s="85"/>
      <c r="AE1022" s="85"/>
      <c r="AF1022" s="86"/>
      <c r="AG1022" s="86"/>
      <c r="AH1022" s="87"/>
      <c r="AI1022" s="88"/>
      <c r="AJ1022" s="88"/>
      <c r="AK1022" s="89"/>
      <c r="AL1022" s="90"/>
      <c r="AM1022" s="89"/>
      <c r="AN1022" s="90"/>
      <c r="AO1022" s="86"/>
      <c r="AP1022" s="91"/>
      <c r="AZ1022" s="5"/>
      <c r="BA1022" s="12"/>
      <c r="BB1022" s="85" t="str">
        <f aca="false">IF(ISERROR(VLOOKUP($B1022,$AB:$AX,1,0)),0,(VLOOKUP($B1022,$AB:$AX,1,0)))</f>
        <v>DEALS REMOVED</v>
      </c>
      <c r="BC1022" s="86" t="n">
        <f aca="false">IF(ISERROR(VLOOKUP($B1022,$AB:$AX,2,0)),0,(VLOOKUP($B1022,$AB:$AX,2,0)))</f>
        <v>0</v>
      </c>
      <c r="BD1022" s="92" t="n">
        <f aca="false">IF(ISERROR(VLOOKUP($B1022,$AB:$AX,3,0)),0,(VLOOKUP($B1022,$AB:$AX,3,0)))</f>
        <v>0</v>
      </c>
      <c r="BE1022" s="85" t="n">
        <f aca="false">IF(ISERROR(VLOOKUP($B1022,$AB:$AX,4,0)),0,(VLOOKUP($B1022,$AB:$AX,4,0)))</f>
        <v>0</v>
      </c>
      <c r="BF1022" s="86" t="n">
        <f aca="false">IF(ISERROR(VLOOKUP($B1022,$AB:$AX,5,0)),0,(VLOOKUP($B1022,$AB:$AX,5,0)))</f>
        <v>0</v>
      </c>
      <c r="BG1022" s="86" t="n">
        <f aca="false">IF(ISERROR(VLOOKUP($B1022,$AB:$AX,6,0)),0,(VLOOKUP($B1022,$AB:$AX,6,0)))</f>
        <v>0</v>
      </c>
      <c r="BH1022" s="85" t="n">
        <f aca="false">IF(ISERROR(VLOOKUP($B1022,$AB:$AX,7,0)),0,(VLOOKUP($B1022,$AB:$AX,7,0)))</f>
        <v>0</v>
      </c>
      <c r="BI1022" s="88" t="n">
        <f aca="false">IF(ISERROR(VLOOKUP($B1022,$AB:$AX,8,0)),0,(VLOOKUP($B1022,$AB:$AX,8,0)))</f>
        <v>0</v>
      </c>
      <c r="BJ1022" s="88" t="n">
        <f aca="false">IF(ISERROR(VLOOKUP($B1022,$AB:$AX,9,0)),0,(VLOOKUP($B1022,$AB:$AX,9,0)))</f>
        <v>0</v>
      </c>
      <c r="BK1022" s="89" t="n">
        <f aca="false">IF(ISERROR(VLOOKUP($B1022,$AB:$AX,10,0)),0,(VLOOKUP($B1022,$AB:$AX,10,0)))</f>
        <v>0</v>
      </c>
      <c r="BL1022" s="93" t="n">
        <f aca="false">IF(ISERROR(VLOOKUP($B1022,$AB:$AX,11,0)),0,(VLOOKUP($B1022,$AB:$AX,11,0)))</f>
        <v>0</v>
      </c>
      <c r="BM1022" s="89" t="n">
        <f aca="false">IF(ISERROR(VLOOKUP($B1022,$AB:$AX,12,0)),0,(VLOOKUP($B1022,$AB:$AX,12,0)))</f>
        <v>0</v>
      </c>
      <c r="BN1022" s="93" t="n">
        <f aca="false">IF(ISERROR(VLOOKUP($B1022,$AB:$AX,13,0)),0,(VLOOKUP($B1022,$AB:$AX,13,0)))</f>
        <v>0</v>
      </c>
      <c r="BO1022" s="86" t="n">
        <f aca="false">IF(ISERROR(VLOOKUP($B1022,$AB:$AX,14,0)),0,(VLOOKUP($B1022,$AB:$AX,14,0)))</f>
        <v>0</v>
      </c>
      <c r="BP1022" s="91" t="n">
        <f aca="false">IF(ISERROR(VLOOKUP($B1022,$AB:$AX,15,0)),0,(VLOOKUP($B1022,$AB:$AX,15,0)))</f>
        <v>0</v>
      </c>
    </row>
    <row r="1023" customFormat="false" ht="12.75" hidden="true" customHeight="false" outlineLevel="0" collapsed="false">
      <c r="A1023" s="75" t="s">
        <v>1510</v>
      </c>
      <c r="B1023" s="78"/>
      <c r="C1023" s="79"/>
      <c r="D1023" s="78"/>
      <c r="E1023" s="78"/>
      <c r="F1023" s="79"/>
      <c r="G1023" s="79"/>
      <c r="H1023" s="80" t="n">
        <v>0</v>
      </c>
      <c r="I1023" s="81" t="n">
        <v>0</v>
      </c>
      <c r="J1023" s="81" t="n">
        <v>0</v>
      </c>
      <c r="K1023" s="82" t="n">
        <v>0</v>
      </c>
      <c r="L1023" s="83" t="n">
        <v>0</v>
      </c>
      <c r="M1023" s="82" t="n">
        <v>0</v>
      </c>
      <c r="N1023" s="83" t="n">
        <v>0</v>
      </c>
      <c r="O1023" s="79"/>
      <c r="P1023" s="84"/>
      <c r="AA1023" s="5" t="s">
        <v>1510</v>
      </c>
      <c r="AB1023" s="85"/>
      <c r="AC1023" s="86"/>
      <c r="AD1023" s="85"/>
      <c r="AE1023" s="85"/>
      <c r="AF1023" s="86"/>
      <c r="AG1023" s="86"/>
      <c r="AH1023" s="87" t="n">
        <v>0</v>
      </c>
      <c r="AI1023" s="88" t="n">
        <v>0</v>
      </c>
      <c r="AJ1023" s="88" t="n">
        <v>0</v>
      </c>
      <c r="AK1023" s="89" t="n">
        <v>0</v>
      </c>
      <c r="AL1023" s="90" t="n">
        <v>0</v>
      </c>
      <c r="AM1023" s="89" t="n">
        <v>0</v>
      </c>
      <c r="AN1023" s="90" t="n">
        <v>0</v>
      </c>
      <c r="AO1023" s="86"/>
      <c r="AP1023" s="91"/>
      <c r="AZ1023" s="5"/>
      <c r="BA1023" s="12"/>
      <c r="BB1023" s="85" t="n">
        <f aca="false">IF(ISERROR(VLOOKUP($B1023,$AB:$AX,1,0)),0,(VLOOKUP($B1023,$AB:$AX,1,0)))</f>
        <v>0</v>
      </c>
      <c r="BC1023" s="86" t="n">
        <f aca="false">IF(ISERROR(VLOOKUP($B1023,$AB:$AX,2,0)),0,(VLOOKUP($B1023,$AB:$AX,2,0)))</f>
        <v>0</v>
      </c>
      <c r="BD1023" s="92" t="n">
        <f aca="false">IF(ISERROR(VLOOKUP($B1023,$AB:$AX,3,0)),0,(VLOOKUP($B1023,$AB:$AX,3,0)))</f>
        <v>0</v>
      </c>
      <c r="BE1023" s="85" t="n">
        <f aca="false">IF(ISERROR(VLOOKUP($B1023,$AB:$AX,4,0)),0,(VLOOKUP($B1023,$AB:$AX,4,0)))</f>
        <v>0</v>
      </c>
      <c r="BF1023" s="86" t="n">
        <f aca="false">IF(ISERROR(VLOOKUP($B1023,$AB:$AX,5,0)),0,(VLOOKUP($B1023,$AB:$AX,5,0)))</f>
        <v>0</v>
      </c>
      <c r="BG1023" s="86" t="n">
        <f aca="false">IF(ISERROR(VLOOKUP($B1023,$AB:$AX,6,0)),0,(VLOOKUP($B1023,$AB:$AX,6,0)))</f>
        <v>0</v>
      </c>
      <c r="BH1023" s="85" t="n">
        <f aca="false">IF(ISERROR(VLOOKUP($B1023,$AB:$AX,7,0)),0,(VLOOKUP($B1023,$AB:$AX,7,0)))</f>
        <v>0</v>
      </c>
      <c r="BI1023" s="88" t="n">
        <f aca="false">IF(ISERROR(VLOOKUP($B1023,$AB:$AX,8,0)),0,(VLOOKUP($B1023,$AB:$AX,8,0)))</f>
        <v>0</v>
      </c>
      <c r="BJ1023" s="88" t="n">
        <f aca="false">IF(ISERROR(VLOOKUP($B1023,$AB:$AX,9,0)),0,(VLOOKUP($B1023,$AB:$AX,9,0)))</f>
        <v>0</v>
      </c>
      <c r="BK1023" s="89" t="n">
        <f aca="false">IF(ISERROR(VLOOKUP($B1023,$AB:$AX,10,0)),0,(VLOOKUP($B1023,$AB:$AX,10,0)))</f>
        <v>0</v>
      </c>
      <c r="BL1023" s="93" t="n">
        <f aca="false">IF(ISERROR(VLOOKUP($B1023,$AB:$AX,11,0)),0,(VLOOKUP($B1023,$AB:$AX,11,0)))</f>
        <v>0</v>
      </c>
      <c r="BM1023" s="89" t="n">
        <f aca="false">IF(ISERROR(VLOOKUP($B1023,$AB:$AX,12,0)),0,(VLOOKUP($B1023,$AB:$AX,12,0)))</f>
        <v>0</v>
      </c>
      <c r="BN1023" s="93" t="n">
        <f aca="false">IF(ISERROR(VLOOKUP($B1023,$AB:$AX,13,0)),0,(VLOOKUP($B1023,$AB:$AX,13,0)))</f>
        <v>0</v>
      </c>
      <c r="BO1023" s="86" t="n">
        <f aca="false">IF(ISERROR(VLOOKUP($B1023,$AB:$AX,14,0)),0,(VLOOKUP($B1023,$AB:$AX,14,0)))</f>
        <v>0</v>
      </c>
      <c r="BP1023" s="91" t="n">
        <f aca="false">IF(ISERROR(VLOOKUP($B1023,$AB:$AX,15,0)),0,(VLOOKUP($B1023,$AB:$AX,15,0)))</f>
        <v>0</v>
      </c>
    </row>
    <row r="1024" customFormat="false" ht="12.75" hidden="true" customHeight="false" outlineLevel="0" collapsed="false">
      <c r="A1024" s="75" t="s">
        <v>1511</v>
      </c>
      <c r="B1024" s="78"/>
      <c r="C1024" s="79"/>
      <c r="D1024" s="78"/>
      <c r="E1024" s="78"/>
      <c r="F1024" s="79"/>
      <c r="G1024" s="79"/>
      <c r="H1024" s="80" t="n">
        <v>0</v>
      </c>
      <c r="I1024" s="81" t="n">
        <v>0</v>
      </c>
      <c r="J1024" s="81" t="n">
        <v>0</v>
      </c>
      <c r="K1024" s="82" t="n">
        <v>0</v>
      </c>
      <c r="L1024" s="83" t="n">
        <v>0</v>
      </c>
      <c r="M1024" s="82" t="n">
        <v>0</v>
      </c>
      <c r="N1024" s="83" t="n">
        <v>0</v>
      </c>
      <c r="O1024" s="79"/>
      <c r="P1024" s="84"/>
      <c r="AA1024" s="5" t="s">
        <v>1511</v>
      </c>
      <c r="AB1024" s="85"/>
      <c r="AC1024" s="86"/>
      <c r="AD1024" s="85"/>
      <c r="AE1024" s="85"/>
      <c r="AF1024" s="86"/>
      <c r="AG1024" s="86"/>
      <c r="AH1024" s="87" t="n">
        <v>0</v>
      </c>
      <c r="AI1024" s="88" t="n">
        <v>0</v>
      </c>
      <c r="AJ1024" s="88" t="n">
        <v>0</v>
      </c>
      <c r="AK1024" s="89" t="n">
        <v>0</v>
      </c>
      <c r="AL1024" s="90" t="n">
        <v>0</v>
      </c>
      <c r="AM1024" s="89" t="n">
        <v>0</v>
      </c>
      <c r="AN1024" s="90" t="n">
        <v>0</v>
      </c>
      <c r="AO1024" s="86"/>
      <c r="AP1024" s="91"/>
      <c r="AZ1024" s="5"/>
      <c r="BA1024" s="12"/>
      <c r="BB1024" s="85" t="n">
        <f aca="false">IF(ISERROR(VLOOKUP($B1024,$AB:$AX,1,0)),0,(VLOOKUP($B1024,$AB:$AX,1,0)))</f>
        <v>0</v>
      </c>
      <c r="BC1024" s="86" t="n">
        <f aca="false">IF(ISERROR(VLOOKUP($B1024,$AB:$AX,2,0)),0,(VLOOKUP($B1024,$AB:$AX,2,0)))</f>
        <v>0</v>
      </c>
      <c r="BD1024" s="92" t="n">
        <f aca="false">IF(ISERROR(VLOOKUP($B1024,$AB:$AX,3,0)),0,(VLOOKUP($B1024,$AB:$AX,3,0)))</f>
        <v>0</v>
      </c>
      <c r="BE1024" s="85" t="n">
        <f aca="false">IF(ISERROR(VLOOKUP($B1024,$AB:$AX,4,0)),0,(VLOOKUP($B1024,$AB:$AX,4,0)))</f>
        <v>0</v>
      </c>
      <c r="BF1024" s="86" t="n">
        <f aca="false">IF(ISERROR(VLOOKUP($B1024,$AB:$AX,5,0)),0,(VLOOKUP($B1024,$AB:$AX,5,0)))</f>
        <v>0</v>
      </c>
      <c r="BG1024" s="86" t="n">
        <f aca="false">IF(ISERROR(VLOOKUP($B1024,$AB:$AX,6,0)),0,(VLOOKUP($B1024,$AB:$AX,6,0)))</f>
        <v>0</v>
      </c>
      <c r="BH1024" s="85" t="n">
        <f aca="false">IF(ISERROR(VLOOKUP($B1024,$AB:$AX,7,0)),0,(VLOOKUP($B1024,$AB:$AX,7,0)))</f>
        <v>0</v>
      </c>
      <c r="BI1024" s="88" t="n">
        <f aca="false">IF(ISERROR(VLOOKUP($B1024,$AB:$AX,8,0)),0,(VLOOKUP($B1024,$AB:$AX,8,0)))</f>
        <v>0</v>
      </c>
      <c r="BJ1024" s="88" t="n">
        <f aca="false">IF(ISERROR(VLOOKUP($B1024,$AB:$AX,9,0)),0,(VLOOKUP($B1024,$AB:$AX,9,0)))</f>
        <v>0</v>
      </c>
      <c r="BK1024" s="89" t="n">
        <f aca="false">IF(ISERROR(VLOOKUP($B1024,$AB:$AX,10,0)),0,(VLOOKUP($B1024,$AB:$AX,10,0)))</f>
        <v>0</v>
      </c>
      <c r="BL1024" s="93" t="n">
        <f aca="false">IF(ISERROR(VLOOKUP($B1024,$AB:$AX,11,0)),0,(VLOOKUP($B1024,$AB:$AX,11,0)))</f>
        <v>0</v>
      </c>
      <c r="BM1024" s="89" t="n">
        <f aca="false">IF(ISERROR(VLOOKUP($B1024,$AB:$AX,12,0)),0,(VLOOKUP($B1024,$AB:$AX,12,0)))</f>
        <v>0</v>
      </c>
      <c r="BN1024" s="93" t="n">
        <f aca="false">IF(ISERROR(VLOOKUP($B1024,$AB:$AX,13,0)),0,(VLOOKUP($B1024,$AB:$AX,13,0)))</f>
        <v>0</v>
      </c>
      <c r="BO1024" s="86" t="n">
        <f aca="false">IF(ISERROR(VLOOKUP($B1024,$AB:$AX,14,0)),0,(VLOOKUP($B1024,$AB:$AX,14,0)))</f>
        <v>0</v>
      </c>
      <c r="BP1024" s="91" t="n">
        <f aca="false">IF(ISERROR(VLOOKUP($B1024,$AB:$AX,15,0)),0,(VLOOKUP($B1024,$AB:$AX,15,0)))</f>
        <v>0</v>
      </c>
    </row>
    <row r="1025" customFormat="false" ht="12.75" hidden="true" customHeight="false" outlineLevel="0" collapsed="false">
      <c r="A1025" s="75" t="s">
        <v>1512</v>
      </c>
      <c r="B1025" s="78"/>
      <c r="C1025" s="79"/>
      <c r="D1025" s="78"/>
      <c r="E1025" s="78"/>
      <c r="F1025" s="79"/>
      <c r="G1025" s="79"/>
      <c r="H1025" s="80" t="n">
        <v>0</v>
      </c>
      <c r="I1025" s="81" t="n">
        <v>0</v>
      </c>
      <c r="J1025" s="81" t="n">
        <v>0</v>
      </c>
      <c r="K1025" s="82" t="n">
        <v>0</v>
      </c>
      <c r="L1025" s="83" t="n">
        <v>0</v>
      </c>
      <c r="M1025" s="82" t="n">
        <v>0</v>
      </c>
      <c r="N1025" s="83" t="n">
        <v>0</v>
      </c>
      <c r="O1025" s="79"/>
      <c r="P1025" s="84"/>
      <c r="AA1025" s="5" t="s">
        <v>1512</v>
      </c>
      <c r="AB1025" s="85"/>
      <c r="AC1025" s="86"/>
      <c r="AD1025" s="85"/>
      <c r="AE1025" s="85"/>
      <c r="AF1025" s="86"/>
      <c r="AG1025" s="86"/>
      <c r="AH1025" s="87" t="n">
        <v>0</v>
      </c>
      <c r="AI1025" s="88" t="n">
        <v>0</v>
      </c>
      <c r="AJ1025" s="88" t="n">
        <v>0</v>
      </c>
      <c r="AK1025" s="89" t="n">
        <v>0</v>
      </c>
      <c r="AL1025" s="90" t="n">
        <v>0</v>
      </c>
      <c r="AM1025" s="89" t="n">
        <v>0</v>
      </c>
      <c r="AN1025" s="90" t="n">
        <v>0</v>
      </c>
      <c r="AO1025" s="86"/>
      <c r="AP1025" s="91"/>
      <c r="AZ1025" s="5"/>
      <c r="BA1025" s="12"/>
      <c r="BB1025" s="85" t="n">
        <f aca="false">IF(ISERROR(VLOOKUP($B1025,$AB:$AX,1,0)),0,(VLOOKUP($B1025,$AB:$AX,1,0)))</f>
        <v>0</v>
      </c>
      <c r="BC1025" s="86" t="n">
        <f aca="false">IF(ISERROR(VLOOKUP($B1025,$AB:$AX,2,0)),0,(VLOOKUP($B1025,$AB:$AX,2,0)))</f>
        <v>0</v>
      </c>
      <c r="BD1025" s="92" t="n">
        <f aca="false">IF(ISERROR(VLOOKUP($B1025,$AB:$AX,3,0)),0,(VLOOKUP($B1025,$AB:$AX,3,0)))</f>
        <v>0</v>
      </c>
      <c r="BE1025" s="85" t="n">
        <f aca="false">IF(ISERROR(VLOOKUP($B1025,$AB:$AX,4,0)),0,(VLOOKUP($B1025,$AB:$AX,4,0)))</f>
        <v>0</v>
      </c>
      <c r="BF1025" s="86" t="n">
        <f aca="false">IF(ISERROR(VLOOKUP($B1025,$AB:$AX,5,0)),0,(VLOOKUP($B1025,$AB:$AX,5,0)))</f>
        <v>0</v>
      </c>
      <c r="BG1025" s="86" t="n">
        <f aca="false">IF(ISERROR(VLOOKUP($B1025,$AB:$AX,6,0)),0,(VLOOKUP($B1025,$AB:$AX,6,0)))</f>
        <v>0</v>
      </c>
      <c r="BH1025" s="85" t="n">
        <f aca="false">IF(ISERROR(VLOOKUP($B1025,$AB:$AX,7,0)),0,(VLOOKUP($B1025,$AB:$AX,7,0)))</f>
        <v>0</v>
      </c>
      <c r="BI1025" s="88" t="n">
        <f aca="false">IF(ISERROR(VLOOKUP($B1025,$AB:$AX,8,0)),0,(VLOOKUP($B1025,$AB:$AX,8,0)))</f>
        <v>0</v>
      </c>
      <c r="BJ1025" s="88" t="n">
        <f aca="false">IF(ISERROR(VLOOKUP($B1025,$AB:$AX,9,0)),0,(VLOOKUP($B1025,$AB:$AX,9,0)))</f>
        <v>0</v>
      </c>
      <c r="BK1025" s="89" t="n">
        <f aca="false">IF(ISERROR(VLOOKUP($B1025,$AB:$AX,10,0)),0,(VLOOKUP($B1025,$AB:$AX,10,0)))</f>
        <v>0</v>
      </c>
      <c r="BL1025" s="93" t="n">
        <f aca="false">IF(ISERROR(VLOOKUP($B1025,$AB:$AX,11,0)),0,(VLOOKUP($B1025,$AB:$AX,11,0)))</f>
        <v>0</v>
      </c>
      <c r="BM1025" s="89" t="n">
        <f aca="false">IF(ISERROR(VLOOKUP($B1025,$AB:$AX,12,0)),0,(VLOOKUP($B1025,$AB:$AX,12,0)))</f>
        <v>0</v>
      </c>
      <c r="BN1025" s="93" t="n">
        <f aca="false">IF(ISERROR(VLOOKUP($B1025,$AB:$AX,13,0)),0,(VLOOKUP($B1025,$AB:$AX,13,0)))</f>
        <v>0</v>
      </c>
      <c r="BO1025" s="86" t="n">
        <f aca="false">IF(ISERROR(VLOOKUP($B1025,$AB:$AX,14,0)),0,(VLOOKUP($B1025,$AB:$AX,14,0)))</f>
        <v>0</v>
      </c>
      <c r="BP1025" s="91" t="n">
        <f aca="false">IF(ISERROR(VLOOKUP($B1025,$AB:$AX,15,0)),0,(VLOOKUP($B1025,$AB:$AX,15,0)))</f>
        <v>0</v>
      </c>
    </row>
    <row r="1026" customFormat="false" ht="12.75" hidden="true" customHeight="false" outlineLevel="0" collapsed="false">
      <c r="A1026" s="75" t="s">
        <v>1513</v>
      </c>
      <c r="B1026" s="78"/>
      <c r="C1026" s="79"/>
      <c r="D1026" s="78"/>
      <c r="E1026" s="78"/>
      <c r="F1026" s="79"/>
      <c r="G1026" s="79"/>
      <c r="H1026" s="80" t="n">
        <v>0</v>
      </c>
      <c r="I1026" s="81" t="n">
        <v>0</v>
      </c>
      <c r="J1026" s="81" t="n">
        <v>0</v>
      </c>
      <c r="K1026" s="82" t="n">
        <v>0</v>
      </c>
      <c r="L1026" s="83" t="n">
        <v>0</v>
      </c>
      <c r="M1026" s="82" t="n">
        <v>0</v>
      </c>
      <c r="N1026" s="83" t="n">
        <v>0</v>
      </c>
      <c r="O1026" s="79"/>
      <c r="P1026" s="84"/>
      <c r="AA1026" s="5" t="s">
        <v>1513</v>
      </c>
      <c r="AB1026" s="85"/>
      <c r="AC1026" s="86"/>
      <c r="AD1026" s="85"/>
      <c r="AE1026" s="85"/>
      <c r="AF1026" s="86"/>
      <c r="AG1026" s="86"/>
      <c r="AH1026" s="87" t="n">
        <v>0</v>
      </c>
      <c r="AI1026" s="88" t="n">
        <v>0</v>
      </c>
      <c r="AJ1026" s="88" t="n">
        <v>0</v>
      </c>
      <c r="AK1026" s="89" t="n">
        <v>0</v>
      </c>
      <c r="AL1026" s="90" t="n">
        <v>0</v>
      </c>
      <c r="AM1026" s="89" t="n">
        <v>0</v>
      </c>
      <c r="AN1026" s="90" t="n">
        <v>0</v>
      </c>
      <c r="AO1026" s="86"/>
      <c r="AP1026" s="91"/>
      <c r="AZ1026" s="5"/>
      <c r="BA1026" s="12"/>
      <c r="BB1026" s="85" t="n">
        <f aca="false">IF(ISERROR(VLOOKUP($B1026,$AB:$AX,1,0)),0,(VLOOKUP($B1026,$AB:$AX,1,0)))</f>
        <v>0</v>
      </c>
      <c r="BC1026" s="86" t="n">
        <f aca="false">IF(ISERROR(VLOOKUP($B1026,$AB:$AX,2,0)),0,(VLOOKUP($B1026,$AB:$AX,2,0)))</f>
        <v>0</v>
      </c>
      <c r="BD1026" s="92" t="n">
        <f aca="false">IF(ISERROR(VLOOKUP($B1026,$AB:$AX,3,0)),0,(VLOOKUP($B1026,$AB:$AX,3,0)))</f>
        <v>0</v>
      </c>
      <c r="BE1026" s="85" t="n">
        <f aca="false">IF(ISERROR(VLOOKUP($B1026,$AB:$AX,4,0)),0,(VLOOKUP($B1026,$AB:$AX,4,0)))</f>
        <v>0</v>
      </c>
      <c r="BF1026" s="86" t="n">
        <f aca="false">IF(ISERROR(VLOOKUP($B1026,$AB:$AX,5,0)),0,(VLOOKUP($B1026,$AB:$AX,5,0)))</f>
        <v>0</v>
      </c>
      <c r="BG1026" s="86" t="n">
        <f aca="false">IF(ISERROR(VLOOKUP($B1026,$AB:$AX,6,0)),0,(VLOOKUP($B1026,$AB:$AX,6,0)))</f>
        <v>0</v>
      </c>
      <c r="BH1026" s="85" t="n">
        <f aca="false">IF(ISERROR(VLOOKUP($B1026,$AB:$AX,7,0)),0,(VLOOKUP($B1026,$AB:$AX,7,0)))</f>
        <v>0</v>
      </c>
      <c r="BI1026" s="88" t="n">
        <f aca="false">IF(ISERROR(VLOOKUP($B1026,$AB:$AX,8,0)),0,(VLOOKUP($B1026,$AB:$AX,8,0)))</f>
        <v>0</v>
      </c>
      <c r="BJ1026" s="88" t="n">
        <f aca="false">IF(ISERROR(VLOOKUP($B1026,$AB:$AX,9,0)),0,(VLOOKUP($B1026,$AB:$AX,9,0)))</f>
        <v>0</v>
      </c>
      <c r="BK1026" s="89" t="n">
        <f aca="false">IF(ISERROR(VLOOKUP($B1026,$AB:$AX,10,0)),0,(VLOOKUP($B1026,$AB:$AX,10,0)))</f>
        <v>0</v>
      </c>
      <c r="BL1026" s="93" t="n">
        <f aca="false">IF(ISERROR(VLOOKUP($B1026,$AB:$AX,11,0)),0,(VLOOKUP($B1026,$AB:$AX,11,0)))</f>
        <v>0</v>
      </c>
      <c r="BM1026" s="89" t="n">
        <f aca="false">IF(ISERROR(VLOOKUP($B1026,$AB:$AX,12,0)),0,(VLOOKUP($B1026,$AB:$AX,12,0)))</f>
        <v>0</v>
      </c>
      <c r="BN1026" s="93" t="n">
        <f aca="false">IF(ISERROR(VLOOKUP($B1026,$AB:$AX,13,0)),0,(VLOOKUP($B1026,$AB:$AX,13,0)))</f>
        <v>0</v>
      </c>
      <c r="BO1026" s="86" t="n">
        <f aca="false">IF(ISERROR(VLOOKUP($B1026,$AB:$AX,14,0)),0,(VLOOKUP($B1026,$AB:$AX,14,0)))</f>
        <v>0</v>
      </c>
      <c r="BP1026" s="91" t="n">
        <f aca="false">IF(ISERROR(VLOOKUP($B1026,$AB:$AX,15,0)),0,(VLOOKUP($B1026,$AB:$AX,15,0)))</f>
        <v>0</v>
      </c>
    </row>
    <row r="1027" customFormat="false" ht="12.75" hidden="true" customHeight="false" outlineLevel="0" collapsed="false">
      <c r="A1027" s="75" t="s">
        <v>1514</v>
      </c>
      <c r="B1027" s="78"/>
      <c r="C1027" s="79"/>
      <c r="D1027" s="78"/>
      <c r="E1027" s="78"/>
      <c r="F1027" s="79"/>
      <c r="G1027" s="79"/>
      <c r="H1027" s="80" t="n">
        <v>0</v>
      </c>
      <c r="I1027" s="81" t="n">
        <v>0</v>
      </c>
      <c r="J1027" s="81" t="n">
        <v>0</v>
      </c>
      <c r="K1027" s="82" t="n">
        <v>0</v>
      </c>
      <c r="L1027" s="83" t="n">
        <v>0</v>
      </c>
      <c r="M1027" s="82" t="n">
        <v>0</v>
      </c>
      <c r="N1027" s="83" t="n">
        <v>0</v>
      </c>
      <c r="O1027" s="79"/>
      <c r="P1027" s="84"/>
      <c r="AA1027" s="5" t="s">
        <v>1514</v>
      </c>
      <c r="AB1027" s="85"/>
      <c r="AC1027" s="86"/>
      <c r="AD1027" s="85"/>
      <c r="AE1027" s="85"/>
      <c r="AF1027" s="86"/>
      <c r="AG1027" s="86"/>
      <c r="AH1027" s="87" t="n">
        <v>0</v>
      </c>
      <c r="AI1027" s="88" t="n">
        <v>0</v>
      </c>
      <c r="AJ1027" s="88" t="n">
        <v>0</v>
      </c>
      <c r="AK1027" s="89" t="n">
        <v>0</v>
      </c>
      <c r="AL1027" s="90" t="n">
        <v>0</v>
      </c>
      <c r="AM1027" s="89" t="n">
        <v>0</v>
      </c>
      <c r="AN1027" s="90" t="n">
        <v>0</v>
      </c>
      <c r="AO1027" s="86"/>
      <c r="AP1027" s="91"/>
      <c r="AZ1027" s="5"/>
      <c r="BA1027" s="12"/>
      <c r="BB1027" s="85" t="n">
        <f aca="false">IF(ISERROR(VLOOKUP($B1027,$AB:$AX,1,0)),0,(VLOOKUP($B1027,$AB:$AX,1,0)))</f>
        <v>0</v>
      </c>
      <c r="BC1027" s="86" t="n">
        <f aca="false">IF(ISERROR(VLOOKUP($B1027,$AB:$AX,2,0)),0,(VLOOKUP($B1027,$AB:$AX,2,0)))</f>
        <v>0</v>
      </c>
      <c r="BD1027" s="92" t="n">
        <f aca="false">IF(ISERROR(VLOOKUP($B1027,$AB:$AX,3,0)),0,(VLOOKUP($B1027,$AB:$AX,3,0)))</f>
        <v>0</v>
      </c>
      <c r="BE1027" s="85" t="n">
        <f aca="false">IF(ISERROR(VLOOKUP($B1027,$AB:$AX,4,0)),0,(VLOOKUP($B1027,$AB:$AX,4,0)))</f>
        <v>0</v>
      </c>
      <c r="BF1027" s="86" t="n">
        <f aca="false">IF(ISERROR(VLOOKUP($B1027,$AB:$AX,5,0)),0,(VLOOKUP($B1027,$AB:$AX,5,0)))</f>
        <v>0</v>
      </c>
      <c r="BG1027" s="86" t="n">
        <f aca="false">IF(ISERROR(VLOOKUP($B1027,$AB:$AX,6,0)),0,(VLOOKUP($B1027,$AB:$AX,6,0)))</f>
        <v>0</v>
      </c>
      <c r="BH1027" s="85" t="n">
        <f aca="false">IF(ISERROR(VLOOKUP($B1027,$AB:$AX,7,0)),0,(VLOOKUP($B1027,$AB:$AX,7,0)))</f>
        <v>0</v>
      </c>
      <c r="BI1027" s="88" t="n">
        <f aca="false">IF(ISERROR(VLOOKUP($B1027,$AB:$AX,8,0)),0,(VLOOKUP($B1027,$AB:$AX,8,0)))</f>
        <v>0</v>
      </c>
      <c r="BJ1027" s="88" t="n">
        <f aca="false">IF(ISERROR(VLOOKUP($B1027,$AB:$AX,9,0)),0,(VLOOKUP($B1027,$AB:$AX,9,0)))</f>
        <v>0</v>
      </c>
      <c r="BK1027" s="89" t="n">
        <f aca="false">IF(ISERROR(VLOOKUP($B1027,$AB:$AX,10,0)),0,(VLOOKUP($B1027,$AB:$AX,10,0)))</f>
        <v>0</v>
      </c>
      <c r="BL1027" s="93" t="n">
        <f aca="false">IF(ISERROR(VLOOKUP($B1027,$AB:$AX,11,0)),0,(VLOOKUP($B1027,$AB:$AX,11,0)))</f>
        <v>0</v>
      </c>
      <c r="BM1027" s="89" t="n">
        <f aca="false">IF(ISERROR(VLOOKUP($B1027,$AB:$AX,12,0)),0,(VLOOKUP($B1027,$AB:$AX,12,0)))</f>
        <v>0</v>
      </c>
      <c r="BN1027" s="93" t="n">
        <f aca="false">IF(ISERROR(VLOOKUP($B1027,$AB:$AX,13,0)),0,(VLOOKUP($B1027,$AB:$AX,13,0)))</f>
        <v>0</v>
      </c>
      <c r="BO1027" s="86" t="n">
        <f aca="false">IF(ISERROR(VLOOKUP($B1027,$AB:$AX,14,0)),0,(VLOOKUP($B1027,$AB:$AX,14,0)))</f>
        <v>0</v>
      </c>
      <c r="BP1027" s="91" t="n">
        <f aca="false">IF(ISERROR(VLOOKUP($B1027,$AB:$AX,15,0)),0,(VLOOKUP($B1027,$AB:$AX,15,0)))</f>
        <v>0</v>
      </c>
    </row>
    <row r="1028" customFormat="false" ht="12.75" hidden="true" customHeight="false" outlineLevel="0" collapsed="false">
      <c r="A1028" s="75" t="s">
        <v>1515</v>
      </c>
      <c r="B1028" s="78"/>
      <c r="C1028" s="79"/>
      <c r="D1028" s="78"/>
      <c r="E1028" s="78"/>
      <c r="F1028" s="79"/>
      <c r="G1028" s="79"/>
      <c r="H1028" s="80" t="n">
        <v>0</v>
      </c>
      <c r="I1028" s="81" t="n">
        <v>0</v>
      </c>
      <c r="J1028" s="81" t="n">
        <v>0</v>
      </c>
      <c r="K1028" s="82" t="n">
        <v>0</v>
      </c>
      <c r="L1028" s="83" t="n">
        <v>0</v>
      </c>
      <c r="M1028" s="82" t="n">
        <v>0</v>
      </c>
      <c r="N1028" s="83" t="n">
        <v>0</v>
      </c>
      <c r="O1028" s="79"/>
      <c r="P1028" s="84"/>
      <c r="AA1028" s="5" t="s">
        <v>1515</v>
      </c>
      <c r="AB1028" s="85"/>
      <c r="AC1028" s="86"/>
      <c r="AD1028" s="85"/>
      <c r="AE1028" s="85"/>
      <c r="AF1028" s="86"/>
      <c r="AG1028" s="86"/>
      <c r="AH1028" s="87" t="n">
        <v>0</v>
      </c>
      <c r="AI1028" s="88" t="n">
        <v>0</v>
      </c>
      <c r="AJ1028" s="88" t="n">
        <v>0</v>
      </c>
      <c r="AK1028" s="89" t="n">
        <v>0</v>
      </c>
      <c r="AL1028" s="90" t="n">
        <v>0</v>
      </c>
      <c r="AM1028" s="89" t="n">
        <v>0</v>
      </c>
      <c r="AN1028" s="90" t="n">
        <v>0</v>
      </c>
      <c r="AO1028" s="86"/>
      <c r="AP1028" s="91"/>
      <c r="AZ1028" s="5"/>
      <c r="BA1028" s="12"/>
      <c r="BB1028" s="85" t="n">
        <f aca="false">IF(ISERROR(VLOOKUP($B1028,$AB:$AX,1,0)),0,(VLOOKUP($B1028,$AB:$AX,1,0)))</f>
        <v>0</v>
      </c>
      <c r="BC1028" s="86" t="n">
        <f aca="false">IF(ISERROR(VLOOKUP($B1028,$AB:$AX,2,0)),0,(VLOOKUP($B1028,$AB:$AX,2,0)))</f>
        <v>0</v>
      </c>
      <c r="BD1028" s="92" t="n">
        <f aca="false">IF(ISERROR(VLOOKUP($B1028,$AB:$AX,3,0)),0,(VLOOKUP($B1028,$AB:$AX,3,0)))</f>
        <v>0</v>
      </c>
      <c r="BE1028" s="85" t="n">
        <f aca="false">IF(ISERROR(VLOOKUP($B1028,$AB:$AX,4,0)),0,(VLOOKUP($B1028,$AB:$AX,4,0)))</f>
        <v>0</v>
      </c>
      <c r="BF1028" s="86" t="n">
        <f aca="false">IF(ISERROR(VLOOKUP($B1028,$AB:$AX,5,0)),0,(VLOOKUP($B1028,$AB:$AX,5,0)))</f>
        <v>0</v>
      </c>
      <c r="BG1028" s="86" t="n">
        <f aca="false">IF(ISERROR(VLOOKUP($B1028,$AB:$AX,6,0)),0,(VLOOKUP($B1028,$AB:$AX,6,0)))</f>
        <v>0</v>
      </c>
      <c r="BH1028" s="85" t="n">
        <f aca="false">IF(ISERROR(VLOOKUP($B1028,$AB:$AX,7,0)),0,(VLOOKUP($B1028,$AB:$AX,7,0)))</f>
        <v>0</v>
      </c>
      <c r="BI1028" s="88" t="n">
        <f aca="false">IF(ISERROR(VLOOKUP($B1028,$AB:$AX,8,0)),0,(VLOOKUP($B1028,$AB:$AX,8,0)))</f>
        <v>0</v>
      </c>
      <c r="BJ1028" s="88" t="n">
        <f aca="false">IF(ISERROR(VLOOKUP($B1028,$AB:$AX,9,0)),0,(VLOOKUP($B1028,$AB:$AX,9,0)))</f>
        <v>0</v>
      </c>
      <c r="BK1028" s="89" t="n">
        <f aca="false">IF(ISERROR(VLOOKUP($B1028,$AB:$AX,10,0)),0,(VLOOKUP($B1028,$AB:$AX,10,0)))</f>
        <v>0</v>
      </c>
      <c r="BL1028" s="93" t="n">
        <f aca="false">IF(ISERROR(VLOOKUP($B1028,$AB:$AX,11,0)),0,(VLOOKUP($B1028,$AB:$AX,11,0)))</f>
        <v>0</v>
      </c>
      <c r="BM1028" s="89" t="n">
        <f aca="false">IF(ISERROR(VLOOKUP($B1028,$AB:$AX,12,0)),0,(VLOOKUP($B1028,$AB:$AX,12,0)))</f>
        <v>0</v>
      </c>
      <c r="BN1028" s="93" t="n">
        <f aca="false">IF(ISERROR(VLOOKUP($B1028,$AB:$AX,13,0)),0,(VLOOKUP($B1028,$AB:$AX,13,0)))</f>
        <v>0</v>
      </c>
      <c r="BO1028" s="86" t="n">
        <f aca="false">IF(ISERROR(VLOOKUP($B1028,$AB:$AX,14,0)),0,(VLOOKUP($B1028,$AB:$AX,14,0)))</f>
        <v>0</v>
      </c>
      <c r="BP1028" s="91" t="n">
        <f aca="false">IF(ISERROR(VLOOKUP($B1028,$AB:$AX,15,0)),0,(VLOOKUP($B1028,$AB:$AX,15,0)))</f>
        <v>0</v>
      </c>
    </row>
    <row r="1029" customFormat="false" ht="12.75" hidden="true" customHeight="false" outlineLevel="0" collapsed="false">
      <c r="A1029" s="75" t="s">
        <v>1516</v>
      </c>
      <c r="B1029" s="78"/>
      <c r="C1029" s="79"/>
      <c r="D1029" s="78"/>
      <c r="E1029" s="78"/>
      <c r="F1029" s="79"/>
      <c r="G1029" s="79"/>
      <c r="H1029" s="80" t="n">
        <v>0</v>
      </c>
      <c r="I1029" s="81" t="n">
        <v>0</v>
      </c>
      <c r="J1029" s="81" t="n">
        <v>0</v>
      </c>
      <c r="K1029" s="82" t="n">
        <v>0</v>
      </c>
      <c r="L1029" s="83" t="n">
        <v>0</v>
      </c>
      <c r="M1029" s="82" t="n">
        <v>0</v>
      </c>
      <c r="N1029" s="83" t="n">
        <v>0</v>
      </c>
      <c r="O1029" s="79"/>
      <c r="P1029" s="84"/>
      <c r="AA1029" s="5" t="s">
        <v>1516</v>
      </c>
      <c r="AB1029" s="85"/>
      <c r="AC1029" s="86"/>
      <c r="AD1029" s="85"/>
      <c r="AE1029" s="85"/>
      <c r="AF1029" s="86"/>
      <c r="AG1029" s="86"/>
      <c r="AH1029" s="87" t="n">
        <v>0</v>
      </c>
      <c r="AI1029" s="88" t="n">
        <v>0</v>
      </c>
      <c r="AJ1029" s="88" t="n">
        <v>0</v>
      </c>
      <c r="AK1029" s="89" t="n">
        <v>0</v>
      </c>
      <c r="AL1029" s="90" t="n">
        <v>0</v>
      </c>
      <c r="AM1029" s="89" t="n">
        <v>0</v>
      </c>
      <c r="AN1029" s="90" t="n">
        <v>0</v>
      </c>
      <c r="AO1029" s="86"/>
      <c r="AP1029" s="91"/>
      <c r="AZ1029" s="5"/>
      <c r="BA1029" s="12"/>
      <c r="BB1029" s="85" t="n">
        <f aca="false">IF(ISERROR(VLOOKUP($B1029,$AB:$AX,1,0)),0,(VLOOKUP($B1029,$AB:$AX,1,0)))</f>
        <v>0</v>
      </c>
      <c r="BC1029" s="86" t="n">
        <f aca="false">IF(ISERROR(VLOOKUP($B1029,$AB:$AX,2,0)),0,(VLOOKUP($B1029,$AB:$AX,2,0)))</f>
        <v>0</v>
      </c>
      <c r="BD1029" s="92" t="n">
        <f aca="false">IF(ISERROR(VLOOKUP($B1029,$AB:$AX,3,0)),0,(VLOOKUP($B1029,$AB:$AX,3,0)))</f>
        <v>0</v>
      </c>
      <c r="BE1029" s="85" t="n">
        <f aca="false">IF(ISERROR(VLOOKUP($B1029,$AB:$AX,4,0)),0,(VLOOKUP($B1029,$AB:$AX,4,0)))</f>
        <v>0</v>
      </c>
      <c r="BF1029" s="86" t="n">
        <f aca="false">IF(ISERROR(VLOOKUP($B1029,$AB:$AX,5,0)),0,(VLOOKUP($B1029,$AB:$AX,5,0)))</f>
        <v>0</v>
      </c>
      <c r="BG1029" s="86" t="n">
        <f aca="false">IF(ISERROR(VLOOKUP($B1029,$AB:$AX,6,0)),0,(VLOOKUP($B1029,$AB:$AX,6,0)))</f>
        <v>0</v>
      </c>
      <c r="BH1029" s="85" t="n">
        <f aca="false">IF(ISERROR(VLOOKUP($B1029,$AB:$AX,7,0)),0,(VLOOKUP($B1029,$AB:$AX,7,0)))</f>
        <v>0</v>
      </c>
      <c r="BI1029" s="88" t="n">
        <f aca="false">IF(ISERROR(VLOOKUP($B1029,$AB:$AX,8,0)),0,(VLOOKUP($B1029,$AB:$AX,8,0)))</f>
        <v>0</v>
      </c>
      <c r="BJ1029" s="88" t="n">
        <f aca="false">IF(ISERROR(VLOOKUP($B1029,$AB:$AX,9,0)),0,(VLOOKUP($B1029,$AB:$AX,9,0)))</f>
        <v>0</v>
      </c>
      <c r="BK1029" s="89" t="n">
        <f aca="false">IF(ISERROR(VLOOKUP($B1029,$AB:$AX,10,0)),0,(VLOOKUP($B1029,$AB:$AX,10,0)))</f>
        <v>0</v>
      </c>
      <c r="BL1029" s="93" t="n">
        <f aca="false">IF(ISERROR(VLOOKUP($B1029,$AB:$AX,11,0)),0,(VLOOKUP($B1029,$AB:$AX,11,0)))</f>
        <v>0</v>
      </c>
      <c r="BM1029" s="89" t="n">
        <f aca="false">IF(ISERROR(VLOOKUP($B1029,$AB:$AX,12,0)),0,(VLOOKUP($B1029,$AB:$AX,12,0)))</f>
        <v>0</v>
      </c>
      <c r="BN1029" s="93" t="n">
        <f aca="false">IF(ISERROR(VLOOKUP($B1029,$AB:$AX,13,0)),0,(VLOOKUP($B1029,$AB:$AX,13,0)))</f>
        <v>0</v>
      </c>
      <c r="BO1029" s="86" t="n">
        <f aca="false">IF(ISERROR(VLOOKUP($B1029,$AB:$AX,14,0)),0,(VLOOKUP($B1029,$AB:$AX,14,0)))</f>
        <v>0</v>
      </c>
      <c r="BP1029" s="91" t="n">
        <f aca="false">IF(ISERROR(VLOOKUP($B1029,$AB:$AX,15,0)),0,(VLOOKUP($B1029,$AB:$AX,15,0)))</f>
        <v>0</v>
      </c>
    </row>
    <row r="1030" customFormat="false" ht="12.75" hidden="true" customHeight="false" outlineLevel="0" collapsed="false">
      <c r="A1030" s="75" t="s">
        <v>1517</v>
      </c>
      <c r="B1030" s="78"/>
      <c r="C1030" s="79"/>
      <c r="D1030" s="78"/>
      <c r="E1030" s="78"/>
      <c r="F1030" s="79"/>
      <c r="G1030" s="79"/>
      <c r="H1030" s="80" t="n">
        <v>0</v>
      </c>
      <c r="I1030" s="81" t="n">
        <v>0</v>
      </c>
      <c r="J1030" s="81" t="n">
        <v>0</v>
      </c>
      <c r="K1030" s="82" t="n">
        <v>0</v>
      </c>
      <c r="L1030" s="83" t="n">
        <v>0</v>
      </c>
      <c r="M1030" s="82" t="n">
        <v>0</v>
      </c>
      <c r="N1030" s="83" t="n">
        <v>0</v>
      </c>
      <c r="O1030" s="79"/>
      <c r="P1030" s="84"/>
      <c r="AA1030" s="5" t="s">
        <v>1517</v>
      </c>
      <c r="AB1030" s="85"/>
      <c r="AC1030" s="86"/>
      <c r="AD1030" s="85"/>
      <c r="AE1030" s="85"/>
      <c r="AF1030" s="86"/>
      <c r="AG1030" s="86"/>
      <c r="AH1030" s="87" t="n">
        <v>0</v>
      </c>
      <c r="AI1030" s="88" t="n">
        <v>0</v>
      </c>
      <c r="AJ1030" s="88" t="n">
        <v>0</v>
      </c>
      <c r="AK1030" s="89" t="n">
        <v>0</v>
      </c>
      <c r="AL1030" s="90" t="n">
        <v>0</v>
      </c>
      <c r="AM1030" s="89" t="n">
        <v>0</v>
      </c>
      <c r="AN1030" s="90" t="n">
        <v>0</v>
      </c>
      <c r="AO1030" s="86"/>
      <c r="AP1030" s="91"/>
      <c r="AZ1030" s="5"/>
      <c r="BA1030" s="12"/>
      <c r="BB1030" s="85" t="n">
        <f aca="false">IF(ISERROR(VLOOKUP($B1030,$AB:$AX,1,0)),0,(VLOOKUP($B1030,$AB:$AX,1,0)))</f>
        <v>0</v>
      </c>
      <c r="BC1030" s="86" t="n">
        <f aca="false">IF(ISERROR(VLOOKUP($B1030,$AB:$AX,2,0)),0,(VLOOKUP($B1030,$AB:$AX,2,0)))</f>
        <v>0</v>
      </c>
      <c r="BD1030" s="92" t="n">
        <f aca="false">IF(ISERROR(VLOOKUP($B1030,$AB:$AX,3,0)),0,(VLOOKUP($B1030,$AB:$AX,3,0)))</f>
        <v>0</v>
      </c>
      <c r="BE1030" s="85" t="n">
        <f aca="false">IF(ISERROR(VLOOKUP($B1030,$AB:$AX,4,0)),0,(VLOOKUP($B1030,$AB:$AX,4,0)))</f>
        <v>0</v>
      </c>
      <c r="BF1030" s="86" t="n">
        <f aca="false">IF(ISERROR(VLOOKUP($B1030,$AB:$AX,5,0)),0,(VLOOKUP($B1030,$AB:$AX,5,0)))</f>
        <v>0</v>
      </c>
      <c r="BG1030" s="86" t="n">
        <f aca="false">IF(ISERROR(VLOOKUP($B1030,$AB:$AX,6,0)),0,(VLOOKUP($B1030,$AB:$AX,6,0)))</f>
        <v>0</v>
      </c>
      <c r="BH1030" s="85" t="n">
        <f aca="false">IF(ISERROR(VLOOKUP($B1030,$AB:$AX,7,0)),0,(VLOOKUP($B1030,$AB:$AX,7,0)))</f>
        <v>0</v>
      </c>
      <c r="BI1030" s="88" t="n">
        <f aca="false">IF(ISERROR(VLOOKUP($B1030,$AB:$AX,8,0)),0,(VLOOKUP($B1030,$AB:$AX,8,0)))</f>
        <v>0</v>
      </c>
      <c r="BJ1030" s="88" t="n">
        <f aca="false">IF(ISERROR(VLOOKUP($B1030,$AB:$AX,9,0)),0,(VLOOKUP($B1030,$AB:$AX,9,0)))</f>
        <v>0</v>
      </c>
      <c r="BK1030" s="89" t="n">
        <f aca="false">IF(ISERROR(VLOOKUP($B1030,$AB:$AX,10,0)),0,(VLOOKUP($B1030,$AB:$AX,10,0)))</f>
        <v>0</v>
      </c>
      <c r="BL1030" s="93" t="n">
        <f aca="false">IF(ISERROR(VLOOKUP($B1030,$AB:$AX,11,0)),0,(VLOOKUP($B1030,$AB:$AX,11,0)))</f>
        <v>0</v>
      </c>
      <c r="BM1030" s="89" t="n">
        <f aca="false">IF(ISERROR(VLOOKUP($B1030,$AB:$AX,12,0)),0,(VLOOKUP($B1030,$AB:$AX,12,0)))</f>
        <v>0</v>
      </c>
      <c r="BN1030" s="93" t="n">
        <f aca="false">IF(ISERROR(VLOOKUP($B1030,$AB:$AX,13,0)),0,(VLOOKUP($B1030,$AB:$AX,13,0)))</f>
        <v>0</v>
      </c>
      <c r="BO1030" s="86" t="n">
        <f aca="false">IF(ISERROR(VLOOKUP($B1030,$AB:$AX,14,0)),0,(VLOOKUP($B1030,$AB:$AX,14,0)))</f>
        <v>0</v>
      </c>
      <c r="BP1030" s="91" t="n">
        <f aca="false">IF(ISERROR(VLOOKUP($B1030,$AB:$AX,15,0)),0,(VLOOKUP($B1030,$AB:$AX,15,0)))</f>
        <v>0</v>
      </c>
    </row>
    <row r="1031" customFormat="false" ht="12.75" hidden="true" customHeight="false" outlineLevel="0" collapsed="false">
      <c r="A1031" s="75" t="s">
        <v>1518</v>
      </c>
      <c r="B1031" s="78"/>
      <c r="C1031" s="79"/>
      <c r="D1031" s="78"/>
      <c r="E1031" s="78"/>
      <c r="F1031" s="79"/>
      <c r="G1031" s="79"/>
      <c r="H1031" s="80" t="n">
        <v>0</v>
      </c>
      <c r="I1031" s="81" t="n">
        <v>0</v>
      </c>
      <c r="J1031" s="81" t="n">
        <v>0</v>
      </c>
      <c r="K1031" s="82" t="n">
        <v>0</v>
      </c>
      <c r="L1031" s="83" t="n">
        <v>0</v>
      </c>
      <c r="M1031" s="82" t="n">
        <v>0</v>
      </c>
      <c r="N1031" s="83" t="n">
        <v>0</v>
      </c>
      <c r="O1031" s="79"/>
      <c r="P1031" s="84"/>
      <c r="AA1031" s="5" t="s">
        <v>1518</v>
      </c>
      <c r="AB1031" s="85"/>
      <c r="AC1031" s="86"/>
      <c r="AD1031" s="85"/>
      <c r="AE1031" s="85"/>
      <c r="AF1031" s="86"/>
      <c r="AG1031" s="86"/>
      <c r="AH1031" s="87" t="n">
        <v>0</v>
      </c>
      <c r="AI1031" s="88" t="n">
        <v>0</v>
      </c>
      <c r="AJ1031" s="88" t="n">
        <v>0</v>
      </c>
      <c r="AK1031" s="89" t="n">
        <v>0</v>
      </c>
      <c r="AL1031" s="90" t="n">
        <v>0</v>
      </c>
      <c r="AM1031" s="89" t="n">
        <v>0</v>
      </c>
      <c r="AN1031" s="90" t="n">
        <v>0</v>
      </c>
      <c r="AO1031" s="86"/>
      <c r="AP1031" s="91"/>
      <c r="AZ1031" s="5"/>
      <c r="BA1031" s="12"/>
      <c r="BB1031" s="85" t="n">
        <f aca="false">IF(ISERROR(VLOOKUP($B1031,$AB:$AX,1,0)),0,(VLOOKUP($B1031,$AB:$AX,1,0)))</f>
        <v>0</v>
      </c>
      <c r="BC1031" s="86" t="n">
        <f aca="false">IF(ISERROR(VLOOKUP($B1031,$AB:$AX,2,0)),0,(VLOOKUP($B1031,$AB:$AX,2,0)))</f>
        <v>0</v>
      </c>
      <c r="BD1031" s="92" t="n">
        <f aca="false">IF(ISERROR(VLOOKUP($B1031,$AB:$AX,3,0)),0,(VLOOKUP($B1031,$AB:$AX,3,0)))</f>
        <v>0</v>
      </c>
      <c r="BE1031" s="85" t="n">
        <f aca="false">IF(ISERROR(VLOOKUP($B1031,$AB:$AX,4,0)),0,(VLOOKUP($B1031,$AB:$AX,4,0)))</f>
        <v>0</v>
      </c>
      <c r="BF1031" s="86" t="n">
        <f aca="false">IF(ISERROR(VLOOKUP($B1031,$AB:$AX,5,0)),0,(VLOOKUP($B1031,$AB:$AX,5,0)))</f>
        <v>0</v>
      </c>
      <c r="BG1031" s="86" t="n">
        <f aca="false">IF(ISERROR(VLOOKUP($B1031,$AB:$AX,6,0)),0,(VLOOKUP($B1031,$AB:$AX,6,0)))</f>
        <v>0</v>
      </c>
      <c r="BH1031" s="85" t="n">
        <f aca="false">IF(ISERROR(VLOOKUP($B1031,$AB:$AX,7,0)),0,(VLOOKUP($B1031,$AB:$AX,7,0)))</f>
        <v>0</v>
      </c>
      <c r="BI1031" s="88" t="n">
        <f aca="false">IF(ISERROR(VLOOKUP($B1031,$AB:$AX,8,0)),0,(VLOOKUP($B1031,$AB:$AX,8,0)))</f>
        <v>0</v>
      </c>
      <c r="BJ1031" s="88" t="n">
        <f aca="false">IF(ISERROR(VLOOKUP($B1031,$AB:$AX,9,0)),0,(VLOOKUP($B1031,$AB:$AX,9,0)))</f>
        <v>0</v>
      </c>
      <c r="BK1031" s="89" t="n">
        <f aca="false">IF(ISERROR(VLOOKUP($B1031,$AB:$AX,10,0)),0,(VLOOKUP($B1031,$AB:$AX,10,0)))</f>
        <v>0</v>
      </c>
      <c r="BL1031" s="93" t="n">
        <f aca="false">IF(ISERROR(VLOOKUP($B1031,$AB:$AX,11,0)),0,(VLOOKUP($B1031,$AB:$AX,11,0)))</f>
        <v>0</v>
      </c>
      <c r="BM1031" s="89" t="n">
        <f aca="false">IF(ISERROR(VLOOKUP($B1031,$AB:$AX,12,0)),0,(VLOOKUP($B1031,$AB:$AX,12,0)))</f>
        <v>0</v>
      </c>
      <c r="BN1031" s="93" t="n">
        <f aca="false">IF(ISERROR(VLOOKUP($B1031,$AB:$AX,13,0)),0,(VLOOKUP($B1031,$AB:$AX,13,0)))</f>
        <v>0</v>
      </c>
      <c r="BO1031" s="86" t="n">
        <f aca="false">IF(ISERROR(VLOOKUP($B1031,$AB:$AX,14,0)),0,(VLOOKUP($B1031,$AB:$AX,14,0)))</f>
        <v>0</v>
      </c>
      <c r="BP1031" s="91" t="n">
        <f aca="false">IF(ISERROR(VLOOKUP($B1031,$AB:$AX,15,0)),0,(VLOOKUP($B1031,$AB:$AX,15,0)))</f>
        <v>0</v>
      </c>
    </row>
    <row r="1032" customFormat="false" ht="12.75" hidden="true" customHeight="false" outlineLevel="0" collapsed="false">
      <c r="A1032" s="75" t="s">
        <v>1519</v>
      </c>
      <c r="B1032" s="78"/>
      <c r="C1032" s="79"/>
      <c r="D1032" s="78"/>
      <c r="E1032" s="78"/>
      <c r="F1032" s="79"/>
      <c r="G1032" s="79"/>
      <c r="H1032" s="80" t="n">
        <v>0</v>
      </c>
      <c r="I1032" s="81" t="n">
        <v>0</v>
      </c>
      <c r="J1032" s="81" t="n">
        <v>0</v>
      </c>
      <c r="K1032" s="82" t="n">
        <v>0</v>
      </c>
      <c r="L1032" s="83" t="n">
        <v>0</v>
      </c>
      <c r="M1032" s="82" t="n">
        <v>0</v>
      </c>
      <c r="N1032" s="83" t="n">
        <v>0</v>
      </c>
      <c r="O1032" s="79"/>
      <c r="P1032" s="84"/>
      <c r="AA1032" s="5" t="s">
        <v>1519</v>
      </c>
      <c r="AB1032" s="85"/>
      <c r="AC1032" s="86"/>
      <c r="AD1032" s="85"/>
      <c r="AE1032" s="85"/>
      <c r="AF1032" s="86"/>
      <c r="AG1032" s="86"/>
      <c r="AH1032" s="87" t="n">
        <v>0</v>
      </c>
      <c r="AI1032" s="88" t="n">
        <v>0</v>
      </c>
      <c r="AJ1032" s="88" t="n">
        <v>0</v>
      </c>
      <c r="AK1032" s="89" t="n">
        <v>0</v>
      </c>
      <c r="AL1032" s="90" t="n">
        <v>0</v>
      </c>
      <c r="AM1032" s="89" t="n">
        <v>0</v>
      </c>
      <c r="AN1032" s="90" t="n">
        <v>0</v>
      </c>
      <c r="AO1032" s="86"/>
      <c r="AP1032" s="91"/>
      <c r="AZ1032" s="5"/>
      <c r="BA1032" s="12"/>
      <c r="BB1032" s="85" t="n">
        <f aca="false">IF(ISERROR(VLOOKUP($B1032,$AB:$AX,1,0)),0,(VLOOKUP($B1032,$AB:$AX,1,0)))</f>
        <v>0</v>
      </c>
      <c r="BC1032" s="86" t="n">
        <f aca="false">IF(ISERROR(VLOOKUP($B1032,$AB:$AX,2,0)),0,(VLOOKUP($B1032,$AB:$AX,2,0)))</f>
        <v>0</v>
      </c>
      <c r="BD1032" s="92" t="n">
        <f aca="false">IF(ISERROR(VLOOKUP($B1032,$AB:$AX,3,0)),0,(VLOOKUP($B1032,$AB:$AX,3,0)))</f>
        <v>0</v>
      </c>
      <c r="BE1032" s="85" t="n">
        <f aca="false">IF(ISERROR(VLOOKUP($B1032,$AB:$AX,4,0)),0,(VLOOKUP($B1032,$AB:$AX,4,0)))</f>
        <v>0</v>
      </c>
      <c r="BF1032" s="86" t="n">
        <f aca="false">IF(ISERROR(VLOOKUP($B1032,$AB:$AX,5,0)),0,(VLOOKUP($B1032,$AB:$AX,5,0)))</f>
        <v>0</v>
      </c>
      <c r="BG1032" s="86" t="n">
        <f aca="false">IF(ISERROR(VLOOKUP($B1032,$AB:$AX,6,0)),0,(VLOOKUP($B1032,$AB:$AX,6,0)))</f>
        <v>0</v>
      </c>
      <c r="BH1032" s="85" t="n">
        <f aca="false">IF(ISERROR(VLOOKUP($B1032,$AB:$AX,7,0)),0,(VLOOKUP($B1032,$AB:$AX,7,0)))</f>
        <v>0</v>
      </c>
      <c r="BI1032" s="88" t="n">
        <f aca="false">IF(ISERROR(VLOOKUP($B1032,$AB:$AX,8,0)),0,(VLOOKUP($B1032,$AB:$AX,8,0)))</f>
        <v>0</v>
      </c>
      <c r="BJ1032" s="88" t="n">
        <f aca="false">IF(ISERROR(VLOOKUP($B1032,$AB:$AX,9,0)),0,(VLOOKUP($B1032,$AB:$AX,9,0)))</f>
        <v>0</v>
      </c>
      <c r="BK1032" s="89" t="n">
        <f aca="false">IF(ISERROR(VLOOKUP($B1032,$AB:$AX,10,0)),0,(VLOOKUP($B1032,$AB:$AX,10,0)))</f>
        <v>0</v>
      </c>
      <c r="BL1032" s="93" t="n">
        <f aca="false">IF(ISERROR(VLOOKUP($B1032,$AB:$AX,11,0)),0,(VLOOKUP($B1032,$AB:$AX,11,0)))</f>
        <v>0</v>
      </c>
      <c r="BM1032" s="89" t="n">
        <f aca="false">IF(ISERROR(VLOOKUP($B1032,$AB:$AX,12,0)),0,(VLOOKUP($B1032,$AB:$AX,12,0)))</f>
        <v>0</v>
      </c>
      <c r="BN1032" s="93" t="n">
        <f aca="false">IF(ISERROR(VLOOKUP($B1032,$AB:$AX,13,0)),0,(VLOOKUP($B1032,$AB:$AX,13,0)))</f>
        <v>0</v>
      </c>
      <c r="BO1032" s="86" t="n">
        <f aca="false">IF(ISERROR(VLOOKUP($B1032,$AB:$AX,14,0)),0,(VLOOKUP($B1032,$AB:$AX,14,0)))</f>
        <v>0</v>
      </c>
      <c r="BP1032" s="91" t="n">
        <f aca="false">IF(ISERROR(VLOOKUP($B1032,$AB:$AX,15,0)),0,(VLOOKUP($B1032,$AB:$AX,15,0)))</f>
        <v>0</v>
      </c>
    </row>
    <row r="1033" customFormat="false" ht="12.75" hidden="true" customHeight="false" outlineLevel="0" collapsed="false">
      <c r="A1033" s="75" t="s">
        <v>1520</v>
      </c>
      <c r="B1033" s="78"/>
      <c r="C1033" s="79"/>
      <c r="D1033" s="78"/>
      <c r="E1033" s="78"/>
      <c r="F1033" s="79"/>
      <c r="G1033" s="79"/>
      <c r="H1033" s="80" t="n">
        <v>0</v>
      </c>
      <c r="I1033" s="81" t="n">
        <v>0</v>
      </c>
      <c r="J1033" s="81" t="n">
        <v>0</v>
      </c>
      <c r="K1033" s="82" t="n">
        <v>0</v>
      </c>
      <c r="L1033" s="83" t="n">
        <v>0</v>
      </c>
      <c r="M1033" s="82" t="n">
        <v>0</v>
      </c>
      <c r="N1033" s="83" t="n">
        <v>0</v>
      </c>
      <c r="O1033" s="79"/>
      <c r="P1033" s="84"/>
      <c r="AA1033" s="5" t="s">
        <v>1520</v>
      </c>
      <c r="AB1033" s="85"/>
      <c r="AC1033" s="86"/>
      <c r="AD1033" s="85"/>
      <c r="AE1033" s="85"/>
      <c r="AF1033" s="86"/>
      <c r="AG1033" s="86"/>
      <c r="AH1033" s="87" t="n">
        <v>0</v>
      </c>
      <c r="AI1033" s="88" t="n">
        <v>0</v>
      </c>
      <c r="AJ1033" s="88" t="n">
        <v>0</v>
      </c>
      <c r="AK1033" s="89" t="n">
        <v>0</v>
      </c>
      <c r="AL1033" s="90" t="n">
        <v>0</v>
      </c>
      <c r="AM1033" s="89" t="n">
        <v>0</v>
      </c>
      <c r="AN1033" s="90" t="n">
        <v>0</v>
      </c>
      <c r="AO1033" s="86"/>
      <c r="AP1033" s="91"/>
      <c r="AZ1033" s="5"/>
      <c r="BA1033" s="12"/>
      <c r="BB1033" s="85" t="n">
        <f aca="false">IF(ISERROR(VLOOKUP($B1033,$AB:$AX,1,0)),0,(VLOOKUP($B1033,$AB:$AX,1,0)))</f>
        <v>0</v>
      </c>
      <c r="BC1033" s="86" t="n">
        <f aca="false">IF(ISERROR(VLOOKUP($B1033,$AB:$AX,2,0)),0,(VLOOKUP($B1033,$AB:$AX,2,0)))</f>
        <v>0</v>
      </c>
      <c r="BD1033" s="92" t="n">
        <f aca="false">IF(ISERROR(VLOOKUP($B1033,$AB:$AX,3,0)),0,(VLOOKUP($B1033,$AB:$AX,3,0)))</f>
        <v>0</v>
      </c>
      <c r="BE1033" s="85" t="n">
        <f aca="false">IF(ISERROR(VLOOKUP($B1033,$AB:$AX,4,0)),0,(VLOOKUP($B1033,$AB:$AX,4,0)))</f>
        <v>0</v>
      </c>
      <c r="BF1033" s="86" t="n">
        <f aca="false">IF(ISERROR(VLOOKUP($B1033,$AB:$AX,5,0)),0,(VLOOKUP($B1033,$AB:$AX,5,0)))</f>
        <v>0</v>
      </c>
      <c r="BG1033" s="86" t="n">
        <f aca="false">IF(ISERROR(VLOOKUP($B1033,$AB:$AX,6,0)),0,(VLOOKUP($B1033,$AB:$AX,6,0)))</f>
        <v>0</v>
      </c>
      <c r="BH1033" s="85" t="n">
        <f aca="false">IF(ISERROR(VLOOKUP($B1033,$AB:$AX,7,0)),0,(VLOOKUP($B1033,$AB:$AX,7,0)))</f>
        <v>0</v>
      </c>
      <c r="BI1033" s="88" t="n">
        <f aca="false">IF(ISERROR(VLOOKUP($B1033,$AB:$AX,8,0)),0,(VLOOKUP($B1033,$AB:$AX,8,0)))</f>
        <v>0</v>
      </c>
      <c r="BJ1033" s="88" t="n">
        <f aca="false">IF(ISERROR(VLOOKUP($B1033,$AB:$AX,9,0)),0,(VLOOKUP($B1033,$AB:$AX,9,0)))</f>
        <v>0</v>
      </c>
      <c r="BK1033" s="89" t="n">
        <f aca="false">IF(ISERROR(VLOOKUP($B1033,$AB:$AX,10,0)),0,(VLOOKUP($B1033,$AB:$AX,10,0)))</f>
        <v>0</v>
      </c>
      <c r="BL1033" s="93" t="n">
        <f aca="false">IF(ISERROR(VLOOKUP($B1033,$AB:$AX,11,0)),0,(VLOOKUP($B1033,$AB:$AX,11,0)))</f>
        <v>0</v>
      </c>
      <c r="BM1033" s="89" t="n">
        <f aca="false">IF(ISERROR(VLOOKUP($B1033,$AB:$AX,12,0)),0,(VLOOKUP($B1033,$AB:$AX,12,0)))</f>
        <v>0</v>
      </c>
      <c r="BN1033" s="93" t="n">
        <f aca="false">IF(ISERROR(VLOOKUP($B1033,$AB:$AX,13,0)),0,(VLOOKUP($B1033,$AB:$AX,13,0)))</f>
        <v>0</v>
      </c>
      <c r="BO1033" s="86" t="n">
        <f aca="false">IF(ISERROR(VLOOKUP($B1033,$AB:$AX,14,0)),0,(VLOOKUP($B1033,$AB:$AX,14,0)))</f>
        <v>0</v>
      </c>
      <c r="BP1033" s="91" t="n">
        <f aca="false">IF(ISERROR(VLOOKUP($B1033,$AB:$AX,15,0)),0,(VLOOKUP($B1033,$AB:$AX,15,0)))</f>
        <v>0</v>
      </c>
    </row>
    <row r="1034" customFormat="false" ht="12.75" hidden="true" customHeight="false" outlineLevel="0" collapsed="false">
      <c r="A1034" s="75" t="s">
        <v>1521</v>
      </c>
      <c r="B1034" s="78"/>
      <c r="C1034" s="79"/>
      <c r="D1034" s="78"/>
      <c r="E1034" s="78"/>
      <c r="F1034" s="79"/>
      <c r="G1034" s="79"/>
      <c r="H1034" s="80" t="n">
        <v>0</v>
      </c>
      <c r="I1034" s="81" t="n">
        <v>0</v>
      </c>
      <c r="J1034" s="81" t="n">
        <v>0</v>
      </c>
      <c r="K1034" s="82" t="n">
        <v>0</v>
      </c>
      <c r="L1034" s="83" t="n">
        <v>0</v>
      </c>
      <c r="M1034" s="82" t="n">
        <v>0</v>
      </c>
      <c r="N1034" s="83" t="n">
        <v>0</v>
      </c>
      <c r="O1034" s="79"/>
      <c r="P1034" s="84"/>
      <c r="AA1034" s="5" t="s">
        <v>1521</v>
      </c>
      <c r="AB1034" s="85"/>
      <c r="AC1034" s="86"/>
      <c r="AD1034" s="85"/>
      <c r="AE1034" s="85"/>
      <c r="AF1034" s="86"/>
      <c r="AG1034" s="86"/>
      <c r="AH1034" s="87" t="n">
        <v>0</v>
      </c>
      <c r="AI1034" s="88" t="n">
        <v>0</v>
      </c>
      <c r="AJ1034" s="88" t="n">
        <v>0</v>
      </c>
      <c r="AK1034" s="89" t="n">
        <v>0</v>
      </c>
      <c r="AL1034" s="90" t="n">
        <v>0</v>
      </c>
      <c r="AM1034" s="89" t="n">
        <v>0</v>
      </c>
      <c r="AN1034" s="90" t="n">
        <v>0</v>
      </c>
      <c r="AO1034" s="86"/>
      <c r="AP1034" s="91"/>
      <c r="AZ1034" s="5"/>
      <c r="BA1034" s="12"/>
      <c r="BB1034" s="85" t="n">
        <f aca="false">IF(ISERROR(VLOOKUP($B1034,$AB:$AX,1,0)),0,(VLOOKUP($B1034,$AB:$AX,1,0)))</f>
        <v>0</v>
      </c>
      <c r="BC1034" s="86" t="n">
        <f aca="false">IF(ISERROR(VLOOKUP($B1034,$AB:$AX,2,0)),0,(VLOOKUP($B1034,$AB:$AX,2,0)))</f>
        <v>0</v>
      </c>
      <c r="BD1034" s="92" t="n">
        <f aca="false">IF(ISERROR(VLOOKUP($B1034,$AB:$AX,3,0)),0,(VLOOKUP($B1034,$AB:$AX,3,0)))</f>
        <v>0</v>
      </c>
      <c r="BE1034" s="85" t="n">
        <f aca="false">IF(ISERROR(VLOOKUP($B1034,$AB:$AX,4,0)),0,(VLOOKUP($B1034,$AB:$AX,4,0)))</f>
        <v>0</v>
      </c>
      <c r="BF1034" s="86" t="n">
        <f aca="false">IF(ISERROR(VLOOKUP($B1034,$AB:$AX,5,0)),0,(VLOOKUP($B1034,$AB:$AX,5,0)))</f>
        <v>0</v>
      </c>
      <c r="BG1034" s="86" t="n">
        <f aca="false">IF(ISERROR(VLOOKUP($B1034,$AB:$AX,6,0)),0,(VLOOKUP($B1034,$AB:$AX,6,0)))</f>
        <v>0</v>
      </c>
      <c r="BH1034" s="85" t="n">
        <f aca="false">IF(ISERROR(VLOOKUP($B1034,$AB:$AX,7,0)),0,(VLOOKUP($B1034,$AB:$AX,7,0)))</f>
        <v>0</v>
      </c>
      <c r="BI1034" s="88" t="n">
        <f aca="false">IF(ISERROR(VLOOKUP($B1034,$AB:$AX,8,0)),0,(VLOOKUP($B1034,$AB:$AX,8,0)))</f>
        <v>0</v>
      </c>
      <c r="BJ1034" s="88" t="n">
        <f aca="false">IF(ISERROR(VLOOKUP($B1034,$AB:$AX,9,0)),0,(VLOOKUP($B1034,$AB:$AX,9,0)))</f>
        <v>0</v>
      </c>
      <c r="BK1034" s="89" t="n">
        <f aca="false">IF(ISERROR(VLOOKUP($B1034,$AB:$AX,10,0)),0,(VLOOKUP($B1034,$AB:$AX,10,0)))</f>
        <v>0</v>
      </c>
      <c r="BL1034" s="93" t="n">
        <f aca="false">IF(ISERROR(VLOOKUP($B1034,$AB:$AX,11,0)),0,(VLOOKUP($B1034,$AB:$AX,11,0)))</f>
        <v>0</v>
      </c>
      <c r="BM1034" s="89" t="n">
        <f aca="false">IF(ISERROR(VLOOKUP($B1034,$AB:$AX,12,0)),0,(VLOOKUP($B1034,$AB:$AX,12,0)))</f>
        <v>0</v>
      </c>
      <c r="BN1034" s="93" t="n">
        <f aca="false">IF(ISERROR(VLOOKUP($B1034,$AB:$AX,13,0)),0,(VLOOKUP($B1034,$AB:$AX,13,0)))</f>
        <v>0</v>
      </c>
      <c r="BO1034" s="86" t="n">
        <f aca="false">IF(ISERROR(VLOOKUP($B1034,$AB:$AX,14,0)),0,(VLOOKUP($B1034,$AB:$AX,14,0)))</f>
        <v>0</v>
      </c>
      <c r="BP1034" s="91" t="n">
        <f aca="false">IF(ISERROR(VLOOKUP($B1034,$AB:$AX,15,0)),0,(VLOOKUP($B1034,$AB:$AX,15,0)))</f>
        <v>0</v>
      </c>
    </row>
    <row r="1035" customFormat="false" ht="12.75" hidden="true" customHeight="false" outlineLevel="0" collapsed="false">
      <c r="A1035" s="75" t="s">
        <v>1522</v>
      </c>
      <c r="B1035" s="78"/>
      <c r="C1035" s="79"/>
      <c r="D1035" s="78"/>
      <c r="E1035" s="78"/>
      <c r="F1035" s="79"/>
      <c r="G1035" s="79"/>
      <c r="H1035" s="80" t="n">
        <v>0</v>
      </c>
      <c r="I1035" s="81" t="n">
        <v>0</v>
      </c>
      <c r="J1035" s="81" t="n">
        <v>0</v>
      </c>
      <c r="K1035" s="82" t="n">
        <v>0</v>
      </c>
      <c r="L1035" s="83" t="n">
        <v>0</v>
      </c>
      <c r="M1035" s="82" t="n">
        <v>0</v>
      </c>
      <c r="N1035" s="83" t="n">
        <v>0</v>
      </c>
      <c r="O1035" s="79"/>
      <c r="P1035" s="84"/>
      <c r="AA1035" s="5" t="s">
        <v>1522</v>
      </c>
      <c r="AB1035" s="85"/>
      <c r="AC1035" s="86"/>
      <c r="AD1035" s="85"/>
      <c r="AE1035" s="85"/>
      <c r="AF1035" s="86"/>
      <c r="AG1035" s="86"/>
      <c r="AH1035" s="87" t="n">
        <v>0</v>
      </c>
      <c r="AI1035" s="88" t="n">
        <v>0</v>
      </c>
      <c r="AJ1035" s="88" t="n">
        <v>0</v>
      </c>
      <c r="AK1035" s="89" t="n">
        <v>0</v>
      </c>
      <c r="AL1035" s="90" t="n">
        <v>0</v>
      </c>
      <c r="AM1035" s="89" t="n">
        <v>0</v>
      </c>
      <c r="AN1035" s="90" t="n">
        <v>0</v>
      </c>
      <c r="AO1035" s="86"/>
      <c r="AP1035" s="91"/>
      <c r="AZ1035" s="5"/>
      <c r="BA1035" s="12"/>
      <c r="BB1035" s="85" t="n">
        <f aca="false">IF(ISERROR(VLOOKUP($B1035,$AB:$AX,1,0)),0,(VLOOKUP($B1035,$AB:$AX,1,0)))</f>
        <v>0</v>
      </c>
      <c r="BC1035" s="86" t="n">
        <f aca="false">IF(ISERROR(VLOOKUP($B1035,$AB:$AX,2,0)),0,(VLOOKUP($B1035,$AB:$AX,2,0)))</f>
        <v>0</v>
      </c>
      <c r="BD1035" s="92" t="n">
        <f aca="false">IF(ISERROR(VLOOKUP($B1035,$AB:$AX,3,0)),0,(VLOOKUP($B1035,$AB:$AX,3,0)))</f>
        <v>0</v>
      </c>
      <c r="BE1035" s="85" t="n">
        <f aca="false">IF(ISERROR(VLOOKUP($B1035,$AB:$AX,4,0)),0,(VLOOKUP($B1035,$AB:$AX,4,0)))</f>
        <v>0</v>
      </c>
      <c r="BF1035" s="86" t="n">
        <f aca="false">IF(ISERROR(VLOOKUP($B1035,$AB:$AX,5,0)),0,(VLOOKUP($B1035,$AB:$AX,5,0)))</f>
        <v>0</v>
      </c>
      <c r="BG1035" s="86" t="n">
        <f aca="false">IF(ISERROR(VLOOKUP($B1035,$AB:$AX,6,0)),0,(VLOOKUP($B1035,$AB:$AX,6,0)))</f>
        <v>0</v>
      </c>
      <c r="BH1035" s="85" t="n">
        <f aca="false">IF(ISERROR(VLOOKUP($B1035,$AB:$AX,7,0)),0,(VLOOKUP($B1035,$AB:$AX,7,0)))</f>
        <v>0</v>
      </c>
      <c r="BI1035" s="88" t="n">
        <f aca="false">IF(ISERROR(VLOOKUP($B1035,$AB:$AX,8,0)),0,(VLOOKUP($B1035,$AB:$AX,8,0)))</f>
        <v>0</v>
      </c>
      <c r="BJ1035" s="88" t="n">
        <f aca="false">IF(ISERROR(VLOOKUP($B1035,$AB:$AX,9,0)),0,(VLOOKUP($B1035,$AB:$AX,9,0)))</f>
        <v>0</v>
      </c>
      <c r="BK1035" s="89" t="n">
        <f aca="false">IF(ISERROR(VLOOKUP($B1035,$AB:$AX,10,0)),0,(VLOOKUP($B1035,$AB:$AX,10,0)))</f>
        <v>0</v>
      </c>
      <c r="BL1035" s="93" t="n">
        <f aca="false">IF(ISERROR(VLOOKUP($B1035,$AB:$AX,11,0)),0,(VLOOKUP($B1035,$AB:$AX,11,0)))</f>
        <v>0</v>
      </c>
      <c r="BM1035" s="89" t="n">
        <f aca="false">IF(ISERROR(VLOOKUP($B1035,$AB:$AX,12,0)),0,(VLOOKUP($B1035,$AB:$AX,12,0)))</f>
        <v>0</v>
      </c>
      <c r="BN1035" s="93" t="n">
        <f aca="false">IF(ISERROR(VLOOKUP($B1035,$AB:$AX,13,0)),0,(VLOOKUP($B1035,$AB:$AX,13,0)))</f>
        <v>0</v>
      </c>
      <c r="BO1035" s="86" t="n">
        <f aca="false">IF(ISERROR(VLOOKUP($B1035,$AB:$AX,14,0)),0,(VLOOKUP($B1035,$AB:$AX,14,0)))</f>
        <v>0</v>
      </c>
      <c r="BP1035" s="91" t="n">
        <f aca="false">IF(ISERROR(VLOOKUP($B1035,$AB:$AX,15,0)),0,(VLOOKUP($B1035,$AB:$AX,15,0)))</f>
        <v>0</v>
      </c>
    </row>
    <row r="1036" customFormat="false" ht="12.75" hidden="true" customHeight="false" outlineLevel="0" collapsed="false">
      <c r="A1036" s="75" t="s">
        <v>1523</v>
      </c>
      <c r="B1036" s="78"/>
      <c r="C1036" s="79"/>
      <c r="D1036" s="78"/>
      <c r="E1036" s="78"/>
      <c r="F1036" s="79"/>
      <c r="G1036" s="79"/>
      <c r="H1036" s="80" t="n">
        <v>0</v>
      </c>
      <c r="I1036" s="81" t="n">
        <v>0</v>
      </c>
      <c r="J1036" s="81" t="n">
        <v>0</v>
      </c>
      <c r="K1036" s="82" t="n">
        <v>0</v>
      </c>
      <c r="L1036" s="83" t="n">
        <v>0</v>
      </c>
      <c r="M1036" s="82" t="n">
        <v>0</v>
      </c>
      <c r="N1036" s="83" t="n">
        <v>0</v>
      </c>
      <c r="O1036" s="79"/>
      <c r="P1036" s="84"/>
      <c r="AA1036" s="5" t="s">
        <v>1523</v>
      </c>
      <c r="AB1036" s="85"/>
      <c r="AC1036" s="86"/>
      <c r="AD1036" s="85"/>
      <c r="AE1036" s="85"/>
      <c r="AF1036" s="86"/>
      <c r="AG1036" s="86"/>
      <c r="AH1036" s="87" t="n">
        <v>0</v>
      </c>
      <c r="AI1036" s="88" t="n">
        <v>0</v>
      </c>
      <c r="AJ1036" s="88" t="n">
        <v>0</v>
      </c>
      <c r="AK1036" s="89" t="n">
        <v>0</v>
      </c>
      <c r="AL1036" s="90" t="n">
        <v>0</v>
      </c>
      <c r="AM1036" s="89" t="n">
        <v>0</v>
      </c>
      <c r="AN1036" s="90" t="n">
        <v>0</v>
      </c>
      <c r="AO1036" s="86"/>
      <c r="AP1036" s="91"/>
      <c r="AZ1036" s="5"/>
      <c r="BA1036" s="12"/>
      <c r="BB1036" s="85" t="n">
        <f aca="false">IF(ISERROR(VLOOKUP($B1036,$AB:$AX,1,0)),0,(VLOOKUP($B1036,$AB:$AX,1,0)))</f>
        <v>0</v>
      </c>
      <c r="BC1036" s="86" t="n">
        <f aca="false">IF(ISERROR(VLOOKUP($B1036,$AB:$AX,2,0)),0,(VLOOKUP($B1036,$AB:$AX,2,0)))</f>
        <v>0</v>
      </c>
      <c r="BD1036" s="92" t="n">
        <f aca="false">IF(ISERROR(VLOOKUP($B1036,$AB:$AX,3,0)),0,(VLOOKUP($B1036,$AB:$AX,3,0)))</f>
        <v>0</v>
      </c>
      <c r="BE1036" s="85" t="n">
        <f aca="false">IF(ISERROR(VLOOKUP($B1036,$AB:$AX,4,0)),0,(VLOOKUP($B1036,$AB:$AX,4,0)))</f>
        <v>0</v>
      </c>
      <c r="BF1036" s="86" t="n">
        <f aca="false">IF(ISERROR(VLOOKUP($B1036,$AB:$AX,5,0)),0,(VLOOKUP($B1036,$AB:$AX,5,0)))</f>
        <v>0</v>
      </c>
      <c r="BG1036" s="86" t="n">
        <f aca="false">IF(ISERROR(VLOOKUP($B1036,$AB:$AX,6,0)),0,(VLOOKUP($B1036,$AB:$AX,6,0)))</f>
        <v>0</v>
      </c>
      <c r="BH1036" s="85" t="n">
        <f aca="false">IF(ISERROR(VLOOKUP($B1036,$AB:$AX,7,0)),0,(VLOOKUP($B1036,$AB:$AX,7,0)))</f>
        <v>0</v>
      </c>
      <c r="BI1036" s="88" t="n">
        <f aca="false">IF(ISERROR(VLOOKUP($B1036,$AB:$AX,8,0)),0,(VLOOKUP($B1036,$AB:$AX,8,0)))</f>
        <v>0</v>
      </c>
      <c r="BJ1036" s="88" t="n">
        <f aca="false">IF(ISERROR(VLOOKUP($B1036,$AB:$AX,9,0)),0,(VLOOKUP($B1036,$AB:$AX,9,0)))</f>
        <v>0</v>
      </c>
      <c r="BK1036" s="89" t="n">
        <f aca="false">IF(ISERROR(VLOOKUP($B1036,$AB:$AX,10,0)),0,(VLOOKUP($B1036,$AB:$AX,10,0)))</f>
        <v>0</v>
      </c>
      <c r="BL1036" s="93" t="n">
        <f aca="false">IF(ISERROR(VLOOKUP($B1036,$AB:$AX,11,0)),0,(VLOOKUP($B1036,$AB:$AX,11,0)))</f>
        <v>0</v>
      </c>
      <c r="BM1036" s="89" t="n">
        <f aca="false">IF(ISERROR(VLOOKUP($B1036,$AB:$AX,12,0)),0,(VLOOKUP($B1036,$AB:$AX,12,0)))</f>
        <v>0</v>
      </c>
      <c r="BN1036" s="93" t="n">
        <f aca="false">IF(ISERROR(VLOOKUP($B1036,$AB:$AX,13,0)),0,(VLOOKUP($B1036,$AB:$AX,13,0)))</f>
        <v>0</v>
      </c>
      <c r="BO1036" s="86" t="n">
        <f aca="false">IF(ISERROR(VLOOKUP($B1036,$AB:$AX,14,0)),0,(VLOOKUP($B1036,$AB:$AX,14,0)))</f>
        <v>0</v>
      </c>
      <c r="BP1036" s="91" t="n">
        <f aca="false">IF(ISERROR(VLOOKUP($B1036,$AB:$AX,15,0)),0,(VLOOKUP($B1036,$AB:$AX,15,0)))</f>
        <v>0</v>
      </c>
    </row>
    <row r="1037" customFormat="false" ht="12.75" hidden="true" customHeight="false" outlineLevel="0" collapsed="false">
      <c r="A1037" s="75" t="s">
        <v>1524</v>
      </c>
      <c r="B1037" s="78"/>
      <c r="C1037" s="79"/>
      <c r="D1037" s="78"/>
      <c r="E1037" s="78"/>
      <c r="F1037" s="79"/>
      <c r="G1037" s="79"/>
      <c r="H1037" s="80" t="n">
        <v>0</v>
      </c>
      <c r="I1037" s="81" t="n">
        <v>0</v>
      </c>
      <c r="J1037" s="81" t="n">
        <v>0</v>
      </c>
      <c r="K1037" s="82" t="n">
        <v>0</v>
      </c>
      <c r="L1037" s="83" t="n">
        <v>0</v>
      </c>
      <c r="M1037" s="82" t="n">
        <v>0</v>
      </c>
      <c r="N1037" s="83" t="n">
        <v>0</v>
      </c>
      <c r="O1037" s="79"/>
      <c r="P1037" s="84"/>
      <c r="AA1037" s="5" t="s">
        <v>1524</v>
      </c>
      <c r="AB1037" s="85"/>
      <c r="AC1037" s="86"/>
      <c r="AD1037" s="85"/>
      <c r="AE1037" s="85"/>
      <c r="AF1037" s="86"/>
      <c r="AG1037" s="86"/>
      <c r="AH1037" s="87" t="n">
        <v>0</v>
      </c>
      <c r="AI1037" s="88" t="n">
        <v>0</v>
      </c>
      <c r="AJ1037" s="88" t="n">
        <v>0</v>
      </c>
      <c r="AK1037" s="89" t="n">
        <v>0</v>
      </c>
      <c r="AL1037" s="90" t="n">
        <v>0</v>
      </c>
      <c r="AM1037" s="89" t="n">
        <v>0</v>
      </c>
      <c r="AN1037" s="90" t="n">
        <v>0</v>
      </c>
      <c r="AO1037" s="86"/>
      <c r="AP1037" s="91"/>
      <c r="AZ1037" s="5"/>
      <c r="BA1037" s="12"/>
      <c r="BB1037" s="85" t="n">
        <f aca="false">IF(ISERROR(VLOOKUP($B1037,$AB:$AX,1,0)),0,(VLOOKUP($B1037,$AB:$AX,1,0)))</f>
        <v>0</v>
      </c>
      <c r="BC1037" s="86" t="n">
        <f aca="false">IF(ISERROR(VLOOKUP($B1037,$AB:$AX,2,0)),0,(VLOOKUP($B1037,$AB:$AX,2,0)))</f>
        <v>0</v>
      </c>
      <c r="BD1037" s="92" t="n">
        <f aca="false">IF(ISERROR(VLOOKUP($B1037,$AB:$AX,3,0)),0,(VLOOKUP($B1037,$AB:$AX,3,0)))</f>
        <v>0</v>
      </c>
      <c r="BE1037" s="85" t="n">
        <f aca="false">IF(ISERROR(VLOOKUP($B1037,$AB:$AX,4,0)),0,(VLOOKUP($B1037,$AB:$AX,4,0)))</f>
        <v>0</v>
      </c>
      <c r="BF1037" s="86" t="n">
        <f aca="false">IF(ISERROR(VLOOKUP($B1037,$AB:$AX,5,0)),0,(VLOOKUP($B1037,$AB:$AX,5,0)))</f>
        <v>0</v>
      </c>
      <c r="BG1037" s="86" t="n">
        <f aca="false">IF(ISERROR(VLOOKUP($B1037,$AB:$AX,6,0)),0,(VLOOKUP($B1037,$AB:$AX,6,0)))</f>
        <v>0</v>
      </c>
      <c r="BH1037" s="85" t="n">
        <f aca="false">IF(ISERROR(VLOOKUP($B1037,$AB:$AX,7,0)),0,(VLOOKUP($B1037,$AB:$AX,7,0)))</f>
        <v>0</v>
      </c>
      <c r="BI1037" s="88" t="n">
        <f aca="false">IF(ISERROR(VLOOKUP($B1037,$AB:$AX,8,0)),0,(VLOOKUP($B1037,$AB:$AX,8,0)))</f>
        <v>0</v>
      </c>
      <c r="BJ1037" s="88" t="n">
        <f aca="false">IF(ISERROR(VLOOKUP($B1037,$AB:$AX,9,0)),0,(VLOOKUP($B1037,$AB:$AX,9,0)))</f>
        <v>0</v>
      </c>
      <c r="BK1037" s="89" t="n">
        <f aca="false">IF(ISERROR(VLOOKUP($B1037,$AB:$AX,10,0)),0,(VLOOKUP($B1037,$AB:$AX,10,0)))</f>
        <v>0</v>
      </c>
      <c r="BL1037" s="93" t="n">
        <f aca="false">IF(ISERROR(VLOOKUP($B1037,$AB:$AX,11,0)),0,(VLOOKUP($B1037,$AB:$AX,11,0)))</f>
        <v>0</v>
      </c>
      <c r="BM1037" s="89" t="n">
        <f aca="false">IF(ISERROR(VLOOKUP($B1037,$AB:$AX,12,0)),0,(VLOOKUP($B1037,$AB:$AX,12,0)))</f>
        <v>0</v>
      </c>
      <c r="BN1037" s="93" t="n">
        <f aca="false">IF(ISERROR(VLOOKUP($B1037,$AB:$AX,13,0)),0,(VLOOKUP($B1037,$AB:$AX,13,0)))</f>
        <v>0</v>
      </c>
      <c r="BO1037" s="86" t="n">
        <f aca="false">IF(ISERROR(VLOOKUP($B1037,$AB:$AX,14,0)),0,(VLOOKUP($B1037,$AB:$AX,14,0)))</f>
        <v>0</v>
      </c>
      <c r="BP1037" s="91" t="n">
        <f aca="false">IF(ISERROR(VLOOKUP($B1037,$AB:$AX,15,0)),0,(VLOOKUP($B1037,$AB:$AX,15,0)))</f>
        <v>0</v>
      </c>
    </row>
    <row r="1038" customFormat="false" ht="12.75" hidden="true" customHeight="false" outlineLevel="0" collapsed="false">
      <c r="A1038" s="75" t="s">
        <v>1525</v>
      </c>
      <c r="B1038" s="78"/>
      <c r="C1038" s="79"/>
      <c r="D1038" s="78"/>
      <c r="E1038" s="78"/>
      <c r="F1038" s="79"/>
      <c r="G1038" s="79"/>
      <c r="H1038" s="80" t="n">
        <v>0</v>
      </c>
      <c r="I1038" s="81" t="n">
        <v>0</v>
      </c>
      <c r="J1038" s="81" t="n">
        <v>0</v>
      </c>
      <c r="K1038" s="82" t="n">
        <v>0</v>
      </c>
      <c r="L1038" s="83" t="n">
        <v>0</v>
      </c>
      <c r="M1038" s="82" t="n">
        <v>0</v>
      </c>
      <c r="N1038" s="83" t="n">
        <v>0</v>
      </c>
      <c r="O1038" s="79"/>
      <c r="P1038" s="84"/>
      <c r="AA1038" s="5" t="s">
        <v>1525</v>
      </c>
      <c r="AB1038" s="85"/>
      <c r="AC1038" s="86"/>
      <c r="AD1038" s="85"/>
      <c r="AE1038" s="85"/>
      <c r="AF1038" s="86"/>
      <c r="AG1038" s="86"/>
      <c r="AH1038" s="87" t="n">
        <v>0</v>
      </c>
      <c r="AI1038" s="88" t="n">
        <v>0</v>
      </c>
      <c r="AJ1038" s="88" t="n">
        <v>0</v>
      </c>
      <c r="AK1038" s="89" t="n">
        <v>0</v>
      </c>
      <c r="AL1038" s="90" t="n">
        <v>0</v>
      </c>
      <c r="AM1038" s="89" t="n">
        <v>0</v>
      </c>
      <c r="AN1038" s="90" t="n">
        <v>0</v>
      </c>
      <c r="AO1038" s="86"/>
      <c r="AP1038" s="91"/>
      <c r="AZ1038" s="5"/>
      <c r="BA1038" s="12"/>
      <c r="BB1038" s="85" t="n">
        <f aca="false">IF(ISERROR(VLOOKUP($B1038,$AB:$AX,1,0)),0,(VLOOKUP($B1038,$AB:$AX,1,0)))</f>
        <v>0</v>
      </c>
      <c r="BC1038" s="86" t="n">
        <f aca="false">IF(ISERROR(VLOOKUP($B1038,$AB:$AX,2,0)),0,(VLOOKUP($B1038,$AB:$AX,2,0)))</f>
        <v>0</v>
      </c>
      <c r="BD1038" s="92" t="n">
        <f aca="false">IF(ISERROR(VLOOKUP($B1038,$AB:$AX,3,0)),0,(VLOOKUP($B1038,$AB:$AX,3,0)))</f>
        <v>0</v>
      </c>
      <c r="BE1038" s="85" t="n">
        <f aca="false">IF(ISERROR(VLOOKUP($B1038,$AB:$AX,4,0)),0,(VLOOKUP($B1038,$AB:$AX,4,0)))</f>
        <v>0</v>
      </c>
      <c r="BF1038" s="86" t="n">
        <f aca="false">IF(ISERROR(VLOOKUP($B1038,$AB:$AX,5,0)),0,(VLOOKUP($B1038,$AB:$AX,5,0)))</f>
        <v>0</v>
      </c>
      <c r="BG1038" s="86" t="n">
        <f aca="false">IF(ISERROR(VLOOKUP($B1038,$AB:$AX,6,0)),0,(VLOOKUP($B1038,$AB:$AX,6,0)))</f>
        <v>0</v>
      </c>
      <c r="BH1038" s="85" t="n">
        <f aca="false">IF(ISERROR(VLOOKUP($B1038,$AB:$AX,7,0)),0,(VLOOKUP($B1038,$AB:$AX,7,0)))</f>
        <v>0</v>
      </c>
      <c r="BI1038" s="88" t="n">
        <f aca="false">IF(ISERROR(VLOOKUP($B1038,$AB:$AX,8,0)),0,(VLOOKUP($B1038,$AB:$AX,8,0)))</f>
        <v>0</v>
      </c>
      <c r="BJ1038" s="88" t="n">
        <f aca="false">IF(ISERROR(VLOOKUP($B1038,$AB:$AX,9,0)),0,(VLOOKUP($B1038,$AB:$AX,9,0)))</f>
        <v>0</v>
      </c>
      <c r="BK1038" s="89" t="n">
        <f aca="false">IF(ISERROR(VLOOKUP($B1038,$AB:$AX,10,0)),0,(VLOOKUP($B1038,$AB:$AX,10,0)))</f>
        <v>0</v>
      </c>
      <c r="BL1038" s="93" t="n">
        <f aca="false">IF(ISERROR(VLOOKUP($B1038,$AB:$AX,11,0)),0,(VLOOKUP($B1038,$AB:$AX,11,0)))</f>
        <v>0</v>
      </c>
      <c r="BM1038" s="89" t="n">
        <f aca="false">IF(ISERROR(VLOOKUP($B1038,$AB:$AX,12,0)),0,(VLOOKUP($B1038,$AB:$AX,12,0)))</f>
        <v>0</v>
      </c>
      <c r="BN1038" s="93" t="n">
        <f aca="false">IF(ISERROR(VLOOKUP($B1038,$AB:$AX,13,0)),0,(VLOOKUP($B1038,$AB:$AX,13,0)))</f>
        <v>0</v>
      </c>
      <c r="BO1038" s="86" t="n">
        <f aca="false">IF(ISERROR(VLOOKUP($B1038,$AB:$AX,14,0)),0,(VLOOKUP($B1038,$AB:$AX,14,0)))</f>
        <v>0</v>
      </c>
      <c r="BP1038" s="91" t="n">
        <f aca="false">IF(ISERROR(VLOOKUP($B1038,$AB:$AX,15,0)),0,(VLOOKUP($B1038,$AB:$AX,15,0)))</f>
        <v>0</v>
      </c>
    </row>
    <row r="1039" customFormat="false" ht="12.75" hidden="true" customHeight="false" outlineLevel="0" collapsed="false">
      <c r="A1039" s="75" t="s">
        <v>1526</v>
      </c>
      <c r="B1039" s="78"/>
      <c r="C1039" s="79"/>
      <c r="D1039" s="78"/>
      <c r="E1039" s="78"/>
      <c r="F1039" s="79"/>
      <c r="G1039" s="79"/>
      <c r="H1039" s="80" t="n">
        <v>0</v>
      </c>
      <c r="I1039" s="81" t="n">
        <v>0</v>
      </c>
      <c r="J1039" s="81" t="n">
        <v>0</v>
      </c>
      <c r="K1039" s="82" t="n">
        <v>0</v>
      </c>
      <c r="L1039" s="83" t="n">
        <v>0</v>
      </c>
      <c r="M1039" s="82" t="n">
        <v>0</v>
      </c>
      <c r="N1039" s="83" t="n">
        <v>0</v>
      </c>
      <c r="O1039" s="79"/>
      <c r="P1039" s="84"/>
      <c r="AA1039" s="5" t="s">
        <v>1526</v>
      </c>
      <c r="AB1039" s="85"/>
      <c r="AC1039" s="86"/>
      <c r="AD1039" s="85"/>
      <c r="AE1039" s="85"/>
      <c r="AF1039" s="86"/>
      <c r="AG1039" s="86"/>
      <c r="AH1039" s="87" t="n">
        <v>0</v>
      </c>
      <c r="AI1039" s="88" t="n">
        <v>0</v>
      </c>
      <c r="AJ1039" s="88" t="n">
        <v>0</v>
      </c>
      <c r="AK1039" s="89" t="n">
        <v>0</v>
      </c>
      <c r="AL1039" s="90" t="n">
        <v>0</v>
      </c>
      <c r="AM1039" s="89" t="n">
        <v>0</v>
      </c>
      <c r="AN1039" s="90" t="n">
        <v>0</v>
      </c>
      <c r="AO1039" s="86"/>
      <c r="AP1039" s="91"/>
      <c r="AZ1039" s="5"/>
      <c r="BA1039" s="12"/>
      <c r="BB1039" s="85" t="n">
        <f aca="false">IF(ISERROR(VLOOKUP($B1039,$AB:$AX,1,0)),0,(VLOOKUP($B1039,$AB:$AX,1,0)))</f>
        <v>0</v>
      </c>
      <c r="BC1039" s="86" t="n">
        <f aca="false">IF(ISERROR(VLOOKUP($B1039,$AB:$AX,2,0)),0,(VLOOKUP($B1039,$AB:$AX,2,0)))</f>
        <v>0</v>
      </c>
      <c r="BD1039" s="92" t="n">
        <f aca="false">IF(ISERROR(VLOOKUP($B1039,$AB:$AX,3,0)),0,(VLOOKUP($B1039,$AB:$AX,3,0)))</f>
        <v>0</v>
      </c>
      <c r="BE1039" s="85" t="n">
        <f aca="false">IF(ISERROR(VLOOKUP($B1039,$AB:$AX,4,0)),0,(VLOOKUP($B1039,$AB:$AX,4,0)))</f>
        <v>0</v>
      </c>
      <c r="BF1039" s="86" t="n">
        <f aca="false">IF(ISERROR(VLOOKUP($B1039,$AB:$AX,5,0)),0,(VLOOKUP($B1039,$AB:$AX,5,0)))</f>
        <v>0</v>
      </c>
      <c r="BG1039" s="86" t="n">
        <f aca="false">IF(ISERROR(VLOOKUP($B1039,$AB:$AX,6,0)),0,(VLOOKUP($B1039,$AB:$AX,6,0)))</f>
        <v>0</v>
      </c>
      <c r="BH1039" s="85" t="n">
        <f aca="false">IF(ISERROR(VLOOKUP($B1039,$AB:$AX,7,0)),0,(VLOOKUP($B1039,$AB:$AX,7,0)))</f>
        <v>0</v>
      </c>
      <c r="BI1039" s="88" t="n">
        <f aca="false">IF(ISERROR(VLOOKUP($B1039,$AB:$AX,8,0)),0,(VLOOKUP($B1039,$AB:$AX,8,0)))</f>
        <v>0</v>
      </c>
      <c r="BJ1039" s="88" t="n">
        <f aca="false">IF(ISERROR(VLOOKUP($B1039,$AB:$AX,9,0)),0,(VLOOKUP($B1039,$AB:$AX,9,0)))</f>
        <v>0</v>
      </c>
      <c r="BK1039" s="89" t="n">
        <f aca="false">IF(ISERROR(VLOOKUP($B1039,$AB:$AX,10,0)),0,(VLOOKUP($B1039,$AB:$AX,10,0)))</f>
        <v>0</v>
      </c>
      <c r="BL1039" s="93" t="n">
        <f aca="false">IF(ISERROR(VLOOKUP($B1039,$AB:$AX,11,0)),0,(VLOOKUP($B1039,$AB:$AX,11,0)))</f>
        <v>0</v>
      </c>
      <c r="BM1039" s="89" t="n">
        <f aca="false">IF(ISERROR(VLOOKUP($B1039,$AB:$AX,12,0)),0,(VLOOKUP($B1039,$AB:$AX,12,0)))</f>
        <v>0</v>
      </c>
      <c r="BN1039" s="93" t="n">
        <f aca="false">IF(ISERROR(VLOOKUP($B1039,$AB:$AX,13,0)),0,(VLOOKUP($B1039,$AB:$AX,13,0)))</f>
        <v>0</v>
      </c>
      <c r="BO1039" s="86" t="n">
        <f aca="false">IF(ISERROR(VLOOKUP($B1039,$AB:$AX,14,0)),0,(VLOOKUP($B1039,$AB:$AX,14,0)))</f>
        <v>0</v>
      </c>
      <c r="BP1039" s="91" t="n">
        <f aca="false">IF(ISERROR(VLOOKUP($B1039,$AB:$AX,15,0)),0,(VLOOKUP($B1039,$AB:$AX,15,0)))</f>
        <v>0</v>
      </c>
    </row>
    <row r="1040" customFormat="false" ht="12.75" hidden="true" customHeight="false" outlineLevel="0" collapsed="false">
      <c r="A1040" s="75" t="s">
        <v>1527</v>
      </c>
      <c r="B1040" s="78"/>
      <c r="C1040" s="79"/>
      <c r="D1040" s="78"/>
      <c r="E1040" s="78"/>
      <c r="F1040" s="79"/>
      <c r="G1040" s="79"/>
      <c r="H1040" s="80" t="n">
        <v>0</v>
      </c>
      <c r="I1040" s="81" t="n">
        <v>0</v>
      </c>
      <c r="J1040" s="81" t="n">
        <v>0</v>
      </c>
      <c r="K1040" s="82" t="n">
        <v>0</v>
      </c>
      <c r="L1040" s="83" t="n">
        <v>0</v>
      </c>
      <c r="M1040" s="82" t="n">
        <v>0</v>
      </c>
      <c r="N1040" s="83" t="n">
        <v>0</v>
      </c>
      <c r="O1040" s="79"/>
      <c r="P1040" s="84"/>
      <c r="AA1040" s="5" t="s">
        <v>1527</v>
      </c>
      <c r="AB1040" s="85"/>
      <c r="AC1040" s="86"/>
      <c r="AD1040" s="85"/>
      <c r="AE1040" s="85"/>
      <c r="AF1040" s="86"/>
      <c r="AG1040" s="86"/>
      <c r="AH1040" s="87" t="n">
        <v>0</v>
      </c>
      <c r="AI1040" s="88" t="n">
        <v>0</v>
      </c>
      <c r="AJ1040" s="88" t="n">
        <v>0</v>
      </c>
      <c r="AK1040" s="89" t="n">
        <v>0</v>
      </c>
      <c r="AL1040" s="90" t="n">
        <v>0</v>
      </c>
      <c r="AM1040" s="89" t="n">
        <v>0</v>
      </c>
      <c r="AN1040" s="90" t="n">
        <v>0</v>
      </c>
      <c r="AO1040" s="86"/>
      <c r="AP1040" s="91"/>
      <c r="AZ1040" s="5"/>
      <c r="BA1040" s="12"/>
      <c r="BB1040" s="85" t="n">
        <f aca="false">IF(ISERROR(VLOOKUP($B1040,$AB:$AX,1,0)),0,(VLOOKUP($B1040,$AB:$AX,1,0)))</f>
        <v>0</v>
      </c>
      <c r="BC1040" s="86" t="n">
        <f aca="false">IF(ISERROR(VLOOKUP($B1040,$AB:$AX,2,0)),0,(VLOOKUP($B1040,$AB:$AX,2,0)))</f>
        <v>0</v>
      </c>
      <c r="BD1040" s="92" t="n">
        <f aca="false">IF(ISERROR(VLOOKUP($B1040,$AB:$AX,3,0)),0,(VLOOKUP($B1040,$AB:$AX,3,0)))</f>
        <v>0</v>
      </c>
      <c r="BE1040" s="85" t="n">
        <f aca="false">IF(ISERROR(VLOOKUP($B1040,$AB:$AX,4,0)),0,(VLOOKUP($B1040,$AB:$AX,4,0)))</f>
        <v>0</v>
      </c>
      <c r="BF1040" s="86" t="n">
        <f aca="false">IF(ISERROR(VLOOKUP($B1040,$AB:$AX,5,0)),0,(VLOOKUP($B1040,$AB:$AX,5,0)))</f>
        <v>0</v>
      </c>
      <c r="BG1040" s="86" t="n">
        <f aca="false">IF(ISERROR(VLOOKUP($B1040,$AB:$AX,6,0)),0,(VLOOKUP($B1040,$AB:$AX,6,0)))</f>
        <v>0</v>
      </c>
      <c r="BH1040" s="85" t="n">
        <f aca="false">IF(ISERROR(VLOOKUP($B1040,$AB:$AX,7,0)),0,(VLOOKUP($B1040,$AB:$AX,7,0)))</f>
        <v>0</v>
      </c>
      <c r="BI1040" s="88" t="n">
        <f aca="false">IF(ISERROR(VLOOKUP($B1040,$AB:$AX,8,0)),0,(VLOOKUP($B1040,$AB:$AX,8,0)))</f>
        <v>0</v>
      </c>
      <c r="BJ1040" s="88" t="n">
        <f aca="false">IF(ISERROR(VLOOKUP($B1040,$AB:$AX,9,0)),0,(VLOOKUP($B1040,$AB:$AX,9,0)))</f>
        <v>0</v>
      </c>
      <c r="BK1040" s="89" t="n">
        <f aca="false">IF(ISERROR(VLOOKUP($B1040,$AB:$AX,10,0)),0,(VLOOKUP($B1040,$AB:$AX,10,0)))</f>
        <v>0</v>
      </c>
      <c r="BL1040" s="93" t="n">
        <f aca="false">IF(ISERROR(VLOOKUP($B1040,$AB:$AX,11,0)),0,(VLOOKUP($B1040,$AB:$AX,11,0)))</f>
        <v>0</v>
      </c>
      <c r="BM1040" s="89" t="n">
        <f aca="false">IF(ISERROR(VLOOKUP($B1040,$AB:$AX,12,0)),0,(VLOOKUP($B1040,$AB:$AX,12,0)))</f>
        <v>0</v>
      </c>
      <c r="BN1040" s="93" t="n">
        <f aca="false">IF(ISERROR(VLOOKUP($B1040,$AB:$AX,13,0)),0,(VLOOKUP($B1040,$AB:$AX,13,0)))</f>
        <v>0</v>
      </c>
      <c r="BO1040" s="86" t="n">
        <f aca="false">IF(ISERROR(VLOOKUP($B1040,$AB:$AX,14,0)),0,(VLOOKUP($B1040,$AB:$AX,14,0)))</f>
        <v>0</v>
      </c>
      <c r="BP1040" s="91" t="n">
        <f aca="false">IF(ISERROR(VLOOKUP($B1040,$AB:$AX,15,0)),0,(VLOOKUP($B1040,$AB:$AX,15,0)))</f>
        <v>0</v>
      </c>
    </row>
    <row r="1041" customFormat="false" ht="12.75" hidden="true" customHeight="false" outlineLevel="0" collapsed="false">
      <c r="A1041" s="75" t="s">
        <v>1528</v>
      </c>
      <c r="B1041" s="78"/>
      <c r="C1041" s="79"/>
      <c r="D1041" s="78"/>
      <c r="E1041" s="78"/>
      <c r="F1041" s="79"/>
      <c r="G1041" s="79"/>
      <c r="H1041" s="80" t="n">
        <v>0</v>
      </c>
      <c r="I1041" s="81" t="n">
        <v>0</v>
      </c>
      <c r="J1041" s="81" t="n">
        <v>0</v>
      </c>
      <c r="K1041" s="82" t="n">
        <v>0</v>
      </c>
      <c r="L1041" s="83" t="n">
        <v>0</v>
      </c>
      <c r="M1041" s="82" t="n">
        <v>0</v>
      </c>
      <c r="N1041" s="83" t="n">
        <v>0</v>
      </c>
      <c r="O1041" s="79"/>
      <c r="P1041" s="84"/>
      <c r="AA1041" s="5" t="s">
        <v>1528</v>
      </c>
      <c r="AB1041" s="85"/>
      <c r="AC1041" s="86"/>
      <c r="AD1041" s="85"/>
      <c r="AE1041" s="85"/>
      <c r="AF1041" s="86"/>
      <c r="AG1041" s="86"/>
      <c r="AH1041" s="87" t="n">
        <v>0</v>
      </c>
      <c r="AI1041" s="88" t="n">
        <v>0</v>
      </c>
      <c r="AJ1041" s="88" t="n">
        <v>0</v>
      </c>
      <c r="AK1041" s="89" t="n">
        <v>0</v>
      </c>
      <c r="AL1041" s="90" t="n">
        <v>0</v>
      </c>
      <c r="AM1041" s="89" t="n">
        <v>0</v>
      </c>
      <c r="AN1041" s="90" t="n">
        <v>0</v>
      </c>
      <c r="AO1041" s="86"/>
      <c r="AP1041" s="91"/>
      <c r="AZ1041" s="5"/>
      <c r="BA1041" s="12"/>
      <c r="BB1041" s="85" t="n">
        <f aca="false">IF(ISERROR(VLOOKUP($B1041,$AB:$AX,1,0)),0,(VLOOKUP($B1041,$AB:$AX,1,0)))</f>
        <v>0</v>
      </c>
      <c r="BC1041" s="86" t="n">
        <f aca="false">IF(ISERROR(VLOOKUP($B1041,$AB:$AX,2,0)),0,(VLOOKUP($B1041,$AB:$AX,2,0)))</f>
        <v>0</v>
      </c>
      <c r="BD1041" s="92" t="n">
        <f aca="false">IF(ISERROR(VLOOKUP($B1041,$AB:$AX,3,0)),0,(VLOOKUP($B1041,$AB:$AX,3,0)))</f>
        <v>0</v>
      </c>
      <c r="BE1041" s="85" t="n">
        <f aca="false">IF(ISERROR(VLOOKUP($B1041,$AB:$AX,4,0)),0,(VLOOKUP($B1041,$AB:$AX,4,0)))</f>
        <v>0</v>
      </c>
      <c r="BF1041" s="86" t="n">
        <f aca="false">IF(ISERROR(VLOOKUP($B1041,$AB:$AX,5,0)),0,(VLOOKUP($B1041,$AB:$AX,5,0)))</f>
        <v>0</v>
      </c>
      <c r="BG1041" s="86" t="n">
        <f aca="false">IF(ISERROR(VLOOKUP($B1041,$AB:$AX,6,0)),0,(VLOOKUP($B1041,$AB:$AX,6,0)))</f>
        <v>0</v>
      </c>
      <c r="BH1041" s="85" t="n">
        <f aca="false">IF(ISERROR(VLOOKUP($B1041,$AB:$AX,7,0)),0,(VLOOKUP($B1041,$AB:$AX,7,0)))</f>
        <v>0</v>
      </c>
      <c r="BI1041" s="88" t="n">
        <f aca="false">IF(ISERROR(VLOOKUP($B1041,$AB:$AX,8,0)),0,(VLOOKUP($B1041,$AB:$AX,8,0)))</f>
        <v>0</v>
      </c>
      <c r="BJ1041" s="88" t="n">
        <f aca="false">IF(ISERROR(VLOOKUP($B1041,$AB:$AX,9,0)),0,(VLOOKUP($B1041,$AB:$AX,9,0)))</f>
        <v>0</v>
      </c>
      <c r="BK1041" s="89" t="n">
        <f aca="false">IF(ISERROR(VLOOKUP($B1041,$AB:$AX,10,0)),0,(VLOOKUP($B1041,$AB:$AX,10,0)))</f>
        <v>0</v>
      </c>
      <c r="BL1041" s="93" t="n">
        <f aca="false">IF(ISERROR(VLOOKUP($B1041,$AB:$AX,11,0)),0,(VLOOKUP($B1041,$AB:$AX,11,0)))</f>
        <v>0</v>
      </c>
      <c r="BM1041" s="89" t="n">
        <f aca="false">IF(ISERROR(VLOOKUP($B1041,$AB:$AX,12,0)),0,(VLOOKUP($B1041,$AB:$AX,12,0)))</f>
        <v>0</v>
      </c>
      <c r="BN1041" s="93" t="n">
        <f aca="false">IF(ISERROR(VLOOKUP($B1041,$AB:$AX,13,0)),0,(VLOOKUP($B1041,$AB:$AX,13,0)))</f>
        <v>0</v>
      </c>
      <c r="BO1041" s="86" t="n">
        <f aca="false">IF(ISERROR(VLOOKUP($B1041,$AB:$AX,14,0)),0,(VLOOKUP($B1041,$AB:$AX,14,0)))</f>
        <v>0</v>
      </c>
      <c r="BP1041" s="91" t="n">
        <f aca="false">IF(ISERROR(VLOOKUP($B1041,$AB:$AX,15,0)),0,(VLOOKUP($B1041,$AB:$AX,15,0)))</f>
        <v>0</v>
      </c>
    </row>
    <row r="1042" customFormat="false" ht="12.75" hidden="true" customHeight="false" outlineLevel="0" collapsed="false">
      <c r="A1042" s="75" t="s">
        <v>1529</v>
      </c>
      <c r="B1042" s="78"/>
      <c r="C1042" s="79"/>
      <c r="D1042" s="78"/>
      <c r="E1042" s="78"/>
      <c r="F1042" s="79"/>
      <c r="G1042" s="79"/>
      <c r="H1042" s="80" t="n">
        <v>0</v>
      </c>
      <c r="I1042" s="81" t="n">
        <v>0</v>
      </c>
      <c r="J1042" s="81" t="n">
        <v>0</v>
      </c>
      <c r="K1042" s="82" t="n">
        <v>0</v>
      </c>
      <c r="L1042" s="83" t="n">
        <v>0</v>
      </c>
      <c r="M1042" s="82" t="n">
        <v>0</v>
      </c>
      <c r="N1042" s="83" t="n">
        <v>0</v>
      </c>
      <c r="O1042" s="79"/>
      <c r="P1042" s="84"/>
      <c r="AA1042" s="5" t="s">
        <v>1529</v>
      </c>
      <c r="AB1042" s="85"/>
      <c r="AC1042" s="86"/>
      <c r="AD1042" s="85"/>
      <c r="AE1042" s="85"/>
      <c r="AF1042" s="86"/>
      <c r="AG1042" s="86"/>
      <c r="AH1042" s="87" t="n">
        <v>0</v>
      </c>
      <c r="AI1042" s="88" t="n">
        <v>0</v>
      </c>
      <c r="AJ1042" s="88" t="n">
        <v>0</v>
      </c>
      <c r="AK1042" s="89" t="n">
        <v>0</v>
      </c>
      <c r="AL1042" s="90" t="n">
        <v>0</v>
      </c>
      <c r="AM1042" s="89" t="n">
        <v>0</v>
      </c>
      <c r="AN1042" s="90" t="n">
        <v>0</v>
      </c>
      <c r="AO1042" s="86"/>
      <c r="AP1042" s="91"/>
      <c r="AZ1042" s="5"/>
      <c r="BA1042" s="12"/>
      <c r="BB1042" s="85" t="n">
        <f aca="false">IF(ISERROR(VLOOKUP($B1042,$AB:$AX,1,0)),0,(VLOOKUP($B1042,$AB:$AX,1,0)))</f>
        <v>0</v>
      </c>
      <c r="BC1042" s="86" t="n">
        <f aca="false">IF(ISERROR(VLOOKUP($B1042,$AB:$AX,2,0)),0,(VLOOKUP($B1042,$AB:$AX,2,0)))</f>
        <v>0</v>
      </c>
      <c r="BD1042" s="92" t="n">
        <f aca="false">IF(ISERROR(VLOOKUP($B1042,$AB:$AX,3,0)),0,(VLOOKUP($B1042,$AB:$AX,3,0)))</f>
        <v>0</v>
      </c>
      <c r="BE1042" s="85" t="n">
        <f aca="false">IF(ISERROR(VLOOKUP($B1042,$AB:$AX,4,0)),0,(VLOOKUP($B1042,$AB:$AX,4,0)))</f>
        <v>0</v>
      </c>
      <c r="BF1042" s="86" t="n">
        <f aca="false">IF(ISERROR(VLOOKUP($B1042,$AB:$AX,5,0)),0,(VLOOKUP($B1042,$AB:$AX,5,0)))</f>
        <v>0</v>
      </c>
      <c r="BG1042" s="86" t="n">
        <f aca="false">IF(ISERROR(VLOOKUP($B1042,$AB:$AX,6,0)),0,(VLOOKUP($B1042,$AB:$AX,6,0)))</f>
        <v>0</v>
      </c>
      <c r="BH1042" s="85" t="n">
        <f aca="false">IF(ISERROR(VLOOKUP($B1042,$AB:$AX,7,0)),0,(VLOOKUP($B1042,$AB:$AX,7,0)))</f>
        <v>0</v>
      </c>
      <c r="BI1042" s="88" t="n">
        <f aca="false">IF(ISERROR(VLOOKUP($B1042,$AB:$AX,8,0)),0,(VLOOKUP($B1042,$AB:$AX,8,0)))</f>
        <v>0</v>
      </c>
      <c r="BJ1042" s="88" t="n">
        <f aca="false">IF(ISERROR(VLOOKUP($B1042,$AB:$AX,9,0)),0,(VLOOKUP($B1042,$AB:$AX,9,0)))</f>
        <v>0</v>
      </c>
      <c r="BK1042" s="89" t="n">
        <f aca="false">IF(ISERROR(VLOOKUP($B1042,$AB:$AX,10,0)),0,(VLOOKUP($B1042,$AB:$AX,10,0)))</f>
        <v>0</v>
      </c>
      <c r="BL1042" s="93" t="n">
        <f aca="false">IF(ISERROR(VLOOKUP($B1042,$AB:$AX,11,0)),0,(VLOOKUP($B1042,$AB:$AX,11,0)))</f>
        <v>0</v>
      </c>
      <c r="BM1042" s="89" t="n">
        <f aca="false">IF(ISERROR(VLOOKUP($B1042,$AB:$AX,12,0)),0,(VLOOKUP($B1042,$AB:$AX,12,0)))</f>
        <v>0</v>
      </c>
      <c r="BN1042" s="93" t="n">
        <f aca="false">IF(ISERROR(VLOOKUP($B1042,$AB:$AX,13,0)),0,(VLOOKUP($B1042,$AB:$AX,13,0)))</f>
        <v>0</v>
      </c>
      <c r="BO1042" s="86" t="n">
        <f aca="false">IF(ISERROR(VLOOKUP($B1042,$AB:$AX,14,0)),0,(VLOOKUP($B1042,$AB:$AX,14,0)))</f>
        <v>0</v>
      </c>
      <c r="BP1042" s="91" t="n">
        <f aca="false">IF(ISERROR(VLOOKUP($B1042,$AB:$AX,15,0)),0,(VLOOKUP($B1042,$AB:$AX,15,0)))</f>
        <v>0</v>
      </c>
    </row>
    <row r="1043" customFormat="false" ht="12.75" hidden="true" customHeight="false" outlineLevel="0" collapsed="false">
      <c r="A1043" s="75" t="s">
        <v>1530</v>
      </c>
      <c r="B1043" s="78" t="n">
        <v>0</v>
      </c>
      <c r="C1043" s="79"/>
      <c r="D1043" s="78" t="n">
        <v>0</v>
      </c>
      <c r="E1043" s="78" t="n">
        <v>0</v>
      </c>
      <c r="F1043" s="79"/>
      <c r="G1043" s="79"/>
      <c r="H1043" s="80" t="n">
        <v>0</v>
      </c>
      <c r="I1043" s="81" t="n">
        <v>0</v>
      </c>
      <c r="J1043" s="81" t="n">
        <v>0</v>
      </c>
      <c r="K1043" s="82" t="n">
        <v>0</v>
      </c>
      <c r="L1043" s="83" t="n">
        <v>0</v>
      </c>
      <c r="M1043" s="82" t="n">
        <v>0</v>
      </c>
      <c r="N1043" s="83" t="n">
        <v>0</v>
      </c>
      <c r="O1043" s="79"/>
      <c r="P1043" s="84" t="n">
        <v>0</v>
      </c>
      <c r="AA1043" s="5" t="s">
        <v>1530</v>
      </c>
      <c r="AB1043" s="85" t="n">
        <v>0</v>
      </c>
      <c r="AC1043" s="86"/>
      <c r="AD1043" s="85" t="n">
        <v>0</v>
      </c>
      <c r="AE1043" s="85" t="n">
        <v>0</v>
      </c>
      <c r="AF1043" s="86"/>
      <c r="AG1043" s="86"/>
      <c r="AH1043" s="87" t="n">
        <v>0</v>
      </c>
      <c r="AI1043" s="88" t="n">
        <v>0</v>
      </c>
      <c r="AJ1043" s="88" t="n">
        <v>0</v>
      </c>
      <c r="AK1043" s="89" t="n">
        <v>0</v>
      </c>
      <c r="AL1043" s="90" t="n">
        <v>0</v>
      </c>
      <c r="AM1043" s="89" t="n">
        <v>0</v>
      </c>
      <c r="AN1043" s="90" t="n">
        <v>0</v>
      </c>
      <c r="AO1043" s="86"/>
      <c r="AP1043" s="91" t="n">
        <v>0</v>
      </c>
      <c r="AZ1043" s="5"/>
      <c r="BA1043" s="12"/>
      <c r="BB1043" s="85" t="n">
        <f aca="false">IF(ISERROR(VLOOKUP($B1043,$AB:$AX,1,0)),0,(VLOOKUP($B1043,$AB:$AX,1,0)))</f>
        <v>0</v>
      </c>
      <c r="BC1043" s="86" t="n">
        <f aca="false">IF(ISERROR(VLOOKUP($B1043,$AB:$AX,2,0)),0,(VLOOKUP($B1043,$AB:$AX,2,0)))</f>
        <v>0</v>
      </c>
      <c r="BD1043" s="92" t="n">
        <f aca="false">IF(ISERROR(VLOOKUP($B1043,$AB:$AX,3,0)),0,(VLOOKUP($B1043,$AB:$AX,3,0)))</f>
        <v>0</v>
      </c>
      <c r="BE1043" s="85" t="n">
        <f aca="false">IF(ISERROR(VLOOKUP($B1043,$AB:$AX,4,0)),0,(VLOOKUP($B1043,$AB:$AX,4,0)))</f>
        <v>0</v>
      </c>
      <c r="BF1043" s="86" t="n">
        <f aca="false">IF(ISERROR(VLOOKUP($B1043,$AB:$AX,5,0)),0,(VLOOKUP($B1043,$AB:$AX,5,0)))</f>
        <v>0</v>
      </c>
      <c r="BG1043" s="86" t="n">
        <f aca="false">IF(ISERROR(VLOOKUP($B1043,$AB:$AX,6,0)),0,(VLOOKUP($B1043,$AB:$AX,6,0)))</f>
        <v>0</v>
      </c>
      <c r="BH1043" s="85" t="n">
        <f aca="false">IF(ISERROR(VLOOKUP($B1043,$AB:$AX,7,0)),0,(VLOOKUP($B1043,$AB:$AX,7,0)))</f>
        <v>0</v>
      </c>
      <c r="BI1043" s="88" t="n">
        <f aca="false">IF(ISERROR(VLOOKUP($B1043,$AB:$AX,8,0)),0,(VLOOKUP($B1043,$AB:$AX,8,0)))</f>
        <v>0</v>
      </c>
      <c r="BJ1043" s="88" t="n">
        <f aca="false">IF(ISERROR(VLOOKUP($B1043,$AB:$AX,9,0)),0,(VLOOKUP($B1043,$AB:$AX,9,0)))</f>
        <v>0</v>
      </c>
      <c r="BK1043" s="89" t="n">
        <f aca="false">IF(ISERROR(VLOOKUP($B1043,$AB:$AX,10,0)),0,(VLOOKUP($B1043,$AB:$AX,10,0)))</f>
        <v>0</v>
      </c>
      <c r="BL1043" s="93" t="n">
        <f aca="false">IF(ISERROR(VLOOKUP($B1043,$AB:$AX,11,0)),0,(VLOOKUP($B1043,$AB:$AX,11,0)))</f>
        <v>0</v>
      </c>
      <c r="BM1043" s="89" t="n">
        <f aca="false">IF(ISERROR(VLOOKUP($B1043,$AB:$AX,12,0)),0,(VLOOKUP($B1043,$AB:$AX,12,0)))</f>
        <v>0</v>
      </c>
      <c r="BN1043" s="93" t="n">
        <f aca="false">IF(ISERROR(VLOOKUP($B1043,$AB:$AX,13,0)),0,(VLOOKUP($B1043,$AB:$AX,13,0)))</f>
        <v>0</v>
      </c>
      <c r="BO1043" s="86" t="n">
        <f aca="false">IF(ISERROR(VLOOKUP($B1043,$AB:$AX,14,0)),0,(VLOOKUP($B1043,$AB:$AX,14,0)))</f>
        <v>0</v>
      </c>
      <c r="BP1043" s="91" t="n">
        <f aca="false">IF(ISERROR(VLOOKUP($B1043,$AB:$AX,15,0)),0,(VLOOKUP($B1043,$AB:$AX,15,0)))</f>
        <v>0</v>
      </c>
    </row>
    <row r="1044" customFormat="false" ht="12.75" hidden="true" customHeight="false" outlineLevel="0" collapsed="false">
      <c r="A1044" s="75" t="s">
        <v>1531</v>
      </c>
      <c r="B1044" s="78" t="n">
        <v>0</v>
      </c>
      <c r="C1044" s="79"/>
      <c r="D1044" s="78" t="n">
        <v>0</v>
      </c>
      <c r="E1044" s="78" t="n">
        <v>0</v>
      </c>
      <c r="F1044" s="79"/>
      <c r="G1044" s="79"/>
      <c r="H1044" s="80" t="n">
        <v>0</v>
      </c>
      <c r="I1044" s="81" t="n">
        <v>0</v>
      </c>
      <c r="J1044" s="81" t="n">
        <v>0</v>
      </c>
      <c r="K1044" s="82" t="n">
        <v>0</v>
      </c>
      <c r="L1044" s="83" t="n">
        <v>0</v>
      </c>
      <c r="M1044" s="82" t="n">
        <v>0</v>
      </c>
      <c r="N1044" s="83" t="n">
        <v>0</v>
      </c>
      <c r="O1044" s="79"/>
      <c r="P1044" s="84" t="n">
        <v>0</v>
      </c>
      <c r="AA1044" s="5" t="s">
        <v>1531</v>
      </c>
      <c r="AB1044" s="85" t="n">
        <v>0</v>
      </c>
      <c r="AC1044" s="86"/>
      <c r="AD1044" s="85" t="n">
        <v>0</v>
      </c>
      <c r="AE1044" s="85" t="n">
        <v>0</v>
      </c>
      <c r="AF1044" s="86"/>
      <c r="AG1044" s="86"/>
      <c r="AH1044" s="87" t="n">
        <v>0</v>
      </c>
      <c r="AI1044" s="88" t="n">
        <v>0</v>
      </c>
      <c r="AJ1044" s="88" t="n">
        <v>0</v>
      </c>
      <c r="AK1044" s="89" t="n">
        <v>0</v>
      </c>
      <c r="AL1044" s="90" t="n">
        <v>0</v>
      </c>
      <c r="AM1044" s="89" t="n">
        <v>0</v>
      </c>
      <c r="AN1044" s="90" t="n">
        <v>0</v>
      </c>
      <c r="AO1044" s="86"/>
      <c r="AP1044" s="91" t="n">
        <v>0</v>
      </c>
      <c r="AZ1044" s="5"/>
      <c r="BA1044" s="12"/>
      <c r="BB1044" s="85" t="n">
        <f aca="false">IF(ISERROR(VLOOKUP($B1044,$AB:$AX,1,0)),0,(VLOOKUP($B1044,$AB:$AX,1,0)))</f>
        <v>0</v>
      </c>
      <c r="BC1044" s="86" t="n">
        <f aca="false">IF(ISERROR(VLOOKUP($B1044,$AB:$AX,2,0)),0,(VLOOKUP($B1044,$AB:$AX,2,0)))</f>
        <v>0</v>
      </c>
      <c r="BD1044" s="92" t="n">
        <f aca="false">IF(ISERROR(VLOOKUP($B1044,$AB:$AX,3,0)),0,(VLOOKUP($B1044,$AB:$AX,3,0)))</f>
        <v>0</v>
      </c>
      <c r="BE1044" s="85" t="n">
        <f aca="false">IF(ISERROR(VLOOKUP($B1044,$AB:$AX,4,0)),0,(VLOOKUP($B1044,$AB:$AX,4,0)))</f>
        <v>0</v>
      </c>
      <c r="BF1044" s="86" t="n">
        <f aca="false">IF(ISERROR(VLOOKUP($B1044,$AB:$AX,5,0)),0,(VLOOKUP($B1044,$AB:$AX,5,0)))</f>
        <v>0</v>
      </c>
      <c r="BG1044" s="86" t="n">
        <f aca="false">IF(ISERROR(VLOOKUP($B1044,$AB:$AX,6,0)),0,(VLOOKUP($B1044,$AB:$AX,6,0)))</f>
        <v>0</v>
      </c>
      <c r="BH1044" s="85" t="n">
        <f aca="false">IF(ISERROR(VLOOKUP($B1044,$AB:$AX,7,0)),0,(VLOOKUP($B1044,$AB:$AX,7,0)))</f>
        <v>0</v>
      </c>
      <c r="BI1044" s="88" t="n">
        <f aca="false">IF(ISERROR(VLOOKUP($B1044,$AB:$AX,8,0)),0,(VLOOKUP($B1044,$AB:$AX,8,0)))</f>
        <v>0</v>
      </c>
      <c r="BJ1044" s="88" t="n">
        <f aca="false">IF(ISERROR(VLOOKUP($B1044,$AB:$AX,9,0)),0,(VLOOKUP($B1044,$AB:$AX,9,0)))</f>
        <v>0</v>
      </c>
      <c r="BK1044" s="89" t="n">
        <f aca="false">IF(ISERROR(VLOOKUP($B1044,$AB:$AX,10,0)),0,(VLOOKUP($B1044,$AB:$AX,10,0)))</f>
        <v>0</v>
      </c>
      <c r="BL1044" s="93" t="n">
        <f aca="false">IF(ISERROR(VLOOKUP($B1044,$AB:$AX,11,0)),0,(VLOOKUP($B1044,$AB:$AX,11,0)))</f>
        <v>0</v>
      </c>
      <c r="BM1044" s="89" t="n">
        <f aca="false">IF(ISERROR(VLOOKUP($B1044,$AB:$AX,12,0)),0,(VLOOKUP($B1044,$AB:$AX,12,0)))</f>
        <v>0</v>
      </c>
      <c r="BN1044" s="93" t="n">
        <f aca="false">IF(ISERROR(VLOOKUP($B1044,$AB:$AX,13,0)),0,(VLOOKUP($B1044,$AB:$AX,13,0)))</f>
        <v>0</v>
      </c>
      <c r="BO1044" s="86" t="n">
        <f aca="false">IF(ISERROR(VLOOKUP($B1044,$AB:$AX,14,0)),0,(VLOOKUP($B1044,$AB:$AX,14,0)))</f>
        <v>0</v>
      </c>
      <c r="BP1044" s="91" t="n">
        <f aca="false">IF(ISERROR(VLOOKUP($B1044,$AB:$AX,15,0)),0,(VLOOKUP($B1044,$AB:$AX,15,0)))</f>
        <v>0</v>
      </c>
    </row>
    <row r="1045" customFormat="false" ht="12.75" hidden="false" customHeight="false" outlineLevel="0" collapsed="false">
      <c r="A1045" s="102"/>
      <c r="B1045" s="78"/>
      <c r="C1045" s="79"/>
      <c r="D1045" s="78"/>
      <c r="E1045" s="78"/>
      <c r="F1045" s="79"/>
      <c r="G1045" s="79"/>
      <c r="H1045" s="80"/>
      <c r="I1045" s="81"/>
      <c r="J1045" s="81"/>
      <c r="K1045" s="82"/>
      <c r="L1045" s="83"/>
      <c r="M1045" s="82"/>
      <c r="N1045" s="83"/>
      <c r="O1045" s="79"/>
      <c r="P1045" s="84"/>
      <c r="AB1045" s="85"/>
      <c r="AC1045" s="86"/>
      <c r="AD1045" s="85"/>
      <c r="AE1045" s="85"/>
      <c r="AF1045" s="86"/>
      <c r="AG1045" s="86"/>
      <c r="AH1045" s="87"/>
      <c r="AI1045" s="88"/>
      <c r="AJ1045" s="88"/>
      <c r="AK1045" s="89"/>
      <c r="AL1045" s="90"/>
      <c r="AM1045" s="89"/>
      <c r="AN1045" s="90"/>
      <c r="AO1045" s="86"/>
      <c r="AP1045" s="91"/>
      <c r="AZ1045" s="5"/>
      <c r="BA1045" s="12"/>
      <c r="BB1045" s="85" t="n">
        <f aca="false">IF(ISERROR(VLOOKUP($B1045,$AB:$AX,1,0)),0,(VLOOKUP($B1045,$AB:$AX,1,0)))</f>
        <v>0</v>
      </c>
      <c r="BC1045" s="86" t="n">
        <f aca="false">IF(ISERROR(VLOOKUP($B1045,$AB:$AX,2,0)),0,(VLOOKUP($B1045,$AB:$AX,2,0)))</f>
        <v>0</v>
      </c>
      <c r="BD1045" s="92" t="n">
        <f aca="false">IF(ISERROR(VLOOKUP($B1045,$AB:$AX,3,0)),0,(VLOOKUP($B1045,$AB:$AX,3,0)))</f>
        <v>0</v>
      </c>
      <c r="BE1045" s="85" t="n">
        <f aca="false">IF(ISERROR(VLOOKUP($B1045,$AB:$AX,4,0)),0,(VLOOKUP($B1045,$AB:$AX,4,0)))</f>
        <v>0</v>
      </c>
      <c r="BF1045" s="86" t="n">
        <f aca="false">IF(ISERROR(VLOOKUP($B1045,$AB:$AX,5,0)),0,(VLOOKUP($B1045,$AB:$AX,5,0)))</f>
        <v>0</v>
      </c>
      <c r="BG1045" s="86" t="n">
        <f aca="false">IF(ISERROR(VLOOKUP($B1045,$AB:$AX,6,0)),0,(VLOOKUP($B1045,$AB:$AX,6,0)))</f>
        <v>0</v>
      </c>
      <c r="BH1045" s="85" t="n">
        <f aca="false">IF(ISERROR(VLOOKUP($B1045,$AB:$AX,7,0)),0,(VLOOKUP($B1045,$AB:$AX,7,0)))</f>
        <v>0</v>
      </c>
      <c r="BI1045" s="88" t="n">
        <f aca="false">IF(ISERROR(VLOOKUP($B1045,$AB:$AX,8,0)),0,(VLOOKUP($B1045,$AB:$AX,8,0)))</f>
        <v>0</v>
      </c>
      <c r="BJ1045" s="88" t="n">
        <f aca="false">IF(ISERROR(VLOOKUP($B1045,$AB:$AX,9,0)),0,(VLOOKUP($B1045,$AB:$AX,9,0)))</f>
        <v>0</v>
      </c>
      <c r="BK1045" s="89" t="n">
        <f aca="false">IF(ISERROR(VLOOKUP($B1045,$AB:$AX,10,0)),0,(VLOOKUP($B1045,$AB:$AX,10,0)))</f>
        <v>0</v>
      </c>
      <c r="BL1045" s="93" t="n">
        <f aca="false">IF(ISERROR(VLOOKUP($B1045,$AB:$AX,11,0)),0,(VLOOKUP($B1045,$AB:$AX,11,0)))</f>
        <v>0</v>
      </c>
      <c r="BM1045" s="89" t="n">
        <f aca="false">IF(ISERROR(VLOOKUP($B1045,$AB:$AX,12,0)),0,(VLOOKUP($B1045,$AB:$AX,12,0)))</f>
        <v>0</v>
      </c>
      <c r="BN1045" s="93" t="n">
        <f aca="false">IF(ISERROR(VLOOKUP($B1045,$AB:$AX,13,0)),0,(VLOOKUP($B1045,$AB:$AX,13,0)))</f>
        <v>0</v>
      </c>
      <c r="BO1045" s="86" t="n">
        <f aca="false">IF(ISERROR(VLOOKUP($B1045,$AB:$AX,14,0)),0,(VLOOKUP($B1045,$AB:$AX,14,0)))</f>
        <v>0</v>
      </c>
      <c r="BP1045" s="91" t="n">
        <f aca="false">IF(ISERROR(VLOOKUP($B1045,$AB:$AX,15,0)),0,(VLOOKUP($B1045,$AB:$AX,15,0)))</f>
        <v>0</v>
      </c>
    </row>
    <row r="1046" customFormat="false" ht="30" hidden="false" customHeight="false" outlineLevel="0" collapsed="false">
      <c r="A1046" s="116"/>
      <c r="B1046" s="78"/>
      <c r="C1046" s="79"/>
      <c r="D1046" s="106"/>
      <c r="E1046" s="107"/>
      <c r="F1046" s="108"/>
      <c r="G1046" s="108" t="s">
        <v>184</v>
      </c>
      <c r="H1046" s="109" t="s">
        <v>185</v>
      </c>
      <c r="I1046" s="110" t="s">
        <v>186</v>
      </c>
      <c r="J1046" s="110" t="s">
        <v>187</v>
      </c>
      <c r="K1046" s="111" t="s">
        <v>188</v>
      </c>
      <c r="L1046" s="83"/>
      <c r="M1046" s="82"/>
      <c r="N1046" s="83"/>
      <c r="O1046" s="79"/>
      <c r="P1046" s="84"/>
      <c r="AB1046" s="85"/>
      <c r="AC1046" s="86"/>
      <c r="AD1046" s="85"/>
      <c r="AE1046" s="85"/>
      <c r="AF1046" s="86"/>
      <c r="AG1046" s="86" t="s">
        <v>184</v>
      </c>
      <c r="AH1046" s="87" t="s">
        <v>185</v>
      </c>
      <c r="AI1046" s="88" t="s">
        <v>186</v>
      </c>
      <c r="AJ1046" s="88" t="s">
        <v>187</v>
      </c>
      <c r="AK1046" s="89" t="s">
        <v>188</v>
      </c>
      <c r="AL1046" s="90"/>
      <c r="AM1046" s="89"/>
      <c r="AN1046" s="90"/>
      <c r="AO1046" s="86"/>
      <c r="AP1046" s="91"/>
      <c r="AZ1046" s="5"/>
      <c r="BA1046" s="12"/>
      <c r="BB1046" s="85" t="n">
        <f aca="false">IF(ISERROR(VLOOKUP($B1046,$AB:$AX,1,0)),0,(VLOOKUP($B1046,$AB:$AX,1,0)))</f>
        <v>0</v>
      </c>
      <c r="BC1046" s="86" t="n">
        <f aca="false">IF(ISERROR(VLOOKUP($B1046,$AB:$AX,2,0)),0,(VLOOKUP($B1046,$AB:$AX,2,0)))</f>
        <v>0</v>
      </c>
      <c r="BD1046" s="92" t="n">
        <f aca="false">IF(ISERROR(VLOOKUP($B1046,$AB:$AX,3,0)),0,(VLOOKUP($B1046,$AB:$AX,3,0)))</f>
        <v>0</v>
      </c>
      <c r="BE1046" s="85" t="n">
        <f aca="false">IF(ISERROR(VLOOKUP($B1046,$AB:$AX,4,0)),0,(VLOOKUP($B1046,$AB:$AX,4,0)))</f>
        <v>0</v>
      </c>
      <c r="BF1046" s="86" t="n">
        <f aca="false">IF(ISERROR(VLOOKUP($B1046,$AB:$AX,5,0)),0,(VLOOKUP($B1046,$AB:$AX,5,0)))</f>
        <v>0</v>
      </c>
      <c r="BG1046" s="86" t="n">
        <f aca="false">IF(ISERROR(VLOOKUP($B1046,$AB:$AX,6,0)),0,(VLOOKUP($B1046,$AB:$AX,6,0)))</f>
        <v>0</v>
      </c>
      <c r="BH1046" s="85" t="n">
        <f aca="false">IF(ISERROR(VLOOKUP($B1046,$AB:$AX,7,0)),0,(VLOOKUP($B1046,$AB:$AX,7,0)))</f>
        <v>0</v>
      </c>
      <c r="BI1046" s="88" t="n">
        <f aca="false">IF(ISERROR(VLOOKUP($B1046,$AB:$AX,8,0)),0,(VLOOKUP($B1046,$AB:$AX,8,0)))</f>
        <v>0</v>
      </c>
      <c r="BJ1046" s="88" t="n">
        <f aca="false">IF(ISERROR(VLOOKUP($B1046,$AB:$AX,9,0)),0,(VLOOKUP($B1046,$AB:$AX,9,0)))</f>
        <v>0</v>
      </c>
      <c r="BK1046" s="89" t="n">
        <f aca="false">IF(ISERROR(VLOOKUP($B1046,$AB:$AX,10,0)),0,(VLOOKUP($B1046,$AB:$AX,10,0)))</f>
        <v>0</v>
      </c>
      <c r="BL1046" s="93" t="n">
        <f aca="false">IF(ISERROR(VLOOKUP($B1046,$AB:$AX,11,0)),0,(VLOOKUP($B1046,$AB:$AX,11,0)))</f>
        <v>0</v>
      </c>
      <c r="BM1046" s="89" t="n">
        <f aca="false">IF(ISERROR(VLOOKUP($B1046,$AB:$AX,12,0)),0,(VLOOKUP($B1046,$AB:$AX,12,0)))</f>
        <v>0</v>
      </c>
      <c r="BN1046" s="93" t="n">
        <f aca="false">IF(ISERROR(VLOOKUP($B1046,$AB:$AX,13,0)),0,(VLOOKUP($B1046,$AB:$AX,13,0)))</f>
        <v>0</v>
      </c>
      <c r="BO1046" s="86" t="n">
        <f aca="false">IF(ISERROR(VLOOKUP($B1046,$AB:$AX,14,0)),0,(VLOOKUP($B1046,$AB:$AX,14,0)))</f>
        <v>0</v>
      </c>
      <c r="BP1046" s="91" t="n">
        <f aca="false">IF(ISERROR(VLOOKUP($B1046,$AB:$AX,15,0)),0,(VLOOKUP($B1046,$AB:$AX,15,0)))</f>
        <v>0</v>
      </c>
    </row>
    <row r="1047" customFormat="false" ht="12.75" hidden="false" customHeight="false" outlineLevel="0" collapsed="false">
      <c r="A1047" s="116"/>
      <c r="B1047" s="78"/>
      <c r="C1047" s="79"/>
      <c r="D1047" s="117" t="s">
        <v>189</v>
      </c>
      <c r="E1047" s="118"/>
      <c r="F1047" s="119"/>
      <c r="G1047" s="119" t="n">
        <f aca="false">COUNTIF($C$981:$C$1044,RIGHT($D1047,5))</f>
        <v>7</v>
      </c>
      <c r="H1047" s="120" t="n">
        <f aca="false">SUMIF($C$981:$C$1044,RIGHT($D1047,5),H$981:H$1044)</f>
        <v>8990</v>
      </c>
      <c r="I1047" s="120" t="n">
        <f aca="false">SUMIF($C$981:$C$1044,RIGHT($D1047,5),I$981:I$1044)</f>
        <v>2123</v>
      </c>
      <c r="J1047" s="120" t="n">
        <f aca="false">SUMIF($C$981:$C$1044,RIGHT($D1047,5),J$981:J$1044)</f>
        <v>2245</v>
      </c>
      <c r="K1047" s="121" t="n">
        <f aca="false">H1047-J1047</f>
        <v>6745</v>
      </c>
      <c r="L1047" s="83"/>
      <c r="M1047" s="82"/>
      <c r="N1047" s="83"/>
      <c r="O1047" s="79"/>
      <c r="P1047" s="84"/>
      <c r="AB1047" s="85"/>
      <c r="AC1047" s="86"/>
      <c r="AD1047" s="85" t="s">
        <v>189</v>
      </c>
      <c r="AE1047" s="85"/>
      <c r="AF1047" s="86"/>
      <c r="AG1047" s="86" t="n">
        <v>7</v>
      </c>
      <c r="AH1047" s="87" t="n">
        <v>8990</v>
      </c>
      <c r="AI1047" s="88" t="n">
        <v>2123</v>
      </c>
      <c r="AJ1047" s="88" t="n">
        <v>2245</v>
      </c>
      <c r="AK1047" s="89" t="n">
        <v>6745</v>
      </c>
      <c r="AL1047" s="90"/>
      <c r="AM1047" s="89"/>
      <c r="AN1047" s="90"/>
      <c r="AO1047" s="86"/>
      <c r="AP1047" s="91"/>
      <c r="AZ1047" s="5"/>
      <c r="BA1047" s="12"/>
      <c r="BB1047" s="85" t="n">
        <f aca="false">IF(ISERROR(VLOOKUP($B1047,$AB:$AX,1,0)),0,(VLOOKUP($B1047,$AB:$AX,1,0)))</f>
        <v>0</v>
      </c>
      <c r="BC1047" s="86" t="n">
        <f aca="false">IF(ISERROR(VLOOKUP($B1047,$AB:$AX,2,0)),0,(VLOOKUP($B1047,$AB:$AX,2,0)))</f>
        <v>0</v>
      </c>
      <c r="BD1047" s="92" t="n">
        <f aca="false">IF(ISERROR(VLOOKUP($B1047,$AB:$AX,3,0)),0,(VLOOKUP($B1047,$AB:$AX,3,0)))</f>
        <v>0</v>
      </c>
      <c r="BE1047" s="85" t="n">
        <f aca="false">IF(ISERROR(VLOOKUP($B1047,$AB:$AX,4,0)),0,(VLOOKUP($B1047,$AB:$AX,4,0)))</f>
        <v>0</v>
      </c>
      <c r="BF1047" s="86" t="n">
        <f aca="false">IF(ISERROR(VLOOKUP($B1047,$AB:$AX,5,0)),0,(VLOOKUP($B1047,$AB:$AX,5,0)))</f>
        <v>0</v>
      </c>
      <c r="BG1047" s="86" t="n">
        <f aca="false">IF(ISERROR(VLOOKUP($B1047,$AB:$AX,6,0)),0,(VLOOKUP($B1047,$AB:$AX,6,0)))</f>
        <v>0</v>
      </c>
      <c r="BH1047" s="85" t="n">
        <f aca="false">IF(ISERROR(VLOOKUP($B1047,$AB:$AX,7,0)),0,(VLOOKUP($B1047,$AB:$AX,7,0)))</f>
        <v>0</v>
      </c>
      <c r="BI1047" s="88" t="n">
        <f aca="false">IF(ISERROR(VLOOKUP($B1047,$AB:$AX,8,0)),0,(VLOOKUP($B1047,$AB:$AX,8,0)))</f>
        <v>0</v>
      </c>
      <c r="BJ1047" s="88" t="n">
        <f aca="false">IF(ISERROR(VLOOKUP($B1047,$AB:$AX,9,0)),0,(VLOOKUP($B1047,$AB:$AX,9,0)))</f>
        <v>0</v>
      </c>
      <c r="BK1047" s="89" t="n">
        <f aca="false">IF(ISERROR(VLOOKUP($B1047,$AB:$AX,10,0)),0,(VLOOKUP($B1047,$AB:$AX,10,0)))</f>
        <v>0</v>
      </c>
      <c r="BL1047" s="93" t="n">
        <f aca="false">IF(ISERROR(VLOOKUP($B1047,$AB:$AX,11,0)),0,(VLOOKUP($B1047,$AB:$AX,11,0)))</f>
        <v>0</v>
      </c>
      <c r="BM1047" s="89" t="n">
        <f aca="false">IF(ISERROR(VLOOKUP($B1047,$AB:$AX,12,0)),0,(VLOOKUP($B1047,$AB:$AX,12,0)))</f>
        <v>0</v>
      </c>
      <c r="BN1047" s="93" t="n">
        <f aca="false">IF(ISERROR(VLOOKUP($B1047,$AB:$AX,13,0)),0,(VLOOKUP($B1047,$AB:$AX,13,0)))</f>
        <v>0</v>
      </c>
      <c r="BO1047" s="86" t="n">
        <f aca="false">IF(ISERROR(VLOOKUP($B1047,$AB:$AX,14,0)),0,(VLOOKUP($B1047,$AB:$AX,14,0)))</f>
        <v>0</v>
      </c>
      <c r="BP1047" s="91" t="n">
        <f aca="false">IF(ISERROR(VLOOKUP($B1047,$AB:$AX,15,0)),0,(VLOOKUP($B1047,$AB:$AX,15,0)))</f>
        <v>0</v>
      </c>
    </row>
    <row r="1048" customFormat="false" ht="12.75" hidden="false" customHeight="false" outlineLevel="0" collapsed="false">
      <c r="A1048" s="116"/>
      <c r="B1048" s="78"/>
      <c r="C1048" s="79"/>
      <c r="D1048" s="117" t="s">
        <v>190</v>
      </c>
      <c r="E1048" s="118"/>
      <c r="F1048" s="119"/>
      <c r="G1048" s="119" t="n">
        <f aca="false">COUNTIF($C$981:$C$1044,RIGHT($D1048,5))</f>
        <v>1</v>
      </c>
      <c r="H1048" s="120" t="n">
        <f aca="false">SUMIF($C$981:$C$1044,RIGHT($D1048,5),H$981:H$1044)</f>
        <v>2000</v>
      </c>
      <c r="I1048" s="120" t="n">
        <f aca="false">SUMIF($C$981:$C$1044,RIGHT($D1048,5),I$981:I$1044)</f>
        <v>7</v>
      </c>
      <c r="J1048" s="120" t="n">
        <f aca="false">SUMIF($C$981:$C$1044,RIGHT($D1048,5),J$981:J$1044)</f>
        <v>15</v>
      </c>
      <c r="K1048" s="121" t="n">
        <f aca="false">H1048-J1048</f>
        <v>1985</v>
      </c>
      <c r="L1048" s="83"/>
      <c r="M1048" s="82"/>
      <c r="N1048" s="83"/>
      <c r="O1048" s="79"/>
      <c r="P1048" s="84"/>
      <c r="AB1048" s="85"/>
      <c r="AC1048" s="86"/>
      <c r="AD1048" s="85" t="s">
        <v>190</v>
      </c>
      <c r="AE1048" s="85"/>
      <c r="AF1048" s="86"/>
      <c r="AG1048" s="86" t="n">
        <v>2</v>
      </c>
      <c r="AH1048" s="87" t="n">
        <v>3000</v>
      </c>
      <c r="AI1048" s="88" t="n">
        <v>8</v>
      </c>
      <c r="AJ1048" s="88" t="n">
        <v>30</v>
      </c>
      <c r="AK1048" s="89" t="n">
        <v>2970</v>
      </c>
      <c r="AL1048" s="90"/>
      <c r="AM1048" s="89"/>
      <c r="AN1048" s="90"/>
      <c r="AO1048" s="86"/>
      <c r="AP1048" s="91"/>
      <c r="AZ1048" s="5"/>
      <c r="BA1048" s="12"/>
      <c r="BB1048" s="85" t="n">
        <f aca="false">IF(ISERROR(VLOOKUP($B1048,$AB:$AX,1,0)),0,(VLOOKUP($B1048,$AB:$AX,1,0)))</f>
        <v>0</v>
      </c>
      <c r="BC1048" s="86" t="n">
        <f aca="false">IF(ISERROR(VLOOKUP($B1048,$AB:$AX,2,0)),0,(VLOOKUP($B1048,$AB:$AX,2,0)))</f>
        <v>0</v>
      </c>
      <c r="BD1048" s="92" t="n">
        <f aca="false">IF(ISERROR(VLOOKUP($B1048,$AB:$AX,3,0)),0,(VLOOKUP($B1048,$AB:$AX,3,0)))</f>
        <v>0</v>
      </c>
      <c r="BE1048" s="85" t="n">
        <f aca="false">IF(ISERROR(VLOOKUP($B1048,$AB:$AX,4,0)),0,(VLOOKUP($B1048,$AB:$AX,4,0)))</f>
        <v>0</v>
      </c>
      <c r="BF1048" s="86" t="n">
        <f aca="false">IF(ISERROR(VLOOKUP($B1048,$AB:$AX,5,0)),0,(VLOOKUP($B1048,$AB:$AX,5,0)))</f>
        <v>0</v>
      </c>
      <c r="BG1048" s="86" t="n">
        <f aca="false">IF(ISERROR(VLOOKUP($B1048,$AB:$AX,6,0)),0,(VLOOKUP($B1048,$AB:$AX,6,0)))</f>
        <v>0</v>
      </c>
      <c r="BH1048" s="85" t="n">
        <f aca="false">IF(ISERROR(VLOOKUP($B1048,$AB:$AX,7,0)),0,(VLOOKUP($B1048,$AB:$AX,7,0)))</f>
        <v>0</v>
      </c>
      <c r="BI1048" s="88" t="n">
        <f aca="false">IF(ISERROR(VLOOKUP($B1048,$AB:$AX,8,0)),0,(VLOOKUP($B1048,$AB:$AX,8,0)))</f>
        <v>0</v>
      </c>
      <c r="BJ1048" s="88" t="n">
        <f aca="false">IF(ISERROR(VLOOKUP($B1048,$AB:$AX,9,0)),0,(VLOOKUP($B1048,$AB:$AX,9,0)))</f>
        <v>0</v>
      </c>
      <c r="BK1048" s="89" t="n">
        <f aca="false">IF(ISERROR(VLOOKUP($B1048,$AB:$AX,10,0)),0,(VLOOKUP($B1048,$AB:$AX,10,0)))</f>
        <v>0</v>
      </c>
      <c r="BL1048" s="93" t="n">
        <f aca="false">IF(ISERROR(VLOOKUP($B1048,$AB:$AX,11,0)),0,(VLOOKUP($B1048,$AB:$AX,11,0)))</f>
        <v>0</v>
      </c>
      <c r="BM1048" s="89" t="n">
        <f aca="false">IF(ISERROR(VLOOKUP($B1048,$AB:$AX,12,0)),0,(VLOOKUP($B1048,$AB:$AX,12,0)))</f>
        <v>0</v>
      </c>
      <c r="BN1048" s="93" t="n">
        <f aca="false">IF(ISERROR(VLOOKUP($B1048,$AB:$AX,13,0)),0,(VLOOKUP($B1048,$AB:$AX,13,0)))</f>
        <v>0</v>
      </c>
      <c r="BO1048" s="86" t="n">
        <f aca="false">IF(ISERROR(VLOOKUP($B1048,$AB:$AX,14,0)),0,(VLOOKUP($B1048,$AB:$AX,14,0)))</f>
        <v>0</v>
      </c>
      <c r="BP1048" s="91" t="n">
        <f aca="false">IF(ISERROR(VLOOKUP($B1048,$AB:$AX,15,0)),0,(VLOOKUP($B1048,$AB:$AX,15,0)))</f>
        <v>0</v>
      </c>
    </row>
    <row r="1049" customFormat="false" ht="12.75" hidden="false" customHeight="false" outlineLevel="0" collapsed="false">
      <c r="A1049" s="116"/>
      <c r="B1049" s="78"/>
      <c r="C1049" s="79"/>
      <c r="D1049" s="117" t="s">
        <v>191</v>
      </c>
      <c r="E1049" s="118"/>
      <c r="F1049" s="119"/>
      <c r="G1049" s="119" t="n">
        <f aca="false">COUNTIF($C$981:$C$1044,RIGHT($D1049,5))</f>
        <v>3</v>
      </c>
      <c r="H1049" s="120" t="n">
        <f aca="false">SUMIF($C$981:$C$1044,RIGHT($D1049,5),H$981:H$1044)</f>
        <v>5000</v>
      </c>
      <c r="I1049" s="120" t="n">
        <f aca="false">SUMIF($C$981:$C$1044,RIGHT($D1049,5),I$981:I$1044)</f>
        <v>37</v>
      </c>
      <c r="J1049" s="120" t="n">
        <f aca="false">SUMIF($C$981:$C$1044,RIGHT($D1049,5),J$981:J$1044)</f>
        <v>75</v>
      </c>
      <c r="K1049" s="121" t="n">
        <f aca="false">H1049-J1049</f>
        <v>4925</v>
      </c>
      <c r="L1049" s="83"/>
      <c r="M1049" s="82"/>
      <c r="N1049" s="83"/>
      <c r="O1049" s="79"/>
      <c r="P1049" s="84"/>
      <c r="AB1049" s="85"/>
      <c r="AC1049" s="86"/>
      <c r="AD1049" s="85" t="s">
        <v>191</v>
      </c>
      <c r="AE1049" s="85"/>
      <c r="AF1049" s="86"/>
      <c r="AG1049" s="86" t="n">
        <v>2</v>
      </c>
      <c r="AH1049" s="87" t="n">
        <v>4000</v>
      </c>
      <c r="AI1049" s="88" t="n">
        <v>36</v>
      </c>
      <c r="AJ1049" s="88" t="n">
        <v>60</v>
      </c>
      <c r="AK1049" s="89" t="n">
        <v>3940</v>
      </c>
      <c r="AL1049" s="90"/>
      <c r="AM1049" s="89"/>
      <c r="AN1049" s="90"/>
      <c r="AO1049" s="86"/>
      <c r="AP1049" s="91"/>
      <c r="AZ1049" s="5"/>
      <c r="BA1049" s="12"/>
      <c r="BB1049" s="85" t="n">
        <f aca="false">IF(ISERROR(VLOOKUP($B1049,$AB:$AX,1,0)),0,(VLOOKUP($B1049,$AB:$AX,1,0)))</f>
        <v>0</v>
      </c>
      <c r="BC1049" s="86" t="n">
        <f aca="false">IF(ISERROR(VLOOKUP($B1049,$AB:$AX,2,0)),0,(VLOOKUP($B1049,$AB:$AX,2,0)))</f>
        <v>0</v>
      </c>
      <c r="BD1049" s="92" t="n">
        <f aca="false">IF(ISERROR(VLOOKUP($B1049,$AB:$AX,3,0)),0,(VLOOKUP($B1049,$AB:$AX,3,0)))</f>
        <v>0</v>
      </c>
      <c r="BE1049" s="85" t="n">
        <f aca="false">IF(ISERROR(VLOOKUP($B1049,$AB:$AX,4,0)),0,(VLOOKUP($B1049,$AB:$AX,4,0)))</f>
        <v>0</v>
      </c>
      <c r="BF1049" s="86" t="n">
        <f aca="false">IF(ISERROR(VLOOKUP($B1049,$AB:$AX,5,0)),0,(VLOOKUP($B1049,$AB:$AX,5,0)))</f>
        <v>0</v>
      </c>
      <c r="BG1049" s="86" t="n">
        <f aca="false">IF(ISERROR(VLOOKUP($B1049,$AB:$AX,6,0)),0,(VLOOKUP($B1049,$AB:$AX,6,0)))</f>
        <v>0</v>
      </c>
      <c r="BH1049" s="85" t="n">
        <f aca="false">IF(ISERROR(VLOOKUP($B1049,$AB:$AX,7,0)),0,(VLOOKUP($B1049,$AB:$AX,7,0)))</f>
        <v>0</v>
      </c>
      <c r="BI1049" s="88" t="n">
        <f aca="false">IF(ISERROR(VLOOKUP($B1049,$AB:$AX,8,0)),0,(VLOOKUP($B1049,$AB:$AX,8,0)))</f>
        <v>0</v>
      </c>
      <c r="BJ1049" s="88" t="n">
        <f aca="false">IF(ISERROR(VLOOKUP($B1049,$AB:$AX,9,0)),0,(VLOOKUP($B1049,$AB:$AX,9,0)))</f>
        <v>0</v>
      </c>
      <c r="BK1049" s="89" t="n">
        <f aca="false">IF(ISERROR(VLOOKUP($B1049,$AB:$AX,10,0)),0,(VLOOKUP($B1049,$AB:$AX,10,0)))</f>
        <v>0</v>
      </c>
      <c r="BL1049" s="93" t="n">
        <f aca="false">IF(ISERROR(VLOOKUP($B1049,$AB:$AX,11,0)),0,(VLOOKUP($B1049,$AB:$AX,11,0)))</f>
        <v>0</v>
      </c>
      <c r="BM1049" s="89" t="n">
        <f aca="false">IF(ISERROR(VLOOKUP($B1049,$AB:$AX,12,0)),0,(VLOOKUP($B1049,$AB:$AX,12,0)))</f>
        <v>0</v>
      </c>
      <c r="BN1049" s="93" t="n">
        <f aca="false">IF(ISERROR(VLOOKUP($B1049,$AB:$AX,13,0)),0,(VLOOKUP($B1049,$AB:$AX,13,0)))</f>
        <v>0</v>
      </c>
      <c r="BO1049" s="86" t="n">
        <f aca="false">IF(ISERROR(VLOOKUP($B1049,$AB:$AX,14,0)),0,(VLOOKUP($B1049,$AB:$AX,14,0)))</f>
        <v>0</v>
      </c>
      <c r="BP1049" s="91" t="n">
        <f aca="false">IF(ISERROR(VLOOKUP($B1049,$AB:$AX,15,0)),0,(VLOOKUP($B1049,$AB:$AX,15,0)))</f>
        <v>0</v>
      </c>
    </row>
    <row r="1050" customFormat="false" ht="12.75" hidden="false" customHeight="false" outlineLevel="0" collapsed="false">
      <c r="A1050" s="116"/>
      <c r="B1050" s="78"/>
      <c r="C1050" s="79"/>
      <c r="D1050" s="117" t="s">
        <v>192</v>
      </c>
      <c r="E1050" s="118"/>
      <c r="F1050" s="119"/>
      <c r="G1050" s="119" t="n">
        <f aca="false">COUNTIF($C$981:$C$1044,RIGHT($D1050,5))</f>
        <v>0</v>
      </c>
      <c r="H1050" s="120" t="n">
        <f aca="false">SUMIF($C$981:$C$1044,RIGHT($D1050,5),H$981:H$1044)</f>
        <v>0</v>
      </c>
      <c r="I1050" s="120" t="n">
        <f aca="false">SUMIF($C$981:$C$1044,RIGHT($D1050,5),I$981:I$1044)</f>
        <v>0</v>
      </c>
      <c r="J1050" s="120" t="n">
        <f aca="false">SUMIF($C$981:$C$1044,RIGHT($D1050,5),J$981:J$1044)</f>
        <v>0</v>
      </c>
      <c r="K1050" s="121" t="n">
        <f aca="false">H1050-J1050</f>
        <v>0</v>
      </c>
      <c r="L1050" s="83"/>
      <c r="M1050" s="82"/>
      <c r="N1050" s="83"/>
      <c r="O1050" s="79"/>
      <c r="P1050" s="84"/>
      <c r="AB1050" s="85"/>
      <c r="AC1050" s="86"/>
      <c r="AD1050" s="85" t="s">
        <v>192</v>
      </c>
      <c r="AE1050" s="85"/>
      <c r="AF1050" s="86"/>
      <c r="AG1050" s="86" t="n">
        <v>0</v>
      </c>
      <c r="AH1050" s="87" t="n">
        <v>0</v>
      </c>
      <c r="AI1050" s="88" t="n">
        <v>0</v>
      </c>
      <c r="AJ1050" s="88" t="n">
        <v>0</v>
      </c>
      <c r="AK1050" s="89" t="n">
        <v>0</v>
      </c>
      <c r="AL1050" s="90"/>
      <c r="AM1050" s="89"/>
      <c r="AN1050" s="90"/>
      <c r="AO1050" s="86"/>
      <c r="AP1050" s="91"/>
      <c r="AZ1050" s="5"/>
      <c r="BA1050" s="12"/>
      <c r="BB1050" s="85" t="n">
        <f aca="false">IF(ISERROR(VLOOKUP($B1050,$AB:$AX,1,0)),0,(VLOOKUP($B1050,$AB:$AX,1,0)))</f>
        <v>0</v>
      </c>
      <c r="BC1050" s="86" t="n">
        <f aca="false">IF(ISERROR(VLOOKUP($B1050,$AB:$AX,2,0)),0,(VLOOKUP($B1050,$AB:$AX,2,0)))</f>
        <v>0</v>
      </c>
      <c r="BD1050" s="92" t="n">
        <f aca="false">IF(ISERROR(VLOOKUP($B1050,$AB:$AX,3,0)),0,(VLOOKUP($B1050,$AB:$AX,3,0)))</f>
        <v>0</v>
      </c>
      <c r="BE1050" s="85" t="n">
        <f aca="false">IF(ISERROR(VLOOKUP($B1050,$AB:$AX,4,0)),0,(VLOOKUP($B1050,$AB:$AX,4,0)))</f>
        <v>0</v>
      </c>
      <c r="BF1050" s="86" t="n">
        <f aca="false">IF(ISERROR(VLOOKUP($B1050,$AB:$AX,5,0)),0,(VLOOKUP($B1050,$AB:$AX,5,0)))</f>
        <v>0</v>
      </c>
      <c r="BG1050" s="86" t="n">
        <f aca="false">IF(ISERROR(VLOOKUP($B1050,$AB:$AX,6,0)),0,(VLOOKUP($B1050,$AB:$AX,6,0)))</f>
        <v>0</v>
      </c>
      <c r="BH1050" s="85" t="n">
        <f aca="false">IF(ISERROR(VLOOKUP($B1050,$AB:$AX,7,0)),0,(VLOOKUP($B1050,$AB:$AX,7,0)))</f>
        <v>0</v>
      </c>
      <c r="BI1050" s="88" t="n">
        <f aca="false">IF(ISERROR(VLOOKUP($B1050,$AB:$AX,8,0)),0,(VLOOKUP($B1050,$AB:$AX,8,0)))</f>
        <v>0</v>
      </c>
      <c r="BJ1050" s="88" t="n">
        <f aca="false">IF(ISERROR(VLOOKUP($B1050,$AB:$AX,9,0)),0,(VLOOKUP($B1050,$AB:$AX,9,0)))</f>
        <v>0</v>
      </c>
      <c r="BK1050" s="89" t="n">
        <f aca="false">IF(ISERROR(VLOOKUP($B1050,$AB:$AX,10,0)),0,(VLOOKUP($B1050,$AB:$AX,10,0)))</f>
        <v>0</v>
      </c>
      <c r="BL1050" s="93" t="n">
        <f aca="false">IF(ISERROR(VLOOKUP($B1050,$AB:$AX,11,0)),0,(VLOOKUP($B1050,$AB:$AX,11,0)))</f>
        <v>0</v>
      </c>
      <c r="BM1050" s="89" t="n">
        <f aca="false">IF(ISERROR(VLOOKUP($B1050,$AB:$AX,12,0)),0,(VLOOKUP($B1050,$AB:$AX,12,0)))</f>
        <v>0</v>
      </c>
      <c r="BN1050" s="93" t="n">
        <f aca="false">IF(ISERROR(VLOOKUP($B1050,$AB:$AX,13,0)),0,(VLOOKUP($B1050,$AB:$AX,13,0)))</f>
        <v>0</v>
      </c>
      <c r="BO1050" s="86" t="n">
        <f aca="false">IF(ISERROR(VLOOKUP($B1050,$AB:$AX,14,0)),0,(VLOOKUP($B1050,$AB:$AX,14,0)))</f>
        <v>0</v>
      </c>
      <c r="BP1050" s="91" t="n">
        <f aca="false">IF(ISERROR(VLOOKUP($B1050,$AB:$AX,15,0)),0,(VLOOKUP($B1050,$AB:$AX,15,0)))</f>
        <v>0</v>
      </c>
    </row>
    <row r="1051" customFormat="false" ht="12.75" hidden="false" customHeight="false" outlineLevel="0" collapsed="false">
      <c r="A1051" s="122"/>
      <c r="B1051" s="78"/>
      <c r="C1051" s="79"/>
      <c r="D1051" s="124" t="s">
        <v>193</v>
      </c>
      <c r="E1051" s="125"/>
      <c r="F1051" s="126"/>
      <c r="G1051" s="126" t="n">
        <f aca="false">SUM(G1046:G1050)</f>
        <v>11</v>
      </c>
      <c r="H1051" s="127" t="n">
        <f aca="false">SUM(H1046:H1050)</f>
        <v>15990</v>
      </c>
      <c r="I1051" s="127" t="n">
        <f aca="false">SUM(I1046:I1050)</f>
        <v>2167</v>
      </c>
      <c r="J1051" s="127" t="n">
        <f aca="false">SUM(J1046:J1050)</f>
        <v>2335</v>
      </c>
      <c r="K1051" s="128" t="n">
        <f aca="false">SUM(K1047:K1050)</f>
        <v>13655</v>
      </c>
      <c r="L1051" s="83"/>
      <c r="M1051" s="82"/>
      <c r="N1051" s="83"/>
      <c r="O1051" s="79"/>
      <c r="P1051" s="84"/>
      <c r="AB1051" s="85"/>
      <c r="AC1051" s="86"/>
      <c r="AD1051" s="85" t="s">
        <v>193</v>
      </c>
      <c r="AE1051" s="85"/>
      <c r="AF1051" s="86"/>
      <c r="AG1051" s="86" t="n">
        <v>11</v>
      </c>
      <c r="AH1051" s="87" t="n">
        <v>15990</v>
      </c>
      <c r="AI1051" s="88" t="n">
        <v>2167</v>
      </c>
      <c r="AJ1051" s="88" t="n">
        <v>2335</v>
      </c>
      <c r="AK1051" s="89" t="n">
        <v>13655</v>
      </c>
      <c r="AL1051" s="90"/>
      <c r="AM1051" s="89"/>
      <c r="AN1051" s="90"/>
      <c r="AO1051" s="86"/>
      <c r="AP1051" s="91"/>
      <c r="AZ1051" s="5"/>
      <c r="BA1051" s="12"/>
      <c r="BB1051" s="85" t="n">
        <f aca="false">IF(ISERROR(VLOOKUP($B1051,$AB:$AX,1,0)),0,(VLOOKUP($B1051,$AB:$AX,1,0)))</f>
        <v>0</v>
      </c>
      <c r="BC1051" s="86" t="n">
        <f aca="false">IF(ISERROR(VLOOKUP($B1051,$AB:$AX,2,0)),0,(VLOOKUP($B1051,$AB:$AX,2,0)))</f>
        <v>0</v>
      </c>
      <c r="BD1051" s="92" t="n">
        <f aca="false">IF(ISERROR(VLOOKUP($B1051,$AB:$AX,3,0)),0,(VLOOKUP($B1051,$AB:$AX,3,0)))</f>
        <v>0</v>
      </c>
      <c r="BE1051" s="85" t="n">
        <f aca="false">IF(ISERROR(VLOOKUP($B1051,$AB:$AX,4,0)),0,(VLOOKUP($B1051,$AB:$AX,4,0)))</f>
        <v>0</v>
      </c>
      <c r="BF1051" s="86" t="n">
        <f aca="false">IF(ISERROR(VLOOKUP($B1051,$AB:$AX,5,0)),0,(VLOOKUP($B1051,$AB:$AX,5,0)))</f>
        <v>0</v>
      </c>
      <c r="BG1051" s="86" t="n">
        <f aca="false">IF(ISERROR(VLOOKUP($B1051,$AB:$AX,6,0)),0,(VLOOKUP($B1051,$AB:$AX,6,0)))</f>
        <v>0</v>
      </c>
      <c r="BH1051" s="85" t="n">
        <f aca="false">IF(ISERROR(VLOOKUP($B1051,$AB:$AX,7,0)),0,(VLOOKUP($B1051,$AB:$AX,7,0)))</f>
        <v>0</v>
      </c>
      <c r="BI1051" s="88" t="n">
        <f aca="false">IF(ISERROR(VLOOKUP($B1051,$AB:$AX,8,0)),0,(VLOOKUP($B1051,$AB:$AX,8,0)))</f>
        <v>0</v>
      </c>
      <c r="BJ1051" s="88" t="n">
        <f aca="false">IF(ISERROR(VLOOKUP($B1051,$AB:$AX,9,0)),0,(VLOOKUP($B1051,$AB:$AX,9,0)))</f>
        <v>0</v>
      </c>
      <c r="BK1051" s="89" t="n">
        <f aca="false">IF(ISERROR(VLOOKUP($B1051,$AB:$AX,10,0)),0,(VLOOKUP($B1051,$AB:$AX,10,0)))</f>
        <v>0</v>
      </c>
      <c r="BL1051" s="93" t="n">
        <f aca="false">IF(ISERROR(VLOOKUP($B1051,$AB:$AX,11,0)),0,(VLOOKUP($B1051,$AB:$AX,11,0)))</f>
        <v>0</v>
      </c>
      <c r="BM1051" s="89" t="n">
        <f aca="false">IF(ISERROR(VLOOKUP($B1051,$AB:$AX,12,0)),0,(VLOOKUP($B1051,$AB:$AX,12,0)))</f>
        <v>0</v>
      </c>
      <c r="BN1051" s="93" t="n">
        <f aca="false">IF(ISERROR(VLOOKUP($B1051,$AB:$AX,13,0)),0,(VLOOKUP($B1051,$AB:$AX,13,0)))</f>
        <v>0</v>
      </c>
      <c r="BO1051" s="86" t="n">
        <f aca="false">IF(ISERROR(VLOOKUP($B1051,$AB:$AX,14,0)),0,(VLOOKUP($B1051,$AB:$AX,14,0)))</f>
        <v>0</v>
      </c>
      <c r="BP1051" s="91" t="n">
        <f aca="false">IF(ISERROR(VLOOKUP($B1051,$AB:$AX,15,0)),0,(VLOOKUP($B1051,$AB:$AX,15,0)))</f>
        <v>0</v>
      </c>
    </row>
    <row r="1052" customFormat="false" ht="12.75" hidden="false" customHeight="false" outlineLevel="0" collapsed="false">
      <c r="A1052" s="134"/>
      <c r="B1052" s="78"/>
      <c r="C1052" s="79"/>
      <c r="D1052" s="78"/>
      <c r="E1052" s="78"/>
      <c r="F1052" s="79"/>
      <c r="G1052" s="79"/>
      <c r="H1052" s="80"/>
      <c r="I1052" s="81"/>
      <c r="J1052" s="81"/>
      <c r="K1052" s="82"/>
      <c r="L1052" s="83"/>
      <c r="M1052" s="82"/>
      <c r="N1052" s="83"/>
      <c r="O1052" s="79"/>
      <c r="P1052" s="84"/>
      <c r="AB1052" s="85"/>
      <c r="AC1052" s="86"/>
      <c r="AD1052" s="85"/>
      <c r="AE1052" s="85"/>
      <c r="AF1052" s="86"/>
      <c r="AG1052" s="86"/>
      <c r="AH1052" s="87"/>
      <c r="AI1052" s="88"/>
      <c r="AJ1052" s="88"/>
      <c r="AK1052" s="89"/>
      <c r="AL1052" s="90"/>
      <c r="AM1052" s="89"/>
      <c r="AN1052" s="90"/>
      <c r="AO1052" s="86"/>
      <c r="AP1052" s="91"/>
      <c r="AZ1052" s="5"/>
      <c r="BA1052" s="12"/>
      <c r="BB1052" s="85" t="n">
        <f aca="false">IF(ISERROR(VLOOKUP($B1052,$AB:$AX,1,0)),0,(VLOOKUP($B1052,$AB:$AX,1,0)))</f>
        <v>0</v>
      </c>
      <c r="BC1052" s="86" t="n">
        <f aca="false">IF(ISERROR(VLOOKUP($B1052,$AB:$AX,2,0)),0,(VLOOKUP($B1052,$AB:$AX,2,0)))</f>
        <v>0</v>
      </c>
      <c r="BD1052" s="92" t="n">
        <f aca="false">IF(ISERROR(VLOOKUP($B1052,$AB:$AX,3,0)),0,(VLOOKUP($B1052,$AB:$AX,3,0)))</f>
        <v>0</v>
      </c>
      <c r="BE1052" s="85" t="n">
        <f aca="false">IF(ISERROR(VLOOKUP($B1052,$AB:$AX,4,0)),0,(VLOOKUP($B1052,$AB:$AX,4,0)))</f>
        <v>0</v>
      </c>
      <c r="BF1052" s="86" t="n">
        <f aca="false">IF(ISERROR(VLOOKUP($B1052,$AB:$AX,5,0)),0,(VLOOKUP($B1052,$AB:$AX,5,0)))</f>
        <v>0</v>
      </c>
      <c r="BG1052" s="86" t="n">
        <f aca="false">IF(ISERROR(VLOOKUP($B1052,$AB:$AX,6,0)),0,(VLOOKUP($B1052,$AB:$AX,6,0)))</f>
        <v>0</v>
      </c>
      <c r="BH1052" s="85" t="n">
        <f aca="false">IF(ISERROR(VLOOKUP($B1052,$AB:$AX,7,0)),0,(VLOOKUP($B1052,$AB:$AX,7,0)))</f>
        <v>0</v>
      </c>
      <c r="BI1052" s="88" t="n">
        <f aca="false">IF(ISERROR(VLOOKUP($B1052,$AB:$AX,8,0)),0,(VLOOKUP($B1052,$AB:$AX,8,0)))</f>
        <v>0</v>
      </c>
      <c r="BJ1052" s="88" t="n">
        <f aca="false">IF(ISERROR(VLOOKUP($B1052,$AB:$AX,9,0)),0,(VLOOKUP($B1052,$AB:$AX,9,0)))</f>
        <v>0</v>
      </c>
      <c r="BK1052" s="89" t="n">
        <f aca="false">IF(ISERROR(VLOOKUP($B1052,$AB:$AX,10,0)),0,(VLOOKUP($B1052,$AB:$AX,10,0)))</f>
        <v>0</v>
      </c>
      <c r="BL1052" s="93" t="n">
        <f aca="false">IF(ISERROR(VLOOKUP($B1052,$AB:$AX,11,0)),0,(VLOOKUP($B1052,$AB:$AX,11,0)))</f>
        <v>0</v>
      </c>
      <c r="BM1052" s="89" t="n">
        <f aca="false">IF(ISERROR(VLOOKUP($B1052,$AB:$AX,12,0)),0,(VLOOKUP($B1052,$AB:$AX,12,0)))</f>
        <v>0</v>
      </c>
      <c r="BN1052" s="93" t="n">
        <f aca="false">IF(ISERROR(VLOOKUP($B1052,$AB:$AX,13,0)),0,(VLOOKUP($B1052,$AB:$AX,13,0)))</f>
        <v>0</v>
      </c>
      <c r="BO1052" s="86" t="n">
        <f aca="false">IF(ISERROR(VLOOKUP($B1052,$AB:$AX,14,0)),0,(VLOOKUP($B1052,$AB:$AX,14,0)))</f>
        <v>0</v>
      </c>
      <c r="BP1052" s="91" t="n">
        <f aca="false">IF(ISERROR(VLOOKUP($B1052,$AB:$AX,15,0)),0,(VLOOKUP($B1052,$AB:$AX,15,0)))</f>
        <v>0</v>
      </c>
    </row>
    <row r="1053" customFormat="false" ht="15.75" hidden="true" customHeight="false" outlineLevel="0" collapsed="false">
      <c r="A1053" s="66" t="s">
        <v>1532</v>
      </c>
      <c r="B1053" s="67" t="s">
        <v>1533</v>
      </c>
      <c r="C1053" s="79"/>
      <c r="D1053" s="78"/>
      <c r="E1053" s="78"/>
      <c r="F1053" s="79"/>
      <c r="G1053" s="79"/>
      <c r="H1053" s="80"/>
      <c r="I1053" s="81"/>
      <c r="J1053" s="81"/>
      <c r="K1053" s="82"/>
      <c r="L1053" s="83"/>
      <c r="M1053" s="82"/>
      <c r="N1053" s="83"/>
      <c r="O1053" s="79"/>
      <c r="P1053" s="84"/>
      <c r="AA1053" s="5" t="s">
        <v>1532</v>
      </c>
      <c r="AB1053" s="85" t="s">
        <v>1533</v>
      </c>
      <c r="AC1053" s="86"/>
      <c r="AD1053" s="85"/>
      <c r="AE1053" s="85"/>
      <c r="AF1053" s="86"/>
      <c r="AG1053" s="86"/>
      <c r="AH1053" s="87"/>
      <c r="AI1053" s="88"/>
      <c r="AJ1053" s="88"/>
      <c r="AK1053" s="89"/>
      <c r="AL1053" s="90"/>
      <c r="AM1053" s="89"/>
      <c r="AN1053" s="90"/>
      <c r="AO1053" s="86"/>
      <c r="AP1053" s="91"/>
      <c r="AZ1053" s="5"/>
      <c r="BA1053" s="12"/>
      <c r="BB1053" s="85" t="str">
        <f aca="false">IF(ISERROR(VLOOKUP($B1053,$AB:$AX,1,0)),0,(VLOOKUP($B1053,$AB:$AX,1,0)))</f>
        <v>OTHER ENRON EUROPE</v>
      </c>
      <c r="BC1053" s="86" t="n">
        <f aca="false">IF(ISERROR(VLOOKUP($B1053,$AB:$AX,2,0)),0,(VLOOKUP($B1053,$AB:$AX,2,0)))</f>
        <v>0</v>
      </c>
      <c r="BD1053" s="92" t="n">
        <f aca="false">IF(ISERROR(VLOOKUP($B1053,$AB:$AX,3,0)),0,(VLOOKUP($B1053,$AB:$AX,3,0)))</f>
        <v>0</v>
      </c>
      <c r="BE1053" s="85" t="n">
        <f aca="false">IF(ISERROR(VLOOKUP($B1053,$AB:$AX,4,0)),0,(VLOOKUP($B1053,$AB:$AX,4,0)))</f>
        <v>0</v>
      </c>
      <c r="BF1053" s="86" t="n">
        <f aca="false">IF(ISERROR(VLOOKUP($B1053,$AB:$AX,5,0)),0,(VLOOKUP($B1053,$AB:$AX,5,0)))</f>
        <v>0</v>
      </c>
      <c r="BG1053" s="86" t="n">
        <f aca="false">IF(ISERROR(VLOOKUP($B1053,$AB:$AX,6,0)),0,(VLOOKUP($B1053,$AB:$AX,6,0)))</f>
        <v>0</v>
      </c>
      <c r="BH1053" s="85" t="n">
        <f aca="false">IF(ISERROR(VLOOKUP($B1053,$AB:$AX,7,0)),0,(VLOOKUP($B1053,$AB:$AX,7,0)))</f>
        <v>0</v>
      </c>
      <c r="BI1053" s="88" t="n">
        <f aca="false">IF(ISERROR(VLOOKUP($B1053,$AB:$AX,8,0)),0,(VLOOKUP($B1053,$AB:$AX,8,0)))</f>
        <v>0</v>
      </c>
      <c r="BJ1053" s="88" t="n">
        <f aca="false">IF(ISERROR(VLOOKUP($B1053,$AB:$AX,9,0)),0,(VLOOKUP($B1053,$AB:$AX,9,0)))</f>
        <v>0</v>
      </c>
      <c r="BK1053" s="89" t="n">
        <f aca="false">IF(ISERROR(VLOOKUP($B1053,$AB:$AX,10,0)),0,(VLOOKUP($B1053,$AB:$AX,10,0)))</f>
        <v>0</v>
      </c>
      <c r="BL1053" s="93" t="n">
        <f aca="false">IF(ISERROR(VLOOKUP($B1053,$AB:$AX,11,0)),0,(VLOOKUP($B1053,$AB:$AX,11,0)))</f>
        <v>0</v>
      </c>
      <c r="BM1053" s="89" t="n">
        <f aca="false">IF(ISERROR(VLOOKUP($B1053,$AB:$AX,12,0)),0,(VLOOKUP($B1053,$AB:$AX,12,0)))</f>
        <v>0</v>
      </c>
      <c r="BN1053" s="93" t="n">
        <f aca="false">IF(ISERROR(VLOOKUP($B1053,$AB:$AX,13,0)),0,(VLOOKUP($B1053,$AB:$AX,13,0)))</f>
        <v>0</v>
      </c>
      <c r="BO1053" s="86" t="n">
        <f aca="false">IF(ISERROR(VLOOKUP($B1053,$AB:$AX,14,0)),0,(VLOOKUP($B1053,$AB:$AX,14,0)))</f>
        <v>0</v>
      </c>
      <c r="BP1053" s="91" t="n">
        <f aca="false">IF(ISERROR(VLOOKUP($B1053,$AB:$AX,15,0)),0,(VLOOKUP($B1053,$AB:$AX,15,0)))</f>
        <v>0</v>
      </c>
    </row>
    <row r="1054" customFormat="false" ht="12.75" hidden="true" customHeight="false" outlineLevel="0" collapsed="false">
      <c r="A1054" s="75" t="s">
        <v>1534</v>
      </c>
      <c r="B1054" s="76"/>
      <c r="C1054" s="77"/>
      <c r="D1054" s="78"/>
      <c r="E1054" s="78"/>
      <c r="F1054" s="79"/>
      <c r="G1054" s="79"/>
      <c r="H1054" s="80" t="n">
        <v>0</v>
      </c>
      <c r="I1054" s="81" t="n">
        <v>0</v>
      </c>
      <c r="J1054" s="81" t="n">
        <v>0</v>
      </c>
      <c r="K1054" s="82" t="n">
        <v>0</v>
      </c>
      <c r="L1054" s="83" t="n">
        <v>0</v>
      </c>
      <c r="M1054" s="82" t="n">
        <v>0</v>
      </c>
      <c r="N1054" s="83" t="n">
        <v>0</v>
      </c>
      <c r="O1054" s="79"/>
      <c r="P1054" s="84"/>
      <c r="Q1054" s="145"/>
      <c r="R1054" s="145"/>
      <c r="S1054" s="145"/>
      <c r="T1054" s="145"/>
      <c r="U1054" s="145"/>
      <c r="V1054" s="145"/>
      <c r="W1054" s="145"/>
      <c r="X1054" s="145"/>
      <c r="Y1054" s="146"/>
      <c r="Z1054" s="147"/>
      <c r="AA1054" s="146" t="s">
        <v>1534</v>
      </c>
      <c r="AB1054" s="85"/>
      <c r="AC1054" s="86"/>
      <c r="AD1054" s="85"/>
      <c r="AE1054" s="85"/>
      <c r="AF1054" s="86"/>
      <c r="AG1054" s="86"/>
      <c r="AH1054" s="87" t="n">
        <v>0</v>
      </c>
      <c r="AI1054" s="88" t="n">
        <v>0</v>
      </c>
      <c r="AJ1054" s="88" t="n">
        <v>0</v>
      </c>
      <c r="AK1054" s="89" t="n">
        <v>0</v>
      </c>
      <c r="AL1054" s="90" t="n">
        <v>0</v>
      </c>
      <c r="AM1054" s="89" t="n">
        <v>0</v>
      </c>
      <c r="AN1054" s="90" t="n">
        <v>0</v>
      </c>
      <c r="AO1054" s="86"/>
      <c r="AP1054" s="91"/>
      <c r="AQ1054" s="145"/>
      <c r="AR1054" s="145"/>
      <c r="AS1054" s="145"/>
      <c r="AT1054" s="145"/>
      <c r="AU1054" s="145"/>
      <c r="AV1054" s="145"/>
      <c r="AW1054" s="145"/>
      <c r="AX1054" s="145"/>
      <c r="AY1054" s="145"/>
      <c r="AZ1054" s="146"/>
      <c r="BA1054" s="133"/>
      <c r="BB1054" s="85" t="n">
        <f aca="false">IF(ISERROR(VLOOKUP($B1054,$AB:$AX,1,0)),0,(VLOOKUP($B1054,$AB:$AX,1,0)))</f>
        <v>0</v>
      </c>
      <c r="BC1054" s="86" t="n">
        <f aca="false">IF(ISERROR(VLOOKUP($B1054,$AB:$AX,2,0)),0,(VLOOKUP($B1054,$AB:$AX,2,0)))</f>
        <v>0</v>
      </c>
      <c r="BD1054" s="92" t="n">
        <f aca="false">IF(ISERROR(VLOOKUP($B1054,$AB:$AX,3,0)),0,(VLOOKUP($B1054,$AB:$AX,3,0)))</f>
        <v>0</v>
      </c>
      <c r="BE1054" s="85" t="n">
        <f aca="false">IF(ISERROR(VLOOKUP($B1054,$AB:$AX,4,0)),0,(VLOOKUP($B1054,$AB:$AX,4,0)))</f>
        <v>0</v>
      </c>
      <c r="BF1054" s="86" t="n">
        <f aca="false">IF(ISERROR(VLOOKUP($B1054,$AB:$AX,5,0)),0,(VLOOKUP($B1054,$AB:$AX,5,0)))</f>
        <v>0</v>
      </c>
      <c r="BG1054" s="86" t="n">
        <f aca="false">IF(ISERROR(VLOOKUP($B1054,$AB:$AX,6,0)),0,(VLOOKUP($B1054,$AB:$AX,6,0)))</f>
        <v>0</v>
      </c>
      <c r="BH1054" s="85" t="n">
        <f aca="false">IF(ISERROR(VLOOKUP($B1054,$AB:$AX,7,0)),0,(VLOOKUP($B1054,$AB:$AX,7,0)))</f>
        <v>0</v>
      </c>
      <c r="BI1054" s="88" t="n">
        <f aca="false">IF(ISERROR(VLOOKUP($B1054,$AB:$AX,8,0)),0,(VLOOKUP($B1054,$AB:$AX,8,0)))</f>
        <v>0</v>
      </c>
      <c r="BJ1054" s="88" t="n">
        <f aca="false">IF(ISERROR(VLOOKUP($B1054,$AB:$AX,9,0)),0,(VLOOKUP($B1054,$AB:$AX,9,0)))</f>
        <v>0</v>
      </c>
      <c r="BK1054" s="89" t="n">
        <f aca="false">IF(ISERROR(VLOOKUP($B1054,$AB:$AX,10,0)),0,(VLOOKUP($B1054,$AB:$AX,10,0)))</f>
        <v>0</v>
      </c>
      <c r="BL1054" s="93" t="n">
        <f aca="false">IF(ISERROR(VLOOKUP($B1054,$AB:$AX,11,0)),0,(VLOOKUP($B1054,$AB:$AX,11,0)))</f>
        <v>0</v>
      </c>
      <c r="BM1054" s="89" t="n">
        <f aca="false">IF(ISERROR(VLOOKUP($B1054,$AB:$AX,12,0)),0,(VLOOKUP($B1054,$AB:$AX,12,0)))</f>
        <v>0</v>
      </c>
      <c r="BN1054" s="93" t="n">
        <f aca="false">IF(ISERROR(VLOOKUP($B1054,$AB:$AX,13,0)),0,(VLOOKUP($B1054,$AB:$AX,13,0)))</f>
        <v>0</v>
      </c>
      <c r="BO1054" s="86" t="n">
        <f aca="false">IF(ISERROR(VLOOKUP($B1054,$AB:$AX,14,0)),0,(VLOOKUP($B1054,$AB:$AX,14,0)))</f>
        <v>0</v>
      </c>
      <c r="BP1054" s="91" t="n">
        <f aca="false">IF(ISERROR(VLOOKUP($B1054,$AB:$AX,15,0)),0,(VLOOKUP($B1054,$AB:$AX,15,0)))</f>
        <v>0</v>
      </c>
      <c r="BQ1054" s="145"/>
      <c r="BR1054" s="145"/>
      <c r="BS1054" s="145"/>
      <c r="BT1054" s="145"/>
      <c r="BU1054" s="145"/>
      <c r="BV1054" s="145"/>
      <c r="BW1054" s="145"/>
      <c r="BX1054" s="145"/>
      <c r="BY1054" s="145"/>
      <c r="BZ1054" s="145"/>
      <c r="CA1054" s="145"/>
      <c r="CB1054" s="145"/>
      <c r="CC1054" s="145"/>
      <c r="CD1054" s="145"/>
      <c r="CE1054" s="145"/>
      <c r="CF1054" s="145"/>
      <c r="CG1054" s="145"/>
      <c r="CH1054" s="145"/>
      <c r="CI1054" s="145"/>
      <c r="CJ1054" s="145"/>
      <c r="CK1054" s="145"/>
      <c r="CL1054" s="145"/>
      <c r="CM1054" s="145"/>
      <c r="CN1054" s="145"/>
      <c r="CO1054" s="145"/>
      <c r="CP1054" s="145"/>
      <c r="CQ1054" s="145"/>
      <c r="CR1054" s="145"/>
      <c r="CS1054" s="145"/>
      <c r="CT1054" s="145"/>
      <c r="CU1054" s="145"/>
      <c r="CV1054" s="145"/>
      <c r="CW1054" s="145"/>
      <c r="CX1054" s="145"/>
      <c r="CY1054" s="145"/>
      <c r="CZ1054" s="145"/>
      <c r="DA1054" s="145"/>
      <c r="DB1054" s="145"/>
      <c r="DC1054" s="145"/>
      <c r="DD1054" s="145"/>
      <c r="DE1054" s="145"/>
      <c r="DF1054" s="145"/>
      <c r="DG1054" s="145"/>
      <c r="DH1054" s="145"/>
      <c r="DI1054" s="145"/>
      <c r="DJ1054" s="145"/>
      <c r="DK1054" s="145"/>
      <c r="DL1054" s="145"/>
      <c r="DM1054" s="145"/>
      <c r="DN1054" s="145"/>
      <c r="DO1054" s="145"/>
      <c r="DP1054" s="145"/>
      <c r="DQ1054" s="145"/>
      <c r="DR1054" s="145"/>
      <c r="DS1054" s="145"/>
      <c r="DT1054" s="145"/>
      <c r="DU1054" s="145"/>
      <c r="DV1054" s="145"/>
      <c r="DW1054" s="145"/>
      <c r="DX1054" s="145"/>
      <c r="DY1054" s="145"/>
      <c r="DZ1054" s="145"/>
      <c r="EA1054" s="145"/>
      <c r="EB1054" s="145"/>
      <c r="EC1054" s="145"/>
      <c r="ED1054" s="145"/>
      <c r="EE1054" s="145"/>
      <c r="EF1054" s="145"/>
      <c r="EG1054" s="145"/>
      <c r="EH1054" s="145"/>
      <c r="EI1054" s="145"/>
      <c r="EJ1054" s="145"/>
      <c r="EK1054" s="145"/>
    </row>
    <row r="1055" customFormat="false" ht="12.75" hidden="true" customHeight="false" outlineLevel="0" collapsed="false">
      <c r="A1055" s="75" t="s">
        <v>1535</v>
      </c>
      <c r="B1055" s="76"/>
      <c r="C1055" s="77"/>
      <c r="D1055" s="78"/>
      <c r="E1055" s="78"/>
      <c r="F1055" s="79"/>
      <c r="G1055" s="79"/>
      <c r="H1055" s="80" t="n">
        <v>0</v>
      </c>
      <c r="I1055" s="81" t="n">
        <v>0</v>
      </c>
      <c r="J1055" s="81" t="n">
        <v>0</v>
      </c>
      <c r="K1055" s="82" t="n">
        <v>0</v>
      </c>
      <c r="L1055" s="83" t="n">
        <v>0</v>
      </c>
      <c r="M1055" s="82" t="n">
        <v>0</v>
      </c>
      <c r="N1055" s="83" t="n">
        <v>0</v>
      </c>
      <c r="O1055" s="79"/>
      <c r="P1055" s="84"/>
      <c r="AA1055" s="5" t="s">
        <v>1535</v>
      </c>
      <c r="AB1055" s="85"/>
      <c r="AC1055" s="86"/>
      <c r="AD1055" s="85"/>
      <c r="AE1055" s="85"/>
      <c r="AF1055" s="86"/>
      <c r="AG1055" s="86"/>
      <c r="AH1055" s="87" t="n">
        <v>0</v>
      </c>
      <c r="AI1055" s="88" t="n">
        <v>0</v>
      </c>
      <c r="AJ1055" s="88" t="n">
        <v>0</v>
      </c>
      <c r="AK1055" s="89" t="n">
        <v>0</v>
      </c>
      <c r="AL1055" s="90" t="n">
        <v>0</v>
      </c>
      <c r="AM1055" s="89" t="n">
        <v>0</v>
      </c>
      <c r="AN1055" s="90" t="n">
        <v>0</v>
      </c>
      <c r="AO1055" s="86"/>
      <c r="AP1055" s="91"/>
      <c r="AZ1055" s="5"/>
      <c r="BA1055" s="12"/>
      <c r="BB1055" s="85" t="n">
        <f aca="false">IF(ISERROR(VLOOKUP($B1055,$AB:$AX,1,0)),0,(VLOOKUP($B1055,$AB:$AX,1,0)))</f>
        <v>0</v>
      </c>
      <c r="BC1055" s="86" t="n">
        <f aca="false">IF(ISERROR(VLOOKUP($B1055,$AB:$AX,2,0)),0,(VLOOKUP($B1055,$AB:$AX,2,0)))</f>
        <v>0</v>
      </c>
      <c r="BD1055" s="92" t="n">
        <f aca="false">IF(ISERROR(VLOOKUP($B1055,$AB:$AX,3,0)),0,(VLOOKUP($B1055,$AB:$AX,3,0)))</f>
        <v>0</v>
      </c>
      <c r="BE1055" s="85" t="n">
        <f aca="false">IF(ISERROR(VLOOKUP($B1055,$AB:$AX,4,0)),0,(VLOOKUP($B1055,$AB:$AX,4,0)))</f>
        <v>0</v>
      </c>
      <c r="BF1055" s="86" t="n">
        <f aca="false">IF(ISERROR(VLOOKUP($B1055,$AB:$AX,5,0)),0,(VLOOKUP($B1055,$AB:$AX,5,0)))</f>
        <v>0</v>
      </c>
      <c r="BG1055" s="86" t="n">
        <f aca="false">IF(ISERROR(VLOOKUP($B1055,$AB:$AX,6,0)),0,(VLOOKUP($B1055,$AB:$AX,6,0)))</f>
        <v>0</v>
      </c>
      <c r="BH1055" s="85" t="n">
        <f aca="false">IF(ISERROR(VLOOKUP($B1055,$AB:$AX,7,0)),0,(VLOOKUP($B1055,$AB:$AX,7,0)))</f>
        <v>0</v>
      </c>
      <c r="BI1055" s="88" t="n">
        <f aca="false">IF(ISERROR(VLOOKUP($B1055,$AB:$AX,8,0)),0,(VLOOKUP($B1055,$AB:$AX,8,0)))</f>
        <v>0</v>
      </c>
      <c r="BJ1055" s="88" t="n">
        <f aca="false">IF(ISERROR(VLOOKUP($B1055,$AB:$AX,9,0)),0,(VLOOKUP($B1055,$AB:$AX,9,0)))</f>
        <v>0</v>
      </c>
      <c r="BK1055" s="89" t="n">
        <f aca="false">IF(ISERROR(VLOOKUP($B1055,$AB:$AX,10,0)),0,(VLOOKUP($B1055,$AB:$AX,10,0)))</f>
        <v>0</v>
      </c>
      <c r="BL1055" s="93" t="n">
        <f aca="false">IF(ISERROR(VLOOKUP($B1055,$AB:$AX,11,0)),0,(VLOOKUP($B1055,$AB:$AX,11,0)))</f>
        <v>0</v>
      </c>
      <c r="BM1055" s="89" t="n">
        <f aca="false">IF(ISERROR(VLOOKUP($B1055,$AB:$AX,12,0)),0,(VLOOKUP($B1055,$AB:$AX,12,0)))</f>
        <v>0</v>
      </c>
      <c r="BN1055" s="93" t="n">
        <f aca="false">IF(ISERROR(VLOOKUP($B1055,$AB:$AX,13,0)),0,(VLOOKUP($B1055,$AB:$AX,13,0)))</f>
        <v>0</v>
      </c>
      <c r="BO1055" s="86" t="n">
        <f aca="false">IF(ISERROR(VLOOKUP($B1055,$AB:$AX,14,0)),0,(VLOOKUP($B1055,$AB:$AX,14,0)))</f>
        <v>0</v>
      </c>
      <c r="BP1055" s="91" t="n">
        <f aca="false">IF(ISERROR(VLOOKUP($B1055,$AB:$AX,15,0)),0,(VLOOKUP($B1055,$AB:$AX,15,0)))</f>
        <v>0</v>
      </c>
    </row>
    <row r="1056" customFormat="false" ht="12.75" hidden="true" customHeight="false" outlineLevel="0" collapsed="false">
      <c r="A1056" s="75" t="s">
        <v>1536</v>
      </c>
      <c r="B1056" s="78"/>
      <c r="C1056" s="79"/>
      <c r="D1056" s="78"/>
      <c r="E1056" s="78"/>
      <c r="F1056" s="79"/>
      <c r="G1056" s="79"/>
      <c r="H1056" s="80" t="n">
        <v>0</v>
      </c>
      <c r="I1056" s="81" t="n">
        <v>0</v>
      </c>
      <c r="J1056" s="81" t="n">
        <v>0</v>
      </c>
      <c r="K1056" s="82" t="n">
        <v>0</v>
      </c>
      <c r="L1056" s="83" t="n">
        <v>0</v>
      </c>
      <c r="M1056" s="82" t="n">
        <v>0</v>
      </c>
      <c r="N1056" s="83" t="n">
        <v>0</v>
      </c>
      <c r="O1056" s="79"/>
      <c r="P1056" s="84"/>
      <c r="AA1056" s="5" t="s">
        <v>1536</v>
      </c>
      <c r="AB1056" s="85"/>
      <c r="AC1056" s="86"/>
      <c r="AD1056" s="85"/>
      <c r="AE1056" s="85"/>
      <c r="AF1056" s="86"/>
      <c r="AG1056" s="86"/>
      <c r="AH1056" s="87" t="n">
        <v>0</v>
      </c>
      <c r="AI1056" s="88" t="n">
        <v>0</v>
      </c>
      <c r="AJ1056" s="88" t="n">
        <v>0</v>
      </c>
      <c r="AK1056" s="89" t="n">
        <v>0</v>
      </c>
      <c r="AL1056" s="90" t="n">
        <v>0</v>
      </c>
      <c r="AM1056" s="89" t="n">
        <v>0</v>
      </c>
      <c r="AN1056" s="90" t="n">
        <v>0</v>
      </c>
      <c r="AO1056" s="86"/>
      <c r="AP1056" s="91"/>
      <c r="AZ1056" s="5"/>
      <c r="BA1056" s="12"/>
      <c r="BB1056" s="85" t="n">
        <f aca="false">IF(ISERROR(VLOOKUP($B1056,$AB:$AX,1,0)),0,(VLOOKUP($B1056,$AB:$AX,1,0)))</f>
        <v>0</v>
      </c>
      <c r="BC1056" s="86" t="n">
        <f aca="false">IF(ISERROR(VLOOKUP($B1056,$AB:$AX,2,0)),0,(VLOOKUP($B1056,$AB:$AX,2,0)))</f>
        <v>0</v>
      </c>
      <c r="BD1056" s="92" t="n">
        <f aca="false">IF(ISERROR(VLOOKUP($B1056,$AB:$AX,3,0)),0,(VLOOKUP($B1056,$AB:$AX,3,0)))</f>
        <v>0</v>
      </c>
      <c r="BE1056" s="85" t="n">
        <f aca="false">IF(ISERROR(VLOOKUP($B1056,$AB:$AX,4,0)),0,(VLOOKUP($B1056,$AB:$AX,4,0)))</f>
        <v>0</v>
      </c>
      <c r="BF1056" s="86" t="n">
        <f aca="false">IF(ISERROR(VLOOKUP($B1056,$AB:$AX,5,0)),0,(VLOOKUP($B1056,$AB:$AX,5,0)))</f>
        <v>0</v>
      </c>
      <c r="BG1056" s="86" t="n">
        <f aca="false">IF(ISERROR(VLOOKUP($B1056,$AB:$AX,6,0)),0,(VLOOKUP($B1056,$AB:$AX,6,0)))</f>
        <v>0</v>
      </c>
      <c r="BH1056" s="85" t="n">
        <f aca="false">IF(ISERROR(VLOOKUP($B1056,$AB:$AX,7,0)),0,(VLOOKUP($B1056,$AB:$AX,7,0)))</f>
        <v>0</v>
      </c>
      <c r="BI1056" s="88" t="n">
        <f aca="false">IF(ISERROR(VLOOKUP($B1056,$AB:$AX,8,0)),0,(VLOOKUP($B1056,$AB:$AX,8,0)))</f>
        <v>0</v>
      </c>
      <c r="BJ1056" s="88" t="n">
        <f aca="false">IF(ISERROR(VLOOKUP($B1056,$AB:$AX,9,0)),0,(VLOOKUP($B1056,$AB:$AX,9,0)))</f>
        <v>0</v>
      </c>
      <c r="BK1056" s="89" t="n">
        <f aca="false">IF(ISERROR(VLOOKUP($B1056,$AB:$AX,10,0)),0,(VLOOKUP($B1056,$AB:$AX,10,0)))</f>
        <v>0</v>
      </c>
      <c r="BL1056" s="93" t="n">
        <f aca="false">IF(ISERROR(VLOOKUP($B1056,$AB:$AX,11,0)),0,(VLOOKUP($B1056,$AB:$AX,11,0)))</f>
        <v>0</v>
      </c>
      <c r="BM1056" s="89" t="n">
        <f aca="false">IF(ISERROR(VLOOKUP($B1056,$AB:$AX,12,0)),0,(VLOOKUP($B1056,$AB:$AX,12,0)))</f>
        <v>0</v>
      </c>
      <c r="BN1056" s="93" t="n">
        <f aca="false">IF(ISERROR(VLOOKUP($B1056,$AB:$AX,13,0)),0,(VLOOKUP($B1056,$AB:$AX,13,0)))</f>
        <v>0</v>
      </c>
      <c r="BO1056" s="86" t="n">
        <f aca="false">IF(ISERROR(VLOOKUP($B1056,$AB:$AX,14,0)),0,(VLOOKUP($B1056,$AB:$AX,14,0)))</f>
        <v>0</v>
      </c>
      <c r="BP1056" s="91" t="n">
        <f aca="false">IF(ISERROR(VLOOKUP($B1056,$AB:$AX,15,0)),0,(VLOOKUP($B1056,$AB:$AX,15,0)))</f>
        <v>0</v>
      </c>
    </row>
    <row r="1057" customFormat="false" ht="12.75" hidden="true" customHeight="false" outlineLevel="0" collapsed="false">
      <c r="A1057" s="75" t="s">
        <v>1537</v>
      </c>
      <c r="B1057" s="78"/>
      <c r="C1057" s="79"/>
      <c r="D1057" s="78"/>
      <c r="E1057" s="78"/>
      <c r="F1057" s="79"/>
      <c r="G1057" s="79"/>
      <c r="H1057" s="80" t="n">
        <v>0</v>
      </c>
      <c r="I1057" s="81" t="n">
        <v>0</v>
      </c>
      <c r="J1057" s="81" t="n">
        <v>0</v>
      </c>
      <c r="K1057" s="82" t="n">
        <v>0</v>
      </c>
      <c r="L1057" s="83" t="n">
        <v>0</v>
      </c>
      <c r="M1057" s="82" t="n">
        <v>0</v>
      </c>
      <c r="N1057" s="83" t="n">
        <v>0</v>
      </c>
      <c r="O1057" s="79"/>
      <c r="P1057" s="84"/>
      <c r="AA1057" s="5" t="s">
        <v>1537</v>
      </c>
      <c r="AB1057" s="85"/>
      <c r="AC1057" s="86"/>
      <c r="AD1057" s="85"/>
      <c r="AE1057" s="85"/>
      <c r="AF1057" s="86"/>
      <c r="AG1057" s="86"/>
      <c r="AH1057" s="87" t="n">
        <v>0</v>
      </c>
      <c r="AI1057" s="88" t="n">
        <v>0</v>
      </c>
      <c r="AJ1057" s="88" t="n">
        <v>0</v>
      </c>
      <c r="AK1057" s="89" t="n">
        <v>0</v>
      </c>
      <c r="AL1057" s="90" t="n">
        <v>0</v>
      </c>
      <c r="AM1057" s="89" t="n">
        <v>0</v>
      </c>
      <c r="AN1057" s="90" t="n">
        <v>0</v>
      </c>
      <c r="AO1057" s="86"/>
      <c r="AP1057" s="91"/>
      <c r="AZ1057" s="5"/>
      <c r="BA1057" s="12"/>
      <c r="BB1057" s="85" t="n">
        <f aca="false">IF(ISERROR(VLOOKUP($B1057,$AB:$AX,1,0)),0,(VLOOKUP($B1057,$AB:$AX,1,0)))</f>
        <v>0</v>
      </c>
      <c r="BC1057" s="86" t="n">
        <f aca="false">IF(ISERROR(VLOOKUP($B1057,$AB:$AX,2,0)),0,(VLOOKUP($B1057,$AB:$AX,2,0)))</f>
        <v>0</v>
      </c>
      <c r="BD1057" s="92" t="n">
        <f aca="false">IF(ISERROR(VLOOKUP($B1057,$AB:$AX,3,0)),0,(VLOOKUP($B1057,$AB:$AX,3,0)))</f>
        <v>0</v>
      </c>
      <c r="BE1057" s="85" t="n">
        <f aca="false">IF(ISERROR(VLOOKUP($B1057,$AB:$AX,4,0)),0,(VLOOKUP($B1057,$AB:$AX,4,0)))</f>
        <v>0</v>
      </c>
      <c r="BF1057" s="86" t="n">
        <f aca="false">IF(ISERROR(VLOOKUP($B1057,$AB:$AX,5,0)),0,(VLOOKUP($B1057,$AB:$AX,5,0)))</f>
        <v>0</v>
      </c>
      <c r="BG1057" s="86" t="n">
        <f aca="false">IF(ISERROR(VLOOKUP($B1057,$AB:$AX,6,0)),0,(VLOOKUP($B1057,$AB:$AX,6,0)))</f>
        <v>0</v>
      </c>
      <c r="BH1057" s="85" t="n">
        <f aca="false">IF(ISERROR(VLOOKUP($B1057,$AB:$AX,7,0)),0,(VLOOKUP($B1057,$AB:$AX,7,0)))</f>
        <v>0</v>
      </c>
      <c r="BI1057" s="88" t="n">
        <f aca="false">IF(ISERROR(VLOOKUP($B1057,$AB:$AX,8,0)),0,(VLOOKUP($B1057,$AB:$AX,8,0)))</f>
        <v>0</v>
      </c>
      <c r="BJ1057" s="88" t="n">
        <f aca="false">IF(ISERROR(VLOOKUP($B1057,$AB:$AX,9,0)),0,(VLOOKUP($B1057,$AB:$AX,9,0)))</f>
        <v>0</v>
      </c>
      <c r="BK1057" s="89" t="n">
        <f aca="false">IF(ISERROR(VLOOKUP($B1057,$AB:$AX,10,0)),0,(VLOOKUP($B1057,$AB:$AX,10,0)))</f>
        <v>0</v>
      </c>
      <c r="BL1057" s="93" t="n">
        <f aca="false">IF(ISERROR(VLOOKUP($B1057,$AB:$AX,11,0)),0,(VLOOKUP($B1057,$AB:$AX,11,0)))</f>
        <v>0</v>
      </c>
      <c r="BM1057" s="89" t="n">
        <f aca="false">IF(ISERROR(VLOOKUP($B1057,$AB:$AX,12,0)),0,(VLOOKUP($B1057,$AB:$AX,12,0)))</f>
        <v>0</v>
      </c>
      <c r="BN1057" s="93" t="n">
        <f aca="false">IF(ISERROR(VLOOKUP($B1057,$AB:$AX,13,0)),0,(VLOOKUP($B1057,$AB:$AX,13,0)))</f>
        <v>0</v>
      </c>
      <c r="BO1057" s="86" t="n">
        <f aca="false">IF(ISERROR(VLOOKUP($B1057,$AB:$AX,14,0)),0,(VLOOKUP($B1057,$AB:$AX,14,0)))</f>
        <v>0</v>
      </c>
      <c r="BP1057" s="91" t="n">
        <f aca="false">IF(ISERROR(VLOOKUP($B1057,$AB:$AX,15,0)),0,(VLOOKUP($B1057,$AB:$AX,15,0)))</f>
        <v>0</v>
      </c>
    </row>
    <row r="1058" customFormat="false" ht="12.75" hidden="true" customHeight="false" outlineLevel="0" collapsed="false">
      <c r="A1058" s="75" t="s">
        <v>1538</v>
      </c>
      <c r="B1058" s="78"/>
      <c r="C1058" s="79"/>
      <c r="D1058" s="78"/>
      <c r="E1058" s="78"/>
      <c r="F1058" s="79"/>
      <c r="G1058" s="79"/>
      <c r="H1058" s="80" t="n">
        <v>0</v>
      </c>
      <c r="I1058" s="81" t="n">
        <v>0</v>
      </c>
      <c r="J1058" s="81" t="n">
        <v>0</v>
      </c>
      <c r="K1058" s="82" t="n">
        <v>0</v>
      </c>
      <c r="L1058" s="83" t="n">
        <v>0</v>
      </c>
      <c r="M1058" s="82" t="n">
        <v>0</v>
      </c>
      <c r="N1058" s="83" t="n">
        <v>0</v>
      </c>
      <c r="O1058" s="79"/>
      <c r="P1058" s="84"/>
      <c r="AA1058" s="5" t="s">
        <v>1538</v>
      </c>
      <c r="AB1058" s="85"/>
      <c r="AC1058" s="86"/>
      <c r="AD1058" s="85"/>
      <c r="AE1058" s="85"/>
      <c r="AF1058" s="86"/>
      <c r="AG1058" s="86"/>
      <c r="AH1058" s="87" t="n">
        <v>0</v>
      </c>
      <c r="AI1058" s="88" t="n">
        <v>0</v>
      </c>
      <c r="AJ1058" s="88" t="n">
        <v>0</v>
      </c>
      <c r="AK1058" s="89" t="n">
        <v>0</v>
      </c>
      <c r="AL1058" s="90" t="n">
        <v>0</v>
      </c>
      <c r="AM1058" s="89" t="n">
        <v>0</v>
      </c>
      <c r="AN1058" s="90" t="n">
        <v>0</v>
      </c>
      <c r="AO1058" s="86"/>
      <c r="AP1058" s="91"/>
      <c r="AZ1058" s="5"/>
      <c r="BA1058" s="12"/>
      <c r="BB1058" s="85" t="n">
        <f aca="false">IF(ISERROR(VLOOKUP($B1058,$AB:$AX,1,0)),0,(VLOOKUP($B1058,$AB:$AX,1,0)))</f>
        <v>0</v>
      </c>
      <c r="BC1058" s="86" t="n">
        <f aca="false">IF(ISERROR(VLOOKUP($B1058,$AB:$AX,2,0)),0,(VLOOKUP($B1058,$AB:$AX,2,0)))</f>
        <v>0</v>
      </c>
      <c r="BD1058" s="92" t="n">
        <f aca="false">IF(ISERROR(VLOOKUP($B1058,$AB:$AX,3,0)),0,(VLOOKUP($B1058,$AB:$AX,3,0)))</f>
        <v>0</v>
      </c>
      <c r="BE1058" s="85" t="n">
        <f aca="false">IF(ISERROR(VLOOKUP($B1058,$AB:$AX,4,0)),0,(VLOOKUP($B1058,$AB:$AX,4,0)))</f>
        <v>0</v>
      </c>
      <c r="BF1058" s="86" t="n">
        <f aca="false">IF(ISERROR(VLOOKUP($B1058,$AB:$AX,5,0)),0,(VLOOKUP($B1058,$AB:$AX,5,0)))</f>
        <v>0</v>
      </c>
      <c r="BG1058" s="86" t="n">
        <f aca="false">IF(ISERROR(VLOOKUP($B1058,$AB:$AX,6,0)),0,(VLOOKUP($B1058,$AB:$AX,6,0)))</f>
        <v>0</v>
      </c>
      <c r="BH1058" s="85" t="n">
        <f aca="false">IF(ISERROR(VLOOKUP($B1058,$AB:$AX,7,0)),0,(VLOOKUP($B1058,$AB:$AX,7,0)))</f>
        <v>0</v>
      </c>
      <c r="BI1058" s="88" t="n">
        <f aca="false">IF(ISERROR(VLOOKUP($B1058,$AB:$AX,8,0)),0,(VLOOKUP($B1058,$AB:$AX,8,0)))</f>
        <v>0</v>
      </c>
      <c r="BJ1058" s="88" t="n">
        <f aca="false">IF(ISERROR(VLOOKUP($B1058,$AB:$AX,9,0)),0,(VLOOKUP($B1058,$AB:$AX,9,0)))</f>
        <v>0</v>
      </c>
      <c r="BK1058" s="89" t="n">
        <f aca="false">IF(ISERROR(VLOOKUP($B1058,$AB:$AX,10,0)),0,(VLOOKUP($B1058,$AB:$AX,10,0)))</f>
        <v>0</v>
      </c>
      <c r="BL1058" s="93" t="n">
        <f aca="false">IF(ISERROR(VLOOKUP($B1058,$AB:$AX,11,0)),0,(VLOOKUP($B1058,$AB:$AX,11,0)))</f>
        <v>0</v>
      </c>
      <c r="BM1058" s="89" t="n">
        <f aca="false">IF(ISERROR(VLOOKUP($B1058,$AB:$AX,12,0)),0,(VLOOKUP($B1058,$AB:$AX,12,0)))</f>
        <v>0</v>
      </c>
      <c r="BN1058" s="93" t="n">
        <f aca="false">IF(ISERROR(VLOOKUP($B1058,$AB:$AX,13,0)),0,(VLOOKUP($B1058,$AB:$AX,13,0)))</f>
        <v>0</v>
      </c>
      <c r="BO1058" s="86" t="n">
        <f aca="false">IF(ISERROR(VLOOKUP($B1058,$AB:$AX,14,0)),0,(VLOOKUP($B1058,$AB:$AX,14,0)))</f>
        <v>0</v>
      </c>
      <c r="BP1058" s="91" t="n">
        <f aca="false">IF(ISERROR(VLOOKUP($B1058,$AB:$AX,15,0)),0,(VLOOKUP($B1058,$AB:$AX,15,0)))</f>
        <v>0</v>
      </c>
    </row>
    <row r="1059" customFormat="false" ht="12.75" hidden="true" customHeight="false" outlineLevel="0" collapsed="false">
      <c r="A1059" s="75" t="s">
        <v>1539</v>
      </c>
      <c r="B1059" s="78"/>
      <c r="C1059" s="79"/>
      <c r="D1059" s="78"/>
      <c r="E1059" s="78"/>
      <c r="F1059" s="79"/>
      <c r="G1059" s="79"/>
      <c r="H1059" s="80" t="n">
        <v>0</v>
      </c>
      <c r="I1059" s="81" t="n">
        <v>0</v>
      </c>
      <c r="J1059" s="81" t="n">
        <v>0</v>
      </c>
      <c r="K1059" s="82" t="n">
        <v>0</v>
      </c>
      <c r="L1059" s="83" t="n">
        <v>0</v>
      </c>
      <c r="M1059" s="82" t="n">
        <v>0</v>
      </c>
      <c r="N1059" s="83" t="n">
        <v>0</v>
      </c>
      <c r="O1059" s="79"/>
      <c r="P1059" s="84"/>
      <c r="AA1059" s="5" t="s">
        <v>1539</v>
      </c>
      <c r="AB1059" s="85"/>
      <c r="AC1059" s="86"/>
      <c r="AD1059" s="85"/>
      <c r="AE1059" s="85"/>
      <c r="AF1059" s="86"/>
      <c r="AG1059" s="86"/>
      <c r="AH1059" s="87" t="n">
        <v>0</v>
      </c>
      <c r="AI1059" s="88" t="n">
        <v>0</v>
      </c>
      <c r="AJ1059" s="88" t="n">
        <v>0</v>
      </c>
      <c r="AK1059" s="89" t="n">
        <v>0</v>
      </c>
      <c r="AL1059" s="90" t="n">
        <v>0</v>
      </c>
      <c r="AM1059" s="89" t="n">
        <v>0</v>
      </c>
      <c r="AN1059" s="90" t="n">
        <v>0</v>
      </c>
      <c r="AO1059" s="86"/>
      <c r="AP1059" s="91"/>
      <c r="AZ1059" s="5"/>
      <c r="BA1059" s="12"/>
      <c r="BB1059" s="85" t="n">
        <f aca="false">IF(ISERROR(VLOOKUP($B1059,$AB:$AX,1,0)),0,(VLOOKUP($B1059,$AB:$AX,1,0)))</f>
        <v>0</v>
      </c>
      <c r="BC1059" s="86" t="n">
        <f aca="false">IF(ISERROR(VLOOKUP($B1059,$AB:$AX,2,0)),0,(VLOOKUP($B1059,$AB:$AX,2,0)))</f>
        <v>0</v>
      </c>
      <c r="BD1059" s="92" t="n">
        <f aca="false">IF(ISERROR(VLOOKUP($B1059,$AB:$AX,3,0)),0,(VLOOKUP($B1059,$AB:$AX,3,0)))</f>
        <v>0</v>
      </c>
      <c r="BE1059" s="85" t="n">
        <f aca="false">IF(ISERROR(VLOOKUP($B1059,$AB:$AX,4,0)),0,(VLOOKUP($B1059,$AB:$AX,4,0)))</f>
        <v>0</v>
      </c>
      <c r="BF1059" s="86" t="n">
        <f aca="false">IF(ISERROR(VLOOKUP($B1059,$AB:$AX,5,0)),0,(VLOOKUP($B1059,$AB:$AX,5,0)))</f>
        <v>0</v>
      </c>
      <c r="BG1059" s="86" t="n">
        <f aca="false">IF(ISERROR(VLOOKUP($B1059,$AB:$AX,6,0)),0,(VLOOKUP($B1059,$AB:$AX,6,0)))</f>
        <v>0</v>
      </c>
      <c r="BH1059" s="85" t="n">
        <f aca="false">IF(ISERROR(VLOOKUP($B1059,$AB:$AX,7,0)),0,(VLOOKUP($B1059,$AB:$AX,7,0)))</f>
        <v>0</v>
      </c>
      <c r="BI1059" s="88" t="n">
        <f aca="false">IF(ISERROR(VLOOKUP($B1059,$AB:$AX,8,0)),0,(VLOOKUP($B1059,$AB:$AX,8,0)))</f>
        <v>0</v>
      </c>
      <c r="BJ1059" s="88" t="n">
        <f aca="false">IF(ISERROR(VLOOKUP($B1059,$AB:$AX,9,0)),0,(VLOOKUP($B1059,$AB:$AX,9,0)))</f>
        <v>0</v>
      </c>
      <c r="BK1059" s="89" t="n">
        <f aca="false">IF(ISERROR(VLOOKUP($B1059,$AB:$AX,10,0)),0,(VLOOKUP($B1059,$AB:$AX,10,0)))</f>
        <v>0</v>
      </c>
      <c r="BL1059" s="93" t="n">
        <f aca="false">IF(ISERROR(VLOOKUP($B1059,$AB:$AX,11,0)),0,(VLOOKUP($B1059,$AB:$AX,11,0)))</f>
        <v>0</v>
      </c>
      <c r="BM1059" s="89" t="n">
        <f aca="false">IF(ISERROR(VLOOKUP($B1059,$AB:$AX,12,0)),0,(VLOOKUP($B1059,$AB:$AX,12,0)))</f>
        <v>0</v>
      </c>
      <c r="BN1059" s="93" t="n">
        <f aca="false">IF(ISERROR(VLOOKUP($B1059,$AB:$AX,13,0)),0,(VLOOKUP($B1059,$AB:$AX,13,0)))</f>
        <v>0</v>
      </c>
      <c r="BO1059" s="86" t="n">
        <f aca="false">IF(ISERROR(VLOOKUP($B1059,$AB:$AX,14,0)),0,(VLOOKUP($B1059,$AB:$AX,14,0)))</f>
        <v>0</v>
      </c>
      <c r="BP1059" s="91" t="n">
        <f aca="false">IF(ISERROR(VLOOKUP($B1059,$AB:$AX,15,0)),0,(VLOOKUP($B1059,$AB:$AX,15,0)))</f>
        <v>0</v>
      </c>
    </row>
    <row r="1060" customFormat="false" ht="12.75" hidden="true" customHeight="false" outlineLevel="0" collapsed="false">
      <c r="A1060" s="75" t="s">
        <v>1540</v>
      </c>
      <c r="B1060" s="78"/>
      <c r="C1060" s="79"/>
      <c r="D1060" s="78"/>
      <c r="E1060" s="78"/>
      <c r="F1060" s="79"/>
      <c r="G1060" s="79"/>
      <c r="H1060" s="80" t="n">
        <v>0</v>
      </c>
      <c r="I1060" s="81" t="n">
        <v>0</v>
      </c>
      <c r="J1060" s="81" t="n">
        <v>0</v>
      </c>
      <c r="K1060" s="82" t="n">
        <v>0</v>
      </c>
      <c r="L1060" s="83" t="n">
        <v>0</v>
      </c>
      <c r="M1060" s="82" t="n">
        <v>0</v>
      </c>
      <c r="N1060" s="83" t="n">
        <v>0</v>
      </c>
      <c r="O1060" s="79"/>
      <c r="P1060" s="84"/>
      <c r="AA1060" s="5" t="s">
        <v>1540</v>
      </c>
      <c r="AB1060" s="85"/>
      <c r="AC1060" s="86"/>
      <c r="AD1060" s="85"/>
      <c r="AE1060" s="85"/>
      <c r="AF1060" s="86"/>
      <c r="AG1060" s="86"/>
      <c r="AH1060" s="87" t="n">
        <v>0</v>
      </c>
      <c r="AI1060" s="88" t="n">
        <v>0</v>
      </c>
      <c r="AJ1060" s="88" t="n">
        <v>0</v>
      </c>
      <c r="AK1060" s="89" t="n">
        <v>0</v>
      </c>
      <c r="AL1060" s="90" t="n">
        <v>0</v>
      </c>
      <c r="AM1060" s="89" t="n">
        <v>0</v>
      </c>
      <c r="AN1060" s="90" t="n">
        <v>0</v>
      </c>
      <c r="AO1060" s="86"/>
      <c r="AP1060" s="91"/>
      <c r="AZ1060" s="5"/>
      <c r="BA1060" s="12"/>
      <c r="BB1060" s="85" t="n">
        <f aca="false">IF(ISERROR(VLOOKUP($B1060,$AB:$AX,1,0)),0,(VLOOKUP($B1060,$AB:$AX,1,0)))</f>
        <v>0</v>
      </c>
      <c r="BC1060" s="86" t="n">
        <f aca="false">IF(ISERROR(VLOOKUP($B1060,$AB:$AX,2,0)),0,(VLOOKUP($B1060,$AB:$AX,2,0)))</f>
        <v>0</v>
      </c>
      <c r="BD1060" s="92" t="n">
        <f aca="false">IF(ISERROR(VLOOKUP($B1060,$AB:$AX,3,0)),0,(VLOOKUP($B1060,$AB:$AX,3,0)))</f>
        <v>0</v>
      </c>
      <c r="BE1060" s="85" t="n">
        <f aca="false">IF(ISERROR(VLOOKUP($B1060,$AB:$AX,4,0)),0,(VLOOKUP($B1060,$AB:$AX,4,0)))</f>
        <v>0</v>
      </c>
      <c r="BF1060" s="86" t="n">
        <f aca="false">IF(ISERROR(VLOOKUP($B1060,$AB:$AX,5,0)),0,(VLOOKUP($B1060,$AB:$AX,5,0)))</f>
        <v>0</v>
      </c>
      <c r="BG1060" s="86" t="n">
        <f aca="false">IF(ISERROR(VLOOKUP($B1060,$AB:$AX,6,0)),0,(VLOOKUP($B1060,$AB:$AX,6,0)))</f>
        <v>0</v>
      </c>
      <c r="BH1060" s="85" t="n">
        <f aca="false">IF(ISERROR(VLOOKUP($B1060,$AB:$AX,7,0)),0,(VLOOKUP($B1060,$AB:$AX,7,0)))</f>
        <v>0</v>
      </c>
      <c r="BI1060" s="88" t="n">
        <f aca="false">IF(ISERROR(VLOOKUP($B1060,$AB:$AX,8,0)),0,(VLOOKUP($B1060,$AB:$AX,8,0)))</f>
        <v>0</v>
      </c>
      <c r="BJ1060" s="88" t="n">
        <f aca="false">IF(ISERROR(VLOOKUP($B1060,$AB:$AX,9,0)),0,(VLOOKUP($B1060,$AB:$AX,9,0)))</f>
        <v>0</v>
      </c>
      <c r="BK1060" s="89" t="n">
        <f aca="false">IF(ISERROR(VLOOKUP($B1060,$AB:$AX,10,0)),0,(VLOOKUP($B1060,$AB:$AX,10,0)))</f>
        <v>0</v>
      </c>
      <c r="BL1060" s="93" t="n">
        <f aca="false">IF(ISERROR(VLOOKUP($B1060,$AB:$AX,11,0)),0,(VLOOKUP($B1060,$AB:$AX,11,0)))</f>
        <v>0</v>
      </c>
      <c r="BM1060" s="89" t="n">
        <f aca="false">IF(ISERROR(VLOOKUP($B1060,$AB:$AX,12,0)),0,(VLOOKUP($B1060,$AB:$AX,12,0)))</f>
        <v>0</v>
      </c>
      <c r="BN1060" s="93" t="n">
        <f aca="false">IF(ISERROR(VLOOKUP($B1060,$AB:$AX,13,0)),0,(VLOOKUP($B1060,$AB:$AX,13,0)))</f>
        <v>0</v>
      </c>
      <c r="BO1060" s="86" t="n">
        <f aca="false">IF(ISERROR(VLOOKUP($B1060,$AB:$AX,14,0)),0,(VLOOKUP($B1060,$AB:$AX,14,0)))</f>
        <v>0</v>
      </c>
      <c r="BP1060" s="91" t="n">
        <f aca="false">IF(ISERROR(VLOOKUP($B1060,$AB:$AX,15,0)),0,(VLOOKUP($B1060,$AB:$AX,15,0)))</f>
        <v>0</v>
      </c>
    </row>
    <row r="1061" customFormat="false" ht="12.75" hidden="true" customHeight="false" outlineLevel="0" collapsed="false">
      <c r="A1061" s="75" t="s">
        <v>1541</v>
      </c>
      <c r="B1061" s="78"/>
      <c r="C1061" s="79"/>
      <c r="D1061" s="78"/>
      <c r="E1061" s="78"/>
      <c r="F1061" s="79"/>
      <c r="G1061" s="79"/>
      <c r="H1061" s="80" t="n">
        <v>0</v>
      </c>
      <c r="I1061" s="81" t="n">
        <v>0</v>
      </c>
      <c r="J1061" s="81" t="n">
        <v>0</v>
      </c>
      <c r="K1061" s="82" t="n">
        <v>0</v>
      </c>
      <c r="L1061" s="83" t="n">
        <v>0</v>
      </c>
      <c r="M1061" s="82" t="n">
        <v>0</v>
      </c>
      <c r="N1061" s="83" t="n">
        <v>0</v>
      </c>
      <c r="O1061" s="79"/>
      <c r="P1061" s="84"/>
      <c r="AA1061" s="5" t="s">
        <v>1541</v>
      </c>
      <c r="AB1061" s="85"/>
      <c r="AC1061" s="86"/>
      <c r="AD1061" s="85"/>
      <c r="AE1061" s="85"/>
      <c r="AF1061" s="86"/>
      <c r="AG1061" s="86"/>
      <c r="AH1061" s="87" t="n">
        <v>0</v>
      </c>
      <c r="AI1061" s="88" t="n">
        <v>0</v>
      </c>
      <c r="AJ1061" s="88" t="n">
        <v>0</v>
      </c>
      <c r="AK1061" s="89" t="n">
        <v>0</v>
      </c>
      <c r="AL1061" s="90" t="n">
        <v>0</v>
      </c>
      <c r="AM1061" s="89" t="n">
        <v>0</v>
      </c>
      <c r="AN1061" s="90" t="n">
        <v>0</v>
      </c>
      <c r="AO1061" s="86"/>
      <c r="AP1061" s="91"/>
      <c r="AZ1061" s="5"/>
      <c r="BA1061" s="12"/>
      <c r="BB1061" s="85" t="n">
        <f aca="false">IF(ISERROR(VLOOKUP($B1061,$AB:$AX,1,0)),0,(VLOOKUP($B1061,$AB:$AX,1,0)))</f>
        <v>0</v>
      </c>
      <c r="BC1061" s="86" t="n">
        <f aca="false">IF(ISERROR(VLOOKUP($B1061,$AB:$AX,2,0)),0,(VLOOKUP($B1061,$AB:$AX,2,0)))</f>
        <v>0</v>
      </c>
      <c r="BD1061" s="92" t="n">
        <f aca="false">IF(ISERROR(VLOOKUP($B1061,$AB:$AX,3,0)),0,(VLOOKUP($B1061,$AB:$AX,3,0)))</f>
        <v>0</v>
      </c>
      <c r="BE1061" s="85" t="n">
        <f aca="false">IF(ISERROR(VLOOKUP($B1061,$AB:$AX,4,0)),0,(VLOOKUP($B1061,$AB:$AX,4,0)))</f>
        <v>0</v>
      </c>
      <c r="BF1061" s="86" t="n">
        <f aca="false">IF(ISERROR(VLOOKUP($B1061,$AB:$AX,5,0)),0,(VLOOKUP($B1061,$AB:$AX,5,0)))</f>
        <v>0</v>
      </c>
      <c r="BG1061" s="86" t="n">
        <f aca="false">IF(ISERROR(VLOOKUP($B1061,$AB:$AX,6,0)),0,(VLOOKUP($B1061,$AB:$AX,6,0)))</f>
        <v>0</v>
      </c>
      <c r="BH1061" s="85" t="n">
        <f aca="false">IF(ISERROR(VLOOKUP($B1061,$AB:$AX,7,0)),0,(VLOOKUP($B1061,$AB:$AX,7,0)))</f>
        <v>0</v>
      </c>
      <c r="BI1061" s="88" t="n">
        <f aca="false">IF(ISERROR(VLOOKUP($B1061,$AB:$AX,8,0)),0,(VLOOKUP($B1061,$AB:$AX,8,0)))</f>
        <v>0</v>
      </c>
      <c r="BJ1061" s="88" t="n">
        <f aca="false">IF(ISERROR(VLOOKUP($B1061,$AB:$AX,9,0)),0,(VLOOKUP($B1061,$AB:$AX,9,0)))</f>
        <v>0</v>
      </c>
      <c r="BK1061" s="89" t="n">
        <f aca="false">IF(ISERROR(VLOOKUP($B1061,$AB:$AX,10,0)),0,(VLOOKUP($B1061,$AB:$AX,10,0)))</f>
        <v>0</v>
      </c>
      <c r="BL1061" s="93" t="n">
        <f aca="false">IF(ISERROR(VLOOKUP($B1061,$AB:$AX,11,0)),0,(VLOOKUP($B1061,$AB:$AX,11,0)))</f>
        <v>0</v>
      </c>
      <c r="BM1061" s="89" t="n">
        <f aca="false">IF(ISERROR(VLOOKUP($B1061,$AB:$AX,12,0)),0,(VLOOKUP($B1061,$AB:$AX,12,0)))</f>
        <v>0</v>
      </c>
      <c r="BN1061" s="93" t="n">
        <f aca="false">IF(ISERROR(VLOOKUP($B1061,$AB:$AX,13,0)),0,(VLOOKUP($B1061,$AB:$AX,13,0)))</f>
        <v>0</v>
      </c>
      <c r="BO1061" s="86" t="n">
        <f aca="false">IF(ISERROR(VLOOKUP($B1061,$AB:$AX,14,0)),0,(VLOOKUP($B1061,$AB:$AX,14,0)))</f>
        <v>0</v>
      </c>
      <c r="BP1061" s="91" t="n">
        <f aca="false">IF(ISERROR(VLOOKUP($B1061,$AB:$AX,15,0)),0,(VLOOKUP($B1061,$AB:$AX,15,0)))</f>
        <v>0</v>
      </c>
    </row>
    <row r="1062" customFormat="false" ht="12.75" hidden="true" customHeight="false" outlineLevel="0" collapsed="false">
      <c r="A1062" s="75" t="s">
        <v>1542</v>
      </c>
      <c r="B1062" s="78"/>
      <c r="C1062" s="79"/>
      <c r="D1062" s="78"/>
      <c r="E1062" s="78"/>
      <c r="F1062" s="79"/>
      <c r="G1062" s="79"/>
      <c r="H1062" s="80" t="n">
        <v>0</v>
      </c>
      <c r="I1062" s="81" t="n">
        <v>0</v>
      </c>
      <c r="J1062" s="81" t="n">
        <v>0</v>
      </c>
      <c r="K1062" s="82" t="n">
        <v>0</v>
      </c>
      <c r="L1062" s="83" t="n">
        <v>0</v>
      </c>
      <c r="M1062" s="82" t="n">
        <v>0</v>
      </c>
      <c r="N1062" s="83" t="n">
        <v>0</v>
      </c>
      <c r="O1062" s="79"/>
      <c r="P1062" s="84"/>
      <c r="AA1062" s="5" t="s">
        <v>1542</v>
      </c>
      <c r="AB1062" s="85"/>
      <c r="AC1062" s="86"/>
      <c r="AD1062" s="85"/>
      <c r="AE1062" s="85"/>
      <c r="AF1062" s="86"/>
      <c r="AG1062" s="86"/>
      <c r="AH1062" s="87" t="n">
        <v>0</v>
      </c>
      <c r="AI1062" s="88" t="n">
        <v>0</v>
      </c>
      <c r="AJ1062" s="88" t="n">
        <v>0</v>
      </c>
      <c r="AK1062" s="89" t="n">
        <v>0</v>
      </c>
      <c r="AL1062" s="90" t="n">
        <v>0</v>
      </c>
      <c r="AM1062" s="89" t="n">
        <v>0</v>
      </c>
      <c r="AN1062" s="90" t="n">
        <v>0</v>
      </c>
      <c r="AO1062" s="86"/>
      <c r="AP1062" s="91"/>
      <c r="AZ1062" s="5"/>
      <c r="BA1062" s="12"/>
      <c r="BB1062" s="85" t="n">
        <f aca="false">IF(ISERROR(VLOOKUP($B1062,$AB:$AX,1,0)),0,(VLOOKUP($B1062,$AB:$AX,1,0)))</f>
        <v>0</v>
      </c>
      <c r="BC1062" s="86" t="n">
        <f aca="false">IF(ISERROR(VLOOKUP($B1062,$AB:$AX,2,0)),0,(VLOOKUP($B1062,$AB:$AX,2,0)))</f>
        <v>0</v>
      </c>
      <c r="BD1062" s="92" t="n">
        <f aca="false">IF(ISERROR(VLOOKUP($B1062,$AB:$AX,3,0)),0,(VLOOKUP($B1062,$AB:$AX,3,0)))</f>
        <v>0</v>
      </c>
      <c r="BE1062" s="85" t="n">
        <f aca="false">IF(ISERROR(VLOOKUP($B1062,$AB:$AX,4,0)),0,(VLOOKUP($B1062,$AB:$AX,4,0)))</f>
        <v>0</v>
      </c>
      <c r="BF1062" s="86" t="n">
        <f aca="false">IF(ISERROR(VLOOKUP($B1062,$AB:$AX,5,0)),0,(VLOOKUP($B1062,$AB:$AX,5,0)))</f>
        <v>0</v>
      </c>
      <c r="BG1062" s="86" t="n">
        <f aca="false">IF(ISERROR(VLOOKUP($B1062,$AB:$AX,6,0)),0,(VLOOKUP($B1062,$AB:$AX,6,0)))</f>
        <v>0</v>
      </c>
      <c r="BH1062" s="85" t="n">
        <f aca="false">IF(ISERROR(VLOOKUP($B1062,$AB:$AX,7,0)),0,(VLOOKUP($B1062,$AB:$AX,7,0)))</f>
        <v>0</v>
      </c>
      <c r="BI1062" s="88" t="n">
        <f aca="false">IF(ISERROR(VLOOKUP($B1062,$AB:$AX,8,0)),0,(VLOOKUP($B1062,$AB:$AX,8,0)))</f>
        <v>0</v>
      </c>
      <c r="BJ1062" s="88" t="n">
        <f aca="false">IF(ISERROR(VLOOKUP($B1062,$AB:$AX,9,0)),0,(VLOOKUP($B1062,$AB:$AX,9,0)))</f>
        <v>0</v>
      </c>
      <c r="BK1062" s="89" t="n">
        <f aca="false">IF(ISERROR(VLOOKUP($B1062,$AB:$AX,10,0)),0,(VLOOKUP($B1062,$AB:$AX,10,0)))</f>
        <v>0</v>
      </c>
      <c r="BL1062" s="93" t="n">
        <f aca="false">IF(ISERROR(VLOOKUP($B1062,$AB:$AX,11,0)),0,(VLOOKUP($B1062,$AB:$AX,11,0)))</f>
        <v>0</v>
      </c>
      <c r="BM1062" s="89" t="n">
        <f aca="false">IF(ISERROR(VLOOKUP($B1062,$AB:$AX,12,0)),0,(VLOOKUP($B1062,$AB:$AX,12,0)))</f>
        <v>0</v>
      </c>
      <c r="BN1062" s="93" t="n">
        <f aca="false">IF(ISERROR(VLOOKUP($B1062,$AB:$AX,13,0)),0,(VLOOKUP($B1062,$AB:$AX,13,0)))</f>
        <v>0</v>
      </c>
      <c r="BO1062" s="86" t="n">
        <f aca="false">IF(ISERROR(VLOOKUP($B1062,$AB:$AX,14,0)),0,(VLOOKUP($B1062,$AB:$AX,14,0)))</f>
        <v>0</v>
      </c>
      <c r="BP1062" s="91" t="n">
        <f aca="false">IF(ISERROR(VLOOKUP($B1062,$AB:$AX,15,0)),0,(VLOOKUP($B1062,$AB:$AX,15,0)))</f>
        <v>0</v>
      </c>
    </row>
    <row r="1063" customFormat="false" ht="12.75" hidden="true" customHeight="false" outlineLevel="0" collapsed="false">
      <c r="A1063" s="75" t="s">
        <v>1543</v>
      </c>
      <c r="B1063" s="78"/>
      <c r="C1063" s="79"/>
      <c r="D1063" s="78"/>
      <c r="E1063" s="78"/>
      <c r="F1063" s="79"/>
      <c r="G1063" s="79"/>
      <c r="H1063" s="80" t="n">
        <v>0</v>
      </c>
      <c r="I1063" s="81" t="n">
        <v>0</v>
      </c>
      <c r="J1063" s="81" t="n">
        <v>0</v>
      </c>
      <c r="K1063" s="82" t="n">
        <v>0</v>
      </c>
      <c r="L1063" s="83" t="n">
        <v>0</v>
      </c>
      <c r="M1063" s="82" t="n">
        <v>0</v>
      </c>
      <c r="N1063" s="83" t="n">
        <v>0</v>
      </c>
      <c r="O1063" s="79"/>
      <c r="P1063" s="84"/>
      <c r="AA1063" s="5" t="s">
        <v>1543</v>
      </c>
      <c r="AB1063" s="85"/>
      <c r="AC1063" s="86"/>
      <c r="AD1063" s="85"/>
      <c r="AE1063" s="85"/>
      <c r="AF1063" s="86"/>
      <c r="AG1063" s="86"/>
      <c r="AH1063" s="87" t="n">
        <v>0</v>
      </c>
      <c r="AI1063" s="88" t="n">
        <v>0</v>
      </c>
      <c r="AJ1063" s="88" t="n">
        <v>0</v>
      </c>
      <c r="AK1063" s="89" t="n">
        <v>0</v>
      </c>
      <c r="AL1063" s="90" t="n">
        <v>0</v>
      </c>
      <c r="AM1063" s="89" t="n">
        <v>0</v>
      </c>
      <c r="AN1063" s="90" t="n">
        <v>0</v>
      </c>
      <c r="AO1063" s="86"/>
      <c r="AP1063" s="91"/>
      <c r="AZ1063" s="5"/>
      <c r="BA1063" s="12"/>
      <c r="BB1063" s="85" t="n">
        <f aca="false">IF(ISERROR(VLOOKUP($B1063,$AB:$AX,1,0)),0,(VLOOKUP($B1063,$AB:$AX,1,0)))</f>
        <v>0</v>
      </c>
      <c r="BC1063" s="86" t="n">
        <f aca="false">IF(ISERROR(VLOOKUP($B1063,$AB:$AX,2,0)),0,(VLOOKUP($B1063,$AB:$AX,2,0)))</f>
        <v>0</v>
      </c>
      <c r="BD1063" s="92" t="n">
        <f aca="false">IF(ISERROR(VLOOKUP($B1063,$AB:$AX,3,0)),0,(VLOOKUP($B1063,$AB:$AX,3,0)))</f>
        <v>0</v>
      </c>
      <c r="BE1063" s="85" t="n">
        <f aca="false">IF(ISERROR(VLOOKUP($B1063,$AB:$AX,4,0)),0,(VLOOKUP($B1063,$AB:$AX,4,0)))</f>
        <v>0</v>
      </c>
      <c r="BF1063" s="86" t="n">
        <f aca="false">IF(ISERROR(VLOOKUP($B1063,$AB:$AX,5,0)),0,(VLOOKUP($B1063,$AB:$AX,5,0)))</f>
        <v>0</v>
      </c>
      <c r="BG1063" s="86" t="n">
        <f aca="false">IF(ISERROR(VLOOKUP($B1063,$AB:$AX,6,0)),0,(VLOOKUP($B1063,$AB:$AX,6,0)))</f>
        <v>0</v>
      </c>
      <c r="BH1063" s="85" t="n">
        <f aca="false">IF(ISERROR(VLOOKUP($B1063,$AB:$AX,7,0)),0,(VLOOKUP($B1063,$AB:$AX,7,0)))</f>
        <v>0</v>
      </c>
      <c r="BI1063" s="88" t="n">
        <f aca="false">IF(ISERROR(VLOOKUP($B1063,$AB:$AX,8,0)),0,(VLOOKUP($B1063,$AB:$AX,8,0)))</f>
        <v>0</v>
      </c>
      <c r="BJ1063" s="88" t="n">
        <f aca="false">IF(ISERROR(VLOOKUP($B1063,$AB:$AX,9,0)),0,(VLOOKUP($B1063,$AB:$AX,9,0)))</f>
        <v>0</v>
      </c>
      <c r="BK1063" s="89" t="n">
        <f aca="false">IF(ISERROR(VLOOKUP($B1063,$AB:$AX,10,0)),0,(VLOOKUP($B1063,$AB:$AX,10,0)))</f>
        <v>0</v>
      </c>
      <c r="BL1063" s="93" t="n">
        <f aca="false">IF(ISERROR(VLOOKUP($B1063,$AB:$AX,11,0)),0,(VLOOKUP($B1063,$AB:$AX,11,0)))</f>
        <v>0</v>
      </c>
      <c r="BM1063" s="89" t="n">
        <f aca="false">IF(ISERROR(VLOOKUP($B1063,$AB:$AX,12,0)),0,(VLOOKUP($B1063,$AB:$AX,12,0)))</f>
        <v>0</v>
      </c>
      <c r="BN1063" s="93" t="n">
        <f aca="false">IF(ISERROR(VLOOKUP($B1063,$AB:$AX,13,0)),0,(VLOOKUP($B1063,$AB:$AX,13,0)))</f>
        <v>0</v>
      </c>
      <c r="BO1063" s="86" t="n">
        <f aca="false">IF(ISERROR(VLOOKUP($B1063,$AB:$AX,14,0)),0,(VLOOKUP($B1063,$AB:$AX,14,0)))</f>
        <v>0</v>
      </c>
      <c r="BP1063" s="91" t="n">
        <f aca="false">IF(ISERROR(VLOOKUP($B1063,$AB:$AX,15,0)),0,(VLOOKUP($B1063,$AB:$AX,15,0)))</f>
        <v>0</v>
      </c>
    </row>
    <row r="1064" customFormat="false" ht="12.75" hidden="true" customHeight="false" outlineLevel="0" collapsed="false">
      <c r="A1064" s="75" t="s">
        <v>1544</v>
      </c>
      <c r="B1064" s="78"/>
      <c r="C1064" s="79"/>
      <c r="D1064" s="78"/>
      <c r="E1064" s="78"/>
      <c r="F1064" s="79"/>
      <c r="G1064" s="79"/>
      <c r="H1064" s="80" t="n">
        <v>0</v>
      </c>
      <c r="I1064" s="81" t="n">
        <v>0</v>
      </c>
      <c r="J1064" s="81" t="n">
        <v>0</v>
      </c>
      <c r="K1064" s="82" t="n">
        <v>0</v>
      </c>
      <c r="L1064" s="83" t="n">
        <v>0</v>
      </c>
      <c r="M1064" s="82" t="n">
        <v>0</v>
      </c>
      <c r="N1064" s="83" t="n">
        <v>0</v>
      </c>
      <c r="O1064" s="79"/>
      <c r="P1064" s="84"/>
      <c r="AA1064" s="5" t="s">
        <v>1544</v>
      </c>
      <c r="AB1064" s="85"/>
      <c r="AC1064" s="86"/>
      <c r="AD1064" s="85"/>
      <c r="AE1064" s="85"/>
      <c r="AF1064" s="86"/>
      <c r="AG1064" s="86"/>
      <c r="AH1064" s="87" t="n">
        <v>0</v>
      </c>
      <c r="AI1064" s="88" t="n">
        <v>0</v>
      </c>
      <c r="AJ1064" s="88" t="n">
        <v>0</v>
      </c>
      <c r="AK1064" s="89" t="n">
        <v>0</v>
      </c>
      <c r="AL1064" s="90" t="n">
        <v>0</v>
      </c>
      <c r="AM1064" s="89" t="n">
        <v>0</v>
      </c>
      <c r="AN1064" s="90" t="n">
        <v>0</v>
      </c>
      <c r="AO1064" s="86"/>
      <c r="AP1064" s="91"/>
      <c r="AZ1064" s="5"/>
      <c r="BA1064" s="12"/>
      <c r="BB1064" s="85" t="n">
        <f aca="false">IF(ISERROR(VLOOKUP($B1064,$AB:$AX,1,0)),0,(VLOOKUP($B1064,$AB:$AX,1,0)))</f>
        <v>0</v>
      </c>
      <c r="BC1064" s="86" t="n">
        <f aca="false">IF(ISERROR(VLOOKUP($B1064,$AB:$AX,2,0)),0,(VLOOKUP($B1064,$AB:$AX,2,0)))</f>
        <v>0</v>
      </c>
      <c r="BD1064" s="92" t="n">
        <f aca="false">IF(ISERROR(VLOOKUP($B1064,$AB:$AX,3,0)),0,(VLOOKUP($B1064,$AB:$AX,3,0)))</f>
        <v>0</v>
      </c>
      <c r="BE1064" s="85" t="n">
        <f aca="false">IF(ISERROR(VLOOKUP($B1064,$AB:$AX,4,0)),0,(VLOOKUP($B1064,$AB:$AX,4,0)))</f>
        <v>0</v>
      </c>
      <c r="BF1064" s="86" t="n">
        <f aca="false">IF(ISERROR(VLOOKUP($B1064,$AB:$AX,5,0)),0,(VLOOKUP($B1064,$AB:$AX,5,0)))</f>
        <v>0</v>
      </c>
      <c r="BG1064" s="86" t="n">
        <f aca="false">IF(ISERROR(VLOOKUP($B1064,$AB:$AX,6,0)),0,(VLOOKUP($B1064,$AB:$AX,6,0)))</f>
        <v>0</v>
      </c>
      <c r="BH1064" s="85" t="n">
        <f aca="false">IF(ISERROR(VLOOKUP($B1064,$AB:$AX,7,0)),0,(VLOOKUP($B1064,$AB:$AX,7,0)))</f>
        <v>0</v>
      </c>
      <c r="BI1064" s="88" t="n">
        <f aca="false">IF(ISERROR(VLOOKUP($B1064,$AB:$AX,8,0)),0,(VLOOKUP($B1064,$AB:$AX,8,0)))</f>
        <v>0</v>
      </c>
      <c r="BJ1064" s="88" t="n">
        <f aca="false">IF(ISERROR(VLOOKUP($B1064,$AB:$AX,9,0)),0,(VLOOKUP($B1064,$AB:$AX,9,0)))</f>
        <v>0</v>
      </c>
      <c r="BK1064" s="89" t="n">
        <f aca="false">IF(ISERROR(VLOOKUP($B1064,$AB:$AX,10,0)),0,(VLOOKUP($B1064,$AB:$AX,10,0)))</f>
        <v>0</v>
      </c>
      <c r="BL1064" s="93" t="n">
        <f aca="false">IF(ISERROR(VLOOKUP($B1064,$AB:$AX,11,0)),0,(VLOOKUP($B1064,$AB:$AX,11,0)))</f>
        <v>0</v>
      </c>
      <c r="BM1064" s="89" t="n">
        <f aca="false">IF(ISERROR(VLOOKUP($B1064,$AB:$AX,12,0)),0,(VLOOKUP($B1064,$AB:$AX,12,0)))</f>
        <v>0</v>
      </c>
      <c r="BN1064" s="93" t="n">
        <f aca="false">IF(ISERROR(VLOOKUP($B1064,$AB:$AX,13,0)),0,(VLOOKUP($B1064,$AB:$AX,13,0)))</f>
        <v>0</v>
      </c>
      <c r="BO1064" s="86" t="n">
        <f aca="false">IF(ISERROR(VLOOKUP($B1064,$AB:$AX,14,0)),0,(VLOOKUP($B1064,$AB:$AX,14,0)))</f>
        <v>0</v>
      </c>
      <c r="BP1064" s="91" t="n">
        <f aca="false">IF(ISERROR(VLOOKUP($B1064,$AB:$AX,15,0)),0,(VLOOKUP($B1064,$AB:$AX,15,0)))</f>
        <v>0</v>
      </c>
    </row>
    <row r="1065" customFormat="false" ht="12.75" hidden="true" customHeight="false" outlineLevel="0" collapsed="false">
      <c r="A1065" s="75" t="s">
        <v>1545</v>
      </c>
      <c r="B1065" s="78"/>
      <c r="C1065" s="79"/>
      <c r="D1065" s="78"/>
      <c r="E1065" s="78"/>
      <c r="F1065" s="79"/>
      <c r="G1065" s="79"/>
      <c r="H1065" s="80" t="n">
        <v>0</v>
      </c>
      <c r="I1065" s="81" t="n">
        <v>0</v>
      </c>
      <c r="J1065" s="81" t="n">
        <v>0</v>
      </c>
      <c r="K1065" s="82" t="n">
        <v>0</v>
      </c>
      <c r="L1065" s="83" t="n">
        <v>0</v>
      </c>
      <c r="M1065" s="82" t="n">
        <v>0</v>
      </c>
      <c r="N1065" s="83" t="n">
        <v>0</v>
      </c>
      <c r="O1065" s="79"/>
      <c r="P1065" s="84"/>
      <c r="AA1065" s="5" t="s">
        <v>1545</v>
      </c>
      <c r="AB1065" s="85"/>
      <c r="AC1065" s="86"/>
      <c r="AD1065" s="85"/>
      <c r="AE1065" s="85"/>
      <c r="AF1065" s="86"/>
      <c r="AG1065" s="86"/>
      <c r="AH1065" s="87" t="n">
        <v>0</v>
      </c>
      <c r="AI1065" s="88" t="n">
        <v>0</v>
      </c>
      <c r="AJ1065" s="88" t="n">
        <v>0</v>
      </c>
      <c r="AK1065" s="89" t="n">
        <v>0</v>
      </c>
      <c r="AL1065" s="90" t="n">
        <v>0</v>
      </c>
      <c r="AM1065" s="89" t="n">
        <v>0</v>
      </c>
      <c r="AN1065" s="90" t="n">
        <v>0</v>
      </c>
      <c r="AO1065" s="86"/>
      <c r="AP1065" s="91"/>
      <c r="AZ1065" s="5"/>
      <c r="BA1065" s="12"/>
      <c r="BB1065" s="85" t="n">
        <f aca="false">IF(ISERROR(VLOOKUP($B1065,$AB:$AX,1,0)),0,(VLOOKUP($B1065,$AB:$AX,1,0)))</f>
        <v>0</v>
      </c>
      <c r="BC1065" s="86" t="n">
        <f aca="false">IF(ISERROR(VLOOKUP($B1065,$AB:$AX,2,0)),0,(VLOOKUP($B1065,$AB:$AX,2,0)))</f>
        <v>0</v>
      </c>
      <c r="BD1065" s="92" t="n">
        <f aca="false">IF(ISERROR(VLOOKUP($B1065,$AB:$AX,3,0)),0,(VLOOKUP($B1065,$AB:$AX,3,0)))</f>
        <v>0</v>
      </c>
      <c r="BE1065" s="85" t="n">
        <f aca="false">IF(ISERROR(VLOOKUP($B1065,$AB:$AX,4,0)),0,(VLOOKUP($B1065,$AB:$AX,4,0)))</f>
        <v>0</v>
      </c>
      <c r="BF1065" s="86" t="n">
        <f aca="false">IF(ISERROR(VLOOKUP($B1065,$AB:$AX,5,0)),0,(VLOOKUP($B1065,$AB:$AX,5,0)))</f>
        <v>0</v>
      </c>
      <c r="BG1065" s="86" t="n">
        <f aca="false">IF(ISERROR(VLOOKUP($B1065,$AB:$AX,6,0)),0,(VLOOKUP($B1065,$AB:$AX,6,0)))</f>
        <v>0</v>
      </c>
      <c r="BH1065" s="85" t="n">
        <f aca="false">IF(ISERROR(VLOOKUP($B1065,$AB:$AX,7,0)),0,(VLOOKUP($B1065,$AB:$AX,7,0)))</f>
        <v>0</v>
      </c>
      <c r="BI1065" s="88" t="n">
        <f aca="false">IF(ISERROR(VLOOKUP($B1065,$AB:$AX,8,0)),0,(VLOOKUP($B1065,$AB:$AX,8,0)))</f>
        <v>0</v>
      </c>
      <c r="BJ1065" s="88" t="n">
        <f aca="false">IF(ISERROR(VLOOKUP($B1065,$AB:$AX,9,0)),0,(VLOOKUP($B1065,$AB:$AX,9,0)))</f>
        <v>0</v>
      </c>
      <c r="BK1065" s="89" t="n">
        <f aca="false">IF(ISERROR(VLOOKUP($B1065,$AB:$AX,10,0)),0,(VLOOKUP($B1065,$AB:$AX,10,0)))</f>
        <v>0</v>
      </c>
      <c r="BL1065" s="93" t="n">
        <f aca="false">IF(ISERROR(VLOOKUP($B1065,$AB:$AX,11,0)),0,(VLOOKUP($B1065,$AB:$AX,11,0)))</f>
        <v>0</v>
      </c>
      <c r="BM1065" s="89" t="n">
        <f aca="false">IF(ISERROR(VLOOKUP($B1065,$AB:$AX,12,0)),0,(VLOOKUP($B1065,$AB:$AX,12,0)))</f>
        <v>0</v>
      </c>
      <c r="BN1065" s="93" t="n">
        <f aca="false">IF(ISERROR(VLOOKUP($B1065,$AB:$AX,13,0)),0,(VLOOKUP($B1065,$AB:$AX,13,0)))</f>
        <v>0</v>
      </c>
      <c r="BO1065" s="86" t="n">
        <f aca="false">IF(ISERROR(VLOOKUP($B1065,$AB:$AX,14,0)),0,(VLOOKUP($B1065,$AB:$AX,14,0)))</f>
        <v>0</v>
      </c>
      <c r="BP1065" s="91" t="n">
        <f aca="false">IF(ISERROR(VLOOKUP($B1065,$AB:$AX,15,0)),0,(VLOOKUP($B1065,$AB:$AX,15,0)))</f>
        <v>0</v>
      </c>
    </row>
    <row r="1066" customFormat="false" ht="12.75" hidden="true" customHeight="false" outlineLevel="0" collapsed="false">
      <c r="A1066" s="75" t="s">
        <v>1546</v>
      </c>
      <c r="B1066" s="78"/>
      <c r="C1066" s="79"/>
      <c r="D1066" s="78"/>
      <c r="E1066" s="78"/>
      <c r="F1066" s="79"/>
      <c r="G1066" s="79"/>
      <c r="H1066" s="80" t="n">
        <v>0</v>
      </c>
      <c r="I1066" s="81" t="n">
        <v>0</v>
      </c>
      <c r="J1066" s="81" t="n">
        <v>0</v>
      </c>
      <c r="K1066" s="82" t="n">
        <v>0</v>
      </c>
      <c r="L1066" s="83" t="n">
        <v>0</v>
      </c>
      <c r="M1066" s="82" t="n">
        <v>0</v>
      </c>
      <c r="N1066" s="83" t="n">
        <v>0</v>
      </c>
      <c r="O1066" s="79"/>
      <c r="P1066" s="84"/>
      <c r="AA1066" s="5" t="s">
        <v>1546</v>
      </c>
      <c r="AB1066" s="85"/>
      <c r="AC1066" s="86"/>
      <c r="AD1066" s="85"/>
      <c r="AE1066" s="85"/>
      <c r="AF1066" s="86"/>
      <c r="AG1066" s="86"/>
      <c r="AH1066" s="87" t="n">
        <v>0</v>
      </c>
      <c r="AI1066" s="88" t="n">
        <v>0</v>
      </c>
      <c r="AJ1066" s="88" t="n">
        <v>0</v>
      </c>
      <c r="AK1066" s="89" t="n">
        <v>0</v>
      </c>
      <c r="AL1066" s="90" t="n">
        <v>0</v>
      </c>
      <c r="AM1066" s="89" t="n">
        <v>0</v>
      </c>
      <c r="AN1066" s="90" t="n">
        <v>0</v>
      </c>
      <c r="AO1066" s="86"/>
      <c r="AP1066" s="91"/>
      <c r="AZ1066" s="5"/>
      <c r="BA1066" s="12"/>
      <c r="BB1066" s="85" t="n">
        <f aca="false">IF(ISERROR(VLOOKUP($B1066,$AB:$AX,1,0)),0,(VLOOKUP($B1066,$AB:$AX,1,0)))</f>
        <v>0</v>
      </c>
      <c r="BC1066" s="86" t="n">
        <f aca="false">IF(ISERROR(VLOOKUP($B1066,$AB:$AX,2,0)),0,(VLOOKUP($B1066,$AB:$AX,2,0)))</f>
        <v>0</v>
      </c>
      <c r="BD1066" s="92" t="n">
        <f aca="false">IF(ISERROR(VLOOKUP($B1066,$AB:$AX,3,0)),0,(VLOOKUP($B1066,$AB:$AX,3,0)))</f>
        <v>0</v>
      </c>
      <c r="BE1066" s="85" t="n">
        <f aca="false">IF(ISERROR(VLOOKUP($B1066,$AB:$AX,4,0)),0,(VLOOKUP($B1066,$AB:$AX,4,0)))</f>
        <v>0</v>
      </c>
      <c r="BF1066" s="86" t="n">
        <f aca="false">IF(ISERROR(VLOOKUP($B1066,$AB:$AX,5,0)),0,(VLOOKUP($B1066,$AB:$AX,5,0)))</f>
        <v>0</v>
      </c>
      <c r="BG1066" s="86" t="n">
        <f aca="false">IF(ISERROR(VLOOKUP($B1066,$AB:$AX,6,0)),0,(VLOOKUP($B1066,$AB:$AX,6,0)))</f>
        <v>0</v>
      </c>
      <c r="BH1066" s="85" t="n">
        <f aca="false">IF(ISERROR(VLOOKUP($B1066,$AB:$AX,7,0)),0,(VLOOKUP($B1066,$AB:$AX,7,0)))</f>
        <v>0</v>
      </c>
      <c r="BI1066" s="88" t="n">
        <f aca="false">IF(ISERROR(VLOOKUP($B1066,$AB:$AX,8,0)),0,(VLOOKUP($B1066,$AB:$AX,8,0)))</f>
        <v>0</v>
      </c>
      <c r="BJ1066" s="88" t="n">
        <f aca="false">IF(ISERROR(VLOOKUP($B1066,$AB:$AX,9,0)),0,(VLOOKUP($B1066,$AB:$AX,9,0)))</f>
        <v>0</v>
      </c>
      <c r="BK1066" s="89" t="n">
        <f aca="false">IF(ISERROR(VLOOKUP($B1066,$AB:$AX,10,0)),0,(VLOOKUP($B1066,$AB:$AX,10,0)))</f>
        <v>0</v>
      </c>
      <c r="BL1066" s="93" t="n">
        <f aca="false">IF(ISERROR(VLOOKUP($B1066,$AB:$AX,11,0)),0,(VLOOKUP($B1066,$AB:$AX,11,0)))</f>
        <v>0</v>
      </c>
      <c r="BM1066" s="89" t="n">
        <f aca="false">IF(ISERROR(VLOOKUP($B1066,$AB:$AX,12,0)),0,(VLOOKUP($B1066,$AB:$AX,12,0)))</f>
        <v>0</v>
      </c>
      <c r="BN1066" s="93" t="n">
        <f aca="false">IF(ISERROR(VLOOKUP($B1066,$AB:$AX,13,0)),0,(VLOOKUP($B1066,$AB:$AX,13,0)))</f>
        <v>0</v>
      </c>
      <c r="BO1066" s="86" t="n">
        <f aca="false">IF(ISERROR(VLOOKUP($B1066,$AB:$AX,14,0)),0,(VLOOKUP($B1066,$AB:$AX,14,0)))</f>
        <v>0</v>
      </c>
      <c r="BP1066" s="91" t="n">
        <f aca="false">IF(ISERROR(VLOOKUP($B1066,$AB:$AX,15,0)),0,(VLOOKUP($B1066,$AB:$AX,15,0)))</f>
        <v>0</v>
      </c>
    </row>
    <row r="1067" customFormat="false" ht="12.75" hidden="true" customHeight="false" outlineLevel="0" collapsed="false">
      <c r="A1067" s="75" t="s">
        <v>1547</v>
      </c>
      <c r="B1067" s="78"/>
      <c r="C1067" s="79"/>
      <c r="D1067" s="78"/>
      <c r="E1067" s="78"/>
      <c r="F1067" s="79"/>
      <c r="G1067" s="79"/>
      <c r="H1067" s="80" t="n">
        <v>0</v>
      </c>
      <c r="I1067" s="81" t="n">
        <v>0</v>
      </c>
      <c r="J1067" s="81" t="n">
        <v>0</v>
      </c>
      <c r="K1067" s="82" t="n">
        <v>0</v>
      </c>
      <c r="L1067" s="83" t="n">
        <v>0</v>
      </c>
      <c r="M1067" s="82" t="n">
        <v>0</v>
      </c>
      <c r="N1067" s="83" t="n">
        <v>0</v>
      </c>
      <c r="O1067" s="79"/>
      <c r="P1067" s="84"/>
      <c r="AA1067" s="5" t="s">
        <v>1547</v>
      </c>
      <c r="AB1067" s="85"/>
      <c r="AC1067" s="86"/>
      <c r="AD1067" s="85"/>
      <c r="AE1067" s="85"/>
      <c r="AF1067" s="86"/>
      <c r="AG1067" s="86"/>
      <c r="AH1067" s="87" t="n">
        <v>0</v>
      </c>
      <c r="AI1067" s="88" t="n">
        <v>0</v>
      </c>
      <c r="AJ1067" s="88" t="n">
        <v>0</v>
      </c>
      <c r="AK1067" s="89" t="n">
        <v>0</v>
      </c>
      <c r="AL1067" s="90" t="n">
        <v>0</v>
      </c>
      <c r="AM1067" s="89" t="n">
        <v>0</v>
      </c>
      <c r="AN1067" s="90" t="n">
        <v>0</v>
      </c>
      <c r="AO1067" s="86"/>
      <c r="AP1067" s="91"/>
      <c r="AZ1067" s="5"/>
      <c r="BA1067" s="12"/>
      <c r="BB1067" s="85" t="n">
        <f aca="false">IF(ISERROR(VLOOKUP($B1067,$AB:$AX,1,0)),0,(VLOOKUP($B1067,$AB:$AX,1,0)))</f>
        <v>0</v>
      </c>
      <c r="BC1067" s="86" t="n">
        <f aca="false">IF(ISERROR(VLOOKUP($B1067,$AB:$AX,2,0)),0,(VLOOKUP($B1067,$AB:$AX,2,0)))</f>
        <v>0</v>
      </c>
      <c r="BD1067" s="92" t="n">
        <f aca="false">IF(ISERROR(VLOOKUP($B1067,$AB:$AX,3,0)),0,(VLOOKUP($B1067,$AB:$AX,3,0)))</f>
        <v>0</v>
      </c>
      <c r="BE1067" s="85" t="n">
        <f aca="false">IF(ISERROR(VLOOKUP($B1067,$AB:$AX,4,0)),0,(VLOOKUP($B1067,$AB:$AX,4,0)))</f>
        <v>0</v>
      </c>
      <c r="BF1067" s="86" t="n">
        <f aca="false">IF(ISERROR(VLOOKUP($B1067,$AB:$AX,5,0)),0,(VLOOKUP($B1067,$AB:$AX,5,0)))</f>
        <v>0</v>
      </c>
      <c r="BG1067" s="86" t="n">
        <f aca="false">IF(ISERROR(VLOOKUP($B1067,$AB:$AX,6,0)),0,(VLOOKUP($B1067,$AB:$AX,6,0)))</f>
        <v>0</v>
      </c>
      <c r="BH1067" s="85" t="n">
        <f aca="false">IF(ISERROR(VLOOKUP($B1067,$AB:$AX,7,0)),0,(VLOOKUP($B1067,$AB:$AX,7,0)))</f>
        <v>0</v>
      </c>
      <c r="BI1067" s="88" t="n">
        <f aca="false">IF(ISERROR(VLOOKUP($B1067,$AB:$AX,8,0)),0,(VLOOKUP($B1067,$AB:$AX,8,0)))</f>
        <v>0</v>
      </c>
      <c r="BJ1067" s="88" t="n">
        <f aca="false">IF(ISERROR(VLOOKUP($B1067,$AB:$AX,9,0)),0,(VLOOKUP($B1067,$AB:$AX,9,0)))</f>
        <v>0</v>
      </c>
      <c r="BK1067" s="89" t="n">
        <f aca="false">IF(ISERROR(VLOOKUP($B1067,$AB:$AX,10,0)),0,(VLOOKUP($B1067,$AB:$AX,10,0)))</f>
        <v>0</v>
      </c>
      <c r="BL1067" s="93" t="n">
        <f aca="false">IF(ISERROR(VLOOKUP($B1067,$AB:$AX,11,0)),0,(VLOOKUP($B1067,$AB:$AX,11,0)))</f>
        <v>0</v>
      </c>
      <c r="BM1067" s="89" t="n">
        <f aca="false">IF(ISERROR(VLOOKUP($B1067,$AB:$AX,12,0)),0,(VLOOKUP($B1067,$AB:$AX,12,0)))</f>
        <v>0</v>
      </c>
      <c r="BN1067" s="93" t="n">
        <f aca="false">IF(ISERROR(VLOOKUP($B1067,$AB:$AX,13,0)),0,(VLOOKUP($B1067,$AB:$AX,13,0)))</f>
        <v>0</v>
      </c>
      <c r="BO1067" s="86" t="n">
        <f aca="false">IF(ISERROR(VLOOKUP($B1067,$AB:$AX,14,0)),0,(VLOOKUP($B1067,$AB:$AX,14,0)))</f>
        <v>0</v>
      </c>
      <c r="BP1067" s="91" t="n">
        <f aca="false">IF(ISERROR(VLOOKUP($B1067,$AB:$AX,15,0)),0,(VLOOKUP($B1067,$AB:$AX,15,0)))</f>
        <v>0</v>
      </c>
    </row>
    <row r="1068" customFormat="false" ht="12.75" hidden="true" customHeight="false" outlineLevel="0" collapsed="false">
      <c r="A1068" s="75" t="s">
        <v>1548</v>
      </c>
      <c r="B1068" s="78"/>
      <c r="C1068" s="79"/>
      <c r="D1068" s="78"/>
      <c r="E1068" s="78"/>
      <c r="F1068" s="79"/>
      <c r="G1068" s="79"/>
      <c r="H1068" s="80" t="n">
        <v>0</v>
      </c>
      <c r="I1068" s="81" t="n">
        <v>0</v>
      </c>
      <c r="J1068" s="81" t="n">
        <v>0</v>
      </c>
      <c r="K1068" s="82" t="n">
        <v>0</v>
      </c>
      <c r="L1068" s="83" t="n">
        <v>0</v>
      </c>
      <c r="M1068" s="82" t="n">
        <v>0</v>
      </c>
      <c r="N1068" s="83" t="n">
        <v>0</v>
      </c>
      <c r="O1068" s="79"/>
      <c r="P1068" s="84"/>
      <c r="AA1068" s="5" t="s">
        <v>1548</v>
      </c>
      <c r="AB1068" s="85"/>
      <c r="AC1068" s="86"/>
      <c r="AD1068" s="85"/>
      <c r="AE1068" s="85"/>
      <c r="AF1068" s="86"/>
      <c r="AG1068" s="86"/>
      <c r="AH1068" s="87" t="n">
        <v>0</v>
      </c>
      <c r="AI1068" s="88" t="n">
        <v>0</v>
      </c>
      <c r="AJ1068" s="88" t="n">
        <v>0</v>
      </c>
      <c r="AK1068" s="89" t="n">
        <v>0</v>
      </c>
      <c r="AL1068" s="90" t="n">
        <v>0</v>
      </c>
      <c r="AM1068" s="89" t="n">
        <v>0</v>
      </c>
      <c r="AN1068" s="90" t="n">
        <v>0</v>
      </c>
      <c r="AO1068" s="86"/>
      <c r="AP1068" s="91"/>
      <c r="AZ1068" s="5"/>
      <c r="BA1068" s="12"/>
      <c r="BB1068" s="85" t="n">
        <f aca="false">IF(ISERROR(VLOOKUP($B1068,$AB:$AX,1,0)),0,(VLOOKUP($B1068,$AB:$AX,1,0)))</f>
        <v>0</v>
      </c>
      <c r="BC1068" s="86" t="n">
        <f aca="false">IF(ISERROR(VLOOKUP($B1068,$AB:$AX,2,0)),0,(VLOOKUP($B1068,$AB:$AX,2,0)))</f>
        <v>0</v>
      </c>
      <c r="BD1068" s="92" t="n">
        <f aca="false">IF(ISERROR(VLOOKUP($B1068,$AB:$AX,3,0)),0,(VLOOKUP($B1068,$AB:$AX,3,0)))</f>
        <v>0</v>
      </c>
      <c r="BE1068" s="85" t="n">
        <f aca="false">IF(ISERROR(VLOOKUP($B1068,$AB:$AX,4,0)),0,(VLOOKUP($B1068,$AB:$AX,4,0)))</f>
        <v>0</v>
      </c>
      <c r="BF1068" s="86" t="n">
        <f aca="false">IF(ISERROR(VLOOKUP($B1068,$AB:$AX,5,0)),0,(VLOOKUP($B1068,$AB:$AX,5,0)))</f>
        <v>0</v>
      </c>
      <c r="BG1068" s="86" t="n">
        <f aca="false">IF(ISERROR(VLOOKUP($B1068,$AB:$AX,6,0)),0,(VLOOKUP($B1068,$AB:$AX,6,0)))</f>
        <v>0</v>
      </c>
      <c r="BH1068" s="85" t="n">
        <f aca="false">IF(ISERROR(VLOOKUP($B1068,$AB:$AX,7,0)),0,(VLOOKUP($B1068,$AB:$AX,7,0)))</f>
        <v>0</v>
      </c>
      <c r="BI1068" s="88" t="n">
        <f aca="false">IF(ISERROR(VLOOKUP($B1068,$AB:$AX,8,0)),0,(VLOOKUP($B1068,$AB:$AX,8,0)))</f>
        <v>0</v>
      </c>
      <c r="BJ1068" s="88" t="n">
        <f aca="false">IF(ISERROR(VLOOKUP($B1068,$AB:$AX,9,0)),0,(VLOOKUP($B1068,$AB:$AX,9,0)))</f>
        <v>0</v>
      </c>
      <c r="BK1068" s="89" t="n">
        <f aca="false">IF(ISERROR(VLOOKUP($B1068,$AB:$AX,10,0)),0,(VLOOKUP($B1068,$AB:$AX,10,0)))</f>
        <v>0</v>
      </c>
      <c r="BL1068" s="93" t="n">
        <f aca="false">IF(ISERROR(VLOOKUP($B1068,$AB:$AX,11,0)),0,(VLOOKUP($B1068,$AB:$AX,11,0)))</f>
        <v>0</v>
      </c>
      <c r="BM1068" s="89" t="n">
        <f aca="false">IF(ISERROR(VLOOKUP($B1068,$AB:$AX,12,0)),0,(VLOOKUP($B1068,$AB:$AX,12,0)))</f>
        <v>0</v>
      </c>
      <c r="BN1068" s="93" t="n">
        <f aca="false">IF(ISERROR(VLOOKUP($B1068,$AB:$AX,13,0)),0,(VLOOKUP($B1068,$AB:$AX,13,0)))</f>
        <v>0</v>
      </c>
      <c r="BO1068" s="86" t="n">
        <f aca="false">IF(ISERROR(VLOOKUP($B1068,$AB:$AX,14,0)),0,(VLOOKUP($B1068,$AB:$AX,14,0)))</f>
        <v>0</v>
      </c>
      <c r="BP1068" s="91" t="n">
        <f aca="false">IF(ISERROR(VLOOKUP($B1068,$AB:$AX,15,0)),0,(VLOOKUP($B1068,$AB:$AX,15,0)))</f>
        <v>0</v>
      </c>
    </row>
    <row r="1069" customFormat="false" ht="12.75" hidden="true" customHeight="false" outlineLevel="0" collapsed="false">
      <c r="A1069" s="75" t="s">
        <v>1549</v>
      </c>
      <c r="B1069" s="78"/>
      <c r="C1069" s="79"/>
      <c r="D1069" s="78"/>
      <c r="E1069" s="78"/>
      <c r="F1069" s="79"/>
      <c r="G1069" s="79"/>
      <c r="H1069" s="80" t="n">
        <v>0</v>
      </c>
      <c r="I1069" s="81" t="n">
        <v>0</v>
      </c>
      <c r="J1069" s="81" t="n">
        <v>0</v>
      </c>
      <c r="K1069" s="82" t="n">
        <v>0</v>
      </c>
      <c r="L1069" s="83" t="n">
        <v>0</v>
      </c>
      <c r="M1069" s="82" t="n">
        <v>0</v>
      </c>
      <c r="N1069" s="83" t="n">
        <v>0</v>
      </c>
      <c r="O1069" s="79"/>
      <c r="P1069" s="84"/>
      <c r="AA1069" s="5" t="s">
        <v>1549</v>
      </c>
      <c r="AB1069" s="85"/>
      <c r="AC1069" s="86"/>
      <c r="AD1069" s="85"/>
      <c r="AE1069" s="85"/>
      <c r="AF1069" s="86"/>
      <c r="AG1069" s="86"/>
      <c r="AH1069" s="87" t="n">
        <v>0</v>
      </c>
      <c r="AI1069" s="88" t="n">
        <v>0</v>
      </c>
      <c r="AJ1069" s="88" t="n">
        <v>0</v>
      </c>
      <c r="AK1069" s="89" t="n">
        <v>0</v>
      </c>
      <c r="AL1069" s="90" t="n">
        <v>0</v>
      </c>
      <c r="AM1069" s="89" t="n">
        <v>0</v>
      </c>
      <c r="AN1069" s="90" t="n">
        <v>0</v>
      </c>
      <c r="AO1069" s="86"/>
      <c r="AP1069" s="91"/>
      <c r="AZ1069" s="5"/>
      <c r="BA1069" s="12"/>
      <c r="BB1069" s="85" t="n">
        <f aca="false">IF(ISERROR(VLOOKUP($B1069,$AB:$AX,1,0)),0,(VLOOKUP($B1069,$AB:$AX,1,0)))</f>
        <v>0</v>
      </c>
      <c r="BC1069" s="86" t="n">
        <f aca="false">IF(ISERROR(VLOOKUP($B1069,$AB:$AX,2,0)),0,(VLOOKUP($B1069,$AB:$AX,2,0)))</f>
        <v>0</v>
      </c>
      <c r="BD1069" s="92" t="n">
        <f aca="false">IF(ISERROR(VLOOKUP($B1069,$AB:$AX,3,0)),0,(VLOOKUP($B1069,$AB:$AX,3,0)))</f>
        <v>0</v>
      </c>
      <c r="BE1069" s="85" t="n">
        <f aca="false">IF(ISERROR(VLOOKUP($B1069,$AB:$AX,4,0)),0,(VLOOKUP($B1069,$AB:$AX,4,0)))</f>
        <v>0</v>
      </c>
      <c r="BF1069" s="86" t="n">
        <f aca="false">IF(ISERROR(VLOOKUP($B1069,$AB:$AX,5,0)),0,(VLOOKUP($B1069,$AB:$AX,5,0)))</f>
        <v>0</v>
      </c>
      <c r="BG1069" s="86" t="n">
        <f aca="false">IF(ISERROR(VLOOKUP($B1069,$AB:$AX,6,0)),0,(VLOOKUP($B1069,$AB:$AX,6,0)))</f>
        <v>0</v>
      </c>
      <c r="BH1069" s="85" t="n">
        <f aca="false">IF(ISERROR(VLOOKUP($B1069,$AB:$AX,7,0)),0,(VLOOKUP($B1069,$AB:$AX,7,0)))</f>
        <v>0</v>
      </c>
      <c r="BI1069" s="88" t="n">
        <f aca="false">IF(ISERROR(VLOOKUP($B1069,$AB:$AX,8,0)),0,(VLOOKUP($B1069,$AB:$AX,8,0)))</f>
        <v>0</v>
      </c>
      <c r="BJ1069" s="88" t="n">
        <f aca="false">IF(ISERROR(VLOOKUP($B1069,$AB:$AX,9,0)),0,(VLOOKUP($B1069,$AB:$AX,9,0)))</f>
        <v>0</v>
      </c>
      <c r="BK1069" s="89" t="n">
        <f aca="false">IF(ISERROR(VLOOKUP($B1069,$AB:$AX,10,0)),0,(VLOOKUP($B1069,$AB:$AX,10,0)))</f>
        <v>0</v>
      </c>
      <c r="BL1069" s="93" t="n">
        <f aca="false">IF(ISERROR(VLOOKUP($B1069,$AB:$AX,11,0)),0,(VLOOKUP($B1069,$AB:$AX,11,0)))</f>
        <v>0</v>
      </c>
      <c r="BM1069" s="89" t="n">
        <f aca="false">IF(ISERROR(VLOOKUP($B1069,$AB:$AX,12,0)),0,(VLOOKUP($B1069,$AB:$AX,12,0)))</f>
        <v>0</v>
      </c>
      <c r="BN1069" s="93" t="n">
        <f aca="false">IF(ISERROR(VLOOKUP($B1069,$AB:$AX,13,0)),0,(VLOOKUP($B1069,$AB:$AX,13,0)))</f>
        <v>0</v>
      </c>
      <c r="BO1069" s="86" t="n">
        <f aca="false">IF(ISERROR(VLOOKUP($B1069,$AB:$AX,14,0)),0,(VLOOKUP($B1069,$AB:$AX,14,0)))</f>
        <v>0</v>
      </c>
      <c r="BP1069" s="91" t="n">
        <f aca="false">IF(ISERROR(VLOOKUP($B1069,$AB:$AX,15,0)),0,(VLOOKUP($B1069,$AB:$AX,15,0)))</f>
        <v>0</v>
      </c>
    </row>
    <row r="1070" customFormat="false" ht="12.75" hidden="true" customHeight="false" outlineLevel="0" collapsed="false">
      <c r="A1070" s="75" t="s">
        <v>1550</v>
      </c>
      <c r="B1070" s="78"/>
      <c r="C1070" s="79"/>
      <c r="D1070" s="78"/>
      <c r="E1070" s="78"/>
      <c r="F1070" s="79"/>
      <c r="G1070" s="79"/>
      <c r="H1070" s="80" t="n">
        <v>0</v>
      </c>
      <c r="I1070" s="81" t="n">
        <v>0</v>
      </c>
      <c r="J1070" s="81" t="n">
        <v>0</v>
      </c>
      <c r="K1070" s="82" t="n">
        <v>0</v>
      </c>
      <c r="L1070" s="83" t="n">
        <v>0</v>
      </c>
      <c r="M1070" s="82" t="n">
        <v>0</v>
      </c>
      <c r="N1070" s="83" t="n">
        <v>0</v>
      </c>
      <c r="O1070" s="79"/>
      <c r="P1070" s="84"/>
      <c r="AA1070" s="5" t="s">
        <v>1550</v>
      </c>
      <c r="AB1070" s="85"/>
      <c r="AC1070" s="86"/>
      <c r="AD1070" s="85"/>
      <c r="AE1070" s="85"/>
      <c r="AF1070" s="86"/>
      <c r="AG1070" s="86"/>
      <c r="AH1070" s="87" t="n">
        <v>0</v>
      </c>
      <c r="AI1070" s="88" t="n">
        <v>0</v>
      </c>
      <c r="AJ1070" s="88" t="n">
        <v>0</v>
      </c>
      <c r="AK1070" s="89" t="n">
        <v>0</v>
      </c>
      <c r="AL1070" s="90" t="n">
        <v>0</v>
      </c>
      <c r="AM1070" s="89" t="n">
        <v>0</v>
      </c>
      <c r="AN1070" s="90" t="n">
        <v>0</v>
      </c>
      <c r="AO1070" s="86"/>
      <c r="AP1070" s="91"/>
      <c r="AZ1070" s="5"/>
      <c r="BA1070" s="12"/>
      <c r="BB1070" s="85" t="n">
        <f aca="false">IF(ISERROR(VLOOKUP($B1070,$AB:$AX,1,0)),0,(VLOOKUP($B1070,$AB:$AX,1,0)))</f>
        <v>0</v>
      </c>
      <c r="BC1070" s="86" t="n">
        <f aca="false">IF(ISERROR(VLOOKUP($B1070,$AB:$AX,2,0)),0,(VLOOKUP($B1070,$AB:$AX,2,0)))</f>
        <v>0</v>
      </c>
      <c r="BD1070" s="92" t="n">
        <f aca="false">IF(ISERROR(VLOOKUP($B1070,$AB:$AX,3,0)),0,(VLOOKUP($B1070,$AB:$AX,3,0)))</f>
        <v>0</v>
      </c>
      <c r="BE1070" s="85" t="n">
        <f aca="false">IF(ISERROR(VLOOKUP($B1070,$AB:$AX,4,0)),0,(VLOOKUP($B1070,$AB:$AX,4,0)))</f>
        <v>0</v>
      </c>
      <c r="BF1070" s="86" t="n">
        <f aca="false">IF(ISERROR(VLOOKUP($B1070,$AB:$AX,5,0)),0,(VLOOKUP($B1070,$AB:$AX,5,0)))</f>
        <v>0</v>
      </c>
      <c r="BG1070" s="86" t="n">
        <f aca="false">IF(ISERROR(VLOOKUP($B1070,$AB:$AX,6,0)),0,(VLOOKUP($B1070,$AB:$AX,6,0)))</f>
        <v>0</v>
      </c>
      <c r="BH1070" s="85" t="n">
        <f aca="false">IF(ISERROR(VLOOKUP($B1070,$AB:$AX,7,0)),0,(VLOOKUP($B1070,$AB:$AX,7,0)))</f>
        <v>0</v>
      </c>
      <c r="BI1070" s="88" t="n">
        <f aca="false">IF(ISERROR(VLOOKUP($B1070,$AB:$AX,8,0)),0,(VLOOKUP($B1070,$AB:$AX,8,0)))</f>
        <v>0</v>
      </c>
      <c r="BJ1070" s="88" t="n">
        <f aca="false">IF(ISERROR(VLOOKUP($B1070,$AB:$AX,9,0)),0,(VLOOKUP($B1070,$AB:$AX,9,0)))</f>
        <v>0</v>
      </c>
      <c r="BK1070" s="89" t="n">
        <f aca="false">IF(ISERROR(VLOOKUP($B1070,$AB:$AX,10,0)),0,(VLOOKUP($B1070,$AB:$AX,10,0)))</f>
        <v>0</v>
      </c>
      <c r="BL1070" s="93" t="n">
        <f aca="false">IF(ISERROR(VLOOKUP($B1070,$AB:$AX,11,0)),0,(VLOOKUP($B1070,$AB:$AX,11,0)))</f>
        <v>0</v>
      </c>
      <c r="BM1070" s="89" t="n">
        <f aca="false">IF(ISERROR(VLOOKUP($B1070,$AB:$AX,12,0)),0,(VLOOKUP($B1070,$AB:$AX,12,0)))</f>
        <v>0</v>
      </c>
      <c r="BN1070" s="93" t="n">
        <f aca="false">IF(ISERROR(VLOOKUP($B1070,$AB:$AX,13,0)),0,(VLOOKUP($B1070,$AB:$AX,13,0)))</f>
        <v>0</v>
      </c>
      <c r="BO1070" s="86" t="n">
        <f aca="false">IF(ISERROR(VLOOKUP($B1070,$AB:$AX,14,0)),0,(VLOOKUP($B1070,$AB:$AX,14,0)))</f>
        <v>0</v>
      </c>
      <c r="BP1070" s="91" t="n">
        <f aca="false">IF(ISERROR(VLOOKUP($B1070,$AB:$AX,15,0)),0,(VLOOKUP($B1070,$AB:$AX,15,0)))</f>
        <v>0</v>
      </c>
    </row>
    <row r="1071" customFormat="false" ht="12.75" hidden="true" customHeight="false" outlineLevel="0" collapsed="false">
      <c r="A1071" s="75" t="s">
        <v>1551</v>
      </c>
      <c r="B1071" s="78"/>
      <c r="C1071" s="79"/>
      <c r="D1071" s="78"/>
      <c r="E1071" s="78"/>
      <c r="F1071" s="79"/>
      <c r="G1071" s="79"/>
      <c r="H1071" s="80" t="n">
        <v>0</v>
      </c>
      <c r="I1071" s="81" t="n">
        <v>0</v>
      </c>
      <c r="J1071" s="81" t="n">
        <v>0</v>
      </c>
      <c r="K1071" s="82" t="n">
        <v>0</v>
      </c>
      <c r="L1071" s="83" t="n">
        <v>0</v>
      </c>
      <c r="M1071" s="82" t="n">
        <v>0</v>
      </c>
      <c r="N1071" s="83" t="n">
        <v>0</v>
      </c>
      <c r="O1071" s="79"/>
      <c r="P1071" s="84"/>
      <c r="AA1071" s="5" t="s">
        <v>1551</v>
      </c>
      <c r="AB1071" s="85"/>
      <c r="AC1071" s="86"/>
      <c r="AD1071" s="85"/>
      <c r="AE1071" s="85"/>
      <c r="AF1071" s="86"/>
      <c r="AG1071" s="86"/>
      <c r="AH1071" s="87" t="n">
        <v>0</v>
      </c>
      <c r="AI1071" s="88" t="n">
        <v>0</v>
      </c>
      <c r="AJ1071" s="88" t="n">
        <v>0</v>
      </c>
      <c r="AK1071" s="89" t="n">
        <v>0</v>
      </c>
      <c r="AL1071" s="90" t="n">
        <v>0</v>
      </c>
      <c r="AM1071" s="89" t="n">
        <v>0</v>
      </c>
      <c r="AN1071" s="90" t="n">
        <v>0</v>
      </c>
      <c r="AO1071" s="86"/>
      <c r="AP1071" s="91"/>
      <c r="AZ1071" s="5"/>
      <c r="BA1071" s="12"/>
      <c r="BB1071" s="85" t="n">
        <f aca="false">IF(ISERROR(VLOOKUP($B1071,$AB:$AX,1,0)),0,(VLOOKUP($B1071,$AB:$AX,1,0)))</f>
        <v>0</v>
      </c>
      <c r="BC1071" s="86" t="n">
        <f aca="false">IF(ISERROR(VLOOKUP($B1071,$AB:$AX,2,0)),0,(VLOOKUP($B1071,$AB:$AX,2,0)))</f>
        <v>0</v>
      </c>
      <c r="BD1071" s="92" t="n">
        <f aca="false">IF(ISERROR(VLOOKUP($B1071,$AB:$AX,3,0)),0,(VLOOKUP($B1071,$AB:$AX,3,0)))</f>
        <v>0</v>
      </c>
      <c r="BE1071" s="85" t="n">
        <f aca="false">IF(ISERROR(VLOOKUP($B1071,$AB:$AX,4,0)),0,(VLOOKUP($B1071,$AB:$AX,4,0)))</f>
        <v>0</v>
      </c>
      <c r="BF1071" s="86" t="n">
        <f aca="false">IF(ISERROR(VLOOKUP($B1071,$AB:$AX,5,0)),0,(VLOOKUP($B1071,$AB:$AX,5,0)))</f>
        <v>0</v>
      </c>
      <c r="BG1071" s="86" t="n">
        <f aca="false">IF(ISERROR(VLOOKUP($B1071,$AB:$AX,6,0)),0,(VLOOKUP($B1071,$AB:$AX,6,0)))</f>
        <v>0</v>
      </c>
      <c r="BH1071" s="85" t="n">
        <f aca="false">IF(ISERROR(VLOOKUP($B1071,$AB:$AX,7,0)),0,(VLOOKUP($B1071,$AB:$AX,7,0)))</f>
        <v>0</v>
      </c>
      <c r="BI1071" s="88" t="n">
        <f aca="false">IF(ISERROR(VLOOKUP($B1071,$AB:$AX,8,0)),0,(VLOOKUP($B1071,$AB:$AX,8,0)))</f>
        <v>0</v>
      </c>
      <c r="BJ1071" s="88" t="n">
        <f aca="false">IF(ISERROR(VLOOKUP($B1071,$AB:$AX,9,0)),0,(VLOOKUP($B1071,$AB:$AX,9,0)))</f>
        <v>0</v>
      </c>
      <c r="BK1071" s="89" t="n">
        <f aca="false">IF(ISERROR(VLOOKUP($B1071,$AB:$AX,10,0)),0,(VLOOKUP($B1071,$AB:$AX,10,0)))</f>
        <v>0</v>
      </c>
      <c r="BL1071" s="93" t="n">
        <f aca="false">IF(ISERROR(VLOOKUP($B1071,$AB:$AX,11,0)),0,(VLOOKUP($B1071,$AB:$AX,11,0)))</f>
        <v>0</v>
      </c>
      <c r="BM1071" s="89" t="n">
        <f aca="false">IF(ISERROR(VLOOKUP($B1071,$AB:$AX,12,0)),0,(VLOOKUP($B1071,$AB:$AX,12,0)))</f>
        <v>0</v>
      </c>
      <c r="BN1071" s="93" t="n">
        <f aca="false">IF(ISERROR(VLOOKUP($B1071,$AB:$AX,13,0)),0,(VLOOKUP($B1071,$AB:$AX,13,0)))</f>
        <v>0</v>
      </c>
      <c r="BO1071" s="86" t="n">
        <f aca="false">IF(ISERROR(VLOOKUP($B1071,$AB:$AX,14,0)),0,(VLOOKUP($B1071,$AB:$AX,14,0)))</f>
        <v>0</v>
      </c>
      <c r="BP1071" s="91" t="n">
        <f aca="false">IF(ISERROR(VLOOKUP($B1071,$AB:$AX,15,0)),0,(VLOOKUP($B1071,$AB:$AX,15,0)))</f>
        <v>0</v>
      </c>
    </row>
    <row r="1072" customFormat="false" ht="12.75" hidden="true" customHeight="false" outlineLevel="0" collapsed="false">
      <c r="A1072" s="75" t="s">
        <v>1552</v>
      </c>
      <c r="B1072" s="78"/>
      <c r="C1072" s="79"/>
      <c r="D1072" s="78"/>
      <c r="E1072" s="78"/>
      <c r="F1072" s="79"/>
      <c r="G1072" s="79"/>
      <c r="H1072" s="80" t="n">
        <v>0</v>
      </c>
      <c r="I1072" s="81" t="n">
        <v>0</v>
      </c>
      <c r="J1072" s="81" t="n">
        <v>0</v>
      </c>
      <c r="K1072" s="82" t="n">
        <v>0</v>
      </c>
      <c r="L1072" s="83" t="n">
        <v>0</v>
      </c>
      <c r="M1072" s="82" t="n">
        <v>0</v>
      </c>
      <c r="N1072" s="83" t="n">
        <v>0</v>
      </c>
      <c r="O1072" s="79"/>
      <c r="P1072" s="84"/>
      <c r="AA1072" s="5" t="s">
        <v>1552</v>
      </c>
      <c r="AB1072" s="85"/>
      <c r="AC1072" s="86"/>
      <c r="AD1072" s="85"/>
      <c r="AE1072" s="85"/>
      <c r="AF1072" s="86"/>
      <c r="AG1072" s="86"/>
      <c r="AH1072" s="87" t="n">
        <v>0</v>
      </c>
      <c r="AI1072" s="88" t="n">
        <v>0</v>
      </c>
      <c r="AJ1072" s="88" t="n">
        <v>0</v>
      </c>
      <c r="AK1072" s="89" t="n">
        <v>0</v>
      </c>
      <c r="AL1072" s="90" t="n">
        <v>0</v>
      </c>
      <c r="AM1072" s="89" t="n">
        <v>0</v>
      </c>
      <c r="AN1072" s="90" t="n">
        <v>0</v>
      </c>
      <c r="AO1072" s="86"/>
      <c r="AP1072" s="91"/>
      <c r="AZ1072" s="5"/>
      <c r="BA1072" s="12"/>
      <c r="BB1072" s="85" t="n">
        <f aca="false">IF(ISERROR(VLOOKUP($B1072,$AB:$AX,1,0)),0,(VLOOKUP($B1072,$AB:$AX,1,0)))</f>
        <v>0</v>
      </c>
      <c r="BC1072" s="86" t="n">
        <f aca="false">IF(ISERROR(VLOOKUP($B1072,$AB:$AX,2,0)),0,(VLOOKUP($B1072,$AB:$AX,2,0)))</f>
        <v>0</v>
      </c>
      <c r="BD1072" s="92" t="n">
        <f aca="false">IF(ISERROR(VLOOKUP($B1072,$AB:$AX,3,0)),0,(VLOOKUP($B1072,$AB:$AX,3,0)))</f>
        <v>0</v>
      </c>
      <c r="BE1072" s="85" t="n">
        <f aca="false">IF(ISERROR(VLOOKUP($B1072,$AB:$AX,4,0)),0,(VLOOKUP($B1072,$AB:$AX,4,0)))</f>
        <v>0</v>
      </c>
      <c r="BF1072" s="86" t="n">
        <f aca="false">IF(ISERROR(VLOOKUP($B1072,$AB:$AX,5,0)),0,(VLOOKUP($B1072,$AB:$AX,5,0)))</f>
        <v>0</v>
      </c>
      <c r="BG1072" s="86" t="n">
        <f aca="false">IF(ISERROR(VLOOKUP($B1072,$AB:$AX,6,0)),0,(VLOOKUP($B1072,$AB:$AX,6,0)))</f>
        <v>0</v>
      </c>
      <c r="BH1072" s="85" t="n">
        <f aca="false">IF(ISERROR(VLOOKUP($B1072,$AB:$AX,7,0)),0,(VLOOKUP($B1072,$AB:$AX,7,0)))</f>
        <v>0</v>
      </c>
      <c r="BI1072" s="88" t="n">
        <f aca="false">IF(ISERROR(VLOOKUP($B1072,$AB:$AX,8,0)),0,(VLOOKUP($B1072,$AB:$AX,8,0)))</f>
        <v>0</v>
      </c>
      <c r="BJ1072" s="88" t="n">
        <f aca="false">IF(ISERROR(VLOOKUP($B1072,$AB:$AX,9,0)),0,(VLOOKUP($B1072,$AB:$AX,9,0)))</f>
        <v>0</v>
      </c>
      <c r="BK1072" s="89" t="n">
        <f aca="false">IF(ISERROR(VLOOKUP($B1072,$AB:$AX,10,0)),0,(VLOOKUP($B1072,$AB:$AX,10,0)))</f>
        <v>0</v>
      </c>
      <c r="BL1072" s="93" t="n">
        <f aca="false">IF(ISERROR(VLOOKUP($B1072,$AB:$AX,11,0)),0,(VLOOKUP($B1072,$AB:$AX,11,0)))</f>
        <v>0</v>
      </c>
      <c r="BM1072" s="89" t="n">
        <f aca="false">IF(ISERROR(VLOOKUP($B1072,$AB:$AX,12,0)),0,(VLOOKUP($B1072,$AB:$AX,12,0)))</f>
        <v>0</v>
      </c>
      <c r="BN1072" s="93" t="n">
        <f aca="false">IF(ISERROR(VLOOKUP($B1072,$AB:$AX,13,0)),0,(VLOOKUP($B1072,$AB:$AX,13,0)))</f>
        <v>0</v>
      </c>
      <c r="BO1072" s="86" t="n">
        <f aca="false">IF(ISERROR(VLOOKUP($B1072,$AB:$AX,14,0)),0,(VLOOKUP($B1072,$AB:$AX,14,0)))</f>
        <v>0</v>
      </c>
      <c r="BP1072" s="91" t="n">
        <f aca="false">IF(ISERROR(VLOOKUP($B1072,$AB:$AX,15,0)),0,(VLOOKUP($B1072,$AB:$AX,15,0)))</f>
        <v>0</v>
      </c>
    </row>
    <row r="1073" customFormat="false" ht="12.75" hidden="true" customHeight="false" outlineLevel="0" collapsed="false">
      <c r="A1073" s="75" t="s">
        <v>1553</v>
      </c>
      <c r="B1073" s="78"/>
      <c r="C1073" s="79"/>
      <c r="D1073" s="78"/>
      <c r="E1073" s="78"/>
      <c r="F1073" s="79"/>
      <c r="G1073" s="79"/>
      <c r="H1073" s="80" t="n">
        <v>0</v>
      </c>
      <c r="I1073" s="81" t="n">
        <v>0</v>
      </c>
      <c r="J1073" s="81" t="n">
        <v>0</v>
      </c>
      <c r="K1073" s="82" t="n">
        <v>0</v>
      </c>
      <c r="L1073" s="83" t="n">
        <v>0</v>
      </c>
      <c r="M1073" s="82" t="n">
        <v>0</v>
      </c>
      <c r="N1073" s="83" t="n">
        <v>0</v>
      </c>
      <c r="O1073" s="79"/>
      <c r="P1073" s="84"/>
      <c r="AA1073" s="5" t="s">
        <v>1553</v>
      </c>
      <c r="AB1073" s="85"/>
      <c r="AC1073" s="86"/>
      <c r="AD1073" s="85"/>
      <c r="AE1073" s="85"/>
      <c r="AF1073" s="86"/>
      <c r="AG1073" s="86"/>
      <c r="AH1073" s="87" t="n">
        <v>0</v>
      </c>
      <c r="AI1073" s="88" t="n">
        <v>0</v>
      </c>
      <c r="AJ1073" s="88" t="n">
        <v>0</v>
      </c>
      <c r="AK1073" s="89" t="n">
        <v>0</v>
      </c>
      <c r="AL1073" s="90" t="n">
        <v>0</v>
      </c>
      <c r="AM1073" s="89" t="n">
        <v>0</v>
      </c>
      <c r="AN1073" s="90" t="n">
        <v>0</v>
      </c>
      <c r="AO1073" s="86"/>
      <c r="AP1073" s="91"/>
      <c r="AZ1073" s="5"/>
      <c r="BA1073" s="12"/>
      <c r="BB1073" s="85" t="n">
        <f aca="false">IF(ISERROR(VLOOKUP($B1073,$AB:$AX,1,0)),0,(VLOOKUP($B1073,$AB:$AX,1,0)))</f>
        <v>0</v>
      </c>
      <c r="BC1073" s="86" t="n">
        <f aca="false">IF(ISERROR(VLOOKUP($B1073,$AB:$AX,2,0)),0,(VLOOKUP($B1073,$AB:$AX,2,0)))</f>
        <v>0</v>
      </c>
      <c r="BD1073" s="92" t="n">
        <f aca="false">IF(ISERROR(VLOOKUP($B1073,$AB:$AX,3,0)),0,(VLOOKUP($B1073,$AB:$AX,3,0)))</f>
        <v>0</v>
      </c>
      <c r="BE1073" s="85" t="n">
        <f aca="false">IF(ISERROR(VLOOKUP($B1073,$AB:$AX,4,0)),0,(VLOOKUP($B1073,$AB:$AX,4,0)))</f>
        <v>0</v>
      </c>
      <c r="BF1073" s="86" t="n">
        <f aca="false">IF(ISERROR(VLOOKUP($B1073,$AB:$AX,5,0)),0,(VLOOKUP($B1073,$AB:$AX,5,0)))</f>
        <v>0</v>
      </c>
      <c r="BG1073" s="86" t="n">
        <f aca="false">IF(ISERROR(VLOOKUP($B1073,$AB:$AX,6,0)),0,(VLOOKUP($B1073,$AB:$AX,6,0)))</f>
        <v>0</v>
      </c>
      <c r="BH1073" s="85" t="n">
        <f aca="false">IF(ISERROR(VLOOKUP($B1073,$AB:$AX,7,0)),0,(VLOOKUP($B1073,$AB:$AX,7,0)))</f>
        <v>0</v>
      </c>
      <c r="BI1073" s="88" t="n">
        <f aca="false">IF(ISERROR(VLOOKUP($B1073,$AB:$AX,8,0)),0,(VLOOKUP($B1073,$AB:$AX,8,0)))</f>
        <v>0</v>
      </c>
      <c r="BJ1073" s="88" t="n">
        <f aca="false">IF(ISERROR(VLOOKUP($B1073,$AB:$AX,9,0)),0,(VLOOKUP($B1073,$AB:$AX,9,0)))</f>
        <v>0</v>
      </c>
      <c r="BK1073" s="89" t="n">
        <f aca="false">IF(ISERROR(VLOOKUP($B1073,$AB:$AX,10,0)),0,(VLOOKUP($B1073,$AB:$AX,10,0)))</f>
        <v>0</v>
      </c>
      <c r="BL1073" s="93" t="n">
        <f aca="false">IF(ISERROR(VLOOKUP($B1073,$AB:$AX,11,0)),0,(VLOOKUP($B1073,$AB:$AX,11,0)))</f>
        <v>0</v>
      </c>
      <c r="BM1073" s="89" t="n">
        <f aca="false">IF(ISERROR(VLOOKUP($B1073,$AB:$AX,12,0)),0,(VLOOKUP($B1073,$AB:$AX,12,0)))</f>
        <v>0</v>
      </c>
      <c r="BN1073" s="93" t="n">
        <f aca="false">IF(ISERROR(VLOOKUP($B1073,$AB:$AX,13,0)),0,(VLOOKUP($B1073,$AB:$AX,13,0)))</f>
        <v>0</v>
      </c>
      <c r="BO1073" s="86" t="n">
        <f aca="false">IF(ISERROR(VLOOKUP($B1073,$AB:$AX,14,0)),0,(VLOOKUP($B1073,$AB:$AX,14,0)))</f>
        <v>0</v>
      </c>
      <c r="BP1073" s="91" t="n">
        <f aca="false">IF(ISERROR(VLOOKUP($B1073,$AB:$AX,15,0)),0,(VLOOKUP($B1073,$AB:$AX,15,0)))</f>
        <v>0</v>
      </c>
    </row>
    <row r="1074" customFormat="false" ht="12.75" hidden="true" customHeight="false" outlineLevel="0" collapsed="false">
      <c r="A1074" s="75" t="s">
        <v>1554</v>
      </c>
      <c r="B1074" s="78"/>
      <c r="C1074" s="79"/>
      <c r="D1074" s="78"/>
      <c r="E1074" s="78"/>
      <c r="F1074" s="79"/>
      <c r="G1074" s="79"/>
      <c r="H1074" s="80" t="n">
        <v>0</v>
      </c>
      <c r="I1074" s="81" t="n">
        <v>0</v>
      </c>
      <c r="J1074" s="81" t="n">
        <v>0</v>
      </c>
      <c r="K1074" s="82" t="n">
        <v>0</v>
      </c>
      <c r="L1074" s="83" t="n">
        <v>0</v>
      </c>
      <c r="M1074" s="82" t="n">
        <v>0</v>
      </c>
      <c r="N1074" s="83" t="n">
        <v>0</v>
      </c>
      <c r="O1074" s="79"/>
      <c r="P1074" s="84"/>
      <c r="AA1074" s="5" t="s">
        <v>1554</v>
      </c>
      <c r="AB1074" s="85"/>
      <c r="AC1074" s="86"/>
      <c r="AD1074" s="85"/>
      <c r="AE1074" s="85"/>
      <c r="AF1074" s="86"/>
      <c r="AG1074" s="86"/>
      <c r="AH1074" s="87" t="n">
        <v>0</v>
      </c>
      <c r="AI1074" s="88" t="n">
        <v>0</v>
      </c>
      <c r="AJ1074" s="88" t="n">
        <v>0</v>
      </c>
      <c r="AK1074" s="89" t="n">
        <v>0</v>
      </c>
      <c r="AL1074" s="90" t="n">
        <v>0</v>
      </c>
      <c r="AM1074" s="89" t="n">
        <v>0</v>
      </c>
      <c r="AN1074" s="90" t="n">
        <v>0</v>
      </c>
      <c r="AO1074" s="86"/>
      <c r="AP1074" s="91"/>
      <c r="AZ1074" s="5"/>
      <c r="BA1074" s="12"/>
      <c r="BB1074" s="85" t="n">
        <f aca="false">IF(ISERROR(VLOOKUP($B1074,$AB:$AX,1,0)),0,(VLOOKUP($B1074,$AB:$AX,1,0)))</f>
        <v>0</v>
      </c>
      <c r="BC1074" s="86" t="n">
        <f aca="false">IF(ISERROR(VLOOKUP($B1074,$AB:$AX,2,0)),0,(VLOOKUP($B1074,$AB:$AX,2,0)))</f>
        <v>0</v>
      </c>
      <c r="BD1074" s="92" t="n">
        <f aca="false">IF(ISERROR(VLOOKUP($B1074,$AB:$AX,3,0)),0,(VLOOKUP($B1074,$AB:$AX,3,0)))</f>
        <v>0</v>
      </c>
      <c r="BE1074" s="85" t="n">
        <f aca="false">IF(ISERROR(VLOOKUP($B1074,$AB:$AX,4,0)),0,(VLOOKUP($B1074,$AB:$AX,4,0)))</f>
        <v>0</v>
      </c>
      <c r="BF1074" s="86" t="n">
        <f aca="false">IF(ISERROR(VLOOKUP($B1074,$AB:$AX,5,0)),0,(VLOOKUP($B1074,$AB:$AX,5,0)))</f>
        <v>0</v>
      </c>
      <c r="BG1074" s="86" t="n">
        <f aca="false">IF(ISERROR(VLOOKUP($B1074,$AB:$AX,6,0)),0,(VLOOKUP($B1074,$AB:$AX,6,0)))</f>
        <v>0</v>
      </c>
      <c r="BH1074" s="85" t="n">
        <f aca="false">IF(ISERROR(VLOOKUP($B1074,$AB:$AX,7,0)),0,(VLOOKUP($B1074,$AB:$AX,7,0)))</f>
        <v>0</v>
      </c>
      <c r="BI1074" s="88" t="n">
        <f aca="false">IF(ISERROR(VLOOKUP($B1074,$AB:$AX,8,0)),0,(VLOOKUP($B1074,$AB:$AX,8,0)))</f>
        <v>0</v>
      </c>
      <c r="BJ1074" s="88" t="n">
        <f aca="false">IF(ISERROR(VLOOKUP($B1074,$AB:$AX,9,0)),0,(VLOOKUP($B1074,$AB:$AX,9,0)))</f>
        <v>0</v>
      </c>
      <c r="BK1074" s="89" t="n">
        <f aca="false">IF(ISERROR(VLOOKUP($B1074,$AB:$AX,10,0)),0,(VLOOKUP($B1074,$AB:$AX,10,0)))</f>
        <v>0</v>
      </c>
      <c r="BL1074" s="93" t="n">
        <f aca="false">IF(ISERROR(VLOOKUP($B1074,$AB:$AX,11,0)),0,(VLOOKUP($B1074,$AB:$AX,11,0)))</f>
        <v>0</v>
      </c>
      <c r="BM1074" s="89" t="n">
        <f aca="false">IF(ISERROR(VLOOKUP($B1074,$AB:$AX,12,0)),0,(VLOOKUP($B1074,$AB:$AX,12,0)))</f>
        <v>0</v>
      </c>
      <c r="BN1074" s="93" t="n">
        <f aca="false">IF(ISERROR(VLOOKUP($B1074,$AB:$AX,13,0)),0,(VLOOKUP($B1074,$AB:$AX,13,0)))</f>
        <v>0</v>
      </c>
      <c r="BO1074" s="86" t="n">
        <f aca="false">IF(ISERROR(VLOOKUP($B1074,$AB:$AX,14,0)),0,(VLOOKUP($B1074,$AB:$AX,14,0)))</f>
        <v>0</v>
      </c>
      <c r="BP1074" s="91" t="n">
        <f aca="false">IF(ISERROR(VLOOKUP($B1074,$AB:$AX,15,0)),0,(VLOOKUP($B1074,$AB:$AX,15,0)))</f>
        <v>0</v>
      </c>
    </row>
    <row r="1075" customFormat="false" ht="12.75" hidden="true" customHeight="false" outlineLevel="0" collapsed="false">
      <c r="A1075" s="75" t="s">
        <v>1555</v>
      </c>
      <c r="B1075" s="78"/>
      <c r="C1075" s="79"/>
      <c r="D1075" s="78"/>
      <c r="E1075" s="78"/>
      <c r="F1075" s="79"/>
      <c r="G1075" s="79"/>
      <c r="H1075" s="80" t="n">
        <v>0</v>
      </c>
      <c r="I1075" s="81" t="n">
        <v>0</v>
      </c>
      <c r="J1075" s="81" t="n">
        <v>0</v>
      </c>
      <c r="K1075" s="82" t="n">
        <v>0</v>
      </c>
      <c r="L1075" s="83" t="n">
        <v>0</v>
      </c>
      <c r="M1075" s="82" t="n">
        <v>0</v>
      </c>
      <c r="N1075" s="83" t="n">
        <v>0</v>
      </c>
      <c r="O1075" s="79"/>
      <c r="P1075" s="84"/>
      <c r="AA1075" s="5" t="s">
        <v>1555</v>
      </c>
      <c r="AB1075" s="85"/>
      <c r="AC1075" s="86"/>
      <c r="AD1075" s="85"/>
      <c r="AE1075" s="85"/>
      <c r="AF1075" s="86"/>
      <c r="AG1075" s="86"/>
      <c r="AH1075" s="87" t="n">
        <v>0</v>
      </c>
      <c r="AI1075" s="88" t="n">
        <v>0</v>
      </c>
      <c r="AJ1075" s="88" t="n">
        <v>0</v>
      </c>
      <c r="AK1075" s="89" t="n">
        <v>0</v>
      </c>
      <c r="AL1075" s="90" t="n">
        <v>0</v>
      </c>
      <c r="AM1075" s="89" t="n">
        <v>0</v>
      </c>
      <c r="AN1075" s="90" t="n">
        <v>0</v>
      </c>
      <c r="AO1075" s="86"/>
      <c r="AP1075" s="91"/>
      <c r="AZ1075" s="5"/>
      <c r="BA1075" s="12"/>
      <c r="BB1075" s="85" t="n">
        <f aca="false">IF(ISERROR(VLOOKUP($B1075,$AB:$AX,1,0)),0,(VLOOKUP($B1075,$AB:$AX,1,0)))</f>
        <v>0</v>
      </c>
      <c r="BC1075" s="86" t="n">
        <f aca="false">IF(ISERROR(VLOOKUP($B1075,$AB:$AX,2,0)),0,(VLOOKUP($B1075,$AB:$AX,2,0)))</f>
        <v>0</v>
      </c>
      <c r="BD1075" s="92" t="n">
        <f aca="false">IF(ISERROR(VLOOKUP($B1075,$AB:$AX,3,0)),0,(VLOOKUP($B1075,$AB:$AX,3,0)))</f>
        <v>0</v>
      </c>
      <c r="BE1075" s="85" t="n">
        <f aca="false">IF(ISERROR(VLOOKUP($B1075,$AB:$AX,4,0)),0,(VLOOKUP($B1075,$AB:$AX,4,0)))</f>
        <v>0</v>
      </c>
      <c r="BF1075" s="86" t="n">
        <f aca="false">IF(ISERROR(VLOOKUP($B1075,$AB:$AX,5,0)),0,(VLOOKUP($B1075,$AB:$AX,5,0)))</f>
        <v>0</v>
      </c>
      <c r="BG1075" s="86" t="n">
        <f aca="false">IF(ISERROR(VLOOKUP($B1075,$AB:$AX,6,0)),0,(VLOOKUP($B1075,$AB:$AX,6,0)))</f>
        <v>0</v>
      </c>
      <c r="BH1075" s="85" t="n">
        <f aca="false">IF(ISERROR(VLOOKUP($B1075,$AB:$AX,7,0)),0,(VLOOKUP($B1075,$AB:$AX,7,0)))</f>
        <v>0</v>
      </c>
      <c r="BI1075" s="88" t="n">
        <f aca="false">IF(ISERROR(VLOOKUP($B1075,$AB:$AX,8,0)),0,(VLOOKUP($B1075,$AB:$AX,8,0)))</f>
        <v>0</v>
      </c>
      <c r="BJ1075" s="88" t="n">
        <f aca="false">IF(ISERROR(VLOOKUP($B1075,$AB:$AX,9,0)),0,(VLOOKUP($B1075,$AB:$AX,9,0)))</f>
        <v>0</v>
      </c>
      <c r="BK1075" s="89" t="n">
        <f aca="false">IF(ISERROR(VLOOKUP($B1075,$AB:$AX,10,0)),0,(VLOOKUP($B1075,$AB:$AX,10,0)))</f>
        <v>0</v>
      </c>
      <c r="BL1075" s="93" t="n">
        <f aca="false">IF(ISERROR(VLOOKUP($B1075,$AB:$AX,11,0)),0,(VLOOKUP($B1075,$AB:$AX,11,0)))</f>
        <v>0</v>
      </c>
      <c r="BM1075" s="89" t="n">
        <f aca="false">IF(ISERROR(VLOOKUP($B1075,$AB:$AX,12,0)),0,(VLOOKUP($B1075,$AB:$AX,12,0)))</f>
        <v>0</v>
      </c>
      <c r="BN1075" s="93" t="n">
        <f aca="false">IF(ISERROR(VLOOKUP($B1075,$AB:$AX,13,0)),0,(VLOOKUP($B1075,$AB:$AX,13,0)))</f>
        <v>0</v>
      </c>
      <c r="BO1075" s="86" t="n">
        <f aca="false">IF(ISERROR(VLOOKUP($B1075,$AB:$AX,14,0)),0,(VLOOKUP($B1075,$AB:$AX,14,0)))</f>
        <v>0</v>
      </c>
      <c r="BP1075" s="91" t="n">
        <f aca="false">IF(ISERROR(VLOOKUP($B1075,$AB:$AX,15,0)),0,(VLOOKUP($B1075,$AB:$AX,15,0)))</f>
        <v>0</v>
      </c>
    </row>
    <row r="1076" customFormat="false" ht="12.75" hidden="true" customHeight="false" outlineLevel="0" collapsed="false">
      <c r="A1076" s="75" t="s">
        <v>1556</v>
      </c>
      <c r="B1076" s="78"/>
      <c r="C1076" s="79"/>
      <c r="D1076" s="78"/>
      <c r="E1076" s="78"/>
      <c r="F1076" s="79"/>
      <c r="G1076" s="79"/>
      <c r="H1076" s="80" t="n">
        <v>0</v>
      </c>
      <c r="I1076" s="81" t="n">
        <v>0</v>
      </c>
      <c r="J1076" s="81" t="n">
        <v>0</v>
      </c>
      <c r="K1076" s="82" t="n">
        <v>0</v>
      </c>
      <c r="L1076" s="83" t="n">
        <v>0</v>
      </c>
      <c r="M1076" s="82" t="n">
        <v>0</v>
      </c>
      <c r="N1076" s="83" t="n">
        <v>0</v>
      </c>
      <c r="O1076" s="79"/>
      <c r="P1076" s="84"/>
      <c r="AA1076" s="5" t="s">
        <v>1556</v>
      </c>
      <c r="AB1076" s="85"/>
      <c r="AC1076" s="86"/>
      <c r="AD1076" s="85"/>
      <c r="AE1076" s="85"/>
      <c r="AF1076" s="86"/>
      <c r="AG1076" s="86"/>
      <c r="AH1076" s="87" t="n">
        <v>0</v>
      </c>
      <c r="AI1076" s="88" t="n">
        <v>0</v>
      </c>
      <c r="AJ1076" s="88" t="n">
        <v>0</v>
      </c>
      <c r="AK1076" s="89" t="n">
        <v>0</v>
      </c>
      <c r="AL1076" s="90" t="n">
        <v>0</v>
      </c>
      <c r="AM1076" s="89" t="n">
        <v>0</v>
      </c>
      <c r="AN1076" s="90" t="n">
        <v>0</v>
      </c>
      <c r="AO1076" s="86"/>
      <c r="AP1076" s="91"/>
      <c r="AZ1076" s="5"/>
      <c r="BA1076" s="12"/>
      <c r="BB1076" s="85" t="n">
        <f aca="false">IF(ISERROR(VLOOKUP($B1076,$AB:$AX,1,0)),0,(VLOOKUP($B1076,$AB:$AX,1,0)))</f>
        <v>0</v>
      </c>
      <c r="BC1076" s="86" t="n">
        <f aca="false">IF(ISERROR(VLOOKUP($B1076,$AB:$AX,2,0)),0,(VLOOKUP($B1076,$AB:$AX,2,0)))</f>
        <v>0</v>
      </c>
      <c r="BD1076" s="92" t="n">
        <f aca="false">IF(ISERROR(VLOOKUP($B1076,$AB:$AX,3,0)),0,(VLOOKUP($B1076,$AB:$AX,3,0)))</f>
        <v>0</v>
      </c>
      <c r="BE1076" s="85" t="n">
        <f aca="false">IF(ISERROR(VLOOKUP($B1076,$AB:$AX,4,0)),0,(VLOOKUP($B1076,$AB:$AX,4,0)))</f>
        <v>0</v>
      </c>
      <c r="BF1076" s="86" t="n">
        <f aca="false">IF(ISERROR(VLOOKUP($B1076,$AB:$AX,5,0)),0,(VLOOKUP($B1076,$AB:$AX,5,0)))</f>
        <v>0</v>
      </c>
      <c r="BG1076" s="86" t="n">
        <f aca="false">IF(ISERROR(VLOOKUP($B1076,$AB:$AX,6,0)),0,(VLOOKUP($B1076,$AB:$AX,6,0)))</f>
        <v>0</v>
      </c>
      <c r="BH1076" s="85" t="n">
        <f aca="false">IF(ISERROR(VLOOKUP($B1076,$AB:$AX,7,0)),0,(VLOOKUP($B1076,$AB:$AX,7,0)))</f>
        <v>0</v>
      </c>
      <c r="BI1076" s="88" t="n">
        <f aca="false">IF(ISERROR(VLOOKUP($B1076,$AB:$AX,8,0)),0,(VLOOKUP($B1076,$AB:$AX,8,0)))</f>
        <v>0</v>
      </c>
      <c r="BJ1076" s="88" t="n">
        <f aca="false">IF(ISERROR(VLOOKUP($B1076,$AB:$AX,9,0)),0,(VLOOKUP($B1076,$AB:$AX,9,0)))</f>
        <v>0</v>
      </c>
      <c r="BK1076" s="89" t="n">
        <f aca="false">IF(ISERROR(VLOOKUP($B1076,$AB:$AX,10,0)),0,(VLOOKUP($B1076,$AB:$AX,10,0)))</f>
        <v>0</v>
      </c>
      <c r="BL1076" s="93" t="n">
        <f aca="false">IF(ISERROR(VLOOKUP($B1076,$AB:$AX,11,0)),0,(VLOOKUP($B1076,$AB:$AX,11,0)))</f>
        <v>0</v>
      </c>
      <c r="BM1076" s="89" t="n">
        <f aca="false">IF(ISERROR(VLOOKUP($B1076,$AB:$AX,12,0)),0,(VLOOKUP($B1076,$AB:$AX,12,0)))</f>
        <v>0</v>
      </c>
      <c r="BN1076" s="93" t="n">
        <f aca="false">IF(ISERROR(VLOOKUP($B1076,$AB:$AX,13,0)),0,(VLOOKUP($B1076,$AB:$AX,13,0)))</f>
        <v>0</v>
      </c>
      <c r="BO1076" s="86" t="n">
        <f aca="false">IF(ISERROR(VLOOKUP($B1076,$AB:$AX,14,0)),0,(VLOOKUP($B1076,$AB:$AX,14,0)))</f>
        <v>0</v>
      </c>
      <c r="BP1076" s="91" t="n">
        <f aca="false">IF(ISERROR(VLOOKUP($B1076,$AB:$AX,15,0)),0,(VLOOKUP($B1076,$AB:$AX,15,0)))</f>
        <v>0</v>
      </c>
    </row>
    <row r="1077" customFormat="false" ht="12.75" hidden="true" customHeight="false" outlineLevel="0" collapsed="false">
      <c r="A1077" s="75" t="s">
        <v>1557</v>
      </c>
      <c r="B1077" s="78"/>
      <c r="C1077" s="79"/>
      <c r="D1077" s="78"/>
      <c r="E1077" s="78"/>
      <c r="F1077" s="79"/>
      <c r="G1077" s="79"/>
      <c r="H1077" s="80" t="n">
        <v>0</v>
      </c>
      <c r="I1077" s="81" t="n">
        <v>0</v>
      </c>
      <c r="J1077" s="81" t="n">
        <v>0</v>
      </c>
      <c r="K1077" s="82" t="n">
        <v>0</v>
      </c>
      <c r="L1077" s="83" t="n">
        <v>0</v>
      </c>
      <c r="M1077" s="82" t="n">
        <v>0</v>
      </c>
      <c r="N1077" s="83" t="n">
        <v>0</v>
      </c>
      <c r="O1077" s="79"/>
      <c r="P1077" s="84"/>
      <c r="AA1077" s="5" t="s">
        <v>1557</v>
      </c>
      <c r="AB1077" s="85"/>
      <c r="AC1077" s="86"/>
      <c r="AD1077" s="85"/>
      <c r="AE1077" s="85"/>
      <c r="AF1077" s="86"/>
      <c r="AG1077" s="86"/>
      <c r="AH1077" s="87" t="n">
        <v>0</v>
      </c>
      <c r="AI1077" s="88" t="n">
        <v>0</v>
      </c>
      <c r="AJ1077" s="88" t="n">
        <v>0</v>
      </c>
      <c r="AK1077" s="89" t="n">
        <v>0</v>
      </c>
      <c r="AL1077" s="90" t="n">
        <v>0</v>
      </c>
      <c r="AM1077" s="89" t="n">
        <v>0</v>
      </c>
      <c r="AN1077" s="90" t="n">
        <v>0</v>
      </c>
      <c r="AO1077" s="86"/>
      <c r="AP1077" s="91"/>
      <c r="AZ1077" s="5"/>
      <c r="BA1077" s="12"/>
      <c r="BB1077" s="85" t="n">
        <f aca="false">IF(ISERROR(VLOOKUP($B1077,$AB:$AX,1,0)),0,(VLOOKUP($B1077,$AB:$AX,1,0)))</f>
        <v>0</v>
      </c>
      <c r="BC1077" s="86" t="n">
        <f aca="false">IF(ISERROR(VLOOKUP($B1077,$AB:$AX,2,0)),0,(VLOOKUP($B1077,$AB:$AX,2,0)))</f>
        <v>0</v>
      </c>
      <c r="BD1077" s="92" t="n">
        <f aca="false">IF(ISERROR(VLOOKUP($B1077,$AB:$AX,3,0)),0,(VLOOKUP($B1077,$AB:$AX,3,0)))</f>
        <v>0</v>
      </c>
      <c r="BE1077" s="85" t="n">
        <f aca="false">IF(ISERROR(VLOOKUP($B1077,$AB:$AX,4,0)),0,(VLOOKUP($B1077,$AB:$AX,4,0)))</f>
        <v>0</v>
      </c>
      <c r="BF1077" s="86" t="n">
        <f aca="false">IF(ISERROR(VLOOKUP($B1077,$AB:$AX,5,0)),0,(VLOOKUP($B1077,$AB:$AX,5,0)))</f>
        <v>0</v>
      </c>
      <c r="BG1077" s="86" t="n">
        <f aca="false">IF(ISERROR(VLOOKUP($B1077,$AB:$AX,6,0)),0,(VLOOKUP($B1077,$AB:$AX,6,0)))</f>
        <v>0</v>
      </c>
      <c r="BH1077" s="85" t="n">
        <f aca="false">IF(ISERROR(VLOOKUP($B1077,$AB:$AX,7,0)),0,(VLOOKUP($B1077,$AB:$AX,7,0)))</f>
        <v>0</v>
      </c>
      <c r="BI1077" s="88" t="n">
        <f aca="false">IF(ISERROR(VLOOKUP($B1077,$AB:$AX,8,0)),0,(VLOOKUP($B1077,$AB:$AX,8,0)))</f>
        <v>0</v>
      </c>
      <c r="BJ1077" s="88" t="n">
        <f aca="false">IF(ISERROR(VLOOKUP($B1077,$AB:$AX,9,0)),0,(VLOOKUP($B1077,$AB:$AX,9,0)))</f>
        <v>0</v>
      </c>
      <c r="BK1077" s="89" t="n">
        <f aca="false">IF(ISERROR(VLOOKUP($B1077,$AB:$AX,10,0)),0,(VLOOKUP($B1077,$AB:$AX,10,0)))</f>
        <v>0</v>
      </c>
      <c r="BL1077" s="93" t="n">
        <f aca="false">IF(ISERROR(VLOOKUP($B1077,$AB:$AX,11,0)),0,(VLOOKUP($B1077,$AB:$AX,11,0)))</f>
        <v>0</v>
      </c>
      <c r="BM1077" s="89" t="n">
        <f aca="false">IF(ISERROR(VLOOKUP($B1077,$AB:$AX,12,0)),0,(VLOOKUP($B1077,$AB:$AX,12,0)))</f>
        <v>0</v>
      </c>
      <c r="BN1077" s="93" t="n">
        <f aca="false">IF(ISERROR(VLOOKUP($B1077,$AB:$AX,13,0)),0,(VLOOKUP($B1077,$AB:$AX,13,0)))</f>
        <v>0</v>
      </c>
      <c r="BO1077" s="86" t="n">
        <f aca="false">IF(ISERROR(VLOOKUP($B1077,$AB:$AX,14,0)),0,(VLOOKUP($B1077,$AB:$AX,14,0)))</f>
        <v>0</v>
      </c>
      <c r="BP1077" s="91" t="n">
        <f aca="false">IF(ISERROR(VLOOKUP($B1077,$AB:$AX,15,0)),0,(VLOOKUP($B1077,$AB:$AX,15,0)))</f>
        <v>0</v>
      </c>
    </row>
    <row r="1078" customFormat="false" ht="12.75" hidden="true" customHeight="false" outlineLevel="0" collapsed="false">
      <c r="A1078" s="75" t="s">
        <v>1558</v>
      </c>
      <c r="B1078" s="78"/>
      <c r="C1078" s="79"/>
      <c r="D1078" s="78"/>
      <c r="E1078" s="78"/>
      <c r="F1078" s="79"/>
      <c r="G1078" s="79"/>
      <c r="H1078" s="80" t="n">
        <v>0</v>
      </c>
      <c r="I1078" s="81" t="n">
        <v>0</v>
      </c>
      <c r="J1078" s="81" t="n">
        <v>0</v>
      </c>
      <c r="K1078" s="82" t="n">
        <v>0</v>
      </c>
      <c r="L1078" s="83" t="n">
        <v>0</v>
      </c>
      <c r="M1078" s="82" t="n">
        <v>0</v>
      </c>
      <c r="N1078" s="83" t="n">
        <v>0</v>
      </c>
      <c r="O1078" s="79"/>
      <c r="P1078" s="84"/>
      <c r="AA1078" s="5" t="s">
        <v>1558</v>
      </c>
      <c r="AB1078" s="85"/>
      <c r="AC1078" s="86"/>
      <c r="AD1078" s="85"/>
      <c r="AE1078" s="85"/>
      <c r="AF1078" s="86"/>
      <c r="AG1078" s="86"/>
      <c r="AH1078" s="87" t="n">
        <v>0</v>
      </c>
      <c r="AI1078" s="88" t="n">
        <v>0</v>
      </c>
      <c r="AJ1078" s="88" t="n">
        <v>0</v>
      </c>
      <c r="AK1078" s="89" t="n">
        <v>0</v>
      </c>
      <c r="AL1078" s="90" t="n">
        <v>0</v>
      </c>
      <c r="AM1078" s="89" t="n">
        <v>0</v>
      </c>
      <c r="AN1078" s="90" t="n">
        <v>0</v>
      </c>
      <c r="AO1078" s="86"/>
      <c r="AP1078" s="91"/>
      <c r="AZ1078" s="5"/>
      <c r="BA1078" s="12"/>
      <c r="BB1078" s="85" t="n">
        <f aca="false">IF(ISERROR(VLOOKUP($B1078,$AB:$AX,1,0)),0,(VLOOKUP($B1078,$AB:$AX,1,0)))</f>
        <v>0</v>
      </c>
      <c r="BC1078" s="86" t="n">
        <f aca="false">IF(ISERROR(VLOOKUP($B1078,$AB:$AX,2,0)),0,(VLOOKUP($B1078,$AB:$AX,2,0)))</f>
        <v>0</v>
      </c>
      <c r="BD1078" s="92" t="n">
        <f aca="false">IF(ISERROR(VLOOKUP($B1078,$AB:$AX,3,0)),0,(VLOOKUP($B1078,$AB:$AX,3,0)))</f>
        <v>0</v>
      </c>
      <c r="BE1078" s="85" t="n">
        <f aca="false">IF(ISERROR(VLOOKUP($B1078,$AB:$AX,4,0)),0,(VLOOKUP($B1078,$AB:$AX,4,0)))</f>
        <v>0</v>
      </c>
      <c r="BF1078" s="86" t="n">
        <f aca="false">IF(ISERROR(VLOOKUP($B1078,$AB:$AX,5,0)),0,(VLOOKUP($B1078,$AB:$AX,5,0)))</f>
        <v>0</v>
      </c>
      <c r="BG1078" s="86" t="n">
        <f aca="false">IF(ISERROR(VLOOKUP($B1078,$AB:$AX,6,0)),0,(VLOOKUP($B1078,$AB:$AX,6,0)))</f>
        <v>0</v>
      </c>
      <c r="BH1078" s="85" t="n">
        <f aca="false">IF(ISERROR(VLOOKUP($B1078,$AB:$AX,7,0)),0,(VLOOKUP($B1078,$AB:$AX,7,0)))</f>
        <v>0</v>
      </c>
      <c r="BI1078" s="88" t="n">
        <f aca="false">IF(ISERROR(VLOOKUP($B1078,$AB:$AX,8,0)),0,(VLOOKUP($B1078,$AB:$AX,8,0)))</f>
        <v>0</v>
      </c>
      <c r="BJ1078" s="88" t="n">
        <f aca="false">IF(ISERROR(VLOOKUP($B1078,$AB:$AX,9,0)),0,(VLOOKUP($B1078,$AB:$AX,9,0)))</f>
        <v>0</v>
      </c>
      <c r="BK1078" s="89" t="n">
        <f aca="false">IF(ISERROR(VLOOKUP($B1078,$AB:$AX,10,0)),0,(VLOOKUP($B1078,$AB:$AX,10,0)))</f>
        <v>0</v>
      </c>
      <c r="BL1078" s="93" t="n">
        <f aca="false">IF(ISERROR(VLOOKUP($B1078,$AB:$AX,11,0)),0,(VLOOKUP($B1078,$AB:$AX,11,0)))</f>
        <v>0</v>
      </c>
      <c r="BM1078" s="89" t="n">
        <f aca="false">IF(ISERROR(VLOOKUP($B1078,$AB:$AX,12,0)),0,(VLOOKUP($B1078,$AB:$AX,12,0)))</f>
        <v>0</v>
      </c>
      <c r="BN1078" s="93" t="n">
        <f aca="false">IF(ISERROR(VLOOKUP($B1078,$AB:$AX,13,0)),0,(VLOOKUP($B1078,$AB:$AX,13,0)))</f>
        <v>0</v>
      </c>
      <c r="BO1078" s="86" t="n">
        <f aca="false">IF(ISERROR(VLOOKUP($B1078,$AB:$AX,14,0)),0,(VLOOKUP($B1078,$AB:$AX,14,0)))</f>
        <v>0</v>
      </c>
      <c r="BP1078" s="91" t="n">
        <f aca="false">IF(ISERROR(VLOOKUP($B1078,$AB:$AX,15,0)),0,(VLOOKUP($B1078,$AB:$AX,15,0)))</f>
        <v>0</v>
      </c>
    </row>
    <row r="1079" customFormat="false" ht="12.75" hidden="true" customHeight="false" outlineLevel="0" collapsed="false">
      <c r="A1079" s="75" t="s">
        <v>1559</v>
      </c>
      <c r="B1079" s="78"/>
      <c r="C1079" s="79"/>
      <c r="D1079" s="78"/>
      <c r="E1079" s="78"/>
      <c r="F1079" s="79"/>
      <c r="G1079" s="79"/>
      <c r="H1079" s="80" t="n">
        <v>0</v>
      </c>
      <c r="I1079" s="81" t="n">
        <v>0</v>
      </c>
      <c r="J1079" s="81" t="n">
        <v>0</v>
      </c>
      <c r="K1079" s="82" t="n">
        <v>0</v>
      </c>
      <c r="L1079" s="83" t="n">
        <v>0</v>
      </c>
      <c r="M1079" s="82" t="n">
        <v>0</v>
      </c>
      <c r="N1079" s="83" t="n">
        <v>0</v>
      </c>
      <c r="O1079" s="79"/>
      <c r="P1079" s="84"/>
      <c r="AA1079" s="5" t="s">
        <v>1559</v>
      </c>
      <c r="AB1079" s="85"/>
      <c r="AC1079" s="86"/>
      <c r="AD1079" s="85"/>
      <c r="AE1079" s="85"/>
      <c r="AF1079" s="86"/>
      <c r="AG1079" s="86"/>
      <c r="AH1079" s="87" t="n">
        <v>0</v>
      </c>
      <c r="AI1079" s="88" t="n">
        <v>0</v>
      </c>
      <c r="AJ1079" s="88" t="n">
        <v>0</v>
      </c>
      <c r="AK1079" s="89" t="n">
        <v>0</v>
      </c>
      <c r="AL1079" s="90" t="n">
        <v>0</v>
      </c>
      <c r="AM1079" s="89" t="n">
        <v>0</v>
      </c>
      <c r="AN1079" s="90" t="n">
        <v>0</v>
      </c>
      <c r="AO1079" s="86"/>
      <c r="AP1079" s="91"/>
      <c r="AZ1079" s="5"/>
      <c r="BA1079" s="12"/>
      <c r="BB1079" s="85" t="n">
        <f aca="false">IF(ISERROR(VLOOKUP($B1079,$AB:$AX,1,0)),0,(VLOOKUP($B1079,$AB:$AX,1,0)))</f>
        <v>0</v>
      </c>
      <c r="BC1079" s="86" t="n">
        <f aca="false">IF(ISERROR(VLOOKUP($B1079,$AB:$AX,2,0)),0,(VLOOKUP($B1079,$AB:$AX,2,0)))</f>
        <v>0</v>
      </c>
      <c r="BD1079" s="92" t="n">
        <f aca="false">IF(ISERROR(VLOOKUP($B1079,$AB:$AX,3,0)),0,(VLOOKUP($B1079,$AB:$AX,3,0)))</f>
        <v>0</v>
      </c>
      <c r="BE1079" s="85" t="n">
        <f aca="false">IF(ISERROR(VLOOKUP($B1079,$AB:$AX,4,0)),0,(VLOOKUP($B1079,$AB:$AX,4,0)))</f>
        <v>0</v>
      </c>
      <c r="BF1079" s="86" t="n">
        <f aca="false">IF(ISERROR(VLOOKUP($B1079,$AB:$AX,5,0)),0,(VLOOKUP($B1079,$AB:$AX,5,0)))</f>
        <v>0</v>
      </c>
      <c r="BG1079" s="86" t="n">
        <f aca="false">IF(ISERROR(VLOOKUP($B1079,$AB:$AX,6,0)),0,(VLOOKUP($B1079,$AB:$AX,6,0)))</f>
        <v>0</v>
      </c>
      <c r="BH1079" s="85" t="n">
        <f aca="false">IF(ISERROR(VLOOKUP($B1079,$AB:$AX,7,0)),0,(VLOOKUP($B1079,$AB:$AX,7,0)))</f>
        <v>0</v>
      </c>
      <c r="BI1079" s="88" t="n">
        <f aca="false">IF(ISERROR(VLOOKUP($B1079,$AB:$AX,8,0)),0,(VLOOKUP($B1079,$AB:$AX,8,0)))</f>
        <v>0</v>
      </c>
      <c r="BJ1079" s="88" t="n">
        <f aca="false">IF(ISERROR(VLOOKUP($B1079,$AB:$AX,9,0)),0,(VLOOKUP($B1079,$AB:$AX,9,0)))</f>
        <v>0</v>
      </c>
      <c r="BK1079" s="89" t="n">
        <f aca="false">IF(ISERROR(VLOOKUP($B1079,$AB:$AX,10,0)),0,(VLOOKUP($B1079,$AB:$AX,10,0)))</f>
        <v>0</v>
      </c>
      <c r="BL1079" s="93" t="n">
        <f aca="false">IF(ISERROR(VLOOKUP($B1079,$AB:$AX,11,0)),0,(VLOOKUP($B1079,$AB:$AX,11,0)))</f>
        <v>0</v>
      </c>
      <c r="BM1079" s="89" t="n">
        <f aca="false">IF(ISERROR(VLOOKUP($B1079,$AB:$AX,12,0)),0,(VLOOKUP($B1079,$AB:$AX,12,0)))</f>
        <v>0</v>
      </c>
      <c r="BN1079" s="93" t="n">
        <f aca="false">IF(ISERROR(VLOOKUP($B1079,$AB:$AX,13,0)),0,(VLOOKUP($B1079,$AB:$AX,13,0)))</f>
        <v>0</v>
      </c>
      <c r="BO1079" s="86" t="n">
        <f aca="false">IF(ISERROR(VLOOKUP($B1079,$AB:$AX,14,0)),0,(VLOOKUP($B1079,$AB:$AX,14,0)))</f>
        <v>0</v>
      </c>
      <c r="BP1079" s="91" t="n">
        <f aca="false">IF(ISERROR(VLOOKUP($B1079,$AB:$AX,15,0)),0,(VLOOKUP($B1079,$AB:$AX,15,0)))</f>
        <v>0</v>
      </c>
    </row>
    <row r="1080" customFormat="false" ht="12.75" hidden="true" customHeight="false" outlineLevel="0" collapsed="false">
      <c r="A1080" s="75" t="s">
        <v>1560</v>
      </c>
      <c r="B1080" s="78"/>
      <c r="C1080" s="79"/>
      <c r="D1080" s="78"/>
      <c r="E1080" s="78"/>
      <c r="F1080" s="79"/>
      <c r="G1080" s="79"/>
      <c r="H1080" s="80" t="n">
        <v>0</v>
      </c>
      <c r="I1080" s="81" t="n">
        <v>0</v>
      </c>
      <c r="J1080" s="81" t="n">
        <v>0</v>
      </c>
      <c r="K1080" s="82" t="n">
        <v>0</v>
      </c>
      <c r="L1080" s="83" t="n">
        <v>0</v>
      </c>
      <c r="M1080" s="82" t="n">
        <v>0</v>
      </c>
      <c r="N1080" s="83" t="n">
        <v>0</v>
      </c>
      <c r="O1080" s="79"/>
      <c r="P1080" s="84"/>
      <c r="AA1080" s="5" t="s">
        <v>1560</v>
      </c>
      <c r="AB1080" s="85"/>
      <c r="AC1080" s="86"/>
      <c r="AD1080" s="85"/>
      <c r="AE1080" s="85"/>
      <c r="AF1080" s="86"/>
      <c r="AG1080" s="86"/>
      <c r="AH1080" s="87" t="n">
        <v>0</v>
      </c>
      <c r="AI1080" s="88" t="n">
        <v>0</v>
      </c>
      <c r="AJ1080" s="88" t="n">
        <v>0</v>
      </c>
      <c r="AK1080" s="89" t="n">
        <v>0</v>
      </c>
      <c r="AL1080" s="90" t="n">
        <v>0</v>
      </c>
      <c r="AM1080" s="89" t="n">
        <v>0</v>
      </c>
      <c r="AN1080" s="90" t="n">
        <v>0</v>
      </c>
      <c r="AO1080" s="86"/>
      <c r="AP1080" s="91"/>
      <c r="AZ1080" s="5"/>
      <c r="BA1080" s="12"/>
      <c r="BB1080" s="85" t="n">
        <f aca="false">IF(ISERROR(VLOOKUP($B1080,$AB:$AX,1,0)),0,(VLOOKUP($B1080,$AB:$AX,1,0)))</f>
        <v>0</v>
      </c>
      <c r="BC1080" s="86" t="n">
        <f aca="false">IF(ISERROR(VLOOKUP($B1080,$AB:$AX,2,0)),0,(VLOOKUP($B1080,$AB:$AX,2,0)))</f>
        <v>0</v>
      </c>
      <c r="BD1080" s="92" t="n">
        <f aca="false">IF(ISERROR(VLOOKUP($B1080,$AB:$AX,3,0)),0,(VLOOKUP($B1080,$AB:$AX,3,0)))</f>
        <v>0</v>
      </c>
      <c r="BE1080" s="85" t="n">
        <f aca="false">IF(ISERROR(VLOOKUP($B1080,$AB:$AX,4,0)),0,(VLOOKUP($B1080,$AB:$AX,4,0)))</f>
        <v>0</v>
      </c>
      <c r="BF1080" s="86" t="n">
        <f aca="false">IF(ISERROR(VLOOKUP($B1080,$AB:$AX,5,0)),0,(VLOOKUP($B1080,$AB:$AX,5,0)))</f>
        <v>0</v>
      </c>
      <c r="BG1080" s="86" t="n">
        <f aca="false">IF(ISERROR(VLOOKUP($B1080,$AB:$AX,6,0)),0,(VLOOKUP($B1080,$AB:$AX,6,0)))</f>
        <v>0</v>
      </c>
      <c r="BH1080" s="85" t="n">
        <f aca="false">IF(ISERROR(VLOOKUP($B1080,$AB:$AX,7,0)),0,(VLOOKUP($B1080,$AB:$AX,7,0)))</f>
        <v>0</v>
      </c>
      <c r="BI1080" s="88" t="n">
        <f aca="false">IF(ISERROR(VLOOKUP($B1080,$AB:$AX,8,0)),0,(VLOOKUP($B1080,$AB:$AX,8,0)))</f>
        <v>0</v>
      </c>
      <c r="BJ1080" s="88" t="n">
        <f aca="false">IF(ISERROR(VLOOKUP($B1080,$AB:$AX,9,0)),0,(VLOOKUP($B1080,$AB:$AX,9,0)))</f>
        <v>0</v>
      </c>
      <c r="BK1080" s="89" t="n">
        <f aca="false">IF(ISERROR(VLOOKUP($B1080,$AB:$AX,10,0)),0,(VLOOKUP($B1080,$AB:$AX,10,0)))</f>
        <v>0</v>
      </c>
      <c r="BL1080" s="93" t="n">
        <f aca="false">IF(ISERROR(VLOOKUP($B1080,$AB:$AX,11,0)),0,(VLOOKUP($B1080,$AB:$AX,11,0)))</f>
        <v>0</v>
      </c>
      <c r="BM1080" s="89" t="n">
        <f aca="false">IF(ISERROR(VLOOKUP($B1080,$AB:$AX,12,0)),0,(VLOOKUP($B1080,$AB:$AX,12,0)))</f>
        <v>0</v>
      </c>
      <c r="BN1080" s="93" t="n">
        <f aca="false">IF(ISERROR(VLOOKUP($B1080,$AB:$AX,13,0)),0,(VLOOKUP($B1080,$AB:$AX,13,0)))</f>
        <v>0</v>
      </c>
      <c r="BO1080" s="86" t="n">
        <f aca="false">IF(ISERROR(VLOOKUP($B1080,$AB:$AX,14,0)),0,(VLOOKUP($B1080,$AB:$AX,14,0)))</f>
        <v>0</v>
      </c>
      <c r="BP1080" s="91" t="n">
        <f aca="false">IF(ISERROR(VLOOKUP($B1080,$AB:$AX,15,0)),0,(VLOOKUP($B1080,$AB:$AX,15,0)))</f>
        <v>0</v>
      </c>
    </row>
    <row r="1081" customFormat="false" ht="12.75" hidden="true" customHeight="false" outlineLevel="0" collapsed="false">
      <c r="A1081" s="75" t="s">
        <v>1561</v>
      </c>
      <c r="B1081" s="78"/>
      <c r="C1081" s="79"/>
      <c r="D1081" s="78"/>
      <c r="E1081" s="78"/>
      <c r="F1081" s="79"/>
      <c r="G1081" s="79"/>
      <c r="H1081" s="80" t="n">
        <v>0</v>
      </c>
      <c r="I1081" s="81" t="n">
        <v>0</v>
      </c>
      <c r="J1081" s="81" t="n">
        <v>0</v>
      </c>
      <c r="K1081" s="82" t="n">
        <v>0</v>
      </c>
      <c r="L1081" s="83" t="n">
        <v>0</v>
      </c>
      <c r="M1081" s="82" t="n">
        <v>0</v>
      </c>
      <c r="N1081" s="83" t="n">
        <v>0</v>
      </c>
      <c r="O1081" s="79"/>
      <c r="P1081" s="84"/>
      <c r="AA1081" s="5" t="s">
        <v>1561</v>
      </c>
      <c r="AB1081" s="85"/>
      <c r="AC1081" s="86"/>
      <c r="AD1081" s="85"/>
      <c r="AE1081" s="85"/>
      <c r="AF1081" s="86"/>
      <c r="AG1081" s="86"/>
      <c r="AH1081" s="87" t="n">
        <v>0</v>
      </c>
      <c r="AI1081" s="88" t="n">
        <v>0</v>
      </c>
      <c r="AJ1081" s="88" t="n">
        <v>0</v>
      </c>
      <c r="AK1081" s="89" t="n">
        <v>0</v>
      </c>
      <c r="AL1081" s="90" t="n">
        <v>0</v>
      </c>
      <c r="AM1081" s="89" t="n">
        <v>0</v>
      </c>
      <c r="AN1081" s="90" t="n">
        <v>0</v>
      </c>
      <c r="AO1081" s="86"/>
      <c r="AP1081" s="91"/>
      <c r="AZ1081" s="5"/>
      <c r="BA1081" s="12"/>
      <c r="BB1081" s="85" t="n">
        <f aca="false">IF(ISERROR(VLOOKUP($B1081,$AB:$AX,1,0)),0,(VLOOKUP($B1081,$AB:$AX,1,0)))</f>
        <v>0</v>
      </c>
      <c r="BC1081" s="86" t="n">
        <f aca="false">IF(ISERROR(VLOOKUP($B1081,$AB:$AX,2,0)),0,(VLOOKUP($B1081,$AB:$AX,2,0)))</f>
        <v>0</v>
      </c>
      <c r="BD1081" s="92" t="n">
        <f aca="false">IF(ISERROR(VLOOKUP($B1081,$AB:$AX,3,0)),0,(VLOOKUP($B1081,$AB:$AX,3,0)))</f>
        <v>0</v>
      </c>
      <c r="BE1081" s="85" t="n">
        <f aca="false">IF(ISERROR(VLOOKUP($B1081,$AB:$AX,4,0)),0,(VLOOKUP($B1081,$AB:$AX,4,0)))</f>
        <v>0</v>
      </c>
      <c r="BF1081" s="86" t="n">
        <f aca="false">IF(ISERROR(VLOOKUP($B1081,$AB:$AX,5,0)),0,(VLOOKUP($B1081,$AB:$AX,5,0)))</f>
        <v>0</v>
      </c>
      <c r="BG1081" s="86" t="n">
        <f aca="false">IF(ISERROR(VLOOKUP($B1081,$AB:$AX,6,0)),0,(VLOOKUP($B1081,$AB:$AX,6,0)))</f>
        <v>0</v>
      </c>
      <c r="BH1081" s="85" t="n">
        <f aca="false">IF(ISERROR(VLOOKUP($B1081,$AB:$AX,7,0)),0,(VLOOKUP($B1081,$AB:$AX,7,0)))</f>
        <v>0</v>
      </c>
      <c r="BI1081" s="88" t="n">
        <f aca="false">IF(ISERROR(VLOOKUP($B1081,$AB:$AX,8,0)),0,(VLOOKUP($B1081,$AB:$AX,8,0)))</f>
        <v>0</v>
      </c>
      <c r="BJ1081" s="88" t="n">
        <f aca="false">IF(ISERROR(VLOOKUP($B1081,$AB:$AX,9,0)),0,(VLOOKUP($B1081,$AB:$AX,9,0)))</f>
        <v>0</v>
      </c>
      <c r="BK1081" s="89" t="n">
        <f aca="false">IF(ISERROR(VLOOKUP($B1081,$AB:$AX,10,0)),0,(VLOOKUP($B1081,$AB:$AX,10,0)))</f>
        <v>0</v>
      </c>
      <c r="BL1081" s="93" t="n">
        <f aca="false">IF(ISERROR(VLOOKUP($B1081,$AB:$AX,11,0)),0,(VLOOKUP($B1081,$AB:$AX,11,0)))</f>
        <v>0</v>
      </c>
      <c r="BM1081" s="89" t="n">
        <f aca="false">IF(ISERROR(VLOOKUP($B1081,$AB:$AX,12,0)),0,(VLOOKUP($B1081,$AB:$AX,12,0)))</f>
        <v>0</v>
      </c>
      <c r="BN1081" s="93" t="n">
        <f aca="false">IF(ISERROR(VLOOKUP($B1081,$AB:$AX,13,0)),0,(VLOOKUP($B1081,$AB:$AX,13,0)))</f>
        <v>0</v>
      </c>
      <c r="BO1081" s="86" t="n">
        <f aca="false">IF(ISERROR(VLOOKUP($B1081,$AB:$AX,14,0)),0,(VLOOKUP($B1081,$AB:$AX,14,0)))</f>
        <v>0</v>
      </c>
      <c r="BP1081" s="91" t="n">
        <f aca="false">IF(ISERROR(VLOOKUP($B1081,$AB:$AX,15,0)),0,(VLOOKUP($B1081,$AB:$AX,15,0)))</f>
        <v>0</v>
      </c>
    </row>
    <row r="1082" customFormat="false" ht="12.75" hidden="true" customHeight="false" outlineLevel="0" collapsed="false">
      <c r="A1082" s="75" t="s">
        <v>1562</v>
      </c>
      <c r="B1082" s="78"/>
      <c r="C1082" s="79"/>
      <c r="D1082" s="78"/>
      <c r="E1082" s="78"/>
      <c r="F1082" s="79"/>
      <c r="G1082" s="79"/>
      <c r="H1082" s="80" t="n">
        <v>0</v>
      </c>
      <c r="I1082" s="81" t="n">
        <v>0</v>
      </c>
      <c r="J1082" s="81" t="n">
        <v>0</v>
      </c>
      <c r="K1082" s="82" t="n">
        <v>0</v>
      </c>
      <c r="L1082" s="83" t="n">
        <v>0</v>
      </c>
      <c r="M1082" s="82" t="n">
        <v>0</v>
      </c>
      <c r="N1082" s="83" t="n">
        <v>0</v>
      </c>
      <c r="O1082" s="79"/>
      <c r="P1082" s="84"/>
      <c r="AA1082" s="5" t="s">
        <v>1562</v>
      </c>
      <c r="AB1082" s="85"/>
      <c r="AC1082" s="86"/>
      <c r="AD1082" s="85"/>
      <c r="AE1082" s="85"/>
      <c r="AF1082" s="86"/>
      <c r="AG1082" s="86"/>
      <c r="AH1082" s="87" t="n">
        <v>0</v>
      </c>
      <c r="AI1082" s="88" t="n">
        <v>0</v>
      </c>
      <c r="AJ1082" s="88" t="n">
        <v>0</v>
      </c>
      <c r="AK1082" s="89" t="n">
        <v>0</v>
      </c>
      <c r="AL1082" s="90" t="n">
        <v>0</v>
      </c>
      <c r="AM1082" s="89" t="n">
        <v>0</v>
      </c>
      <c r="AN1082" s="90" t="n">
        <v>0</v>
      </c>
      <c r="AO1082" s="86"/>
      <c r="AP1082" s="91"/>
      <c r="AZ1082" s="5"/>
      <c r="BA1082" s="12"/>
      <c r="BB1082" s="85" t="n">
        <f aca="false">IF(ISERROR(VLOOKUP($B1082,$AB:$AX,1,0)),0,(VLOOKUP($B1082,$AB:$AX,1,0)))</f>
        <v>0</v>
      </c>
      <c r="BC1082" s="86" t="n">
        <f aca="false">IF(ISERROR(VLOOKUP($B1082,$AB:$AX,2,0)),0,(VLOOKUP($B1082,$AB:$AX,2,0)))</f>
        <v>0</v>
      </c>
      <c r="BD1082" s="92" t="n">
        <f aca="false">IF(ISERROR(VLOOKUP($B1082,$AB:$AX,3,0)),0,(VLOOKUP($B1082,$AB:$AX,3,0)))</f>
        <v>0</v>
      </c>
      <c r="BE1082" s="85" t="n">
        <f aca="false">IF(ISERROR(VLOOKUP($B1082,$AB:$AX,4,0)),0,(VLOOKUP($B1082,$AB:$AX,4,0)))</f>
        <v>0</v>
      </c>
      <c r="BF1082" s="86" t="n">
        <f aca="false">IF(ISERROR(VLOOKUP($B1082,$AB:$AX,5,0)),0,(VLOOKUP($B1082,$AB:$AX,5,0)))</f>
        <v>0</v>
      </c>
      <c r="BG1082" s="86" t="n">
        <f aca="false">IF(ISERROR(VLOOKUP($B1082,$AB:$AX,6,0)),0,(VLOOKUP($B1082,$AB:$AX,6,0)))</f>
        <v>0</v>
      </c>
      <c r="BH1082" s="85" t="n">
        <f aca="false">IF(ISERROR(VLOOKUP($B1082,$AB:$AX,7,0)),0,(VLOOKUP($B1082,$AB:$AX,7,0)))</f>
        <v>0</v>
      </c>
      <c r="BI1082" s="88" t="n">
        <f aca="false">IF(ISERROR(VLOOKUP($B1082,$AB:$AX,8,0)),0,(VLOOKUP($B1082,$AB:$AX,8,0)))</f>
        <v>0</v>
      </c>
      <c r="BJ1082" s="88" t="n">
        <f aca="false">IF(ISERROR(VLOOKUP($B1082,$AB:$AX,9,0)),0,(VLOOKUP($B1082,$AB:$AX,9,0)))</f>
        <v>0</v>
      </c>
      <c r="BK1082" s="89" t="n">
        <f aca="false">IF(ISERROR(VLOOKUP($B1082,$AB:$AX,10,0)),0,(VLOOKUP($B1082,$AB:$AX,10,0)))</f>
        <v>0</v>
      </c>
      <c r="BL1082" s="93" t="n">
        <f aca="false">IF(ISERROR(VLOOKUP($B1082,$AB:$AX,11,0)),0,(VLOOKUP($B1082,$AB:$AX,11,0)))</f>
        <v>0</v>
      </c>
      <c r="BM1082" s="89" t="n">
        <f aca="false">IF(ISERROR(VLOOKUP($B1082,$AB:$AX,12,0)),0,(VLOOKUP($B1082,$AB:$AX,12,0)))</f>
        <v>0</v>
      </c>
      <c r="BN1082" s="93" t="n">
        <f aca="false">IF(ISERROR(VLOOKUP($B1082,$AB:$AX,13,0)),0,(VLOOKUP($B1082,$AB:$AX,13,0)))</f>
        <v>0</v>
      </c>
      <c r="BO1082" s="86" t="n">
        <f aca="false">IF(ISERROR(VLOOKUP($B1082,$AB:$AX,14,0)),0,(VLOOKUP($B1082,$AB:$AX,14,0)))</f>
        <v>0</v>
      </c>
      <c r="BP1082" s="91" t="n">
        <f aca="false">IF(ISERROR(VLOOKUP($B1082,$AB:$AX,15,0)),0,(VLOOKUP($B1082,$AB:$AX,15,0)))</f>
        <v>0</v>
      </c>
    </row>
    <row r="1083" customFormat="false" ht="12.75" hidden="true" customHeight="false" outlineLevel="0" collapsed="false">
      <c r="A1083" s="75" t="s">
        <v>1563</v>
      </c>
      <c r="B1083" s="78"/>
      <c r="C1083" s="79"/>
      <c r="D1083" s="78"/>
      <c r="E1083" s="78"/>
      <c r="F1083" s="79"/>
      <c r="G1083" s="79"/>
      <c r="H1083" s="80" t="n">
        <v>0</v>
      </c>
      <c r="I1083" s="81" t="n">
        <v>0</v>
      </c>
      <c r="J1083" s="81" t="n">
        <v>0</v>
      </c>
      <c r="K1083" s="82" t="n">
        <v>0</v>
      </c>
      <c r="L1083" s="83" t="n">
        <v>0</v>
      </c>
      <c r="M1083" s="82" t="n">
        <v>0</v>
      </c>
      <c r="N1083" s="83" t="n">
        <v>0</v>
      </c>
      <c r="O1083" s="79"/>
      <c r="P1083" s="84"/>
      <c r="AA1083" s="5" t="s">
        <v>1563</v>
      </c>
      <c r="AB1083" s="85"/>
      <c r="AC1083" s="86"/>
      <c r="AD1083" s="85"/>
      <c r="AE1083" s="85"/>
      <c r="AF1083" s="86"/>
      <c r="AG1083" s="86"/>
      <c r="AH1083" s="87" t="n">
        <v>0</v>
      </c>
      <c r="AI1083" s="88" t="n">
        <v>0</v>
      </c>
      <c r="AJ1083" s="88" t="n">
        <v>0</v>
      </c>
      <c r="AK1083" s="89" t="n">
        <v>0</v>
      </c>
      <c r="AL1083" s="90" t="n">
        <v>0</v>
      </c>
      <c r="AM1083" s="89" t="n">
        <v>0</v>
      </c>
      <c r="AN1083" s="90" t="n">
        <v>0</v>
      </c>
      <c r="AO1083" s="86"/>
      <c r="AP1083" s="91"/>
      <c r="AZ1083" s="5"/>
      <c r="BA1083" s="12"/>
      <c r="BB1083" s="85" t="n">
        <f aca="false">IF(ISERROR(VLOOKUP($B1083,$AB:$AX,1,0)),0,(VLOOKUP($B1083,$AB:$AX,1,0)))</f>
        <v>0</v>
      </c>
      <c r="BC1083" s="86" t="n">
        <f aca="false">IF(ISERROR(VLOOKUP($B1083,$AB:$AX,2,0)),0,(VLOOKUP($B1083,$AB:$AX,2,0)))</f>
        <v>0</v>
      </c>
      <c r="BD1083" s="92" t="n">
        <f aca="false">IF(ISERROR(VLOOKUP($B1083,$AB:$AX,3,0)),0,(VLOOKUP($B1083,$AB:$AX,3,0)))</f>
        <v>0</v>
      </c>
      <c r="BE1083" s="85" t="n">
        <f aca="false">IF(ISERROR(VLOOKUP($B1083,$AB:$AX,4,0)),0,(VLOOKUP($B1083,$AB:$AX,4,0)))</f>
        <v>0</v>
      </c>
      <c r="BF1083" s="86" t="n">
        <f aca="false">IF(ISERROR(VLOOKUP($B1083,$AB:$AX,5,0)),0,(VLOOKUP($B1083,$AB:$AX,5,0)))</f>
        <v>0</v>
      </c>
      <c r="BG1083" s="86" t="n">
        <f aca="false">IF(ISERROR(VLOOKUP($B1083,$AB:$AX,6,0)),0,(VLOOKUP($B1083,$AB:$AX,6,0)))</f>
        <v>0</v>
      </c>
      <c r="BH1083" s="85" t="n">
        <f aca="false">IF(ISERROR(VLOOKUP($B1083,$AB:$AX,7,0)),0,(VLOOKUP($B1083,$AB:$AX,7,0)))</f>
        <v>0</v>
      </c>
      <c r="BI1083" s="88" t="n">
        <f aca="false">IF(ISERROR(VLOOKUP($B1083,$AB:$AX,8,0)),0,(VLOOKUP($B1083,$AB:$AX,8,0)))</f>
        <v>0</v>
      </c>
      <c r="BJ1083" s="88" t="n">
        <f aca="false">IF(ISERROR(VLOOKUP($B1083,$AB:$AX,9,0)),0,(VLOOKUP($B1083,$AB:$AX,9,0)))</f>
        <v>0</v>
      </c>
      <c r="BK1083" s="89" t="n">
        <f aca="false">IF(ISERROR(VLOOKUP($B1083,$AB:$AX,10,0)),0,(VLOOKUP($B1083,$AB:$AX,10,0)))</f>
        <v>0</v>
      </c>
      <c r="BL1083" s="93" t="n">
        <f aca="false">IF(ISERROR(VLOOKUP($B1083,$AB:$AX,11,0)),0,(VLOOKUP($B1083,$AB:$AX,11,0)))</f>
        <v>0</v>
      </c>
      <c r="BM1083" s="89" t="n">
        <f aca="false">IF(ISERROR(VLOOKUP($B1083,$AB:$AX,12,0)),0,(VLOOKUP($B1083,$AB:$AX,12,0)))</f>
        <v>0</v>
      </c>
      <c r="BN1083" s="93" t="n">
        <f aca="false">IF(ISERROR(VLOOKUP($B1083,$AB:$AX,13,0)),0,(VLOOKUP($B1083,$AB:$AX,13,0)))</f>
        <v>0</v>
      </c>
      <c r="BO1083" s="86" t="n">
        <f aca="false">IF(ISERROR(VLOOKUP($B1083,$AB:$AX,14,0)),0,(VLOOKUP($B1083,$AB:$AX,14,0)))</f>
        <v>0</v>
      </c>
      <c r="BP1083" s="91" t="n">
        <f aca="false">IF(ISERROR(VLOOKUP($B1083,$AB:$AX,15,0)),0,(VLOOKUP($B1083,$AB:$AX,15,0)))</f>
        <v>0</v>
      </c>
    </row>
    <row r="1084" customFormat="false" ht="12.75" hidden="true" customHeight="false" outlineLevel="0" collapsed="false">
      <c r="A1084" s="75" t="s">
        <v>1564</v>
      </c>
      <c r="B1084" s="78"/>
      <c r="C1084" s="79"/>
      <c r="D1084" s="78"/>
      <c r="E1084" s="78"/>
      <c r="F1084" s="79"/>
      <c r="G1084" s="79"/>
      <c r="H1084" s="80" t="n">
        <v>0</v>
      </c>
      <c r="I1084" s="81" t="n">
        <v>0</v>
      </c>
      <c r="J1084" s="81" t="n">
        <v>0</v>
      </c>
      <c r="K1084" s="82" t="n">
        <v>0</v>
      </c>
      <c r="L1084" s="83" t="n">
        <v>0</v>
      </c>
      <c r="M1084" s="82" t="n">
        <v>0</v>
      </c>
      <c r="N1084" s="83" t="n">
        <v>0</v>
      </c>
      <c r="O1084" s="79"/>
      <c r="P1084" s="84"/>
      <c r="AA1084" s="5" t="s">
        <v>1564</v>
      </c>
      <c r="AB1084" s="85"/>
      <c r="AC1084" s="86"/>
      <c r="AD1084" s="85"/>
      <c r="AE1084" s="85"/>
      <c r="AF1084" s="86"/>
      <c r="AG1084" s="86"/>
      <c r="AH1084" s="87" t="n">
        <v>0</v>
      </c>
      <c r="AI1084" s="88" t="n">
        <v>0</v>
      </c>
      <c r="AJ1084" s="88" t="n">
        <v>0</v>
      </c>
      <c r="AK1084" s="89" t="n">
        <v>0</v>
      </c>
      <c r="AL1084" s="90" t="n">
        <v>0</v>
      </c>
      <c r="AM1084" s="89" t="n">
        <v>0</v>
      </c>
      <c r="AN1084" s="90" t="n">
        <v>0</v>
      </c>
      <c r="AO1084" s="86"/>
      <c r="AP1084" s="91"/>
      <c r="AZ1084" s="5"/>
      <c r="BA1084" s="12"/>
      <c r="BB1084" s="85" t="n">
        <f aca="false">IF(ISERROR(VLOOKUP($B1084,$AB:$AX,1,0)),0,(VLOOKUP($B1084,$AB:$AX,1,0)))</f>
        <v>0</v>
      </c>
      <c r="BC1084" s="86" t="n">
        <f aca="false">IF(ISERROR(VLOOKUP($B1084,$AB:$AX,2,0)),0,(VLOOKUP($B1084,$AB:$AX,2,0)))</f>
        <v>0</v>
      </c>
      <c r="BD1084" s="92" t="n">
        <f aca="false">IF(ISERROR(VLOOKUP($B1084,$AB:$AX,3,0)),0,(VLOOKUP($B1084,$AB:$AX,3,0)))</f>
        <v>0</v>
      </c>
      <c r="BE1084" s="85" t="n">
        <f aca="false">IF(ISERROR(VLOOKUP($B1084,$AB:$AX,4,0)),0,(VLOOKUP($B1084,$AB:$AX,4,0)))</f>
        <v>0</v>
      </c>
      <c r="BF1084" s="86" t="n">
        <f aca="false">IF(ISERROR(VLOOKUP($B1084,$AB:$AX,5,0)),0,(VLOOKUP($B1084,$AB:$AX,5,0)))</f>
        <v>0</v>
      </c>
      <c r="BG1084" s="86" t="n">
        <f aca="false">IF(ISERROR(VLOOKUP($B1084,$AB:$AX,6,0)),0,(VLOOKUP($B1084,$AB:$AX,6,0)))</f>
        <v>0</v>
      </c>
      <c r="BH1084" s="85" t="n">
        <f aca="false">IF(ISERROR(VLOOKUP($B1084,$AB:$AX,7,0)),0,(VLOOKUP($B1084,$AB:$AX,7,0)))</f>
        <v>0</v>
      </c>
      <c r="BI1084" s="88" t="n">
        <f aca="false">IF(ISERROR(VLOOKUP($B1084,$AB:$AX,8,0)),0,(VLOOKUP($B1084,$AB:$AX,8,0)))</f>
        <v>0</v>
      </c>
      <c r="BJ1084" s="88" t="n">
        <f aca="false">IF(ISERROR(VLOOKUP($B1084,$AB:$AX,9,0)),0,(VLOOKUP($B1084,$AB:$AX,9,0)))</f>
        <v>0</v>
      </c>
      <c r="BK1084" s="89" t="n">
        <f aca="false">IF(ISERROR(VLOOKUP($B1084,$AB:$AX,10,0)),0,(VLOOKUP($B1084,$AB:$AX,10,0)))</f>
        <v>0</v>
      </c>
      <c r="BL1084" s="93" t="n">
        <f aca="false">IF(ISERROR(VLOOKUP($B1084,$AB:$AX,11,0)),0,(VLOOKUP($B1084,$AB:$AX,11,0)))</f>
        <v>0</v>
      </c>
      <c r="BM1084" s="89" t="n">
        <f aca="false">IF(ISERROR(VLOOKUP($B1084,$AB:$AX,12,0)),0,(VLOOKUP($B1084,$AB:$AX,12,0)))</f>
        <v>0</v>
      </c>
      <c r="BN1084" s="93" t="n">
        <f aca="false">IF(ISERROR(VLOOKUP($B1084,$AB:$AX,13,0)),0,(VLOOKUP($B1084,$AB:$AX,13,0)))</f>
        <v>0</v>
      </c>
      <c r="BO1084" s="86" t="n">
        <f aca="false">IF(ISERROR(VLOOKUP($B1084,$AB:$AX,14,0)),0,(VLOOKUP($B1084,$AB:$AX,14,0)))</f>
        <v>0</v>
      </c>
      <c r="BP1084" s="91" t="n">
        <f aca="false">IF(ISERROR(VLOOKUP($B1084,$AB:$AX,15,0)),0,(VLOOKUP($B1084,$AB:$AX,15,0)))</f>
        <v>0</v>
      </c>
    </row>
    <row r="1085" customFormat="false" ht="12.75" hidden="true" customHeight="false" outlineLevel="0" collapsed="false">
      <c r="A1085" s="75" t="s">
        <v>1565</v>
      </c>
      <c r="B1085" s="78"/>
      <c r="C1085" s="79"/>
      <c r="D1085" s="78"/>
      <c r="E1085" s="78"/>
      <c r="F1085" s="79"/>
      <c r="G1085" s="79"/>
      <c r="H1085" s="80" t="n">
        <v>0</v>
      </c>
      <c r="I1085" s="81" t="n">
        <v>0</v>
      </c>
      <c r="J1085" s="81" t="n">
        <v>0</v>
      </c>
      <c r="K1085" s="82" t="n">
        <v>0</v>
      </c>
      <c r="L1085" s="83" t="n">
        <v>0</v>
      </c>
      <c r="M1085" s="82" t="n">
        <v>0</v>
      </c>
      <c r="N1085" s="83" t="n">
        <v>0</v>
      </c>
      <c r="O1085" s="79"/>
      <c r="P1085" s="84"/>
      <c r="AA1085" s="5" t="s">
        <v>1565</v>
      </c>
      <c r="AB1085" s="85"/>
      <c r="AC1085" s="86"/>
      <c r="AD1085" s="85"/>
      <c r="AE1085" s="85"/>
      <c r="AF1085" s="86"/>
      <c r="AG1085" s="86"/>
      <c r="AH1085" s="87" t="n">
        <v>0</v>
      </c>
      <c r="AI1085" s="88" t="n">
        <v>0</v>
      </c>
      <c r="AJ1085" s="88" t="n">
        <v>0</v>
      </c>
      <c r="AK1085" s="89" t="n">
        <v>0</v>
      </c>
      <c r="AL1085" s="90" t="n">
        <v>0</v>
      </c>
      <c r="AM1085" s="89" t="n">
        <v>0</v>
      </c>
      <c r="AN1085" s="90" t="n">
        <v>0</v>
      </c>
      <c r="AO1085" s="86"/>
      <c r="AP1085" s="91"/>
      <c r="AZ1085" s="5"/>
      <c r="BA1085" s="12"/>
      <c r="BB1085" s="85" t="n">
        <f aca="false">IF(ISERROR(VLOOKUP($B1085,$AB:$AX,1,0)),0,(VLOOKUP($B1085,$AB:$AX,1,0)))</f>
        <v>0</v>
      </c>
      <c r="BC1085" s="86" t="n">
        <f aca="false">IF(ISERROR(VLOOKUP($B1085,$AB:$AX,2,0)),0,(VLOOKUP($B1085,$AB:$AX,2,0)))</f>
        <v>0</v>
      </c>
      <c r="BD1085" s="92" t="n">
        <f aca="false">IF(ISERROR(VLOOKUP($B1085,$AB:$AX,3,0)),0,(VLOOKUP($B1085,$AB:$AX,3,0)))</f>
        <v>0</v>
      </c>
      <c r="BE1085" s="85" t="n">
        <f aca="false">IF(ISERROR(VLOOKUP($B1085,$AB:$AX,4,0)),0,(VLOOKUP($B1085,$AB:$AX,4,0)))</f>
        <v>0</v>
      </c>
      <c r="BF1085" s="86" t="n">
        <f aca="false">IF(ISERROR(VLOOKUP($B1085,$AB:$AX,5,0)),0,(VLOOKUP($B1085,$AB:$AX,5,0)))</f>
        <v>0</v>
      </c>
      <c r="BG1085" s="86" t="n">
        <f aca="false">IF(ISERROR(VLOOKUP($B1085,$AB:$AX,6,0)),0,(VLOOKUP($B1085,$AB:$AX,6,0)))</f>
        <v>0</v>
      </c>
      <c r="BH1085" s="85" t="n">
        <f aca="false">IF(ISERROR(VLOOKUP($B1085,$AB:$AX,7,0)),0,(VLOOKUP($B1085,$AB:$AX,7,0)))</f>
        <v>0</v>
      </c>
      <c r="BI1085" s="88" t="n">
        <f aca="false">IF(ISERROR(VLOOKUP($B1085,$AB:$AX,8,0)),0,(VLOOKUP($B1085,$AB:$AX,8,0)))</f>
        <v>0</v>
      </c>
      <c r="BJ1085" s="88" t="n">
        <f aca="false">IF(ISERROR(VLOOKUP($B1085,$AB:$AX,9,0)),0,(VLOOKUP($B1085,$AB:$AX,9,0)))</f>
        <v>0</v>
      </c>
      <c r="BK1085" s="89" t="n">
        <f aca="false">IF(ISERROR(VLOOKUP($B1085,$AB:$AX,10,0)),0,(VLOOKUP($B1085,$AB:$AX,10,0)))</f>
        <v>0</v>
      </c>
      <c r="BL1085" s="93" t="n">
        <f aca="false">IF(ISERROR(VLOOKUP($B1085,$AB:$AX,11,0)),0,(VLOOKUP($B1085,$AB:$AX,11,0)))</f>
        <v>0</v>
      </c>
      <c r="BM1085" s="89" t="n">
        <f aca="false">IF(ISERROR(VLOOKUP($B1085,$AB:$AX,12,0)),0,(VLOOKUP($B1085,$AB:$AX,12,0)))</f>
        <v>0</v>
      </c>
      <c r="BN1085" s="93" t="n">
        <f aca="false">IF(ISERROR(VLOOKUP($B1085,$AB:$AX,13,0)),0,(VLOOKUP($B1085,$AB:$AX,13,0)))</f>
        <v>0</v>
      </c>
      <c r="BO1085" s="86" t="n">
        <f aca="false">IF(ISERROR(VLOOKUP($B1085,$AB:$AX,14,0)),0,(VLOOKUP($B1085,$AB:$AX,14,0)))</f>
        <v>0</v>
      </c>
      <c r="BP1085" s="91" t="n">
        <f aca="false">IF(ISERROR(VLOOKUP($B1085,$AB:$AX,15,0)),0,(VLOOKUP($B1085,$AB:$AX,15,0)))</f>
        <v>0</v>
      </c>
    </row>
    <row r="1086" customFormat="false" ht="12.75" hidden="true" customHeight="false" outlineLevel="0" collapsed="false">
      <c r="A1086" s="75" t="s">
        <v>1566</v>
      </c>
      <c r="B1086" s="78"/>
      <c r="C1086" s="79"/>
      <c r="D1086" s="78"/>
      <c r="E1086" s="78"/>
      <c r="F1086" s="79"/>
      <c r="G1086" s="79"/>
      <c r="H1086" s="80" t="n">
        <v>0</v>
      </c>
      <c r="I1086" s="81" t="n">
        <v>0</v>
      </c>
      <c r="J1086" s="81" t="n">
        <v>0</v>
      </c>
      <c r="K1086" s="82" t="n">
        <v>0</v>
      </c>
      <c r="L1086" s="83" t="n">
        <v>0</v>
      </c>
      <c r="M1086" s="82" t="n">
        <v>0</v>
      </c>
      <c r="N1086" s="83" t="n">
        <v>0</v>
      </c>
      <c r="O1086" s="79"/>
      <c r="P1086" s="84"/>
      <c r="AA1086" s="5" t="s">
        <v>1566</v>
      </c>
      <c r="AB1086" s="85"/>
      <c r="AC1086" s="86"/>
      <c r="AD1086" s="85"/>
      <c r="AE1086" s="85"/>
      <c r="AF1086" s="86"/>
      <c r="AG1086" s="86"/>
      <c r="AH1086" s="87" t="n">
        <v>0</v>
      </c>
      <c r="AI1086" s="88" t="n">
        <v>0</v>
      </c>
      <c r="AJ1086" s="88" t="n">
        <v>0</v>
      </c>
      <c r="AK1086" s="89" t="n">
        <v>0</v>
      </c>
      <c r="AL1086" s="90" t="n">
        <v>0</v>
      </c>
      <c r="AM1086" s="89" t="n">
        <v>0</v>
      </c>
      <c r="AN1086" s="90" t="n">
        <v>0</v>
      </c>
      <c r="AO1086" s="86"/>
      <c r="AP1086" s="91"/>
      <c r="AZ1086" s="5"/>
      <c r="BA1086" s="12"/>
      <c r="BB1086" s="85" t="n">
        <f aca="false">IF(ISERROR(VLOOKUP($B1086,$AB:$AX,1,0)),0,(VLOOKUP($B1086,$AB:$AX,1,0)))</f>
        <v>0</v>
      </c>
      <c r="BC1086" s="86" t="n">
        <f aca="false">IF(ISERROR(VLOOKUP($B1086,$AB:$AX,2,0)),0,(VLOOKUP($B1086,$AB:$AX,2,0)))</f>
        <v>0</v>
      </c>
      <c r="BD1086" s="92" t="n">
        <f aca="false">IF(ISERROR(VLOOKUP($B1086,$AB:$AX,3,0)),0,(VLOOKUP($B1086,$AB:$AX,3,0)))</f>
        <v>0</v>
      </c>
      <c r="BE1086" s="85" t="n">
        <f aca="false">IF(ISERROR(VLOOKUP($B1086,$AB:$AX,4,0)),0,(VLOOKUP($B1086,$AB:$AX,4,0)))</f>
        <v>0</v>
      </c>
      <c r="BF1086" s="86" t="n">
        <f aca="false">IF(ISERROR(VLOOKUP($B1086,$AB:$AX,5,0)),0,(VLOOKUP($B1086,$AB:$AX,5,0)))</f>
        <v>0</v>
      </c>
      <c r="BG1086" s="86" t="n">
        <f aca="false">IF(ISERROR(VLOOKUP($B1086,$AB:$AX,6,0)),0,(VLOOKUP($B1086,$AB:$AX,6,0)))</f>
        <v>0</v>
      </c>
      <c r="BH1086" s="85" t="n">
        <f aca="false">IF(ISERROR(VLOOKUP($B1086,$AB:$AX,7,0)),0,(VLOOKUP($B1086,$AB:$AX,7,0)))</f>
        <v>0</v>
      </c>
      <c r="BI1086" s="88" t="n">
        <f aca="false">IF(ISERROR(VLOOKUP($B1086,$AB:$AX,8,0)),0,(VLOOKUP($B1086,$AB:$AX,8,0)))</f>
        <v>0</v>
      </c>
      <c r="BJ1086" s="88" t="n">
        <f aca="false">IF(ISERROR(VLOOKUP($B1086,$AB:$AX,9,0)),0,(VLOOKUP($B1086,$AB:$AX,9,0)))</f>
        <v>0</v>
      </c>
      <c r="BK1086" s="89" t="n">
        <f aca="false">IF(ISERROR(VLOOKUP($B1086,$AB:$AX,10,0)),0,(VLOOKUP($B1086,$AB:$AX,10,0)))</f>
        <v>0</v>
      </c>
      <c r="BL1086" s="93" t="n">
        <f aca="false">IF(ISERROR(VLOOKUP($B1086,$AB:$AX,11,0)),0,(VLOOKUP($B1086,$AB:$AX,11,0)))</f>
        <v>0</v>
      </c>
      <c r="BM1086" s="89" t="n">
        <f aca="false">IF(ISERROR(VLOOKUP($B1086,$AB:$AX,12,0)),0,(VLOOKUP($B1086,$AB:$AX,12,0)))</f>
        <v>0</v>
      </c>
      <c r="BN1086" s="93" t="n">
        <f aca="false">IF(ISERROR(VLOOKUP($B1086,$AB:$AX,13,0)),0,(VLOOKUP($B1086,$AB:$AX,13,0)))</f>
        <v>0</v>
      </c>
      <c r="BO1086" s="86" t="n">
        <f aca="false">IF(ISERROR(VLOOKUP($B1086,$AB:$AX,14,0)),0,(VLOOKUP($B1086,$AB:$AX,14,0)))</f>
        <v>0</v>
      </c>
      <c r="BP1086" s="91" t="n">
        <f aca="false">IF(ISERROR(VLOOKUP($B1086,$AB:$AX,15,0)),0,(VLOOKUP($B1086,$AB:$AX,15,0)))</f>
        <v>0</v>
      </c>
    </row>
    <row r="1087" customFormat="false" ht="12.75" hidden="true" customHeight="false" outlineLevel="0" collapsed="false">
      <c r="A1087" s="75" t="s">
        <v>1567</v>
      </c>
      <c r="B1087" s="78"/>
      <c r="C1087" s="79"/>
      <c r="D1087" s="78"/>
      <c r="E1087" s="78"/>
      <c r="F1087" s="79"/>
      <c r="G1087" s="79"/>
      <c r="H1087" s="80" t="n">
        <v>0</v>
      </c>
      <c r="I1087" s="81" t="n">
        <v>0</v>
      </c>
      <c r="J1087" s="81" t="n">
        <v>0</v>
      </c>
      <c r="K1087" s="82" t="n">
        <v>0</v>
      </c>
      <c r="L1087" s="83" t="n">
        <v>0</v>
      </c>
      <c r="M1087" s="82" t="n">
        <v>0</v>
      </c>
      <c r="N1087" s="83" t="n">
        <v>0</v>
      </c>
      <c r="O1087" s="79"/>
      <c r="P1087" s="84"/>
      <c r="AA1087" s="5" t="s">
        <v>1567</v>
      </c>
      <c r="AB1087" s="85"/>
      <c r="AC1087" s="86"/>
      <c r="AD1087" s="85"/>
      <c r="AE1087" s="85"/>
      <c r="AF1087" s="86"/>
      <c r="AG1087" s="86"/>
      <c r="AH1087" s="87" t="n">
        <v>0</v>
      </c>
      <c r="AI1087" s="88" t="n">
        <v>0</v>
      </c>
      <c r="AJ1087" s="88" t="n">
        <v>0</v>
      </c>
      <c r="AK1087" s="89" t="n">
        <v>0</v>
      </c>
      <c r="AL1087" s="90" t="n">
        <v>0</v>
      </c>
      <c r="AM1087" s="89" t="n">
        <v>0</v>
      </c>
      <c r="AN1087" s="90" t="n">
        <v>0</v>
      </c>
      <c r="AO1087" s="86"/>
      <c r="AP1087" s="91"/>
      <c r="AZ1087" s="5"/>
      <c r="BA1087" s="12"/>
      <c r="BB1087" s="85" t="n">
        <f aca="false">IF(ISERROR(VLOOKUP($B1087,$AB:$AX,1,0)),0,(VLOOKUP($B1087,$AB:$AX,1,0)))</f>
        <v>0</v>
      </c>
      <c r="BC1087" s="86" t="n">
        <f aca="false">IF(ISERROR(VLOOKUP($B1087,$AB:$AX,2,0)),0,(VLOOKUP($B1087,$AB:$AX,2,0)))</f>
        <v>0</v>
      </c>
      <c r="BD1087" s="92" t="n">
        <f aca="false">IF(ISERROR(VLOOKUP($B1087,$AB:$AX,3,0)),0,(VLOOKUP($B1087,$AB:$AX,3,0)))</f>
        <v>0</v>
      </c>
      <c r="BE1087" s="85" t="n">
        <f aca="false">IF(ISERROR(VLOOKUP($B1087,$AB:$AX,4,0)),0,(VLOOKUP($B1087,$AB:$AX,4,0)))</f>
        <v>0</v>
      </c>
      <c r="BF1087" s="86" t="n">
        <f aca="false">IF(ISERROR(VLOOKUP($B1087,$AB:$AX,5,0)),0,(VLOOKUP($B1087,$AB:$AX,5,0)))</f>
        <v>0</v>
      </c>
      <c r="BG1087" s="86" t="n">
        <f aca="false">IF(ISERROR(VLOOKUP($B1087,$AB:$AX,6,0)),0,(VLOOKUP($B1087,$AB:$AX,6,0)))</f>
        <v>0</v>
      </c>
      <c r="BH1087" s="85" t="n">
        <f aca="false">IF(ISERROR(VLOOKUP($B1087,$AB:$AX,7,0)),0,(VLOOKUP($B1087,$AB:$AX,7,0)))</f>
        <v>0</v>
      </c>
      <c r="BI1087" s="88" t="n">
        <f aca="false">IF(ISERROR(VLOOKUP($B1087,$AB:$AX,8,0)),0,(VLOOKUP($B1087,$AB:$AX,8,0)))</f>
        <v>0</v>
      </c>
      <c r="BJ1087" s="88" t="n">
        <f aca="false">IF(ISERROR(VLOOKUP($B1087,$AB:$AX,9,0)),0,(VLOOKUP($B1087,$AB:$AX,9,0)))</f>
        <v>0</v>
      </c>
      <c r="BK1087" s="89" t="n">
        <f aca="false">IF(ISERROR(VLOOKUP($B1087,$AB:$AX,10,0)),0,(VLOOKUP($B1087,$AB:$AX,10,0)))</f>
        <v>0</v>
      </c>
      <c r="BL1087" s="93" t="n">
        <f aca="false">IF(ISERROR(VLOOKUP($B1087,$AB:$AX,11,0)),0,(VLOOKUP($B1087,$AB:$AX,11,0)))</f>
        <v>0</v>
      </c>
      <c r="BM1087" s="89" t="n">
        <f aca="false">IF(ISERROR(VLOOKUP($B1087,$AB:$AX,12,0)),0,(VLOOKUP($B1087,$AB:$AX,12,0)))</f>
        <v>0</v>
      </c>
      <c r="BN1087" s="93" t="n">
        <f aca="false">IF(ISERROR(VLOOKUP($B1087,$AB:$AX,13,0)),0,(VLOOKUP($B1087,$AB:$AX,13,0)))</f>
        <v>0</v>
      </c>
      <c r="BO1087" s="86" t="n">
        <f aca="false">IF(ISERROR(VLOOKUP($B1087,$AB:$AX,14,0)),0,(VLOOKUP($B1087,$AB:$AX,14,0)))</f>
        <v>0</v>
      </c>
      <c r="BP1087" s="91" t="n">
        <f aca="false">IF(ISERROR(VLOOKUP($B1087,$AB:$AX,15,0)),0,(VLOOKUP($B1087,$AB:$AX,15,0)))</f>
        <v>0</v>
      </c>
    </row>
    <row r="1088" customFormat="false" ht="12.75" hidden="true" customHeight="false" outlineLevel="0" collapsed="false">
      <c r="A1088" s="75" t="s">
        <v>1568</v>
      </c>
      <c r="B1088" s="78"/>
      <c r="C1088" s="79"/>
      <c r="D1088" s="78"/>
      <c r="E1088" s="78"/>
      <c r="F1088" s="79"/>
      <c r="G1088" s="79"/>
      <c r="H1088" s="80" t="n">
        <v>0</v>
      </c>
      <c r="I1088" s="81" t="n">
        <v>0</v>
      </c>
      <c r="J1088" s="81" t="n">
        <v>0</v>
      </c>
      <c r="K1088" s="82" t="n">
        <v>0</v>
      </c>
      <c r="L1088" s="83" t="n">
        <v>0</v>
      </c>
      <c r="M1088" s="82" t="n">
        <v>0</v>
      </c>
      <c r="N1088" s="83" t="n">
        <v>0</v>
      </c>
      <c r="O1088" s="79"/>
      <c r="P1088" s="84"/>
      <c r="AA1088" s="5" t="s">
        <v>1568</v>
      </c>
      <c r="AB1088" s="85"/>
      <c r="AC1088" s="86"/>
      <c r="AD1088" s="85"/>
      <c r="AE1088" s="85"/>
      <c r="AF1088" s="86"/>
      <c r="AG1088" s="86"/>
      <c r="AH1088" s="87" t="n">
        <v>0</v>
      </c>
      <c r="AI1088" s="88" t="n">
        <v>0</v>
      </c>
      <c r="AJ1088" s="88" t="n">
        <v>0</v>
      </c>
      <c r="AK1088" s="89" t="n">
        <v>0</v>
      </c>
      <c r="AL1088" s="90" t="n">
        <v>0</v>
      </c>
      <c r="AM1088" s="89" t="n">
        <v>0</v>
      </c>
      <c r="AN1088" s="90" t="n">
        <v>0</v>
      </c>
      <c r="AO1088" s="86"/>
      <c r="AP1088" s="91"/>
      <c r="AZ1088" s="5"/>
      <c r="BA1088" s="12"/>
      <c r="BB1088" s="85" t="n">
        <f aca="false">IF(ISERROR(VLOOKUP($B1088,$AB:$AX,1,0)),0,(VLOOKUP($B1088,$AB:$AX,1,0)))</f>
        <v>0</v>
      </c>
      <c r="BC1088" s="86" t="n">
        <f aca="false">IF(ISERROR(VLOOKUP($B1088,$AB:$AX,2,0)),0,(VLOOKUP($B1088,$AB:$AX,2,0)))</f>
        <v>0</v>
      </c>
      <c r="BD1088" s="92" t="n">
        <f aca="false">IF(ISERROR(VLOOKUP($B1088,$AB:$AX,3,0)),0,(VLOOKUP($B1088,$AB:$AX,3,0)))</f>
        <v>0</v>
      </c>
      <c r="BE1088" s="85" t="n">
        <f aca="false">IF(ISERROR(VLOOKUP($B1088,$AB:$AX,4,0)),0,(VLOOKUP($B1088,$AB:$AX,4,0)))</f>
        <v>0</v>
      </c>
      <c r="BF1088" s="86" t="n">
        <f aca="false">IF(ISERROR(VLOOKUP($B1088,$AB:$AX,5,0)),0,(VLOOKUP($B1088,$AB:$AX,5,0)))</f>
        <v>0</v>
      </c>
      <c r="BG1088" s="86" t="n">
        <f aca="false">IF(ISERROR(VLOOKUP($B1088,$AB:$AX,6,0)),0,(VLOOKUP($B1088,$AB:$AX,6,0)))</f>
        <v>0</v>
      </c>
      <c r="BH1088" s="85" t="n">
        <f aca="false">IF(ISERROR(VLOOKUP($B1088,$AB:$AX,7,0)),0,(VLOOKUP($B1088,$AB:$AX,7,0)))</f>
        <v>0</v>
      </c>
      <c r="BI1088" s="88" t="n">
        <f aca="false">IF(ISERROR(VLOOKUP($B1088,$AB:$AX,8,0)),0,(VLOOKUP($B1088,$AB:$AX,8,0)))</f>
        <v>0</v>
      </c>
      <c r="BJ1088" s="88" t="n">
        <f aca="false">IF(ISERROR(VLOOKUP($B1088,$AB:$AX,9,0)),0,(VLOOKUP($B1088,$AB:$AX,9,0)))</f>
        <v>0</v>
      </c>
      <c r="BK1088" s="89" t="n">
        <f aca="false">IF(ISERROR(VLOOKUP($B1088,$AB:$AX,10,0)),0,(VLOOKUP($B1088,$AB:$AX,10,0)))</f>
        <v>0</v>
      </c>
      <c r="BL1088" s="93" t="n">
        <f aca="false">IF(ISERROR(VLOOKUP($B1088,$AB:$AX,11,0)),0,(VLOOKUP($B1088,$AB:$AX,11,0)))</f>
        <v>0</v>
      </c>
      <c r="BM1088" s="89" t="n">
        <f aca="false">IF(ISERROR(VLOOKUP($B1088,$AB:$AX,12,0)),0,(VLOOKUP($B1088,$AB:$AX,12,0)))</f>
        <v>0</v>
      </c>
      <c r="BN1088" s="93" t="n">
        <f aca="false">IF(ISERROR(VLOOKUP($B1088,$AB:$AX,13,0)),0,(VLOOKUP($B1088,$AB:$AX,13,0)))</f>
        <v>0</v>
      </c>
      <c r="BO1088" s="86" t="n">
        <f aca="false">IF(ISERROR(VLOOKUP($B1088,$AB:$AX,14,0)),0,(VLOOKUP($B1088,$AB:$AX,14,0)))</f>
        <v>0</v>
      </c>
      <c r="BP1088" s="91" t="n">
        <f aca="false">IF(ISERROR(VLOOKUP($B1088,$AB:$AX,15,0)),0,(VLOOKUP($B1088,$AB:$AX,15,0)))</f>
        <v>0</v>
      </c>
    </row>
    <row r="1089" customFormat="false" ht="12.75" hidden="true" customHeight="false" outlineLevel="0" collapsed="false">
      <c r="A1089" s="75" t="s">
        <v>1569</v>
      </c>
      <c r="B1089" s="78"/>
      <c r="C1089" s="79"/>
      <c r="D1089" s="78"/>
      <c r="E1089" s="78"/>
      <c r="F1089" s="79"/>
      <c r="G1089" s="79"/>
      <c r="H1089" s="80" t="n">
        <v>0</v>
      </c>
      <c r="I1089" s="81" t="n">
        <v>0</v>
      </c>
      <c r="J1089" s="81" t="n">
        <v>0</v>
      </c>
      <c r="K1089" s="82" t="n">
        <v>0</v>
      </c>
      <c r="L1089" s="83" t="n">
        <v>0</v>
      </c>
      <c r="M1089" s="82" t="n">
        <v>0</v>
      </c>
      <c r="N1089" s="83" t="n">
        <v>0</v>
      </c>
      <c r="O1089" s="79"/>
      <c r="P1089" s="84"/>
      <c r="AA1089" s="5" t="s">
        <v>1569</v>
      </c>
      <c r="AB1089" s="85"/>
      <c r="AC1089" s="86"/>
      <c r="AD1089" s="85"/>
      <c r="AE1089" s="85"/>
      <c r="AF1089" s="86"/>
      <c r="AG1089" s="86"/>
      <c r="AH1089" s="87" t="n">
        <v>0</v>
      </c>
      <c r="AI1089" s="88" t="n">
        <v>0</v>
      </c>
      <c r="AJ1089" s="88" t="n">
        <v>0</v>
      </c>
      <c r="AK1089" s="89" t="n">
        <v>0</v>
      </c>
      <c r="AL1089" s="90" t="n">
        <v>0</v>
      </c>
      <c r="AM1089" s="89" t="n">
        <v>0</v>
      </c>
      <c r="AN1089" s="90" t="n">
        <v>0</v>
      </c>
      <c r="AO1089" s="86"/>
      <c r="AP1089" s="91"/>
      <c r="AZ1089" s="5"/>
      <c r="BA1089" s="12"/>
      <c r="BB1089" s="85" t="n">
        <f aca="false">IF(ISERROR(VLOOKUP($B1089,$AB:$AX,1,0)),0,(VLOOKUP($B1089,$AB:$AX,1,0)))</f>
        <v>0</v>
      </c>
      <c r="BC1089" s="86" t="n">
        <f aca="false">IF(ISERROR(VLOOKUP($B1089,$AB:$AX,2,0)),0,(VLOOKUP($B1089,$AB:$AX,2,0)))</f>
        <v>0</v>
      </c>
      <c r="BD1089" s="92" t="n">
        <f aca="false">IF(ISERROR(VLOOKUP($B1089,$AB:$AX,3,0)),0,(VLOOKUP($B1089,$AB:$AX,3,0)))</f>
        <v>0</v>
      </c>
      <c r="BE1089" s="85" t="n">
        <f aca="false">IF(ISERROR(VLOOKUP($B1089,$AB:$AX,4,0)),0,(VLOOKUP($B1089,$AB:$AX,4,0)))</f>
        <v>0</v>
      </c>
      <c r="BF1089" s="86" t="n">
        <f aca="false">IF(ISERROR(VLOOKUP($B1089,$AB:$AX,5,0)),0,(VLOOKUP($B1089,$AB:$AX,5,0)))</f>
        <v>0</v>
      </c>
      <c r="BG1089" s="86" t="n">
        <f aca="false">IF(ISERROR(VLOOKUP($B1089,$AB:$AX,6,0)),0,(VLOOKUP($B1089,$AB:$AX,6,0)))</f>
        <v>0</v>
      </c>
      <c r="BH1089" s="85" t="n">
        <f aca="false">IF(ISERROR(VLOOKUP($B1089,$AB:$AX,7,0)),0,(VLOOKUP($B1089,$AB:$AX,7,0)))</f>
        <v>0</v>
      </c>
      <c r="BI1089" s="88" t="n">
        <f aca="false">IF(ISERROR(VLOOKUP($B1089,$AB:$AX,8,0)),0,(VLOOKUP($B1089,$AB:$AX,8,0)))</f>
        <v>0</v>
      </c>
      <c r="BJ1089" s="88" t="n">
        <f aca="false">IF(ISERROR(VLOOKUP($B1089,$AB:$AX,9,0)),0,(VLOOKUP($B1089,$AB:$AX,9,0)))</f>
        <v>0</v>
      </c>
      <c r="BK1089" s="89" t="n">
        <f aca="false">IF(ISERROR(VLOOKUP($B1089,$AB:$AX,10,0)),0,(VLOOKUP($B1089,$AB:$AX,10,0)))</f>
        <v>0</v>
      </c>
      <c r="BL1089" s="93" t="n">
        <f aca="false">IF(ISERROR(VLOOKUP($B1089,$AB:$AX,11,0)),0,(VLOOKUP($B1089,$AB:$AX,11,0)))</f>
        <v>0</v>
      </c>
      <c r="BM1089" s="89" t="n">
        <f aca="false">IF(ISERROR(VLOOKUP($B1089,$AB:$AX,12,0)),0,(VLOOKUP($B1089,$AB:$AX,12,0)))</f>
        <v>0</v>
      </c>
      <c r="BN1089" s="93" t="n">
        <f aca="false">IF(ISERROR(VLOOKUP($B1089,$AB:$AX,13,0)),0,(VLOOKUP($B1089,$AB:$AX,13,0)))</f>
        <v>0</v>
      </c>
      <c r="BO1089" s="86" t="n">
        <f aca="false">IF(ISERROR(VLOOKUP($B1089,$AB:$AX,14,0)),0,(VLOOKUP($B1089,$AB:$AX,14,0)))</f>
        <v>0</v>
      </c>
      <c r="BP1089" s="91" t="n">
        <f aca="false">IF(ISERROR(VLOOKUP($B1089,$AB:$AX,15,0)),0,(VLOOKUP($B1089,$AB:$AX,15,0)))</f>
        <v>0</v>
      </c>
    </row>
    <row r="1090" customFormat="false" ht="12.75" hidden="true" customHeight="false" outlineLevel="0" collapsed="false">
      <c r="A1090" s="75" t="s">
        <v>1570</v>
      </c>
      <c r="B1090" s="78"/>
      <c r="C1090" s="79"/>
      <c r="D1090" s="78"/>
      <c r="E1090" s="78"/>
      <c r="F1090" s="79"/>
      <c r="G1090" s="79"/>
      <c r="H1090" s="80" t="n">
        <v>0</v>
      </c>
      <c r="I1090" s="81" t="n">
        <v>0</v>
      </c>
      <c r="J1090" s="81" t="n">
        <v>0</v>
      </c>
      <c r="K1090" s="82" t="n">
        <v>0</v>
      </c>
      <c r="L1090" s="83" t="n">
        <v>0</v>
      </c>
      <c r="M1090" s="82" t="n">
        <v>0</v>
      </c>
      <c r="N1090" s="83" t="n">
        <v>0</v>
      </c>
      <c r="O1090" s="79"/>
      <c r="P1090" s="84"/>
      <c r="AA1090" s="5" t="s">
        <v>1570</v>
      </c>
      <c r="AB1090" s="85"/>
      <c r="AC1090" s="86"/>
      <c r="AD1090" s="85"/>
      <c r="AE1090" s="85"/>
      <c r="AF1090" s="86"/>
      <c r="AG1090" s="86"/>
      <c r="AH1090" s="87" t="n">
        <v>0</v>
      </c>
      <c r="AI1090" s="88" t="n">
        <v>0</v>
      </c>
      <c r="AJ1090" s="88" t="n">
        <v>0</v>
      </c>
      <c r="AK1090" s="89" t="n">
        <v>0</v>
      </c>
      <c r="AL1090" s="90" t="n">
        <v>0</v>
      </c>
      <c r="AM1090" s="89" t="n">
        <v>0</v>
      </c>
      <c r="AN1090" s="90" t="n">
        <v>0</v>
      </c>
      <c r="AO1090" s="86"/>
      <c r="AP1090" s="91"/>
      <c r="AZ1090" s="5"/>
      <c r="BA1090" s="12"/>
      <c r="BB1090" s="85" t="n">
        <f aca="false">IF(ISERROR(VLOOKUP($B1090,$AB:$AX,1,0)),0,(VLOOKUP($B1090,$AB:$AX,1,0)))</f>
        <v>0</v>
      </c>
      <c r="BC1090" s="86" t="n">
        <f aca="false">IF(ISERROR(VLOOKUP($B1090,$AB:$AX,2,0)),0,(VLOOKUP($B1090,$AB:$AX,2,0)))</f>
        <v>0</v>
      </c>
      <c r="BD1090" s="92" t="n">
        <f aca="false">IF(ISERROR(VLOOKUP($B1090,$AB:$AX,3,0)),0,(VLOOKUP($B1090,$AB:$AX,3,0)))</f>
        <v>0</v>
      </c>
      <c r="BE1090" s="85" t="n">
        <f aca="false">IF(ISERROR(VLOOKUP($B1090,$AB:$AX,4,0)),0,(VLOOKUP($B1090,$AB:$AX,4,0)))</f>
        <v>0</v>
      </c>
      <c r="BF1090" s="86" t="n">
        <f aca="false">IF(ISERROR(VLOOKUP($B1090,$AB:$AX,5,0)),0,(VLOOKUP($B1090,$AB:$AX,5,0)))</f>
        <v>0</v>
      </c>
      <c r="BG1090" s="86" t="n">
        <f aca="false">IF(ISERROR(VLOOKUP($B1090,$AB:$AX,6,0)),0,(VLOOKUP($B1090,$AB:$AX,6,0)))</f>
        <v>0</v>
      </c>
      <c r="BH1090" s="85" t="n">
        <f aca="false">IF(ISERROR(VLOOKUP($B1090,$AB:$AX,7,0)),0,(VLOOKUP($B1090,$AB:$AX,7,0)))</f>
        <v>0</v>
      </c>
      <c r="BI1090" s="88" t="n">
        <f aca="false">IF(ISERROR(VLOOKUP($B1090,$AB:$AX,8,0)),0,(VLOOKUP($B1090,$AB:$AX,8,0)))</f>
        <v>0</v>
      </c>
      <c r="BJ1090" s="88" t="n">
        <f aca="false">IF(ISERROR(VLOOKUP($B1090,$AB:$AX,9,0)),0,(VLOOKUP($B1090,$AB:$AX,9,0)))</f>
        <v>0</v>
      </c>
      <c r="BK1090" s="89" t="n">
        <f aca="false">IF(ISERROR(VLOOKUP($B1090,$AB:$AX,10,0)),0,(VLOOKUP($B1090,$AB:$AX,10,0)))</f>
        <v>0</v>
      </c>
      <c r="BL1090" s="93" t="n">
        <f aca="false">IF(ISERROR(VLOOKUP($B1090,$AB:$AX,11,0)),0,(VLOOKUP($B1090,$AB:$AX,11,0)))</f>
        <v>0</v>
      </c>
      <c r="BM1090" s="89" t="n">
        <f aca="false">IF(ISERROR(VLOOKUP($B1090,$AB:$AX,12,0)),0,(VLOOKUP($B1090,$AB:$AX,12,0)))</f>
        <v>0</v>
      </c>
      <c r="BN1090" s="93" t="n">
        <f aca="false">IF(ISERROR(VLOOKUP($B1090,$AB:$AX,13,0)),0,(VLOOKUP($B1090,$AB:$AX,13,0)))</f>
        <v>0</v>
      </c>
      <c r="BO1090" s="86" t="n">
        <f aca="false">IF(ISERROR(VLOOKUP($B1090,$AB:$AX,14,0)),0,(VLOOKUP($B1090,$AB:$AX,14,0)))</f>
        <v>0</v>
      </c>
      <c r="BP1090" s="91" t="n">
        <f aca="false">IF(ISERROR(VLOOKUP($B1090,$AB:$AX,15,0)),0,(VLOOKUP($B1090,$AB:$AX,15,0)))</f>
        <v>0</v>
      </c>
    </row>
    <row r="1091" customFormat="false" ht="12.75" hidden="true" customHeight="false" outlineLevel="0" collapsed="false">
      <c r="A1091" s="75" t="s">
        <v>1571</v>
      </c>
      <c r="B1091" s="78"/>
      <c r="C1091" s="79"/>
      <c r="D1091" s="78"/>
      <c r="E1091" s="78"/>
      <c r="F1091" s="79"/>
      <c r="G1091" s="79"/>
      <c r="H1091" s="80" t="n">
        <v>0</v>
      </c>
      <c r="I1091" s="81" t="n">
        <v>0</v>
      </c>
      <c r="J1091" s="81" t="n">
        <v>0</v>
      </c>
      <c r="K1091" s="82" t="n">
        <v>0</v>
      </c>
      <c r="L1091" s="83" t="n">
        <v>0</v>
      </c>
      <c r="M1091" s="82" t="n">
        <v>0</v>
      </c>
      <c r="N1091" s="83" t="n">
        <v>0</v>
      </c>
      <c r="O1091" s="79"/>
      <c r="P1091" s="84"/>
      <c r="AA1091" s="5" t="s">
        <v>1571</v>
      </c>
      <c r="AB1091" s="85"/>
      <c r="AC1091" s="86"/>
      <c r="AD1091" s="85"/>
      <c r="AE1091" s="85"/>
      <c r="AF1091" s="86"/>
      <c r="AG1091" s="86"/>
      <c r="AH1091" s="87" t="n">
        <v>0</v>
      </c>
      <c r="AI1091" s="88" t="n">
        <v>0</v>
      </c>
      <c r="AJ1091" s="88" t="n">
        <v>0</v>
      </c>
      <c r="AK1091" s="89" t="n">
        <v>0</v>
      </c>
      <c r="AL1091" s="90" t="n">
        <v>0</v>
      </c>
      <c r="AM1091" s="89" t="n">
        <v>0</v>
      </c>
      <c r="AN1091" s="90" t="n">
        <v>0</v>
      </c>
      <c r="AO1091" s="86"/>
      <c r="AP1091" s="91"/>
      <c r="AZ1091" s="5"/>
      <c r="BA1091" s="12"/>
      <c r="BB1091" s="85" t="n">
        <f aca="false">IF(ISERROR(VLOOKUP($B1091,$AB:$AX,1,0)),0,(VLOOKUP($B1091,$AB:$AX,1,0)))</f>
        <v>0</v>
      </c>
      <c r="BC1091" s="86" t="n">
        <f aca="false">IF(ISERROR(VLOOKUP($B1091,$AB:$AX,2,0)),0,(VLOOKUP($B1091,$AB:$AX,2,0)))</f>
        <v>0</v>
      </c>
      <c r="BD1091" s="92" t="n">
        <f aca="false">IF(ISERROR(VLOOKUP($B1091,$AB:$AX,3,0)),0,(VLOOKUP($B1091,$AB:$AX,3,0)))</f>
        <v>0</v>
      </c>
      <c r="BE1091" s="85" t="n">
        <f aca="false">IF(ISERROR(VLOOKUP($B1091,$AB:$AX,4,0)),0,(VLOOKUP($B1091,$AB:$AX,4,0)))</f>
        <v>0</v>
      </c>
      <c r="BF1091" s="86" t="n">
        <f aca="false">IF(ISERROR(VLOOKUP($B1091,$AB:$AX,5,0)),0,(VLOOKUP($B1091,$AB:$AX,5,0)))</f>
        <v>0</v>
      </c>
      <c r="BG1091" s="86" t="n">
        <f aca="false">IF(ISERROR(VLOOKUP($B1091,$AB:$AX,6,0)),0,(VLOOKUP($B1091,$AB:$AX,6,0)))</f>
        <v>0</v>
      </c>
      <c r="BH1091" s="85" t="n">
        <f aca="false">IF(ISERROR(VLOOKUP($B1091,$AB:$AX,7,0)),0,(VLOOKUP($B1091,$AB:$AX,7,0)))</f>
        <v>0</v>
      </c>
      <c r="BI1091" s="88" t="n">
        <f aca="false">IF(ISERROR(VLOOKUP($B1091,$AB:$AX,8,0)),0,(VLOOKUP($B1091,$AB:$AX,8,0)))</f>
        <v>0</v>
      </c>
      <c r="BJ1091" s="88" t="n">
        <f aca="false">IF(ISERROR(VLOOKUP($B1091,$AB:$AX,9,0)),0,(VLOOKUP($B1091,$AB:$AX,9,0)))</f>
        <v>0</v>
      </c>
      <c r="BK1091" s="89" t="n">
        <f aca="false">IF(ISERROR(VLOOKUP($B1091,$AB:$AX,10,0)),0,(VLOOKUP($B1091,$AB:$AX,10,0)))</f>
        <v>0</v>
      </c>
      <c r="BL1091" s="93" t="n">
        <f aca="false">IF(ISERROR(VLOOKUP($B1091,$AB:$AX,11,0)),0,(VLOOKUP($B1091,$AB:$AX,11,0)))</f>
        <v>0</v>
      </c>
      <c r="BM1091" s="89" t="n">
        <f aca="false">IF(ISERROR(VLOOKUP($B1091,$AB:$AX,12,0)),0,(VLOOKUP($B1091,$AB:$AX,12,0)))</f>
        <v>0</v>
      </c>
      <c r="BN1091" s="93" t="n">
        <f aca="false">IF(ISERROR(VLOOKUP($B1091,$AB:$AX,13,0)),0,(VLOOKUP($B1091,$AB:$AX,13,0)))</f>
        <v>0</v>
      </c>
      <c r="BO1091" s="86" t="n">
        <f aca="false">IF(ISERROR(VLOOKUP($B1091,$AB:$AX,14,0)),0,(VLOOKUP($B1091,$AB:$AX,14,0)))</f>
        <v>0</v>
      </c>
      <c r="BP1091" s="91" t="n">
        <f aca="false">IF(ISERROR(VLOOKUP($B1091,$AB:$AX,15,0)),0,(VLOOKUP($B1091,$AB:$AX,15,0)))</f>
        <v>0</v>
      </c>
    </row>
    <row r="1092" customFormat="false" ht="12.75" hidden="true" customHeight="false" outlineLevel="0" collapsed="false">
      <c r="A1092" s="75" t="s">
        <v>1572</v>
      </c>
      <c r="B1092" s="78"/>
      <c r="C1092" s="79"/>
      <c r="D1092" s="78"/>
      <c r="E1092" s="78"/>
      <c r="F1092" s="79"/>
      <c r="G1092" s="79"/>
      <c r="H1092" s="80" t="n">
        <v>0</v>
      </c>
      <c r="I1092" s="81" t="n">
        <v>0</v>
      </c>
      <c r="J1092" s="81" t="n">
        <v>0</v>
      </c>
      <c r="K1092" s="82" t="n">
        <v>0</v>
      </c>
      <c r="L1092" s="83" t="n">
        <v>0</v>
      </c>
      <c r="M1092" s="82" t="n">
        <v>0</v>
      </c>
      <c r="N1092" s="83" t="n">
        <v>0</v>
      </c>
      <c r="O1092" s="79"/>
      <c r="P1092" s="84"/>
      <c r="AA1092" s="5" t="s">
        <v>1572</v>
      </c>
      <c r="AB1092" s="85"/>
      <c r="AC1092" s="86"/>
      <c r="AD1092" s="85"/>
      <c r="AE1092" s="85"/>
      <c r="AF1092" s="86"/>
      <c r="AG1092" s="86"/>
      <c r="AH1092" s="87" t="n">
        <v>0</v>
      </c>
      <c r="AI1092" s="88" t="n">
        <v>0</v>
      </c>
      <c r="AJ1092" s="88" t="n">
        <v>0</v>
      </c>
      <c r="AK1092" s="89" t="n">
        <v>0</v>
      </c>
      <c r="AL1092" s="90" t="n">
        <v>0</v>
      </c>
      <c r="AM1092" s="89" t="n">
        <v>0</v>
      </c>
      <c r="AN1092" s="90" t="n">
        <v>0</v>
      </c>
      <c r="AO1092" s="86"/>
      <c r="AP1092" s="91"/>
      <c r="AZ1092" s="5"/>
      <c r="BA1092" s="12"/>
      <c r="BB1092" s="85" t="n">
        <f aca="false">IF(ISERROR(VLOOKUP($B1092,$AB:$AX,1,0)),0,(VLOOKUP($B1092,$AB:$AX,1,0)))</f>
        <v>0</v>
      </c>
      <c r="BC1092" s="86" t="n">
        <f aca="false">IF(ISERROR(VLOOKUP($B1092,$AB:$AX,2,0)),0,(VLOOKUP($B1092,$AB:$AX,2,0)))</f>
        <v>0</v>
      </c>
      <c r="BD1092" s="92" t="n">
        <f aca="false">IF(ISERROR(VLOOKUP($B1092,$AB:$AX,3,0)),0,(VLOOKUP($B1092,$AB:$AX,3,0)))</f>
        <v>0</v>
      </c>
      <c r="BE1092" s="85" t="n">
        <f aca="false">IF(ISERROR(VLOOKUP($B1092,$AB:$AX,4,0)),0,(VLOOKUP($B1092,$AB:$AX,4,0)))</f>
        <v>0</v>
      </c>
      <c r="BF1092" s="86" t="n">
        <f aca="false">IF(ISERROR(VLOOKUP($B1092,$AB:$AX,5,0)),0,(VLOOKUP($B1092,$AB:$AX,5,0)))</f>
        <v>0</v>
      </c>
      <c r="BG1092" s="86" t="n">
        <f aca="false">IF(ISERROR(VLOOKUP($B1092,$AB:$AX,6,0)),0,(VLOOKUP($B1092,$AB:$AX,6,0)))</f>
        <v>0</v>
      </c>
      <c r="BH1092" s="85" t="n">
        <f aca="false">IF(ISERROR(VLOOKUP($B1092,$AB:$AX,7,0)),0,(VLOOKUP($B1092,$AB:$AX,7,0)))</f>
        <v>0</v>
      </c>
      <c r="BI1092" s="88" t="n">
        <f aca="false">IF(ISERROR(VLOOKUP($B1092,$AB:$AX,8,0)),0,(VLOOKUP($B1092,$AB:$AX,8,0)))</f>
        <v>0</v>
      </c>
      <c r="BJ1092" s="88" t="n">
        <f aca="false">IF(ISERROR(VLOOKUP($B1092,$AB:$AX,9,0)),0,(VLOOKUP($B1092,$AB:$AX,9,0)))</f>
        <v>0</v>
      </c>
      <c r="BK1092" s="89" t="n">
        <f aca="false">IF(ISERROR(VLOOKUP($B1092,$AB:$AX,10,0)),0,(VLOOKUP($B1092,$AB:$AX,10,0)))</f>
        <v>0</v>
      </c>
      <c r="BL1092" s="93" t="n">
        <f aca="false">IF(ISERROR(VLOOKUP($B1092,$AB:$AX,11,0)),0,(VLOOKUP($B1092,$AB:$AX,11,0)))</f>
        <v>0</v>
      </c>
      <c r="BM1092" s="89" t="n">
        <f aca="false">IF(ISERROR(VLOOKUP($B1092,$AB:$AX,12,0)),0,(VLOOKUP($B1092,$AB:$AX,12,0)))</f>
        <v>0</v>
      </c>
      <c r="BN1092" s="93" t="n">
        <f aca="false">IF(ISERROR(VLOOKUP($B1092,$AB:$AX,13,0)),0,(VLOOKUP($B1092,$AB:$AX,13,0)))</f>
        <v>0</v>
      </c>
      <c r="BO1092" s="86" t="n">
        <f aca="false">IF(ISERROR(VLOOKUP($B1092,$AB:$AX,14,0)),0,(VLOOKUP($B1092,$AB:$AX,14,0)))</f>
        <v>0</v>
      </c>
      <c r="BP1092" s="91" t="n">
        <f aca="false">IF(ISERROR(VLOOKUP($B1092,$AB:$AX,15,0)),0,(VLOOKUP($B1092,$AB:$AX,15,0)))</f>
        <v>0</v>
      </c>
    </row>
    <row r="1093" customFormat="false" ht="12.75" hidden="true" customHeight="false" outlineLevel="0" collapsed="false">
      <c r="A1093" s="75" t="s">
        <v>1573</v>
      </c>
      <c r="B1093" s="78"/>
      <c r="C1093" s="79"/>
      <c r="D1093" s="78"/>
      <c r="E1093" s="78"/>
      <c r="F1093" s="79"/>
      <c r="G1093" s="79"/>
      <c r="H1093" s="80" t="n">
        <v>0</v>
      </c>
      <c r="I1093" s="81" t="n">
        <v>0</v>
      </c>
      <c r="J1093" s="81" t="n">
        <v>0</v>
      </c>
      <c r="K1093" s="82" t="n">
        <v>0</v>
      </c>
      <c r="L1093" s="83" t="n">
        <v>0</v>
      </c>
      <c r="M1093" s="82" t="n">
        <v>0</v>
      </c>
      <c r="N1093" s="83" t="n">
        <v>0</v>
      </c>
      <c r="O1093" s="79"/>
      <c r="P1093" s="84"/>
      <c r="AA1093" s="5" t="s">
        <v>1573</v>
      </c>
      <c r="AB1093" s="85"/>
      <c r="AC1093" s="86"/>
      <c r="AD1093" s="85"/>
      <c r="AE1093" s="85"/>
      <c r="AF1093" s="86"/>
      <c r="AG1093" s="86"/>
      <c r="AH1093" s="87" t="n">
        <v>0</v>
      </c>
      <c r="AI1093" s="88" t="n">
        <v>0</v>
      </c>
      <c r="AJ1093" s="88" t="n">
        <v>0</v>
      </c>
      <c r="AK1093" s="89" t="n">
        <v>0</v>
      </c>
      <c r="AL1093" s="90" t="n">
        <v>0</v>
      </c>
      <c r="AM1093" s="89" t="n">
        <v>0</v>
      </c>
      <c r="AN1093" s="90" t="n">
        <v>0</v>
      </c>
      <c r="AO1093" s="86"/>
      <c r="AP1093" s="91"/>
      <c r="AZ1093" s="5"/>
      <c r="BA1093" s="12"/>
      <c r="BB1093" s="85" t="n">
        <f aca="false">IF(ISERROR(VLOOKUP($B1093,$AB:$AX,1,0)),0,(VLOOKUP($B1093,$AB:$AX,1,0)))</f>
        <v>0</v>
      </c>
      <c r="BC1093" s="86" t="n">
        <f aca="false">IF(ISERROR(VLOOKUP($B1093,$AB:$AX,2,0)),0,(VLOOKUP($B1093,$AB:$AX,2,0)))</f>
        <v>0</v>
      </c>
      <c r="BD1093" s="92" t="n">
        <f aca="false">IF(ISERROR(VLOOKUP($B1093,$AB:$AX,3,0)),0,(VLOOKUP($B1093,$AB:$AX,3,0)))</f>
        <v>0</v>
      </c>
      <c r="BE1093" s="85" t="n">
        <f aca="false">IF(ISERROR(VLOOKUP($B1093,$AB:$AX,4,0)),0,(VLOOKUP($B1093,$AB:$AX,4,0)))</f>
        <v>0</v>
      </c>
      <c r="BF1093" s="86" t="n">
        <f aca="false">IF(ISERROR(VLOOKUP($B1093,$AB:$AX,5,0)),0,(VLOOKUP($B1093,$AB:$AX,5,0)))</f>
        <v>0</v>
      </c>
      <c r="BG1093" s="86" t="n">
        <f aca="false">IF(ISERROR(VLOOKUP($B1093,$AB:$AX,6,0)),0,(VLOOKUP($B1093,$AB:$AX,6,0)))</f>
        <v>0</v>
      </c>
      <c r="BH1093" s="85" t="n">
        <f aca="false">IF(ISERROR(VLOOKUP($B1093,$AB:$AX,7,0)),0,(VLOOKUP($B1093,$AB:$AX,7,0)))</f>
        <v>0</v>
      </c>
      <c r="BI1093" s="88" t="n">
        <f aca="false">IF(ISERROR(VLOOKUP($B1093,$AB:$AX,8,0)),0,(VLOOKUP($B1093,$AB:$AX,8,0)))</f>
        <v>0</v>
      </c>
      <c r="BJ1093" s="88" t="n">
        <f aca="false">IF(ISERROR(VLOOKUP($B1093,$AB:$AX,9,0)),0,(VLOOKUP($B1093,$AB:$AX,9,0)))</f>
        <v>0</v>
      </c>
      <c r="BK1093" s="89" t="n">
        <f aca="false">IF(ISERROR(VLOOKUP($B1093,$AB:$AX,10,0)),0,(VLOOKUP($B1093,$AB:$AX,10,0)))</f>
        <v>0</v>
      </c>
      <c r="BL1093" s="93" t="n">
        <f aca="false">IF(ISERROR(VLOOKUP($B1093,$AB:$AX,11,0)),0,(VLOOKUP($B1093,$AB:$AX,11,0)))</f>
        <v>0</v>
      </c>
      <c r="BM1093" s="89" t="n">
        <f aca="false">IF(ISERROR(VLOOKUP($B1093,$AB:$AX,12,0)),0,(VLOOKUP($B1093,$AB:$AX,12,0)))</f>
        <v>0</v>
      </c>
      <c r="BN1093" s="93" t="n">
        <f aca="false">IF(ISERROR(VLOOKUP($B1093,$AB:$AX,13,0)),0,(VLOOKUP($B1093,$AB:$AX,13,0)))</f>
        <v>0</v>
      </c>
      <c r="BO1093" s="86" t="n">
        <f aca="false">IF(ISERROR(VLOOKUP($B1093,$AB:$AX,14,0)),0,(VLOOKUP($B1093,$AB:$AX,14,0)))</f>
        <v>0</v>
      </c>
      <c r="BP1093" s="91" t="n">
        <f aca="false">IF(ISERROR(VLOOKUP($B1093,$AB:$AX,15,0)),0,(VLOOKUP($B1093,$AB:$AX,15,0)))</f>
        <v>0</v>
      </c>
    </row>
    <row r="1094" customFormat="false" ht="12.75" hidden="true" customHeight="false" outlineLevel="0" collapsed="false">
      <c r="A1094" s="140" t="s">
        <v>1574</v>
      </c>
      <c r="B1094" s="99" t="s">
        <v>161</v>
      </c>
      <c r="C1094" s="123"/>
      <c r="D1094" s="99"/>
      <c r="E1094" s="99"/>
      <c r="F1094" s="123"/>
      <c r="G1094" s="123"/>
      <c r="H1094" s="136"/>
      <c r="I1094" s="137"/>
      <c r="J1094" s="137"/>
      <c r="K1094" s="130"/>
      <c r="L1094" s="129"/>
      <c r="M1094" s="130"/>
      <c r="N1094" s="129"/>
      <c r="O1094" s="123"/>
      <c r="P1094" s="131"/>
      <c r="AA1094" s="5" t="s">
        <v>1574</v>
      </c>
      <c r="AB1094" s="85" t="s">
        <v>161</v>
      </c>
      <c r="AC1094" s="86"/>
      <c r="AD1094" s="85"/>
      <c r="AE1094" s="85"/>
      <c r="AF1094" s="86"/>
      <c r="AG1094" s="86"/>
      <c r="AH1094" s="87"/>
      <c r="AI1094" s="88"/>
      <c r="AJ1094" s="88"/>
      <c r="AK1094" s="89"/>
      <c r="AL1094" s="90"/>
      <c r="AM1094" s="89"/>
      <c r="AN1094" s="90"/>
      <c r="AO1094" s="86"/>
      <c r="AP1094" s="91"/>
      <c r="AZ1094" s="5"/>
      <c r="BA1094" s="12"/>
      <c r="BB1094" s="85" t="str">
        <f aca="false">IF(ISERROR(VLOOKUP($B1094,$AB:$AX,1,0)),0,(VLOOKUP($B1094,$AB:$AX,1,0)))</f>
        <v>DEALS REMOVED</v>
      </c>
      <c r="BC1094" s="86" t="n">
        <f aca="false">IF(ISERROR(VLOOKUP($B1094,$AB:$AX,2,0)),0,(VLOOKUP($B1094,$AB:$AX,2,0)))</f>
        <v>0</v>
      </c>
      <c r="BD1094" s="92" t="n">
        <f aca="false">IF(ISERROR(VLOOKUP($B1094,$AB:$AX,3,0)),0,(VLOOKUP($B1094,$AB:$AX,3,0)))</f>
        <v>0</v>
      </c>
      <c r="BE1094" s="85" t="n">
        <f aca="false">IF(ISERROR(VLOOKUP($B1094,$AB:$AX,4,0)),0,(VLOOKUP($B1094,$AB:$AX,4,0)))</f>
        <v>0</v>
      </c>
      <c r="BF1094" s="86" t="n">
        <f aca="false">IF(ISERROR(VLOOKUP($B1094,$AB:$AX,5,0)),0,(VLOOKUP($B1094,$AB:$AX,5,0)))</f>
        <v>0</v>
      </c>
      <c r="BG1094" s="86" t="n">
        <f aca="false">IF(ISERROR(VLOOKUP($B1094,$AB:$AX,6,0)),0,(VLOOKUP($B1094,$AB:$AX,6,0)))</f>
        <v>0</v>
      </c>
      <c r="BH1094" s="85" t="n">
        <f aca="false">IF(ISERROR(VLOOKUP($B1094,$AB:$AX,7,0)),0,(VLOOKUP($B1094,$AB:$AX,7,0)))</f>
        <v>0</v>
      </c>
      <c r="BI1094" s="88" t="n">
        <f aca="false">IF(ISERROR(VLOOKUP($B1094,$AB:$AX,8,0)),0,(VLOOKUP($B1094,$AB:$AX,8,0)))</f>
        <v>0</v>
      </c>
      <c r="BJ1094" s="88" t="n">
        <f aca="false">IF(ISERROR(VLOOKUP($B1094,$AB:$AX,9,0)),0,(VLOOKUP($B1094,$AB:$AX,9,0)))</f>
        <v>0</v>
      </c>
      <c r="BK1094" s="89" t="n">
        <f aca="false">IF(ISERROR(VLOOKUP($B1094,$AB:$AX,10,0)),0,(VLOOKUP($B1094,$AB:$AX,10,0)))</f>
        <v>0</v>
      </c>
      <c r="BL1094" s="93" t="n">
        <f aca="false">IF(ISERROR(VLOOKUP($B1094,$AB:$AX,11,0)),0,(VLOOKUP($B1094,$AB:$AX,11,0)))</f>
        <v>0</v>
      </c>
      <c r="BM1094" s="89" t="n">
        <f aca="false">IF(ISERROR(VLOOKUP($B1094,$AB:$AX,12,0)),0,(VLOOKUP($B1094,$AB:$AX,12,0)))</f>
        <v>0</v>
      </c>
      <c r="BN1094" s="93" t="n">
        <f aca="false">IF(ISERROR(VLOOKUP($B1094,$AB:$AX,13,0)),0,(VLOOKUP($B1094,$AB:$AX,13,0)))</f>
        <v>0</v>
      </c>
      <c r="BO1094" s="86" t="n">
        <f aca="false">IF(ISERROR(VLOOKUP($B1094,$AB:$AX,14,0)),0,(VLOOKUP($B1094,$AB:$AX,14,0)))</f>
        <v>0</v>
      </c>
      <c r="BP1094" s="91" t="n">
        <f aca="false">IF(ISERROR(VLOOKUP($B1094,$AB:$AX,15,0)),0,(VLOOKUP($B1094,$AB:$AX,15,0)))</f>
        <v>0</v>
      </c>
    </row>
    <row r="1095" customFormat="false" ht="12.75" hidden="true" customHeight="false" outlineLevel="0" collapsed="false">
      <c r="A1095" s="75" t="s">
        <v>1575</v>
      </c>
      <c r="B1095" s="78"/>
      <c r="C1095" s="79"/>
      <c r="D1095" s="78"/>
      <c r="E1095" s="78"/>
      <c r="F1095" s="79"/>
      <c r="G1095" s="79"/>
      <c r="H1095" s="80" t="n">
        <v>0</v>
      </c>
      <c r="I1095" s="81" t="n">
        <v>0</v>
      </c>
      <c r="J1095" s="81" t="n">
        <v>0</v>
      </c>
      <c r="K1095" s="82" t="n">
        <v>0</v>
      </c>
      <c r="L1095" s="83" t="n">
        <v>0</v>
      </c>
      <c r="M1095" s="82" t="n">
        <v>0</v>
      </c>
      <c r="N1095" s="83" t="n">
        <v>0</v>
      </c>
      <c r="O1095" s="79"/>
      <c r="P1095" s="84"/>
      <c r="AA1095" s="5" t="s">
        <v>1575</v>
      </c>
      <c r="AB1095" s="85"/>
      <c r="AC1095" s="86"/>
      <c r="AD1095" s="85"/>
      <c r="AE1095" s="85"/>
      <c r="AF1095" s="86"/>
      <c r="AG1095" s="86"/>
      <c r="AH1095" s="87" t="n">
        <v>0</v>
      </c>
      <c r="AI1095" s="88" t="n">
        <v>0</v>
      </c>
      <c r="AJ1095" s="88" t="n">
        <v>0</v>
      </c>
      <c r="AK1095" s="89" t="n">
        <v>0</v>
      </c>
      <c r="AL1095" s="90" t="n">
        <v>0</v>
      </c>
      <c r="AM1095" s="89" t="n">
        <v>0</v>
      </c>
      <c r="AN1095" s="90" t="n">
        <v>0</v>
      </c>
      <c r="AO1095" s="86"/>
      <c r="AP1095" s="91"/>
      <c r="AZ1095" s="5"/>
      <c r="BA1095" s="12"/>
      <c r="BB1095" s="85" t="n">
        <f aca="false">IF(ISERROR(VLOOKUP($B1095,$AB:$AX,1,0)),0,(VLOOKUP($B1095,$AB:$AX,1,0)))</f>
        <v>0</v>
      </c>
      <c r="BC1095" s="86" t="n">
        <f aca="false">IF(ISERROR(VLOOKUP($B1095,$AB:$AX,2,0)),0,(VLOOKUP($B1095,$AB:$AX,2,0)))</f>
        <v>0</v>
      </c>
      <c r="BD1095" s="92" t="n">
        <f aca="false">IF(ISERROR(VLOOKUP($B1095,$AB:$AX,3,0)),0,(VLOOKUP($B1095,$AB:$AX,3,0)))</f>
        <v>0</v>
      </c>
      <c r="BE1095" s="85" t="n">
        <f aca="false">IF(ISERROR(VLOOKUP($B1095,$AB:$AX,4,0)),0,(VLOOKUP($B1095,$AB:$AX,4,0)))</f>
        <v>0</v>
      </c>
      <c r="BF1095" s="86" t="n">
        <f aca="false">IF(ISERROR(VLOOKUP($B1095,$AB:$AX,5,0)),0,(VLOOKUP($B1095,$AB:$AX,5,0)))</f>
        <v>0</v>
      </c>
      <c r="BG1095" s="86" t="n">
        <f aca="false">IF(ISERROR(VLOOKUP($B1095,$AB:$AX,6,0)),0,(VLOOKUP($B1095,$AB:$AX,6,0)))</f>
        <v>0</v>
      </c>
      <c r="BH1095" s="85" t="n">
        <f aca="false">IF(ISERROR(VLOOKUP($B1095,$AB:$AX,7,0)),0,(VLOOKUP($B1095,$AB:$AX,7,0)))</f>
        <v>0</v>
      </c>
      <c r="BI1095" s="88" t="n">
        <f aca="false">IF(ISERROR(VLOOKUP($B1095,$AB:$AX,8,0)),0,(VLOOKUP($B1095,$AB:$AX,8,0)))</f>
        <v>0</v>
      </c>
      <c r="BJ1095" s="88" t="n">
        <f aca="false">IF(ISERROR(VLOOKUP($B1095,$AB:$AX,9,0)),0,(VLOOKUP($B1095,$AB:$AX,9,0)))</f>
        <v>0</v>
      </c>
      <c r="BK1095" s="89" t="n">
        <f aca="false">IF(ISERROR(VLOOKUP($B1095,$AB:$AX,10,0)),0,(VLOOKUP($B1095,$AB:$AX,10,0)))</f>
        <v>0</v>
      </c>
      <c r="BL1095" s="93" t="n">
        <f aca="false">IF(ISERROR(VLOOKUP($B1095,$AB:$AX,11,0)),0,(VLOOKUP($B1095,$AB:$AX,11,0)))</f>
        <v>0</v>
      </c>
      <c r="BM1095" s="89" t="n">
        <f aca="false">IF(ISERROR(VLOOKUP($B1095,$AB:$AX,12,0)),0,(VLOOKUP($B1095,$AB:$AX,12,0)))</f>
        <v>0</v>
      </c>
      <c r="BN1095" s="93" t="n">
        <f aca="false">IF(ISERROR(VLOOKUP($B1095,$AB:$AX,13,0)),0,(VLOOKUP($B1095,$AB:$AX,13,0)))</f>
        <v>0</v>
      </c>
      <c r="BO1095" s="86" t="n">
        <f aca="false">IF(ISERROR(VLOOKUP($B1095,$AB:$AX,14,0)),0,(VLOOKUP($B1095,$AB:$AX,14,0)))</f>
        <v>0</v>
      </c>
      <c r="BP1095" s="91" t="n">
        <f aca="false">IF(ISERROR(VLOOKUP($B1095,$AB:$AX,15,0)),0,(VLOOKUP($B1095,$AB:$AX,15,0)))</f>
        <v>0</v>
      </c>
    </row>
    <row r="1096" customFormat="false" ht="12.75" hidden="true" customHeight="false" outlineLevel="0" collapsed="false">
      <c r="A1096" s="75" t="s">
        <v>1576</v>
      </c>
      <c r="B1096" s="78"/>
      <c r="C1096" s="79"/>
      <c r="D1096" s="78"/>
      <c r="E1096" s="78"/>
      <c r="F1096" s="79"/>
      <c r="G1096" s="79"/>
      <c r="H1096" s="80" t="n">
        <v>0</v>
      </c>
      <c r="I1096" s="81" t="n">
        <v>0</v>
      </c>
      <c r="J1096" s="81" t="n">
        <v>0</v>
      </c>
      <c r="K1096" s="82" t="n">
        <v>0</v>
      </c>
      <c r="L1096" s="83" t="n">
        <v>0</v>
      </c>
      <c r="M1096" s="82" t="n">
        <v>0</v>
      </c>
      <c r="N1096" s="83" t="n">
        <v>0</v>
      </c>
      <c r="O1096" s="79"/>
      <c r="P1096" s="84"/>
      <c r="AA1096" s="5" t="s">
        <v>1576</v>
      </c>
      <c r="AB1096" s="85"/>
      <c r="AC1096" s="86"/>
      <c r="AD1096" s="85"/>
      <c r="AE1096" s="85"/>
      <c r="AF1096" s="86"/>
      <c r="AG1096" s="86"/>
      <c r="AH1096" s="87" t="n">
        <v>0</v>
      </c>
      <c r="AI1096" s="88" t="n">
        <v>0</v>
      </c>
      <c r="AJ1096" s="88" t="n">
        <v>0</v>
      </c>
      <c r="AK1096" s="89" t="n">
        <v>0</v>
      </c>
      <c r="AL1096" s="90" t="n">
        <v>0</v>
      </c>
      <c r="AM1096" s="89" t="n">
        <v>0</v>
      </c>
      <c r="AN1096" s="90" t="n">
        <v>0</v>
      </c>
      <c r="AO1096" s="86"/>
      <c r="AP1096" s="91"/>
      <c r="AZ1096" s="5"/>
      <c r="BA1096" s="12"/>
      <c r="BB1096" s="85" t="n">
        <f aca="false">IF(ISERROR(VLOOKUP($B1096,$AB:$AX,1,0)),0,(VLOOKUP($B1096,$AB:$AX,1,0)))</f>
        <v>0</v>
      </c>
      <c r="BC1096" s="86" t="n">
        <f aca="false">IF(ISERROR(VLOOKUP($B1096,$AB:$AX,2,0)),0,(VLOOKUP($B1096,$AB:$AX,2,0)))</f>
        <v>0</v>
      </c>
      <c r="BD1096" s="92" t="n">
        <f aca="false">IF(ISERROR(VLOOKUP($B1096,$AB:$AX,3,0)),0,(VLOOKUP($B1096,$AB:$AX,3,0)))</f>
        <v>0</v>
      </c>
      <c r="BE1096" s="85" t="n">
        <f aca="false">IF(ISERROR(VLOOKUP($B1096,$AB:$AX,4,0)),0,(VLOOKUP($B1096,$AB:$AX,4,0)))</f>
        <v>0</v>
      </c>
      <c r="BF1096" s="86" t="n">
        <f aca="false">IF(ISERROR(VLOOKUP($B1096,$AB:$AX,5,0)),0,(VLOOKUP($B1096,$AB:$AX,5,0)))</f>
        <v>0</v>
      </c>
      <c r="BG1096" s="86" t="n">
        <f aca="false">IF(ISERROR(VLOOKUP($B1096,$AB:$AX,6,0)),0,(VLOOKUP($B1096,$AB:$AX,6,0)))</f>
        <v>0</v>
      </c>
      <c r="BH1096" s="85" t="n">
        <f aca="false">IF(ISERROR(VLOOKUP($B1096,$AB:$AX,7,0)),0,(VLOOKUP($B1096,$AB:$AX,7,0)))</f>
        <v>0</v>
      </c>
      <c r="BI1096" s="88" t="n">
        <f aca="false">IF(ISERROR(VLOOKUP($B1096,$AB:$AX,8,0)),0,(VLOOKUP($B1096,$AB:$AX,8,0)))</f>
        <v>0</v>
      </c>
      <c r="BJ1096" s="88" t="n">
        <f aca="false">IF(ISERROR(VLOOKUP($B1096,$AB:$AX,9,0)),0,(VLOOKUP($B1096,$AB:$AX,9,0)))</f>
        <v>0</v>
      </c>
      <c r="BK1096" s="89" t="n">
        <f aca="false">IF(ISERROR(VLOOKUP($B1096,$AB:$AX,10,0)),0,(VLOOKUP($B1096,$AB:$AX,10,0)))</f>
        <v>0</v>
      </c>
      <c r="BL1096" s="93" t="n">
        <f aca="false">IF(ISERROR(VLOOKUP($B1096,$AB:$AX,11,0)),0,(VLOOKUP($B1096,$AB:$AX,11,0)))</f>
        <v>0</v>
      </c>
      <c r="BM1096" s="89" t="n">
        <f aca="false">IF(ISERROR(VLOOKUP($B1096,$AB:$AX,12,0)),0,(VLOOKUP($B1096,$AB:$AX,12,0)))</f>
        <v>0</v>
      </c>
      <c r="BN1096" s="93" t="n">
        <f aca="false">IF(ISERROR(VLOOKUP($B1096,$AB:$AX,13,0)),0,(VLOOKUP($B1096,$AB:$AX,13,0)))</f>
        <v>0</v>
      </c>
      <c r="BO1096" s="86" t="n">
        <f aca="false">IF(ISERROR(VLOOKUP($B1096,$AB:$AX,14,0)),0,(VLOOKUP($B1096,$AB:$AX,14,0)))</f>
        <v>0</v>
      </c>
      <c r="BP1096" s="91" t="n">
        <f aca="false">IF(ISERROR(VLOOKUP($B1096,$AB:$AX,15,0)),0,(VLOOKUP($B1096,$AB:$AX,15,0)))</f>
        <v>0</v>
      </c>
    </row>
    <row r="1097" customFormat="false" ht="12.75" hidden="true" customHeight="false" outlineLevel="0" collapsed="false">
      <c r="A1097" s="75" t="s">
        <v>1577</v>
      </c>
      <c r="B1097" s="78"/>
      <c r="C1097" s="79"/>
      <c r="D1097" s="78"/>
      <c r="E1097" s="78"/>
      <c r="F1097" s="79"/>
      <c r="G1097" s="79"/>
      <c r="H1097" s="80" t="n">
        <v>0</v>
      </c>
      <c r="I1097" s="81" t="n">
        <v>0</v>
      </c>
      <c r="J1097" s="81" t="n">
        <v>0</v>
      </c>
      <c r="K1097" s="82" t="n">
        <v>0</v>
      </c>
      <c r="L1097" s="83" t="n">
        <v>0</v>
      </c>
      <c r="M1097" s="82" t="n">
        <v>0</v>
      </c>
      <c r="N1097" s="83" t="n">
        <v>0</v>
      </c>
      <c r="O1097" s="79"/>
      <c r="P1097" s="84"/>
      <c r="AA1097" s="5" t="s">
        <v>1577</v>
      </c>
      <c r="AB1097" s="85"/>
      <c r="AC1097" s="86"/>
      <c r="AD1097" s="85"/>
      <c r="AE1097" s="85"/>
      <c r="AF1097" s="86"/>
      <c r="AG1097" s="86"/>
      <c r="AH1097" s="87" t="n">
        <v>0</v>
      </c>
      <c r="AI1097" s="88" t="n">
        <v>0</v>
      </c>
      <c r="AJ1097" s="88" t="n">
        <v>0</v>
      </c>
      <c r="AK1097" s="89" t="n">
        <v>0</v>
      </c>
      <c r="AL1097" s="90" t="n">
        <v>0</v>
      </c>
      <c r="AM1097" s="89" t="n">
        <v>0</v>
      </c>
      <c r="AN1097" s="90" t="n">
        <v>0</v>
      </c>
      <c r="AO1097" s="86"/>
      <c r="AP1097" s="91"/>
      <c r="AZ1097" s="5"/>
      <c r="BA1097" s="12"/>
      <c r="BB1097" s="85" t="n">
        <f aca="false">IF(ISERROR(VLOOKUP($B1097,$AB:$AX,1,0)),0,(VLOOKUP($B1097,$AB:$AX,1,0)))</f>
        <v>0</v>
      </c>
      <c r="BC1097" s="86" t="n">
        <f aca="false">IF(ISERROR(VLOOKUP($B1097,$AB:$AX,2,0)),0,(VLOOKUP($B1097,$AB:$AX,2,0)))</f>
        <v>0</v>
      </c>
      <c r="BD1097" s="92" t="n">
        <f aca="false">IF(ISERROR(VLOOKUP($B1097,$AB:$AX,3,0)),0,(VLOOKUP($B1097,$AB:$AX,3,0)))</f>
        <v>0</v>
      </c>
      <c r="BE1097" s="85" t="n">
        <f aca="false">IF(ISERROR(VLOOKUP($B1097,$AB:$AX,4,0)),0,(VLOOKUP($B1097,$AB:$AX,4,0)))</f>
        <v>0</v>
      </c>
      <c r="BF1097" s="86" t="n">
        <f aca="false">IF(ISERROR(VLOOKUP($B1097,$AB:$AX,5,0)),0,(VLOOKUP($B1097,$AB:$AX,5,0)))</f>
        <v>0</v>
      </c>
      <c r="BG1097" s="86" t="n">
        <f aca="false">IF(ISERROR(VLOOKUP($B1097,$AB:$AX,6,0)),0,(VLOOKUP($B1097,$AB:$AX,6,0)))</f>
        <v>0</v>
      </c>
      <c r="BH1097" s="85" t="n">
        <f aca="false">IF(ISERROR(VLOOKUP($B1097,$AB:$AX,7,0)),0,(VLOOKUP($B1097,$AB:$AX,7,0)))</f>
        <v>0</v>
      </c>
      <c r="BI1097" s="88" t="n">
        <f aca="false">IF(ISERROR(VLOOKUP($B1097,$AB:$AX,8,0)),0,(VLOOKUP($B1097,$AB:$AX,8,0)))</f>
        <v>0</v>
      </c>
      <c r="BJ1097" s="88" t="n">
        <f aca="false">IF(ISERROR(VLOOKUP($B1097,$AB:$AX,9,0)),0,(VLOOKUP($B1097,$AB:$AX,9,0)))</f>
        <v>0</v>
      </c>
      <c r="BK1097" s="89" t="n">
        <f aca="false">IF(ISERROR(VLOOKUP($B1097,$AB:$AX,10,0)),0,(VLOOKUP($B1097,$AB:$AX,10,0)))</f>
        <v>0</v>
      </c>
      <c r="BL1097" s="93" t="n">
        <f aca="false">IF(ISERROR(VLOOKUP($B1097,$AB:$AX,11,0)),0,(VLOOKUP($B1097,$AB:$AX,11,0)))</f>
        <v>0</v>
      </c>
      <c r="BM1097" s="89" t="n">
        <f aca="false">IF(ISERROR(VLOOKUP($B1097,$AB:$AX,12,0)),0,(VLOOKUP($B1097,$AB:$AX,12,0)))</f>
        <v>0</v>
      </c>
      <c r="BN1097" s="93" t="n">
        <f aca="false">IF(ISERROR(VLOOKUP($B1097,$AB:$AX,13,0)),0,(VLOOKUP($B1097,$AB:$AX,13,0)))</f>
        <v>0</v>
      </c>
      <c r="BO1097" s="86" t="n">
        <f aca="false">IF(ISERROR(VLOOKUP($B1097,$AB:$AX,14,0)),0,(VLOOKUP($B1097,$AB:$AX,14,0)))</f>
        <v>0</v>
      </c>
      <c r="BP1097" s="91" t="n">
        <f aca="false">IF(ISERROR(VLOOKUP($B1097,$AB:$AX,15,0)),0,(VLOOKUP($B1097,$AB:$AX,15,0)))</f>
        <v>0</v>
      </c>
    </row>
    <row r="1098" customFormat="false" ht="12.75" hidden="true" customHeight="false" outlineLevel="0" collapsed="false">
      <c r="A1098" s="75" t="s">
        <v>1578</v>
      </c>
      <c r="B1098" s="78"/>
      <c r="C1098" s="79"/>
      <c r="D1098" s="78"/>
      <c r="E1098" s="78"/>
      <c r="F1098" s="79"/>
      <c r="G1098" s="79"/>
      <c r="H1098" s="80" t="n">
        <v>0</v>
      </c>
      <c r="I1098" s="81" t="n">
        <v>0</v>
      </c>
      <c r="J1098" s="81" t="n">
        <v>0</v>
      </c>
      <c r="K1098" s="82" t="n">
        <v>0</v>
      </c>
      <c r="L1098" s="83" t="n">
        <v>0</v>
      </c>
      <c r="M1098" s="82" t="n">
        <v>0</v>
      </c>
      <c r="N1098" s="83" t="n">
        <v>0</v>
      </c>
      <c r="O1098" s="79"/>
      <c r="P1098" s="84"/>
      <c r="AA1098" s="5" t="s">
        <v>1578</v>
      </c>
      <c r="AB1098" s="85"/>
      <c r="AC1098" s="86"/>
      <c r="AD1098" s="85"/>
      <c r="AE1098" s="85"/>
      <c r="AF1098" s="86"/>
      <c r="AG1098" s="86"/>
      <c r="AH1098" s="87" t="n">
        <v>0</v>
      </c>
      <c r="AI1098" s="88" t="n">
        <v>0</v>
      </c>
      <c r="AJ1098" s="88" t="n">
        <v>0</v>
      </c>
      <c r="AK1098" s="89" t="n">
        <v>0</v>
      </c>
      <c r="AL1098" s="90" t="n">
        <v>0</v>
      </c>
      <c r="AM1098" s="89" t="n">
        <v>0</v>
      </c>
      <c r="AN1098" s="90" t="n">
        <v>0</v>
      </c>
      <c r="AO1098" s="86"/>
      <c r="AP1098" s="91"/>
      <c r="AZ1098" s="5"/>
      <c r="BA1098" s="12"/>
      <c r="BB1098" s="85" t="n">
        <f aca="false">IF(ISERROR(VLOOKUP($B1098,$AB:$AX,1,0)),0,(VLOOKUP($B1098,$AB:$AX,1,0)))</f>
        <v>0</v>
      </c>
      <c r="BC1098" s="86" t="n">
        <f aca="false">IF(ISERROR(VLOOKUP($B1098,$AB:$AX,2,0)),0,(VLOOKUP($B1098,$AB:$AX,2,0)))</f>
        <v>0</v>
      </c>
      <c r="BD1098" s="92" t="n">
        <f aca="false">IF(ISERROR(VLOOKUP($B1098,$AB:$AX,3,0)),0,(VLOOKUP($B1098,$AB:$AX,3,0)))</f>
        <v>0</v>
      </c>
      <c r="BE1098" s="85" t="n">
        <f aca="false">IF(ISERROR(VLOOKUP($B1098,$AB:$AX,4,0)),0,(VLOOKUP($B1098,$AB:$AX,4,0)))</f>
        <v>0</v>
      </c>
      <c r="BF1098" s="86" t="n">
        <f aca="false">IF(ISERROR(VLOOKUP($B1098,$AB:$AX,5,0)),0,(VLOOKUP($B1098,$AB:$AX,5,0)))</f>
        <v>0</v>
      </c>
      <c r="BG1098" s="86" t="n">
        <f aca="false">IF(ISERROR(VLOOKUP($B1098,$AB:$AX,6,0)),0,(VLOOKUP($B1098,$AB:$AX,6,0)))</f>
        <v>0</v>
      </c>
      <c r="BH1098" s="85" t="n">
        <f aca="false">IF(ISERROR(VLOOKUP($B1098,$AB:$AX,7,0)),0,(VLOOKUP($B1098,$AB:$AX,7,0)))</f>
        <v>0</v>
      </c>
      <c r="BI1098" s="88" t="n">
        <f aca="false">IF(ISERROR(VLOOKUP($B1098,$AB:$AX,8,0)),0,(VLOOKUP($B1098,$AB:$AX,8,0)))</f>
        <v>0</v>
      </c>
      <c r="BJ1098" s="88" t="n">
        <f aca="false">IF(ISERROR(VLOOKUP($B1098,$AB:$AX,9,0)),0,(VLOOKUP($B1098,$AB:$AX,9,0)))</f>
        <v>0</v>
      </c>
      <c r="BK1098" s="89" t="n">
        <f aca="false">IF(ISERROR(VLOOKUP($B1098,$AB:$AX,10,0)),0,(VLOOKUP($B1098,$AB:$AX,10,0)))</f>
        <v>0</v>
      </c>
      <c r="BL1098" s="93" t="n">
        <f aca="false">IF(ISERROR(VLOOKUP($B1098,$AB:$AX,11,0)),0,(VLOOKUP($B1098,$AB:$AX,11,0)))</f>
        <v>0</v>
      </c>
      <c r="BM1098" s="89" t="n">
        <f aca="false">IF(ISERROR(VLOOKUP($B1098,$AB:$AX,12,0)),0,(VLOOKUP($B1098,$AB:$AX,12,0)))</f>
        <v>0</v>
      </c>
      <c r="BN1098" s="93" t="n">
        <f aca="false">IF(ISERROR(VLOOKUP($B1098,$AB:$AX,13,0)),0,(VLOOKUP($B1098,$AB:$AX,13,0)))</f>
        <v>0</v>
      </c>
      <c r="BO1098" s="86" t="n">
        <f aca="false">IF(ISERROR(VLOOKUP($B1098,$AB:$AX,14,0)),0,(VLOOKUP($B1098,$AB:$AX,14,0)))</f>
        <v>0</v>
      </c>
      <c r="BP1098" s="91" t="n">
        <f aca="false">IF(ISERROR(VLOOKUP($B1098,$AB:$AX,15,0)),0,(VLOOKUP($B1098,$AB:$AX,15,0)))</f>
        <v>0</v>
      </c>
    </row>
    <row r="1099" customFormat="false" ht="12.75" hidden="true" customHeight="false" outlineLevel="0" collapsed="false">
      <c r="A1099" s="75" t="s">
        <v>1579</v>
      </c>
      <c r="B1099" s="78"/>
      <c r="C1099" s="79"/>
      <c r="D1099" s="78"/>
      <c r="E1099" s="78"/>
      <c r="F1099" s="79"/>
      <c r="G1099" s="79"/>
      <c r="H1099" s="80" t="n">
        <v>0</v>
      </c>
      <c r="I1099" s="81" t="n">
        <v>0</v>
      </c>
      <c r="J1099" s="81" t="n">
        <v>0</v>
      </c>
      <c r="K1099" s="82" t="n">
        <v>0</v>
      </c>
      <c r="L1099" s="83" t="n">
        <v>0</v>
      </c>
      <c r="M1099" s="82" t="n">
        <v>0</v>
      </c>
      <c r="N1099" s="83" t="n">
        <v>0</v>
      </c>
      <c r="O1099" s="79"/>
      <c r="P1099" s="84"/>
      <c r="AA1099" s="5" t="s">
        <v>1579</v>
      </c>
      <c r="AB1099" s="85"/>
      <c r="AC1099" s="86"/>
      <c r="AD1099" s="85"/>
      <c r="AE1099" s="85"/>
      <c r="AF1099" s="86"/>
      <c r="AG1099" s="86"/>
      <c r="AH1099" s="87" t="n">
        <v>0</v>
      </c>
      <c r="AI1099" s="88" t="n">
        <v>0</v>
      </c>
      <c r="AJ1099" s="88" t="n">
        <v>0</v>
      </c>
      <c r="AK1099" s="89" t="n">
        <v>0</v>
      </c>
      <c r="AL1099" s="90" t="n">
        <v>0</v>
      </c>
      <c r="AM1099" s="89" t="n">
        <v>0</v>
      </c>
      <c r="AN1099" s="90" t="n">
        <v>0</v>
      </c>
      <c r="AO1099" s="86"/>
      <c r="AP1099" s="91"/>
      <c r="AZ1099" s="5"/>
      <c r="BA1099" s="12"/>
      <c r="BB1099" s="85" t="n">
        <f aca="false">IF(ISERROR(VLOOKUP($B1099,$AB:$AX,1,0)),0,(VLOOKUP($B1099,$AB:$AX,1,0)))</f>
        <v>0</v>
      </c>
      <c r="BC1099" s="86" t="n">
        <f aca="false">IF(ISERROR(VLOOKUP($B1099,$AB:$AX,2,0)),0,(VLOOKUP($B1099,$AB:$AX,2,0)))</f>
        <v>0</v>
      </c>
      <c r="BD1099" s="92" t="n">
        <f aca="false">IF(ISERROR(VLOOKUP($B1099,$AB:$AX,3,0)),0,(VLOOKUP($B1099,$AB:$AX,3,0)))</f>
        <v>0</v>
      </c>
      <c r="BE1099" s="85" t="n">
        <f aca="false">IF(ISERROR(VLOOKUP($B1099,$AB:$AX,4,0)),0,(VLOOKUP($B1099,$AB:$AX,4,0)))</f>
        <v>0</v>
      </c>
      <c r="BF1099" s="86" t="n">
        <f aca="false">IF(ISERROR(VLOOKUP($B1099,$AB:$AX,5,0)),0,(VLOOKUP($B1099,$AB:$AX,5,0)))</f>
        <v>0</v>
      </c>
      <c r="BG1099" s="86" t="n">
        <f aca="false">IF(ISERROR(VLOOKUP($B1099,$AB:$AX,6,0)),0,(VLOOKUP($B1099,$AB:$AX,6,0)))</f>
        <v>0</v>
      </c>
      <c r="BH1099" s="85" t="n">
        <f aca="false">IF(ISERROR(VLOOKUP($B1099,$AB:$AX,7,0)),0,(VLOOKUP($B1099,$AB:$AX,7,0)))</f>
        <v>0</v>
      </c>
      <c r="BI1099" s="88" t="n">
        <f aca="false">IF(ISERROR(VLOOKUP($B1099,$AB:$AX,8,0)),0,(VLOOKUP($B1099,$AB:$AX,8,0)))</f>
        <v>0</v>
      </c>
      <c r="BJ1099" s="88" t="n">
        <f aca="false">IF(ISERROR(VLOOKUP($B1099,$AB:$AX,9,0)),0,(VLOOKUP($B1099,$AB:$AX,9,0)))</f>
        <v>0</v>
      </c>
      <c r="BK1099" s="89" t="n">
        <f aca="false">IF(ISERROR(VLOOKUP($B1099,$AB:$AX,10,0)),0,(VLOOKUP($B1099,$AB:$AX,10,0)))</f>
        <v>0</v>
      </c>
      <c r="BL1099" s="93" t="n">
        <f aca="false">IF(ISERROR(VLOOKUP($B1099,$AB:$AX,11,0)),0,(VLOOKUP($B1099,$AB:$AX,11,0)))</f>
        <v>0</v>
      </c>
      <c r="BM1099" s="89" t="n">
        <f aca="false">IF(ISERROR(VLOOKUP($B1099,$AB:$AX,12,0)),0,(VLOOKUP($B1099,$AB:$AX,12,0)))</f>
        <v>0</v>
      </c>
      <c r="BN1099" s="93" t="n">
        <f aca="false">IF(ISERROR(VLOOKUP($B1099,$AB:$AX,13,0)),0,(VLOOKUP($B1099,$AB:$AX,13,0)))</f>
        <v>0</v>
      </c>
      <c r="BO1099" s="86" t="n">
        <f aca="false">IF(ISERROR(VLOOKUP($B1099,$AB:$AX,14,0)),0,(VLOOKUP($B1099,$AB:$AX,14,0)))</f>
        <v>0</v>
      </c>
      <c r="BP1099" s="91" t="n">
        <f aca="false">IF(ISERROR(VLOOKUP($B1099,$AB:$AX,15,0)),0,(VLOOKUP($B1099,$AB:$AX,15,0)))</f>
        <v>0</v>
      </c>
    </row>
    <row r="1100" customFormat="false" ht="12.75" hidden="true" customHeight="false" outlineLevel="0" collapsed="false">
      <c r="A1100" s="75" t="s">
        <v>1580</v>
      </c>
      <c r="B1100" s="78"/>
      <c r="C1100" s="79"/>
      <c r="D1100" s="78"/>
      <c r="E1100" s="78"/>
      <c r="F1100" s="79"/>
      <c r="G1100" s="79"/>
      <c r="H1100" s="80" t="n">
        <v>0</v>
      </c>
      <c r="I1100" s="81" t="n">
        <v>0</v>
      </c>
      <c r="J1100" s="81" t="n">
        <v>0</v>
      </c>
      <c r="K1100" s="82" t="n">
        <v>0</v>
      </c>
      <c r="L1100" s="83" t="n">
        <v>0</v>
      </c>
      <c r="M1100" s="82" t="n">
        <v>0</v>
      </c>
      <c r="N1100" s="83" t="n">
        <v>0</v>
      </c>
      <c r="O1100" s="79"/>
      <c r="P1100" s="84"/>
      <c r="AA1100" s="5" t="s">
        <v>1580</v>
      </c>
      <c r="AB1100" s="85"/>
      <c r="AC1100" s="86"/>
      <c r="AD1100" s="85"/>
      <c r="AE1100" s="85"/>
      <c r="AF1100" s="86"/>
      <c r="AG1100" s="86"/>
      <c r="AH1100" s="87" t="n">
        <v>0</v>
      </c>
      <c r="AI1100" s="88" t="n">
        <v>0</v>
      </c>
      <c r="AJ1100" s="88" t="n">
        <v>0</v>
      </c>
      <c r="AK1100" s="89" t="n">
        <v>0</v>
      </c>
      <c r="AL1100" s="90" t="n">
        <v>0</v>
      </c>
      <c r="AM1100" s="89" t="n">
        <v>0</v>
      </c>
      <c r="AN1100" s="90" t="n">
        <v>0</v>
      </c>
      <c r="AO1100" s="86"/>
      <c r="AP1100" s="91"/>
      <c r="AZ1100" s="5"/>
      <c r="BA1100" s="12"/>
      <c r="BB1100" s="85" t="n">
        <f aca="false">IF(ISERROR(VLOOKUP($B1100,$AB:$AX,1,0)),0,(VLOOKUP($B1100,$AB:$AX,1,0)))</f>
        <v>0</v>
      </c>
      <c r="BC1100" s="86" t="n">
        <f aca="false">IF(ISERROR(VLOOKUP($B1100,$AB:$AX,2,0)),0,(VLOOKUP($B1100,$AB:$AX,2,0)))</f>
        <v>0</v>
      </c>
      <c r="BD1100" s="92" t="n">
        <f aca="false">IF(ISERROR(VLOOKUP($B1100,$AB:$AX,3,0)),0,(VLOOKUP($B1100,$AB:$AX,3,0)))</f>
        <v>0</v>
      </c>
      <c r="BE1100" s="85" t="n">
        <f aca="false">IF(ISERROR(VLOOKUP($B1100,$AB:$AX,4,0)),0,(VLOOKUP($B1100,$AB:$AX,4,0)))</f>
        <v>0</v>
      </c>
      <c r="BF1100" s="86" t="n">
        <f aca="false">IF(ISERROR(VLOOKUP($B1100,$AB:$AX,5,0)),0,(VLOOKUP($B1100,$AB:$AX,5,0)))</f>
        <v>0</v>
      </c>
      <c r="BG1100" s="86" t="n">
        <f aca="false">IF(ISERROR(VLOOKUP($B1100,$AB:$AX,6,0)),0,(VLOOKUP($B1100,$AB:$AX,6,0)))</f>
        <v>0</v>
      </c>
      <c r="BH1100" s="85" t="n">
        <f aca="false">IF(ISERROR(VLOOKUP($B1100,$AB:$AX,7,0)),0,(VLOOKUP($B1100,$AB:$AX,7,0)))</f>
        <v>0</v>
      </c>
      <c r="BI1100" s="88" t="n">
        <f aca="false">IF(ISERROR(VLOOKUP($B1100,$AB:$AX,8,0)),0,(VLOOKUP($B1100,$AB:$AX,8,0)))</f>
        <v>0</v>
      </c>
      <c r="BJ1100" s="88" t="n">
        <f aca="false">IF(ISERROR(VLOOKUP($B1100,$AB:$AX,9,0)),0,(VLOOKUP($B1100,$AB:$AX,9,0)))</f>
        <v>0</v>
      </c>
      <c r="BK1100" s="89" t="n">
        <f aca="false">IF(ISERROR(VLOOKUP($B1100,$AB:$AX,10,0)),0,(VLOOKUP($B1100,$AB:$AX,10,0)))</f>
        <v>0</v>
      </c>
      <c r="BL1100" s="93" t="n">
        <f aca="false">IF(ISERROR(VLOOKUP($B1100,$AB:$AX,11,0)),0,(VLOOKUP($B1100,$AB:$AX,11,0)))</f>
        <v>0</v>
      </c>
      <c r="BM1100" s="89" t="n">
        <f aca="false">IF(ISERROR(VLOOKUP($B1100,$AB:$AX,12,0)),0,(VLOOKUP($B1100,$AB:$AX,12,0)))</f>
        <v>0</v>
      </c>
      <c r="BN1100" s="93" t="n">
        <f aca="false">IF(ISERROR(VLOOKUP($B1100,$AB:$AX,13,0)),0,(VLOOKUP($B1100,$AB:$AX,13,0)))</f>
        <v>0</v>
      </c>
      <c r="BO1100" s="86" t="n">
        <f aca="false">IF(ISERROR(VLOOKUP($B1100,$AB:$AX,14,0)),0,(VLOOKUP($B1100,$AB:$AX,14,0)))</f>
        <v>0</v>
      </c>
      <c r="BP1100" s="91" t="n">
        <f aca="false">IF(ISERROR(VLOOKUP($B1100,$AB:$AX,15,0)),0,(VLOOKUP($B1100,$AB:$AX,15,0)))</f>
        <v>0</v>
      </c>
    </row>
    <row r="1101" customFormat="false" ht="12.75" hidden="true" customHeight="false" outlineLevel="0" collapsed="false">
      <c r="A1101" s="75" t="s">
        <v>1581</v>
      </c>
      <c r="B1101" s="78"/>
      <c r="C1101" s="79"/>
      <c r="D1101" s="78"/>
      <c r="E1101" s="78"/>
      <c r="F1101" s="79"/>
      <c r="G1101" s="79"/>
      <c r="H1101" s="80" t="n">
        <v>0</v>
      </c>
      <c r="I1101" s="81" t="n">
        <v>0</v>
      </c>
      <c r="J1101" s="81" t="n">
        <v>0</v>
      </c>
      <c r="K1101" s="82" t="n">
        <v>0</v>
      </c>
      <c r="L1101" s="83" t="n">
        <v>0</v>
      </c>
      <c r="M1101" s="82" t="n">
        <v>0</v>
      </c>
      <c r="N1101" s="83" t="n">
        <v>0</v>
      </c>
      <c r="O1101" s="79"/>
      <c r="P1101" s="84"/>
      <c r="AA1101" s="5" t="s">
        <v>1581</v>
      </c>
      <c r="AB1101" s="85"/>
      <c r="AC1101" s="86"/>
      <c r="AD1101" s="85"/>
      <c r="AE1101" s="85"/>
      <c r="AF1101" s="86"/>
      <c r="AG1101" s="86"/>
      <c r="AH1101" s="87" t="n">
        <v>0</v>
      </c>
      <c r="AI1101" s="88" t="n">
        <v>0</v>
      </c>
      <c r="AJ1101" s="88" t="n">
        <v>0</v>
      </c>
      <c r="AK1101" s="89" t="n">
        <v>0</v>
      </c>
      <c r="AL1101" s="90" t="n">
        <v>0</v>
      </c>
      <c r="AM1101" s="89" t="n">
        <v>0</v>
      </c>
      <c r="AN1101" s="90" t="n">
        <v>0</v>
      </c>
      <c r="AO1101" s="86"/>
      <c r="AP1101" s="91"/>
      <c r="AZ1101" s="5"/>
      <c r="BA1101" s="12"/>
      <c r="BB1101" s="85" t="n">
        <f aca="false">IF(ISERROR(VLOOKUP($B1101,$AB:$AX,1,0)),0,(VLOOKUP($B1101,$AB:$AX,1,0)))</f>
        <v>0</v>
      </c>
      <c r="BC1101" s="86" t="n">
        <f aca="false">IF(ISERROR(VLOOKUP($B1101,$AB:$AX,2,0)),0,(VLOOKUP($B1101,$AB:$AX,2,0)))</f>
        <v>0</v>
      </c>
      <c r="BD1101" s="92" t="n">
        <f aca="false">IF(ISERROR(VLOOKUP($B1101,$AB:$AX,3,0)),0,(VLOOKUP($B1101,$AB:$AX,3,0)))</f>
        <v>0</v>
      </c>
      <c r="BE1101" s="85" t="n">
        <f aca="false">IF(ISERROR(VLOOKUP($B1101,$AB:$AX,4,0)),0,(VLOOKUP($B1101,$AB:$AX,4,0)))</f>
        <v>0</v>
      </c>
      <c r="BF1101" s="86" t="n">
        <f aca="false">IF(ISERROR(VLOOKUP($B1101,$AB:$AX,5,0)),0,(VLOOKUP($B1101,$AB:$AX,5,0)))</f>
        <v>0</v>
      </c>
      <c r="BG1101" s="86" t="n">
        <f aca="false">IF(ISERROR(VLOOKUP($B1101,$AB:$AX,6,0)),0,(VLOOKUP($B1101,$AB:$AX,6,0)))</f>
        <v>0</v>
      </c>
      <c r="BH1101" s="85" t="n">
        <f aca="false">IF(ISERROR(VLOOKUP($B1101,$AB:$AX,7,0)),0,(VLOOKUP($B1101,$AB:$AX,7,0)))</f>
        <v>0</v>
      </c>
      <c r="BI1101" s="88" t="n">
        <f aca="false">IF(ISERROR(VLOOKUP($B1101,$AB:$AX,8,0)),0,(VLOOKUP($B1101,$AB:$AX,8,0)))</f>
        <v>0</v>
      </c>
      <c r="BJ1101" s="88" t="n">
        <f aca="false">IF(ISERROR(VLOOKUP($B1101,$AB:$AX,9,0)),0,(VLOOKUP($B1101,$AB:$AX,9,0)))</f>
        <v>0</v>
      </c>
      <c r="BK1101" s="89" t="n">
        <f aca="false">IF(ISERROR(VLOOKUP($B1101,$AB:$AX,10,0)),0,(VLOOKUP($B1101,$AB:$AX,10,0)))</f>
        <v>0</v>
      </c>
      <c r="BL1101" s="93" t="n">
        <f aca="false">IF(ISERROR(VLOOKUP($B1101,$AB:$AX,11,0)),0,(VLOOKUP($B1101,$AB:$AX,11,0)))</f>
        <v>0</v>
      </c>
      <c r="BM1101" s="89" t="n">
        <f aca="false">IF(ISERROR(VLOOKUP($B1101,$AB:$AX,12,0)),0,(VLOOKUP($B1101,$AB:$AX,12,0)))</f>
        <v>0</v>
      </c>
      <c r="BN1101" s="93" t="n">
        <f aca="false">IF(ISERROR(VLOOKUP($B1101,$AB:$AX,13,0)),0,(VLOOKUP($B1101,$AB:$AX,13,0)))</f>
        <v>0</v>
      </c>
      <c r="BO1101" s="86" t="n">
        <f aca="false">IF(ISERROR(VLOOKUP($B1101,$AB:$AX,14,0)),0,(VLOOKUP($B1101,$AB:$AX,14,0)))</f>
        <v>0</v>
      </c>
      <c r="BP1101" s="91" t="n">
        <f aca="false">IF(ISERROR(VLOOKUP($B1101,$AB:$AX,15,0)),0,(VLOOKUP($B1101,$AB:$AX,15,0)))</f>
        <v>0</v>
      </c>
    </row>
    <row r="1102" customFormat="false" ht="12.75" hidden="true" customHeight="false" outlineLevel="0" collapsed="false">
      <c r="A1102" s="75" t="s">
        <v>1582</v>
      </c>
      <c r="B1102" s="78"/>
      <c r="C1102" s="79"/>
      <c r="D1102" s="78"/>
      <c r="E1102" s="78"/>
      <c r="F1102" s="79"/>
      <c r="G1102" s="79"/>
      <c r="H1102" s="80" t="n">
        <v>0</v>
      </c>
      <c r="I1102" s="81" t="n">
        <v>0</v>
      </c>
      <c r="J1102" s="81" t="n">
        <v>0</v>
      </c>
      <c r="K1102" s="82" t="n">
        <v>0</v>
      </c>
      <c r="L1102" s="83" t="n">
        <v>0</v>
      </c>
      <c r="M1102" s="82" t="n">
        <v>0</v>
      </c>
      <c r="N1102" s="83" t="n">
        <v>0</v>
      </c>
      <c r="O1102" s="79"/>
      <c r="P1102" s="84"/>
      <c r="AA1102" s="5" t="s">
        <v>1582</v>
      </c>
      <c r="AB1102" s="85"/>
      <c r="AC1102" s="86"/>
      <c r="AD1102" s="85"/>
      <c r="AE1102" s="85"/>
      <c r="AF1102" s="86"/>
      <c r="AG1102" s="86"/>
      <c r="AH1102" s="87" t="n">
        <v>0</v>
      </c>
      <c r="AI1102" s="88" t="n">
        <v>0</v>
      </c>
      <c r="AJ1102" s="88" t="n">
        <v>0</v>
      </c>
      <c r="AK1102" s="89" t="n">
        <v>0</v>
      </c>
      <c r="AL1102" s="90" t="n">
        <v>0</v>
      </c>
      <c r="AM1102" s="89" t="n">
        <v>0</v>
      </c>
      <c r="AN1102" s="90" t="n">
        <v>0</v>
      </c>
      <c r="AO1102" s="86"/>
      <c r="AP1102" s="91"/>
      <c r="AZ1102" s="5"/>
      <c r="BA1102" s="12"/>
      <c r="BB1102" s="85" t="n">
        <f aca="false">IF(ISERROR(VLOOKUP($B1102,$AB:$AX,1,0)),0,(VLOOKUP($B1102,$AB:$AX,1,0)))</f>
        <v>0</v>
      </c>
      <c r="BC1102" s="86" t="n">
        <f aca="false">IF(ISERROR(VLOOKUP($B1102,$AB:$AX,2,0)),0,(VLOOKUP($B1102,$AB:$AX,2,0)))</f>
        <v>0</v>
      </c>
      <c r="BD1102" s="92" t="n">
        <f aca="false">IF(ISERROR(VLOOKUP($B1102,$AB:$AX,3,0)),0,(VLOOKUP($B1102,$AB:$AX,3,0)))</f>
        <v>0</v>
      </c>
      <c r="BE1102" s="85" t="n">
        <f aca="false">IF(ISERROR(VLOOKUP($B1102,$AB:$AX,4,0)),0,(VLOOKUP($B1102,$AB:$AX,4,0)))</f>
        <v>0</v>
      </c>
      <c r="BF1102" s="86" t="n">
        <f aca="false">IF(ISERROR(VLOOKUP($B1102,$AB:$AX,5,0)),0,(VLOOKUP($B1102,$AB:$AX,5,0)))</f>
        <v>0</v>
      </c>
      <c r="BG1102" s="86" t="n">
        <f aca="false">IF(ISERROR(VLOOKUP($B1102,$AB:$AX,6,0)),0,(VLOOKUP($B1102,$AB:$AX,6,0)))</f>
        <v>0</v>
      </c>
      <c r="BH1102" s="85" t="n">
        <f aca="false">IF(ISERROR(VLOOKUP($B1102,$AB:$AX,7,0)),0,(VLOOKUP($B1102,$AB:$AX,7,0)))</f>
        <v>0</v>
      </c>
      <c r="BI1102" s="88" t="n">
        <f aca="false">IF(ISERROR(VLOOKUP($B1102,$AB:$AX,8,0)),0,(VLOOKUP($B1102,$AB:$AX,8,0)))</f>
        <v>0</v>
      </c>
      <c r="BJ1102" s="88" t="n">
        <f aca="false">IF(ISERROR(VLOOKUP($B1102,$AB:$AX,9,0)),0,(VLOOKUP($B1102,$AB:$AX,9,0)))</f>
        <v>0</v>
      </c>
      <c r="BK1102" s="89" t="n">
        <f aca="false">IF(ISERROR(VLOOKUP($B1102,$AB:$AX,10,0)),0,(VLOOKUP($B1102,$AB:$AX,10,0)))</f>
        <v>0</v>
      </c>
      <c r="BL1102" s="93" t="n">
        <f aca="false">IF(ISERROR(VLOOKUP($B1102,$AB:$AX,11,0)),0,(VLOOKUP($B1102,$AB:$AX,11,0)))</f>
        <v>0</v>
      </c>
      <c r="BM1102" s="89" t="n">
        <f aca="false">IF(ISERROR(VLOOKUP($B1102,$AB:$AX,12,0)),0,(VLOOKUP($B1102,$AB:$AX,12,0)))</f>
        <v>0</v>
      </c>
      <c r="BN1102" s="93" t="n">
        <f aca="false">IF(ISERROR(VLOOKUP($B1102,$AB:$AX,13,0)),0,(VLOOKUP($B1102,$AB:$AX,13,0)))</f>
        <v>0</v>
      </c>
      <c r="BO1102" s="86" t="n">
        <f aca="false">IF(ISERROR(VLOOKUP($B1102,$AB:$AX,14,0)),0,(VLOOKUP($B1102,$AB:$AX,14,0)))</f>
        <v>0</v>
      </c>
      <c r="BP1102" s="91" t="n">
        <f aca="false">IF(ISERROR(VLOOKUP($B1102,$AB:$AX,15,0)),0,(VLOOKUP($B1102,$AB:$AX,15,0)))</f>
        <v>0</v>
      </c>
    </row>
    <row r="1103" customFormat="false" ht="12.75" hidden="true" customHeight="false" outlineLevel="0" collapsed="false">
      <c r="A1103" s="75" t="s">
        <v>1583</v>
      </c>
      <c r="B1103" s="78"/>
      <c r="C1103" s="79"/>
      <c r="D1103" s="78"/>
      <c r="E1103" s="78"/>
      <c r="F1103" s="79"/>
      <c r="G1103" s="79"/>
      <c r="H1103" s="80" t="n">
        <v>0</v>
      </c>
      <c r="I1103" s="81" t="n">
        <v>0</v>
      </c>
      <c r="J1103" s="81" t="n">
        <v>0</v>
      </c>
      <c r="K1103" s="82" t="n">
        <v>0</v>
      </c>
      <c r="L1103" s="83" t="n">
        <v>0</v>
      </c>
      <c r="M1103" s="82" t="n">
        <v>0</v>
      </c>
      <c r="N1103" s="83" t="n">
        <v>0</v>
      </c>
      <c r="O1103" s="79"/>
      <c r="P1103" s="84"/>
      <c r="AA1103" s="5" t="s">
        <v>1583</v>
      </c>
      <c r="AB1103" s="85"/>
      <c r="AC1103" s="86"/>
      <c r="AD1103" s="85"/>
      <c r="AE1103" s="85"/>
      <c r="AF1103" s="86"/>
      <c r="AG1103" s="86"/>
      <c r="AH1103" s="87" t="n">
        <v>0</v>
      </c>
      <c r="AI1103" s="88" t="n">
        <v>0</v>
      </c>
      <c r="AJ1103" s="88" t="n">
        <v>0</v>
      </c>
      <c r="AK1103" s="89" t="n">
        <v>0</v>
      </c>
      <c r="AL1103" s="90" t="n">
        <v>0</v>
      </c>
      <c r="AM1103" s="89" t="n">
        <v>0</v>
      </c>
      <c r="AN1103" s="90" t="n">
        <v>0</v>
      </c>
      <c r="AO1103" s="86"/>
      <c r="AP1103" s="91"/>
      <c r="AZ1103" s="5"/>
      <c r="BA1103" s="12"/>
      <c r="BB1103" s="85" t="n">
        <f aca="false">IF(ISERROR(VLOOKUP($B1103,$AB:$AX,1,0)),0,(VLOOKUP($B1103,$AB:$AX,1,0)))</f>
        <v>0</v>
      </c>
      <c r="BC1103" s="86" t="n">
        <f aca="false">IF(ISERROR(VLOOKUP($B1103,$AB:$AX,2,0)),0,(VLOOKUP($B1103,$AB:$AX,2,0)))</f>
        <v>0</v>
      </c>
      <c r="BD1103" s="92" t="n">
        <f aca="false">IF(ISERROR(VLOOKUP($B1103,$AB:$AX,3,0)),0,(VLOOKUP($B1103,$AB:$AX,3,0)))</f>
        <v>0</v>
      </c>
      <c r="BE1103" s="85" t="n">
        <f aca="false">IF(ISERROR(VLOOKUP($B1103,$AB:$AX,4,0)),0,(VLOOKUP($B1103,$AB:$AX,4,0)))</f>
        <v>0</v>
      </c>
      <c r="BF1103" s="86" t="n">
        <f aca="false">IF(ISERROR(VLOOKUP($B1103,$AB:$AX,5,0)),0,(VLOOKUP($B1103,$AB:$AX,5,0)))</f>
        <v>0</v>
      </c>
      <c r="BG1103" s="86" t="n">
        <f aca="false">IF(ISERROR(VLOOKUP($B1103,$AB:$AX,6,0)),0,(VLOOKUP($B1103,$AB:$AX,6,0)))</f>
        <v>0</v>
      </c>
      <c r="BH1103" s="85" t="n">
        <f aca="false">IF(ISERROR(VLOOKUP($B1103,$AB:$AX,7,0)),0,(VLOOKUP($B1103,$AB:$AX,7,0)))</f>
        <v>0</v>
      </c>
      <c r="BI1103" s="88" t="n">
        <f aca="false">IF(ISERROR(VLOOKUP($B1103,$AB:$AX,8,0)),0,(VLOOKUP($B1103,$AB:$AX,8,0)))</f>
        <v>0</v>
      </c>
      <c r="BJ1103" s="88" t="n">
        <f aca="false">IF(ISERROR(VLOOKUP($B1103,$AB:$AX,9,0)),0,(VLOOKUP($B1103,$AB:$AX,9,0)))</f>
        <v>0</v>
      </c>
      <c r="BK1103" s="89" t="n">
        <f aca="false">IF(ISERROR(VLOOKUP($B1103,$AB:$AX,10,0)),0,(VLOOKUP($B1103,$AB:$AX,10,0)))</f>
        <v>0</v>
      </c>
      <c r="BL1103" s="93" t="n">
        <f aca="false">IF(ISERROR(VLOOKUP($B1103,$AB:$AX,11,0)),0,(VLOOKUP($B1103,$AB:$AX,11,0)))</f>
        <v>0</v>
      </c>
      <c r="BM1103" s="89" t="n">
        <f aca="false">IF(ISERROR(VLOOKUP($B1103,$AB:$AX,12,0)),0,(VLOOKUP($B1103,$AB:$AX,12,0)))</f>
        <v>0</v>
      </c>
      <c r="BN1103" s="93" t="n">
        <f aca="false">IF(ISERROR(VLOOKUP($B1103,$AB:$AX,13,0)),0,(VLOOKUP($B1103,$AB:$AX,13,0)))</f>
        <v>0</v>
      </c>
      <c r="BO1103" s="86" t="n">
        <f aca="false">IF(ISERROR(VLOOKUP($B1103,$AB:$AX,14,0)),0,(VLOOKUP($B1103,$AB:$AX,14,0)))</f>
        <v>0</v>
      </c>
      <c r="BP1103" s="91" t="n">
        <f aca="false">IF(ISERROR(VLOOKUP($B1103,$AB:$AX,15,0)),0,(VLOOKUP($B1103,$AB:$AX,15,0)))</f>
        <v>0</v>
      </c>
    </row>
    <row r="1104" customFormat="false" ht="12.75" hidden="true" customHeight="false" outlineLevel="0" collapsed="false">
      <c r="A1104" s="75" t="s">
        <v>1584</v>
      </c>
      <c r="B1104" s="78"/>
      <c r="C1104" s="79"/>
      <c r="D1104" s="78"/>
      <c r="E1104" s="78"/>
      <c r="F1104" s="79"/>
      <c r="G1104" s="79"/>
      <c r="H1104" s="80" t="n">
        <v>0</v>
      </c>
      <c r="I1104" s="81" t="n">
        <v>0</v>
      </c>
      <c r="J1104" s="81" t="n">
        <v>0</v>
      </c>
      <c r="K1104" s="82" t="n">
        <v>0</v>
      </c>
      <c r="L1104" s="83" t="n">
        <v>0</v>
      </c>
      <c r="M1104" s="82" t="n">
        <v>0</v>
      </c>
      <c r="N1104" s="83" t="n">
        <v>0</v>
      </c>
      <c r="O1104" s="79"/>
      <c r="P1104" s="84"/>
      <c r="AA1104" s="5" t="s">
        <v>1584</v>
      </c>
      <c r="AB1104" s="85"/>
      <c r="AC1104" s="86"/>
      <c r="AD1104" s="85"/>
      <c r="AE1104" s="85"/>
      <c r="AF1104" s="86"/>
      <c r="AG1104" s="86"/>
      <c r="AH1104" s="87" t="n">
        <v>0</v>
      </c>
      <c r="AI1104" s="88" t="n">
        <v>0</v>
      </c>
      <c r="AJ1104" s="88" t="n">
        <v>0</v>
      </c>
      <c r="AK1104" s="89" t="n">
        <v>0</v>
      </c>
      <c r="AL1104" s="90" t="n">
        <v>0</v>
      </c>
      <c r="AM1104" s="89" t="n">
        <v>0</v>
      </c>
      <c r="AN1104" s="90" t="n">
        <v>0</v>
      </c>
      <c r="AO1104" s="86"/>
      <c r="AP1104" s="91"/>
      <c r="AZ1104" s="5"/>
      <c r="BA1104" s="12"/>
      <c r="BB1104" s="85" t="n">
        <f aca="false">IF(ISERROR(VLOOKUP($B1104,$AB:$AX,1,0)),0,(VLOOKUP($B1104,$AB:$AX,1,0)))</f>
        <v>0</v>
      </c>
      <c r="BC1104" s="86" t="n">
        <f aca="false">IF(ISERROR(VLOOKUP($B1104,$AB:$AX,2,0)),0,(VLOOKUP($B1104,$AB:$AX,2,0)))</f>
        <v>0</v>
      </c>
      <c r="BD1104" s="92" t="n">
        <f aca="false">IF(ISERROR(VLOOKUP($B1104,$AB:$AX,3,0)),0,(VLOOKUP($B1104,$AB:$AX,3,0)))</f>
        <v>0</v>
      </c>
      <c r="BE1104" s="85" t="n">
        <f aca="false">IF(ISERROR(VLOOKUP($B1104,$AB:$AX,4,0)),0,(VLOOKUP($B1104,$AB:$AX,4,0)))</f>
        <v>0</v>
      </c>
      <c r="BF1104" s="86" t="n">
        <f aca="false">IF(ISERROR(VLOOKUP($B1104,$AB:$AX,5,0)),0,(VLOOKUP($B1104,$AB:$AX,5,0)))</f>
        <v>0</v>
      </c>
      <c r="BG1104" s="86" t="n">
        <f aca="false">IF(ISERROR(VLOOKUP($B1104,$AB:$AX,6,0)),0,(VLOOKUP($B1104,$AB:$AX,6,0)))</f>
        <v>0</v>
      </c>
      <c r="BH1104" s="85" t="n">
        <f aca="false">IF(ISERROR(VLOOKUP($B1104,$AB:$AX,7,0)),0,(VLOOKUP($B1104,$AB:$AX,7,0)))</f>
        <v>0</v>
      </c>
      <c r="BI1104" s="88" t="n">
        <f aca="false">IF(ISERROR(VLOOKUP($B1104,$AB:$AX,8,0)),0,(VLOOKUP($B1104,$AB:$AX,8,0)))</f>
        <v>0</v>
      </c>
      <c r="BJ1104" s="88" t="n">
        <f aca="false">IF(ISERROR(VLOOKUP($B1104,$AB:$AX,9,0)),0,(VLOOKUP($B1104,$AB:$AX,9,0)))</f>
        <v>0</v>
      </c>
      <c r="BK1104" s="89" t="n">
        <f aca="false">IF(ISERROR(VLOOKUP($B1104,$AB:$AX,10,0)),0,(VLOOKUP($B1104,$AB:$AX,10,0)))</f>
        <v>0</v>
      </c>
      <c r="BL1104" s="93" t="n">
        <f aca="false">IF(ISERROR(VLOOKUP($B1104,$AB:$AX,11,0)),0,(VLOOKUP($B1104,$AB:$AX,11,0)))</f>
        <v>0</v>
      </c>
      <c r="BM1104" s="89" t="n">
        <f aca="false">IF(ISERROR(VLOOKUP($B1104,$AB:$AX,12,0)),0,(VLOOKUP($B1104,$AB:$AX,12,0)))</f>
        <v>0</v>
      </c>
      <c r="BN1104" s="93" t="n">
        <f aca="false">IF(ISERROR(VLOOKUP($B1104,$AB:$AX,13,0)),0,(VLOOKUP($B1104,$AB:$AX,13,0)))</f>
        <v>0</v>
      </c>
      <c r="BO1104" s="86" t="n">
        <f aca="false">IF(ISERROR(VLOOKUP($B1104,$AB:$AX,14,0)),0,(VLOOKUP($B1104,$AB:$AX,14,0)))</f>
        <v>0</v>
      </c>
      <c r="BP1104" s="91" t="n">
        <f aca="false">IF(ISERROR(VLOOKUP($B1104,$AB:$AX,15,0)),0,(VLOOKUP($B1104,$AB:$AX,15,0)))</f>
        <v>0</v>
      </c>
    </row>
    <row r="1105" customFormat="false" ht="12.75" hidden="true" customHeight="false" outlineLevel="0" collapsed="false">
      <c r="A1105" s="75" t="s">
        <v>1585</v>
      </c>
      <c r="B1105" s="78"/>
      <c r="C1105" s="79"/>
      <c r="D1105" s="78"/>
      <c r="E1105" s="78"/>
      <c r="F1105" s="79"/>
      <c r="G1105" s="79"/>
      <c r="H1105" s="80" t="n">
        <v>0</v>
      </c>
      <c r="I1105" s="81" t="n">
        <v>0</v>
      </c>
      <c r="J1105" s="81" t="n">
        <v>0</v>
      </c>
      <c r="K1105" s="82" t="n">
        <v>0</v>
      </c>
      <c r="L1105" s="83" t="n">
        <v>0</v>
      </c>
      <c r="M1105" s="82" t="n">
        <v>0</v>
      </c>
      <c r="N1105" s="83" t="n">
        <v>0</v>
      </c>
      <c r="O1105" s="79"/>
      <c r="P1105" s="84"/>
      <c r="AA1105" s="5" t="s">
        <v>1585</v>
      </c>
      <c r="AB1105" s="85"/>
      <c r="AC1105" s="86"/>
      <c r="AD1105" s="85"/>
      <c r="AE1105" s="85"/>
      <c r="AF1105" s="86"/>
      <c r="AG1105" s="86"/>
      <c r="AH1105" s="87" t="n">
        <v>0</v>
      </c>
      <c r="AI1105" s="88" t="n">
        <v>0</v>
      </c>
      <c r="AJ1105" s="88" t="n">
        <v>0</v>
      </c>
      <c r="AK1105" s="89" t="n">
        <v>0</v>
      </c>
      <c r="AL1105" s="90" t="n">
        <v>0</v>
      </c>
      <c r="AM1105" s="89" t="n">
        <v>0</v>
      </c>
      <c r="AN1105" s="90" t="n">
        <v>0</v>
      </c>
      <c r="AO1105" s="86"/>
      <c r="AP1105" s="91"/>
      <c r="AZ1105" s="5"/>
      <c r="BA1105" s="12"/>
      <c r="BB1105" s="85" t="n">
        <f aca="false">IF(ISERROR(VLOOKUP($B1105,$AB:$AX,1,0)),0,(VLOOKUP($B1105,$AB:$AX,1,0)))</f>
        <v>0</v>
      </c>
      <c r="BC1105" s="86" t="n">
        <f aca="false">IF(ISERROR(VLOOKUP($B1105,$AB:$AX,2,0)),0,(VLOOKUP($B1105,$AB:$AX,2,0)))</f>
        <v>0</v>
      </c>
      <c r="BD1105" s="92" t="n">
        <f aca="false">IF(ISERROR(VLOOKUP($B1105,$AB:$AX,3,0)),0,(VLOOKUP($B1105,$AB:$AX,3,0)))</f>
        <v>0</v>
      </c>
      <c r="BE1105" s="85" t="n">
        <f aca="false">IF(ISERROR(VLOOKUP($B1105,$AB:$AX,4,0)),0,(VLOOKUP($B1105,$AB:$AX,4,0)))</f>
        <v>0</v>
      </c>
      <c r="BF1105" s="86" t="n">
        <f aca="false">IF(ISERROR(VLOOKUP($B1105,$AB:$AX,5,0)),0,(VLOOKUP($B1105,$AB:$AX,5,0)))</f>
        <v>0</v>
      </c>
      <c r="BG1105" s="86" t="n">
        <f aca="false">IF(ISERROR(VLOOKUP($B1105,$AB:$AX,6,0)),0,(VLOOKUP($B1105,$AB:$AX,6,0)))</f>
        <v>0</v>
      </c>
      <c r="BH1105" s="85" t="n">
        <f aca="false">IF(ISERROR(VLOOKUP($B1105,$AB:$AX,7,0)),0,(VLOOKUP($B1105,$AB:$AX,7,0)))</f>
        <v>0</v>
      </c>
      <c r="BI1105" s="88" t="n">
        <f aca="false">IF(ISERROR(VLOOKUP($B1105,$AB:$AX,8,0)),0,(VLOOKUP($B1105,$AB:$AX,8,0)))</f>
        <v>0</v>
      </c>
      <c r="BJ1105" s="88" t="n">
        <f aca="false">IF(ISERROR(VLOOKUP($B1105,$AB:$AX,9,0)),0,(VLOOKUP($B1105,$AB:$AX,9,0)))</f>
        <v>0</v>
      </c>
      <c r="BK1105" s="89" t="n">
        <f aca="false">IF(ISERROR(VLOOKUP($B1105,$AB:$AX,10,0)),0,(VLOOKUP($B1105,$AB:$AX,10,0)))</f>
        <v>0</v>
      </c>
      <c r="BL1105" s="93" t="n">
        <f aca="false">IF(ISERROR(VLOOKUP($B1105,$AB:$AX,11,0)),0,(VLOOKUP($B1105,$AB:$AX,11,0)))</f>
        <v>0</v>
      </c>
      <c r="BM1105" s="89" t="n">
        <f aca="false">IF(ISERROR(VLOOKUP($B1105,$AB:$AX,12,0)),0,(VLOOKUP($B1105,$AB:$AX,12,0)))</f>
        <v>0</v>
      </c>
      <c r="BN1105" s="93" t="n">
        <f aca="false">IF(ISERROR(VLOOKUP($B1105,$AB:$AX,13,0)),0,(VLOOKUP($B1105,$AB:$AX,13,0)))</f>
        <v>0</v>
      </c>
      <c r="BO1105" s="86" t="n">
        <f aca="false">IF(ISERROR(VLOOKUP($B1105,$AB:$AX,14,0)),0,(VLOOKUP($B1105,$AB:$AX,14,0)))</f>
        <v>0</v>
      </c>
      <c r="BP1105" s="91" t="n">
        <f aca="false">IF(ISERROR(VLOOKUP($B1105,$AB:$AX,15,0)),0,(VLOOKUP($B1105,$AB:$AX,15,0)))</f>
        <v>0</v>
      </c>
    </row>
    <row r="1106" customFormat="false" ht="12.75" hidden="true" customHeight="false" outlineLevel="0" collapsed="false">
      <c r="A1106" s="75" t="s">
        <v>1586</v>
      </c>
      <c r="B1106" s="78"/>
      <c r="C1106" s="79"/>
      <c r="D1106" s="78"/>
      <c r="E1106" s="78"/>
      <c r="F1106" s="79"/>
      <c r="G1106" s="79"/>
      <c r="H1106" s="80" t="n">
        <v>0</v>
      </c>
      <c r="I1106" s="81" t="n">
        <v>0</v>
      </c>
      <c r="J1106" s="81" t="n">
        <v>0</v>
      </c>
      <c r="K1106" s="82" t="n">
        <v>0</v>
      </c>
      <c r="L1106" s="83" t="n">
        <v>0</v>
      </c>
      <c r="M1106" s="82" t="n">
        <v>0</v>
      </c>
      <c r="N1106" s="83" t="n">
        <v>0</v>
      </c>
      <c r="O1106" s="79"/>
      <c r="P1106" s="84"/>
      <c r="AA1106" s="5" t="s">
        <v>1586</v>
      </c>
      <c r="AB1106" s="85"/>
      <c r="AC1106" s="86"/>
      <c r="AD1106" s="85"/>
      <c r="AE1106" s="85"/>
      <c r="AF1106" s="86"/>
      <c r="AG1106" s="86"/>
      <c r="AH1106" s="87" t="n">
        <v>0</v>
      </c>
      <c r="AI1106" s="88" t="n">
        <v>0</v>
      </c>
      <c r="AJ1106" s="88" t="n">
        <v>0</v>
      </c>
      <c r="AK1106" s="89" t="n">
        <v>0</v>
      </c>
      <c r="AL1106" s="90" t="n">
        <v>0</v>
      </c>
      <c r="AM1106" s="89" t="n">
        <v>0</v>
      </c>
      <c r="AN1106" s="90" t="n">
        <v>0</v>
      </c>
      <c r="AO1106" s="86"/>
      <c r="AP1106" s="91"/>
      <c r="AZ1106" s="5"/>
      <c r="BA1106" s="12"/>
      <c r="BB1106" s="85" t="n">
        <f aca="false">IF(ISERROR(VLOOKUP($B1106,$AB:$AX,1,0)),0,(VLOOKUP($B1106,$AB:$AX,1,0)))</f>
        <v>0</v>
      </c>
      <c r="BC1106" s="86" t="n">
        <f aca="false">IF(ISERROR(VLOOKUP($B1106,$AB:$AX,2,0)),0,(VLOOKUP($B1106,$AB:$AX,2,0)))</f>
        <v>0</v>
      </c>
      <c r="BD1106" s="92" t="n">
        <f aca="false">IF(ISERROR(VLOOKUP($B1106,$AB:$AX,3,0)),0,(VLOOKUP($B1106,$AB:$AX,3,0)))</f>
        <v>0</v>
      </c>
      <c r="BE1106" s="85" t="n">
        <f aca="false">IF(ISERROR(VLOOKUP($B1106,$AB:$AX,4,0)),0,(VLOOKUP($B1106,$AB:$AX,4,0)))</f>
        <v>0</v>
      </c>
      <c r="BF1106" s="86" t="n">
        <f aca="false">IF(ISERROR(VLOOKUP($B1106,$AB:$AX,5,0)),0,(VLOOKUP($B1106,$AB:$AX,5,0)))</f>
        <v>0</v>
      </c>
      <c r="BG1106" s="86" t="n">
        <f aca="false">IF(ISERROR(VLOOKUP($B1106,$AB:$AX,6,0)),0,(VLOOKUP($B1106,$AB:$AX,6,0)))</f>
        <v>0</v>
      </c>
      <c r="BH1106" s="85" t="n">
        <f aca="false">IF(ISERROR(VLOOKUP($B1106,$AB:$AX,7,0)),0,(VLOOKUP($B1106,$AB:$AX,7,0)))</f>
        <v>0</v>
      </c>
      <c r="BI1106" s="88" t="n">
        <f aca="false">IF(ISERROR(VLOOKUP($B1106,$AB:$AX,8,0)),0,(VLOOKUP($B1106,$AB:$AX,8,0)))</f>
        <v>0</v>
      </c>
      <c r="BJ1106" s="88" t="n">
        <f aca="false">IF(ISERROR(VLOOKUP($B1106,$AB:$AX,9,0)),0,(VLOOKUP($B1106,$AB:$AX,9,0)))</f>
        <v>0</v>
      </c>
      <c r="BK1106" s="89" t="n">
        <f aca="false">IF(ISERROR(VLOOKUP($B1106,$AB:$AX,10,0)),0,(VLOOKUP($B1106,$AB:$AX,10,0)))</f>
        <v>0</v>
      </c>
      <c r="BL1106" s="93" t="n">
        <f aca="false">IF(ISERROR(VLOOKUP($B1106,$AB:$AX,11,0)),0,(VLOOKUP($B1106,$AB:$AX,11,0)))</f>
        <v>0</v>
      </c>
      <c r="BM1106" s="89" t="n">
        <f aca="false">IF(ISERROR(VLOOKUP($B1106,$AB:$AX,12,0)),0,(VLOOKUP($B1106,$AB:$AX,12,0)))</f>
        <v>0</v>
      </c>
      <c r="BN1106" s="93" t="n">
        <f aca="false">IF(ISERROR(VLOOKUP($B1106,$AB:$AX,13,0)),0,(VLOOKUP($B1106,$AB:$AX,13,0)))</f>
        <v>0</v>
      </c>
      <c r="BO1106" s="86" t="n">
        <f aca="false">IF(ISERROR(VLOOKUP($B1106,$AB:$AX,14,0)),0,(VLOOKUP($B1106,$AB:$AX,14,0)))</f>
        <v>0</v>
      </c>
      <c r="BP1106" s="91" t="n">
        <f aca="false">IF(ISERROR(VLOOKUP($B1106,$AB:$AX,15,0)),0,(VLOOKUP($B1106,$AB:$AX,15,0)))</f>
        <v>0</v>
      </c>
    </row>
    <row r="1107" customFormat="false" ht="12.75" hidden="true" customHeight="false" outlineLevel="0" collapsed="false">
      <c r="A1107" s="75" t="s">
        <v>1587</v>
      </c>
      <c r="B1107" s="78"/>
      <c r="C1107" s="79"/>
      <c r="D1107" s="78"/>
      <c r="E1107" s="78"/>
      <c r="F1107" s="79"/>
      <c r="G1107" s="79"/>
      <c r="H1107" s="80" t="n">
        <v>0</v>
      </c>
      <c r="I1107" s="81" t="n">
        <v>0</v>
      </c>
      <c r="J1107" s="81" t="n">
        <v>0</v>
      </c>
      <c r="K1107" s="82" t="n">
        <v>0</v>
      </c>
      <c r="L1107" s="83" t="n">
        <v>0</v>
      </c>
      <c r="M1107" s="82" t="n">
        <v>0</v>
      </c>
      <c r="N1107" s="83" t="n">
        <v>0</v>
      </c>
      <c r="O1107" s="79"/>
      <c r="P1107" s="84"/>
      <c r="AA1107" s="5" t="s">
        <v>1587</v>
      </c>
      <c r="AB1107" s="85"/>
      <c r="AC1107" s="86"/>
      <c r="AD1107" s="85"/>
      <c r="AE1107" s="85"/>
      <c r="AF1107" s="86"/>
      <c r="AG1107" s="86"/>
      <c r="AH1107" s="87" t="n">
        <v>0</v>
      </c>
      <c r="AI1107" s="88" t="n">
        <v>0</v>
      </c>
      <c r="AJ1107" s="88" t="n">
        <v>0</v>
      </c>
      <c r="AK1107" s="89" t="n">
        <v>0</v>
      </c>
      <c r="AL1107" s="90" t="n">
        <v>0</v>
      </c>
      <c r="AM1107" s="89" t="n">
        <v>0</v>
      </c>
      <c r="AN1107" s="90" t="n">
        <v>0</v>
      </c>
      <c r="AO1107" s="86"/>
      <c r="AP1107" s="91"/>
      <c r="AZ1107" s="5"/>
      <c r="BA1107" s="12"/>
      <c r="BB1107" s="85" t="n">
        <f aca="false">IF(ISERROR(VLOOKUP($B1107,$AB:$AX,1,0)),0,(VLOOKUP($B1107,$AB:$AX,1,0)))</f>
        <v>0</v>
      </c>
      <c r="BC1107" s="86" t="n">
        <f aca="false">IF(ISERROR(VLOOKUP($B1107,$AB:$AX,2,0)),0,(VLOOKUP($B1107,$AB:$AX,2,0)))</f>
        <v>0</v>
      </c>
      <c r="BD1107" s="92" t="n">
        <f aca="false">IF(ISERROR(VLOOKUP($B1107,$AB:$AX,3,0)),0,(VLOOKUP($B1107,$AB:$AX,3,0)))</f>
        <v>0</v>
      </c>
      <c r="BE1107" s="85" t="n">
        <f aca="false">IF(ISERROR(VLOOKUP($B1107,$AB:$AX,4,0)),0,(VLOOKUP($B1107,$AB:$AX,4,0)))</f>
        <v>0</v>
      </c>
      <c r="BF1107" s="86" t="n">
        <f aca="false">IF(ISERROR(VLOOKUP($B1107,$AB:$AX,5,0)),0,(VLOOKUP($B1107,$AB:$AX,5,0)))</f>
        <v>0</v>
      </c>
      <c r="BG1107" s="86" t="n">
        <f aca="false">IF(ISERROR(VLOOKUP($B1107,$AB:$AX,6,0)),0,(VLOOKUP($B1107,$AB:$AX,6,0)))</f>
        <v>0</v>
      </c>
      <c r="BH1107" s="85" t="n">
        <f aca="false">IF(ISERROR(VLOOKUP($B1107,$AB:$AX,7,0)),0,(VLOOKUP($B1107,$AB:$AX,7,0)))</f>
        <v>0</v>
      </c>
      <c r="BI1107" s="88" t="n">
        <f aca="false">IF(ISERROR(VLOOKUP($B1107,$AB:$AX,8,0)),0,(VLOOKUP($B1107,$AB:$AX,8,0)))</f>
        <v>0</v>
      </c>
      <c r="BJ1107" s="88" t="n">
        <f aca="false">IF(ISERROR(VLOOKUP($B1107,$AB:$AX,9,0)),0,(VLOOKUP($B1107,$AB:$AX,9,0)))</f>
        <v>0</v>
      </c>
      <c r="BK1107" s="89" t="n">
        <f aca="false">IF(ISERROR(VLOOKUP($B1107,$AB:$AX,10,0)),0,(VLOOKUP($B1107,$AB:$AX,10,0)))</f>
        <v>0</v>
      </c>
      <c r="BL1107" s="93" t="n">
        <f aca="false">IF(ISERROR(VLOOKUP($B1107,$AB:$AX,11,0)),0,(VLOOKUP($B1107,$AB:$AX,11,0)))</f>
        <v>0</v>
      </c>
      <c r="BM1107" s="89" t="n">
        <f aca="false">IF(ISERROR(VLOOKUP($B1107,$AB:$AX,12,0)),0,(VLOOKUP($B1107,$AB:$AX,12,0)))</f>
        <v>0</v>
      </c>
      <c r="BN1107" s="93" t="n">
        <f aca="false">IF(ISERROR(VLOOKUP($B1107,$AB:$AX,13,0)),0,(VLOOKUP($B1107,$AB:$AX,13,0)))</f>
        <v>0</v>
      </c>
      <c r="BO1107" s="86" t="n">
        <f aca="false">IF(ISERROR(VLOOKUP($B1107,$AB:$AX,14,0)),0,(VLOOKUP($B1107,$AB:$AX,14,0)))</f>
        <v>0</v>
      </c>
      <c r="BP1107" s="91" t="n">
        <f aca="false">IF(ISERROR(VLOOKUP($B1107,$AB:$AX,15,0)),0,(VLOOKUP($B1107,$AB:$AX,15,0)))</f>
        <v>0</v>
      </c>
    </row>
    <row r="1108" customFormat="false" ht="12.75" hidden="true" customHeight="false" outlineLevel="0" collapsed="false">
      <c r="A1108" s="75" t="s">
        <v>1588</v>
      </c>
      <c r="B1108" s="78"/>
      <c r="C1108" s="79"/>
      <c r="D1108" s="78"/>
      <c r="E1108" s="78"/>
      <c r="F1108" s="79"/>
      <c r="G1108" s="79"/>
      <c r="H1108" s="80" t="n">
        <v>0</v>
      </c>
      <c r="I1108" s="81" t="n">
        <v>0</v>
      </c>
      <c r="J1108" s="81" t="n">
        <v>0</v>
      </c>
      <c r="K1108" s="82" t="n">
        <v>0</v>
      </c>
      <c r="L1108" s="83" t="n">
        <v>0</v>
      </c>
      <c r="M1108" s="82" t="n">
        <v>0</v>
      </c>
      <c r="N1108" s="83" t="n">
        <v>0</v>
      </c>
      <c r="O1108" s="79"/>
      <c r="P1108" s="84"/>
      <c r="AA1108" s="5" t="s">
        <v>1588</v>
      </c>
      <c r="AB1108" s="85"/>
      <c r="AC1108" s="86"/>
      <c r="AD1108" s="85"/>
      <c r="AE1108" s="85"/>
      <c r="AF1108" s="86"/>
      <c r="AG1108" s="86"/>
      <c r="AH1108" s="87" t="n">
        <v>0</v>
      </c>
      <c r="AI1108" s="88" t="n">
        <v>0</v>
      </c>
      <c r="AJ1108" s="88" t="n">
        <v>0</v>
      </c>
      <c r="AK1108" s="89" t="n">
        <v>0</v>
      </c>
      <c r="AL1108" s="90" t="n">
        <v>0</v>
      </c>
      <c r="AM1108" s="89" t="n">
        <v>0</v>
      </c>
      <c r="AN1108" s="90" t="n">
        <v>0</v>
      </c>
      <c r="AO1108" s="86"/>
      <c r="AP1108" s="91"/>
      <c r="AZ1108" s="5"/>
      <c r="BA1108" s="12"/>
      <c r="BB1108" s="85" t="n">
        <f aca="false">IF(ISERROR(VLOOKUP($B1108,$AB:$AX,1,0)),0,(VLOOKUP($B1108,$AB:$AX,1,0)))</f>
        <v>0</v>
      </c>
      <c r="BC1108" s="86" t="n">
        <f aca="false">IF(ISERROR(VLOOKUP($B1108,$AB:$AX,2,0)),0,(VLOOKUP($B1108,$AB:$AX,2,0)))</f>
        <v>0</v>
      </c>
      <c r="BD1108" s="92" t="n">
        <f aca="false">IF(ISERROR(VLOOKUP($B1108,$AB:$AX,3,0)),0,(VLOOKUP($B1108,$AB:$AX,3,0)))</f>
        <v>0</v>
      </c>
      <c r="BE1108" s="85" t="n">
        <f aca="false">IF(ISERROR(VLOOKUP($B1108,$AB:$AX,4,0)),0,(VLOOKUP($B1108,$AB:$AX,4,0)))</f>
        <v>0</v>
      </c>
      <c r="BF1108" s="86" t="n">
        <f aca="false">IF(ISERROR(VLOOKUP($B1108,$AB:$AX,5,0)),0,(VLOOKUP($B1108,$AB:$AX,5,0)))</f>
        <v>0</v>
      </c>
      <c r="BG1108" s="86" t="n">
        <f aca="false">IF(ISERROR(VLOOKUP($B1108,$AB:$AX,6,0)),0,(VLOOKUP($B1108,$AB:$AX,6,0)))</f>
        <v>0</v>
      </c>
      <c r="BH1108" s="85" t="n">
        <f aca="false">IF(ISERROR(VLOOKUP($B1108,$AB:$AX,7,0)),0,(VLOOKUP($B1108,$AB:$AX,7,0)))</f>
        <v>0</v>
      </c>
      <c r="BI1108" s="88" t="n">
        <f aca="false">IF(ISERROR(VLOOKUP($B1108,$AB:$AX,8,0)),0,(VLOOKUP($B1108,$AB:$AX,8,0)))</f>
        <v>0</v>
      </c>
      <c r="BJ1108" s="88" t="n">
        <f aca="false">IF(ISERROR(VLOOKUP($B1108,$AB:$AX,9,0)),0,(VLOOKUP($B1108,$AB:$AX,9,0)))</f>
        <v>0</v>
      </c>
      <c r="BK1108" s="89" t="n">
        <f aca="false">IF(ISERROR(VLOOKUP($B1108,$AB:$AX,10,0)),0,(VLOOKUP($B1108,$AB:$AX,10,0)))</f>
        <v>0</v>
      </c>
      <c r="BL1108" s="93" t="n">
        <f aca="false">IF(ISERROR(VLOOKUP($B1108,$AB:$AX,11,0)),0,(VLOOKUP($B1108,$AB:$AX,11,0)))</f>
        <v>0</v>
      </c>
      <c r="BM1108" s="89" t="n">
        <f aca="false">IF(ISERROR(VLOOKUP($B1108,$AB:$AX,12,0)),0,(VLOOKUP($B1108,$AB:$AX,12,0)))</f>
        <v>0</v>
      </c>
      <c r="BN1108" s="93" t="n">
        <f aca="false">IF(ISERROR(VLOOKUP($B1108,$AB:$AX,13,0)),0,(VLOOKUP($B1108,$AB:$AX,13,0)))</f>
        <v>0</v>
      </c>
      <c r="BO1108" s="86" t="n">
        <f aca="false">IF(ISERROR(VLOOKUP($B1108,$AB:$AX,14,0)),0,(VLOOKUP($B1108,$AB:$AX,14,0)))</f>
        <v>0</v>
      </c>
      <c r="BP1108" s="91" t="n">
        <f aca="false">IF(ISERROR(VLOOKUP($B1108,$AB:$AX,15,0)),0,(VLOOKUP($B1108,$AB:$AX,15,0)))</f>
        <v>0</v>
      </c>
    </row>
    <row r="1109" customFormat="false" ht="12.75" hidden="true" customHeight="false" outlineLevel="0" collapsed="false">
      <c r="A1109" s="75" t="s">
        <v>1589</v>
      </c>
      <c r="B1109" s="78"/>
      <c r="C1109" s="79"/>
      <c r="D1109" s="78"/>
      <c r="E1109" s="78"/>
      <c r="F1109" s="79"/>
      <c r="G1109" s="79"/>
      <c r="H1109" s="80" t="n">
        <v>0</v>
      </c>
      <c r="I1109" s="81" t="n">
        <v>0</v>
      </c>
      <c r="J1109" s="81" t="n">
        <v>0</v>
      </c>
      <c r="K1109" s="82" t="n">
        <v>0</v>
      </c>
      <c r="L1109" s="83" t="n">
        <v>0</v>
      </c>
      <c r="M1109" s="82" t="n">
        <v>0</v>
      </c>
      <c r="N1109" s="83" t="n">
        <v>0</v>
      </c>
      <c r="O1109" s="79"/>
      <c r="P1109" s="84"/>
      <c r="AA1109" s="5" t="s">
        <v>1589</v>
      </c>
      <c r="AB1109" s="85"/>
      <c r="AC1109" s="86"/>
      <c r="AD1109" s="85"/>
      <c r="AE1109" s="85"/>
      <c r="AF1109" s="86"/>
      <c r="AG1109" s="86"/>
      <c r="AH1109" s="87" t="n">
        <v>0</v>
      </c>
      <c r="AI1109" s="88" t="n">
        <v>0</v>
      </c>
      <c r="AJ1109" s="88" t="n">
        <v>0</v>
      </c>
      <c r="AK1109" s="89" t="n">
        <v>0</v>
      </c>
      <c r="AL1109" s="90" t="n">
        <v>0</v>
      </c>
      <c r="AM1109" s="89" t="n">
        <v>0</v>
      </c>
      <c r="AN1109" s="90" t="n">
        <v>0</v>
      </c>
      <c r="AO1109" s="86"/>
      <c r="AP1109" s="91"/>
      <c r="AZ1109" s="5"/>
      <c r="BA1109" s="12"/>
      <c r="BB1109" s="85" t="n">
        <f aca="false">IF(ISERROR(VLOOKUP($B1109,$AB:$AX,1,0)),0,(VLOOKUP($B1109,$AB:$AX,1,0)))</f>
        <v>0</v>
      </c>
      <c r="BC1109" s="86" t="n">
        <f aca="false">IF(ISERROR(VLOOKUP($B1109,$AB:$AX,2,0)),0,(VLOOKUP($B1109,$AB:$AX,2,0)))</f>
        <v>0</v>
      </c>
      <c r="BD1109" s="92" t="n">
        <f aca="false">IF(ISERROR(VLOOKUP($B1109,$AB:$AX,3,0)),0,(VLOOKUP($B1109,$AB:$AX,3,0)))</f>
        <v>0</v>
      </c>
      <c r="BE1109" s="85" t="n">
        <f aca="false">IF(ISERROR(VLOOKUP($B1109,$AB:$AX,4,0)),0,(VLOOKUP($B1109,$AB:$AX,4,0)))</f>
        <v>0</v>
      </c>
      <c r="BF1109" s="86" t="n">
        <f aca="false">IF(ISERROR(VLOOKUP($B1109,$AB:$AX,5,0)),0,(VLOOKUP($B1109,$AB:$AX,5,0)))</f>
        <v>0</v>
      </c>
      <c r="BG1109" s="86" t="n">
        <f aca="false">IF(ISERROR(VLOOKUP($B1109,$AB:$AX,6,0)),0,(VLOOKUP($B1109,$AB:$AX,6,0)))</f>
        <v>0</v>
      </c>
      <c r="BH1109" s="85" t="n">
        <f aca="false">IF(ISERROR(VLOOKUP($B1109,$AB:$AX,7,0)),0,(VLOOKUP($B1109,$AB:$AX,7,0)))</f>
        <v>0</v>
      </c>
      <c r="BI1109" s="88" t="n">
        <f aca="false">IF(ISERROR(VLOOKUP($B1109,$AB:$AX,8,0)),0,(VLOOKUP($B1109,$AB:$AX,8,0)))</f>
        <v>0</v>
      </c>
      <c r="BJ1109" s="88" t="n">
        <f aca="false">IF(ISERROR(VLOOKUP($B1109,$AB:$AX,9,0)),0,(VLOOKUP($B1109,$AB:$AX,9,0)))</f>
        <v>0</v>
      </c>
      <c r="BK1109" s="89" t="n">
        <f aca="false">IF(ISERROR(VLOOKUP($B1109,$AB:$AX,10,0)),0,(VLOOKUP($B1109,$AB:$AX,10,0)))</f>
        <v>0</v>
      </c>
      <c r="BL1109" s="93" t="n">
        <f aca="false">IF(ISERROR(VLOOKUP($B1109,$AB:$AX,11,0)),0,(VLOOKUP($B1109,$AB:$AX,11,0)))</f>
        <v>0</v>
      </c>
      <c r="BM1109" s="89" t="n">
        <f aca="false">IF(ISERROR(VLOOKUP($B1109,$AB:$AX,12,0)),0,(VLOOKUP($B1109,$AB:$AX,12,0)))</f>
        <v>0</v>
      </c>
      <c r="BN1109" s="93" t="n">
        <f aca="false">IF(ISERROR(VLOOKUP($B1109,$AB:$AX,13,0)),0,(VLOOKUP($B1109,$AB:$AX,13,0)))</f>
        <v>0</v>
      </c>
      <c r="BO1109" s="86" t="n">
        <f aca="false">IF(ISERROR(VLOOKUP($B1109,$AB:$AX,14,0)),0,(VLOOKUP($B1109,$AB:$AX,14,0)))</f>
        <v>0</v>
      </c>
      <c r="BP1109" s="91" t="n">
        <f aca="false">IF(ISERROR(VLOOKUP($B1109,$AB:$AX,15,0)),0,(VLOOKUP($B1109,$AB:$AX,15,0)))</f>
        <v>0</v>
      </c>
    </row>
    <row r="1110" customFormat="false" ht="12.75" hidden="true" customHeight="false" outlineLevel="0" collapsed="false">
      <c r="A1110" s="75" t="s">
        <v>1590</v>
      </c>
      <c r="B1110" s="78"/>
      <c r="C1110" s="79"/>
      <c r="D1110" s="78"/>
      <c r="E1110" s="78"/>
      <c r="F1110" s="79"/>
      <c r="G1110" s="79"/>
      <c r="H1110" s="80" t="n">
        <v>0</v>
      </c>
      <c r="I1110" s="81" t="n">
        <v>0</v>
      </c>
      <c r="J1110" s="81" t="n">
        <v>0</v>
      </c>
      <c r="K1110" s="82" t="n">
        <v>0</v>
      </c>
      <c r="L1110" s="83" t="n">
        <v>0</v>
      </c>
      <c r="M1110" s="82" t="n">
        <v>0</v>
      </c>
      <c r="N1110" s="83" t="n">
        <v>0</v>
      </c>
      <c r="O1110" s="79"/>
      <c r="P1110" s="84"/>
      <c r="AA1110" s="5" t="s">
        <v>1590</v>
      </c>
      <c r="AB1110" s="85"/>
      <c r="AC1110" s="86"/>
      <c r="AD1110" s="85"/>
      <c r="AE1110" s="85"/>
      <c r="AF1110" s="86"/>
      <c r="AG1110" s="86"/>
      <c r="AH1110" s="87" t="n">
        <v>0</v>
      </c>
      <c r="AI1110" s="88" t="n">
        <v>0</v>
      </c>
      <c r="AJ1110" s="88" t="n">
        <v>0</v>
      </c>
      <c r="AK1110" s="89" t="n">
        <v>0</v>
      </c>
      <c r="AL1110" s="90" t="n">
        <v>0</v>
      </c>
      <c r="AM1110" s="89" t="n">
        <v>0</v>
      </c>
      <c r="AN1110" s="90" t="n">
        <v>0</v>
      </c>
      <c r="AO1110" s="86"/>
      <c r="AP1110" s="91"/>
      <c r="AZ1110" s="5"/>
      <c r="BA1110" s="12"/>
      <c r="BB1110" s="85" t="n">
        <f aca="false">IF(ISERROR(VLOOKUP($B1110,$AB:$AX,1,0)),0,(VLOOKUP($B1110,$AB:$AX,1,0)))</f>
        <v>0</v>
      </c>
      <c r="BC1110" s="86" t="n">
        <f aca="false">IF(ISERROR(VLOOKUP($B1110,$AB:$AX,2,0)),0,(VLOOKUP($B1110,$AB:$AX,2,0)))</f>
        <v>0</v>
      </c>
      <c r="BD1110" s="92" t="n">
        <f aca="false">IF(ISERROR(VLOOKUP($B1110,$AB:$AX,3,0)),0,(VLOOKUP($B1110,$AB:$AX,3,0)))</f>
        <v>0</v>
      </c>
      <c r="BE1110" s="85" t="n">
        <f aca="false">IF(ISERROR(VLOOKUP($B1110,$AB:$AX,4,0)),0,(VLOOKUP($B1110,$AB:$AX,4,0)))</f>
        <v>0</v>
      </c>
      <c r="BF1110" s="86" t="n">
        <f aca="false">IF(ISERROR(VLOOKUP($B1110,$AB:$AX,5,0)),0,(VLOOKUP($B1110,$AB:$AX,5,0)))</f>
        <v>0</v>
      </c>
      <c r="BG1110" s="86" t="n">
        <f aca="false">IF(ISERROR(VLOOKUP($B1110,$AB:$AX,6,0)),0,(VLOOKUP($B1110,$AB:$AX,6,0)))</f>
        <v>0</v>
      </c>
      <c r="BH1110" s="85" t="n">
        <f aca="false">IF(ISERROR(VLOOKUP($B1110,$AB:$AX,7,0)),0,(VLOOKUP($B1110,$AB:$AX,7,0)))</f>
        <v>0</v>
      </c>
      <c r="BI1110" s="88" t="n">
        <f aca="false">IF(ISERROR(VLOOKUP($B1110,$AB:$AX,8,0)),0,(VLOOKUP($B1110,$AB:$AX,8,0)))</f>
        <v>0</v>
      </c>
      <c r="BJ1110" s="88" t="n">
        <f aca="false">IF(ISERROR(VLOOKUP($B1110,$AB:$AX,9,0)),0,(VLOOKUP($B1110,$AB:$AX,9,0)))</f>
        <v>0</v>
      </c>
      <c r="BK1110" s="89" t="n">
        <f aca="false">IF(ISERROR(VLOOKUP($B1110,$AB:$AX,10,0)),0,(VLOOKUP($B1110,$AB:$AX,10,0)))</f>
        <v>0</v>
      </c>
      <c r="BL1110" s="93" t="n">
        <f aca="false">IF(ISERROR(VLOOKUP($B1110,$AB:$AX,11,0)),0,(VLOOKUP($B1110,$AB:$AX,11,0)))</f>
        <v>0</v>
      </c>
      <c r="BM1110" s="89" t="n">
        <f aca="false">IF(ISERROR(VLOOKUP($B1110,$AB:$AX,12,0)),0,(VLOOKUP($B1110,$AB:$AX,12,0)))</f>
        <v>0</v>
      </c>
      <c r="BN1110" s="93" t="n">
        <f aca="false">IF(ISERROR(VLOOKUP($B1110,$AB:$AX,13,0)),0,(VLOOKUP($B1110,$AB:$AX,13,0)))</f>
        <v>0</v>
      </c>
      <c r="BO1110" s="86" t="n">
        <f aca="false">IF(ISERROR(VLOOKUP($B1110,$AB:$AX,14,0)),0,(VLOOKUP($B1110,$AB:$AX,14,0)))</f>
        <v>0</v>
      </c>
      <c r="BP1110" s="91" t="n">
        <f aca="false">IF(ISERROR(VLOOKUP($B1110,$AB:$AX,15,0)),0,(VLOOKUP($B1110,$AB:$AX,15,0)))</f>
        <v>0</v>
      </c>
    </row>
    <row r="1111" customFormat="false" ht="12.75" hidden="true" customHeight="false" outlineLevel="0" collapsed="false">
      <c r="A1111" s="75" t="s">
        <v>1591</v>
      </c>
      <c r="B1111" s="78"/>
      <c r="C1111" s="79"/>
      <c r="D1111" s="78"/>
      <c r="E1111" s="78"/>
      <c r="F1111" s="79"/>
      <c r="G1111" s="79"/>
      <c r="H1111" s="80" t="n">
        <v>0</v>
      </c>
      <c r="I1111" s="81" t="n">
        <v>0</v>
      </c>
      <c r="J1111" s="81" t="n">
        <v>0</v>
      </c>
      <c r="K1111" s="82" t="n">
        <v>0</v>
      </c>
      <c r="L1111" s="83" t="n">
        <v>0</v>
      </c>
      <c r="M1111" s="82" t="n">
        <v>0</v>
      </c>
      <c r="N1111" s="83" t="n">
        <v>0</v>
      </c>
      <c r="O1111" s="79"/>
      <c r="P1111" s="84"/>
      <c r="AA1111" s="5" t="s">
        <v>1591</v>
      </c>
      <c r="AB1111" s="85"/>
      <c r="AC1111" s="86"/>
      <c r="AD1111" s="85"/>
      <c r="AE1111" s="85"/>
      <c r="AF1111" s="86"/>
      <c r="AG1111" s="86"/>
      <c r="AH1111" s="87" t="n">
        <v>0</v>
      </c>
      <c r="AI1111" s="88" t="n">
        <v>0</v>
      </c>
      <c r="AJ1111" s="88" t="n">
        <v>0</v>
      </c>
      <c r="AK1111" s="89" t="n">
        <v>0</v>
      </c>
      <c r="AL1111" s="90" t="n">
        <v>0</v>
      </c>
      <c r="AM1111" s="89" t="n">
        <v>0</v>
      </c>
      <c r="AN1111" s="90" t="n">
        <v>0</v>
      </c>
      <c r="AO1111" s="86"/>
      <c r="AP1111" s="91"/>
      <c r="AZ1111" s="5"/>
      <c r="BA1111" s="12"/>
      <c r="BB1111" s="85" t="n">
        <f aca="false">IF(ISERROR(VLOOKUP($B1111,$AB:$AX,1,0)),0,(VLOOKUP($B1111,$AB:$AX,1,0)))</f>
        <v>0</v>
      </c>
      <c r="BC1111" s="86" t="n">
        <f aca="false">IF(ISERROR(VLOOKUP($B1111,$AB:$AX,2,0)),0,(VLOOKUP($B1111,$AB:$AX,2,0)))</f>
        <v>0</v>
      </c>
      <c r="BD1111" s="92" t="n">
        <f aca="false">IF(ISERROR(VLOOKUP($B1111,$AB:$AX,3,0)),0,(VLOOKUP($B1111,$AB:$AX,3,0)))</f>
        <v>0</v>
      </c>
      <c r="BE1111" s="85" t="n">
        <f aca="false">IF(ISERROR(VLOOKUP($B1111,$AB:$AX,4,0)),0,(VLOOKUP($B1111,$AB:$AX,4,0)))</f>
        <v>0</v>
      </c>
      <c r="BF1111" s="86" t="n">
        <f aca="false">IF(ISERROR(VLOOKUP($B1111,$AB:$AX,5,0)),0,(VLOOKUP($B1111,$AB:$AX,5,0)))</f>
        <v>0</v>
      </c>
      <c r="BG1111" s="86" t="n">
        <f aca="false">IF(ISERROR(VLOOKUP($B1111,$AB:$AX,6,0)),0,(VLOOKUP($B1111,$AB:$AX,6,0)))</f>
        <v>0</v>
      </c>
      <c r="BH1111" s="85" t="n">
        <f aca="false">IF(ISERROR(VLOOKUP($B1111,$AB:$AX,7,0)),0,(VLOOKUP($B1111,$AB:$AX,7,0)))</f>
        <v>0</v>
      </c>
      <c r="BI1111" s="88" t="n">
        <f aca="false">IF(ISERROR(VLOOKUP($B1111,$AB:$AX,8,0)),0,(VLOOKUP($B1111,$AB:$AX,8,0)))</f>
        <v>0</v>
      </c>
      <c r="BJ1111" s="88" t="n">
        <f aca="false">IF(ISERROR(VLOOKUP($B1111,$AB:$AX,9,0)),0,(VLOOKUP($B1111,$AB:$AX,9,0)))</f>
        <v>0</v>
      </c>
      <c r="BK1111" s="89" t="n">
        <f aca="false">IF(ISERROR(VLOOKUP($B1111,$AB:$AX,10,0)),0,(VLOOKUP($B1111,$AB:$AX,10,0)))</f>
        <v>0</v>
      </c>
      <c r="BL1111" s="93" t="n">
        <f aca="false">IF(ISERROR(VLOOKUP($B1111,$AB:$AX,11,0)),0,(VLOOKUP($B1111,$AB:$AX,11,0)))</f>
        <v>0</v>
      </c>
      <c r="BM1111" s="89" t="n">
        <f aca="false">IF(ISERROR(VLOOKUP($B1111,$AB:$AX,12,0)),0,(VLOOKUP($B1111,$AB:$AX,12,0)))</f>
        <v>0</v>
      </c>
      <c r="BN1111" s="93" t="n">
        <f aca="false">IF(ISERROR(VLOOKUP($B1111,$AB:$AX,13,0)),0,(VLOOKUP($B1111,$AB:$AX,13,0)))</f>
        <v>0</v>
      </c>
      <c r="BO1111" s="86" t="n">
        <f aca="false">IF(ISERROR(VLOOKUP($B1111,$AB:$AX,14,0)),0,(VLOOKUP($B1111,$AB:$AX,14,0)))</f>
        <v>0</v>
      </c>
      <c r="BP1111" s="91" t="n">
        <f aca="false">IF(ISERROR(VLOOKUP($B1111,$AB:$AX,15,0)),0,(VLOOKUP($B1111,$AB:$AX,15,0)))</f>
        <v>0</v>
      </c>
    </row>
    <row r="1112" customFormat="false" ht="12.75" hidden="true" customHeight="false" outlineLevel="0" collapsed="false">
      <c r="A1112" s="75" t="s">
        <v>1592</v>
      </c>
      <c r="B1112" s="78"/>
      <c r="C1112" s="79"/>
      <c r="D1112" s="78"/>
      <c r="E1112" s="78"/>
      <c r="F1112" s="79"/>
      <c r="G1112" s="79"/>
      <c r="H1112" s="80" t="n">
        <v>0</v>
      </c>
      <c r="I1112" s="81" t="n">
        <v>0</v>
      </c>
      <c r="J1112" s="81" t="n">
        <v>0</v>
      </c>
      <c r="K1112" s="82" t="n">
        <v>0</v>
      </c>
      <c r="L1112" s="83" t="n">
        <v>0</v>
      </c>
      <c r="M1112" s="82" t="n">
        <v>0</v>
      </c>
      <c r="N1112" s="83" t="n">
        <v>0</v>
      </c>
      <c r="O1112" s="79"/>
      <c r="P1112" s="84"/>
      <c r="AA1112" s="5" t="s">
        <v>1592</v>
      </c>
      <c r="AB1112" s="85"/>
      <c r="AC1112" s="86"/>
      <c r="AD1112" s="85"/>
      <c r="AE1112" s="85"/>
      <c r="AF1112" s="86"/>
      <c r="AG1112" s="86"/>
      <c r="AH1112" s="87" t="n">
        <v>0</v>
      </c>
      <c r="AI1112" s="88" t="n">
        <v>0</v>
      </c>
      <c r="AJ1112" s="88" t="n">
        <v>0</v>
      </c>
      <c r="AK1112" s="89" t="n">
        <v>0</v>
      </c>
      <c r="AL1112" s="90" t="n">
        <v>0</v>
      </c>
      <c r="AM1112" s="89" t="n">
        <v>0</v>
      </c>
      <c r="AN1112" s="90" t="n">
        <v>0</v>
      </c>
      <c r="AO1112" s="86"/>
      <c r="AP1112" s="91"/>
      <c r="AZ1112" s="5"/>
      <c r="BA1112" s="12"/>
      <c r="BB1112" s="85" t="n">
        <f aca="false">IF(ISERROR(VLOOKUP($B1112,$AB:$AX,1,0)),0,(VLOOKUP($B1112,$AB:$AX,1,0)))</f>
        <v>0</v>
      </c>
      <c r="BC1112" s="86" t="n">
        <f aca="false">IF(ISERROR(VLOOKUP($B1112,$AB:$AX,2,0)),0,(VLOOKUP($B1112,$AB:$AX,2,0)))</f>
        <v>0</v>
      </c>
      <c r="BD1112" s="92" t="n">
        <f aca="false">IF(ISERROR(VLOOKUP($B1112,$AB:$AX,3,0)),0,(VLOOKUP($B1112,$AB:$AX,3,0)))</f>
        <v>0</v>
      </c>
      <c r="BE1112" s="85" t="n">
        <f aca="false">IF(ISERROR(VLOOKUP($B1112,$AB:$AX,4,0)),0,(VLOOKUP($B1112,$AB:$AX,4,0)))</f>
        <v>0</v>
      </c>
      <c r="BF1112" s="86" t="n">
        <f aca="false">IF(ISERROR(VLOOKUP($B1112,$AB:$AX,5,0)),0,(VLOOKUP($B1112,$AB:$AX,5,0)))</f>
        <v>0</v>
      </c>
      <c r="BG1112" s="86" t="n">
        <f aca="false">IF(ISERROR(VLOOKUP($B1112,$AB:$AX,6,0)),0,(VLOOKUP($B1112,$AB:$AX,6,0)))</f>
        <v>0</v>
      </c>
      <c r="BH1112" s="85" t="n">
        <f aca="false">IF(ISERROR(VLOOKUP($B1112,$AB:$AX,7,0)),0,(VLOOKUP($B1112,$AB:$AX,7,0)))</f>
        <v>0</v>
      </c>
      <c r="BI1112" s="88" t="n">
        <f aca="false">IF(ISERROR(VLOOKUP($B1112,$AB:$AX,8,0)),0,(VLOOKUP($B1112,$AB:$AX,8,0)))</f>
        <v>0</v>
      </c>
      <c r="BJ1112" s="88" t="n">
        <f aca="false">IF(ISERROR(VLOOKUP($B1112,$AB:$AX,9,0)),0,(VLOOKUP($B1112,$AB:$AX,9,0)))</f>
        <v>0</v>
      </c>
      <c r="BK1112" s="89" t="n">
        <f aca="false">IF(ISERROR(VLOOKUP($B1112,$AB:$AX,10,0)),0,(VLOOKUP($B1112,$AB:$AX,10,0)))</f>
        <v>0</v>
      </c>
      <c r="BL1112" s="93" t="n">
        <f aca="false">IF(ISERROR(VLOOKUP($B1112,$AB:$AX,11,0)),0,(VLOOKUP($B1112,$AB:$AX,11,0)))</f>
        <v>0</v>
      </c>
      <c r="BM1112" s="89" t="n">
        <f aca="false">IF(ISERROR(VLOOKUP($B1112,$AB:$AX,12,0)),0,(VLOOKUP($B1112,$AB:$AX,12,0)))</f>
        <v>0</v>
      </c>
      <c r="BN1112" s="93" t="n">
        <f aca="false">IF(ISERROR(VLOOKUP($B1112,$AB:$AX,13,0)),0,(VLOOKUP($B1112,$AB:$AX,13,0)))</f>
        <v>0</v>
      </c>
      <c r="BO1112" s="86" t="n">
        <f aca="false">IF(ISERROR(VLOOKUP($B1112,$AB:$AX,14,0)),0,(VLOOKUP($B1112,$AB:$AX,14,0)))</f>
        <v>0</v>
      </c>
      <c r="BP1112" s="91" t="n">
        <f aca="false">IF(ISERROR(VLOOKUP($B1112,$AB:$AX,15,0)),0,(VLOOKUP($B1112,$AB:$AX,15,0)))</f>
        <v>0</v>
      </c>
    </row>
    <row r="1113" customFormat="false" ht="12.75" hidden="true" customHeight="false" outlineLevel="0" collapsed="false">
      <c r="A1113" s="75" t="s">
        <v>1593</v>
      </c>
      <c r="B1113" s="78"/>
      <c r="C1113" s="79"/>
      <c r="D1113" s="78"/>
      <c r="E1113" s="78"/>
      <c r="F1113" s="79"/>
      <c r="G1113" s="79"/>
      <c r="H1113" s="80" t="n">
        <v>0</v>
      </c>
      <c r="I1113" s="81" t="n">
        <v>0</v>
      </c>
      <c r="J1113" s="81" t="n">
        <v>0</v>
      </c>
      <c r="K1113" s="82" t="n">
        <v>0</v>
      </c>
      <c r="L1113" s="83" t="n">
        <v>0</v>
      </c>
      <c r="M1113" s="82" t="n">
        <v>0</v>
      </c>
      <c r="N1113" s="83" t="n">
        <v>0</v>
      </c>
      <c r="O1113" s="79"/>
      <c r="P1113" s="84"/>
      <c r="AA1113" s="5" t="s">
        <v>1593</v>
      </c>
      <c r="AB1113" s="85"/>
      <c r="AC1113" s="86"/>
      <c r="AD1113" s="85"/>
      <c r="AE1113" s="85"/>
      <c r="AF1113" s="86"/>
      <c r="AG1113" s="86"/>
      <c r="AH1113" s="87" t="n">
        <v>0</v>
      </c>
      <c r="AI1113" s="88" t="n">
        <v>0</v>
      </c>
      <c r="AJ1113" s="88" t="n">
        <v>0</v>
      </c>
      <c r="AK1113" s="89" t="n">
        <v>0</v>
      </c>
      <c r="AL1113" s="90" t="n">
        <v>0</v>
      </c>
      <c r="AM1113" s="89" t="n">
        <v>0</v>
      </c>
      <c r="AN1113" s="90" t="n">
        <v>0</v>
      </c>
      <c r="AO1113" s="86"/>
      <c r="AP1113" s="91"/>
      <c r="AZ1113" s="5"/>
      <c r="BA1113" s="12"/>
      <c r="BB1113" s="85" t="n">
        <f aca="false">IF(ISERROR(VLOOKUP($B1113,$AB:$AX,1,0)),0,(VLOOKUP($B1113,$AB:$AX,1,0)))</f>
        <v>0</v>
      </c>
      <c r="BC1113" s="86" t="n">
        <f aca="false">IF(ISERROR(VLOOKUP($B1113,$AB:$AX,2,0)),0,(VLOOKUP($B1113,$AB:$AX,2,0)))</f>
        <v>0</v>
      </c>
      <c r="BD1113" s="92" t="n">
        <f aca="false">IF(ISERROR(VLOOKUP($B1113,$AB:$AX,3,0)),0,(VLOOKUP($B1113,$AB:$AX,3,0)))</f>
        <v>0</v>
      </c>
      <c r="BE1113" s="85" t="n">
        <f aca="false">IF(ISERROR(VLOOKUP($B1113,$AB:$AX,4,0)),0,(VLOOKUP($B1113,$AB:$AX,4,0)))</f>
        <v>0</v>
      </c>
      <c r="BF1113" s="86" t="n">
        <f aca="false">IF(ISERROR(VLOOKUP($B1113,$AB:$AX,5,0)),0,(VLOOKUP($B1113,$AB:$AX,5,0)))</f>
        <v>0</v>
      </c>
      <c r="BG1113" s="86" t="n">
        <f aca="false">IF(ISERROR(VLOOKUP($B1113,$AB:$AX,6,0)),0,(VLOOKUP($B1113,$AB:$AX,6,0)))</f>
        <v>0</v>
      </c>
      <c r="BH1113" s="85" t="n">
        <f aca="false">IF(ISERROR(VLOOKUP($B1113,$AB:$AX,7,0)),0,(VLOOKUP($B1113,$AB:$AX,7,0)))</f>
        <v>0</v>
      </c>
      <c r="BI1113" s="88" t="n">
        <f aca="false">IF(ISERROR(VLOOKUP($B1113,$AB:$AX,8,0)),0,(VLOOKUP($B1113,$AB:$AX,8,0)))</f>
        <v>0</v>
      </c>
      <c r="BJ1113" s="88" t="n">
        <f aca="false">IF(ISERROR(VLOOKUP($B1113,$AB:$AX,9,0)),0,(VLOOKUP($B1113,$AB:$AX,9,0)))</f>
        <v>0</v>
      </c>
      <c r="BK1113" s="89" t="n">
        <f aca="false">IF(ISERROR(VLOOKUP($B1113,$AB:$AX,10,0)),0,(VLOOKUP($B1113,$AB:$AX,10,0)))</f>
        <v>0</v>
      </c>
      <c r="BL1113" s="93" t="n">
        <f aca="false">IF(ISERROR(VLOOKUP($B1113,$AB:$AX,11,0)),0,(VLOOKUP($B1113,$AB:$AX,11,0)))</f>
        <v>0</v>
      </c>
      <c r="BM1113" s="89" t="n">
        <f aca="false">IF(ISERROR(VLOOKUP($B1113,$AB:$AX,12,0)),0,(VLOOKUP($B1113,$AB:$AX,12,0)))</f>
        <v>0</v>
      </c>
      <c r="BN1113" s="93" t="n">
        <f aca="false">IF(ISERROR(VLOOKUP($B1113,$AB:$AX,13,0)),0,(VLOOKUP($B1113,$AB:$AX,13,0)))</f>
        <v>0</v>
      </c>
      <c r="BO1113" s="86" t="n">
        <f aca="false">IF(ISERROR(VLOOKUP($B1113,$AB:$AX,14,0)),0,(VLOOKUP($B1113,$AB:$AX,14,0)))</f>
        <v>0</v>
      </c>
      <c r="BP1113" s="91" t="n">
        <f aca="false">IF(ISERROR(VLOOKUP($B1113,$AB:$AX,15,0)),0,(VLOOKUP($B1113,$AB:$AX,15,0)))</f>
        <v>0</v>
      </c>
    </row>
    <row r="1114" customFormat="false" ht="12.75" hidden="true" customHeight="false" outlineLevel="0" collapsed="false">
      <c r="A1114" s="75" t="s">
        <v>1594</v>
      </c>
      <c r="B1114" s="78"/>
      <c r="C1114" s="79"/>
      <c r="D1114" s="78"/>
      <c r="E1114" s="78"/>
      <c r="F1114" s="79"/>
      <c r="G1114" s="79"/>
      <c r="H1114" s="80" t="n">
        <v>0</v>
      </c>
      <c r="I1114" s="81" t="n">
        <v>0</v>
      </c>
      <c r="J1114" s="81" t="n">
        <v>0</v>
      </c>
      <c r="K1114" s="82" t="n">
        <v>0</v>
      </c>
      <c r="L1114" s="83" t="n">
        <v>0</v>
      </c>
      <c r="M1114" s="82" t="n">
        <v>0</v>
      </c>
      <c r="N1114" s="83" t="n">
        <v>0</v>
      </c>
      <c r="O1114" s="79"/>
      <c r="P1114" s="84"/>
      <c r="AA1114" s="5" t="s">
        <v>1594</v>
      </c>
      <c r="AB1114" s="85"/>
      <c r="AC1114" s="86"/>
      <c r="AD1114" s="85"/>
      <c r="AE1114" s="85"/>
      <c r="AF1114" s="86"/>
      <c r="AG1114" s="86"/>
      <c r="AH1114" s="87" t="n">
        <v>0</v>
      </c>
      <c r="AI1114" s="88" t="n">
        <v>0</v>
      </c>
      <c r="AJ1114" s="88" t="n">
        <v>0</v>
      </c>
      <c r="AK1114" s="89" t="n">
        <v>0</v>
      </c>
      <c r="AL1114" s="90" t="n">
        <v>0</v>
      </c>
      <c r="AM1114" s="89" t="n">
        <v>0</v>
      </c>
      <c r="AN1114" s="90" t="n">
        <v>0</v>
      </c>
      <c r="AO1114" s="86"/>
      <c r="AP1114" s="91"/>
      <c r="AZ1114" s="5"/>
      <c r="BA1114" s="12"/>
      <c r="BB1114" s="85" t="n">
        <f aca="false">IF(ISERROR(VLOOKUP($B1114,$AB:$AX,1,0)),0,(VLOOKUP($B1114,$AB:$AX,1,0)))</f>
        <v>0</v>
      </c>
      <c r="BC1114" s="86" t="n">
        <f aca="false">IF(ISERROR(VLOOKUP($B1114,$AB:$AX,2,0)),0,(VLOOKUP($B1114,$AB:$AX,2,0)))</f>
        <v>0</v>
      </c>
      <c r="BD1114" s="92" t="n">
        <f aca="false">IF(ISERROR(VLOOKUP($B1114,$AB:$AX,3,0)),0,(VLOOKUP($B1114,$AB:$AX,3,0)))</f>
        <v>0</v>
      </c>
      <c r="BE1114" s="85" t="n">
        <f aca="false">IF(ISERROR(VLOOKUP($B1114,$AB:$AX,4,0)),0,(VLOOKUP($B1114,$AB:$AX,4,0)))</f>
        <v>0</v>
      </c>
      <c r="BF1114" s="86" t="n">
        <f aca="false">IF(ISERROR(VLOOKUP($B1114,$AB:$AX,5,0)),0,(VLOOKUP($B1114,$AB:$AX,5,0)))</f>
        <v>0</v>
      </c>
      <c r="BG1114" s="86" t="n">
        <f aca="false">IF(ISERROR(VLOOKUP($B1114,$AB:$AX,6,0)),0,(VLOOKUP($B1114,$AB:$AX,6,0)))</f>
        <v>0</v>
      </c>
      <c r="BH1114" s="85" t="n">
        <f aca="false">IF(ISERROR(VLOOKUP($B1114,$AB:$AX,7,0)),0,(VLOOKUP($B1114,$AB:$AX,7,0)))</f>
        <v>0</v>
      </c>
      <c r="BI1114" s="88" t="n">
        <f aca="false">IF(ISERROR(VLOOKUP($B1114,$AB:$AX,8,0)),0,(VLOOKUP($B1114,$AB:$AX,8,0)))</f>
        <v>0</v>
      </c>
      <c r="BJ1114" s="88" t="n">
        <f aca="false">IF(ISERROR(VLOOKUP($B1114,$AB:$AX,9,0)),0,(VLOOKUP($B1114,$AB:$AX,9,0)))</f>
        <v>0</v>
      </c>
      <c r="BK1114" s="89" t="n">
        <f aca="false">IF(ISERROR(VLOOKUP($B1114,$AB:$AX,10,0)),0,(VLOOKUP($B1114,$AB:$AX,10,0)))</f>
        <v>0</v>
      </c>
      <c r="BL1114" s="93" t="n">
        <f aca="false">IF(ISERROR(VLOOKUP($B1114,$AB:$AX,11,0)),0,(VLOOKUP($B1114,$AB:$AX,11,0)))</f>
        <v>0</v>
      </c>
      <c r="BM1114" s="89" t="n">
        <f aca="false">IF(ISERROR(VLOOKUP($B1114,$AB:$AX,12,0)),0,(VLOOKUP($B1114,$AB:$AX,12,0)))</f>
        <v>0</v>
      </c>
      <c r="BN1114" s="93" t="n">
        <f aca="false">IF(ISERROR(VLOOKUP($B1114,$AB:$AX,13,0)),0,(VLOOKUP($B1114,$AB:$AX,13,0)))</f>
        <v>0</v>
      </c>
      <c r="BO1114" s="86" t="n">
        <f aca="false">IF(ISERROR(VLOOKUP($B1114,$AB:$AX,14,0)),0,(VLOOKUP($B1114,$AB:$AX,14,0)))</f>
        <v>0</v>
      </c>
      <c r="BP1114" s="91" t="n">
        <f aca="false">IF(ISERROR(VLOOKUP($B1114,$AB:$AX,15,0)),0,(VLOOKUP($B1114,$AB:$AX,15,0)))</f>
        <v>0</v>
      </c>
    </row>
    <row r="1115" customFormat="false" ht="12.75" hidden="true" customHeight="false" outlineLevel="0" collapsed="false">
      <c r="A1115" s="75" t="s">
        <v>1595</v>
      </c>
      <c r="B1115" s="78" t="n">
        <v>0</v>
      </c>
      <c r="C1115" s="79"/>
      <c r="D1115" s="78" t="n">
        <v>0</v>
      </c>
      <c r="E1115" s="78" t="n">
        <v>0</v>
      </c>
      <c r="F1115" s="79"/>
      <c r="G1115" s="79"/>
      <c r="H1115" s="80" t="n">
        <v>0</v>
      </c>
      <c r="I1115" s="81" t="n">
        <v>0</v>
      </c>
      <c r="J1115" s="81" t="n">
        <v>0</v>
      </c>
      <c r="K1115" s="82" t="n">
        <v>0</v>
      </c>
      <c r="L1115" s="83" t="n">
        <v>0</v>
      </c>
      <c r="M1115" s="82" t="n">
        <v>0</v>
      </c>
      <c r="N1115" s="83" t="n">
        <v>0</v>
      </c>
      <c r="O1115" s="79"/>
      <c r="P1115" s="84" t="n">
        <v>0</v>
      </c>
      <c r="AA1115" s="5" t="s">
        <v>1595</v>
      </c>
      <c r="AB1115" s="85" t="n">
        <v>0</v>
      </c>
      <c r="AC1115" s="86"/>
      <c r="AD1115" s="85" t="n">
        <v>0</v>
      </c>
      <c r="AE1115" s="85" t="n">
        <v>0</v>
      </c>
      <c r="AF1115" s="86"/>
      <c r="AG1115" s="86"/>
      <c r="AH1115" s="87" t="n">
        <v>0</v>
      </c>
      <c r="AI1115" s="88" t="n">
        <v>0</v>
      </c>
      <c r="AJ1115" s="88" t="n">
        <v>0</v>
      </c>
      <c r="AK1115" s="89" t="n">
        <v>0</v>
      </c>
      <c r="AL1115" s="90" t="n">
        <v>0</v>
      </c>
      <c r="AM1115" s="89" t="n">
        <v>0</v>
      </c>
      <c r="AN1115" s="90" t="n">
        <v>0</v>
      </c>
      <c r="AO1115" s="86"/>
      <c r="AP1115" s="91" t="n">
        <v>0</v>
      </c>
      <c r="AZ1115" s="5"/>
      <c r="BA1115" s="12"/>
      <c r="BB1115" s="85" t="n">
        <f aca="false">IF(ISERROR(VLOOKUP($B1115,$AB:$AX,1,0)),0,(VLOOKUP($B1115,$AB:$AX,1,0)))</f>
        <v>0</v>
      </c>
      <c r="BC1115" s="86" t="n">
        <f aca="false">IF(ISERROR(VLOOKUP($B1115,$AB:$AX,2,0)),0,(VLOOKUP($B1115,$AB:$AX,2,0)))</f>
        <v>0</v>
      </c>
      <c r="BD1115" s="92" t="n">
        <f aca="false">IF(ISERROR(VLOOKUP($B1115,$AB:$AX,3,0)),0,(VLOOKUP($B1115,$AB:$AX,3,0)))</f>
        <v>0</v>
      </c>
      <c r="BE1115" s="85" t="n">
        <f aca="false">IF(ISERROR(VLOOKUP($B1115,$AB:$AX,4,0)),0,(VLOOKUP($B1115,$AB:$AX,4,0)))</f>
        <v>0</v>
      </c>
      <c r="BF1115" s="86" t="n">
        <f aca="false">IF(ISERROR(VLOOKUP($B1115,$AB:$AX,5,0)),0,(VLOOKUP($B1115,$AB:$AX,5,0)))</f>
        <v>0</v>
      </c>
      <c r="BG1115" s="86" t="n">
        <f aca="false">IF(ISERROR(VLOOKUP($B1115,$AB:$AX,6,0)),0,(VLOOKUP($B1115,$AB:$AX,6,0)))</f>
        <v>0</v>
      </c>
      <c r="BH1115" s="85" t="n">
        <f aca="false">IF(ISERROR(VLOOKUP($B1115,$AB:$AX,7,0)),0,(VLOOKUP($B1115,$AB:$AX,7,0)))</f>
        <v>0</v>
      </c>
      <c r="BI1115" s="88" t="n">
        <f aca="false">IF(ISERROR(VLOOKUP($B1115,$AB:$AX,8,0)),0,(VLOOKUP($B1115,$AB:$AX,8,0)))</f>
        <v>0</v>
      </c>
      <c r="BJ1115" s="88" t="n">
        <f aca="false">IF(ISERROR(VLOOKUP($B1115,$AB:$AX,9,0)),0,(VLOOKUP($B1115,$AB:$AX,9,0)))</f>
        <v>0</v>
      </c>
      <c r="BK1115" s="89" t="n">
        <f aca="false">IF(ISERROR(VLOOKUP($B1115,$AB:$AX,10,0)),0,(VLOOKUP($B1115,$AB:$AX,10,0)))</f>
        <v>0</v>
      </c>
      <c r="BL1115" s="93" t="n">
        <f aca="false">IF(ISERROR(VLOOKUP($B1115,$AB:$AX,11,0)),0,(VLOOKUP($B1115,$AB:$AX,11,0)))</f>
        <v>0</v>
      </c>
      <c r="BM1115" s="89" t="n">
        <f aca="false">IF(ISERROR(VLOOKUP($B1115,$AB:$AX,12,0)),0,(VLOOKUP($B1115,$AB:$AX,12,0)))</f>
        <v>0</v>
      </c>
      <c r="BN1115" s="93" t="n">
        <f aca="false">IF(ISERROR(VLOOKUP($B1115,$AB:$AX,13,0)),0,(VLOOKUP($B1115,$AB:$AX,13,0)))</f>
        <v>0</v>
      </c>
      <c r="BO1115" s="86" t="n">
        <f aca="false">IF(ISERROR(VLOOKUP($B1115,$AB:$AX,14,0)),0,(VLOOKUP($B1115,$AB:$AX,14,0)))</f>
        <v>0</v>
      </c>
      <c r="BP1115" s="91" t="n">
        <f aca="false">IF(ISERROR(VLOOKUP($B1115,$AB:$AX,15,0)),0,(VLOOKUP($B1115,$AB:$AX,15,0)))</f>
        <v>0</v>
      </c>
    </row>
    <row r="1116" customFormat="false" ht="12.75" hidden="true" customHeight="false" outlineLevel="0" collapsed="false">
      <c r="A1116" s="75" t="s">
        <v>1596</v>
      </c>
      <c r="B1116" s="78" t="n">
        <v>0</v>
      </c>
      <c r="C1116" s="79"/>
      <c r="D1116" s="78" t="n">
        <v>0</v>
      </c>
      <c r="E1116" s="78" t="n">
        <v>0</v>
      </c>
      <c r="F1116" s="79"/>
      <c r="G1116" s="79"/>
      <c r="H1116" s="80" t="n">
        <v>0</v>
      </c>
      <c r="I1116" s="81" t="n">
        <v>0</v>
      </c>
      <c r="J1116" s="81" t="n">
        <v>0</v>
      </c>
      <c r="K1116" s="82" t="n">
        <v>0</v>
      </c>
      <c r="L1116" s="83" t="n">
        <v>0</v>
      </c>
      <c r="M1116" s="82" t="n">
        <v>0</v>
      </c>
      <c r="N1116" s="83" t="n">
        <v>0</v>
      </c>
      <c r="O1116" s="79"/>
      <c r="P1116" s="84" t="n">
        <v>0</v>
      </c>
      <c r="AA1116" s="5" t="s">
        <v>1596</v>
      </c>
      <c r="AB1116" s="85" t="n">
        <v>0</v>
      </c>
      <c r="AC1116" s="86"/>
      <c r="AD1116" s="85" t="n">
        <v>0</v>
      </c>
      <c r="AE1116" s="85" t="n">
        <v>0</v>
      </c>
      <c r="AF1116" s="86"/>
      <c r="AG1116" s="86"/>
      <c r="AH1116" s="87" t="n">
        <v>0</v>
      </c>
      <c r="AI1116" s="88" t="n">
        <v>0</v>
      </c>
      <c r="AJ1116" s="88" t="n">
        <v>0</v>
      </c>
      <c r="AK1116" s="89" t="n">
        <v>0</v>
      </c>
      <c r="AL1116" s="90" t="n">
        <v>0</v>
      </c>
      <c r="AM1116" s="89" t="n">
        <v>0</v>
      </c>
      <c r="AN1116" s="90" t="n">
        <v>0</v>
      </c>
      <c r="AO1116" s="86"/>
      <c r="AP1116" s="91" t="n">
        <v>0</v>
      </c>
      <c r="AZ1116" s="5"/>
      <c r="BA1116" s="12"/>
      <c r="BB1116" s="85" t="n">
        <f aca="false">IF(ISERROR(VLOOKUP($B1116,$AB:$AX,1,0)),0,(VLOOKUP($B1116,$AB:$AX,1,0)))</f>
        <v>0</v>
      </c>
      <c r="BC1116" s="86" t="n">
        <f aca="false">IF(ISERROR(VLOOKUP($B1116,$AB:$AX,2,0)),0,(VLOOKUP($B1116,$AB:$AX,2,0)))</f>
        <v>0</v>
      </c>
      <c r="BD1116" s="92" t="n">
        <f aca="false">IF(ISERROR(VLOOKUP($B1116,$AB:$AX,3,0)),0,(VLOOKUP($B1116,$AB:$AX,3,0)))</f>
        <v>0</v>
      </c>
      <c r="BE1116" s="85" t="n">
        <f aca="false">IF(ISERROR(VLOOKUP($B1116,$AB:$AX,4,0)),0,(VLOOKUP($B1116,$AB:$AX,4,0)))</f>
        <v>0</v>
      </c>
      <c r="BF1116" s="86" t="n">
        <f aca="false">IF(ISERROR(VLOOKUP($B1116,$AB:$AX,5,0)),0,(VLOOKUP($B1116,$AB:$AX,5,0)))</f>
        <v>0</v>
      </c>
      <c r="BG1116" s="86" t="n">
        <f aca="false">IF(ISERROR(VLOOKUP($B1116,$AB:$AX,6,0)),0,(VLOOKUP($B1116,$AB:$AX,6,0)))</f>
        <v>0</v>
      </c>
      <c r="BH1116" s="85" t="n">
        <f aca="false">IF(ISERROR(VLOOKUP($B1116,$AB:$AX,7,0)),0,(VLOOKUP($B1116,$AB:$AX,7,0)))</f>
        <v>0</v>
      </c>
      <c r="BI1116" s="88" t="n">
        <f aca="false">IF(ISERROR(VLOOKUP($B1116,$AB:$AX,8,0)),0,(VLOOKUP($B1116,$AB:$AX,8,0)))</f>
        <v>0</v>
      </c>
      <c r="BJ1116" s="88" t="n">
        <f aca="false">IF(ISERROR(VLOOKUP($B1116,$AB:$AX,9,0)),0,(VLOOKUP($B1116,$AB:$AX,9,0)))</f>
        <v>0</v>
      </c>
      <c r="BK1116" s="89" t="n">
        <f aca="false">IF(ISERROR(VLOOKUP($B1116,$AB:$AX,10,0)),0,(VLOOKUP($B1116,$AB:$AX,10,0)))</f>
        <v>0</v>
      </c>
      <c r="BL1116" s="93" t="n">
        <f aca="false">IF(ISERROR(VLOOKUP($B1116,$AB:$AX,11,0)),0,(VLOOKUP($B1116,$AB:$AX,11,0)))</f>
        <v>0</v>
      </c>
      <c r="BM1116" s="89" t="n">
        <f aca="false">IF(ISERROR(VLOOKUP($B1116,$AB:$AX,12,0)),0,(VLOOKUP($B1116,$AB:$AX,12,0)))</f>
        <v>0</v>
      </c>
      <c r="BN1116" s="93" t="n">
        <f aca="false">IF(ISERROR(VLOOKUP($B1116,$AB:$AX,13,0)),0,(VLOOKUP($B1116,$AB:$AX,13,0)))</f>
        <v>0</v>
      </c>
      <c r="BO1116" s="86" t="n">
        <f aca="false">IF(ISERROR(VLOOKUP($B1116,$AB:$AX,14,0)),0,(VLOOKUP($B1116,$AB:$AX,14,0)))</f>
        <v>0</v>
      </c>
      <c r="BP1116" s="91" t="n">
        <f aca="false">IF(ISERROR(VLOOKUP($B1116,$AB:$AX,15,0)),0,(VLOOKUP($B1116,$AB:$AX,15,0)))</f>
        <v>0</v>
      </c>
    </row>
    <row r="1117" customFormat="false" ht="12.75" hidden="true" customHeight="false" outlineLevel="0" collapsed="false">
      <c r="A1117" s="102"/>
      <c r="B1117" s="78"/>
      <c r="C1117" s="79"/>
      <c r="D1117" s="78"/>
      <c r="E1117" s="78"/>
      <c r="F1117" s="79"/>
      <c r="G1117" s="79"/>
      <c r="H1117" s="80"/>
      <c r="I1117" s="81"/>
      <c r="J1117" s="81"/>
      <c r="K1117" s="82"/>
      <c r="L1117" s="83"/>
      <c r="M1117" s="82"/>
      <c r="N1117" s="83"/>
      <c r="O1117" s="79"/>
      <c r="P1117" s="84"/>
      <c r="AB1117" s="85"/>
      <c r="AC1117" s="86"/>
      <c r="AD1117" s="85"/>
      <c r="AE1117" s="85"/>
      <c r="AF1117" s="86"/>
      <c r="AG1117" s="86"/>
      <c r="AH1117" s="87"/>
      <c r="AI1117" s="88"/>
      <c r="AJ1117" s="88"/>
      <c r="AK1117" s="89"/>
      <c r="AL1117" s="90"/>
      <c r="AM1117" s="89"/>
      <c r="AN1117" s="90"/>
      <c r="AO1117" s="86"/>
      <c r="AP1117" s="91"/>
      <c r="AZ1117" s="5"/>
      <c r="BA1117" s="12"/>
      <c r="BB1117" s="85" t="n">
        <f aca="false">IF(ISERROR(VLOOKUP($B1117,$AB:$AX,1,0)),0,(VLOOKUP($B1117,$AB:$AX,1,0)))</f>
        <v>0</v>
      </c>
      <c r="BC1117" s="86" t="n">
        <f aca="false">IF(ISERROR(VLOOKUP($B1117,$AB:$AX,2,0)),0,(VLOOKUP($B1117,$AB:$AX,2,0)))</f>
        <v>0</v>
      </c>
      <c r="BD1117" s="92" t="n">
        <f aca="false">IF(ISERROR(VLOOKUP($B1117,$AB:$AX,3,0)),0,(VLOOKUP($B1117,$AB:$AX,3,0)))</f>
        <v>0</v>
      </c>
      <c r="BE1117" s="85" t="n">
        <f aca="false">IF(ISERROR(VLOOKUP($B1117,$AB:$AX,4,0)),0,(VLOOKUP($B1117,$AB:$AX,4,0)))</f>
        <v>0</v>
      </c>
      <c r="BF1117" s="86" t="n">
        <f aca="false">IF(ISERROR(VLOOKUP($B1117,$AB:$AX,5,0)),0,(VLOOKUP($B1117,$AB:$AX,5,0)))</f>
        <v>0</v>
      </c>
      <c r="BG1117" s="86" t="n">
        <f aca="false">IF(ISERROR(VLOOKUP($B1117,$AB:$AX,6,0)),0,(VLOOKUP($B1117,$AB:$AX,6,0)))</f>
        <v>0</v>
      </c>
      <c r="BH1117" s="85" t="n">
        <f aca="false">IF(ISERROR(VLOOKUP($B1117,$AB:$AX,7,0)),0,(VLOOKUP($B1117,$AB:$AX,7,0)))</f>
        <v>0</v>
      </c>
      <c r="BI1117" s="88" t="n">
        <f aca="false">IF(ISERROR(VLOOKUP($B1117,$AB:$AX,8,0)),0,(VLOOKUP($B1117,$AB:$AX,8,0)))</f>
        <v>0</v>
      </c>
      <c r="BJ1117" s="88" t="n">
        <f aca="false">IF(ISERROR(VLOOKUP($B1117,$AB:$AX,9,0)),0,(VLOOKUP($B1117,$AB:$AX,9,0)))</f>
        <v>0</v>
      </c>
      <c r="BK1117" s="89" t="n">
        <f aca="false">IF(ISERROR(VLOOKUP($B1117,$AB:$AX,10,0)),0,(VLOOKUP($B1117,$AB:$AX,10,0)))</f>
        <v>0</v>
      </c>
      <c r="BL1117" s="93" t="n">
        <f aca="false">IF(ISERROR(VLOOKUP($B1117,$AB:$AX,11,0)),0,(VLOOKUP($B1117,$AB:$AX,11,0)))</f>
        <v>0</v>
      </c>
      <c r="BM1117" s="89" t="n">
        <f aca="false">IF(ISERROR(VLOOKUP($B1117,$AB:$AX,12,0)),0,(VLOOKUP($B1117,$AB:$AX,12,0)))</f>
        <v>0</v>
      </c>
      <c r="BN1117" s="93" t="n">
        <f aca="false">IF(ISERROR(VLOOKUP($B1117,$AB:$AX,13,0)),0,(VLOOKUP($B1117,$AB:$AX,13,0)))</f>
        <v>0</v>
      </c>
      <c r="BO1117" s="86" t="n">
        <f aca="false">IF(ISERROR(VLOOKUP($B1117,$AB:$AX,14,0)),0,(VLOOKUP($B1117,$AB:$AX,14,0)))</f>
        <v>0</v>
      </c>
      <c r="BP1117" s="91" t="n">
        <f aca="false">IF(ISERROR(VLOOKUP($B1117,$AB:$AX,15,0)),0,(VLOOKUP($B1117,$AB:$AX,15,0)))</f>
        <v>0</v>
      </c>
    </row>
    <row r="1118" customFormat="false" ht="30" hidden="true" customHeight="false" outlineLevel="0" collapsed="false">
      <c r="A1118" s="116"/>
      <c r="B1118" s="78"/>
      <c r="C1118" s="79"/>
      <c r="D1118" s="106"/>
      <c r="E1118" s="107"/>
      <c r="F1118" s="108"/>
      <c r="G1118" s="108" t="s">
        <v>184</v>
      </c>
      <c r="H1118" s="109" t="s">
        <v>185</v>
      </c>
      <c r="I1118" s="110" t="s">
        <v>186</v>
      </c>
      <c r="J1118" s="110" t="s">
        <v>187</v>
      </c>
      <c r="K1118" s="111" t="s">
        <v>188</v>
      </c>
      <c r="L1118" s="83"/>
      <c r="M1118" s="82"/>
      <c r="N1118" s="83"/>
      <c r="O1118" s="79"/>
      <c r="P1118" s="84"/>
      <c r="AB1118" s="85"/>
      <c r="AC1118" s="86"/>
      <c r="AD1118" s="85"/>
      <c r="AE1118" s="85"/>
      <c r="AF1118" s="86"/>
      <c r="AG1118" s="86" t="s">
        <v>184</v>
      </c>
      <c r="AH1118" s="87" t="s">
        <v>185</v>
      </c>
      <c r="AI1118" s="88" t="s">
        <v>186</v>
      </c>
      <c r="AJ1118" s="88" t="s">
        <v>187</v>
      </c>
      <c r="AK1118" s="89" t="s">
        <v>188</v>
      </c>
      <c r="AL1118" s="90"/>
      <c r="AM1118" s="89"/>
      <c r="AN1118" s="90"/>
      <c r="AO1118" s="86"/>
      <c r="AP1118" s="91"/>
      <c r="AZ1118" s="5"/>
      <c r="BA1118" s="12"/>
      <c r="BB1118" s="85" t="n">
        <f aca="false">IF(ISERROR(VLOOKUP($B1118,$AB:$AX,1,0)),0,(VLOOKUP($B1118,$AB:$AX,1,0)))</f>
        <v>0</v>
      </c>
      <c r="BC1118" s="86" t="n">
        <f aca="false">IF(ISERROR(VLOOKUP($B1118,$AB:$AX,2,0)),0,(VLOOKUP($B1118,$AB:$AX,2,0)))</f>
        <v>0</v>
      </c>
      <c r="BD1118" s="92" t="n">
        <f aca="false">IF(ISERROR(VLOOKUP($B1118,$AB:$AX,3,0)),0,(VLOOKUP($B1118,$AB:$AX,3,0)))</f>
        <v>0</v>
      </c>
      <c r="BE1118" s="85" t="n">
        <f aca="false">IF(ISERROR(VLOOKUP($B1118,$AB:$AX,4,0)),0,(VLOOKUP($B1118,$AB:$AX,4,0)))</f>
        <v>0</v>
      </c>
      <c r="BF1118" s="86" t="n">
        <f aca="false">IF(ISERROR(VLOOKUP($B1118,$AB:$AX,5,0)),0,(VLOOKUP($B1118,$AB:$AX,5,0)))</f>
        <v>0</v>
      </c>
      <c r="BG1118" s="86" t="n">
        <f aca="false">IF(ISERROR(VLOOKUP($B1118,$AB:$AX,6,0)),0,(VLOOKUP($B1118,$AB:$AX,6,0)))</f>
        <v>0</v>
      </c>
      <c r="BH1118" s="85" t="n">
        <f aca="false">IF(ISERROR(VLOOKUP($B1118,$AB:$AX,7,0)),0,(VLOOKUP($B1118,$AB:$AX,7,0)))</f>
        <v>0</v>
      </c>
      <c r="BI1118" s="88" t="n">
        <f aca="false">IF(ISERROR(VLOOKUP($B1118,$AB:$AX,8,0)),0,(VLOOKUP($B1118,$AB:$AX,8,0)))</f>
        <v>0</v>
      </c>
      <c r="BJ1118" s="88" t="n">
        <f aca="false">IF(ISERROR(VLOOKUP($B1118,$AB:$AX,9,0)),0,(VLOOKUP($B1118,$AB:$AX,9,0)))</f>
        <v>0</v>
      </c>
      <c r="BK1118" s="89" t="n">
        <f aca="false">IF(ISERROR(VLOOKUP($B1118,$AB:$AX,10,0)),0,(VLOOKUP($B1118,$AB:$AX,10,0)))</f>
        <v>0</v>
      </c>
      <c r="BL1118" s="93" t="n">
        <f aca="false">IF(ISERROR(VLOOKUP($B1118,$AB:$AX,11,0)),0,(VLOOKUP($B1118,$AB:$AX,11,0)))</f>
        <v>0</v>
      </c>
      <c r="BM1118" s="89" t="n">
        <f aca="false">IF(ISERROR(VLOOKUP($B1118,$AB:$AX,12,0)),0,(VLOOKUP($B1118,$AB:$AX,12,0)))</f>
        <v>0</v>
      </c>
      <c r="BN1118" s="93" t="n">
        <f aca="false">IF(ISERROR(VLOOKUP($B1118,$AB:$AX,13,0)),0,(VLOOKUP($B1118,$AB:$AX,13,0)))</f>
        <v>0</v>
      </c>
      <c r="BO1118" s="86" t="n">
        <f aca="false">IF(ISERROR(VLOOKUP($B1118,$AB:$AX,14,0)),0,(VLOOKUP($B1118,$AB:$AX,14,0)))</f>
        <v>0</v>
      </c>
      <c r="BP1118" s="91" t="n">
        <f aca="false">IF(ISERROR(VLOOKUP($B1118,$AB:$AX,15,0)),0,(VLOOKUP($B1118,$AB:$AX,15,0)))</f>
        <v>0</v>
      </c>
    </row>
    <row r="1119" customFormat="false" ht="12.75" hidden="true" customHeight="false" outlineLevel="0" collapsed="false">
      <c r="A1119" s="116"/>
      <c r="B1119" s="78"/>
      <c r="C1119" s="79"/>
      <c r="D1119" s="117" t="s">
        <v>189</v>
      </c>
      <c r="E1119" s="118"/>
      <c r="F1119" s="119"/>
      <c r="G1119" s="119" t="n">
        <f aca="false">COUNTIF($C$1053:$C$1116,RIGHT($D1119,5))</f>
        <v>0</v>
      </c>
      <c r="H1119" s="120" t="n">
        <f aca="false">SUMIF($C$1053:$C$1116,RIGHT($D1119,5),H$1053:H$1116)</f>
        <v>0</v>
      </c>
      <c r="I1119" s="120" t="n">
        <f aca="false">SUMIF($C$1053:$C$1116,RIGHT($D1119,5),I$1053:I$1116)</f>
        <v>0</v>
      </c>
      <c r="J1119" s="120" t="n">
        <f aca="false">SUMIF($C$1053:$C$1116,RIGHT($D1119,5),J$1053:J$1116)</f>
        <v>0</v>
      </c>
      <c r="K1119" s="121" t="n">
        <f aca="false">H1119-J1119</f>
        <v>0</v>
      </c>
      <c r="L1119" s="83"/>
      <c r="M1119" s="82"/>
      <c r="N1119" s="83"/>
      <c r="O1119" s="79"/>
      <c r="P1119" s="84"/>
      <c r="AB1119" s="85"/>
      <c r="AC1119" s="86"/>
      <c r="AD1119" s="85" t="s">
        <v>189</v>
      </c>
      <c r="AE1119" s="85"/>
      <c r="AF1119" s="86"/>
      <c r="AG1119" s="86" t="n">
        <v>0</v>
      </c>
      <c r="AH1119" s="87" t="n">
        <v>0</v>
      </c>
      <c r="AI1119" s="88" t="n">
        <v>0</v>
      </c>
      <c r="AJ1119" s="88" t="n">
        <v>0</v>
      </c>
      <c r="AK1119" s="89" t="n">
        <v>0</v>
      </c>
      <c r="AL1119" s="90"/>
      <c r="AM1119" s="89"/>
      <c r="AN1119" s="90"/>
      <c r="AO1119" s="86"/>
      <c r="AP1119" s="91"/>
      <c r="AZ1119" s="5"/>
      <c r="BA1119" s="12"/>
      <c r="BB1119" s="85" t="n">
        <f aca="false">IF(ISERROR(VLOOKUP($B1119,$AB:$AX,1,0)),0,(VLOOKUP($B1119,$AB:$AX,1,0)))</f>
        <v>0</v>
      </c>
      <c r="BC1119" s="86" t="n">
        <f aca="false">IF(ISERROR(VLOOKUP($B1119,$AB:$AX,2,0)),0,(VLOOKUP($B1119,$AB:$AX,2,0)))</f>
        <v>0</v>
      </c>
      <c r="BD1119" s="92" t="n">
        <f aca="false">IF(ISERROR(VLOOKUP($B1119,$AB:$AX,3,0)),0,(VLOOKUP($B1119,$AB:$AX,3,0)))</f>
        <v>0</v>
      </c>
      <c r="BE1119" s="85" t="n">
        <f aca="false">IF(ISERROR(VLOOKUP($B1119,$AB:$AX,4,0)),0,(VLOOKUP($B1119,$AB:$AX,4,0)))</f>
        <v>0</v>
      </c>
      <c r="BF1119" s="86" t="n">
        <f aca="false">IF(ISERROR(VLOOKUP($B1119,$AB:$AX,5,0)),0,(VLOOKUP($B1119,$AB:$AX,5,0)))</f>
        <v>0</v>
      </c>
      <c r="BG1119" s="86" t="n">
        <f aca="false">IF(ISERROR(VLOOKUP($B1119,$AB:$AX,6,0)),0,(VLOOKUP($B1119,$AB:$AX,6,0)))</f>
        <v>0</v>
      </c>
      <c r="BH1119" s="85" t="n">
        <f aca="false">IF(ISERROR(VLOOKUP($B1119,$AB:$AX,7,0)),0,(VLOOKUP($B1119,$AB:$AX,7,0)))</f>
        <v>0</v>
      </c>
      <c r="BI1119" s="88" t="n">
        <f aca="false">IF(ISERROR(VLOOKUP($B1119,$AB:$AX,8,0)),0,(VLOOKUP($B1119,$AB:$AX,8,0)))</f>
        <v>0</v>
      </c>
      <c r="BJ1119" s="88" t="n">
        <f aca="false">IF(ISERROR(VLOOKUP($B1119,$AB:$AX,9,0)),0,(VLOOKUP($B1119,$AB:$AX,9,0)))</f>
        <v>0</v>
      </c>
      <c r="BK1119" s="89" t="n">
        <f aca="false">IF(ISERROR(VLOOKUP($B1119,$AB:$AX,10,0)),0,(VLOOKUP($B1119,$AB:$AX,10,0)))</f>
        <v>0</v>
      </c>
      <c r="BL1119" s="93" t="n">
        <f aca="false">IF(ISERROR(VLOOKUP($B1119,$AB:$AX,11,0)),0,(VLOOKUP($B1119,$AB:$AX,11,0)))</f>
        <v>0</v>
      </c>
      <c r="BM1119" s="89" t="n">
        <f aca="false">IF(ISERROR(VLOOKUP($B1119,$AB:$AX,12,0)),0,(VLOOKUP($B1119,$AB:$AX,12,0)))</f>
        <v>0</v>
      </c>
      <c r="BN1119" s="93" t="n">
        <f aca="false">IF(ISERROR(VLOOKUP($B1119,$AB:$AX,13,0)),0,(VLOOKUP($B1119,$AB:$AX,13,0)))</f>
        <v>0</v>
      </c>
      <c r="BO1119" s="86" t="n">
        <f aca="false">IF(ISERROR(VLOOKUP($B1119,$AB:$AX,14,0)),0,(VLOOKUP($B1119,$AB:$AX,14,0)))</f>
        <v>0</v>
      </c>
      <c r="BP1119" s="91" t="n">
        <f aca="false">IF(ISERROR(VLOOKUP($B1119,$AB:$AX,15,0)),0,(VLOOKUP($B1119,$AB:$AX,15,0)))</f>
        <v>0</v>
      </c>
    </row>
    <row r="1120" customFormat="false" ht="12.75" hidden="true" customHeight="false" outlineLevel="0" collapsed="false">
      <c r="A1120" s="116"/>
      <c r="B1120" s="78"/>
      <c r="C1120" s="79"/>
      <c r="D1120" s="117" t="s">
        <v>190</v>
      </c>
      <c r="E1120" s="118"/>
      <c r="F1120" s="119"/>
      <c r="G1120" s="119" t="n">
        <f aca="false">COUNTIF($C$1053:$C$1116,RIGHT($D1120,5))</f>
        <v>0</v>
      </c>
      <c r="H1120" s="120" t="n">
        <f aca="false">SUMIF($C$1053:$C$1116,RIGHT($D1120,5),H$1053:H$1116)</f>
        <v>0</v>
      </c>
      <c r="I1120" s="120" t="n">
        <f aca="false">SUMIF($C$1053:$C$1116,RIGHT($D1120,5),I$1053:I$1116)</f>
        <v>0</v>
      </c>
      <c r="J1120" s="120" t="n">
        <f aca="false">SUMIF($C$1053:$C$1116,RIGHT($D1120,5),J$1053:J$1116)</f>
        <v>0</v>
      </c>
      <c r="K1120" s="121" t="n">
        <f aca="false">H1120-J1120</f>
        <v>0</v>
      </c>
      <c r="L1120" s="83"/>
      <c r="M1120" s="82"/>
      <c r="N1120" s="83"/>
      <c r="O1120" s="79"/>
      <c r="P1120" s="84"/>
      <c r="AB1120" s="85"/>
      <c r="AC1120" s="86"/>
      <c r="AD1120" s="85" t="s">
        <v>190</v>
      </c>
      <c r="AE1120" s="85"/>
      <c r="AF1120" s="86"/>
      <c r="AG1120" s="86" t="n">
        <v>0</v>
      </c>
      <c r="AH1120" s="87" t="n">
        <v>0</v>
      </c>
      <c r="AI1120" s="88" t="n">
        <v>0</v>
      </c>
      <c r="AJ1120" s="88" t="n">
        <v>0</v>
      </c>
      <c r="AK1120" s="89" t="n">
        <v>0</v>
      </c>
      <c r="AL1120" s="90"/>
      <c r="AM1120" s="89"/>
      <c r="AN1120" s="90"/>
      <c r="AO1120" s="86"/>
      <c r="AP1120" s="91"/>
      <c r="AZ1120" s="5"/>
      <c r="BA1120" s="12"/>
      <c r="BB1120" s="85" t="n">
        <f aca="false">IF(ISERROR(VLOOKUP($B1120,$AB:$AX,1,0)),0,(VLOOKUP($B1120,$AB:$AX,1,0)))</f>
        <v>0</v>
      </c>
      <c r="BC1120" s="86" t="n">
        <f aca="false">IF(ISERROR(VLOOKUP($B1120,$AB:$AX,2,0)),0,(VLOOKUP($B1120,$AB:$AX,2,0)))</f>
        <v>0</v>
      </c>
      <c r="BD1120" s="92" t="n">
        <f aca="false">IF(ISERROR(VLOOKUP($B1120,$AB:$AX,3,0)),0,(VLOOKUP($B1120,$AB:$AX,3,0)))</f>
        <v>0</v>
      </c>
      <c r="BE1120" s="85" t="n">
        <f aca="false">IF(ISERROR(VLOOKUP($B1120,$AB:$AX,4,0)),0,(VLOOKUP($B1120,$AB:$AX,4,0)))</f>
        <v>0</v>
      </c>
      <c r="BF1120" s="86" t="n">
        <f aca="false">IF(ISERROR(VLOOKUP($B1120,$AB:$AX,5,0)),0,(VLOOKUP($B1120,$AB:$AX,5,0)))</f>
        <v>0</v>
      </c>
      <c r="BG1120" s="86" t="n">
        <f aca="false">IF(ISERROR(VLOOKUP($B1120,$AB:$AX,6,0)),0,(VLOOKUP($B1120,$AB:$AX,6,0)))</f>
        <v>0</v>
      </c>
      <c r="BH1120" s="85" t="n">
        <f aca="false">IF(ISERROR(VLOOKUP($B1120,$AB:$AX,7,0)),0,(VLOOKUP($B1120,$AB:$AX,7,0)))</f>
        <v>0</v>
      </c>
      <c r="BI1120" s="88" t="n">
        <f aca="false">IF(ISERROR(VLOOKUP($B1120,$AB:$AX,8,0)),0,(VLOOKUP($B1120,$AB:$AX,8,0)))</f>
        <v>0</v>
      </c>
      <c r="BJ1120" s="88" t="n">
        <f aca="false">IF(ISERROR(VLOOKUP($B1120,$AB:$AX,9,0)),0,(VLOOKUP($B1120,$AB:$AX,9,0)))</f>
        <v>0</v>
      </c>
      <c r="BK1120" s="89" t="n">
        <f aca="false">IF(ISERROR(VLOOKUP($B1120,$AB:$AX,10,0)),0,(VLOOKUP($B1120,$AB:$AX,10,0)))</f>
        <v>0</v>
      </c>
      <c r="BL1120" s="93" t="n">
        <f aca="false">IF(ISERROR(VLOOKUP($B1120,$AB:$AX,11,0)),0,(VLOOKUP($B1120,$AB:$AX,11,0)))</f>
        <v>0</v>
      </c>
      <c r="BM1120" s="89" t="n">
        <f aca="false">IF(ISERROR(VLOOKUP($B1120,$AB:$AX,12,0)),0,(VLOOKUP($B1120,$AB:$AX,12,0)))</f>
        <v>0</v>
      </c>
      <c r="BN1120" s="93" t="n">
        <f aca="false">IF(ISERROR(VLOOKUP($B1120,$AB:$AX,13,0)),0,(VLOOKUP($B1120,$AB:$AX,13,0)))</f>
        <v>0</v>
      </c>
      <c r="BO1120" s="86" t="n">
        <f aca="false">IF(ISERROR(VLOOKUP($B1120,$AB:$AX,14,0)),0,(VLOOKUP($B1120,$AB:$AX,14,0)))</f>
        <v>0</v>
      </c>
      <c r="BP1120" s="91" t="n">
        <f aca="false">IF(ISERROR(VLOOKUP($B1120,$AB:$AX,15,0)),0,(VLOOKUP($B1120,$AB:$AX,15,0)))</f>
        <v>0</v>
      </c>
    </row>
    <row r="1121" customFormat="false" ht="12.75" hidden="true" customHeight="false" outlineLevel="0" collapsed="false">
      <c r="A1121" s="116"/>
      <c r="B1121" s="78"/>
      <c r="C1121" s="79"/>
      <c r="D1121" s="117" t="s">
        <v>191</v>
      </c>
      <c r="E1121" s="118"/>
      <c r="F1121" s="119"/>
      <c r="G1121" s="119" t="n">
        <f aca="false">COUNTIF($C$1053:$C$1116,RIGHT($D1121,5))</f>
        <v>0</v>
      </c>
      <c r="H1121" s="120" t="n">
        <f aca="false">SUMIF($C$1053:$C$1116,RIGHT($D1121,5),H$1053:H$1116)</f>
        <v>0</v>
      </c>
      <c r="I1121" s="120" t="n">
        <f aca="false">SUMIF($C$1053:$C$1116,RIGHT($D1121,5),I$1053:I$1116)</f>
        <v>0</v>
      </c>
      <c r="J1121" s="120" t="n">
        <f aca="false">SUMIF($C$1053:$C$1116,RIGHT($D1121,5),J$1053:J$1116)</f>
        <v>0</v>
      </c>
      <c r="K1121" s="121" t="n">
        <f aca="false">H1121-J1121</f>
        <v>0</v>
      </c>
      <c r="L1121" s="83"/>
      <c r="M1121" s="82"/>
      <c r="N1121" s="83"/>
      <c r="O1121" s="79"/>
      <c r="P1121" s="84"/>
      <c r="AB1121" s="85"/>
      <c r="AC1121" s="86"/>
      <c r="AD1121" s="85" t="s">
        <v>191</v>
      </c>
      <c r="AE1121" s="85"/>
      <c r="AF1121" s="86"/>
      <c r="AG1121" s="86" t="n">
        <v>0</v>
      </c>
      <c r="AH1121" s="87" t="n">
        <v>0</v>
      </c>
      <c r="AI1121" s="88" t="n">
        <v>0</v>
      </c>
      <c r="AJ1121" s="88" t="n">
        <v>0</v>
      </c>
      <c r="AK1121" s="89" t="n">
        <v>0</v>
      </c>
      <c r="AL1121" s="90"/>
      <c r="AM1121" s="89"/>
      <c r="AN1121" s="90"/>
      <c r="AO1121" s="86"/>
      <c r="AP1121" s="91"/>
      <c r="AZ1121" s="5"/>
      <c r="BA1121" s="12"/>
      <c r="BB1121" s="85" t="n">
        <f aca="false">IF(ISERROR(VLOOKUP($B1121,$AB:$AX,1,0)),0,(VLOOKUP($B1121,$AB:$AX,1,0)))</f>
        <v>0</v>
      </c>
      <c r="BC1121" s="86" t="n">
        <f aca="false">IF(ISERROR(VLOOKUP($B1121,$AB:$AX,2,0)),0,(VLOOKUP($B1121,$AB:$AX,2,0)))</f>
        <v>0</v>
      </c>
      <c r="BD1121" s="92" t="n">
        <f aca="false">IF(ISERROR(VLOOKUP($B1121,$AB:$AX,3,0)),0,(VLOOKUP($B1121,$AB:$AX,3,0)))</f>
        <v>0</v>
      </c>
      <c r="BE1121" s="85" t="n">
        <f aca="false">IF(ISERROR(VLOOKUP($B1121,$AB:$AX,4,0)),0,(VLOOKUP($B1121,$AB:$AX,4,0)))</f>
        <v>0</v>
      </c>
      <c r="BF1121" s="86" t="n">
        <f aca="false">IF(ISERROR(VLOOKUP($B1121,$AB:$AX,5,0)),0,(VLOOKUP($B1121,$AB:$AX,5,0)))</f>
        <v>0</v>
      </c>
      <c r="BG1121" s="86" t="n">
        <f aca="false">IF(ISERROR(VLOOKUP($B1121,$AB:$AX,6,0)),0,(VLOOKUP($B1121,$AB:$AX,6,0)))</f>
        <v>0</v>
      </c>
      <c r="BH1121" s="85" t="n">
        <f aca="false">IF(ISERROR(VLOOKUP($B1121,$AB:$AX,7,0)),0,(VLOOKUP($B1121,$AB:$AX,7,0)))</f>
        <v>0</v>
      </c>
      <c r="BI1121" s="88" t="n">
        <f aca="false">IF(ISERROR(VLOOKUP($B1121,$AB:$AX,8,0)),0,(VLOOKUP($B1121,$AB:$AX,8,0)))</f>
        <v>0</v>
      </c>
      <c r="BJ1121" s="88" t="n">
        <f aca="false">IF(ISERROR(VLOOKUP($B1121,$AB:$AX,9,0)),0,(VLOOKUP($B1121,$AB:$AX,9,0)))</f>
        <v>0</v>
      </c>
      <c r="BK1121" s="89" t="n">
        <f aca="false">IF(ISERROR(VLOOKUP($B1121,$AB:$AX,10,0)),0,(VLOOKUP($B1121,$AB:$AX,10,0)))</f>
        <v>0</v>
      </c>
      <c r="BL1121" s="93" t="n">
        <f aca="false">IF(ISERROR(VLOOKUP($B1121,$AB:$AX,11,0)),0,(VLOOKUP($B1121,$AB:$AX,11,0)))</f>
        <v>0</v>
      </c>
      <c r="BM1121" s="89" t="n">
        <f aca="false">IF(ISERROR(VLOOKUP($B1121,$AB:$AX,12,0)),0,(VLOOKUP($B1121,$AB:$AX,12,0)))</f>
        <v>0</v>
      </c>
      <c r="BN1121" s="93" t="n">
        <f aca="false">IF(ISERROR(VLOOKUP($B1121,$AB:$AX,13,0)),0,(VLOOKUP($B1121,$AB:$AX,13,0)))</f>
        <v>0</v>
      </c>
      <c r="BO1121" s="86" t="n">
        <f aca="false">IF(ISERROR(VLOOKUP($B1121,$AB:$AX,14,0)),0,(VLOOKUP($B1121,$AB:$AX,14,0)))</f>
        <v>0</v>
      </c>
      <c r="BP1121" s="91" t="n">
        <f aca="false">IF(ISERROR(VLOOKUP($B1121,$AB:$AX,15,0)),0,(VLOOKUP($B1121,$AB:$AX,15,0)))</f>
        <v>0</v>
      </c>
    </row>
    <row r="1122" customFormat="false" ht="12.75" hidden="true" customHeight="false" outlineLevel="0" collapsed="false">
      <c r="A1122" s="116"/>
      <c r="B1122" s="78"/>
      <c r="C1122" s="79"/>
      <c r="D1122" s="117" t="s">
        <v>192</v>
      </c>
      <c r="E1122" s="118"/>
      <c r="F1122" s="119"/>
      <c r="G1122" s="119" t="n">
        <f aca="false">COUNTIF($C$1053:$C$1116,RIGHT($D1122,5))</f>
        <v>0</v>
      </c>
      <c r="H1122" s="120" t="n">
        <f aca="false">SUMIF($C$1053:$C$1116,RIGHT($D1122,5),H$1053:H$1116)</f>
        <v>0</v>
      </c>
      <c r="I1122" s="120" t="n">
        <f aca="false">SUMIF($C$1053:$C$1116,RIGHT($D1122,5),I$1053:I$1116)</f>
        <v>0</v>
      </c>
      <c r="J1122" s="120" t="n">
        <f aca="false">SUMIF($C$1053:$C$1116,RIGHT($D1122,5),J$1053:J$1116)</f>
        <v>0</v>
      </c>
      <c r="K1122" s="121" t="n">
        <f aca="false">H1122-J1122</f>
        <v>0</v>
      </c>
      <c r="L1122" s="83"/>
      <c r="M1122" s="82"/>
      <c r="N1122" s="83"/>
      <c r="O1122" s="79"/>
      <c r="P1122" s="84"/>
      <c r="AB1122" s="85"/>
      <c r="AC1122" s="86"/>
      <c r="AD1122" s="85" t="s">
        <v>192</v>
      </c>
      <c r="AE1122" s="85"/>
      <c r="AF1122" s="86"/>
      <c r="AG1122" s="86" t="n">
        <v>0</v>
      </c>
      <c r="AH1122" s="87" t="n">
        <v>0</v>
      </c>
      <c r="AI1122" s="88" t="n">
        <v>0</v>
      </c>
      <c r="AJ1122" s="88" t="n">
        <v>0</v>
      </c>
      <c r="AK1122" s="89" t="n">
        <v>0</v>
      </c>
      <c r="AL1122" s="90"/>
      <c r="AM1122" s="89"/>
      <c r="AN1122" s="90"/>
      <c r="AO1122" s="86"/>
      <c r="AP1122" s="91"/>
      <c r="AZ1122" s="5"/>
      <c r="BA1122" s="12"/>
      <c r="BB1122" s="85" t="n">
        <f aca="false">IF(ISERROR(VLOOKUP($B1122,$AB:$AX,1,0)),0,(VLOOKUP($B1122,$AB:$AX,1,0)))</f>
        <v>0</v>
      </c>
      <c r="BC1122" s="86" t="n">
        <f aca="false">IF(ISERROR(VLOOKUP($B1122,$AB:$AX,2,0)),0,(VLOOKUP($B1122,$AB:$AX,2,0)))</f>
        <v>0</v>
      </c>
      <c r="BD1122" s="92" t="n">
        <f aca="false">IF(ISERROR(VLOOKUP($B1122,$AB:$AX,3,0)),0,(VLOOKUP($B1122,$AB:$AX,3,0)))</f>
        <v>0</v>
      </c>
      <c r="BE1122" s="85" t="n">
        <f aca="false">IF(ISERROR(VLOOKUP($B1122,$AB:$AX,4,0)),0,(VLOOKUP($B1122,$AB:$AX,4,0)))</f>
        <v>0</v>
      </c>
      <c r="BF1122" s="86" t="n">
        <f aca="false">IF(ISERROR(VLOOKUP($B1122,$AB:$AX,5,0)),0,(VLOOKUP($B1122,$AB:$AX,5,0)))</f>
        <v>0</v>
      </c>
      <c r="BG1122" s="86" t="n">
        <f aca="false">IF(ISERROR(VLOOKUP($B1122,$AB:$AX,6,0)),0,(VLOOKUP($B1122,$AB:$AX,6,0)))</f>
        <v>0</v>
      </c>
      <c r="BH1122" s="85" t="n">
        <f aca="false">IF(ISERROR(VLOOKUP($B1122,$AB:$AX,7,0)),0,(VLOOKUP($B1122,$AB:$AX,7,0)))</f>
        <v>0</v>
      </c>
      <c r="BI1122" s="88" t="n">
        <f aca="false">IF(ISERROR(VLOOKUP($B1122,$AB:$AX,8,0)),0,(VLOOKUP($B1122,$AB:$AX,8,0)))</f>
        <v>0</v>
      </c>
      <c r="BJ1122" s="88" t="n">
        <f aca="false">IF(ISERROR(VLOOKUP($B1122,$AB:$AX,9,0)),0,(VLOOKUP($B1122,$AB:$AX,9,0)))</f>
        <v>0</v>
      </c>
      <c r="BK1122" s="89" t="n">
        <f aca="false">IF(ISERROR(VLOOKUP($B1122,$AB:$AX,10,0)),0,(VLOOKUP($B1122,$AB:$AX,10,0)))</f>
        <v>0</v>
      </c>
      <c r="BL1122" s="93" t="n">
        <f aca="false">IF(ISERROR(VLOOKUP($B1122,$AB:$AX,11,0)),0,(VLOOKUP($B1122,$AB:$AX,11,0)))</f>
        <v>0</v>
      </c>
      <c r="BM1122" s="89" t="n">
        <f aca="false">IF(ISERROR(VLOOKUP($B1122,$AB:$AX,12,0)),0,(VLOOKUP($B1122,$AB:$AX,12,0)))</f>
        <v>0</v>
      </c>
      <c r="BN1122" s="93" t="n">
        <f aca="false">IF(ISERROR(VLOOKUP($B1122,$AB:$AX,13,0)),0,(VLOOKUP($B1122,$AB:$AX,13,0)))</f>
        <v>0</v>
      </c>
      <c r="BO1122" s="86" t="n">
        <f aca="false">IF(ISERROR(VLOOKUP($B1122,$AB:$AX,14,0)),0,(VLOOKUP($B1122,$AB:$AX,14,0)))</f>
        <v>0</v>
      </c>
      <c r="BP1122" s="91" t="n">
        <f aca="false">IF(ISERROR(VLOOKUP($B1122,$AB:$AX,15,0)),0,(VLOOKUP($B1122,$AB:$AX,15,0)))</f>
        <v>0</v>
      </c>
    </row>
    <row r="1123" customFormat="false" ht="12.75" hidden="true" customHeight="false" outlineLevel="0" collapsed="false">
      <c r="A1123" s="122"/>
      <c r="B1123" s="78"/>
      <c r="C1123" s="79"/>
      <c r="D1123" s="124" t="s">
        <v>193</v>
      </c>
      <c r="E1123" s="125"/>
      <c r="F1123" s="126"/>
      <c r="G1123" s="126" t="n">
        <f aca="false">SUM(G1118:G1122)</f>
        <v>0</v>
      </c>
      <c r="H1123" s="127" t="n">
        <f aca="false">SUM(H1118:H1122)</f>
        <v>0</v>
      </c>
      <c r="I1123" s="127" t="n">
        <f aca="false">SUM(I1118:I1122)</f>
        <v>0</v>
      </c>
      <c r="J1123" s="127" t="n">
        <f aca="false">SUM(J1118:J1122)</f>
        <v>0</v>
      </c>
      <c r="K1123" s="128" t="n">
        <f aca="false">SUM(K1119:K1122)</f>
        <v>0</v>
      </c>
      <c r="L1123" s="83"/>
      <c r="M1123" s="82"/>
      <c r="N1123" s="83"/>
      <c r="O1123" s="79"/>
      <c r="P1123" s="84"/>
      <c r="AB1123" s="85"/>
      <c r="AC1123" s="86"/>
      <c r="AD1123" s="85" t="s">
        <v>193</v>
      </c>
      <c r="AE1123" s="85"/>
      <c r="AF1123" s="86"/>
      <c r="AG1123" s="86" t="n">
        <v>0</v>
      </c>
      <c r="AH1123" s="87" t="n">
        <v>0</v>
      </c>
      <c r="AI1123" s="88" t="n">
        <v>0</v>
      </c>
      <c r="AJ1123" s="88" t="n">
        <v>0</v>
      </c>
      <c r="AK1123" s="89" t="n">
        <v>0</v>
      </c>
      <c r="AL1123" s="90"/>
      <c r="AM1123" s="89"/>
      <c r="AN1123" s="90"/>
      <c r="AO1123" s="86"/>
      <c r="AP1123" s="91"/>
      <c r="AZ1123" s="5"/>
      <c r="BA1123" s="12"/>
      <c r="BB1123" s="85" t="n">
        <f aca="false">IF(ISERROR(VLOOKUP($B1123,$AB:$AX,1,0)),0,(VLOOKUP($B1123,$AB:$AX,1,0)))</f>
        <v>0</v>
      </c>
      <c r="BC1123" s="86" t="n">
        <f aca="false">IF(ISERROR(VLOOKUP($B1123,$AB:$AX,2,0)),0,(VLOOKUP($B1123,$AB:$AX,2,0)))</f>
        <v>0</v>
      </c>
      <c r="BD1123" s="92" t="n">
        <f aca="false">IF(ISERROR(VLOOKUP($B1123,$AB:$AX,3,0)),0,(VLOOKUP($B1123,$AB:$AX,3,0)))</f>
        <v>0</v>
      </c>
      <c r="BE1123" s="85" t="n">
        <f aca="false">IF(ISERROR(VLOOKUP($B1123,$AB:$AX,4,0)),0,(VLOOKUP($B1123,$AB:$AX,4,0)))</f>
        <v>0</v>
      </c>
      <c r="BF1123" s="86" t="n">
        <f aca="false">IF(ISERROR(VLOOKUP($B1123,$AB:$AX,5,0)),0,(VLOOKUP($B1123,$AB:$AX,5,0)))</f>
        <v>0</v>
      </c>
      <c r="BG1123" s="86" t="n">
        <f aca="false">IF(ISERROR(VLOOKUP($B1123,$AB:$AX,6,0)),0,(VLOOKUP($B1123,$AB:$AX,6,0)))</f>
        <v>0</v>
      </c>
      <c r="BH1123" s="85" t="n">
        <f aca="false">IF(ISERROR(VLOOKUP($B1123,$AB:$AX,7,0)),0,(VLOOKUP($B1123,$AB:$AX,7,0)))</f>
        <v>0</v>
      </c>
      <c r="BI1123" s="88" t="n">
        <f aca="false">IF(ISERROR(VLOOKUP($B1123,$AB:$AX,8,0)),0,(VLOOKUP($B1123,$AB:$AX,8,0)))</f>
        <v>0</v>
      </c>
      <c r="BJ1123" s="88" t="n">
        <f aca="false">IF(ISERROR(VLOOKUP($B1123,$AB:$AX,9,0)),0,(VLOOKUP($B1123,$AB:$AX,9,0)))</f>
        <v>0</v>
      </c>
      <c r="BK1123" s="89" t="n">
        <f aca="false">IF(ISERROR(VLOOKUP($B1123,$AB:$AX,10,0)),0,(VLOOKUP($B1123,$AB:$AX,10,0)))</f>
        <v>0</v>
      </c>
      <c r="BL1123" s="93" t="n">
        <f aca="false">IF(ISERROR(VLOOKUP($B1123,$AB:$AX,11,0)),0,(VLOOKUP($B1123,$AB:$AX,11,0)))</f>
        <v>0</v>
      </c>
      <c r="BM1123" s="89" t="n">
        <f aca="false">IF(ISERROR(VLOOKUP($B1123,$AB:$AX,12,0)),0,(VLOOKUP($B1123,$AB:$AX,12,0)))</f>
        <v>0</v>
      </c>
      <c r="BN1123" s="93" t="n">
        <f aca="false">IF(ISERROR(VLOOKUP($B1123,$AB:$AX,13,0)),0,(VLOOKUP($B1123,$AB:$AX,13,0)))</f>
        <v>0</v>
      </c>
      <c r="BO1123" s="86" t="n">
        <f aca="false">IF(ISERROR(VLOOKUP($B1123,$AB:$AX,14,0)),0,(VLOOKUP($B1123,$AB:$AX,14,0)))</f>
        <v>0</v>
      </c>
      <c r="BP1123" s="91" t="n">
        <f aca="false">IF(ISERROR(VLOOKUP($B1123,$AB:$AX,15,0)),0,(VLOOKUP($B1123,$AB:$AX,15,0)))</f>
        <v>0</v>
      </c>
    </row>
    <row r="1124" customFormat="false" ht="12.75" hidden="false" customHeight="false" outlineLevel="0" collapsed="false">
      <c r="A1124" s="134"/>
      <c r="B1124" s="78"/>
      <c r="C1124" s="79"/>
      <c r="D1124" s="78"/>
      <c r="E1124" s="78"/>
      <c r="F1124" s="79"/>
      <c r="G1124" s="79"/>
      <c r="H1124" s="80"/>
      <c r="I1124" s="81"/>
      <c r="J1124" s="81"/>
      <c r="K1124" s="82"/>
      <c r="L1124" s="83"/>
      <c r="M1124" s="82"/>
      <c r="N1124" s="83"/>
      <c r="O1124" s="79"/>
      <c r="P1124" s="84"/>
      <c r="AB1124" s="85"/>
      <c r="AC1124" s="86"/>
      <c r="AD1124" s="85"/>
      <c r="AE1124" s="85"/>
      <c r="AF1124" s="86"/>
      <c r="AG1124" s="86"/>
      <c r="AH1124" s="87"/>
      <c r="AI1124" s="88"/>
      <c r="AJ1124" s="88"/>
      <c r="AK1124" s="89"/>
      <c r="AL1124" s="90"/>
      <c r="AM1124" s="89"/>
      <c r="AN1124" s="90"/>
      <c r="AO1124" s="86"/>
      <c r="AP1124" s="91"/>
      <c r="AZ1124" s="5"/>
      <c r="BA1124" s="12"/>
      <c r="BB1124" s="85" t="n">
        <f aca="false">IF(ISERROR(VLOOKUP($B1124,$AB:$AX,1,0)),0,(VLOOKUP($B1124,$AB:$AX,1,0)))</f>
        <v>0</v>
      </c>
      <c r="BC1124" s="86" t="n">
        <f aca="false">IF(ISERROR(VLOOKUP($B1124,$AB:$AX,2,0)),0,(VLOOKUP($B1124,$AB:$AX,2,0)))</f>
        <v>0</v>
      </c>
      <c r="BD1124" s="92" t="n">
        <f aca="false">IF(ISERROR(VLOOKUP($B1124,$AB:$AX,3,0)),0,(VLOOKUP($B1124,$AB:$AX,3,0)))</f>
        <v>0</v>
      </c>
      <c r="BE1124" s="85" t="n">
        <f aca="false">IF(ISERROR(VLOOKUP($B1124,$AB:$AX,4,0)),0,(VLOOKUP($B1124,$AB:$AX,4,0)))</f>
        <v>0</v>
      </c>
      <c r="BF1124" s="86" t="n">
        <f aca="false">IF(ISERROR(VLOOKUP($B1124,$AB:$AX,5,0)),0,(VLOOKUP($B1124,$AB:$AX,5,0)))</f>
        <v>0</v>
      </c>
      <c r="BG1124" s="86" t="n">
        <f aca="false">IF(ISERROR(VLOOKUP($B1124,$AB:$AX,6,0)),0,(VLOOKUP($B1124,$AB:$AX,6,0)))</f>
        <v>0</v>
      </c>
      <c r="BH1124" s="85" t="n">
        <f aca="false">IF(ISERROR(VLOOKUP($B1124,$AB:$AX,7,0)),0,(VLOOKUP($B1124,$AB:$AX,7,0)))</f>
        <v>0</v>
      </c>
      <c r="BI1124" s="88" t="n">
        <f aca="false">IF(ISERROR(VLOOKUP($B1124,$AB:$AX,8,0)),0,(VLOOKUP($B1124,$AB:$AX,8,0)))</f>
        <v>0</v>
      </c>
      <c r="BJ1124" s="88" t="n">
        <f aca="false">IF(ISERROR(VLOOKUP($B1124,$AB:$AX,9,0)),0,(VLOOKUP($B1124,$AB:$AX,9,0)))</f>
        <v>0</v>
      </c>
      <c r="BK1124" s="89" t="n">
        <f aca="false">IF(ISERROR(VLOOKUP($B1124,$AB:$AX,10,0)),0,(VLOOKUP($B1124,$AB:$AX,10,0)))</f>
        <v>0</v>
      </c>
      <c r="BL1124" s="93" t="n">
        <f aca="false">IF(ISERROR(VLOOKUP($B1124,$AB:$AX,11,0)),0,(VLOOKUP($B1124,$AB:$AX,11,0)))</f>
        <v>0</v>
      </c>
      <c r="BM1124" s="89" t="n">
        <f aca="false">IF(ISERROR(VLOOKUP($B1124,$AB:$AX,12,0)),0,(VLOOKUP($B1124,$AB:$AX,12,0)))</f>
        <v>0</v>
      </c>
      <c r="BN1124" s="93" t="n">
        <f aca="false">IF(ISERROR(VLOOKUP($B1124,$AB:$AX,13,0)),0,(VLOOKUP($B1124,$AB:$AX,13,0)))</f>
        <v>0</v>
      </c>
      <c r="BO1124" s="86" t="n">
        <f aca="false">IF(ISERROR(VLOOKUP($B1124,$AB:$AX,14,0)),0,(VLOOKUP($B1124,$AB:$AX,14,0)))</f>
        <v>0</v>
      </c>
      <c r="BP1124" s="91" t="n">
        <f aca="false">IF(ISERROR(VLOOKUP($B1124,$AB:$AX,15,0)),0,(VLOOKUP($B1124,$AB:$AX,15,0)))</f>
        <v>0</v>
      </c>
    </row>
    <row r="1125" customFormat="false" ht="15.75" hidden="false" customHeight="false" outlineLevel="0" collapsed="false">
      <c r="A1125" s="66" t="s">
        <v>1597</v>
      </c>
      <c r="B1125" s="67" t="s">
        <v>1598</v>
      </c>
      <c r="C1125" s="79"/>
      <c r="D1125" s="78"/>
      <c r="E1125" s="78"/>
      <c r="F1125" s="79"/>
      <c r="G1125" s="79"/>
      <c r="H1125" s="80"/>
      <c r="I1125" s="81"/>
      <c r="J1125" s="81"/>
      <c r="K1125" s="82"/>
      <c r="L1125" s="83"/>
      <c r="M1125" s="82"/>
      <c r="N1125" s="83"/>
      <c r="O1125" s="79"/>
      <c r="P1125" s="84"/>
      <c r="AA1125" s="5" t="s">
        <v>1597</v>
      </c>
      <c r="AB1125" s="85" t="s">
        <v>1598</v>
      </c>
      <c r="AC1125" s="86"/>
      <c r="AD1125" s="85"/>
      <c r="AE1125" s="85"/>
      <c r="AF1125" s="86"/>
      <c r="AG1125" s="86"/>
      <c r="AH1125" s="87"/>
      <c r="AI1125" s="88"/>
      <c r="AJ1125" s="88"/>
      <c r="AK1125" s="89"/>
      <c r="AL1125" s="90"/>
      <c r="AM1125" s="89"/>
      <c r="AN1125" s="90"/>
      <c r="AO1125" s="86"/>
      <c r="AP1125" s="91"/>
      <c r="AZ1125" s="5"/>
      <c r="BA1125" s="12"/>
      <c r="BB1125" s="85" t="str">
        <f aca="false">IF(ISERROR(VLOOKUP($B1125,$AB:$AX,1,0)),0,(VLOOKUP($B1125,$AB:$AX,1,0)))</f>
        <v>GLOBAL MARKETS</v>
      </c>
      <c r="BC1125" s="86" t="n">
        <f aca="false">IF(ISERROR(VLOOKUP($B1125,$AB:$AX,2,0)),0,(VLOOKUP($B1125,$AB:$AX,2,0)))</f>
        <v>0</v>
      </c>
      <c r="BD1125" s="92" t="n">
        <f aca="false">IF(ISERROR(VLOOKUP($B1125,$AB:$AX,3,0)),0,(VLOOKUP($B1125,$AB:$AX,3,0)))</f>
        <v>0</v>
      </c>
      <c r="BE1125" s="85" t="n">
        <f aca="false">IF(ISERROR(VLOOKUP($B1125,$AB:$AX,4,0)),0,(VLOOKUP($B1125,$AB:$AX,4,0)))</f>
        <v>0</v>
      </c>
      <c r="BF1125" s="86" t="n">
        <f aca="false">IF(ISERROR(VLOOKUP($B1125,$AB:$AX,5,0)),0,(VLOOKUP($B1125,$AB:$AX,5,0)))</f>
        <v>0</v>
      </c>
      <c r="BG1125" s="86" t="n">
        <f aca="false">IF(ISERROR(VLOOKUP($B1125,$AB:$AX,6,0)),0,(VLOOKUP($B1125,$AB:$AX,6,0)))</f>
        <v>0</v>
      </c>
      <c r="BH1125" s="85" t="n">
        <f aca="false">IF(ISERROR(VLOOKUP($B1125,$AB:$AX,7,0)),0,(VLOOKUP($B1125,$AB:$AX,7,0)))</f>
        <v>0</v>
      </c>
      <c r="BI1125" s="88" t="n">
        <f aca="false">IF(ISERROR(VLOOKUP($B1125,$AB:$AX,8,0)),0,(VLOOKUP($B1125,$AB:$AX,8,0)))</f>
        <v>0</v>
      </c>
      <c r="BJ1125" s="88" t="n">
        <f aca="false">IF(ISERROR(VLOOKUP($B1125,$AB:$AX,9,0)),0,(VLOOKUP($B1125,$AB:$AX,9,0)))</f>
        <v>0</v>
      </c>
      <c r="BK1125" s="89" t="n">
        <f aca="false">IF(ISERROR(VLOOKUP($B1125,$AB:$AX,10,0)),0,(VLOOKUP($B1125,$AB:$AX,10,0)))</f>
        <v>0</v>
      </c>
      <c r="BL1125" s="93" t="n">
        <f aca="false">IF(ISERROR(VLOOKUP($B1125,$AB:$AX,11,0)),0,(VLOOKUP($B1125,$AB:$AX,11,0)))</f>
        <v>0</v>
      </c>
      <c r="BM1125" s="89" t="n">
        <f aca="false">IF(ISERROR(VLOOKUP($B1125,$AB:$AX,12,0)),0,(VLOOKUP($B1125,$AB:$AX,12,0)))</f>
        <v>0</v>
      </c>
      <c r="BN1125" s="93" t="n">
        <f aca="false">IF(ISERROR(VLOOKUP($B1125,$AB:$AX,13,0)),0,(VLOOKUP($B1125,$AB:$AX,13,0)))</f>
        <v>0</v>
      </c>
      <c r="BO1125" s="86" t="n">
        <f aca="false">IF(ISERROR(VLOOKUP($B1125,$AB:$AX,14,0)),0,(VLOOKUP($B1125,$AB:$AX,14,0)))</f>
        <v>0</v>
      </c>
      <c r="BP1125" s="91" t="n">
        <f aca="false">IF(ISERROR(VLOOKUP($B1125,$AB:$AX,15,0)),0,(VLOOKUP($B1125,$AB:$AX,15,0)))</f>
        <v>0</v>
      </c>
    </row>
    <row r="1126" customFormat="false" ht="12.75" hidden="false" customHeight="false" outlineLevel="0" collapsed="false">
      <c r="A1126" s="75" t="s">
        <v>1599</v>
      </c>
      <c r="B1126" s="76" t="s">
        <v>1600</v>
      </c>
      <c r="C1126" s="77"/>
      <c r="D1126" s="78"/>
      <c r="E1126" s="78" t="s">
        <v>1601</v>
      </c>
      <c r="F1126" s="79"/>
      <c r="G1126" s="79"/>
      <c r="H1126" s="80" t="n">
        <v>0</v>
      </c>
      <c r="I1126" s="81" t="n">
        <v>0</v>
      </c>
      <c r="J1126" s="81" t="n">
        <v>0</v>
      </c>
      <c r="K1126" s="82" t="n">
        <v>0</v>
      </c>
      <c r="L1126" s="83" t="n">
        <v>0</v>
      </c>
      <c r="M1126" s="82" t="n">
        <v>0</v>
      </c>
      <c r="N1126" s="83" t="n">
        <v>0</v>
      </c>
      <c r="O1126" s="79"/>
      <c r="P1126" s="84" t="s">
        <v>1602</v>
      </c>
      <c r="Q1126" s="145"/>
      <c r="R1126" s="145"/>
      <c r="S1126" s="145"/>
      <c r="T1126" s="145"/>
      <c r="U1126" s="145"/>
      <c r="V1126" s="145"/>
      <c r="W1126" s="145"/>
      <c r="X1126" s="145"/>
      <c r="Y1126" s="146"/>
      <c r="Z1126" s="147"/>
      <c r="AA1126" s="146" t="s">
        <v>1599</v>
      </c>
      <c r="AB1126" s="85" t="s">
        <v>1600</v>
      </c>
      <c r="AC1126" s="86"/>
      <c r="AD1126" s="85"/>
      <c r="AE1126" s="85" t="s">
        <v>1601</v>
      </c>
      <c r="AF1126" s="86"/>
      <c r="AG1126" s="86"/>
      <c r="AH1126" s="87" t="n">
        <v>0</v>
      </c>
      <c r="AI1126" s="88" t="n">
        <v>0</v>
      </c>
      <c r="AJ1126" s="88" t="n">
        <v>0</v>
      </c>
      <c r="AK1126" s="89" t="n">
        <v>0</v>
      </c>
      <c r="AL1126" s="90" t="n">
        <v>0</v>
      </c>
      <c r="AM1126" s="89" t="n">
        <v>0</v>
      </c>
      <c r="AN1126" s="90" t="n">
        <v>0</v>
      </c>
      <c r="AO1126" s="86"/>
      <c r="AP1126" s="91" t="s">
        <v>1602</v>
      </c>
      <c r="AQ1126" s="145"/>
      <c r="AR1126" s="145"/>
      <c r="AS1126" s="145"/>
      <c r="AT1126" s="145"/>
      <c r="AU1126" s="145"/>
      <c r="AV1126" s="145"/>
      <c r="AW1126" s="145"/>
      <c r="AX1126" s="145"/>
      <c r="AY1126" s="145"/>
      <c r="AZ1126" s="146"/>
      <c r="BA1126" s="133"/>
      <c r="BB1126" s="85" t="str">
        <f aca="false">IF(ISERROR(VLOOKUP($B1126,$AB:$AX,1,0)),0,(VLOOKUP($B1126,$AB:$AX,1,0)))</f>
        <v>Vorcelik</v>
      </c>
      <c r="BC1126" s="86" t="n">
        <f aca="false">IF(ISERROR(VLOOKUP($B1126,$AB:$AX,2,0)),0,(VLOOKUP($B1126,$AB:$AX,2,0)))</f>
        <v>0</v>
      </c>
      <c r="BD1126" s="92" t="n">
        <f aca="false">IF(ISERROR(VLOOKUP($B1126,$AB:$AX,3,0)),0,(VLOOKUP($B1126,$AB:$AX,3,0)))</f>
        <v>0</v>
      </c>
      <c r="BE1126" s="85" t="str">
        <f aca="false">IF(ISERROR(VLOOKUP($B1126,$AB:$AX,4,0)),0,(VLOOKUP($B1126,$AB:$AX,4,0)))</f>
        <v>Jason Seigal</v>
      </c>
      <c r="BF1126" s="86" t="n">
        <f aca="false">IF(ISERROR(VLOOKUP($B1126,$AB:$AX,5,0)),0,(VLOOKUP($B1126,$AB:$AX,5,0)))</f>
        <v>0</v>
      </c>
      <c r="BG1126" s="86" t="n">
        <f aca="false">IF(ISERROR(VLOOKUP($B1126,$AB:$AX,6,0)),0,(VLOOKUP($B1126,$AB:$AX,6,0)))</f>
        <v>0</v>
      </c>
      <c r="BH1126" s="85" t="n">
        <f aca="false">IF(ISERROR(VLOOKUP($B1126,$AB:$AX,7,0)),0,(VLOOKUP($B1126,$AB:$AX,7,0)))</f>
        <v>0</v>
      </c>
      <c r="BI1126" s="88" t="n">
        <f aca="false">IF(ISERROR(VLOOKUP($B1126,$AB:$AX,8,0)),0,(VLOOKUP($B1126,$AB:$AX,8,0)))</f>
        <v>0</v>
      </c>
      <c r="BJ1126" s="88" t="n">
        <f aca="false">IF(ISERROR(VLOOKUP($B1126,$AB:$AX,9,0)),0,(VLOOKUP($B1126,$AB:$AX,9,0)))</f>
        <v>0</v>
      </c>
      <c r="BK1126" s="89" t="n">
        <f aca="false">IF(ISERROR(VLOOKUP($B1126,$AB:$AX,10,0)),0,(VLOOKUP($B1126,$AB:$AX,10,0)))</f>
        <v>0</v>
      </c>
      <c r="BL1126" s="93" t="n">
        <f aca="false">IF(ISERROR(VLOOKUP($B1126,$AB:$AX,11,0)),0,(VLOOKUP($B1126,$AB:$AX,11,0)))</f>
        <v>0</v>
      </c>
      <c r="BM1126" s="89" t="n">
        <f aca="false">IF(ISERROR(VLOOKUP($B1126,$AB:$AX,12,0)),0,(VLOOKUP($B1126,$AB:$AX,12,0)))</f>
        <v>0</v>
      </c>
      <c r="BN1126" s="93" t="n">
        <f aca="false">IF(ISERROR(VLOOKUP($B1126,$AB:$AX,13,0)),0,(VLOOKUP($B1126,$AB:$AX,13,0)))</f>
        <v>0</v>
      </c>
      <c r="BO1126" s="86" t="n">
        <f aca="false">IF(ISERROR(VLOOKUP($B1126,$AB:$AX,14,0)),0,(VLOOKUP($B1126,$AB:$AX,14,0)))</f>
        <v>0</v>
      </c>
      <c r="BP1126" s="91" t="str">
        <f aca="false">IF(ISERROR(VLOOKUP($B1126,$AB:$AX,15,0)),0,(VLOOKUP($B1126,$AB:$AX,15,0)))</f>
        <v>Steel deal in Turkey</v>
      </c>
      <c r="BQ1126" s="145"/>
      <c r="BR1126" s="145"/>
      <c r="BS1126" s="145"/>
      <c r="BT1126" s="145"/>
      <c r="BU1126" s="145"/>
      <c r="BV1126" s="145"/>
      <c r="BW1126" s="145"/>
      <c r="BX1126" s="145"/>
      <c r="BY1126" s="145"/>
      <c r="BZ1126" s="145"/>
      <c r="CA1126" s="145"/>
      <c r="CB1126" s="145"/>
      <c r="CC1126" s="145"/>
      <c r="CD1126" s="145"/>
      <c r="CE1126" s="145"/>
      <c r="CF1126" s="145"/>
      <c r="CG1126" s="145"/>
      <c r="CH1126" s="145"/>
      <c r="CI1126" s="145"/>
      <c r="CJ1126" s="145"/>
      <c r="CK1126" s="145"/>
      <c r="CL1126" s="145"/>
      <c r="CM1126" s="145"/>
      <c r="CN1126" s="145"/>
      <c r="CO1126" s="145"/>
      <c r="CP1126" s="145"/>
      <c r="CQ1126" s="145"/>
      <c r="CR1126" s="145"/>
      <c r="CS1126" s="145"/>
      <c r="CT1126" s="145"/>
      <c r="CU1126" s="145"/>
      <c r="CV1126" s="145"/>
      <c r="CW1126" s="145"/>
      <c r="CX1126" s="145"/>
      <c r="CY1126" s="145"/>
      <c r="CZ1126" s="145"/>
      <c r="DA1126" s="145"/>
      <c r="DB1126" s="145"/>
      <c r="DC1126" s="145"/>
      <c r="DD1126" s="145"/>
      <c r="DE1126" s="145"/>
      <c r="DF1126" s="145"/>
      <c r="DG1126" s="145"/>
      <c r="DH1126" s="145"/>
      <c r="DI1126" s="145"/>
      <c r="DJ1126" s="145"/>
      <c r="DK1126" s="145"/>
      <c r="DL1126" s="145"/>
      <c r="DM1126" s="145"/>
      <c r="DN1126" s="145"/>
      <c r="DO1126" s="145"/>
      <c r="DP1126" s="145"/>
      <c r="DQ1126" s="145"/>
      <c r="DR1126" s="145"/>
      <c r="DS1126" s="145"/>
      <c r="DT1126" s="145"/>
      <c r="DU1126" s="145"/>
      <c r="DV1126" s="145"/>
      <c r="DW1126" s="145"/>
      <c r="DX1126" s="145"/>
      <c r="DY1126" s="145"/>
      <c r="DZ1126" s="145"/>
      <c r="EA1126" s="145"/>
      <c r="EB1126" s="145"/>
      <c r="EC1126" s="145"/>
      <c r="ED1126" s="145"/>
      <c r="EE1126" s="145"/>
      <c r="EF1126" s="145"/>
      <c r="EG1126" s="145"/>
      <c r="EH1126" s="145"/>
      <c r="EI1126" s="145"/>
      <c r="EJ1126" s="145"/>
      <c r="EK1126" s="145"/>
    </row>
    <row r="1127" customFormat="false" ht="12.75" hidden="true" customHeight="false" outlineLevel="0" collapsed="false">
      <c r="A1127" s="75" t="s">
        <v>1603</v>
      </c>
      <c r="B1127" s="78"/>
      <c r="C1127" s="79"/>
      <c r="D1127" s="78"/>
      <c r="E1127" s="78"/>
      <c r="F1127" s="79"/>
      <c r="G1127" s="79"/>
      <c r="H1127" s="80" t="n">
        <v>0</v>
      </c>
      <c r="I1127" s="81" t="n">
        <v>0</v>
      </c>
      <c r="J1127" s="81" t="n">
        <v>0</v>
      </c>
      <c r="K1127" s="82" t="n">
        <v>0</v>
      </c>
      <c r="L1127" s="83" t="n">
        <v>0</v>
      </c>
      <c r="M1127" s="82" t="n">
        <v>0</v>
      </c>
      <c r="N1127" s="83" t="n">
        <v>0</v>
      </c>
      <c r="O1127" s="79"/>
      <c r="P1127" s="84"/>
      <c r="AA1127" s="5" t="s">
        <v>1603</v>
      </c>
      <c r="AB1127" s="85"/>
      <c r="AC1127" s="86"/>
      <c r="AD1127" s="85"/>
      <c r="AE1127" s="85"/>
      <c r="AF1127" s="86"/>
      <c r="AG1127" s="86"/>
      <c r="AH1127" s="87" t="n">
        <v>0</v>
      </c>
      <c r="AI1127" s="88" t="n">
        <v>0</v>
      </c>
      <c r="AJ1127" s="88" t="n">
        <v>0</v>
      </c>
      <c r="AK1127" s="89" t="n">
        <v>0</v>
      </c>
      <c r="AL1127" s="90" t="n">
        <v>0</v>
      </c>
      <c r="AM1127" s="89" t="n">
        <v>0</v>
      </c>
      <c r="AN1127" s="90" t="n">
        <v>0</v>
      </c>
      <c r="AO1127" s="86"/>
      <c r="AP1127" s="91"/>
      <c r="AZ1127" s="5"/>
      <c r="BA1127" s="12"/>
      <c r="BB1127" s="85" t="n">
        <f aca="false">IF(ISERROR(VLOOKUP($B1127,$AB:$AX,1,0)),0,(VLOOKUP($B1127,$AB:$AX,1,0)))</f>
        <v>0</v>
      </c>
      <c r="BC1127" s="86" t="n">
        <f aca="false">IF(ISERROR(VLOOKUP($B1127,$AB:$AX,2,0)),0,(VLOOKUP($B1127,$AB:$AX,2,0)))</f>
        <v>0</v>
      </c>
      <c r="BD1127" s="92" t="n">
        <f aca="false">IF(ISERROR(VLOOKUP($B1127,$AB:$AX,3,0)),0,(VLOOKUP($B1127,$AB:$AX,3,0)))</f>
        <v>0</v>
      </c>
      <c r="BE1127" s="85" t="n">
        <f aca="false">IF(ISERROR(VLOOKUP($B1127,$AB:$AX,4,0)),0,(VLOOKUP($B1127,$AB:$AX,4,0)))</f>
        <v>0</v>
      </c>
      <c r="BF1127" s="86" t="n">
        <f aca="false">IF(ISERROR(VLOOKUP($B1127,$AB:$AX,5,0)),0,(VLOOKUP($B1127,$AB:$AX,5,0)))</f>
        <v>0</v>
      </c>
      <c r="BG1127" s="86" t="n">
        <f aca="false">IF(ISERROR(VLOOKUP($B1127,$AB:$AX,6,0)),0,(VLOOKUP($B1127,$AB:$AX,6,0)))</f>
        <v>0</v>
      </c>
      <c r="BH1127" s="85" t="n">
        <f aca="false">IF(ISERROR(VLOOKUP($B1127,$AB:$AX,7,0)),0,(VLOOKUP($B1127,$AB:$AX,7,0)))</f>
        <v>0</v>
      </c>
      <c r="BI1127" s="88" t="n">
        <f aca="false">IF(ISERROR(VLOOKUP($B1127,$AB:$AX,8,0)),0,(VLOOKUP($B1127,$AB:$AX,8,0)))</f>
        <v>0</v>
      </c>
      <c r="BJ1127" s="88" t="n">
        <f aca="false">IF(ISERROR(VLOOKUP($B1127,$AB:$AX,9,0)),0,(VLOOKUP($B1127,$AB:$AX,9,0)))</f>
        <v>0</v>
      </c>
      <c r="BK1127" s="89" t="n">
        <f aca="false">IF(ISERROR(VLOOKUP($B1127,$AB:$AX,10,0)),0,(VLOOKUP($B1127,$AB:$AX,10,0)))</f>
        <v>0</v>
      </c>
      <c r="BL1127" s="93" t="n">
        <f aca="false">IF(ISERROR(VLOOKUP($B1127,$AB:$AX,11,0)),0,(VLOOKUP($B1127,$AB:$AX,11,0)))</f>
        <v>0</v>
      </c>
      <c r="BM1127" s="89" t="n">
        <f aca="false">IF(ISERROR(VLOOKUP($B1127,$AB:$AX,12,0)),0,(VLOOKUP($B1127,$AB:$AX,12,0)))</f>
        <v>0</v>
      </c>
      <c r="BN1127" s="93" t="n">
        <f aca="false">IF(ISERROR(VLOOKUP($B1127,$AB:$AX,13,0)),0,(VLOOKUP($B1127,$AB:$AX,13,0)))</f>
        <v>0</v>
      </c>
      <c r="BO1127" s="86" t="n">
        <f aca="false">IF(ISERROR(VLOOKUP($B1127,$AB:$AX,14,0)),0,(VLOOKUP($B1127,$AB:$AX,14,0)))</f>
        <v>0</v>
      </c>
      <c r="BP1127" s="91" t="n">
        <f aca="false">IF(ISERROR(VLOOKUP($B1127,$AB:$AX,15,0)),0,(VLOOKUP($B1127,$AB:$AX,15,0)))</f>
        <v>0</v>
      </c>
    </row>
    <row r="1128" customFormat="false" ht="12.75" hidden="true" customHeight="false" outlineLevel="0" collapsed="false">
      <c r="A1128" s="75" t="s">
        <v>1604</v>
      </c>
      <c r="B1128" s="78"/>
      <c r="C1128" s="79"/>
      <c r="D1128" s="78"/>
      <c r="E1128" s="78"/>
      <c r="F1128" s="79"/>
      <c r="G1128" s="79"/>
      <c r="H1128" s="80" t="n">
        <v>0</v>
      </c>
      <c r="I1128" s="81" t="n">
        <v>0</v>
      </c>
      <c r="J1128" s="81" t="n">
        <v>0</v>
      </c>
      <c r="K1128" s="82" t="n">
        <v>0</v>
      </c>
      <c r="L1128" s="83" t="n">
        <v>0</v>
      </c>
      <c r="M1128" s="82" t="n">
        <v>0</v>
      </c>
      <c r="N1128" s="83" t="n">
        <v>0</v>
      </c>
      <c r="O1128" s="79"/>
      <c r="P1128" s="84"/>
      <c r="AA1128" s="5" t="s">
        <v>1604</v>
      </c>
      <c r="AB1128" s="85"/>
      <c r="AC1128" s="86"/>
      <c r="AD1128" s="85"/>
      <c r="AE1128" s="85"/>
      <c r="AF1128" s="86"/>
      <c r="AG1128" s="86"/>
      <c r="AH1128" s="87" t="n">
        <v>0</v>
      </c>
      <c r="AI1128" s="88" t="n">
        <v>0</v>
      </c>
      <c r="AJ1128" s="88" t="n">
        <v>0</v>
      </c>
      <c r="AK1128" s="89" t="n">
        <v>0</v>
      </c>
      <c r="AL1128" s="90" t="n">
        <v>0</v>
      </c>
      <c r="AM1128" s="89" t="n">
        <v>0</v>
      </c>
      <c r="AN1128" s="90" t="n">
        <v>0</v>
      </c>
      <c r="AO1128" s="86"/>
      <c r="AP1128" s="91"/>
      <c r="AZ1128" s="5"/>
      <c r="BA1128" s="12"/>
      <c r="BB1128" s="85" t="n">
        <f aca="false">IF(ISERROR(VLOOKUP($B1128,$AB:$AX,1,0)),0,(VLOOKUP($B1128,$AB:$AX,1,0)))</f>
        <v>0</v>
      </c>
      <c r="BC1128" s="86" t="n">
        <f aca="false">IF(ISERROR(VLOOKUP($B1128,$AB:$AX,2,0)),0,(VLOOKUP($B1128,$AB:$AX,2,0)))</f>
        <v>0</v>
      </c>
      <c r="BD1128" s="92" t="n">
        <f aca="false">IF(ISERROR(VLOOKUP($B1128,$AB:$AX,3,0)),0,(VLOOKUP($B1128,$AB:$AX,3,0)))</f>
        <v>0</v>
      </c>
      <c r="BE1128" s="85" t="n">
        <f aca="false">IF(ISERROR(VLOOKUP($B1128,$AB:$AX,4,0)),0,(VLOOKUP($B1128,$AB:$AX,4,0)))</f>
        <v>0</v>
      </c>
      <c r="BF1128" s="86" t="n">
        <f aca="false">IF(ISERROR(VLOOKUP($B1128,$AB:$AX,5,0)),0,(VLOOKUP($B1128,$AB:$AX,5,0)))</f>
        <v>0</v>
      </c>
      <c r="BG1128" s="86" t="n">
        <f aca="false">IF(ISERROR(VLOOKUP($B1128,$AB:$AX,6,0)),0,(VLOOKUP($B1128,$AB:$AX,6,0)))</f>
        <v>0</v>
      </c>
      <c r="BH1128" s="85" t="n">
        <f aca="false">IF(ISERROR(VLOOKUP($B1128,$AB:$AX,7,0)),0,(VLOOKUP($B1128,$AB:$AX,7,0)))</f>
        <v>0</v>
      </c>
      <c r="BI1128" s="88" t="n">
        <f aca="false">IF(ISERROR(VLOOKUP($B1128,$AB:$AX,8,0)),0,(VLOOKUP($B1128,$AB:$AX,8,0)))</f>
        <v>0</v>
      </c>
      <c r="BJ1128" s="88" t="n">
        <f aca="false">IF(ISERROR(VLOOKUP($B1128,$AB:$AX,9,0)),0,(VLOOKUP($B1128,$AB:$AX,9,0)))</f>
        <v>0</v>
      </c>
      <c r="BK1128" s="89" t="n">
        <f aca="false">IF(ISERROR(VLOOKUP($B1128,$AB:$AX,10,0)),0,(VLOOKUP($B1128,$AB:$AX,10,0)))</f>
        <v>0</v>
      </c>
      <c r="BL1128" s="93" t="n">
        <f aca="false">IF(ISERROR(VLOOKUP($B1128,$AB:$AX,11,0)),0,(VLOOKUP($B1128,$AB:$AX,11,0)))</f>
        <v>0</v>
      </c>
      <c r="BM1128" s="89" t="n">
        <f aca="false">IF(ISERROR(VLOOKUP($B1128,$AB:$AX,12,0)),0,(VLOOKUP($B1128,$AB:$AX,12,0)))</f>
        <v>0</v>
      </c>
      <c r="BN1128" s="93" t="n">
        <f aca="false">IF(ISERROR(VLOOKUP($B1128,$AB:$AX,13,0)),0,(VLOOKUP($B1128,$AB:$AX,13,0)))</f>
        <v>0</v>
      </c>
      <c r="BO1128" s="86" t="n">
        <f aca="false">IF(ISERROR(VLOOKUP($B1128,$AB:$AX,14,0)),0,(VLOOKUP($B1128,$AB:$AX,14,0)))</f>
        <v>0</v>
      </c>
      <c r="BP1128" s="91" t="n">
        <f aca="false">IF(ISERROR(VLOOKUP($B1128,$AB:$AX,15,0)),0,(VLOOKUP($B1128,$AB:$AX,15,0)))</f>
        <v>0</v>
      </c>
    </row>
    <row r="1129" customFormat="false" ht="12.75" hidden="true" customHeight="false" outlineLevel="0" collapsed="false">
      <c r="A1129" s="75" t="s">
        <v>1605</v>
      </c>
      <c r="B1129" s="78"/>
      <c r="C1129" s="79"/>
      <c r="D1129" s="78"/>
      <c r="E1129" s="78"/>
      <c r="F1129" s="79"/>
      <c r="G1129" s="79"/>
      <c r="H1129" s="80" t="n">
        <v>0</v>
      </c>
      <c r="I1129" s="81" t="n">
        <v>0</v>
      </c>
      <c r="J1129" s="81" t="n">
        <v>0</v>
      </c>
      <c r="K1129" s="82" t="n">
        <v>0</v>
      </c>
      <c r="L1129" s="83" t="n">
        <v>0</v>
      </c>
      <c r="M1129" s="82" t="n">
        <v>0</v>
      </c>
      <c r="N1129" s="83" t="n">
        <v>0</v>
      </c>
      <c r="O1129" s="79"/>
      <c r="P1129" s="84"/>
      <c r="AA1129" s="5" t="s">
        <v>1605</v>
      </c>
      <c r="AB1129" s="85"/>
      <c r="AC1129" s="86"/>
      <c r="AD1129" s="85"/>
      <c r="AE1129" s="85"/>
      <c r="AF1129" s="86"/>
      <c r="AG1129" s="86"/>
      <c r="AH1129" s="87" t="n">
        <v>0</v>
      </c>
      <c r="AI1129" s="88" t="n">
        <v>0</v>
      </c>
      <c r="AJ1129" s="88" t="n">
        <v>0</v>
      </c>
      <c r="AK1129" s="89" t="n">
        <v>0</v>
      </c>
      <c r="AL1129" s="90" t="n">
        <v>0</v>
      </c>
      <c r="AM1129" s="89" t="n">
        <v>0</v>
      </c>
      <c r="AN1129" s="90" t="n">
        <v>0</v>
      </c>
      <c r="AO1129" s="86"/>
      <c r="AP1129" s="91"/>
      <c r="AZ1129" s="5"/>
      <c r="BA1129" s="12"/>
      <c r="BB1129" s="85" t="n">
        <f aca="false">IF(ISERROR(VLOOKUP($B1129,$AB:$AX,1,0)),0,(VLOOKUP($B1129,$AB:$AX,1,0)))</f>
        <v>0</v>
      </c>
      <c r="BC1129" s="86" t="n">
        <f aca="false">IF(ISERROR(VLOOKUP($B1129,$AB:$AX,2,0)),0,(VLOOKUP($B1129,$AB:$AX,2,0)))</f>
        <v>0</v>
      </c>
      <c r="BD1129" s="92" t="n">
        <f aca="false">IF(ISERROR(VLOOKUP($B1129,$AB:$AX,3,0)),0,(VLOOKUP($B1129,$AB:$AX,3,0)))</f>
        <v>0</v>
      </c>
      <c r="BE1129" s="85" t="n">
        <f aca="false">IF(ISERROR(VLOOKUP($B1129,$AB:$AX,4,0)),0,(VLOOKUP($B1129,$AB:$AX,4,0)))</f>
        <v>0</v>
      </c>
      <c r="BF1129" s="86" t="n">
        <f aca="false">IF(ISERROR(VLOOKUP($B1129,$AB:$AX,5,0)),0,(VLOOKUP($B1129,$AB:$AX,5,0)))</f>
        <v>0</v>
      </c>
      <c r="BG1129" s="86" t="n">
        <f aca="false">IF(ISERROR(VLOOKUP($B1129,$AB:$AX,6,0)),0,(VLOOKUP($B1129,$AB:$AX,6,0)))</f>
        <v>0</v>
      </c>
      <c r="BH1129" s="85" t="n">
        <f aca="false">IF(ISERROR(VLOOKUP($B1129,$AB:$AX,7,0)),0,(VLOOKUP($B1129,$AB:$AX,7,0)))</f>
        <v>0</v>
      </c>
      <c r="BI1129" s="88" t="n">
        <f aca="false">IF(ISERROR(VLOOKUP($B1129,$AB:$AX,8,0)),0,(VLOOKUP($B1129,$AB:$AX,8,0)))</f>
        <v>0</v>
      </c>
      <c r="BJ1129" s="88" t="n">
        <f aca="false">IF(ISERROR(VLOOKUP($B1129,$AB:$AX,9,0)),0,(VLOOKUP($B1129,$AB:$AX,9,0)))</f>
        <v>0</v>
      </c>
      <c r="BK1129" s="89" t="n">
        <f aca="false">IF(ISERROR(VLOOKUP($B1129,$AB:$AX,10,0)),0,(VLOOKUP($B1129,$AB:$AX,10,0)))</f>
        <v>0</v>
      </c>
      <c r="BL1129" s="93" t="n">
        <f aca="false">IF(ISERROR(VLOOKUP($B1129,$AB:$AX,11,0)),0,(VLOOKUP($B1129,$AB:$AX,11,0)))</f>
        <v>0</v>
      </c>
      <c r="BM1129" s="89" t="n">
        <f aca="false">IF(ISERROR(VLOOKUP($B1129,$AB:$AX,12,0)),0,(VLOOKUP($B1129,$AB:$AX,12,0)))</f>
        <v>0</v>
      </c>
      <c r="BN1129" s="93" t="n">
        <f aca="false">IF(ISERROR(VLOOKUP($B1129,$AB:$AX,13,0)),0,(VLOOKUP($B1129,$AB:$AX,13,0)))</f>
        <v>0</v>
      </c>
      <c r="BO1129" s="86" t="n">
        <f aca="false">IF(ISERROR(VLOOKUP($B1129,$AB:$AX,14,0)),0,(VLOOKUP($B1129,$AB:$AX,14,0)))</f>
        <v>0</v>
      </c>
      <c r="BP1129" s="91" t="n">
        <f aca="false">IF(ISERROR(VLOOKUP($B1129,$AB:$AX,15,0)),0,(VLOOKUP($B1129,$AB:$AX,15,0)))</f>
        <v>0</v>
      </c>
    </row>
    <row r="1130" customFormat="false" ht="12.75" hidden="true" customHeight="false" outlineLevel="0" collapsed="false">
      <c r="A1130" s="75" t="s">
        <v>1606</v>
      </c>
      <c r="B1130" s="78"/>
      <c r="C1130" s="79"/>
      <c r="D1130" s="78"/>
      <c r="E1130" s="78"/>
      <c r="F1130" s="79"/>
      <c r="G1130" s="79"/>
      <c r="H1130" s="80" t="n">
        <v>0</v>
      </c>
      <c r="I1130" s="81" t="n">
        <v>0</v>
      </c>
      <c r="J1130" s="81" t="n">
        <v>0</v>
      </c>
      <c r="K1130" s="82" t="n">
        <v>0</v>
      </c>
      <c r="L1130" s="83" t="n">
        <v>0</v>
      </c>
      <c r="M1130" s="82" t="n">
        <v>0</v>
      </c>
      <c r="N1130" s="83" t="n">
        <v>0</v>
      </c>
      <c r="O1130" s="79"/>
      <c r="P1130" s="84"/>
      <c r="AA1130" s="5" t="s">
        <v>1606</v>
      </c>
      <c r="AB1130" s="85"/>
      <c r="AC1130" s="86"/>
      <c r="AD1130" s="85"/>
      <c r="AE1130" s="85"/>
      <c r="AF1130" s="86"/>
      <c r="AG1130" s="86"/>
      <c r="AH1130" s="87" t="n">
        <v>0</v>
      </c>
      <c r="AI1130" s="88" t="n">
        <v>0</v>
      </c>
      <c r="AJ1130" s="88" t="n">
        <v>0</v>
      </c>
      <c r="AK1130" s="89" t="n">
        <v>0</v>
      </c>
      <c r="AL1130" s="90" t="n">
        <v>0</v>
      </c>
      <c r="AM1130" s="89" t="n">
        <v>0</v>
      </c>
      <c r="AN1130" s="90" t="n">
        <v>0</v>
      </c>
      <c r="AO1130" s="86"/>
      <c r="AP1130" s="91"/>
      <c r="AZ1130" s="5"/>
      <c r="BA1130" s="12"/>
      <c r="BB1130" s="85" t="n">
        <f aca="false">IF(ISERROR(VLOOKUP($B1130,$AB:$AX,1,0)),0,(VLOOKUP($B1130,$AB:$AX,1,0)))</f>
        <v>0</v>
      </c>
      <c r="BC1130" s="86" t="n">
        <f aca="false">IF(ISERROR(VLOOKUP($B1130,$AB:$AX,2,0)),0,(VLOOKUP($B1130,$AB:$AX,2,0)))</f>
        <v>0</v>
      </c>
      <c r="BD1130" s="92" t="n">
        <f aca="false">IF(ISERROR(VLOOKUP($B1130,$AB:$AX,3,0)),0,(VLOOKUP($B1130,$AB:$AX,3,0)))</f>
        <v>0</v>
      </c>
      <c r="BE1130" s="85" t="n">
        <f aca="false">IF(ISERROR(VLOOKUP($B1130,$AB:$AX,4,0)),0,(VLOOKUP($B1130,$AB:$AX,4,0)))</f>
        <v>0</v>
      </c>
      <c r="BF1130" s="86" t="n">
        <f aca="false">IF(ISERROR(VLOOKUP($B1130,$AB:$AX,5,0)),0,(VLOOKUP($B1130,$AB:$AX,5,0)))</f>
        <v>0</v>
      </c>
      <c r="BG1130" s="86" t="n">
        <f aca="false">IF(ISERROR(VLOOKUP($B1130,$AB:$AX,6,0)),0,(VLOOKUP($B1130,$AB:$AX,6,0)))</f>
        <v>0</v>
      </c>
      <c r="BH1130" s="85" t="n">
        <f aca="false">IF(ISERROR(VLOOKUP($B1130,$AB:$AX,7,0)),0,(VLOOKUP($B1130,$AB:$AX,7,0)))</f>
        <v>0</v>
      </c>
      <c r="BI1130" s="88" t="n">
        <f aca="false">IF(ISERROR(VLOOKUP($B1130,$AB:$AX,8,0)),0,(VLOOKUP($B1130,$AB:$AX,8,0)))</f>
        <v>0</v>
      </c>
      <c r="BJ1130" s="88" t="n">
        <f aca="false">IF(ISERROR(VLOOKUP($B1130,$AB:$AX,9,0)),0,(VLOOKUP($B1130,$AB:$AX,9,0)))</f>
        <v>0</v>
      </c>
      <c r="BK1130" s="89" t="n">
        <f aca="false">IF(ISERROR(VLOOKUP($B1130,$AB:$AX,10,0)),0,(VLOOKUP($B1130,$AB:$AX,10,0)))</f>
        <v>0</v>
      </c>
      <c r="BL1130" s="93" t="n">
        <f aca="false">IF(ISERROR(VLOOKUP($B1130,$AB:$AX,11,0)),0,(VLOOKUP($B1130,$AB:$AX,11,0)))</f>
        <v>0</v>
      </c>
      <c r="BM1130" s="89" t="n">
        <f aca="false">IF(ISERROR(VLOOKUP($B1130,$AB:$AX,12,0)),0,(VLOOKUP($B1130,$AB:$AX,12,0)))</f>
        <v>0</v>
      </c>
      <c r="BN1130" s="93" t="n">
        <f aca="false">IF(ISERROR(VLOOKUP($B1130,$AB:$AX,13,0)),0,(VLOOKUP($B1130,$AB:$AX,13,0)))</f>
        <v>0</v>
      </c>
      <c r="BO1130" s="86" t="n">
        <f aca="false">IF(ISERROR(VLOOKUP($B1130,$AB:$AX,14,0)),0,(VLOOKUP($B1130,$AB:$AX,14,0)))</f>
        <v>0</v>
      </c>
      <c r="BP1130" s="91" t="n">
        <f aca="false">IF(ISERROR(VLOOKUP($B1130,$AB:$AX,15,0)),0,(VLOOKUP($B1130,$AB:$AX,15,0)))</f>
        <v>0</v>
      </c>
    </row>
    <row r="1131" customFormat="false" ht="12.75" hidden="true" customHeight="false" outlineLevel="0" collapsed="false">
      <c r="A1131" s="75" t="s">
        <v>1607</v>
      </c>
      <c r="B1131" s="78"/>
      <c r="C1131" s="79"/>
      <c r="D1131" s="78"/>
      <c r="E1131" s="78"/>
      <c r="F1131" s="79"/>
      <c r="G1131" s="79"/>
      <c r="H1131" s="80" t="n">
        <v>0</v>
      </c>
      <c r="I1131" s="81" t="n">
        <v>0</v>
      </c>
      <c r="J1131" s="81" t="n">
        <v>0</v>
      </c>
      <c r="K1131" s="82" t="n">
        <v>0</v>
      </c>
      <c r="L1131" s="83" t="n">
        <v>0</v>
      </c>
      <c r="M1131" s="82" t="n">
        <v>0</v>
      </c>
      <c r="N1131" s="83" t="n">
        <v>0</v>
      </c>
      <c r="O1131" s="79"/>
      <c r="P1131" s="84"/>
      <c r="AA1131" s="5" t="s">
        <v>1607</v>
      </c>
      <c r="AB1131" s="85"/>
      <c r="AC1131" s="86"/>
      <c r="AD1131" s="85"/>
      <c r="AE1131" s="85"/>
      <c r="AF1131" s="86"/>
      <c r="AG1131" s="86"/>
      <c r="AH1131" s="87" t="n">
        <v>0</v>
      </c>
      <c r="AI1131" s="88" t="n">
        <v>0</v>
      </c>
      <c r="AJ1131" s="88" t="n">
        <v>0</v>
      </c>
      <c r="AK1131" s="89" t="n">
        <v>0</v>
      </c>
      <c r="AL1131" s="90" t="n">
        <v>0</v>
      </c>
      <c r="AM1131" s="89" t="n">
        <v>0</v>
      </c>
      <c r="AN1131" s="90" t="n">
        <v>0</v>
      </c>
      <c r="AO1131" s="86"/>
      <c r="AP1131" s="91"/>
      <c r="AZ1131" s="5"/>
      <c r="BA1131" s="12"/>
      <c r="BB1131" s="85" t="n">
        <f aca="false">IF(ISERROR(VLOOKUP($B1131,$AB:$AX,1,0)),0,(VLOOKUP($B1131,$AB:$AX,1,0)))</f>
        <v>0</v>
      </c>
      <c r="BC1131" s="86" t="n">
        <f aca="false">IF(ISERROR(VLOOKUP($B1131,$AB:$AX,2,0)),0,(VLOOKUP($B1131,$AB:$AX,2,0)))</f>
        <v>0</v>
      </c>
      <c r="BD1131" s="92" t="n">
        <f aca="false">IF(ISERROR(VLOOKUP($B1131,$AB:$AX,3,0)),0,(VLOOKUP($B1131,$AB:$AX,3,0)))</f>
        <v>0</v>
      </c>
      <c r="BE1131" s="85" t="n">
        <f aca="false">IF(ISERROR(VLOOKUP($B1131,$AB:$AX,4,0)),0,(VLOOKUP($B1131,$AB:$AX,4,0)))</f>
        <v>0</v>
      </c>
      <c r="BF1131" s="86" t="n">
        <f aca="false">IF(ISERROR(VLOOKUP($B1131,$AB:$AX,5,0)),0,(VLOOKUP($B1131,$AB:$AX,5,0)))</f>
        <v>0</v>
      </c>
      <c r="BG1131" s="86" t="n">
        <f aca="false">IF(ISERROR(VLOOKUP($B1131,$AB:$AX,6,0)),0,(VLOOKUP($B1131,$AB:$AX,6,0)))</f>
        <v>0</v>
      </c>
      <c r="BH1131" s="85" t="n">
        <f aca="false">IF(ISERROR(VLOOKUP($B1131,$AB:$AX,7,0)),0,(VLOOKUP($B1131,$AB:$AX,7,0)))</f>
        <v>0</v>
      </c>
      <c r="BI1131" s="88" t="n">
        <f aca="false">IF(ISERROR(VLOOKUP($B1131,$AB:$AX,8,0)),0,(VLOOKUP($B1131,$AB:$AX,8,0)))</f>
        <v>0</v>
      </c>
      <c r="BJ1131" s="88" t="n">
        <f aca="false">IF(ISERROR(VLOOKUP($B1131,$AB:$AX,9,0)),0,(VLOOKUP($B1131,$AB:$AX,9,0)))</f>
        <v>0</v>
      </c>
      <c r="BK1131" s="89" t="n">
        <f aca="false">IF(ISERROR(VLOOKUP($B1131,$AB:$AX,10,0)),0,(VLOOKUP($B1131,$AB:$AX,10,0)))</f>
        <v>0</v>
      </c>
      <c r="BL1131" s="93" t="n">
        <f aca="false">IF(ISERROR(VLOOKUP($B1131,$AB:$AX,11,0)),0,(VLOOKUP($B1131,$AB:$AX,11,0)))</f>
        <v>0</v>
      </c>
      <c r="BM1131" s="89" t="n">
        <f aca="false">IF(ISERROR(VLOOKUP($B1131,$AB:$AX,12,0)),0,(VLOOKUP($B1131,$AB:$AX,12,0)))</f>
        <v>0</v>
      </c>
      <c r="BN1131" s="93" t="n">
        <f aca="false">IF(ISERROR(VLOOKUP($B1131,$AB:$AX,13,0)),0,(VLOOKUP($B1131,$AB:$AX,13,0)))</f>
        <v>0</v>
      </c>
      <c r="BO1131" s="86" t="n">
        <f aca="false">IF(ISERROR(VLOOKUP($B1131,$AB:$AX,14,0)),0,(VLOOKUP($B1131,$AB:$AX,14,0)))</f>
        <v>0</v>
      </c>
      <c r="BP1131" s="91" t="n">
        <f aca="false">IF(ISERROR(VLOOKUP($B1131,$AB:$AX,15,0)),0,(VLOOKUP($B1131,$AB:$AX,15,0)))</f>
        <v>0</v>
      </c>
    </row>
    <row r="1132" customFormat="false" ht="12.75" hidden="true" customHeight="false" outlineLevel="0" collapsed="false">
      <c r="A1132" s="75" t="s">
        <v>1608</v>
      </c>
      <c r="B1132" s="78"/>
      <c r="C1132" s="79"/>
      <c r="D1132" s="78"/>
      <c r="E1132" s="78"/>
      <c r="F1132" s="79"/>
      <c r="G1132" s="79"/>
      <c r="H1132" s="80" t="n">
        <v>0</v>
      </c>
      <c r="I1132" s="81" t="n">
        <v>0</v>
      </c>
      <c r="J1132" s="81" t="n">
        <v>0</v>
      </c>
      <c r="K1132" s="82" t="n">
        <v>0</v>
      </c>
      <c r="L1132" s="83" t="n">
        <v>0</v>
      </c>
      <c r="M1132" s="82" t="n">
        <v>0</v>
      </c>
      <c r="N1132" s="83" t="n">
        <v>0</v>
      </c>
      <c r="O1132" s="79"/>
      <c r="P1132" s="84"/>
      <c r="AA1132" s="5" t="s">
        <v>1608</v>
      </c>
      <c r="AB1132" s="85"/>
      <c r="AC1132" s="86"/>
      <c r="AD1132" s="85"/>
      <c r="AE1132" s="85"/>
      <c r="AF1132" s="86"/>
      <c r="AG1132" s="86"/>
      <c r="AH1132" s="87" t="n">
        <v>0</v>
      </c>
      <c r="AI1132" s="88" t="n">
        <v>0</v>
      </c>
      <c r="AJ1132" s="88" t="n">
        <v>0</v>
      </c>
      <c r="AK1132" s="89" t="n">
        <v>0</v>
      </c>
      <c r="AL1132" s="90" t="n">
        <v>0</v>
      </c>
      <c r="AM1132" s="89" t="n">
        <v>0</v>
      </c>
      <c r="AN1132" s="90" t="n">
        <v>0</v>
      </c>
      <c r="AO1132" s="86"/>
      <c r="AP1132" s="91"/>
      <c r="AZ1132" s="5"/>
      <c r="BA1132" s="12"/>
      <c r="BB1132" s="85" t="n">
        <f aca="false">IF(ISERROR(VLOOKUP($B1132,$AB:$AX,1,0)),0,(VLOOKUP($B1132,$AB:$AX,1,0)))</f>
        <v>0</v>
      </c>
      <c r="BC1132" s="86" t="n">
        <f aca="false">IF(ISERROR(VLOOKUP($B1132,$AB:$AX,2,0)),0,(VLOOKUP($B1132,$AB:$AX,2,0)))</f>
        <v>0</v>
      </c>
      <c r="BD1132" s="92" t="n">
        <f aca="false">IF(ISERROR(VLOOKUP($B1132,$AB:$AX,3,0)),0,(VLOOKUP($B1132,$AB:$AX,3,0)))</f>
        <v>0</v>
      </c>
      <c r="BE1132" s="85" t="n">
        <f aca="false">IF(ISERROR(VLOOKUP($B1132,$AB:$AX,4,0)),0,(VLOOKUP($B1132,$AB:$AX,4,0)))</f>
        <v>0</v>
      </c>
      <c r="BF1132" s="86" t="n">
        <f aca="false">IF(ISERROR(VLOOKUP($B1132,$AB:$AX,5,0)),0,(VLOOKUP($B1132,$AB:$AX,5,0)))</f>
        <v>0</v>
      </c>
      <c r="BG1132" s="86" t="n">
        <f aca="false">IF(ISERROR(VLOOKUP($B1132,$AB:$AX,6,0)),0,(VLOOKUP($B1132,$AB:$AX,6,0)))</f>
        <v>0</v>
      </c>
      <c r="BH1132" s="85" t="n">
        <f aca="false">IF(ISERROR(VLOOKUP($B1132,$AB:$AX,7,0)),0,(VLOOKUP($B1132,$AB:$AX,7,0)))</f>
        <v>0</v>
      </c>
      <c r="BI1132" s="88" t="n">
        <f aca="false">IF(ISERROR(VLOOKUP($B1132,$AB:$AX,8,0)),0,(VLOOKUP($B1132,$AB:$AX,8,0)))</f>
        <v>0</v>
      </c>
      <c r="BJ1132" s="88" t="n">
        <f aca="false">IF(ISERROR(VLOOKUP($B1132,$AB:$AX,9,0)),0,(VLOOKUP($B1132,$AB:$AX,9,0)))</f>
        <v>0</v>
      </c>
      <c r="BK1132" s="89" t="n">
        <f aca="false">IF(ISERROR(VLOOKUP($B1132,$AB:$AX,10,0)),0,(VLOOKUP($B1132,$AB:$AX,10,0)))</f>
        <v>0</v>
      </c>
      <c r="BL1132" s="93" t="n">
        <f aca="false">IF(ISERROR(VLOOKUP($B1132,$AB:$AX,11,0)),0,(VLOOKUP($B1132,$AB:$AX,11,0)))</f>
        <v>0</v>
      </c>
      <c r="BM1132" s="89" t="n">
        <f aca="false">IF(ISERROR(VLOOKUP($B1132,$AB:$AX,12,0)),0,(VLOOKUP($B1132,$AB:$AX,12,0)))</f>
        <v>0</v>
      </c>
      <c r="BN1132" s="93" t="n">
        <f aca="false">IF(ISERROR(VLOOKUP($B1132,$AB:$AX,13,0)),0,(VLOOKUP($B1132,$AB:$AX,13,0)))</f>
        <v>0</v>
      </c>
      <c r="BO1132" s="86" t="n">
        <f aca="false">IF(ISERROR(VLOOKUP($B1132,$AB:$AX,14,0)),0,(VLOOKUP($B1132,$AB:$AX,14,0)))</f>
        <v>0</v>
      </c>
      <c r="BP1132" s="91" t="n">
        <f aca="false">IF(ISERROR(VLOOKUP($B1132,$AB:$AX,15,0)),0,(VLOOKUP($B1132,$AB:$AX,15,0)))</f>
        <v>0</v>
      </c>
    </row>
    <row r="1133" customFormat="false" ht="12.75" hidden="true" customHeight="false" outlineLevel="0" collapsed="false">
      <c r="A1133" s="75" t="s">
        <v>1609</v>
      </c>
      <c r="B1133" s="78"/>
      <c r="C1133" s="79"/>
      <c r="D1133" s="78"/>
      <c r="E1133" s="78"/>
      <c r="F1133" s="79"/>
      <c r="G1133" s="79"/>
      <c r="H1133" s="80" t="n">
        <v>0</v>
      </c>
      <c r="I1133" s="81" t="n">
        <v>0</v>
      </c>
      <c r="J1133" s="81" t="n">
        <v>0</v>
      </c>
      <c r="K1133" s="82" t="n">
        <v>0</v>
      </c>
      <c r="L1133" s="83" t="n">
        <v>0</v>
      </c>
      <c r="M1133" s="82" t="n">
        <v>0</v>
      </c>
      <c r="N1133" s="83" t="n">
        <v>0</v>
      </c>
      <c r="O1133" s="79"/>
      <c r="P1133" s="84"/>
      <c r="AA1133" s="5" t="s">
        <v>1609</v>
      </c>
      <c r="AB1133" s="85"/>
      <c r="AC1133" s="86"/>
      <c r="AD1133" s="85"/>
      <c r="AE1133" s="85"/>
      <c r="AF1133" s="86"/>
      <c r="AG1133" s="86"/>
      <c r="AH1133" s="87" t="n">
        <v>0</v>
      </c>
      <c r="AI1133" s="88" t="n">
        <v>0</v>
      </c>
      <c r="AJ1133" s="88" t="n">
        <v>0</v>
      </c>
      <c r="AK1133" s="89" t="n">
        <v>0</v>
      </c>
      <c r="AL1133" s="90" t="n">
        <v>0</v>
      </c>
      <c r="AM1133" s="89" t="n">
        <v>0</v>
      </c>
      <c r="AN1133" s="90" t="n">
        <v>0</v>
      </c>
      <c r="AO1133" s="86"/>
      <c r="AP1133" s="91"/>
      <c r="AZ1133" s="5"/>
      <c r="BA1133" s="12"/>
      <c r="BB1133" s="85" t="n">
        <f aca="false">IF(ISERROR(VLOOKUP($B1133,$AB:$AX,1,0)),0,(VLOOKUP($B1133,$AB:$AX,1,0)))</f>
        <v>0</v>
      </c>
      <c r="BC1133" s="86" t="n">
        <f aca="false">IF(ISERROR(VLOOKUP($B1133,$AB:$AX,2,0)),0,(VLOOKUP($B1133,$AB:$AX,2,0)))</f>
        <v>0</v>
      </c>
      <c r="BD1133" s="92" t="n">
        <f aca="false">IF(ISERROR(VLOOKUP($B1133,$AB:$AX,3,0)),0,(VLOOKUP($B1133,$AB:$AX,3,0)))</f>
        <v>0</v>
      </c>
      <c r="BE1133" s="85" t="n">
        <f aca="false">IF(ISERROR(VLOOKUP($B1133,$AB:$AX,4,0)),0,(VLOOKUP($B1133,$AB:$AX,4,0)))</f>
        <v>0</v>
      </c>
      <c r="BF1133" s="86" t="n">
        <f aca="false">IF(ISERROR(VLOOKUP($B1133,$AB:$AX,5,0)),0,(VLOOKUP($B1133,$AB:$AX,5,0)))</f>
        <v>0</v>
      </c>
      <c r="BG1133" s="86" t="n">
        <f aca="false">IF(ISERROR(VLOOKUP($B1133,$AB:$AX,6,0)),0,(VLOOKUP($B1133,$AB:$AX,6,0)))</f>
        <v>0</v>
      </c>
      <c r="BH1133" s="85" t="n">
        <f aca="false">IF(ISERROR(VLOOKUP($B1133,$AB:$AX,7,0)),0,(VLOOKUP($B1133,$AB:$AX,7,0)))</f>
        <v>0</v>
      </c>
      <c r="BI1133" s="88" t="n">
        <f aca="false">IF(ISERROR(VLOOKUP($B1133,$AB:$AX,8,0)),0,(VLOOKUP($B1133,$AB:$AX,8,0)))</f>
        <v>0</v>
      </c>
      <c r="BJ1133" s="88" t="n">
        <f aca="false">IF(ISERROR(VLOOKUP($B1133,$AB:$AX,9,0)),0,(VLOOKUP($B1133,$AB:$AX,9,0)))</f>
        <v>0</v>
      </c>
      <c r="BK1133" s="89" t="n">
        <f aca="false">IF(ISERROR(VLOOKUP($B1133,$AB:$AX,10,0)),0,(VLOOKUP($B1133,$AB:$AX,10,0)))</f>
        <v>0</v>
      </c>
      <c r="BL1133" s="93" t="n">
        <f aca="false">IF(ISERROR(VLOOKUP($B1133,$AB:$AX,11,0)),0,(VLOOKUP($B1133,$AB:$AX,11,0)))</f>
        <v>0</v>
      </c>
      <c r="BM1133" s="89" t="n">
        <f aca="false">IF(ISERROR(VLOOKUP($B1133,$AB:$AX,12,0)),0,(VLOOKUP($B1133,$AB:$AX,12,0)))</f>
        <v>0</v>
      </c>
      <c r="BN1133" s="93" t="n">
        <f aca="false">IF(ISERROR(VLOOKUP($B1133,$AB:$AX,13,0)),0,(VLOOKUP($B1133,$AB:$AX,13,0)))</f>
        <v>0</v>
      </c>
      <c r="BO1133" s="86" t="n">
        <f aca="false">IF(ISERROR(VLOOKUP($B1133,$AB:$AX,14,0)),0,(VLOOKUP($B1133,$AB:$AX,14,0)))</f>
        <v>0</v>
      </c>
      <c r="BP1133" s="91" t="n">
        <f aca="false">IF(ISERROR(VLOOKUP($B1133,$AB:$AX,15,0)),0,(VLOOKUP($B1133,$AB:$AX,15,0)))</f>
        <v>0</v>
      </c>
    </row>
    <row r="1134" customFormat="false" ht="12.75" hidden="true" customHeight="false" outlineLevel="0" collapsed="false">
      <c r="A1134" s="75" t="s">
        <v>1610</v>
      </c>
      <c r="B1134" s="78"/>
      <c r="C1134" s="79"/>
      <c r="D1134" s="78"/>
      <c r="E1134" s="78"/>
      <c r="F1134" s="79"/>
      <c r="G1134" s="79"/>
      <c r="H1134" s="80" t="n">
        <v>0</v>
      </c>
      <c r="I1134" s="81" t="n">
        <v>0</v>
      </c>
      <c r="J1134" s="81" t="n">
        <v>0</v>
      </c>
      <c r="K1134" s="82" t="n">
        <v>0</v>
      </c>
      <c r="L1134" s="83" t="n">
        <v>0</v>
      </c>
      <c r="M1134" s="82" t="n">
        <v>0</v>
      </c>
      <c r="N1134" s="83" t="n">
        <v>0</v>
      </c>
      <c r="O1134" s="79"/>
      <c r="P1134" s="84"/>
      <c r="AA1134" s="5" t="s">
        <v>1610</v>
      </c>
      <c r="AB1134" s="85"/>
      <c r="AC1134" s="86"/>
      <c r="AD1134" s="85"/>
      <c r="AE1134" s="85"/>
      <c r="AF1134" s="86"/>
      <c r="AG1134" s="86"/>
      <c r="AH1134" s="87" t="n">
        <v>0</v>
      </c>
      <c r="AI1134" s="88" t="n">
        <v>0</v>
      </c>
      <c r="AJ1134" s="88" t="n">
        <v>0</v>
      </c>
      <c r="AK1134" s="89" t="n">
        <v>0</v>
      </c>
      <c r="AL1134" s="90" t="n">
        <v>0</v>
      </c>
      <c r="AM1134" s="89" t="n">
        <v>0</v>
      </c>
      <c r="AN1134" s="90" t="n">
        <v>0</v>
      </c>
      <c r="AO1134" s="86"/>
      <c r="AP1134" s="91"/>
      <c r="AZ1134" s="5"/>
      <c r="BA1134" s="12"/>
      <c r="BB1134" s="85" t="n">
        <f aca="false">IF(ISERROR(VLOOKUP($B1134,$AB:$AX,1,0)),0,(VLOOKUP($B1134,$AB:$AX,1,0)))</f>
        <v>0</v>
      </c>
      <c r="BC1134" s="86" t="n">
        <f aca="false">IF(ISERROR(VLOOKUP($B1134,$AB:$AX,2,0)),0,(VLOOKUP($B1134,$AB:$AX,2,0)))</f>
        <v>0</v>
      </c>
      <c r="BD1134" s="92" t="n">
        <f aca="false">IF(ISERROR(VLOOKUP($B1134,$AB:$AX,3,0)),0,(VLOOKUP($B1134,$AB:$AX,3,0)))</f>
        <v>0</v>
      </c>
      <c r="BE1134" s="85" t="n">
        <f aca="false">IF(ISERROR(VLOOKUP($B1134,$AB:$AX,4,0)),0,(VLOOKUP($B1134,$AB:$AX,4,0)))</f>
        <v>0</v>
      </c>
      <c r="BF1134" s="86" t="n">
        <f aca="false">IF(ISERROR(VLOOKUP($B1134,$AB:$AX,5,0)),0,(VLOOKUP($B1134,$AB:$AX,5,0)))</f>
        <v>0</v>
      </c>
      <c r="BG1134" s="86" t="n">
        <f aca="false">IF(ISERROR(VLOOKUP($B1134,$AB:$AX,6,0)),0,(VLOOKUP($B1134,$AB:$AX,6,0)))</f>
        <v>0</v>
      </c>
      <c r="BH1134" s="85" t="n">
        <f aca="false">IF(ISERROR(VLOOKUP($B1134,$AB:$AX,7,0)),0,(VLOOKUP($B1134,$AB:$AX,7,0)))</f>
        <v>0</v>
      </c>
      <c r="BI1134" s="88" t="n">
        <f aca="false">IF(ISERROR(VLOOKUP($B1134,$AB:$AX,8,0)),0,(VLOOKUP($B1134,$AB:$AX,8,0)))</f>
        <v>0</v>
      </c>
      <c r="BJ1134" s="88" t="n">
        <f aca="false">IF(ISERROR(VLOOKUP($B1134,$AB:$AX,9,0)),0,(VLOOKUP($B1134,$AB:$AX,9,0)))</f>
        <v>0</v>
      </c>
      <c r="BK1134" s="89" t="n">
        <f aca="false">IF(ISERROR(VLOOKUP($B1134,$AB:$AX,10,0)),0,(VLOOKUP($B1134,$AB:$AX,10,0)))</f>
        <v>0</v>
      </c>
      <c r="BL1134" s="93" t="n">
        <f aca="false">IF(ISERROR(VLOOKUP($B1134,$AB:$AX,11,0)),0,(VLOOKUP($B1134,$AB:$AX,11,0)))</f>
        <v>0</v>
      </c>
      <c r="BM1134" s="89" t="n">
        <f aca="false">IF(ISERROR(VLOOKUP($B1134,$AB:$AX,12,0)),0,(VLOOKUP($B1134,$AB:$AX,12,0)))</f>
        <v>0</v>
      </c>
      <c r="BN1134" s="93" t="n">
        <f aca="false">IF(ISERROR(VLOOKUP($B1134,$AB:$AX,13,0)),0,(VLOOKUP($B1134,$AB:$AX,13,0)))</f>
        <v>0</v>
      </c>
      <c r="BO1134" s="86" t="n">
        <f aca="false">IF(ISERROR(VLOOKUP($B1134,$AB:$AX,14,0)),0,(VLOOKUP($B1134,$AB:$AX,14,0)))</f>
        <v>0</v>
      </c>
      <c r="BP1134" s="91" t="n">
        <f aca="false">IF(ISERROR(VLOOKUP($B1134,$AB:$AX,15,0)),0,(VLOOKUP($B1134,$AB:$AX,15,0)))</f>
        <v>0</v>
      </c>
    </row>
    <row r="1135" customFormat="false" ht="12.75" hidden="true" customHeight="false" outlineLevel="0" collapsed="false">
      <c r="A1135" s="75" t="s">
        <v>1611</v>
      </c>
      <c r="B1135" s="78"/>
      <c r="C1135" s="79"/>
      <c r="D1135" s="78"/>
      <c r="E1135" s="78"/>
      <c r="F1135" s="79"/>
      <c r="G1135" s="79"/>
      <c r="H1135" s="80" t="n">
        <v>0</v>
      </c>
      <c r="I1135" s="81" t="n">
        <v>0</v>
      </c>
      <c r="J1135" s="81" t="n">
        <v>0</v>
      </c>
      <c r="K1135" s="82" t="n">
        <v>0</v>
      </c>
      <c r="L1135" s="83" t="n">
        <v>0</v>
      </c>
      <c r="M1135" s="82" t="n">
        <v>0</v>
      </c>
      <c r="N1135" s="83" t="n">
        <v>0</v>
      </c>
      <c r="O1135" s="79"/>
      <c r="P1135" s="84"/>
      <c r="AA1135" s="5" t="s">
        <v>1611</v>
      </c>
      <c r="AB1135" s="85"/>
      <c r="AC1135" s="86"/>
      <c r="AD1135" s="85"/>
      <c r="AE1135" s="85"/>
      <c r="AF1135" s="86"/>
      <c r="AG1135" s="86"/>
      <c r="AH1135" s="87" t="n">
        <v>0</v>
      </c>
      <c r="AI1135" s="88" t="n">
        <v>0</v>
      </c>
      <c r="AJ1135" s="88" t="n">
        <v>0</v>
      </c>
      <c r="AK1135" s="89" t="n">
        <v>0</v>
      </c>
      <c r="AL1135" s="90" t="n">
        <v>0</v>
      </c>
      <c r="AM1135" s="89" t="n">
        <v>0</v>
      </c>
      <c r="AN1135" s="90" t="n">
        <v>0</v>
      </c>
      <c r="AO1135" s="86"/>
      <c r="AP1135" s="91"/>
      <c r="AZ1135" s="5"/>
      <c r="BA1135" s="12"/>
      <c r="BB1135" s="85" t="n">
        <f aca="false">IF(ISERROR(VLOOKUP($B1135,$AB:$AX,1,0)),0,(VLOOKUP($B1135,$AB:$AX,1,0)))</f>
        <v>0</v>
      </c>
      <c r="BC1135" s="86" t="n">
        <f aca="false">IF(ISERROR(VLOOKUP($B1135,$AB:$AX,2,0)),0,(VLOOKUP($B1135,$AB:$AX,2,0)))</f>
        <v>0</v>
      </c>
      <c r="BD1135" s="92" t="n">
        <f aca="false">IF(ISERROR(VLOOKUP($B1135,$AB:$AX,3,0)),0,(VLOOKUP($B1135,$AB:$AX,3,0)))</f>
        <v>0</v>
      </c>
      <c r="BE1135" s="85" t="n">
        <f aca="false">IF(ISERROR(VLOOKUP($B1135,$AB:$AX,4,0)),0,(VLOOKUP($B1135,$AB:$AX,4,0)))</f>
        <v>0</v>
      </c>
      <c r="BF1135" s="86" t="n">
        <f aca="false">IF(ISERROR(VLOOKUP($B1135,$AB:$AX,5,0)),0,(VLOOKUP($B1135,$AB:$AX,5,0)))</f>
        <v>0</v>
      </c>
      <c r="BG1135" s="86" t="n">
        <f aca="false">IF(ISERROR(VLOOKUP($B1135,$AB:$AX,6,0)),0,(VLOOKUP($B1135,$AB:$AX,6,0)))</f>
        <v>0</v>
      </c>
      <c r="BH1135" s="85" t="n">
        <f aca="false">IF(ISERROR(VLOOKUP($B1135,$AB:$AX,7,0)),0,(VLOOKUP($B1135,$AB:$AX,7,0)))</f>
        <v>0</v>
      </c>
      <c r="BI1135" s="88" t="n">
        <f aca="false">IF(ISERROR(VLOOKUP($B1135,$AB:$AX,8,0)),0,(VLOOKUP($B1135,$AB:$AX,8,0)))</f>
        <v>0</v>
      </c>
      <c r="BJ1135" s="88" t="n">
        <f aca="false">IF(ISERROR(VLOOKUP($B1135,$AB:$AX,9,0)),0,(VLOOKUP($B1135,$AB:$AX,9,0)))</f>
        <v>0</v>
      </c>
      <c r="BK1135" s="89" t="n">
        <f aca="false">IF(ISERROR(VLOOKUP($B1135,$AB:$AX,10,0)),0,(VLOOKUP($B1135,$AB:$AX,10,0)))</f>
        <v>0</v>
      </c>
      <c r="BL1135" s="93" t="n">
        <f aca="false">IF(ISERROR(VLOOKUP($B1135,$AB:$AX,11,0)),0,(VLOOKUP($B1135,$AB:$AX,11,0)))</f>
        <v>0</v>
      </c>
      <c r="BM1135" s="89" t="n">
        <f aca="false">IF(ISERROR(VLOOKUP($B1135,$AB:$AX,12,0)),0,(VLOOKUP($B1135,$AB:$AX,12,0)))</f>
        <v>0</v>
      </c>
      <c r="BN1135" s="93" t="n">
        <f aca="false">IF(ISERROR(VLOOKUP($B1135,$AB:$AX,13,0)),0,(VLOOKUP($B1135,$AB:$AX,13,0)))</f>
        <v>0</v>
      </c>
      <c r="BO1135" s="86" t="n">
        <f aca="false">IF(ISERROR(VLOOKUP($B1135,$AB:$AX,14,0)),0,(VLOOKUP($B1135,$AB:$AX,14,0)))</f>
        <v>0</v>
      </c>
      <c r="BP1135" s="91" t="n">
        <f aca="false">IF(ISERROR(VLOOKUP($B1135,$AB:$AX,15,0)),0,(VLOOKUP($B1135,$AB:$AX,15,0)))</f>
        <v>0</v>
      </c>
    </row>
    <row r="1136" customFormat="false" ht="12.75" hidden="true" customHeight="false" outlineLevel="0" collapsed="false">
      <c r="A1136" s="75" t="s">
        <v>1612</v>
      </c>
      <c r="B1136" s="78"/>
      <c r="C1136" s="79"/>
      <c r="D1136" s="78"/>
      <c r="E1136" s="78"/>
      <c r="F1136" s="79"/>
      <c r="G1136" s="79"/>
      <c r="H1136" s="80" t="n">
        <v>0</v>
      </c>
      <c r="I1136" s="81" t="n">
        <v>0</v>
      </c>
      <c r="J1136" s="81" t="n">
        <v>0</v>
      </c>
      <c r="K1136" s="82" t="n">
        <v>0</v>
      </c>
      <c r="L1136" s="83" t="n">
        <v>0</v>
      </c>
      <c r="M1136" s="82" t="n">
        <v>0</v>
      </c>
      <c r="N1136" s="83" t="n">
        <v>0</v>
      </c>
      <c r="O1136" s="79"/>
      <c r="P1136" s="84"/>
      <c r="AA1136" s="5" t="s">
        <v>1612</v>
      </c>
      <c r="AB1136" s="85"/>
      <c r="AC1136" s="86"/>
      <c r="AD1136" s="85"/>
      <c r="AE1136" s="85"/>
      <c r="AF1136" s="86"/>
      <c r="AG1136" s="86"/>
      <c r="AH1136" s="87" t="n">
        <v>0</v>
      </c>
      <c r="AI1136" s="88" t="n">
        <v>0</v>
      </c>
      <c r="AJ1136" s="88" t="n">
        <v>0</v>
      </c>
      <c r="AK1136" s="89" t="n">
        <v>0</v>
      </c>
      <c r="AL1136" s="90" t="n">
        <v>0</v>
      </c>
      <c r="AM1136" s="89" t="n">
        <v>0</v>
      </c>
      <c r="AN1136" s="90" t="n">
        <v>0</v>
      </c>
      <c r="AO1136" s="86"/>
      <c r="AP1136" s="91"/>
      <c r="AZ1136" s="5"/>
      <c r="BA1136" s="12"/>
      <c r="BB1136" s="85" t="n">
        <f aca="false">IF(ISERROR(VLOOKUP($B1136,$AB:$AX,1,0)),0,(VLOOKUP($B1136,$AB:$AX,1,0)))</f>
        <v>0</v>
      </c>
      <c r="BC1136" s="86" t="n">
        <f aca="false">IF(ISERROR(VLOOKUP($B1136,$AB:$AX,2,0)),0,(VLOOKUP($B1136,$AB:$AX,2,0)))</f>
        <v>0</v>
      </c>
      <c r="BD1136" s="92" t="n">
        <f aca="false">IF(ISERROR(VLOOKUP($B1136,$AB:$AX,3,0)),0,(VLOOKUP($B1136,$AB:$AX,3,0)))</f>
        <v>0</v>
      </c>
      <c r="BE1136" s="85" t="n">
        <f aca="false">IF(ISERROR(VLOOKUP($B1136,$AB:$AX,4,0)),0,(VLOOKUP($B1136,$AB:$AX,4,0)))</f>
        <v>0</v>
      </c>
      <c r="BF1136" s="86" t="n">
        <f aca="false">IF(ISERROR(VLOOKUP($B1136,$AB:$AX,5,0)),0,(VLOOKUP($B1136,$AB:$AX,5,0)))</f>
        <v>0</v>
      </c>
      <c r="BG1136" s="86" t="n">
        <f aca="false">IF(ISERROR(VLOOKUP($B1136,$AB:$AX,6,0)),0,(VLOOKUP($B1136,$AB:$AX,6,0)))</f>
        <v>0</v>
      </c>
      <c r="BH1136" s="85" t="n">
        <f aca="false">IF(ISERROR(VLOOKUP($B1136,$AB:$AX,7,0)),0,(VLOOKUP($B1136,$AB:$AX,7,0)))</f>
        <v>0</v>
      </c>
      <c r="BI1136" s="88" t="n">
        <f aca="false">IF(ISERROR(VLOOKUP($B1136,$AB:$AX,8,0)),0,(VLOOKUP($B1136,$AB:$AX,8,0)))</f>
        <v>0</v>
      </c>
      <c r="BJ1136" s="88" t="n">
        <f aca="false">IF(ISERROR(VLOOKUP($B1136,$AB:$AX,9,0)),0,(VLOOKUP($B1136,$AB:$AX,9,0)))</f>
        <v>0</v>
      </c>
      <c r="BK1136" s="89" t="n">
        <f aca="false">IF(ISERROR(VLOOKUP($B1136,$AB:$AX,10,0)),0,(VLOOKUP($B1136,$AB:$AX,10,0)))</f>
        <v>0</v>
      </c>
      <c r="BL1136" s="93" t="n">
        <f aca="false">IF(ISERROR(VLOOKUP($B1136,$AB:$AX,11,0)),0,(VLOOKUP($B1136,$AB:$AX,11,0)))</f>
        <v>0</v>
      </c>
      <c r="BM1136" s="89" t="n">
        <f aca="false">IF(ISERROR(VLOOKUP($B1136,$AB:$AX,12,0)),0,(VLOOKUP($B1136,$AB:$AX,12,0)))</f>
        <v>0</v>
      </c>
      <c r="BN1136" s="93" t="n">
        <f aca="false">IF(ISERROR(VLOOKUP($B1136,$AB:$AX,13,0)),0,(VLOOKUP($B1136,$AB:$AX,13,0)))</f>
        <v>0</v>
      </c>
      <c r="BO1136" s="86" t="n">
        <f aca="false">IF(ISERROR(VLOOKUP($B1136,$AB:$AX,14,0)),0,(VLOOKUP($B1136,$AB:$AX,14,0)))</f>
        <v>0</v>
      </c>
      <c r="BP1136" s="91" t="n">
        <f aca="false">IF(ISERROR(VLOOKUP($B1136,$AB:$AX,15,0)),0,(VLOOKUP($B1136,$AB:$AX,15,0)))</f>
        <v>0</v>
      </c>
    </row>
    <row r="1137" customFormat="false" ht="12.75" hidden="true" customHeight="false" outlineLevel="0" collapsed="false">
      <c r="A1137" s="75" t="s">
        <v>1613</v>
      </c>
      <c r="B1137" s="78"/>
      <c r="C1137" s="79"/>
      <c r="D1137" s="78"/>
      <c r="E1137" s="78"/>
      <c r="F1137" s="79"/>
      <c r="G1137" s="79"/>
      <c r="H1137" s="80" t="n">
        <v>0</v>
      </c>
      <c r="I1137" s="81" t="n">
        <v>0</v>
      </c>
      <c r="J1137" s="81" t="n">
        <v>0</v>
      </c>
      <c r="K1137" s="82" t="n">
        <v>0</v>
      </c>
      <c r="L1137" s="83" t="n">
        <v>0</v>
      </c>
      <c r="M1137" s="82" t="n">
        <v>0</v>
      </c>
      <c r="N1137" s="83" t="n">
        <v>0</v>
      </c>
      <c r="O1137" s="79"/>
      <c r="P1137" s="84"/>
      <c r="AA1137" s="5" t="s">
        <v>1613</v>
      </c>
      <c r="AB1137" s="85"/>
      <c r="AC1137" s="86"/>
      <c r="AD1137" s="85"/>
      <c r="AE1137" s="85"/>
      <c r="AF1137" s="86"/>
      <c r="AG1137" s="86"/>
      <c r="AH1137" s="87" t="n">
        <v>0</v>
      </c>
      <c r="AI1137" s="88" t="n">
        <v>0</v>
      </c>
      <c r="AJ1137" s="88" t="n">
        <v>0</v>
      </c>
      <c r="AK1137" s="89" t="n">
        <v>0</v>
      </c>
      <c r="AL1137" s="90" t="n">
        <v>0</v>
      </c>
      <c r="AM1137" s="89" t="n">
        <v>0</v>
      </c>
      <c r="AN1137" s="90" t="n">
        <v>0</v>
      </c>
      <c r="AO1137" s="86"/>
      <c r="AP1137" s="91"/>
      <c r="AZ1137" s="5"/>
      <c r="BA1137" s="12"/>
      <c r="BB1137" s="85" t="n">
        <f aca="false">IF(ISERROR(VLOOKUP($B1137,$AB:$AX,1,0)),0,(VLOOKUP($B1137,$AB:$AX,1,0)))</f>
        <v>0</v>
      </c>
      <c r="BC1137" s="86" t="n">
        <f aca="false">IF(ISERROR(VLOOKUP($B1137,$AB:$AX,2,0)),0,(VLOOKUP($B1137,$AB:$AX,2,0)))</f>
        <v>0</v>
      </c>
      <c r="BD1137" s="92" t="n">
        <f aca="false">IF(ISERROR(VLOOKUP($B1137,$AB:$AX,3,0)),0,(VLOOKUP($B1137,$AB:$AX,3,0)))</f>
        <v>0</v>
      </c>
      <c r="BE1137" s="85" t="n">
        <f aca="false">IF(ISERROR(VLOOKUP($B1137,$AB:$AX,4,0)),0,(VLOOKUP($B1137,$AB:$AX,4,0)))</f>
        <v>0</v>
      </c>
      <c r="BF1137" s="86" t="n">
        <f aca="false">IF(ISERROR(VLOOKUP($B1137,$AB:$AX,5,0)),0,(VLOOKUP($B1137,$AB:$AX,5,0)))</f>
        <v>0</v>
      </c>
      <c r="BG1137" s="86" t="n">
        <f aca="false">IF(ISERROR(VLOOKUP($B1137,$AB:$AX,6,0)),0,(VLOOKUP($B1137,$AB:$AX,6,0)))</f>
        <v>0</v>
      </c>
      <c r="BH1137" s="85" t="n">
        <f aca="false">IF(ISERROR(VLOOKUP($B1137,$AB:$AX,7,0)),0,(VLOOKUP($B1137,$AB:$AX,7,0)))</f>
        <v>0</v>
      </c>
      <c r="BI1137" s="88" t="n">
        <f aca="false">IF(ISERROR(VLOOKUP($B1137,$AB:$AX,8,0)),0,(VLOOKUP($B1137,$AB:$AX,8,0)))</f>
        <v>0</v>
      </c>
      <c r="BJ1137" s="88" t="n">
        <f aca="false">IF(ISERROR(VLOOKUP($B1137,$AB:$AX,9,0)),0,(VLOOKUP($B1137,$AB:$AX,9,0)))</f>
        <v>0</v>
      </c>
      <c r="BK1137" s="89" t="n">
        <f aca="false">IF(ISERROR(VLOOKUP($B1137,$AB:$AX,10,0)),0,(VLOOKUP($B1137,$AB:$AX,10,0)))</f>
        <v>0</v>
      </c>
      <c r="BL1137" s="93" t="n">
        <f aca="false">IF(ISERROR(VLOOKUP($B1137,$AB:$AX,11,0)),0,(VLOOKUP($B1137,$AB:$AX,11,0)))</f>
        <v>0</v>
      </c>
      <c r="BM1137" s="89" t="n">
        <f aca="false">IF(ISERROR(VLOOKUP($B1137,$AB:$AX,12,0)),0,(VLOOKUP($B1137,$AB:$AX,12,0)))</f>
        <v>0</v>
      </c>
      <c r="BN1137" s="93" t="n">
        <f aca="false">IF(ISERROR(VLOOKUP($B1137,$AB:$AX,13,0)),0,(VLOOKUP($B1137,$AB:$AX,13,0)))</f>
        <v>0</v>
      </c>
      <c r="BO1137" s="86" t="n">
        <f aca="false">IF(ISERROR(VLOOKUP($B1137,$AB:$AX,14,0)),0,(VLOOKUP($B1137,$AB:$AX,14,0)))</f>
        <v>0</v>
      </c>
      <c r="BP1137" s="91" t="n">
        <f aca="false">IF(ISERROR(VLOOKUP($B1137,$AB:$AX,15,0)),0,(VLOOKUP($B1137,$AB:$AX,15,0)))</f>
        <v>0</v>
      </c>
    </row>
    <row r="1138" customFormat="false" ht="12.75" hidden="true" customHeight="false" outlineLevel="0" collapsed="false">
      <c r="A1138" s="75" t="s">
        <v>1614</v>
      </c>
      <c r="B1138" s="78"/>
      <c r="C1138" s="79"/>
      <c r="D1138" s="78"/>
      <c r="E1138" s="78"/>
      <c r="F1138" s="79"/>
      <c r="G1138" s="79"/>
      <c r="H1138" s="80" t="n">
        <v>0</v>
      </c>
      <c r="I1138" s="81" t="n">
        <v>0</v>
      </c>
      <c r="J1138" s="81" t="n">
        <v>0</v>
      </c>
      <c r="K1138" s="82" t="n">
        <v>0</v>
      </c>
      <c r="L1138" s="83" t="n">
        <v>0</v>
      </c>
      <c r="M1138" s="82" t="n">
        <v>0</v>
      </c>
      <c r="N1138" s="83" t="n">
        <v>0</v>
      </c>
      <c r="O1138" s="79"/>
      <c r="P1138" s="84"/>
      <c r="AA1138" s="5" t="s">
        <v>1614</v>
      </c>
      <c r="AB1138" s="85"/>
      <c r="AC1138" s="86"/>
      <c r="AD1138" s="85"/>
      <c r="AE1138" s="85"/>
      <c r="AF1138" s="86"/>
      <c r="AG1138" s="86"/>
      <c r="AH1138" s="87" t="n">
        <v>0</v>
      </c>
      <c r="AI1138" s="88" t="n">
        <v>0</v>
      </c>
      <c r="AJ1138" s="88" t="n">
        <v>0</v>
      </c>
      <c r="AK1138" s="89" t="n">
        <v>0</v>
      </c>
      <c r="AL1138" s="90" t="n">
        <v>0</v>
      </c>
      <c r="AM1138" s="89" t="n">
        <v>0</v>
      </c>
      <c r="AN1138" s="90" t="n">
        <v>0</v>
      </c>
      <c r="AO1138" s="86"/>
      <c r="AP1138" s="91"/>
      <c r="AZ1138" s="5"/>
      <c r="BA1138" s="12"/>
      <c r="BB1138" s="85" t="n">
        <f aca="false">IF(ISERROR(VLOOKUP($B1138,$AB:$AX,1,0)),0,(VLOOKUP($B1138,$AB:$AX,1,0)))</f>
        <v>0</v>
      </c>
      <c r="BC1138" s="86" t="n">
        <f aca="false">IF(ISERROR(VLOOKUP($B1138,$AB:$AX,2,0)),0,(VLOOKUP($B1138,$AB:$AX,2,0)))</f>
        <v>0</v>
      </c>
      <c r="BD1138" s="92" t="n">
        <f aca="false">IF(ISERROR(VLOOKUP($B1138,$AB:$AX,3,0)),0,(VLOOKUP($B1138,$AB:$AX,3,0)))</f>
        <v>0</v>
      </c>
      <c r="BE1138" s="85" t="n">
        <f aca="false">IF(ISERROR(VLOOKUP($B1138,$AB:$AX,4,0)),0,(VLOOKUP($B1138,$AB:$AX,4,0)))</f>
        <v>0</v>
      </c>
      <c r="BF1138" s="86" t="n">
        <f aca="false">IF(ISERROR(VLOOKUP($B1138,$AB:$AX,5,0)),0,(VLOOKUP($B1138,$AB:$AX,5,0)))</f>
        <v>0</v>
      </c>
      <c r="BG1138" s="86" t="n">
        <f aca="false">IF(ISERROR(VLOOKUP($B1138,$AB:$AX,6,0)),0,(VLOOKUP($B1138,$AB:$AX,6,0)))</f>
        <v>0</v>
      </c>
      <c r="BH1138" s="85" t="n">
        <f aca="false">IF(ISERROR(VLOOKUP($B1138,$AB:$AX,7,0)),0,(VLOOKUP($B1138,$AB:$AX,7,0)))</f>
        <v>0</v>
      </c>
      <c r="BI1138" s="88" t="n">
        <f aca="false">IF(ISERROR(VLOOKUP($B1138,$AB:$AX,8,0)),0,(VLOOKUP($B1138,$AB:$AX,8,0)))</f>
        <v>0</v>
      </c>
      <c r="BJ1138" s="88" t="n">
        <f aca="false">IF(ISERROR(VLOOKUP($B1138,$AB:$AX,9,0)),0,(VLOOKUP($B1138,$AB:$AX,9,0)))</f>
        <v>0</v>
      </c>
      <c r="BK1138" s="89" t="n">
        <f aca="false">IF(ISERROR(VLOOKUP($B1138,$AB:$AX,10,0)),0,(VLOOKUP($B1138,$AB:$AX,10,0)))</f>
        <v>0</v>
      </c>
      <c r="BL1138" s="93" t="n">
        <f aca="false">IF(ISERROR(VLOOKUP($B1138,$AB:$AX,11,0)),0,(VLOOKUP($B1138,$AB:$AX,11,0)))</f>
        <v>0</v>
      </c>
      <c r="BM1138" s="89" t="n">
        <f aca="false">IF(ISERROR(VLOOKUP($B1138,$AB:$AX,12,0)),0,(VLOOKUP($B1138,$AB:$AX,12,0)))</f>
        <v>0</v>
      </c>
      <c r="BN1138" s="93" t="n">
        <f aca="false">IF(ISERROR(VLOOKUP($B1138,$AB:$AX,13,0)),0,(VLOOKUP($B1138,$AB:$AX,13,0)))</f>
        <v>0</v>
      </c>
      <c r="BO1138" s="86" t="n">
        <f aca="false">IF(ISERROR(VLOOKUP($B1138,$AB:$AX,14,0)),0,(VLOOKUP($B1138,$AB:$AX,14,0)))</f>
        <v>0</v>
      </c>
      <c r="BP1138" s="91" t="n">
        <f aca="false">IF(ISERROR(VLOOKUP($B1138,$AB:$AX,15,0)),0,(VLOOKUP($B1138,$AB:$AX,15,0)))</f>
        <v>0</v>
      </c>
    </row>
    <row r="1139" customFormat="false" ht="12.75" hidden="true" customHeight="false" outlineLevel="0" collapsed="false">
      <c r="A1139" s="75" t="s">
        <v>1615</v>
      </c>
      <c r="B1139" s="78"/>
      <c r="C1139" s="79"/>
      <c r="D1139" s="78"/>
      <c r="E1139" s="78"/>
      <c r="F1139" s="79"/>
      <c r="G1139" s="79"/>
      <c r="H1139" s="80" t="n">
        <v>0</v>
      </c>
      <c r="I1139" s="81" t="n">
        <v>0</v>
      </c>
      <c r="J1139" s="81" t="n">
        <v>0</v>
      </c>
      <c r="K1139" s="82" t="n">
        <v>0</v>
      </c>
      <c r="L1139" s="83" t="n">
        <v>0</v>
      </c>
      <c r="M1139" s="82" t="n">
        <v>0</v>
      </c>
      <c r="N1139" s="83" t="n">
        <v>0</v>
      </c>
      <c r="O1139" s="79"/>
      <c r="P1139" s="84"/>
      <c r="AA1139" s="5" t="s">
        <v>1615</v>
      </c>
      <c r="AB1139" s="85"/>
      <c r="AC1139" s="86"/>
      <c r="AD1139" s="85"/>
      <c r="AE1139" s="85"/>
      <c r="AF1139" s="86"/>
      <c r="AG1139" s="86"/>
      <c r="AH1139" s="87" t="n">
        <v>0</v>
      </c>
      <c r="AI1139" s="88" t="n">
        <v>0</v>
      </c>
      <c r="AJ1139" s="88" t="n">
        <v>0</v>
      </c>
      <c r="AK1139" s="89" t="n">
        <v>0</v>
      </c>
      <c r="AL1139" s="90" t="n">
        <v>0</v>
      </c>
      <c r="AM1139" s="89" t="n">
        <v>0</v>
      </c>
      <c r="AN1139" s="90" t="n">
        <v>0</v>
      </c>
      <c r="AO1139" s="86"/>
      <c r="AP1139" s="91"/>
      <c r="AZ1139" s="5"/>
      <c r="BA1139" s="12"/>
      <c r="BB1139" s="85" t="n">
        <f aca="false">IF(ISERROR(VLOOKUP($B1139,$AB:$AX,1,0)),0,(VLOOKUP($B1139,$AB:$AX,1,0)))</f>
        <v>0</v>
      </c>
      <c r="BC1139" s="86" t="n">
        <f aca="false">IF(ISERROR(VLOOKUP($B1139,$AB:$AX,2,0)),0,(VLOOKUP($B1139,$AB:$AX,2,0)))</f>
        <v>0</v>
      </c>
      <c r="BD1139" s="92" t="n">
        <f aca="false">IF(ISERROR(VLOOKUP($B1139,$AB:$AX,3,0)),0,(VLOOKUP($B1139,$AB:$AX,3,0)))</f>
        <v>0</v>
      </c>
      <c r="BE1139" s="85" t="n">
        <f aca="false">IF(ISERROR(VLOOKUP($B1139,$AB:$AX,4,0)),0,(VLOOKUP($B1139,$AB:$AX,4,0)))</f>
        <v>0</v>
      </c>
      <c r="BF1139" s="86" t="n">
        <f aca="false">IF(ISERROR(VLOOKUP($B1139,$AB:$AX,5,0)),0,(VLOOKUP($B1139,$AB:$AX,5,0)))</f>
        <v>0</v>
      </c>
      <c r="BG1139" s="86" t="n">
        <f aca="false">IF(ISERROR(VLOOKUP($B1139,$AB:$AX,6,0)),0,(VLOOKUP($B1139,$AB:$AX,6,0)))</f>
        <v>0</v>
      </c>
      <c r="BH1139" s="85" t="n">
        <f aca="false">IF(ISERROR(VLOOKUP($B1139,$AB:$AX,7,0)),0,(VLOOKUP($B1139,$AB:$AX,7,0)))</f>
        <v>0</v>
      </c>
      <c r="BI1139" s="88" t="n">
        <f aca="false">IF(ISERROR(VLOOKUP($B1139,$AB:$AX,8,0)),0,(VLOOKUP($B1139,$AB:$AX,8,0)))</f>
        <v>0</v>
      </c>
      <c r="BJ1139" s="88" t="n">
        <f aca="false">IF(ISERROR(VLOOKUP($B1139,$AB:$AX,9,0)),0,(VLOOKUP($B1139,$AB:$AX,9,0)))</f>
        <v>0</v>
      </c>
      <c r="BK1139" s="89" t="n">
        <f aca="false">IF(ISERROR(VLOOKUP($B1139,$AB:$AX,10,0)),0,(VLOOKUP($B1139,$AB:$AX,10,0)))</f>
        <v>0</v>
      </c>
      <c r="BL1139" s="93" t="n">
        <f aca="false">IF(ISERROR(VLOOKUP($B1139,$AB:$AX,11,0)),0,(VLOOKUP($B1139,$AB:$AX,11,0)))</f>
        <v>0</v>
      </c>
      <c r="BM1139" s="89" t="n">
        <f aca="false">IF(ISERROR(VLOOKUP($B1139,$AB:$AX,12,0)),0,(VLOOKUP($B1139,$AB:$AX,12,0)))</f>
        <v>0</v>
      </c>
      <c r="BN1139" s="93" t="n">
        <f aca="false">IF(ISERROR(VLOOKUP($B1139,$AB:$AX,13,0)),0,(VLOOKUP($B1139,$AB:$AX,13,0)))</f>
        <v>0</v>
      </c>
      <c r="BO1139" s="86" t="n">
        <f aca="false">IF(ISERROR(VLOOKUP($B1139,$AB:$AX,14,0)),0,(VLOOKUP($B1139,$AB:$AX,14,0)))</f>
        <v>0</v>
      </c>
      <c r="BP1139" s="91" t="n">
        <f aca="false">IF(ISERROR(VLOOKUP($B1139,$AB:$AX,15,0)),0,(VLOOKUP($B1139,$AB:$AX,15,0)))</f>
        <v>0</v>
      </c>
    </row>
    <row r="1140" customFormat="false" ht="12.75" hidden="true" customHeight="false" outlineLevel="0" collapsed="false">
      <c r="A1140" s="75" t="s">
        <v>1616</v>
      </c>
      <c r="B1140" s="78"/>
      <c r="C1140" s="79"/>
      <c r="D1140" s="78"/>
      <c r="E1140" s="78"/>
      <c r="F1140" s="79"/>
      <c r="G1140" s="79"/>
      <c r="H1140" s="80" t="n">
        <v>0</v>
      </c>
      <c r="I1140" s="81" t="n">
        <v>0</v>
      </c>
      <c r="J1140" s="81" t="n">
        <v>0</v>
      </c>
      <c r="K1140" s="82" t="n">
        <v>0</v>
      </c>
      <c r="L1140" s="83" t="n">
        <v>0</v>
      </c>
      <c r="M1140" s="82" t="n">
        <v>0</v>
      </c>
      <c r="N1140" s="83" t="n">
        <v>0</v>
      </c>
      <c r="O1140" s="79"/>
      <c r="P1140" s="84"/>
      <c r="AA1140" s="5" t="s">
        <v>1616</v>
      </c>
      <c r="AB1140" s="85"/>
      <c r="AC1140" s="86"/>
      <c r="AD1140" s="85"/>
      <c r="AE1140" s="85"/>
      <c r="AF1140" s="86"/>
      <c r="AG1140" s="86"/>
      <c r="AH1140" s="87" t="n">
        <v>0</v>
      </c>
      <c r="AI1140" s="88" t="n">
        <v>0</v>
      </c>
      <c r="AJ1140" s="88" t="n">
        <v>0</v>
      </c>
      <c r="AK1140" s="89" t="n">
        <v>0</v>
      </c>
      <c r="AL1140" s="90" t="n">
        <v>0</v>
      </c>
      <c r="AM1140" s="89" t="n">
        <v>0</v>
      </c>
      <c r="AN1140" s="90" t="n">
        <v>0</v>
      </c>
      <c r="AO1140" s="86"/>
      <c r="AP1140" s="91"/>
      <c r="AZ1140" s="5"/>
      <c r="BA1140" s="12"/>
      <c r="BB1140" s="85" t="n">
        <f aca="false">IF(ISERROR(VLOOKUP($B1140,$AB:$AX,1,0)),0,(VLOOKUP($B1140,$AB:$AX,1,0)))</f>
        <v>0</v>
      </c>
      <c r="BC1140" s="86" t="n">
        <f aca="false">IF(ISERROR(VLOOKUP($B1140,$AB:$AX,2,0)),0,(VLOOKUP($B1140,$AB:$AX,2,0)))</f>
        <v>0</v>
      </c>
      <c r="BD1140" s="92" t="n">
        <f aca="false">IF(ISERROR(VLOOKUP($B1140,$AB:$AX,3,0)),0,(VLOOKUP($B1140,$AB:$AX,3,0)))</f>
        <v>0</v>
      </c>
      <c r="BE1140" s="85" t="n">
        <f aca="false">IF(ISERROR(VLOOKUP($B1140,$AB:$AX,4,0)),0,(VLOOKUP($B1140,$AB:$AX,4,0)))</f>
        <v>0</v>
      </c>
      <c r="BF1140" s="86" t="n">
        <f aca="false">IF(ISERROR(VLOOKUP($B1140,$AB:$AX,5,0)),0,(VLOOKUP($B1140,$AB:$AX,5,0)))</f>
        <v>0</v>
      </c>
      <c r="BG1140" s="86" t="n">
        <f aca="false">IF(ISERROR(VLOOKUP($B1140,$AB:$AX,6,0)),0,(VLOOKUP($B1140,$AB:$AX,6,0)))</f>
        <v>0</v>
      </c>
      <c r="BH1140" s="85" t="n">
        <f aca="false">IF(ISERROR(VLOOKUP($B1140,$AB:$AX,7,0)),0,(VLOOKUP($B1140,$AB:$AX,7,0)))</f>
        <v>0</v>
      </c>
      <c r="BI1140" s="88" t="n">
        <f aca="false">IF(ISERROR(VLOOKUP($B1140,$AB:$AX,8,0)),0,(VLOOKUP($B1140,$AB:$AX,8,0)))</f>
        <v>0</v>
      </c>
      <c r="BJ1140" s="88" t="n">
        <f aca="false">IF(ISERROR(VLOOKUP($B1140,$AB:$AX,9,0)),0,(VLOOKUP($B1140,$AB:$AX,9,0)))</f>
        <v>0</v>
      </c>
      <c r="BK1140" s="89" t="n">
        <f aca="false">IF(ISERROR(VLOOKUP($B1140,$AB:$AX,10,0)),0,(VLOOKUP($B1140,$AB:$AX,10,0)))</f>
        <v>0</v>
      </c>
      <c r="BL1140" s="93" t="n">
        <f aca="false">IF(ISERROR(VLOOKUP($B1140,$AB:$AX,11,0)),0,(VLOOKUP($B1140,$AB:$AX,11,0)))</f>
        <v>0</v>
      </c>
      <c r="BM1140" s="89" t="n">
        <f aca="false">IF(ISERROR(VLOOKUP($B1140,$AB:$AX,12,0)),0,(VLOOKUP($B1140,$AB:$AX,12,0)))</f>
        <v>0</v>
      </c>
      <c r="BN1140" s="93" t="n">
        <f aca="false">IF(ISERROR(VLOOKUP($B1140,$AB:$AX,13,0)),0,(VLOOKUP($B1140,$AB:$AX,13,0)))</f>
        <v>0</v>
      </c>
      <c r="BO1140" s="86" t="n">
        <f aca="false">IF(ISERROR(VLOOKUP($B1140,$AB:$AX,14,0)),0,(VLOOKUP($B1140,$AB:$AX,14,0)))</f>
        <v>0</v>
      </c>
      <c r="BP1140" s="91" t="n">
        <f aca="false">IF(ISERROR(VLOOKUP($B1140,$AB:$AX,15,0)),0,(VLOOKUP($B1140,$AB:$AX,15,0)))</f>
        <v>0</v>
      </c>
    </row>
    <row r="1141" customFormat="false" ht="12.75" hidden="true" customHeight="false" outlineLevel="0" collapsed="false">
      <c r="A1141" s="75" t="s">
        <v>1617</v>
      </c>
      <c r="B1141" s="78"/>
      <c r="C1141" s="79"/>
      <c r="D1141" s="78"/>
      <c r="E1141" s="78"/>
      <c r="F1141" s="79"/>
      <c r="G1141" s="79"/>
      <c r="H1141" s="80" t="n">
        <v>0</v>
      </c>
      <c r="I1141" s="81" t="n">
        <v>0</v>
      </c>
      <c r="J1141" s="81" t="n">
        <v>0</v>
      </c>
      <c r="K1141" s="82" t="n">
        <v>0</v>
      </c>
      <c r="L1141" s="83" t="n">
        <v>0</v>
      </c>
      <c r="M1141" s="82" t="n">
        <v>0</v>
      </c>
      <c r="N1141" s="83" t="n">
        <v>0</v>
      </c>
      <c r="O1141" s="79"/>
      <c r="P1141" s="84"/>
      <c r="AA1141" s="5" t="s">
        <v>1617</v>
      </c>
      <c r="AB1141" s="85"/>
      <c r="AC1141" s="86"/>
      <c r="AD1141" s="85"/>
      <c r="AE1141" s="85"/>
      <c r="AF1141" s="86"/>
      <c r="AG1141" s="86"/>
      <c r="AH1141" s="87" t="n">
        <v>0</v>
      </c>
      <c r="AI1141" s="88" t="n">
        <v>0</v>
      </c>
      <c r="AJ1141" s="88" t="n">
        <v>0</v>
      </c>
      <c r="AK1141" s="89" t="n">
        <v>0</v>
      </c>
      <c r="AL1141" s="90" t="n">
        <v>0</v>
      </c>
      <c r="AM1141" s="89" t="n">
        <v>0</v>
      </c>
      <c r="AN1141" s="90" t="n">
        <v>0</v>
      </c>
      <c r="AO1141" s="86"/>
      <c r="AP1141" s="91"/>
      <c r="AZ1141" s="5"/>
      <c r="BA1141" s="12"/>
      <c r="BB1141" s="85" t="n">
        <f aca="false">IF(ISERROR(VLOOKUP($B1141,$AB:$AX,1,0)),0,(VLOOKUP($B1141,$AB:$AX,1,0)))</f>
        <v>0</v>
      </c>
      <c r="BC1141" s="86" t="n">
        <f aca="false">IF(ISERROR(VLOOKUP($B1141,$AB:$AX,2,0)),0,(VLOOKUP($B1141,$AB:$AX,2,0)))</f>
        <v>0</v>
      </c>
      <c r="BD1141" s="92" t="n">
        <f aca="false">IF(ISERROR(VLOOKUP($B1141,$AB:$AX,3,0)),0,(VLOOKUP($B1141,$AB:$AX,3,0)))</f>
        <v>0</v>
      </c>
      <c r="BE1141" s="85" t="n">
        <f aca="false">IF(ISERROR(VLOOKUP($B1141,$AB:$AX,4,0)),0,(VLOOKUP($B1141,$AB:$AX,4,0)))</f>
        <v>0</v>
      </c>
      <c r="BF1141" s="86" t="n">
        <f aca="false">IF(ISERROR(VLOOKUP($B1141,$AB:$AX,5,0)),0,(VLOOKUP($B1141,$AB:$AX,5,0)))</f>
        <v>0</v>
      </c>
      <c r="BG1141" s="86" t="n">
        <f aca="false">IF(ISERROR(VLOOKUP($B1141,$AB:$AX,6,0)),0,(VLOOKUP($B1141,$AB:$AX,6,0)))</f>
        <v>0</v>
      </c>
      <c r="BH1141" s="85" t="n">
        <f aca="false">IF(ISERROR(VLOOKUP($B1141,$AB:$AX,7,0)),0,(VLOOKUP($B1141,$AB:$AX,7,0)))</f>
        <v>0</v>
      </c>
      <c r="BI1141" s="88" t="n">
        <f aca="false">IF(ISERROR(VLOOKUP($B1141,$AB:$AX,8,0)),0,(VLOOKUP($B1141,$AB:$AX,8,0)))</f>
        <v>0</v>
      </c>
      <c r="BJ1141" s="88" t="n">
        <f aca="false">IF(ISERROR(VLOOKUP($B1141,$AB:$AX,9,0)),0,(VLOOKUP($B1141,$AB:$AX,9,0)))</f>
        <v>0</v>
      </c>
      <c r="BK1141" s="89" t="n">
        <f aca="false">IF(ISERROR(VLOOKUP($B1141,$AB:$AX,10,0)),0,(VLOOKUP($B1141,$AB:$AX,10,0)))</f>
        <v>0</v>
      </c>
      <c r="BL1141" s="93" t="n">
        <f aca="false">IF(ISERROR(VLOOKUP($B1141,$AB:$AX,11,0)),0,(VLOOKUP($B1141,$AB:$AX,11,0)))</f>
        <v>0</v>
      </c>
      <c r="BM1141" s="89" t="n">
        <f aca="false">IF(ISERROR(VLOOKUP($B1141,$AB:$AX,12,0)),0,(VLOOKUP($B1141,$AB:$AX,12,0)))</f>
        <v>0</v>
      </c>
      <c r="BN1141" s="93" t="n">
        <f aca="false">IF(ISERROR(VLOOKUP($B1141,$AB:$AX,13,0)),0,(VLOOKUP($B1141,$AB:$AX,13,0)))</f>
        <v>0</v>
      </c>
      <c r="BO1141" s="86" t="n">
        <f aca="false">IF(ISERROR(VLOOKUP($B1141,$AB:$AX,14,0)),0,(VLOOKUP($B1141,$AB:$AX,14,0)))</f>
        <v>0</v>
      </c>
      <c r="BP1141" s="91" t="n">
        <f aca="false">IF(ISERROR(VLOOKUP($B1141,$AB:$AX,15,0)),0,(VLOOKUP($B1141,$AB:$AX,15,0)))</f>
        <v>0</v>
      </c>
    </row>
    <row r="1142" customFormat="false" ht="12.75" hidden="true" customHeight="false" outlineLevel="0" collapsed="false">
      <c r="A1142" s="75" t="s">
        <v>1618</v>
      </c>
      <c r="B1142" s="78"/>
      <c r="C1142" s="79"/>
      <c r="D1142" s="78"/>
      <c r="E1142" s="78"/>
      <c r="F1142" s="79"/>
      <c r="G1142" s="79"/>
      <c r="H1142" s="80" t="n">
        <v>0</v>
      </c>
      <c r="I1142" s="81" t="n">
        <v>0</v>
      </c>
      <c r="J1142" s="81" t="n">
        <v>0</v>
      </c>
      <c r="K1142" s="82" t="n">
        <v>0</v>
      </c>
      <c r="L1142" s="83" t="n">
        <v>0</v>
      </c>
      <c r="M1142" s="82" t="n">
        <v>0</v>
      </c>
      <c r="N1142" s="83" t="n">
        <v>0</v>
      </c>
      <c r="O1142" s="79"/>
      <c r="P1142" s="84"/>
      <c r="AA1142" s="5" t="s">
        <v>1618</v>
      </c>
      <c r="AB1142" s="85"/>
      <c r="AC1142" s="86"/>
      <c r="AD1142" s="85"/>
      <c r="AE1142" s="85"/>
      <c r="AF1142" s="86"/>
      <c r="AG1142" s="86"/>
      <c r="AH1142" s="87" t="n">
        <v>0</v>
      </c>
      <c r="AI1142" s="88" t="n">
        <v>0</v>
      </c>
      <c r="AJ1142" s="88" t="n">
        <v>0</v>
      </c>
      <c r="AK1142" s="89" t="n">
        <v>0</v>
      </c>
      <c r="AL1142" s="90" t="n">
        <v>0</v>
      </c>
      <c r="AM1142" s="89" t="n">
        <v>0</v>
      </c>
      <c r="AN1142" s="90" t="n">
        <v>0</v>
      </c>
      <c r="AO1142" s="86"/>
      <c r="AP1142" s="91"/>
      <c r="AZ1142" s="5"/>
      <c r="BA1142" s="12"/>
      <c r="BB1142" s="85" t="n">
        <f aca="false">IF(ISERROR(VLOOKUP($B1142,$AB:$AX,1,0)),0,(VLOOKUP($B1142,$AB:$AX,1,0)))</f>
        <v>0</v>
      </c>
      <c r="BC1142" s="86" t="n">
        <f aca="false">IF(ISERROR(VLOOKUP($B1142,$AB:$AX,2,0)),0,(VLOOKUP($B1142,$AB:$AX,2,0)))</f>
        <v>0</v>
      </c>
      <c r="BD1142" s="92" t="n">
        <f aca="false">IF(ISERROR(VLOOKUP($B1142,$AB:$AX,3,0)),0,(VLOOKUP($B1142,$AB:$AX,3,0)))</f>
        <v>0</v>
      </c>
      <c r="BE1142" s="85" t="n">
        <f aca="false">IF(ISERROR(VLOOKUP($B1142,$AB:$AX,4,0)),0,(VLOOKUP($B1142,$AB:$AX,4,0)))</f>
        <v>0</v>
      </c>
      <c r="BF1142" s="86" t="n">
        <f aca="false">IF(ISERROR(VLOOKUP($B1142,$AB:$AX,5,0)),0,(VLOOKUP($B1142,$AB:$AX,5,0)))</f>
        <v>0</v>
      </c>
      <c r="BG1142" s="86" t="n">
        <f aca="false">IF(ISERROR(VLOOKUP($B1142,$AB:$AX,6,0)),0,(VLOOKUP($B1142,$AB:$AX,6,0)))</f>
        <v>0</v>
      </c>
      <c r="BH1142" s="85" t="n">
        <f aca="false">IF(ISERROR(VLOOKUP($B1142,$AB:$AX,7,0)),0,(VLOOKUP($B1142,$AB:$AX,7,0)))</f>
        <v>0</v>
      </c>
      <c r="BI1142" s="88" t="n">
        <f aca="false">IF(ISERROR(VLOOKUP($B1142,$AB:$AX,8,0)),0,(VLOOKUP($B1142,$AB:$AX,8,0)))</f>
        <v>0</v>
      </c>
      <c r="BJ1142" s="88" t="n">
        <f aca="false">IF(ISERROR(VLOOKUP($B1142,$AB:$AX,9,0)),0,(VLOOKUP($B1142,$AB:$AX,9,0)))</f>
        <v>0</v>
      </c>
      <c r="BK1142" s="89" t="n">
        <f aca="false">IF(ISERROR(VLOOKUP($B1142,$AB:$AX,10,0)),0,(VLOOKUP($B1142,$AB:$AX,10,0)))</f>
        <v>0</v>
      </c>
      <c r="BL1142" s="93" t="n">
        <f aca="false">IF(ISERROR(VLOOKUP($B1142,$AB:$AX,11,0)),0,(VLOOKUP($B1142,$AB:$AX,11,0)))</f>
        <v>0</v>
      </c>
      <c r="BM1142" s="89" t="n">
        <f aca="false">IF(ISERROR(VLOOKUP($B1142,$AB:$AX,12,0)),0,(VLOOKUP($B1142,$AB:$AX,12,0)))</f>
        <v>0</v>
      </c>
      <c r="BN1142" s="93" t="n">
        <f aca="false">IF(ISERROR(VLOOKUP($B1142,$AB:$AX,13,0)),0,(VLOOKUP($B1142,$AB:$AX,13,0)))</f>
        <v>0</v>
      </c>
      <c r="BO1142" s="86" t="n">
        <f aca="false">IF(ISERROR(VLOOKUP($B1142,$AB:$AX,14,0)),0,(VLOOKUP($B1142,$AB:$AX,14,0)))</f>
        <v>0</v>
      </c>
      <c r="BP1142" s="91" t="n">
        <f aca="false">IF(ISERROR(VLOOKUP($B1142,$AB:$AX,15,0)),0,(VLOOKUP($B1142,$AB:$AX,15,0)))</f>
        <v>0</v>
      </c>
    </row>
    <row r="1143" customFormat="false" ht="12.75" hidden="true" customHeight="false" outlineLevel="0" collapsed="false">
      <c r="A1143" s="75" t="s">
        <v>1619</v>
      </c>
      <c r="B1143" s="78"/>
      <c r="C1143" s="79"/>
      <c r="D1143" s="78"/>
      <c r="E1143" s="78"/>
      <c r="F1143" s="79"/>
      <c r="G1143" s="79"/>
      <c r="H1143" s="80" t="n">
        <v>0</v>
      </c>
      <c r="I1143" s="81" t="n">
        <v>0</v>
      </c>
      <c r="J1143" s="81" t="n">
        <v>0</v>
      </c>
      <c r="K1143" s="82" t="n">
        <v>0</v>
      </c>
      <c r="L1143" s="83" t="n">
        <v>0</v>
      </c>
      <c r="M1143" s="82" t="n">
        <v>0</v>
      </c>
      <c r="N1143" s="83" t="n">
        <v>0</v>
      </c>
      <c r="O1143" s="79"/>
      <c r="P1143" s="84"/>
      <c r="AA1143" s="5" t="s">
        <v>1619</v>
      </c>
      <c r="AB1143" s="85"/>
      <c r="AC1143" s="86"/>
      <c r="AD1143" s="85"/>
      <c r="AE1143" s="85"/>
      <c r="AF1143" s="86"/>
      <c r="AG1143" s="86"/>
      <c r="AH1143" s="87" t="n">
        <v>0</v>
      </c>
      <c r="AI1143" s="88" t="n">
        <v>0</v>
      </c>
      <c r="AJ1143" s="88" t="n">
        <v>0</v>
      </c>
      <c r="AK1143" s="89" t="n">
        <v>0</v>
      </c>
      <c r="AL1143" s="90" t="n">
        <v>0</v>
      </c>
      <c r="AM1143" s="89" t="n">
        <v>0</v>
      </c>
      <c r="AN1143" s="90" t="n">
        <v>0</v>
      </c>
      <c r="AO1143" s="86"/>
      <c r="AP1143" s="91"/>
      <c r="AZ1143" s="5"/>
      <c r="BA1143" s="12"/>
      <c r="BB1143" s="85" t="n">
        <f aca="false">IF(ISERROR(VLOOKUP($B1143,$AB:$AX,1,0)),0,(VLOOKUP($B1143,$AB:$AX,1,0)))</f>
        <v>0</v>
      </c>
      <c r="BC1143" s="86" t="n">
        <f aca="false">IF(ISERROR(VLOOKUP($B1143,$AB:$AX,2,0)),0,(VLOOKUP($B1143,$AB:$AX,2,0)))</f>
        <v>0</v>
      </c>
      <c r="BD1143" s="92" t="n">
        <f aca="false">IF(ISERROR(VLOOKUP($B1143,$AB:$AX,3,0)),0,(VLOOKUP($B1143,$AB:$AX,3,0)))</f>
        <v>0</v>
      </c>
      <c r="BE1143" s="85" t="n">
        <f aca="false">IF(ISERROR(VLOOKUP($B1143,$AB:$AX,4,0)),0,(VLOOKUP($B1143,$AB:$AX,4,0)))</f>
        <v>0</v>
      </c>
      <c r="BF1143" s="86" t="n">
        <f aca="false">IF(ISERROR(VLOOKUP($B1143,$AB:$AX,5,0)),0,(VLOOKUP($B1143,$AB:$AX,5,0)))</f>
        <v>0</v>
      </c>
      <c r="BG1143" s="86" t="n">
        <f aca="false">IF(ISERROR(VLOOKUP($B1143,$AB:$AX,6,0)),0,(VLOOKUP($B1143,$AB:$AX,6,0)))</f>
        <v>0</v>
      </c>
      <c r="BH1143" s="85" t="n">
        <f aca="false">IF(ISERROR(VLOOKUP($B1143,$AB:$AX,7,0)),0,(VLOOKUP($B1143,$AB:$AX,7,0)))</f>
        <v>0</v>
      </c>
      <c r="BI1143" s="88" t="n">
        <f aca="false">IF(ISERROR(VLOOKUP($B1143,$AB:$AX,8,0)),0,(VLOOKUP($B1143,$AB:$AX,8,0)))</f>
        <v>0</v>
      </c>
      <c r="BJ1143" s="88" t="n">
        <f aca="false">IF(ISERROR(VLOOKUP($B1143,$AB:$AX,9,0)),0,(VLOOKUP($B1143,$AB:$AX,9,0)))</f>
        <v>0</v>
      </c>
      <c r="BK1143" s="89" t="n">
        <f aca="false">IF(ISERROR(VLOOKUP($B1143,$AB:$AX,10,0)),0,(VLOOKUP($B1143,$AB:$AX,10,0)))</f>
        <v>0</v>
      </c>
      <c r="BL1143" s="93" t="n">
        <f aca="false">IF(ISERROR(VLOOKUP($B1143,$AB:$AX,11,0)),0,(VLOOKUP($B1143,$AB:$AX,11,0)))</f>
        <v>0</v>
      </c>
      <c r="BM1143" s="89" t="n">
        <f aca="false">IF(ISERROR(VLOOKUP($B1143,$AB:$AX,12,0)),0,(VLOOKUP($B1143,$AB:$AX,12,0)))</f>
        <v>0</v>
      </c>
      <c r="BN1143" s="93" t="n">
        <f aca="false">IF(ISERROR(VLOOKUP($B1143,$AB:$AX,13,0)),0,(VLOOKUP($B1143,$AB:$AX,13,0)))</f>
        <v>0</v>
      </c>
      <c r="BO1143" s="86" t="n">
        <f aca="false">IF(ISERROR(VLOOKUP($B1143,$AB:$AX,14,0)),0,(VLOOKUP($B1143,$AB:$AX,14,0)))</f>
        <v>0</v>
      </c>
      <c r="BP1143" s="91" t="n">
        <f aca="false">IF(ISERROR(VLOOKUP($B1143,$AB:$AX,15,0)),0,(VLOOKUP($B1143,$AB:$AX,15,0)))</f>
        <v>0</v>
      </c>
    </row>
    <row r="1144" customFormat="false" ht="12.75" hidden="true" customHeight="false" outlineLevel="0" collapsed="false">
      <c r="A1144" s="75" t="s">
        <v>1620</v>
      </c>
      <c r="B1144" s="78"/>
      <c r="C1144" s="79"/>
      <c r="D1144" s="78"/>
      <c r="E1144" s="78"/>
      <c r="F1144" s="79"/>
      <c r="G1144" s="79"/>
      <c r="H1144" s="80" t="n">
        <v>0</v>
      </c>
      <c r="I1144" s="81" t="n">
        <v>0</v>
      </c>
      <c r="J1144" s="81" t="n">
        <v>0</v>
      </c>
      <c r="K1144" s="82" t="n">
        <v>0</v>
      </c>
      <c r="L1144" s="83" t="n">
        <v>0</v>
      </c>
      <c r="M1144" s="82" t="n">
        <v>0</v>
      </c>
      <c r="N1144" s="83" t="n">
        <v>0</v>
      </c>
      <c r="O1144" s="79"/>
      <c r="P1144" s="84"/>
      <c r="AA1144" s="5" t="s">
        <v>1620</v>
      </c>
      <c r="AB1144" s="85"/>
      <c r="AC1144" s="86"/>
      <c r="AD1144" s="85"/>
      <c r="AE1144" s="85"/>
      <c r="AF1144" s="86"/>
      <c r="AG1144" s="86"/>
      <c r="AH1144" s="87" t="n">
        <v>0</v>
      </c>
      <c r="AI1144" s="88" t="n">
        <v>0</v>
      </c>
      <c r="AJ1144" s="88" t="n">
        <v>0</v>
      </c>
      <c r="AK1144" s="89" t="n">
        <v>0</v>
      </c>
      <c r="AL1144" s="90" t="n">
        <v>0</v>
      </c>
      <c r="AM1144" s="89" t="n">
        <v>0</v>
      </c>
      <c r="AN1144" s="90" t="n">
        <v>0</v>
      </c>
      <c r="AO1144" s="86"/>
      <c r="AP1144" s="91"/>
      <c r="AZ1144" s="5"/>
      <c r="BA1144" s="12"/>
      <c r="BB1144" s="85" t="n">
        <f aca="false">IF(ISERROR(VLOOKUP($B1144,$AB:$AX,1,0)),0,(VLOOKUP($B1144,$AB:$AX,1,0)))</f>
        <v>0</v>
      </c>
      <c r="BC1144" s="86" t="n">
        <f aca="false">IF(ISERROR(VLOOKUP($B1144,$AB:$AX,2,0)),0,(VLOOKUP($B1144,$AB:$AX,2,0)))</f>
        <v>0</v>
      </c>
      <c r="BD1144" s="92" t="n">
        <f aca="false">IF(ISERROR(VLOOKUP($B1144,$AB:$AX,3,0)),0,(VLOOKUP($B1144,$AB:$AX,3,0)))</f>
        <v>0</v>
      </c>
      <c r="BE1144" s="85" t="n">
        <f aca="false">IF(ISERROR(VLOOKUP($B1144,$AB:$AX,4,0)),0,(VLOOKUP($B1144,$AB:$AX,4,0)))</f>
        <v>0</v>
      </c>
      <c r="BF1144" s="86" t="n">
        <f aca="false">IF(ISERROR(VLOOKUP($B1144,$AB:$AX,5,0)),0,(VLOOKUP($B1144,$AB:$AX,5,0)))</f>
        <v>0</v>
      </c>
      <c r="BG1144" s="86" t="n">
        <f aca="false">IF(ISERROR(VLOOKUP($B1144,$AB:$AX,6,0)),0,(VLOOKUP($B1144,$AB:$AX,6,0)))</f>
        <v>0</v>
      </c>
      <c r="BH1144" s="85" t="n">
        <f aca="false">IF(ISERROR(VLOOKUP($B1144,$AB:$AX,7,0)),0,(VLOOKUP($B1144,$AB:$AX,7,0)))</f>
        <v>0</v>
      </c>
      <c r="BI1144" s="88" t="n">
        <f aca="false">IF(ISERROR(VLOOKUP($B1144,$AB:$AX,8,0)),0,(VLOOKUP($B1144,$AB:$AX,8,0)))</f>
        <v>0</v>
      </c>
      <c r="BJ1144" s="88" t="n">
        <f aca="false">IF(ISERROR(VLOOKUP($B1144,$AB:$AX,9,0)),0,(VLOOKUP($B1144,$AB:$AX,9,0)))</f>
        <v>0</v>
      </c>
      <c r="BK1144" s="89" t="n">
        <f aca="false">IF(ISERROR(VLOOKUP($B1144,$AB:$AX,10,0)),0,(VLOOKUP($B1144,$AB:$AX,10,0)))</f>
        <v>0</v>
      </c>
      <c r="BL1144" s="93" t="n">
        <f aca="false">IF(ISERROR(VLOOKUP($B1144,$AB:$AX,11,0)),0,(VLOOKUP($B1144,$AB:$AX,11,0)))</f>
        <v>0</v>
      </c>
      <c r="BM1144" s="89" t="n">
        <f aca="false">IF(ISERROR(VLOOKUP($B1144,$AB:$AX,12,0)),0,(VLOOKUP($B1144,$AB:$AX,12,0)))</f>
        <v>0</v>
      </c>
      <c r="BN1144" s="93" t="n">
        <f aca="false">IF(ISERROR(VLOOKUP($B1144,$AB:$AX,13,0)),0,(VLOOKUP($B1144,$AB:$AX,13,0)))</f>
        <v>0</v>
      </c>
      <c r="BO1144" s="86" t="n">
        <f aca="false">IF(ISERROR(VLOOKUP($B1144,$AB:$AX,14,0)),0,(VLOOKUP($B1144,$AB:$AX,14,0)))</f>
        <v>0</v>
      </c>
      <c r="BP1144" s="91" t="n">
        <f aca="false">IF(ISERROR(VLOOKUP($B1144,$AB:$AX,15,0)),0,(VLOOKUP($B1144,$AB:$AX,15,0)))</f>
        <v>0</v>
      </c>
    </row>
    <row r="1145" customFormat="false" ht="12.75" hidden="true" customHeight="false" outlineLevel="0" collapsed="false">
      <c r="A1145" s="75" t="s">
        <v>1621</v>
      </c>
      <c r="B1145" s="78"/>
      <c r="C1145" s="79"/>
      <c r="D1145" s="78"/>
      <c r="E1145" s="78"/>
      <c r="F1145" s="79"/>
      <c r="G1145" s="79"/>
      <c r="H1145" s="80" t="n">
        <v>0</v>
      </c>
      <c r="I1145" s="81" t="n">
        <v>0</v>
      </c>
      <c r="J1145" s="81" t="n">
        <v>0</v>
      </c>
      <c r="K1145" s="82" t="n">
        <v>0</v>
      </c>
      <c r="L1145" s="83" t="n">
        <v>0</v>
      </c>
      <c r="M1145" s="82" t="n">
        <v>0</v>
      </c>
      <c r="N1145" s="83" t="n">
        <v>0</v>
      </c>
      <c r="O1145" s="79"/>
      <c r="P1145" s="84"/>
      <c r="AA1145" s="5" t="s">
        <v>1621</v>
      </c>
      <c r="AB1145" s="85"/>
      <c r="AC1145" s="86"/>
      <c r="AD1145" s="85"/>
      <c r="AE1145" s="85"/>
      <c r="AF1145" s="86"/>
      <c r="AG1145" s="86"/>
      <c r="AH1145" s="87" t="n">
        <v>0</v>
      </c>
      <c r="AI1145" s="88" t="n">
        <v>0</v>
      </c>
      <c r="AJ1145" s="88" t="n">
        <v>0</v>
      </c>
      <c r="AK1145" s="89" t="n">
        <v>0</v>
      </c>
      <c r="AL1145" s="90" t="n">
        <v>0</v>
      </c>
      <c r="AM1145" s="89" t="n">
        <v>0</v>
      </c>
      <c r="AN1145" s="90" t="n">
        <v>0</v>
      </c>
      <c r="AO1145" s="86"/>
      <c r="AP1145" s="91"/>
      <c r="AZ1145" s="5"/>
      <c r="BA1145" s="12"/>
      <c r="BB1145" s="85" t="n">
        <f aca="false">IF(ISERROR(VLOOKUP($B1145,$AB:$AX,1,0)),0,(VLOOKUP($B1145,$AB:$AX,1,0)))</f>
        <v>0</v>
      </c>
      <c r="BC1145" s="86" t="n">
        <f aca="false">IF(ISERROR(VLOOKUP($B1145,$AB:$AX,2,0)),0,(VLOOKUP($B1145,$AB:$AX,2,0)))</f>
        <v>0</v>
      </c>
      <c r="BD1145" s="92" t="n">
        <f aca="false">IF(ISERROR(VLOOKUP($B1145,$AB:$AX,3,0)),0,(VLOOKUP($B1145,$AB:$AX,3,0)))</f>
        <v>0</v>
      </c>
      <c r="BE1145" s="85" t="n">
        <f aca="false">IF(ISERROR(VLOOKUP($B1145,$AB:$AX,4,0)),0,(VLOOKUP($B1145,$AB:$AX,4,0)))</f>
        <v>0</v>
      </c>
      <c r="BF1145" s="86" t="n">
        <f aca="false">IF(ISERROR(VLOOKUP($B1145,$AB:$AX,5,0)),0,(VLOOKUP($B1145,$AB:$AX,5,0)))</f>
        <v>0</v>
      </c>
      <c r="BG1145" s="86" t="n">
        <f aca="false">IF(ISERROR(VLOOKUP($B1145,$AB:$AX,6,0)),0,(VLOOKUP($B1145,$AB:$AX,6,0)))</f>
        <v>0</v>
      </c>
      <c r="BH1145" s="85" t="n">
        <f aca="false">IF(ISERROR(VLOOKUP($B1145,$AB:$AX,7,0)),0,(VLOOKUP($B1145,$AB:$AX,7,0)))</f>
        <v>0</v>
      </c>
      <c r="BI1145" s="88" t="n">
        <f aca="false">IF(ISERROR(VLOOKUP($B1145,$AB:$AX,8,0)),0,(VLOOKUP($B1145,$AB:$AX,8,0)))</f>
        <v>0</v>
      </c>
      <c r="BJ1145" s="88" t="n">
        <f aca="false">IF(ISERROR(VLOOKUP($B1145,$AB:$AX,9,0)),0,(VLOOKUP($B1145,$AB:$AX,9,0)))</f>
        <v>0</v>
      </c>
      <c r="BK1145" s="89" t="n">
        <f aca="false">IF(ISERROR(VLOOKUP($B1145,$AB:$AX,10,0)),0,(VLOOKUP($B1145,$AB:$AX,10,0)))</f>
        <v>0</v>
      </c>
      <c r="BL1145" s="93" t="n">
        <f aca="false">IF(ISERROR(VLOOKUP($B1145,$AB:$AX,11,0)),0,(VLOOKUP($B1145,$AB:$AX,11,0)))</f>
        <v>0</v>
      </c>
      <c r="BM1145" s="89" t="n">
        <f aca="false">IF(ISERROR(VLOOKUP($B1145,$AB:$AX,12,0)),0,(VLOOKUP($B1145,$AB:$AX,12,0)))</f>
        <v>0</v>
      </c>
      <c r="BN1145" s="93" t="n">
        <f aca="false">IF(ISERROR(VLOOKUP($B1145,$AB:$AX,13,0)),0,(VLOOKUP($B1145,$AB:$AX,13,0)))</f>
        <v>0</v>
      </c>
      <c r="BO1145" s="86" t="n">
        <f aca="false">IF(ISERROR(VLOOKUP($B1145,$AB:$AX,14,0)),0,(VLOOKUP($B1145,$AB:$AX,14,0)))</f>
        <v>0</v>
      </c>
      <c r="BP1145" s="91" t="n">
        <f aca="false">IF(ISERROR(VLOOKUP($B1145,$AB:$AX,15,0)),0,(VLOOKUP($B1145,$AB:$AX,15,0)))</f>
        <v>0</v>
      </c>
    </row>
    <row r="1146" customFormat="false" ht="12.75" hidden="true" customHeight="false" outlineLevel="0" collapsed="false">
      <c r="A1146" s="75" t="s">
        <v>1622</v>
      </c>
      <c r="B1146" s="78"/>
      <c r="C1146" s="79"/>
      <c r="D1146" s="78"/>
      <c r="E1146" s="78"/>
      <c r="F1146" s="79"/>
      <c r="G1146" s="79"/>
      <c r="H1146" s="80" t="n">
        <v>0</v>
      </c>
      <c r="I1146" s="81" t="n">
        <v>0</v>
      </c>
      <c r="J1146" s="81" t="n">
        <v>0</v>
      </c>
      <c r="K1146" s="82" t="n">
        <v>0</v>
      </c>
      <c r="L1146" s="83" t="n">
        <v>0</v>
      </c>
      <c r="M1146" s="82" t="n">
        <v>0</v>
      </c>
      <c r="N1146" s="83" t="n">
        <v>0</v>
      </c>
      <c r="O1146" s="79"/>
      <c r="P1146" s="84"/>
      <c r="AA1146" s="5" t="s">
        <v>1622</v>
      </c>
      <c r="AB1146" s="85"/>
      <c r="AC1146" s="86"/>
      <c r="AD1146" s="85"/>
      <c r="AE1146" s="85"/>
      <c r="AF1146" s="86"/>
      <c r="AG1146" s="86"/>
      <c r="AH1146" s="87" t="n">
        <v>0</v>
      </c>
      <c r="AI1146" s="88" t="n">
        <v>0</v>
      </c>
      <c r="AJ1146" s="88" t="n">
        <v>0</v>
      </c>
      <c r="AK1146" s="89" t="n">
        <v>0</v>
      </c>
      <c r="AL1146" s="90" t="n">
        <v>0</v>
      </c>
      <c r="AM1146" s="89" t="n">
        <v>0</v>
      </c>
      <c r="AN1146" s="90" t="n">
        <v>0</v>
      </c>
      <c r="AO1146" s="86"/>
      <c r="AP1146" s="91"/>
      <c r="AZ1146" s="5"/>
      <c r="BA1146" s="12"/>
      <c r="BB1146" s="85" t="n">
        <f aca="false">IF(ISERROR(VLOOKUP($B1146,$AB:$AX,1,0)),0,(VLOOKUP($B1146,$AB:$AX,1,0)))</f>
        <v>0</v>
      </c>
      <c r="BC1146" s="86" t="n">
        <f aca="false">IF(ISERROR(VLOOKUP($B1146,$AB:$AX,2,0)),0,(VLOOKUP($B1146,$AB:$AX,2,0)))</f>
        <v>0</v>
      </c>
      <c r="BD1146" s="92" t="n">
        <f aca="false">IF(ISERROR(VLOOKUP($B1146,$AB:$AX,3,0)),0,(VLOOKUP($B1146,$AB:$AX,3,0)))</f>
        <v>0</v>
      </c>
      <c r="BE1146" s="85" t="n">
        <f aca="false">IF(ISERROR(VLOOKUP($B1146,$AB:$AX,4,0)),0,(VLOOKUP($B1146,$AB:$AX,4,0)))</f>
        <v>0</v>
      </c>
      <c r="BF1146" s="86" t="n">
        <f aca="false">IF(ISERROR(VLOOKUP($B1146,$AB:$AX,5,0)),0,(VLOOKUP($B1146,$AB:$AX,5,0)))</f>
        <v>0</v>
      </c>
      <c r="BG1146" s="86" t="n">
        <f aca="false">IF(ISERROR(VLOOKUP($B1146,$AB:$AX,6,0)),0,(VLOOKUP($B1146,$AB:$AX,6,0)))</f>
        <v>0</v>
      </c>
      <c r="BH1146" s="85" t="n">
        <f aca="false">IF(ISERROR(VLOOKUP($B1146,$AB:$AX,7,0)),0,(VLOOKUP($B1146,$AB:$AX,7,0)))</f>
        <v>0</v>
      </c>
      <c r="BI1146" s="88" t="n">
        <f aca="false">IF(ISERROR(VLOOKUP($B1146,$AB:$AX,8,0)),0,(VLOOKUP($B1146,$AB:$AX,8,0)))</f>
        <v>0</v>
      </c>
      <c r="BJ1146" s="88" t="n">
        <f aca="false">IF(ISERROR(VLOOKUP($B1146,$AB:$AX,9,0)),0,(VLOOKUP($B1146,$AB:$AX,9,0)))</f>
        <v>0</v>
      </c>
      <c r="BK1146" s="89" t="n">
        <f aca="false">IF(ISERROR(VLOOKUP($B1146,$AB:$AX,10,0)),0,(VLOOKUP($B1146,$AB:$AX,10,0)))</f>
        <v>0</v>
      </c>
      <c r="BL1146" s="93" t="n">
        <f aca="false">IF(ISERROR(VLOOKUP($B1146,$AB:$AX,11,0)),0,(VLOOKUP($B1146,$AB:$AX,11,0)))</f>
        <v>0</v>
      </c>
      <c r="BM1146" s="89" t="n">
        <f aca="false">IF(ISERROR(VLOOKUP($B1146,$AB:$AX,12,0)),0,(VLOOKUP($B1146,$AB:$AX,12,0)))</f>
        <v>0</v>
      </c>
      <c r="BN1146" s="93" t="n">
        <f aca="false">IF(ISERROR(VLOOKUP($B1146,$AB:$AX,13,0)),0,(VLOOKUP($B1146,$AB:$AX,13,0)))</f>
        <v>0</v>
      </c>
      <c r="BO1146" s="86" t="n">
        <f aca="false">IF(ISERROR(VLOOKUP($B1146,$AB:$AX,14,0)),0,(VLOOKUP($B1146,$AB:$AX,14,0)))</f>
        <v>0</v>
      </c>
      <c r="BP1146" s="91" t="n">
        <f aca="false">IF(ISERROR(VLOOKUP($B1146,$AB:$AX,15,0)),0,(VLOOKUP($B1146,$AB:$AX,15,0)))</f>
        <v>0</v>
      </c>
    </row>
    <row r="1147" customFormat="false" ht="12.75" hidden="true" customHeight="false" outlineLevel="0" collapsed="false">
      <c r="A1147" s="75" t="s">
        <v>1623</v>
      </c>
      <c r="B1147" s="78"/>
      <c r="C1147" s="79"/>
      <c r="D1147" s="78"/>
      <c r="E1147" s="78"/>
      <c r="F1147" s="79"/>
      <c r="G1147" s="79"/>
      <c r="H1147" s="80" t="n">
        <v>0</v>
      </c>
      <c r="I1147" s="81" t="n">
        <v>0</v>
      </c>
      <c r="J1147" s="81" t="n">
        <v>0</v>
      </c>
      <c r="K1147" s="82" t="n">
        <v>0</v>
      </c>
      <c r="L1147" s="83" t="n">
        <v>0</v>
      </c>
      <c r="M1147" s="82" t="n">
        <v>0</v>
      </c>
      <c r="N1147" s="83" t="n">
        <v>0</v>
      </c>
      <c r="O1147" s="79"/>
      <c r="P1147" s="84"/>
      <c r="AA1147" s="5" t="s">
        <v>1623</v>
      </c>
      <c r="AB1147" s="85"/>
      <c r="AC1147" s="86"/>
      <c r="AD1147" s="85"/>
      <c r="AE1147" s="85"/>
      <c r="AF1147" s="86"/>
      <c r="AG1147" s="86"/>
      <c r="AH1147" s="87" t="n">
        <v>0</v>
      </c>
      <c r="AI1147" s="88" t="n">
        <v>0</v>
      </c>
      <c r="AJ1147" s="88" t="n">
        <v>0</v>
      </c>
      <c r="AK1147" s="89" t="n">
        <v>0</v>
      </c>
      <c r="AL1147" s="90" t="n">
        <v>0</v>
      </c>
      <c r="AM1147" s="89" t="n">
        <v>0</v>
      </c>
      <c r="AN1147" s="90" t="n">
        <v>0</v>
      </c>
      <c r="AO1147" s="86"/>
      <c r="AP1147" s="91"/>
      <c r="AZ1147" s="5"/>
      <c r="BA1147" s="12"/>
      <c r="BB1147" s="85" t="n">
        <f aca="false">IF(ISERROR(VLOOKUP($B1147,$AB:$AX,1,0)),0,(VLOOKUP($B1147,$AB:$AX,1,0)))</f>
        <v>0</v>
      </c>
      <c r="BC1147" s="86" t="n">
        <f aca="false">IF(ISERROR(VLOOKUP($B1147,$AB:$AX,2,0)),0,(VLOOKUP($B1147,$AB:$AX,2,0)))</f>
        <v>0</v>
      </c>
      <c r="BD1147" s="92" t="n">
        <f aca="false">IF(ISERROR(VLOOKUP($B1147,$AB:$AX,3,0)),0,(VLOOKUP($B1147,$AB:$AX,3,0)))</f>
        <v>0</v>
      </c>
      <c r="BE1147" s="85" t="n">
        <f aca="false">IF(ISERROR(VLOOKUP($B1147,$AB:$AX,4,0)),0,(VLOOKUP($B1147,$AB:$AX,4,0)))</f>
        <v>0</v>
      </c>
      <c r="BF1147" s="86" t="n">
        <f aca="false">IF(ISERROR(VLOOKUP($B1147,$AB:$AX,5,0)),0,(VLOOKUP($B1147,$AB:$AX,5,0)))</f>
        <v>0</v>
      </c>
      <c r="BG1147" s="86" t="n">
        <f aca="false">IF(ISERROR(VLOOKUP($B1147,$AB:$AX,6,0)),0,(VLOOKUP($B1147,$AB:$AX,6,0)))</f>
        <v>0</v>
      </c>
      <c r="BH1147" s="85" t="n">
        <f aca="false">IF(ISERROR(VLOOKUP($B1147,$AB:$AX,7,0)),0,(VLOOKUP($B1147,$AB:$AX,7,0)))</f>
        <v>0</v>
      </c>
      <c r="BI1147" s="88" t="n">
        <f aca="false">IF(ISERROR(VLOOKUP($B1147,$AB:$AX,8,0)),0,(VLOOKUP($B1147,$AB:$AX,8,0)))</f>
        <v>0</v>
      </c>
      <c r="BJ1147" s="88" t="n">
        <f aca="false">IF(ISERROR(VLOOKUP($B1147,$AB:$AX,9,0)),0,(VLOOKUP($B1147,$AB:$AX,9,0)))</f>
        <v>0</v>
      </c>
      <c r="BK1147" s="89" t="n">
        <f aca="false">IF(ISERROR(VLOOKUP($B1147,$AB:$AX,10,0)),0,(VLOOKUP($B1147,$AB:$AX,10,0)))</f>
        <v>0</v>
      </c>
      <c r="BL1147" s="93" t="n">
        <f aca="false">IF(ISERROR(VLOOKUP($B1147,$AB:$AX,11,0)),0,(VLOOKUP($B1147,$AB:$AX,11,0)))</f>
        <v>0</v>
      </c>
      <c r="BM1147" s="89" t="n">
        <f aca="false">IF(ISERROR(VLOOKUP($B1147,$AB:$AX,12,0)),0,(VLOOKUP($B1147,$AB:$AX,12,0)))</f>
        <v>0</v>
      </c>
      <c r="BN1147" s="93" t="n">
        <f aca="false">IF(ISERROR(VLOOKUP($B1147,$AB:$AX,13,0)),0,(VLOOKUP($B1147,$AB:$AX,13,0)))</f>
        <v>0</v>
      </c>
      <c r="BO1147" s="86" t="n">
        <f aca="false">IF(ISERROR(VLOOKUP($B1147,$AB:$AX,14,0)),0,(VLOOKUP($B1147,$AB:$AX,14,0)))</f>
        <v>0</v>
      </c>
      <c r="BP1147" s="91" t="n">
        <f aca="false">IF(ISERROR(VLOOKUP($B1147,$AB:$AX,15,0)),0,(VLOOKUP($B1147,$AB:$AX,15,0)))</f>
        <v>0</v>
      </c>
    </row>
    <row r="1148" customFormat="false" ht="12.75" hidden="true" customHeight="false" outlineLevel="0" collapsed="false">
      <c r="A1148" s="75" t="s">
        <v>1624</v>
      </c>
      <c r="B1148" s="78"/>
      <c r="C1148" s="79"/>
      <c r="D1148" s="78"/>
      <c r="E1148" s="78"/>
      <c r="F1148" s="79"/>
      <c r="G1148" s="79"/>
      <c r="H1148" s="80" t="n">
        <v>0</v>
      </c>
      <c r="I1148" s="81" t="n">
        <v>0</v>
      </c>
      <c r="J1148" s="81" t="n">
        <v>0</v>
      </c>
      <c r="K1148" s="82" t="n">
        <v>0</v>
      </c>
      <c r="L1148" s="83" t="n">
        <v>0</v>
      </c>
      <c r="M1148" s="82" t="n">
        <v>0</v>
      </c>
      <c r="N1148" s="83" t="n">
        <v>0</v>
      </c>
      <c r="O1148" s="79"/>
      <c r="P1148" s="84"/>
      <c r="AA1148" s="5" t="s">
        <v>1624</v>
      </c>
      <c r="AB1148" s="85"/>
      <c r="AC1148" s="86"/>
      <c r="AD1148" s="85"/>
      <c r="AE1148" s="85"/>
      <c r="AF1148" s="86"/>
      <c r="AG1148" s="86"/>
      <c r="AH1148" s="87" t="n">
        <v>0</v>
      </c>
      <c r="AI1148" s="88" t="n">
        <v>0</v>
      </c>
      <c r="AJ1148" s="88" t="n">
        <v>0</v>
      </c>
      <c r="AK1148" s="89" t="n">
        <v>0</v>
      </c>
      <c r="AL1148" s="90" t="n">
        <v>0</v>
      </c>
      <c r="AM1148" s="89" t="n">
        <v>0</v>
      </c>
      <c r="AN1148" s="90" t="n">
        <v>0</v>
      </c>
      <c r="AO1148" s="86"/>
      <c r="AP1148" s="91"/>
      <c r="AZ1148" s="5"/>
      <c r="BA1148" s="12"/>
      <c r="BB1148" s="85" t="n">
        <f aca="false">IF(ISERROR(VLOOKUP($B1148,$AB:$AX,1,0)),0,(VLOOKUP($B1148,$AB:$AX,1,0)))</f>
        <v>0</v>
      </c>
      <c r="BC1148" s="86" t="n">
        <f aca="false">IF(ISERROR(VLOOKUP($B1148,$AB:$AX,2,0)),0,(VLOOKUP($B1148,$AB:$AX,2,0)))</f>
        <v>0</v>
      </c>
      <c r="BD1148" s="92" t="n">
        <f aca="false">IF(ISERROR(VLOOKUP($B1148,$AB:$AX,3,0)),0,(VLOOKUP($B1148,$AB:$AX,3,0)))</f>
        <v>0</v>
      </c>
      <c r="BE1148" s="85" t="n">
        <f aca="false">IF(ISERROR(VLOOKUP($B1148,$AB:$AX,4,0)),0,(VLOOKUP($B1148,$AB:$AX,4,0)))</f>
        <v>0</v>
      </c>
      <c r="BF1148" s="86" t="n">
        <f aca="false">IF(ISERROR(VLOOKUP($B1148,$AB:$AX,5,0)),0,(VLOOKUP($B1148,$AB:$AX,5,0)))</f>
        <v>0</v>
      </c>
      <c r="BG1148" s="86" t="n">
        <f aca="false">IF(ISERROR(VLOOKUP($B1148,$AB:$AX,6,0)),0,(VLOOKUP($B1148,$AB:$AX,6,0)))</f>
        <v>0</v>
      </c>
      <c r="BH1148" s="85" t="n">
        <f aca="false">IF(ISERROR(VLOOKUP($B1148,$AB:$AX,7,0)),0,(VLOOKUP($B1148,$AB:$AX,7,0)))</f>
        <v>0</v>
      </c>
      <c r="BI1148" s="88" t="n">
        <f aca="false">IF(ISERROR(VLOOKUP($B1148,$AB:$AX,8,0)),0,(VLOOKUP($B1148,$AB:$AX,8,0)))</f>
        <v>0</v>
      </c>
      <c r="BJ1148" s="88" t="n">
        <f aca="false">IF(ISERROR(VLOOKUP($B1148,$AB:$AX,9,0)),0,(VLOOKUP($B1148,$AB:$AX,9,0)))</f>
        <v>0</v>
      </c>
      <c r="BK1148" s="89" t="n">
        <f aca="false">IF(ISERROR(VLOOKUP($B1148,$AB:$AX,10,0)),0,(VLOOKUP($B1148,$AB:$AX,10,0)))</f>
        <v>0</v>
      </c>
      <c r="BL1148" s="93" t="n">
        <f aca="false">IF(ISERROR(VLOOKUP($B1148,$AB:$AX,11,0)),0,(VLOOKUP($B1148,$AB:$AX,11,0)))</f>
        <v>0</v>
      </c>
      <c r="BM1148" s="89" t="n">
        <f aca="false">IF(ISERROR(VLOOKUP($B1148,$AB:$AX,12,0)),0,(VLOOKUP($B1148,$AB:$AX,12,0)))</f>
        <v>0</v>
      </c>
      <c r="BN1148" s="93" t="n">
        <f aca="false">IF(ISERROR(VLOOKUP($B1148,$AB:$AX,13,0)),0,(VLOOKUP($B1148,$AB:$AX,13,0)))</f>
        <v>0</v>
      </c>
      <c r="BO1148" s="86" t="n">
        <f aca="false">IF(ISERROR(VLOOKUP($B1148,$AB:$AX,14,0)),0,(VLOOKUP($B1148,$AB:$AX,14,0)))</f>
        <v>0</v>
      </c>
      <c r="BP1148" s="91" t="n">
        <f aca="false">IF(ISERROR(VLOOKUP($B1148,$AB:$AX,15,0)),0,(VLOOKUP($B1148,$AB:$AX,15,0)))</f>
        <v>0</v>
      </c>
    </row>
    <row r="1149" customFormat="false" ht="12.75" hidden="true" customHeight="false" outlineLevel="0" collapsed="false">
      <c r="A1149" s="75" t="s">
        <v>1625</v>
      </c>
      <c r="B1149" s="78"/>
      <c r="C1149" s="79"/>
      <c r="D1149" s="78"/>
      <c r="E1149" s="78"/>
      <c r="F1149" s="79"/>
      <c r="G1149" s="79"/>
      <c r="H1149" s="80" t="n">
        <v>0</v>
      </c>
      <c r="I1149" s="81" t="n">
        <v>0</v>
      </c>
      <c r="J1149" s="81" t="n">
        <v>0</v>
      </c>
      <c r="K1149" s="82" t="n">
        <v>0</v>
      </c>
      <c r="L1149" s="83" t="n">
        <v>0</v>
      </c>
      <c r="M1149" s="82" t="n">
        <v>0</v>
      </c>
      <c r="N1149" s="83" t="n">
        <v>0</v>
      </c>
      <c r="O1149" s="79"/>
      <c r="P1149" s="84"/>
      <c r="AA1149" s="5" t="s">
        <v>1625</v>
      </c>
      <c r="AB1149" s="85"/>
      <c r="AC1149" s="86"/>
      <c r="AD1149" s="85"/>
      <c r="AE1149" s="85"/>
      <c r="AF1149" s="86"/>
      <c r="AG1149" s="86"/>
      <c r="AH1149" s="87" t="n">
        <v>0</v>
      </c>
      <c r="AI1149" s="88" t="n">
        <v>0</v>
      </c>
      <c r="AJ1149" s="88" t="n">
        <v>0</v>
      </c>
      <c r="AK1149" s="89" t="n">
        <v>0</v>
      </c>
      <c r="AL1149" s="90" t="n">
        <v>0</v>
      </c>
      <c r="AM1149" s="89" t="n">
        <v>0</v>
      </c>
      <c r="AN1149" s="90" t="n">
        <v>0</v>
      </c>
      <c r="AO1149" s="86"/>
      <c r="AP1149" s="91"/>
      <c r="AZ1149" s="5"/>
      <c r="BA1149" s="12"/>
      <c r="BB1149" s="85" t="n">
        <f aca="false">IF(ISERROR(VLOOKUP($B1149,$AB:$AX,1,0)),0,(VLOOKUP($B1149,$AB:$AX,1,0)))</f>
        <v>0</v>
      </c>
      <c r="BC1149" s="86" t="n">
        <f aca="false">IF(ISERROR(VLOOKUP($B1149,$AB:$AX,2,0)),0,(VLOOKUP($B1149,$AB:$AX,2,0)))</f>
        <v>0</v>
      </c>
      <c r="BD1149" s="92" t="n">
        <f aca="false">IF(ISERROR(VLOOKUP($B1149,$AB:$AX,3,0)),0,(VLOOKUP($B1149,$AB:$AX,3,0)))</f>
        <v>0</v>
      </c>
      <c r="BE1149" s="85" t="n">
        <f aca="false">IF(ISERROR(VLOOKUP($B1149,$AB:$AX,4,0)),0,(VLOOKUP($B1149,$AB:$AX,4,0)))</f>
        <v>0</v>
      </c>
      <c r="BF1149" s="86" t="n">
        <f aca="false">IF(ISERROR(VLOOKUP($B1149,$AB:$AX,5,0)),0,(VLOOKUP($B1149,$AB:$AX,5,0)))</f>
        <v>0</v>
      </c>
      <c r="BG1149" s="86" t="n">
        <f aca="false">IF(ISERROR(VLOOKUP($B1149,$AB:$AX,6,0)),0,(VLOOKUP($B1149,$AB:$AX,6,0)))</f>
        <v>0</v>
      </c>
      <c r="BH1149" s="85" t="n">
        <f aca="false">IF(ISERROR(VLOOKUP($B1149,$AB:$AX,7,0)),0,(VLOOKUP($B1149,$AB:$AX,7,0)))</f>
        <v>0</v>
      </c>
      <c r="BI1149" s="88" t="n">
        <f aca="false">IF(ISERROR(VLOOKUP($B1149,$AB:$AX,8,0)),0,(VLOOKUP($B1149,$AB:$AX,8,0)))</f>
        <v>0</v>
      </c>
      <c r="BJ1149" s="88" t="n">
        <f aca="false">IF(ISERROR(VLOOKUP($B1149,$AB:$AX,9,0)),0,(VLOOKUP($B1149,$AB:$AX,9,0)))</f>
        <v>0</v>
      </c>
      <c r="BK1149" s="89" t="n">
        <f aca="false">IF(ISERROR(VLOOKUP($B1149,$AB:$AX,10,0)),0,(VLOOKUP($B1149,$AB:$AX,10,0)))</f>
        <v>0</v>
      </c>
      <c r="BL1149" s="93" t="n">
        <f aca="false">IF(ISERROR(VLOOKUP($B1149,$AB:$AX,11,0)),0,(VLOOKUP($B1149,$AB:$AX,11,0)))</f>
        <v>0</v>
      </c>
      <c r="BM1149" s="89" t="n">
        <f aca="false">IF(ISERROR(VLOOKUP($B1149,$AB:$AX,12,0)),0,(VLOOKUP($B1149,$AB:$AX,12,0)))</f>
        <v>0</v>
      </c>
      <c r="BN1149" s="93" t="n">
        <f aca="false">IF(ISERROR(VLOOKUP($B1149,$AB:$AX,13,0)),0,(VLOOKUP($B1149,$AB:$AX,13,0)))</f>
        <v>0</v>
      </c>
      <c r="BO1149" s="86" t="n">
        <f aca="false">IF(ISERROR(VLOOKUP($B1149,$AB:$AX,14,0)),0,(VLOOKUP($B1149,$AB:$AX,14,0)))</f>
        <v>0</v>
      </c>
      <c r="BP1149" s="91" t="n">
        <f aca="false">IF(ISERROR(VLOOKUP($B1149,$AB:$AX,15,0)),0,(VLOOKUP($B1149,$AB:$AX,15,0)))</f>
        <v>0</v>
      </c>
    </row>
    <row r="1150" customFormat="false" ht="12.75" hidden="true" customHeight="false" outlineLevel="0" collapsed="false">
      <c r="A1150" s="75" t="s">
        <v>1626</v>
      </c>
      <c r="B1150" s="78"/>
      <c r="C1150" s="79"/>
      <c r="D1150" s="78"/>
      <c r="E1150" s="78"/>
      <c r="F1150" s="79"/>
      <c r="G1150" s="79"/>
      <c r="H1150" s="80" t="n">
        <v>0</v>
      </c>
      <c r="I1150" s="81" t="n">
        <v>0</v>
      </c>
      <c r="J1150" s="81" t="n">
        <v>0</v>
      </c>
      <c r="K1150" s="82" t="n">
        <v>0</v>
      </c>
      <c r="L1150" s="83" t="n">
        <v>0</v>
      </c>
      <c r="M1150" s="82" t="n">
        <v>0</v>
      </c>
      <c r="N1150" s="83" t="n">
        <v>0</v>
      </c>
      <c r="O1150" s="79"/>
      <c r="P1150" s="84"/>
      <c r="AA1150" s="5" t="s">
        <v>1626</v>
      </c>
      <c r="AB1150" s="85"/>
      <c r="AC1150" s="86"/>
      <c r="AD1150" s="85"/>
      <c r="AE1150" s="85"/>
      <c r="AF1150" s="86"/>
      <c r="AG1150" s="86"/>
      <c r="AH1150" s="87" t="n">
        <v>0</v>
      </c>
      <c r="AI1150" s="88" t="n">
        <v>0</v>
      </c>
      <c r="AJ1150" s="88" t="n">
        <v>0</v>
      </c>
      <c r="AK1150" s="89" t="n">
        <v>0</v>
      </c>
      <c r="AL1150" s="90" t="n">
        <v>0</v>
      </c>
      <c r="AM1150" s="89" t="n">
        <v>0</v>
      </c>
      <c r="AN1150" s="90" t="n">
        <v>0</v>
      </c>
      <c r="AO1150" s="86"/>
      <c r="AP1150" s="91"/>
      <c r="AZ1150" s="5"/>
      <c r="BA1150" s="12"/>
      <c r="BB1150" s="85" t="n">
        <f aca="false">IF(ISERROR(VLOOKUP($B1150,$AB:$AX,1,0)),0,(VLOOKUP($B1150,$AB:$AX,1,0)))</f>
        <v>0</v>
      </c>
      <c r="BC1150" s="86" t="n">
        <f aca="false">IF(ISERROR(VLOOKUP($B1150,$AB:$AX,2,0)),0,(VLOOKUP($B1150,$AB:$AX,2,0)))</f>
        <v>0</v>
      </c>
      <c r="BD1150" s="92" t="n">
        <f aca="false">IF(ISERROR(VLOOKUP($B1150,$AB:$AX,3,0)),0,(VLOOKUP($B1150,$AB:$AX,3,0)))</f>
        <v>0</v>
      </c>
      <c r="BE1150" s="85" t="n">
        <f aca="false">IF(ISERROR(VLOOKUP($B1150,$AB:$AX,4,0)),0,(VLOOKUP($B1150,$AB:$AX,4,0)))</f>
        <v>0</v>
      </c>
      <c r="BF1150" s="86" t="n">
        <f aca="false">IF(ISERROR(VLOOKUP($B1150,$AB:$AX,5,0)),0,(VLOOKUP($B1150,$AB:$AX,5,0)))</f>
        <v>0</v>
      </c>
      <c r="BG1150" s="86" t="n">
        <f aca="false">IF(ISERROR(VLOOKUP($B1150,$AB:$AX,6,0)),0,(VLOOKUP($B1150,$AB:$AX,6,0)))</f>
        <v>0</v>
      </c>
      <c r="BH1150" s="85" t="n">
        <f aca="false">IF(ISERROR(VLOOKUP($B1150,$AB:$AX,7,0)),0,(VLOOKUP($B1150,$AB:$AX,7,0)))</f>
        <v>0</v>
      </c>
      <c r="BI1150" s="88" t="n">
        <f aca="false">IF(ISERROR(VLOOKUP($B1150,$AB:$AX,8,0)),0,(VLOOKUP($B1150,$AB:$AX,8,0)))</f>
        <v>0</v>
      </c>
      <c r="BJ1150" s="88" t="n">
        <f aca="false">IF(ISERROR(VLOOKUP($B1150,$AB:$AX,9,0)),0,(VLOOKUP($B1150,$AB:$AX,9,0)))</f>
        <v>0</v>
      </c>
      <c r="BK1150" s="89" t="n">
        <f aca="false">IF(ISERROR(VLOOKUP($B1150,$AB:$AX,10,0)),0,(VLOOKUP($B1150,$AB:$AX,10,0)))</f>
        <v>0</v>
      </c>
      <c r="BL1150" s="93" t="n">
        <f aca="false">IF(ISERROR(VLOOKUP($B1150,$AB:$AX,11,0)),0,(VLOOKUP($B1150,$AB:$AX,11,0)))</f>
        <v>0</v>
      </c>
      <c r="BM1150" s="89" t="n">
        <f aca="false">IF(ISERROR(VLOOKUP($B1150,$AB:$AX,12,0)),0,(VLOOKUP($B1150,$AB:$AX,12,0)))</f>
        <v>0</v>
      </c>
      <c r="BN1150" s="93" t="n">
        <f aca="false">IF(ISERROR(VLOOKUP($B1150,$AB:$AX,13,0)),0,(VLOOKUP($B1150,$AB:$AX,13,0)))</f>
        <v>0</v>
      </c>
      <c r="BO1150" s="86" t="n">
        <f aca="false">IF(ISERROR(VLOOKUP($B1150,$AB:$AX,14,0)),0,(VLOOKUP($B1150,$AB:$AX,14,0)))</f>
        <v>0</v>
      </c>
      <c r="BP1150" s="91" t="n">
        <f aca="false">IF(ISERROR(VLOOKUP($B1150,$AB:$AX,15,0)),0,(VLOOKUP($B1150,$AB:$AX,15,0)))</f>
        <v>0</v>
      </c>
    </row>
    <row r="1151" customFormat="false" ht="12.75" hidden="true" customHeight="false" outlineLevel="0" collapsed="false">
      <c r="A1151" s="75" t="s">
        <v>1627</v>
      </c>
      <c r="B1151" s="78"/>
      <c r="C1151" s="79"/>
      <c r="D1151" s="78"/>
      <c r="E1151" s="78"/>
      <c r="F1151" s="79"/>
      <c r="G1151" s="79"/>
      <c r="H1151" s="80" t="n">
        <v>0</v>
      </c>
      <c r="I1151" s="81" t="n">
        <v>0</v>
      </c>
      <c r="J1151" s="81" t="n">
        <v>0</v>
      </c>
      <c r="K1151" s="82" t="n">
        <v>0</v>
      </c>
      <c r="L1151" s="83" t="n">
        <v>0</v>
      </c>
      <c r="M1151" s="82" t="n">
        <v>0</v>
      </c>
      <c r="N1151" s="83" t="n">
        <v>0</v>
      </c>
      <c r="O1151" s="79"/>
      <c r="P1151" s="84"/>
      <c r="AA1151" s="5" t="s">
        <v>1627</v>
      </c>
      <c r="AB1151" s="85"/>
      <c r="AC1151" s="86"/>
      <c r="AD1151" s="85"/>
      <c r="AE1151" s="85"/>
      <c r="AF1151" s="86"/>
      <c r="AG1151" s="86"/>
      <c r="AH1151" s="87" t="n">
        <v>0</v>
      </c>
      <c r="AI1151" s="88" t="n">
        <v>0</v>
      </c>
      <c r="AJ1151" s="88" t="n">
        <v>0</v>
      </c>
      <c r="AK1151" s="89" t="n">
        <v>0</v>
      </c>
      <c r="AL1151" s="90" t="n">
        <v>0</v>
      </c>
      <c r="AM1151" s="89" t="n">
        <v>0</v>
      </c>
      <c r="AN1151" s="90" t="n">
        <v>0</v>
      </c>
      <c r="AO1151" s="86"/>
      <c r="AP1151" s="91"/>
      <c r="AZ1151" s="5"/>
      <c r="BA1151" s="12"/>
      <c r="BB1151" s="85" t="n">
        <f aca="false">IF(ISERROR(VLOOKUP($B1151,$AB:$AX,1,0)),0,(VLOOKUP($B1151,$AB:$AX,1,0)))</f>
        <v>0</v>
      </c>
      <c r="BC1151" s="86" t="n">
        <f aca="false">IF(ISERROR(VLOOKUP($B1151,$AB:$AX,2,0)),0,(VLOOKUP($B1151,$AB:$AX,2,0)))</f>
        <v>0</v>
      </c>
      <c r="BD1151" s="92" t="n">
        <f aca="false">IF(ISERROR(VLOOKUP($B1151,$AB:$AX,3,0)),0,(VLOOKUP($B1151,$AB:$AX,3,0)))</f>
        <v>0</v>
      </c>
      <c r="BE1151" s="85" t="n">
        <f aca="false">IF(ISERROR(VLOOKUP($B1151,$AB:$AX,4,0)),0,(VLOOKUP($B1151,$AB:$AX,4,0)))</f>
        <v>0</v>
      </c>
      <c r="BF1151" s="86" t="n">
        <f aca="false">IF(ISERROR(VLOOKUP($B1151,$AB:$AX,5,0)),0,(VLOOKUP($B1151,$AB:$AX,5,0)))</f>
        <v>0</v>
      </c>
      <c r="BG1151" s="86" t="n">
        <f aca="false">IF(ISERROR(VLOOKUP($B1151,$AB:$AX,6,0)),0,(VLOOKUP($B1151,$AB:$AX,6,0)))</f>
        <v>0</v>
      </c>
      <c r="BH1151" s="85" t="n">
        <f aca="false">IF(ISERROR(VLOOKUP($B1151,$AB:$AX,7,0)),0,(VLOOKUP($B1151,$AB:$AX,7,0)))</f>
        <v>0</v>
      </c>
      <c r="BI1151" s="88" t="n">
        <f aca="false">IF(ISERROR(VLOOKUP($B1151,$AB:$AX,8,0)),0,(VLOOKUP($B1151,$AB:$AX,8,0)))</f>
        <v>0</v>
      </c>
      <c r="BJ1151" s="88" t="n">
        <f aca="false">IF(ISERROR(VLOOKUP($B1151,$AB:$AX,9,0)),0,(VLOOKUP($B1151,$AB:$AX,9,0)))</f>
        <v>0</v>
      </c>
      <c r="BK1151" s="89" t="n">
        <f aca="false">IF(ISERROR(VLOOKUP($B1151,$AB:$AX,10,0)),0,(VLOOKUP($B1151,$AB:$AX,10,0)))</f>
        <v>0</v>
      </c>
      <c r="BL1151" s="93" t="n">
        <f aca="false">IF(ISERROR(VLOOKUP($B1151,$AB:$AX,11,0)),0,(VLOOKUP($B1151,$AB:$AX,11,0)))</f>
        <v>0</v>
      </c>
      <c r="BM1151" s="89" t="n">
        <f aca="false">IF(ISERROR(VLOOKUP($B1151,$AB:$AX,12,0)),0,(VLOOKUP($B1151,$AB:$AX,12,0)))</f>
        <v>0</v>
      </c>
      <c r="BN1151" s="93" t="n">
        <f aca="false">IF(ISERROR(VLOOKUP($B1151,$AB:$AX,13,0)),0,(VLOOKUP($B1151,$AB:$AX,13,0)))</f>
        <v>0</v>
      </c>
      <c r="BO1151" s="86" t="n">
        <f aca="false">IF(ISERROR(VLOOKUP($B1151,$AB:$AX,14,0)),0,(VLOOKUP($B1151,$AB:$AX,14,0)))</f>
        <v>0</v>
      </c>
      <c r="BP1151" s="91" t="n">
        <f aca="false">IF(ISERROR(VLOOKUP($B1151,$AB:$AX,15,0)),0,(VLOOKUP($B1151,$AB:$AX,15,0)))</f>
        <v>0</v>
      </c>
    </row>
    <row r="1152" customFormat="false" ht="12.75" hidden="true" customHeight="false" outlineLevel="0" collapsed="false">
      <c r="A1152" s="75" t="s">
        <v>1628</v>
      </c>
      <c r="B1152" s="78"/>
      <c r="C1152" s="79"/>
      <c r="D1152" s="78"/>
      <c r="E1152" s="78"/>
      <c r="F1152" s="79"/>
      <c r="G1152" s="79"/>
      <c r="H1152" s="80" t="n">
        <v>0</v>
      </c>
      <c r="I1152" s="81" t="n">
        <v>0</v>
      </c>
      <c r="J1152" s="81" t="n">
        <v>0</v>
      </c>
      <c r="K1152" s="82" t="n">
        <v>0</v>
      </c>
      <c r="L1152" s="83" t="n">
        <v>0</v>
      </c>
      <c r="M1152" s="82" t="n">
        <v>0</v>
      </c>
      <c r="N1152" s="83" t="n">
        <v>0</v>
      </c>
      <c r="O1152" s="79"/>
      <c r="P1152" s="84"/>
      <c r="AA1152" s="5" t="s">
        <v>1628</v>
      </c>
      <c r="AB1152" s="85"/>
      <c r="AC1152" s="86"/>
      <c r="AD1152" s="85"/>
      <c r="AE1152" s="85"/>
      <c r="AF1152" s="86"/>
      <c r="AG1152" s="86"/>
      <c r="AH1152" s="87" t="n">
        <v>0</v>
      </c>
      <c r="AI1152" s="88" t="n">
        <v>0</v>
      </c>
      <c r="AJ1152" s="88" t="n">
        <v>0</v>
      </c>
      <c r="AK1152" s="89" t="n">
        <v>0</v>
      </c>
      <c r="AL1152" s="90" t="n">
        <v>0</v>
      </c>
      <c r="AM1152" s="89" t="n">
        <v>0</v>
      </c>
      <c r="AN1152" s="90" t="n">
        <v>0</v>
      </c>
      <c r="AO1152" s="86"/>
      <c r="AP1152" s="91"/>
      <c r="AZ1152" s="5"/>
      <c r="BA1152" s="12"/>
      <c r="BB1152" s="85" t="n">
        <f aca="false">IF(ISERROR(VLOOKUP($B1152,$AB:$AX,1,0)),0,(VLOOKUP($B1152,$AB:$AX,1,0)))</f>
        <v>0</v>
      </c>
      <c r="BC1152" s="86" t="n">
        <f aca="false">IF(ISERROR(VLOOKUP($B1152,$AB:$AX,2,0)),0,(VLOOKUP($B1152,$AB:$AX,2,0)))</f>
        <v>0</v>
      </c>
      <c r="BD1152" s="92" t="n">
        <f aca="false">IF(ISERROR(VLOOKUP($B1152,$AB:$AX,3,0)),0,(VLOOKUP($B1152,$AB:$AX,3,0)))</f>
        <v>0</v>
      </c>
      <c r="BE1152" s="85" t="n">
        <f aca="false">IF(ISERROR(VLOOKUP($B1152,$AB:$AX,4,0)),0,(VLOOKUP($B1152,$AB:$AX,4,0)))</f>
        <v>0</v>
      </c>
      <c r="BF1152" s="86" t="n">
        <f aca="false">IF(ISERROR(VLOOKUP($B1152,$AB:$AX,5,0)),0,(VLOOKUP($B1152,$AB:$AX,5,0)))</f>
        <v>0</v>
      </c>
      <c r="BG1152" s="86" t="n">
        <f aca="false">IF(ISERROR(VLOOKUP($B1152,$AB:$AX,6,0)),0,(VLOOKUP($B1152,$AB:$AX,6,0)))</f>
        <v>0</v>
      </c>
      <c r="BH1152" s="85" t="n">
        <f aca="false">IF(ISERROR(VLOOKUP($B1152,$AB:$AX,7,0)),0,(VLOOKUP($B1152,$AB:$AX,7,0)))</f>
        <v>0</v>
      </c>
      <c r="BI1152" s="88" t="n">
        <f aca="false">IF(ISERROR(VLOOKUP($B1152,$AB:$AX,8,0)),0,(VLOOKUP($B1152,$AB:$AX,8,0)))</f>
        <v>0</v>
      </c>
      <c r="BJ1152" s="88" t="n">
        <f aca="false">IF(ISERROR(VLOOKUP($B1152,$AB:$AX,9,0)),0,(VLOOKUP($B1152,$AB:$AX,9,0)))</f>
        <v>0</v>
      </c>
      <c r="BK1152" s="89" t="n">
        <f aca="false">IF(ISERROR(VLOOKUP($B1152,$AB:$AX,10,0)),0,(VLOOKUP($B1152,$AB:$AX,10,0)))</f>
        <v>0</v>
      </c>
      <c r="BL1152" s="93" t="n">
        <f aca="false">IF(ISERROR(VLOOKUP($B1152,$AB:$AX,11,0)),0,(VLOOKUP($B1152,$AB:$AX,11,0)))</f>
        <v>0</v>
      </c>
      <c r="BM1152" s="89" t="n">
        <f aca="false">IF(ISERROR(VLOOKUP($B1152,$AB:$AX,12,0)),0,(VLOOKUP($B1152,$AB:$AX,12,0)))</f>
        <v>0</v>
      </c>
      <c r="BN1152" s="93" t="n">
        <f aca="false">IF(ISERROR(VLOOKUP($B1152,$AB:$AX,13,0)),0,(VLOOKUP($B1152,$AB:$AX,13,0)))</f>
        <v>0</v>
      </c>
      <c r="BO1152" s="86" t="n">
        <f aca="false">IF(ISERROR(VLOOKUP($B1152,$AB:$AX,14,0)),0,(VLOOKUP($B1152,$AB:$AX,14,0)))</f>
        <v>0</v>
      </c>
      <c r="BP1152" s="91" t="n">
        <f aca="false">IF(ISERROR(VLOOKUP($B1152,$AB:$AX,15,0)),0,(VLOOKUP($B1152,$AB:$AX,15,0)))</f>
        <v>0</v>
      </c>
    </row>
    <row r="1153" customFormat="false" ht="12.75" hidden="true" customHeight="false" outlineLevel="0" collapsed="false">
      <c r="A1153" s="75" t="s">
        <v>1629</v>
      </c>
      <c r="B1153" s="78"/>
      <c r="C1153" s="79"/>
      <c r="D1153" s="78"/>
      <c r="E1153" s="78"/>
      <c r="F1153" s="79"/>
      <c r="G1153" s="79"/>
      <c r="H1153" s="80" t="n">
        <v>0</v>
      </c>
      <c r="I1153" s="81" t="n">
        <v>0</v>
      </c>
      <c r="J1153" s="81" t="n">
        <v>0</v>
      </c>
      <c r="K1153" s="82" t="n">
        <v>0</v>
      </c>
      <c r="L1153" s="83" t="n">
        <v>0</v>
      </c>
      <c r="M1153" s="82" t="n">
        <v>0</v>
      </c>
      <c r="N1153" s="83" t="n">
        <v>0</v>
      </c>
      <c r="O1153" s="79"/>
      <c r="P1153" s="84"/>
      <c r="AA1153" s="5" t="s">
        <v>1629</v>
      </c>
      <c r="AB1153" s="85"/>
      <c r="AC1153" s="86"/>
      <c r="AD1153" s="85"/>
      <c r="AE1153" s="85"/>
      <c r="AF1153" s="86"/>
      <c r="AG1153" s="86"/>
      <c r="AH1153" s="87" t="n">
        <v>0</v>
      </c>
      <c r="AI1153" s="88" t="n">
        <v>0</v>
      </c>
      <c r="AJ1153" s="88" t="n">
        <v>0</v>
      </c>
      <c r="AK1153" s="89" t="n">
        <v>0</v>
      </c>
      <c r="AL1153" s="90" t="n">
        <v>0</v>
      </c>
      <c r="AM1153" s="89" t="n">
        <v>0</v>
      </c>
      <c r="AN1153" s="90" t="n">
        <v>0</v>
      </c>
      <c r="AO1153" s="86"/>
      <c r="AP1153" s="91"/>
      <c r="AZ1153" s="5"/>
      <c r="BA1153" s="12"/>
      <c r="BB1153" s="85" t="n">
        <f aca="false">IF(ISERROR(VLOOKUP($B1153,$AB:$AX,1,0)),0,(VLOOKUP($B1153,$AB:$AX,1,0)))</f>
        <v>0</v>
      </c>
      <c r="BC1153" s="86" t="n">
        <f aca="false">IF(ISERROR(VLOOKUP($B1153,$AB:$AX,2,0)),0,(VLOOKUP($B1153,$AB:$AX,2,0)))</f>
        <v>0</v>
      </c>
      <c r="BD1153" s="92" t="n">
        <f aca="false">IF(ISERROR(VLOOKUP($B1153,$AB:$AX,3,0)),0,(VLOOKUP($B1153,$AB:$AX,3,0)))</f>
        <v>0</v>
      </c>
      <c r="BE1153" s="85" t="n">
        <f aca="false">IF(ISERROR(VLOOKUP($B1153,$AB:$AX,4,0)),0,(VLOOKUP($B1153,$AB:$AX,4,0)))</f>
        <v>0</v>
      </c>
      <c r="BF1153" s="86" t="n">
        <f aca="false">IF(ISERROR(VLOOKUP($B1153,$AB:$AX,5,0)),0,(VLOOKUP($B1153,$AB:$AX,5,0)))</f>
        <v>0</v>
      </c>
      <c r="BG1153" s="86" t="n">
        <f aca="false">IF(ISERROR(VLOOKUP($B1153,$AB:$AX,6,0)),0,(VLOOKUP($B1153,$AB:$AX,6,0)))</f>
        <v>0</v>
      </c>
      <c r="BH1153" s="85" t="n">
        <f aca="false">IF(ISERROR(VLOOKUP($B1153,$AB:$AX,7,0)),0,(VLOOKUP($B1153,$AB:$AX,7,0)))</f>
        <v>0</v>
      </c>
      <c r="BI1153" s="88" t="n">
        <f aca="false">IF(ISERROR(VLOOKUP($B1153,$AB:$AX,8,0)),0,(VLOOKUP($B1153,$AB:$AX,8,0)))</f>
        <v>0</v>
      </c>
      <c r="BJ1153" s="88" t="n">
        <f aca="false">IF(ISERROR(VLOOKUP($B1153,$AB:$AX,9,0)),0,(VLOOKUP($B1153,$AB:$AX,9,0)))</f>
        <v>0</v>
      </c>
      <c r="BK1153" s="89" t="n">
        <f aca="false">IF(ISERROR(VLOOKUP($B1153,$AB:$AX,10,0)),0,(VLOOKUP($B1153,$AB:$AX,10,0)))</f>
        <v>0</v>
      </c>
      <c r="BL1153" s="93" t="n">
        <f aca="false">IF(ISERROR(VLOOKUP($B1153,$AB:$AX,11,0)),0,(VLOOKUP($B1153,$AB:$AX,11,0)))</f>
        <v>0</v>
      </c>
      <c r="BM1153" s="89" t="n">
        <f aca="false">IF(ISERROR(VLOOKUP($B1153,$AB:$AX,12,0)),0,(VLOOKUP($B1153,$AB:$AX,12,0)))</f>
        <v>0</v>
      </c>
      <c r="BN1153" s="93" t="n">
        <f aca="false">IF(ISERROR(VLOOKUP($B1153,$AB:$AX,13,0)),0,(VLOOKUP($B1153,$AB:$AX,13,0)))</f>
        <v>0</v>
      </c>
      <c r="BO1153" s="86" t="n">
        <f aca="false">IF(ISERROR(VLOOKUP($B1153,$AB:$AX,14,0)),0,(VLOOKUP($B1153,$AB:$AX,14,0)))</f>
        <v>0</v>
      </c>
      <c r="BP1153" s="91" t="n">
        <f aca="false">IF(ISERROR(VLOOKUP($B1153,$AB:$AX,15,0)),0,(VLOOKUP($B1153,$AB:$AX,15,0)))</f>
        <v>0</v>
      </c>
    </row>
    <row r="1154" customFormat="false" ht="12.75" hidden="true" customHeight="false" outlineLevel="0" collapsed="false">
      <c r="A1154" s="75" t="s">
        <v>1630</v>
      </c>
      <c r="B1154" s="78"/>
      <c r="C1154" s="79"/>
      <c r="D1154" s="78"/>
      <c r="E1154" s="78"/>
      <c r="F1154" s="79"/>
      <c r="G1154" s="79"/>
      <c r="H1154" s="80" t="n">
        <v>0</v>
      </c>
      <c r="I1154" s="81" t="n">
        <v>0</v>
      </c>
      <c r="J1154" s="81" t="n">
        <v>0</v>
      </c>
      <c r="K1154" s="82" t="n">
        <v>0</v>
      </c>
      <c r="L1154" s="83" t="n">
        <v>0</v>
      </c>
      <c r="M1154" s="82" t="n">
        <v>0</v>
      </c>
      <c r="N1154" s="83" t="n">
        <v>0</v>
      </c>
      <c r="O1154" s="79"/>
      <c r="P1154" s="84"/>
      <c r="AA1154" s="5" t="s">
        <v>1630</v>
      </c>
      <c r="AB1154" s="85"/>
      <c r="AC1154" s="86"/>
      <c r="AD1154" s="85"/>
      <c r="AE1154" s="85"/>
      <c r="AF1154" s="86"/>
      <c r="AG1154" s="86"/>
      <c r="AH1154" s="87" t="n">
        <v>0</v>
      </c>
      <c r="AI1154" s="88" t="n">
        <v>0</v>
      </c>
      <c r="AJ1154" s="88" t="n">
        <v>0</v>
      </c>
      <c r="AK1154" s="89" t="n">
        <v>0</v>
      </c>
      <c r="AL1154" s="90" t="n">
        <v>0</v>
      </c>
      <c r="AM1154" s="89" t="n">
        <v>0</v>
      </c>
      <c r="AN1154" s="90" t="n">
        <v>0</v>
      </c>
      <c r="AO1154" s="86"/>
      <c r="AP1154" s="91"/>
      <c r="AZ1154" s="5"/>
      <c r="BA1154" s="12"/>
      <c r="BB1154" s="85" t="n">
        <f aca="false">IF(ISERROR(VLOOKUP($B1154,$AB:$AX,1,0)),0,(VLOOKUP($B1154,$AB:$AX,1,0)))</f>
        <v>0</v>
      </c>
      <c r="BC1154" s="86" t="n">
        <f aca="false">IF(ISERROR(VLOOKUP($B1154,$AB:$AX,2,0)),0,(VLOOKUP($B1154,$AB:$AX,2,0)))</f>
        <v>0</v>
      </c>
      <c r="BD1154" s="92" t="n">
        <f aca="false">IF(ISERROR(VLOOKUP($B1154,$AB:$AX,3,0)),0,(VLOOKUP($B1154,$AB:$AX,3,0)))</f>
        <v>0</v>
      </c>
      <c r="BE1154" s="85" t="n">
        <f aca="false">IF(ISERROR(VLOOKUP($B1154,$AB:$AX,4,0)),0,(VLOOKUP($B1154,$AB:$AX,4,0)))</f>
        <v>0</v>
      </c>
      <c r="BF1154" s="86" t="n">
        <f aca="false">IF(ISERROR(VLOOKUP($B1154,$AB:$AX,5,0)),0,(VLOOKUP($B1154,$AB:$AX,5,0)))</f>
        <v>0</v>
      </c>
      <c r="BG1154" s="86" t="n">
        <f aca="false">IF(ISERROR(VLOOKUP($B1154,$AB:$AX,6,0)),0,(VLOOKUP($B1154,$AB:$AX,6,0)))</f>
        <v>0</v>
      </c>
      <c r="BH1154" s="85" t="n">
        <f aca="false">IF(ISERROR(VLOOKUP($B1154,$AB:$AX,7,0)),0,(VLOOKUP($B1154,$AB:$AX,7,0)))</f>
        <v>0</v>
      </c>
      <c r="BI1154" s="88" t="n">
        <f aca="false">IF(ISERROR(VLOOKUP($B1154,$AB:$AX,8,0)),0,(VLOOKUP($B1154,$AB:$AX,8,0)))</f>
        <v>0</v>
      </c>
      <c r="BJ1154" s="88" t="n">
        <f aca="false">IF(ISERROR(VLOOKUP($B1154,$AB:$AX,9,0)),0,(VLOOKUP($B1154,$AB:$AX,9,0)))</f>
        <v>0</v>
      </c>
      <c r="BK1154" s="89" t="n">
        <f aca="false">IF(ISERROR(VLOOKUP($B1154,$AB:$AX,10,0)),0,(VLOOKUP($B1154,$AB:$AX,10,0)))</f>
        <v>0</v>
      </c>
      <c r="BL1154" s="93" t="n">
        <f aca="false">IF(ISERROR(VLOOKUP($B1154,$AB:$AX,11,0)),0,(VLOOKUP($B1154,$AB:$AX,11,0)))</f>
        <v>0</v>
      </c>
      <c r="BM1154" s="89" t="n">
        <f aca="false">IF(ISERROR(VLOOKUP($B1154,$AB:$AX,12,0)),0,(VLOOKUP($B1154,$AB:$AX,12,0)))</f>
        <v>0</v>
      </c>
      <c r="BN1154" s="93" t="n">
        <f aca="false">IF(ISERROR(VLOOKUP($B1154,$AB:$AX,13,0)),0,(VLOOKUP($B1154,$AB:$AX,13,0)))</f>
        <v>0</v>
      </c>
      <c r="BO1154" s="86" t="n">
        <f aca="false">IF(ISERROR(VLOOKUP($B1154,$AB:$AX,14,0)),0,(VLOOKUP($B1154,$AB:$AX,14,0)))</f>
        <v>0</v>
      </c>
      <c r="BP1154" s="91" t="n">
        <f aca="false">IF(ISERROR(VLOOKUP($B1154,$AB:$AX,15,0)),0,(VLOOKUP($B1154,$AB:$AX,15,0)))</f>
        <v>0</v>
      </c>
    </row>
    <row r="1155" customFormat="false" ht="12.75" hidden="true" customHeight="false" outlineLevel="0" collapsed="false">
      <c r="A1155" s="75" t="s">
        <v>1631</v>
      </c>
      <c r="B1155" s="78"/>
      <c r="C1155" s="79"/>
      <c r="D1155" s="78"/>
      <c r="E1155" s="78"/>
      <c r="F1155" s="79"/>
      <c r="G1155" s="79"/>
      <c r="H1155" s="80" t="n">
        <v>0</v>
      </c>
      <c r="I1155" s="81" t="n">
        <v>0</v>
      </c>
      <c r="J1155" s="81" t="n">
        <v>0</v>
      </c>
      <c r="K1155" s="82" t="n">
        <v>0</v>
      </c>
      <c r="L1155" s="83" t="n">
        <v>0</v>
      </c>
      <c r="M1155" s="82" t="n">
        <v>0</v>
      </c>
      <c r="N1155" s="83" t="n">
        <v>0</v>
      </c>
      <c r="O1155" s="79"/>
      <c r="P1155" s="84"/>
      <c r="AA1155" s="5" t="s">
        <v>1631</v>
      </c>
      <c r="AB1155" s="85"/>
      <c r="AC1155" s="86"/>
      <c r="AD1155" s="85"/>
      <c r="AE1155" s="85"/>
      <c r="AF1155" s="86"/>
      <c r="AG1155" s="86"/>
      <c r="AH1155" s="87" t="n">
        <v>0</v>
      </c>
      <c r="AI1155" s="88" t="n">
        <v>0</v>
      </c>
      <c r="AJ1155" s="88" t="n">
        <v>0</v>
      </c>
      <c r="AK1155" s="89" t="n">
        <v>0</v>
      </c>
      <c r="AL1155" s="90" t="n">
        <v>0</v>
      </c>
      <c r="AM1155" s="89" t="n">
        <v>0</v>
      </c>
      <c r="AN1155" s="90" t="n">
        <v>0</v>
      </c>
      <c r="AO1155" s="86"/>
      <c r="AP1155" s="91"/>
      <c r="AZ1155" s="5"/>
      <c r="BA1155" s="12"/>
      <c r="BB1155" s="85" t="n">
        <f aca="false">IF(ISERROR(VLOOKUP($B1155,$AB:$AX,1,0)),0,(VLOOKUP($B1155,$AB:$AX,1,0)))</f>
        <v>0</v>
      </c>
      <c r="BC1155" s="86" t="n">
        <f aca="false">IF(ISERROR(VLOOKUP($B1155,$AB:$AX,2,0)),0,(VLOOKUP($B1155,$AB:$AX,2,0)))</f>
        <v>0</v>
      </c>
      <c r="BD1155" s="92" t="n">
        <f aca="false">IF(ISERROR(VLOOKUP($B1155,$AB:$AX,3,0)),0,(VLOOKUP($B1155,$AB:$AX,3,0)))</f>
        <v>0</v>
      </c>
      <c r="BE1155" s="85" t="n">
        <f aca="false">IF(ISERROR(VLOOKUP($B1155,$AB:$AX,4,0)),0,(VLOOKUP($B1155,$AB:$AX,4,0)))</f>
        <v>0</v>
      </c>
      <c r="BF1155" s="86" t="n">
        <f aca="false">IF(ISERROR(VLOOKUP($B1155,$AB:$AX,5,0)),0,(VLOOKUP($B1155,$AB:$AX,5,0)))</f>
        <v>0</v>
      </c>
      <c r="BG1155" s="86" t="n">
        <f aca="false">IF(ISERROR(VLOOKUP($B1155,$AB:$AX,6,0)),0,(VLOOKUP($B1155,$AB:$AX,6,0)))</f>
        <v>0</v>
      </c>
      <c r="BH1155" s="85" t="n">
        <f aca="false">IF(ISERROR(VLOOKUP($B1155,$AB:$AX,7,0)),0,(VLOOKUP($B1155,$AB:$AX,7,0)))</f>
        <v>0</v>
      </c>
      <c r="BI1155" s="88" t="n">
        <f aca="false">IF(ISERROR(VLOOKUP($B1155,$AB:$AX,8,0)),0,(VLOOKUP($B1155,$AB:$AX,8,0)))</f>
        <v>0</v>
      </c>
      <c r="BJ1155" s="88" t="n">
        <f aca="false">IF(ISERROR(VLOOKUP($B1155,$AB:$AX,9,0)),0,(VLOOKUP($B1155,$AB:$AX,9,0)))</f>
        <v>0</v>
      </c>
      <c r="BK1155" s="89" t="n">
        <f aca="false">IF(ISERROR(VLOOKUP($B1155,$AB:$AX,10,0)),0,(VLOOKUP($B1155,$AB:$AX,10,0)))</f>
        <v>0</v>
      </c>
      <c r="BL1155" s="93" t="n">
        <f aca="false">IF(ISERROR(VLOOKUP($B1155,$AB:$AX,11,0)),0,(VLOOKUP($B1155,$AB:$AX,11,0)))</f>
        <v>0</v>
      </c>
      <c r="BM1155" s="89" t="n">
        <f aca="false">IF(ISERROR(VLOOKUP($B1155,$AB:$AX,12,0)),0,(VLOOKUP($B1155,$AB:$AX,12,0)))</f>
        <v>0</v>
      </c>
      <c r="BN1155" s="93" t="n">
        <f aca="false">IF(ISERROR(VLOOKUP($B1155,$AB:$AX,13,0)),0,(VLOOKUP($B1155,$AB:$AX,13,0)))</f>
        <v>0</v>
      </c>
      <c r="BO1155" s="86" t="n">
        <f aca="false">IF(ISERROR(VLOOKUP($B1155,$AB:$AX,14,0)),0,(VLOOKUP($B1155,$AB:$AX,14,0)))</f>
        <v>0</v>
      </c>
      <c r="BP1155" s="91" t="n">
        <f aca="false">IF(ISERROR(VLOOKUP($B1155,$AB:$AX,15,0)),0,(VLOOKUP($B1155,$AB:$AX,15,0)))</f>
        <v>0</v>
      </c>
    </row>
    <row r="1156" customFormat="false" ht="12.75" hidden="true" customHeight="false" outlineLevel="0" collapsed="false">
      <c r="A1156" s="75" t="s">
        <v>1632</v>
      </c>
      <c r="B1156" s="78"/>
      <c r="C1156" s="79"/>
      <c r="D1156" s="78"/>
      <c r="E1156" s="78"/>
      <c r="F1156" s="79"/>
      <c r="G1156" s="79"/>
      <c r="H1156" s="80" t="n">
        <v>0</v>
      </c>
      <c r="I1156" s="81" t="n">
        <v>0</v>
      </c>
      <c r="J1156" s="81" t="n">
        <v>0</v>
      </c>
      <c r="K1156" s="82" t="n">
        <v>0</v>
      </c>
      <c r="L1156" s="83" t="n">
        <v>0</v>
      </c>
      <c r="M1156" s="82" t="n">
        <v>0</v>
      </c>
      <c r="N1156" s="83" t="n">
        <v>0</v>
      </c>
      <c r="O1156" s="79"/>
      <c r="P1156" s="84"/>
      <c r="AA1156" s="5" t="s">
        <v>1632</v>
      </c>
      <c r="AB1156" s="85"/>
      <c r="AC1156" s="86"/>
      <c r="AD1156" s="85"/>
      <c r="AE1156" s="85"/>
      <c r="AF1156" s="86"/>
      <c r="AG1156" s="86"/>
      <c r="AH1156" s="87" t="n">
        <v>0</v>
      </c>
      <c r="AI1156" s="88" t="n">
        <v>0</v>
      </c>
      <c r="AJ1156" s="88" t="n">
        <v>0</v>
      </c>
      <c r="AK1156" s="89" t="n">
        <v>0</v>
      </c>
      <c r="AL1156" s="90" t="n">
        <v>0</v>
      </c>
      <c r="AM1156" s="89" t="n">
        <v>0</v>
      </c>
      <c r="AN1156" s="90" t="n">
        <v>0</v>
      </c>
      <c r="AO1156" s="86"/>
      <c r="AP1156" s="91"/>
      <c r="AZ1156" s="5"/>
      <c r="BA1156" s="12"/>
      <c r="BB1156" s="85" t="n">
        <f aca="false">IF(ISERROR(VLOOKUP($B1156,$AB:$AX,1,0)),0,(VLOOKUP($B1156,$AB:$AX,1,0)))</f>
        <v>0</v>
      </c>
      <c r="BC1156" s="86" t="n">
        <f aca="false">IF(ISERROR(VLOOKUP($B1156,$AB:$AX,2,0)),0,(VLOOKUP($B1156,$AB:$AX,2,0)))</f>
        <v>0</v>
      </c>
      <c r="BD1156" s="92" t="n">
        <f aca="false">IF(ISERROR(VLOOKUP($B1156,$AB:$AX,3,0)),0,(VLOOKUP($B1156,$AB:$AX,3,0)))</f>
        <v>0</v>
      </c>
      <c r="BE1156" s="85" t="n">
        <f aca="false">IF(ISERROR(VLOOKUP($B1156,$AB:$AX,4,0)),0,(VLOOKUP($B1156,$AB:$AX,4,0)))</f>
        <v>0</v>
      </c>
      <c r="BF1156" s="86" t="n">
        <f aca="false">IF(ISERROR(VLOOKUP($B1156,$AB:$AX,5,0)),0,(VLOOKUP($B1156,$AB:$AX,5,0)))</f>
        <v>0</v>
      </c>
      <c r="BG1156" s="86" t="n">
        <f aca="false">IF(ISERROR(VLOOKUP($B1156,$AB:$AX,6,0)),0,(VLOOKUP($B1156,$AB:$AX,6,0)))</f>
        <v>0</v>
      </c>
      <c r="BH1156" s="85" t="n">
        <f aca="false">IF(ISERROR(VLOOKUP($B1156,$AB:$AX,7,0)),0,(VLOOKUP($B1156,$AB:$AX,7,0)))</f>
        <v>0</v>
      </c>
      <c r="BI1156" s="88" t="n">
        <f aca="false">IF(ISERROR(VLOOKUP($B1156,$AB:$AX,8,0)),0,(VLOOKUP($B1156,$AB:$AX,8,0)))</f>
        <v>0</v>
      </c>
      <c r="BJ1156" s="88" t="n">
        <f aca="false">IF(ISERROR(VLOOKUP($B1156,$AB:$AX,9,0)),0,(VLOOKUP($B1156,$AB:$AX,9,0)))</f>
        <v>0</v>
      </c>
      <c r="BK1156" s="89" t="n">
        <f aca="false">IF(ISERROR(VLOOKUP($B1156,$AB:$AX,10,0)),0,(VLOOKUP($B1156,$AB:$AX,10,0)))</f>
        <v>0</v>
      </c>
      <c r="BL1156" s="93" t="n">
        <f aca="false">IF(ISERROR(VLOOKUP($B1156,$AB:$AX,11,0)),0,(VLOOKUP($B1156,$AB:$AX,11,0)))</f>
        <v>0</v>
      </c>
      <c r="BM1156" s="89" t="n">
        <f aca="false">IF(ISERROR(VLOOKUP($B1156,$AB:$AX,12,0)),0,(VLOOKUP($B1156,$AB:$AX,12,0)))</f>
        <v>0</v>
      </c>
      <c r="BN1156" s="93" t="n">
        <f aca="false">IF(ISERROR(VLOOKUP($B1156,$AB:$AX,13,0)),0,(VLOOKUP($B1156,$AB:$AX,13,0)))</f>
        <v>0</v>
      </c>
      <c r="BO1156" s="86" t="n">
        <f aca="false">IF(ISERROR(VLOOKUP($B1156,$AB:$AX,14,0)),0,(VLOOKUP($B1156,$AB:$AX,14,0)))</f>
        <v>0</v>
      </c>
      <c r="BP1156" s="91" t="n">
        <f aca="false">IF(ISERROR(VLOOKUP($B1156,$AB:$AX,15,0)),0,(VLOOKUP($B1156,$AB:$AX,15,0)))</f>
        <v>0</v>
      </c>
    </row>
    <row r="1157" customFormat="false" ht="12.75" hidden="true" customHeight="false" outlineLevel="0" collapsed="false">
      <c r="A1157" s="75" t="s">
        <v>1633</v>
      </c>
      <c r="B1157" s="78"/>
      <c r="C1157" s="79"/>
      <c r="D1157" s="78"/>
      <c r="E1157" s="78"/>
      <c r="F1157" s="79"/>
      <c r="G1157" s="79"/>
      <c r="H1157" s="80" t="n">
        <v>0</v>
      </c>
      <c r="I1157" s="81" t="n">
        <v>0</v>
      </c>
      <c r="J1157" s="81" t="n">
        <v>0</v>
      </c>
      <c r="K1157" s="82" t="n">
        <v>0</v>
      </c>
      <c r="L1157" s="83" t="n">
        <v>0</v>
      </c>
      <c r="M1157" s="82" t="n">
        <v>0</v>
      </c>
      <c r="N1157" s="83" t="n">
        <v>0</v>
      </c>
      <c r="O1157" s="79"/>
      <c r="P1157" s="84"/>
      <c r="AA1157" s="5" t="s">
        <v>1633</v>
      </c>
      <c r="AB1157" s="85"/>
      <c r="AC1157" s="86"/>
      <c r="AD1157" s="85"/>
      <c r="AE1157" s="85"/>
      <c r="AF1157" s="86"/>
      <c r="AG1157" s="86"/>
      <c r="AH1157" s="87" t="n">
        <v>0</v>
      </c>
      <c r="AI1157" s="88" t="n">
        <v>0</v>
      </c>
      <c r="AJ1157" s="88" t="n">
        <v>0</v>
      </c>
      <c r="AK1157" s="89" t="n">
        <v>0</v>
      </c>
      <c r="AL1157" s="90" t="n">
        <v>0</v>
      </c>
      <c r="AM1157" s="89" t="n">
        <v>0</v>
      </c>
      <c r="AN1157" s="90" t="n">
        <v>0</v>
      </c>
      <c r="AO1157" s="86"/>
      <c r="AP1157" s="91"/>
      <c r="AZ1157" s="5"/>
      <c r="BA1157" s="12"/>
      <c r="BB1157" s="85" t="n">
        <f aca="false">IF(ISERROR(VLOOKUP($B1157,$AB:$AX,1,0)),0,(VLOOKUP($B1157,$AB:$AX,1,0)))</f>
        <v>0</v>
      </c>
      <c r="BC1157" s="86" t="n">
        <f aca="false">IF(ISERROR(VLOOKUP($B1157,$AB:$AX,2,0)),0,(VLOOKUP($B1157,$AB:$AX,2,0)))</f>
        <v>0</v>
      </c>
      <c r="BD1157" s="92" t="n">
        <f aca="false">IF(ISERROR(VLOOKUP($B1157,$AB:$AX,3,0)),0,(VLOOKUP($B1157,$AB:$AX,3,0)))</f>
        <v>0</v>
      </c>
      <c r="BE1157" s="85" t="n">
        <f aca="false">IF(ISERROR(VLOOKUP($B1157,$AB:$AX,4,0)),0,(VLOOKUP($B1157,$AB:$AX,4,0)))</f>
        <v>0</v>
      </c>
      <c r="BF1157" s="86" t="n">
        <f aca="false">IF(ISERROR(VLOOKUP($B1157,$AB:$AX,5,0)),0,(VLOOKUP($B1157,$AB:$AX,5,0)))</f>
        <v>0</v>
      </c>
      <c r="BG1157" s="86" t="n">
        <f aca="false">IF(ISERROR(VLOOKUP($B1157,$AB:$AX,6,0)),0,(VLOOKUP($B1157,$AB:$AX,6,0)))</f>
        <v>0</v>
      </c>
      <c r="BH1157" s="85" t="n">
        <f aca="false">IF(ISERROR(VLOOKUP($B1157,$AB:$AX,7,0)),0,(VLOOKUP($B1157,$AB:$AX,7,0)))</f>
        <v>0</v>
      </c>
      <c r="BI1157" s="88" t="n">
        <f aca="false">IF(ISERROR(VLOOKUP($B1157,$AB:$AX,8,0)),0,(VLOOKUP($B1157,$AB:$AX,8,0)))</f>
        <v>0</v>
      </c>
      <c r="BJ1157" s="88" t="n">
        <f aca="false">IF(ISERROR(VLOOKUP($B1157,$AB:$AX,9,0)),0,(VLOOKUP($B1157,$AB:$AX,9,0)))</f>
        <v>0</v>
      </c>
      <c r="BK1157" s="89" t="n">
        <f aca="false">IF(ISERROR(VLOOKUP($B1157,$AB:$AX,10,0)),0,(VLOOKUP($B1157,$AB:$AX,10,0)))</f>
        <v>0</v>
      </c>
      <c r="BL1157" s="93" t="n">
        <f aca="false">IF(ISERROR(VLOOKUP($B1157,$AB:$AX,11,0)),0,(VLOOKUP($B1157,$AB:$AX,11,0)))</f>
        <v>0</v>
      </c>
      <c r="BM1157" s="89" t="n">
        <f aca="false">IF(ISERROR(VLOOKUP($B1157,$AB:$AX,12,0)),0,(VLOOKUP($B1157,$AB:$AX,12,0)))</f>
        <v>0</v>
      </c>
      <c r="BN1157" s="93" t="n">
        <f aca="false">IF(ISERROR(VLOOKUP($B1157,$AB:$AX,13,0)),0,(VLOOKUP($B1157,$AB:$AX,13,0)))</f>
        <v>0</v>
      </c>
      <c r="BO1157" s="86" t="n">
        <f aca="false">IF(ISERROR(VLOOKUP($B1157,$AB:$AX,14,0)),0,(VLOOKUP($B1157,$AB:$AX,14,0)))</f>
        <v>0</v>
      </c>
      <c r="BP1157" s="91" t="n">
        <f aca="false">IF(ISERROR(VLOOKUP($B1157,$AB:$AX,15,0)),0,(VLOOKUP($B1157,$AB:$AX,15,0)))</f>
        <v>0</v>
      </c>
    </row>
    <row r="1158" customFormat="false" ht="12.75" hidden="true" customHeight="false" outlineLevel="0" collapsed="false">
      <c r="A1158" s="75" t="s">
        <v>1634</v>
      </c>
      <c r="B1158" s="78"/>
      <c r="C1158" s="79"/>
      <c r="D1158" s="78"/>
      <c r="E1158" s="78"/>
      <c r="F1158" s="79"/>
      <c r="G1158" s="79"/>
      <c r="H1158" s="80" t="n">
        <v>0</v>
      </c>
      <c r="I1158" s="81" t="n">
        <v>0</v>
      </c>
      <c r="J1158" s="81" t="n">
        <v>0</v>
      </c>
      <c r="K1158" s="82" t="n">
        <v>0</v>
      </c>
      <c r="L1158" s="83" t="n">
        <v>0</v>
      </c>
      <c r="M1158" s="82" t="n">
        <v>0</v>
      </c>
      <c r="N1158" s="83" t="n">
        <v>0</v>
      </c>
      <c r="O1158" s="79"/>
      <c r="P1158" s="84"/>
      <c r="AA1158" s="5" t="s">
        <v>1634</v>
      </c>
      <c r="AB1158" s="85"/>
      <c r="AC1158" s="86"/>
      <c r="AD1158" s="85"/>
      <c r="AE1158" s="85"/>
      <c r="AF1158" s="86"/>
      <c r="AG1158" s="86"/>
      <c r="AH1158" s="87" t="n">
        <v>0</v>
      </c>
      <c r="AI1158" s="88" t="n">
        <v>0</v>
      </c>
      <c r="AJ1158" s="88" t="n">
        <v>0</v>
      </c>
      <c r="AK1158" s="89" t="n">
        <v>0</v>
      </c>
      <c r="AL1158" s="90" t="n">
        <v>0</v>
      </c>
      <c r="AM1158" s="89" t="n">
        <v>0</v>
      </c>
      <c r="AN1158" s="90" t="n">
        <v>0</v>
      </c>
      <c r="AO1158" s="86"/>
      <c r="AP1158" s="91"/>
      <c r="AZ1158" s="5"/>
      <c r="BA1158" s="12"/>
      <c r="BB1158" s="85" t="n">
        <f aca="false">IF(ISERROR(VLOOKUP($B1158,$AB:$AX,1,0)),0,(VLOOKUP($B1158,$AB:$AX,1,0)))</f>
        <v>0</v>
      </c>
      <c r="BC1158" s="86" t="n">
        <f aca="false">IF(ISERROR(VLOOKUP($B1158,$AB:$AX,2,0)),0,(VLOOKUP($B1158,$AB:$AX,2,0)))</f>
        <v>0</v>
      </c>
      <c r="BD1158" s="92" t="n">
        <f aca="false">IF(ISERROR(VLOOKUP($B1158,$AB:$AX,3,0)),0,(VLOOKUP($B1158,$AB:$AX,3,0)))</f>
        <v>0</v>
      </c>
      <c r="BE1158" s="85" t="n">
        <f aca="false">IF(ISERROR(VLOOKUP($B1158,$AB:$AX,4,0)),0,(VLOOKUP($B1158,$AB:$AX,4,0)))</f>
        <v>0</v>
      </c>
      <c r="BF1158" s="86" t="n">
        <f aca="false">IF(ISERROR(VLOOKUP($B1158,$AB:$AX,5,0)),0,(VLOOKUP($B1158,$AB:$AX,5,0)))</f>
        <v>0</v>
      </c>
      <c r="BG1158" s="86" t="n">
        <f aca="false">IF(ISERROR(VLOOKUP($B1158,$AB:$AX,6,0)),0,(VLOOKUP($B1158,$AB:$AX,6,0)))</f>
        <v>0</v>
      </c>
      <c r="BH1158" s="85" t="n">
        <f aca="false">IF(ISERROR(VLOOKUP($B1158,$AB:$AX,7,0)),0,(VLOOKUP($B1158,$AB:$AX,7,0)))</f>
        <v>0</v>
      </c>
      <c r="BI1158" s="88" t="n">
        <f aca="false">IF(ISERROR(VLOOKUP($B1158,$AB:$AX,8,0)),0,(VLOOKUP($B1158,$AB:$AX,8,0)))</f>
        <v>0</v>
      </c>
      <c r="BJ1158" s="88" t="n">
        <f aca="false">IF(ISERROR(VLOOKUP($B1158,$AB:$AX,9,0)),0,(VLOOKUP($B1158,$AB:$AX,9,0)))</f>
        <v>0</v>
      </c>
      <c r="BK1158" s="89" t="n">
        <f aca="false">IF(ISERROR(VLOOKUP($B1158,$AB:$AX,10,0)),0,(VLOOKUP($B1158,$AB:$AX,10,0)))</f>
        <v>0</v>
      </c>
      <c r="BL1158" s="93" t="n">
        <f aca="false">IF(ISERROR(VLOOKUP($B1158,$AB:$AX,11,0)),0,(VLOOKUP($B1158,$AB:$AX,11,0)))</f>
        <v>0</v>
      </c>
      <c r="BM1158" s="89" t="n">
        <f aca="false">IF(ISERROR(VLOOKUP($B1158,$AB:$AX,12,0)),0,(VLOOKUP($B1158,$AB:$AX,12,0)))</f>
        <v>0</v>
      </c>
      <c r="BN1158" s="93" t="n">
        <f aca="false">IF(ISERROR(VLOOKUP($B1158,$AB:$AX,13,0)),0,(VLOOKUP($B1158,$AB:$AX,13,0)))</f>
        <v>0</v>
      </c>
      <c r="BO1158" s="86" t="n">
        <f aca="false">IF(ISERROR(VLOOKUP($B1158,$AB:$AX,14,0)),0,(VLOOKUP($B1158,$AB:$AX,14,0)))</f>
        <v>0</v>
      </c>
      <c r="BP1158" s="91" t="n">
        <f aca="false">IF(ISERROR(VLOOKUP($B1158,$AB:$AX,15,0)),0,(VLOOKUP($B1158,$AB:$AX,15,0)))</f>
        <v>0</v>
      </c>
    </row>
    <row r="1159" customFormat="false" ht="12.75" hidden="true" customHeight="false" outlineLevel="0" collapsed="false">
      <c r="A1159" s="75" t="s">
        <v>1635</v>
      </c>
      <c r="B1159" s="78"/>
      <c r="C1159" s="79"/>
      <c r="D1159" s="78"/>
      <c r="E1159" s="78"/>
      <c r="F1159" s="79"/>
      <c r="G1159" s="79"/>
      <c r="H1159" s="80" t="n">
        <v>0</v>
      </c>
      <c r="I1159" s="81" t="n">
        <v>0</v>
      </c>
      <c r="J1159" s="81" t="n">
        <v>0</v>
      </c>
      <c r="K1159" s="82" t="n">
        <v>0</v>
      </c>
      <c r="L1159" s="83" t="n">
        <v>0</v>
      </c>
      <c r="M1159" s="82" t="n">
        <v>0</v>
      </c>
      <c r="N1159" s="83" t="n">
        <v>0</v>
      </c>
      <c r="O1159" s="79"/>
      <c r="P1159" s="84"/>
      <c r="AA1159" s="5" t="s">
        <v>1635</v>
      </c>
      <c r="AB1159" s="85"/>
      <c r="AC1159" s="86"/>
      <c r="AD1159" s="85"/>
      <c r="AE1159" s="85"/>
      <c r="AF1159" s="86"/>
      <c r="AG1159" s="86"/>
      <c r="AH1159" s="87" t="n">
        <v>0</v>
      </c>
      <c r="AI1159" s="88" t="n">
        <v>0</v>
      </c>
      <c r="AJ1159" s="88" t="n">
        <v>0</v>
      </c>
      <c r="AK1159" s="89" t="n">
        <v>0</v>
      </c>
      <c r="AL1159" s="90" t="n">
        <v>0</v>
      </c>
      <c r="AM1159" s="89" t="n">
        <v>0</v>
      </c>
      <c r="AN1159" s="90" t="n">
        <v>0</v>
      </c>
      <c r="AO1159" s="86"/>
      <c r="AP1159" s="91"/>
      <c r="AZ1159" s="5"/>
      <c r="BA1159" s="12"/>
      <c r="BB1159" s="85" t="n">
        <f aca="false">IF(ISERROR(VLOOKUP($B1159,$AB:$AX,1,0)),0,(VLOOKUP($B1159,$AB:$AX,1,0)))</f>
        <v>0</v>
      </c>
      <c r="BC1159" s="86" t="n">
        <f aca="false">IF(ISERROR(VLOOKUP($B1159,$AB:$AX,2,0)),0,(VLOOKUP($B1159,$AB:$AX,2,0)))</f>
        <v>0</v>
      </c>
      <c r="BD1159" s="92" t="n">
        <f aca="false">IF(ISERROR(VLOOKUP($B1159,$AB:$AX,3,0)),0,(VLOOKUP($B1159,$AB:$AX,3,0)))</f>
        <v>0</v>
      </c>
      <c r="BE1159" s="85" t="n">
        <f aca="false">IF(ISERROR(VLOOKUP($B1159,$AB:$AX,4,0)),0,(VLOOKUP($B1159,$AB:$AX,4,0)))</f>
        <v>0</v>
      </c>
      <c r="BF1159" s="86" t="n">
        <f aca="false">IF(ISERROR(VLOOKUP($B1159,$AB:$AX,5,0)),0,(VLOOKUP($B1159,$AB:$AX,5,0)))</f>
        <v>0</v>
      </c>
      <c r="BG1159" s="86" t="n">
        <f aca="false">IF(ISERROR(VLOOKUP($B1159,$AB:$AX,6,0)),0,(VLOOKUP($B1159,$AB:$AX,6,0)))</f>
        <v>0</v>
      </c>
      <c r="BH1159" s="85" t="n">
        <f aca="false">IF(ISERROR(VLOOKUP($B1159,$AB:$AX,7,0)),0,(VLOOKUP($B1159,$AB:$AX,7,0)))</f>
        <v>0</v>
      </c>
      <c r="BI1159" s="88" t="n">
        <f aca="false">IF(ISERROR(VLOOKUP($B1159,$AB:$AX,8,0)),0,(VLOOKUP($B1159,$AB:$AX,8,0)))</f>
        <v>0</v>
      </c>
      <c r="BJ1159" s="88" t="n">
        <f aca="false">IF(ISERROR(VLOOKUP($B1159,$AB:$AX,9,0)),0,(VLOOKUP($B1159,$AB:$AX,9,0)))</f>
        <v>0</v>
      </c>
      <c r="BK1159" s="89" t="n">
        <f aca="false">IF(ISERROR(VLOOKUP($B1159,$AB:$AX,10,0)),0,(VLOOKUP($B1159,$AB:$AX,10,0)))</f>
        <v>0</v>
      </c>
      <c r="BL1159" s="93" t="n">
        <f aca="false">IF(ISERROR(VLOOKUP($B1159,$AB:$AX,11,0)),0,(VLOOKUP($B1159,$AB:$AX,11,0)))</f>
        <v>0</v>
      </c>
      <c r="BM1159" s="89" t="n">
        <f aca="false">IF(ISERROR(VLOOKUP($B1159,$AB:$AX,12,0)),0,(VLOOKUP($B1159,$AB:$AX,12,0)))</f>
        <v>0</v>
      </c>
      <c r="BN1159" s="93" t="n">
        <f aca="false">IF(ISERROR(VLOOKUP($B1159,$AB:$AX,13,0)),0,(VLOOKUP($B1159,$AB:$AX,13,0)))</f>
        <v>0</v>
      </c>
      <c r="BO1159" s="86" t="n">
        <f aca="false">IF(ISERROR(VLOOKUP($B1159,$AB:$AX,14,0)),0,(VLOOKUP($B1159,$AB:$AX,14,0)))</f>
        <v>0</v>
      </c>
      <c r="BP1159" s="91" t="n">
        <f aca="false">IF(ISERROR(VLOOKUP($B1159,$AB:$AX,15,0)),0,(VLOOKUP($B1159,$AB:$AX,15,0)))</f>
        <v>0</v>
      </c>
    </row>
    <row r="1160" customFormat="false" ht="12.75" hidden="true" customHeight="false" outlineLevel="0" collapsed="false">
      <c r="A1160" s="75" t="s">
        <v>1636</v>
      </c>
      <c r="B1160" s="78"/>
      <c r="C1160" s="79"/>
      <c r="D1160" s="78"/>
      <c r="E1160" s="78"/>
      <c r="F1160" s="79"/>
      <c r="G1160" s="79"/>
      <c r="H1160" s="80" t="n">
        <v>0</v>
      </c>
      <c r="I1160" s="81" t="n">
        <v>0</v>
      </c>
      <c r="J1160" s="81" t="n">
        <v>0</v>
      </c>
      <c r="K1160" s="82" t="n">
        <v>0</v>
      </c>
      <c r="L1160" s="83" t="n">
        <v>0</v>
      </c>
      <c r="M1160" s="82" t="n">
        <v>0</v>
      </c>
      <c r="N1160" s="83" t="n">
        <v>0</v>
      </c>
      <c r="O1160" s="79"/>
      <c r="P1160" s="84"/>
      <c r="AA1160" s="5" t="s">
        <v>1636</v>
      </c>
      <c r="AB1160" s="85"/>
      <c r="AC1160" s="86"/>
      <c r="AD1160" s="85"/>
      <c r="AE1160" s="85"/>
      <c r="AF1160" s="86"/>
      <c r="AG1160" s="86"/>
      <c r="AH1160" s="87" t="n">
        <v>0</v>
      </c>
      <c r="AI1160" s="88" t="n">
        <v>0</v>
      </c>
      <c r="AJ1160" s="88" t="n">
        <v>0</v>
      </c>
      <c r="AK1160" s="89" t="n">
        <v>0</v>
      </c>
      <c r="AL1160" s="90" t="n">
        <v>0</v>
      </c>
      <c r="AM1160" s="89" t="n">
        <v>0</v>
      </c>
      <c r="AN1160" s="90" t="n">
        <v>0</v>
      </c>
      <c r="AO1160" s="86"/>
      <c r="AP1160" s="91"/>
      <c r="AZ1160" s="5"/>
      <c r="BA1160" s="12"/>
      <c r="BB1160" s="85" t="n">
        <f aca="false">IF(ISERROR(VLOOKUP($B1160,$AB:$AX,1,0)),0,(VLOOKUP($B1160,$AB:$AX,1,0)))</f>
        <v>0</v>
      </c>
      <c r="BC1160" s="86" t="n">
        <f aca="false">IF(ISERROR(VLOOKUP($B1160,$AB:$AX,2,0)),0,(VLOOKUP($B1160,$AB:$AX,2,0)))</f>
        <v>0</v>
      </c>
      <c r="BD1160" s="92" t="n">
        <f aca="false">IF(ISERROR(VLOOKUP($B1160,$AB:$AX,3,0)),0,(VLOOKUP($B1160,$AB:$AX,3,0)))</f>
        <v>0</v>
      </c>
      <c r="BE1160" s="85" t="n">
        <f aca="false">IF(ISERROR(VLOOKUP($B1160,$AB:$AX,4,0)),0,(VLOOKUP($B1160,$AB:$AX,4,0)))</f>
        <v>0</v>
      </c>
      <c r="BF1160" s="86" t="n">
        <f aca="false">IF(ISERROR(VLOOKUP($B1160,$AB:$AX,5,0)),0,(VLOOKUP($B1160,$AB:$AX,5,0)))</f>
        <v>0</v>
      </c>
      <c r="BG1160" s="86" t="n">
        <f aca="false">IF(ISERROR(VLOOKUP($B1160,$AB:$AX,6,0)),0,(VLOOKUP($B1160,$AB:$AX,6,0)))</f>
        <v>0</v>
      </c>
      <c r="BH1160" s="85" t="n">
        <f aca="false">IF(ISERROR(VLOOKUP($B1160,$AB:$AX,7,0)),0,(VLOOKUP($B1160,$AB:$AX,7,0)))</f>
        <v>0</v>
      </c>
      <c r="BI1160" s="88" t="n">
        <f aca="false">IF(ISERROR(VLOOKUP($B1160,$AB:$AX,8,0)),0,(VLOOKUP($B1160,$AB:$AX,8,0)))</f>
        <v>0</v>
      </c>
      <c r="BJ1160" s="88" t="n">
        <f aca="false">IF(ISERROR(VLOOKUP($B1160,$AB:$AX,9,0)),0,(VLOOKUP($B1160,$AB:$AX,9,0)))</f>
        <v>0</v>
      </c>
      <c r="BK1160" s="89" t="n">
        <f aca="false">IF(ISERROR(VLOOKUP($B1160,$AB:$AX,10,0)),0,(VLOOKUP($B1160,$AB:$AX,10,0)))</f>
        <v>0</v>
      </c>
      <c r="BL1160" s="93" t="n">
        <f aca="false">IF(ISERROR(VLOOKUP($B1160,$AB:$AX,11,0)),0,(VLOOKUP($B1160,$AB:$AX,11,0)))</f>
        <v>0</v>
      </c>
      <c r="BM1160" s="89" t="n">
        <f aca="false">IF(ISERROR(VLOOKUP($B1160,$AB:$AX,12,0)),0,(VLOOKUP($B1160,$AB:$AX,12,0)))</f>
        <v>0</v>
      </c>
      <c r="BN1160" s="93" t="n">
        <f aca="false">IF(ISERROR(VLOOKUP($B1160,$AB:$AX,13,0)),0,(VLOOKUP($B1160,$AB:$AX,13,0)))</f>
        <v>0</v>
      </c>
      <c r="BO1160" s="86" t="n">
        <f aca="false">IF(ISERROR(VLOOKUP($B1160,$AB:$AX,14,0)),0,(VLOOKUP($B1160,$AB:$AX,14,0)))</f>
        <v>0</v>
      </c>
      <c r="BP1160" s="91" t="n">
        <f aca="false">IF(ISERROR(VLOOKUP($B1160,$AB:$AX,15,0)),0,(VLOOKUP($B1160,$AB:$AX,15,0)))</f>
        <v>0</v>
      </c>
    </row>
    <row r="1161" customFormat="false" ht="12.75" hidden="true" customHeight="false" outlineLevel="0" collapsed="false">
      <c r="A1161" s="75" t="s">
        <v>1637</v>
      </c>
      <c r="B1161" s="78"/>
      <c r="C1161" s="79"/>
      <c r="D1161" s="78"/>
      <c r="E1161" s="78"/>
      <c r="F1161" s="79"/>
      <c r="G1161" s="79"/>
      <c r="H1161" s="80" t="n">
        <v>0</v>
      </c>
      <c r="I1161" s="81" t="n">
        <v>0</v>
      </c>
      <c r="J1161" s="81" t="n">
        <v>0</v>
      </c>
      <c r="K1161" s="82" t="n">
        <v>0</v>
      </c>
      <c r="L1161" s="83" t="n">
        <v>0</v>
      </c>
      <c r="M1161" s="82" t="n">
        <v>0</v>
      </c>
      <c r="N1161" s="83" t="n">
        <v>0</v>
      </c>
      <c r="O1161" s="79"/>
      <c r="P1161" s="84"/>
      <c r="AA1161" s="5" t="s">
        <v>1637</v>
      </c>
      <c r="AB1161" s="85"/>
      <c r="AC1161" s="86"/>
      <c r="AD1161" s="85"/>
      <c r="AE1161" s="85"/>
      <c r="AF1161" s="86"/>
      <c r="AG1161" s="86"/>
      <c r="AH1161" s="87" t="n">
        <v>0</v>
      </c>
      <c r="AI1161" s="88" t="n">
        <v>0</v>
      </c>
      <c r="AJ1161" s="88" t="n">
        <v>0</v>
      </c>
      <c r="AK1161" s="89" t="n">
        <v>0</v>
      </c>
      <c r="AL1161" s="90" t="n">
        <v>0</v>
      </c>
      <c r="AM1161" s="89" t="n">
        <v>0</v>
      </c>
      <c r="AN1161" s="90" t="n">
        <v>0</v>
      </c>
      <c r="AO1161" s="86"/>
      <c r="AP1161" s="91"/>
      <c r="AZ1161" s="5"/>
      <c r="BA1161" s="12"/>
      <c r="BB1161" s="85" t="n">
        <f aca="false">IF(ISERROR(VLOOKUP($B1161,$AB:$AX,1,0)),0,(VLOOKUP($B1161,$AB:$AX,1,0)))</f>
        <v>0</v>
      </c>
      <c r="BC1161" s="86" t="n">
        <f aca="false">IF(ISERROR(VLOOKUP($B1161,$AB:$AX,2,0)),0,(VLOOKUP($B1161,$AB:$AX,2,0)))</f>
        <v>0</v>
      </c>
      <c r="BD1161" s="92" t="n">
        <f aca="false">IF(ISERROR(VLOOKUP($B1161,$AB:$AX,3,0)),0,(VLOOKUP($B1161,$AB:$AX,3,0)))</f>
        <v>0</v>
      </c>
      <c r="BE1161" s="85" t="n">
        <f aca="false">IF(ISERROR(VLOOKUP($B1161,$AB:$AX,4,0)),0,(VLOOKUP($B1161,$AB:$AX,4,0)))</f>
        <v>0</v>
      </c>
      <c r="BF1161" s="86" t="n">
        <f aca="false">IF(ISERROR(VLOOKUP($B1161,$AB:$AX,5,0)),0,(VLOOKUP($B1161,$AB:$AX,5,0)))</f>
        <v>0</v>
      </c>
      <c r="BG1161" s="86" t="n">
        <f aca="false">IF(ISERROR(VLOOKUP($B1161,$AB:$AX,6,0)),0,(VLOOKUP($B1161,$AB:$AX,6,0)))</f>
        <v>0</v>
      </c>
      <c r="BH1161" s="85" t="n">
        <f aca="false">IF(ISERROR(VLOOKUP($B1161,$AB:$AX,7,0)),0,(VLOOKUP($B1161,$AB:$AX,7,0)))</f>
        <v>0</v>
      </c>
      <c r="BI1161" s="88" t="n">
        <f aca="false">IF(ISERROR(VLOOKUP($B1161,$AB:$AX,8,0)),0,(VLOOKUP($B1161,$AB:$AX,8,0)))</f>
        <v>0</v>
      </c>
      <c r="BJ1161" s="88" t="n">
        <f aca="false">IF(ISERROR(VLOOKUP($B1161,$AB:$AX,9,0)),0,(VLOOKUP($B1161,$AB:$AX,9,0)))</f>
        <v>0</v>
      </c>
      <c r="BK1161" s="89" t="n">
        <f aca="false">IF(ISERROR(VLOOKUP($B1161,$AB:$AX,10,0)),0,(VLOOKUP($B1161,$AB:$AX,10,0)))</f>
        <v>0</v>
      </c>
      <c r="BL1161" s="93" t="n">
        <f aca="false">IF(ISERROR(VLOOKUP($B1161,$AB:$AX,11,0)),0,(VLOOKUP($B1161,$AB:$AX,11,0)))</f>
        <v>0</v>
      </c>
      <c r="BM1161" s="89" t="n">
        <f aca="false">IF(ISERROR(VLOOKUP($B1161,$AB:$AX,12,0)),0,(VLOOKUP($B1161,$AB:$AX,12,0)))</f>
        <v>0</v>
      </c>
      <c r="BN1161" s="93" t="n">
        <f aca="false">IF(ISERROR(VLOOKUP($B1161,$AB:$AX,13,0)),0,(VLOOKUP($B1161,$AB:$AX,13,0)))</f>
        <v>0</v>
      </c>
      <c r="BO1161" s="86" t="n">
        <f aca="false">IF(ISERROR(VLOOKUP($B1161,$AB:$AX,14,0)),0,(VLOOKUP($B1161,$AB:$AX,14,0)))</f>
        <v>0</v>
      </c>
      <c r="BP1161" s="91" t="n">
        <f aca="false">IF(ISERROR(VLOOKUP($B1161,$AB:$AX,15,0)),0,(VLOOKUP($B1161,$AB:$AX,15,0)))</f>
        <v>0</v>
      </c>
    </row>
    <row r="1162" customFormat="false" ht="12.75" hidden="true" customHeight="false" outlineLevel="0" collapsed="false">
      <c r="A1162" s="75" t="s">
        <v>1638</v>
      </c>
      <c r="B1162" s="78"/>
      <c r="C1162" s="79"/>
      <c r="D1162" s="78"/>
      <c r="E1162" s="78"/>
      <c r="F1162" s="79"/>
      <c r="G1162" s="79"/>
      <c r="H1162" s="80" t="n">
        <v>0</v>
      </c>
      <c r="I1162" s="81" t="n">
        <v>0</v>
      </c>
      <c r="J1162" s="81" t="n">
        <v>0</v>
      </c>
      <c r="K1162" s="82" t="n">
        <v>0</v>
      </c>
      <c r="L1162" s="83" t="n">
        <v>0</v>
      </c>
      <c r="M1162" s="82" t="n">
        <v>0</v>
      </c>
      <c r="N1162" s="83" t="n">
        <v>0</v>
      </c>
      <c r="O1162" s="79"/>
      <c r="P1162" s="84"/>
      <c r="AA1162" s="5" t="s">
        <v>1638</v>
      </c>
      <c r="AB1162" s="85"/>
      <c r="AC1162" s="86"/>
      <c r="AD1162" s="85"/>
      <c r="AE1162" s="85"/>
      <c r="AF1162" s="86"/>
      <c r="AG1162" s="86"/>
      <c r="AH1162" s="87" t="n">
        <v>0</v>
      </c>
      <c r="AI1162" s="88" t="n">
        <v>0</v>
      </c>
      <c r="AJ1162" s="88" t="n">
        <v>0</v>
      </c>
      <c r="AK1162" s="89" t="n">
        <v>0</v>
      </c>
      <c r="AL1162" s="90" t="n">
        <v>0</v>
      </c>
      <c r="AM1162" s="89" t="n">
        <v>0</v>
      </c>
      <c r="AN1162" s="90" t="n">
        <v>0</v>
      </c>
      <c r="AO1162" s="86"/>
      <c r="AP1162" s="91"/>
      <c r="AZ1162" s="5"/>
      <c r="BA1162" s="12"/>
      <c r="BB1162" s="85" t="n">
        <f aca="false">IF(ISERROR(VLOOKUP($B1162,$AB:$AX,1,0)),0,(VLOOKUP($B1162,$AB:$AX,1,0)))</f>
        <v>0</v>
      </c>
      <c r="BC1162" s="86" t="n">
        <f aca="false">IF(ISERROR(VLOOKUP($B1162,$AB:$AX,2,0)),0,(VLOOKUP($B1162,$AB:$AX,2,0)))</f>
        <v>0</v>
      </c>
      <c r="BD1162" s="92" t="n">
        <f aca="false">IF(ISERROR(VLOOKUP($B1162,$AB:$AX,3,0)),0,(VLOOKUP($B1162,$AB:$AX,3,0)))</f>
        <v>0</v>
      </c>
      <c r="BE1162" s="85" t="n">
        <f aca="false">IF(ISERROR(VLOOKUP($B1162,$AB:$AX,4,0)),0,(VLOOKUP($B1162,$AB:$AX,4,0)))</f>
        <v>0</v>
      </c>
      <c r="BF1162" s="86" t="n">
        <f aca="false">IF(ISERROR(VLOOKUP($B1162,$AB:$AX,5,0)),0,(VLOOKUP($B1162,$AB:$AX,5,0)))</f>
        <v>0</v>
      </c>
      <c r="BG1162" s="86" t="n">
        <f aca="false">IF(ISERROR(VLOOKUP($B1162,$AB:$AX,6,0)),0,(VLOOKUP($B1162,$AB:$AX,6,0)))</f>
        <v>0</v>
      </c>
      <c r="BH1162" s="85" t="n">
        <f aca="false">IF(ISERROR(VLOOKUP($B1162,$AB:$AX,7,0)),0,(VLOOKUP($B1162,$AB:$AX,7,0)))</f>
        <v>0</v>
      </c>
      <c r="BI1162" s="88" t="n">
        <f aca="false">IF(ISERROR(VLOOKUP($B1162,$AB:$AX,8,0)),0,(VLOOKUP($B1162,$AB:$AX,8,0)))</f>
        <v>0</v>
      </c>
      <c r="BJ1162" s="88" t="n">
        <f aca="false">IF(ISERROR(VLOOKUP($B1162,$AB:$AX,9,0)),0,(VLOOKUP($B1162,$AB:$AX,9,0)))</f>
        <v>0</v>
      </c>
      <c r="BK1162" s="89" t="n">
        <f aca="false">IF(ISERROR(VLOOKUP($B1162,$AB:$AX,10,0)),0,(VLOOKUP($B1162,$AB:$AX,10,0)))</f>
        <v>0</v>
      </c>
      <c r="BL1162" s="93" t="n">
        <f aca="false">IF(ISERROR(VLOOKUP($B1162,$AB:$AX,11,0)),0,(VLOOKUP($B1162,$AB:$AX,11,0)))</f>
        <v>0</v>
      </c>
      <c r="BM1162" s="89" t="n">
        <f aca="false">IF(ISERROR(VLOOKUP($B1162,$AB:$AX,12,0)),0,(VLOOKUP($B1162,$AB:$AX,12,0)))</f>
        <v>0</v>
      </c>
      <c r="BN1162" s="93" t="n">
        <f aca="false">IF(ISERROR(VLOOKUP($B1162,$AB:$AX,13,0)),0,(VLOOKUP($B1162,$AB:$AX,13,0)))</f>
        <v>0</v>
      </c>
      <c r="BO1162" s="86" t="n">
        <f aca="false">IF(ISERROR(VLOOKUP($B1162,$AB:$AX,14,0)),0,(VLOOKUP($B1162,$AB:$AX,14,0)))</f>
        <v>0</v>
      </c>
      <c r="BP1162" s="91" t="n">
        <f aca="false">IF(ISERROR(VLOOKUP($B1162,$AB:$AX,15,0)),0,(VLOOKUP($B1162,$AB:$AX,15,0)))</f>
        <v>0</v>
      </c>
    </row>
    <row r="1163" customFormat="false" ht="12.75" hidden="true" customHeight="false" outlineLevel="0" collapsed="false">
      <c r="A1163" s="75" t="s">
        <v>1639</v>
      </c>
      <c r="B1163" s="78"/>
      <c r="C1163" s="79"/>
      <c r="D1163" s="78"/>
      <c r="E1163" s="78"/>
      <c r="F1163" s="79"/>
      <c r="G1163" s="79"/>
      <c r="H1163" s="80" t="n">
        <v>0</v>
      </c>
      <c r="I1163" s="81" t="n">
        <v>0</v>
      </c>
      <c r="J1163" s="81" t="n">
        <v>0</v>
      </c>
      <c r="K1163" s="82" t="n">
        <v>0</v>
      </c>
      <c r="L1163" s="83" t="n">
        <v>0</v>
      </c>
      <c r="M1163" s="82" t="n">
        <v>0</v>
      </c>
      <c r="N1163" s="83" t="n">
        <v>0</v>
      </c>
      <c r="O1163" s="79"/>
      <c r="P1163" s="84"/>
      <c r="AA1163" s="5" t="s">
        <v>1639</v>
      </c>
      <c r="AB1163" s="85"/>
      <c r="AC1163" s="86"/>
      <c r="AD1163" s="85"/>
      <c r="AE1163" s="85"/>
      <c r="AF1163" s="86"/>
      <c r="AG1163" s="86"/>
      <c r="AH1163" s="87" t="n">
        <v>0</v>
      </c>
      <c r="AI1163" s="88" t="n">
        <v>0</v>
      </c>
      <c r="AJ1163" s="88" t="n">
        <v>0</v>
      </c>
      <c r="AK1163" s="89" t="n">
        <v>0</v>
      </c>
      <c r="AL1163" s="90" t="n">
        <v>0</v>
      </c>
      <c r="AM1163" s="89" t="n">
        <v>0</v>
      </c>
      <c r="AN1163" s="90" t="n">
        <v>0</v>
      </c>
      <c r="AO1163" s="86"/>
      <c r="AP1163" s="91"/>
      <c r="AZ1163" s="5"/>
      <c r="BA1163" s="12"/>
      <c r="BB1163" s="85" t="n">
        <f aca="false">IF(ISERROR(VLOOKUP($B1163,$AB:$AX,1,0)),0,(VLOOKUP($B1163,$AB:$AX,1,0)))</f>
        <v>0</v>
      </c>
      <c r="BC1163" s="86" t="n">
        <f aca="false">IF(ISERROR(VLOOKUP($B1163,$AB:$AX,2,0)),0,(VLOOKUP($B1163,$AB:$AX,2,0)))</f>
        <v>0</v>
      </c>
      <c r="BD1163" s="92" t="n">
        <f aca="false">IF(ISERROR(VLOOKUP($B1163,$AB:$AX,3,0)),0,(VLOOKUP($B1163,$AB:$AX,3,0)))</f>
        <v>0</v>
      </c>
      <c r="BE1163" s="85" t="n">
        <f aca="false">IF(ISERROR(VLOOKUP($B1163,$AB:$AX,4,0)),0,(VLOOKUP($B1163,$AB:$AX,4,0)))</f>
        <v>0</v>
      </c>
      <c r="BF1163" s="86" t="n">
        <f aca="false">IF(ISERROR(VLOOKUP($B1163,$AB:$AX,5,0)),0,(VLOOKUP($B1163,$AB:$AX,5,0)))</f>
        <v>0</v>
      </c>
      <c r="BG1163" s="86" t="n">
        <f aca="false">IF(ISERROR(VLOOKUP($B1163,$AB:$AX,6,0)),0,(VLOOKUP($B1163,$AB:$AX,6,0)))</f>
        <v>0</v>
      </c>
      <c r="BH1163" s="85" t="n">
        <f aca="false">IF(ISERROR(VLOOKUP($B1163,$AB:$AX,7,0)),0,(VLOOKUP($B1163,$AB:$AX,7,0)))</f>
        <v>0</v>
      </c>
      <c r="BI1163" s="88" t="n">
        <f aca="false">IF(ISERROR(VLOOKUP($B1163,$AB:$AX,8,0)),0,(VLOOKUP($B1163,$AB:$AX,8,0)))</f>
        <v>0</v>
      </c>
      <c r="BJ1163" s="88" t="n">
        <f aca="false">IF(ISERROR(VLOOKUP($B1163,$AB:$AX,9,0)),0,(VLOOKUP($B1163,$AB:$AX,9,0)))</f>
        <v>0</v>
      </c>
      <c r="BK1163" s="89" t="n">
        <f aca="false">IF(ISERROR(VLOOKUP($B1163,$AB:$AX,10,0)),0,(VLOOKUP($B1163,$AB:$AX,10,0)))</f>
        <v>0</v>
      </c>
      <c r="BL1163" s="93" t="n">
        <f aca="false">IF(ISERROR(VLOOKUP($B1163,$AB:$AX,11,0)),0,(VLOOKUP($B1163,$AB:$AX,11,0)))</f>
        <v>0</v>
      </c>
      <c r="BM1163" s="89" t="n">
        <f aca="false">IF(ISERROR(VLOOKUP($B1163,$AB:$AX,12,0)),0,(VLOOKUP($B1163,$AB:$AX,12,0)))</f>
        <v>0</v>
      </c>
      <c r="BN1163" s="93" t="n">
        <f aca="false">IF(ISERROR(VLOOKUP($B1163,$AB:$AX,13,0)),0,(VLOOKUP($B1163,$AB:$AX,13,0)))</f>
        <v>0</v>
      </c>
      <c r="BO1163" s="86" t="n">
        <f aca="false">IF(ISERROR(VLOOKUP($B1163,$AB:$AX,14,0)),0,(VLOOKUP($B1163,$AB:$AX,14,0)))</f>
        <v>0</v>
      </c>
      <c r="BP1163" s="91" t="n">
        <f aca="false">IF(ISERROR(VLOOKUP($B1163,$AB:$AX,15,0)),0,(VLOOKUP($B1163,$AB:$AX,15,0)))</f>
        <v>0</v>
      </c>
    </row>
    <row r="1164" customFormat="false" ht="12.75" hidden="true" customHeight="false" outlineLevel="0" collapsed="false">
      <c r="A1164" s="75" t="s">
        <v>1640</v>
      </c>
      <c r="B1164" s="78"/>
      <c r="C1164" s="79"/>
      <c r="D1164" s="78"/>
      <c r="E1164" s="78"/>
      <c r="F1164" s="79"/>
      <c r="G1164" s="79"/>
      <c r="H1164" s="80" t="n">
        <v>0</v>
      </c>
      <c r="I1164" s="81" t="n">
        <v>0</v>
      </c>
      <c r="J1164" s="81" t="n">
        <v>0</v>
      </c>
      <c r="K1164" s="82" t="n">
        <v>0</v>
      </c>
      <c r="L1164" s="83" t="n">
        <v>0</v>
      </c>
      <c r="M1164" s="82" t="n">
        <v>0</v>
      </c>
      <c r="N1164" s="83" t="n">
        <v>0</v>
      </c>
      <c r="O1164" s="79"/>
      <c r="P1164" s="84"/>
      <c r="AA1164" s="5" t="s">
        <v>1640</v>
      </c>
      <c r="AB1164" s="85"/>
      <c r="AC1164" s="86"/>
      <c r="AD1164" s="85"/>
      <c r="AE1164" s="85"/>
      <c r="AF1164" s="86"/>
      <c r="AG1164" s="86"/>
      <c r="AH1164" s="87" t="n">
        <v>0</v>
      </c>
      <c r="AI1164" s="88" t="n">
        <v>0</v>
      </c>
      <c r="AJ1164" s="88" t="n">
        <v>0</v>
      </c>
      <c r="AK1164" s="89" t="n">
        <v>0</v>
      </c>
      <c r="AL1164" s="90" t="n">
        <v>0</v>
      </c>
      <c r="AM1164" s="89" t="n">
        <v>0</v>
      </c>
      <c r="AN1164" s="90" t="n">
        <v>0</v>
      </c>
      <c r="AO1164" s="86"/>
      <c r="AP1164" s="91"/>
      <c r="AZ1164" s="5"/>
      <c r="BA1164" s="12"/>
      <c r="BB1164" s="85" t="n">
        <f aca="false">IF(ISERROR(VLOOKUP($B1164,$AB:$AX,1,0)),0,(VLOOKUP($B1164,$AB:$AX,1,0)))</f>
        <v>0</v>
      </c>
      <c r="BC1164" s="86" t="n">
        <f aca="false">IF(ISERROR(VLOOKUP($B1164,$AB:$AX,2,0)),0,(VLOOKUP($B1164,$AB:$AX,2,0)))</f>
        <v>0</v>
      </c>
      <c r="BD1164" s="92" t="n">
        <f aca="false">IF(ISERROR(VLOOKUP($B1164,$AB:$AX,3,0)),0,(VLOOKUP($B1164,$AB:$AX,3,0)))</f>
        <v>0</v>
      </c>
      <c r="BE1164" s="85" t="n">
        <f aca="false">IF(ISERROR(VLOOKUP($B1164,$AB:$AX,4,0)),0,(VLOOKUP($B1164,$AB:$AX,4,0)))</f>
        <v>0</v>
      </c>
      <c r="BF1164" s="86" t="n">
        <f aca="false">IF(ISERROR(VLOOKUP($B1164,$AB:$AX,5,0)),0,(VLOOKUP($B1164,$AB:$AX,5,0)))</f>
        <v>0</v>
      </c>
      <c r="BG1164" s="86" t="n">
        <f aca="false">IF(ISERROR(VLOOKUP($B1164,$AB:$AX,6,0)),0,(VLOOKUP($B1164,$AB:$AX,6,0)))</f>
        <v>0</v>
      </c>
      <c r="BH1164" s="85" t="n">
        <f aca="false">IF(ISERROR(VLOOKUP($B1164,$AB:$AX,7,0)),0,(VLOOKUP($B1164,$AB:$AX,7,0)))</f>
        <v>0</v>
      </c>
      <c r="BI1164" s="88" t="n">
        <f aca="false">IF(ISERROR(VLOOKUP($B1164,$AB:$AX,8,0)),0,(VLOOKUP($B1164,$AB:$AX,8,0)))</f>
        <v>0</v>
      </c>
      <c r="BJ1164" s="88" t="n">
        <f aca="false">IF(ISERROR(VLOOKUP($B1164,$AB:$AX,9,0)),0,(VLOOKUP($B1164,$AB:$AX,9,0)))</f>
        <v>0</v>
      </c>
      <c r="BK1164" s="89" t="n">
        <f aca="false">IF(ISERROR(VLOOKUP($B1164,$AB:$AX,10,0)),0,(VLOOKUP($B1164,$AB:$AX,10,0)))</f>
        <v>0</v>
      </c>
      <c r="BL1164" s="93" t="n">
        <f aca="false">IF(ISERROR(VLOOKUP($B1164,$AB:$AX,11,0)),0,(VLOOKUP($B1164,$AB:$AX,11,0)))</f>
        <v>0</v>
      </c>
      <c r="BM1164" s="89" t="n">
        <f aca="false">IF(ISERROR(VLOOKUP($B1164,$AB:$AX,12,0)),0,(VLOOKUP($B1164,$AB:$AX,12,0)))</f>
        <v>0</v>
      </c>
      <c r="BN1164" s="93" t="n">
        <f aca="false">IF(ISERROR(VLOOKUP($B1164,$AB:$AX,13,0)),0,(VLOOKUP($B1164,$AB:$AX,13,0)))</f>
        <v>0</v>
      </c>
      <c r="BO1164" s="86" t="n">
        <f aca="false">IF(ISERROR(VLOOKUP($B1164,$AB:$AX,14,0)),0,(VLOOKUP($B1164,$AB:$AX,14,0)))</f>
        <v>0</v>
      </c>
      <c r="BP1164" s="91" t="n">
        <f aca="false">IF(ISERROR(VLOOKUP($B1164,$AB:$AX,15,0)),0,(VLOOKUP($B1164,$AB:$AX,15,0)))</f>
        <v>0</v>
      </c>
    </row>
    <row r="1165" customFormat="false" ht="12.75" hidden="true" customHeight="false" outlineLevel="0" collapsed="false">
      <c r="A1165" s="75" t="s">
        <v>1641</v>
      </c>
      <c r="B1165" s="78"/>
      <c r="C1165" s="79"/>
      <c r="D1165" s="78"/>
      <c r="E1165" s="78"/>
      <c r="F1165" s="79"/>
      <c r="G1165" s="79"/>
      <c r="H1165" s="80" t="n">
        <v>0</v>
      </c>
      <c r="I1165" s="81" t="n">
        <v>0</v>
      </c>
      <c r="J1165" s="81" t="n">
        <v>0</v>
      </c>
      <c r="K1165" s="82" t="n">
        <v>0</v>
      </c>
      <c r="L1165" s="83" t="n">
        <v>0</v>
      </c>
      <c r="M1165" s="82" t="n">
        <v>0</v>
      </c>
      <c r="N1165" s="83" t="n">
        <v>0</v>
      </c>
      <c r="O1165" s="79"/>
      <c r="P1165" s="84"/>
      <c r="AA1165" s="5" t="s">
        <v>1641</v>
      </c>
      <c r="AB1165" s="85"/>
      <c r="AC1165" s="86"/>
      <c r="AD1165" s="85"/>
      <c r="AE1165" s="85"/>
      <c r="AF1165" s="86"/>
      <c r="AG1165" s="86"/>
      <c r="AH1165" s="87" t="n">
        <v>0</v>
      </c>
      <c r="AI1165" s="88" t="n">
        <v>0</v>
      </c>
      <c r="AJ1165" s="88" t="n">
        <v>0</v>
      </c>
      <c r="AK1165" s="89" t="n">
        <v>0</v>
      </c>
      <c r="AL1165" s="90" t="n">
        <v>0</v>
      </c>
      <c r="AM1165" s="89" t="n">
        <v>0</v>
      </c>
      <c r="AN1165" s="90" t="n">
        <v>0</v>
      </c>
      <c r="AO1165" s="86"/>
      <c r="AP1165" s="91"/>
      <c r="AZ1165" s="5"/>
      <c r="BA1165" s="12"/>
      <c r="BB1165" s="85" t="n">
        <f aca="false">IF(ISERROR(VLOOKUP($B1165,$AB:$AX,1,0)),0,(VLOOKUP($B1165,$AB:$AX,1,0)))</f>
        <v>0</v>
      </c>
      <c r="BC1165" s="86" t="n">
        <f aca="false">IF(ISERROR(VLOOKUP($B1165,$AB:$AX,2,0)),0,(VLOOKUP($B1165,$AB:$AX,2,0)))</f>
        <v>0</v>
      </c>
      <c r="BD1165" s="92" t="n">
        <f aca="false">IF(ISERROR(VLOOKUP($B1165,$AB:$AX,3,0)),0,(VLOOKUP($B1165,$AB:$AX,3,0)))</f>
        <v>0</v>
      </c>
      <c r="BE1165" s="85" t="n">
        <f aca="false">IF(ISERROR(VLOOKUP($B1165,$AB:$AX,4,0)),0,(VLOOKUP($B1165,$AB:$AX,4,0)))</f>
        <v>0</v>
      </c>
      <c r="BF1165" s="86" t="n">
        <f aca="false">IF(ISERROR(VLOOKUP($B1165,$AB:$AX,5,0)),0,(VLOOKUP($B1165,$AB:$AX,5,0)))</f>
        <v>0</v>
      </c>
      <c r="BG1165" s="86" t="n">
        <f aca="false">IF(ISERROR(VLOOKUP($B1165,$AB:$AX,6,0)),0,(VLOOKUP($B1165,$AB:$AX,6,0)))</f>
        <v>0</v>
      </c>
      <c r="BH1165" s="85" t="n">
        <f aca="false">IF(ISERROR(VLOOKUP($B1165,$AB:$AX,7,0)),0,(VLOOKUP($B1165,$AB:$AX,7,0)))</f>
        <v>0</v>
      </c>
      <c r="BI1165" s="88" t="n">
        <f aca="false">IF(ISERROR(VLOOKUP($B1165,$AB:$AX,8,0)),0,(VLOOKUP($B1165,$AB:$AX,8,0)))</f>
        <v>0</v>
      </c>
      <c r="BJ1165" s="88" t="n">
        <f aca="false">IF(ISERROR(VLOOKUP($B1165,$AB:$AX,9,0)),0,(VLOOKUP($B1165,$AB:$AX,9,0)))</f>
        <v>0</v>
      </c>
      <c r="BK1165" s="89" t="n">
        <f aca="false">IF(ISERROR(VLOOKUP($B1165,$AB:$AX,10,0)),0,(VLOOKUP($B1165,$AB:$AX,10,0)))</f>
        <v>0</v>
      </c>
      <c r="BL1165" s="93" t="n">
        <f aca="false">IF(ISERROR(VLOOKUP($B1165,$AB:$AX,11,0)),0,(VLOOKUP($B1165,$AB:$AX,11,0)))</f>
        <v>0</v>
      </c>
      <c r="BM1165" s="89" t="n">
        <f aca="false">IF(ISERROR(VLOOKUP($B1165,$AB:$AX,12,0)),0,(VLOOKUP($B1165,$AB:$AX,12,0)))</f>
        <v>0</v>
      </c>
      <c r="BN1165" s="93" t="n">
        <f aca="false">IF(ISERROR(VLOOKUP($B1165,$AB:$AX,13,0)),0,(VLOOKUP($B1165,$AB:$AX,13,0)))</f>
        <v>0</v>
      </c>
      <c r="BO1165" s="86" t="n">
        <f aca="false">IF(ISERROR(VLOOKUP($B1165,$AB:$AX,14,0)),0,(VLOOKUP($B1165,$AB:$AX,14,0)))</f>
        <v>0</v>
      </c>
      <c r="BP1165" s="91" t="n">
        <f aca="false">IF(ISERROR(VLOOKUP($B1165,$AB:$AX,15,0)),0,(VLOOKUP($B1165,$AB:$AX,15,0)))</f>
        <v>0</v>
      </c>
    </row>
    <row r="1166" customFormat="false" ht="12.75" hidden="false" customHeight="false" outlineLevel="0" collapsed="false">
      <c r="A1166" s="140" t="s">
        <v>1642</v>
      </c>
      <c r="B1166" s="99" t="s">
        <v>161</v>
      </c>
      <c r="C1166" s="123"/>
      <c r="D1166" s="99"/>
      <c r="E1166" s="99"/>
      <c r="F1166" s="123"/>
      <c r="G1166" s="123"/>
      <c r="H1166" s="136"/>
      <c r="I1166" s="137"/>
      <c r="J1166" s="137"/>
      <c r="K1166" s="130"/>
      <c r="L1166" s="129"/>
      <c r="M1166" s="130"/>
      <c r="N1166" s="129"/>
      <c r="O1166" s="123"/>
      <c r="P1166" s="131"/>
      <c r="AA1166" s="5" t="s">
        <v>1642</v>
      </c>
      <c r="AB1166" s="85" t="s">
        <v>161</v>
      </c>
      <c r="AC1166" s="86"/>
      <c r="AD1166" s="85"/>
      <c r="AE1166" s="85"/>
      <c r="AF1166" s="86"/>
      <c r="AG1166" s="86"/>
      <c r="AH1166" s="87"/>
      <c r="AI1166" s="88"/>
      <c r="AJ1166" s="88"/>
      <c r="AK1166" s="89"/>
      <c r="AL1166" s="90"/>
      <c r="AM1166" s="89"/>
      <c r="AN1166" s="90"/>
      <c r="AO1166" s="86"/>
      <c r="AP1166" s="91"/>
      <c r="AZ1166" s="5"/>
      <c r="BA1166" s="12"/>
      <c r="BB1166" s="85" t="str">
        <f aca="false">IF(ISERROR(VLOOKUP($B1166,$AB:$AX,1,0)),0,(VLOOKUP($B1166,$AB:$AX,1,0)))</f>
        <v>DEALS REMOVED</v>
      </c>
      <c r="BC1166" s="86" t="n">
        <f aca="false">IF(ISERROR(VLOOKUP($B1166,$AB:$AX,2,0)),0,(VLOOKUP($B1166,$AB:$AX,2,0)))</f>
        <v>0</v>
      </c>
      <c r="BD1166" s="92" t="n">
        <f aca="false">IF(ISERROR(VLOOKUP($B1166,$AB:$AX,3,0)),0,(VLOOKUP($B1166,$AB:$AX,3,0)))</f>
        <v>0</v>
      </c>
      <c r="BE1166" s="85" t="n">
        <f aca="false">IF(ISERROR(VLOOKUP($B1166,$AB:$AX,4,0)),0,(VLOOKUP($B1166,$AB:$AX,4,0)))</f>
        <v>0</v>
      </c>
      <c r="BF1166" s="86" t="n">
        <f aca="false">IF(ISERROR(VLOOKUP($B1166,$AB:$AX,5,0)),0,(VLOOKUP($B1166,$AB:$AX,5,0)))</f>
        <v>0</v>
      </c>
      <c r="BG1166" s="86" t="n">
        <f aca="false">IF(ISERROR(VLOOKUP($B1166,$AB:$AX,6,0)),0,(VLOOKUP($B1166,$AB:$AX,6,0)))</f>
        <v>0</v>
      </c>
      <c r="BH1166" s="85" t="n">
        <f aca="false">IF(ISERROR(VLOOKUP($B1166,$AB:$AX,7,0)),0,(VLOOKUP($B1166,$AB:$AX,7,0)))</f>
        <v>0</v>
      </c>
      <c r="BI1166" s="88" t="n">
        <f aca="false">IF(ISERROR(VLOOKUP($B1166,$AB:$AX,8,0)),0,(VLOOKUP($B1166,$AB:$AX,8,0)))</f>
        <v>0</v>
      </c>
      <c r="BJ1166" s="88" t="n">
        <f aca="false">IF(ISERROR(VLOOKUP($B1166,$AB:$AX,9,0)),0,(VLOOKUP($B1166,$AB:$AX,9,0)))</f>
        <v>0</v>
      </c>
      <c r="BK1166" s="89" t="n">
        <f aca="false">IF(ISERROR(VLOOKUP($B1166,$AB:$AX,10,0)),0,(VLOOKUP($B1166,$AB:$AX,10,0)))</f>
        <v>0</v>
      </c>
      <c r="BL1166" s="93" t="n">
        <f aca="false">IF(ISERROR(VLOOKUP($B1166,$AB:$AX,11,0)),0,(VLOOKUP($B1166,$AB:$AX,11,0)))</f>
        <v>0</v>
      </c>
      <c r="BM1166" s="89" t="n">
        <f aca="false">IF(ISERROR(VLOOKUP($B1166,$AB:$AX,12,0)),0,(VLOOKUP($B1166,$AB:$AX,12,0)))</f>
        <v>0</v>
      </c>
      <c r="BN1166" s="93" t="n">
        <f aca="false">IF(ISERROR(VLOOKUP($B1166,$AB:$AX,13,0)),0,(VLOOKUP($B1166,$AB:$AX,13,0)))</f>
        <v>0</v>
      </c>
      <c r="BO1166" s="86" t="n">
        <f aca="false">IF(ISERROR(VLOOKUP($B1166,$AB:$AX,14,0)),0,(VLOOKUP($B1166,$AB:$AX,14,0)))</f>
        <v>0</v>
      </c>
      <c r="BP1166" s="91" t="n">
        <f aca="false">IF(ISERROR(VLOOKUP($B1166,$AB:$AX,15,0)),0,(VLOOKUP($B1166,$AB:$AX,15,0)))</f>
        <v>0</v>
      </c>
    </row>
    <row r="1167" customFormat="false" ht="12.75" hidden="true" customHeight="false" outlineLevel="0" collapsed="false">
      <c r="A1167" s="75" t="s">
        <v>1643</v>
      </c>
      <c r="B1167" s="78"/>
      <c r="C1167" s="79"/>
      <c r="D1167" s="78"/>
      <c r="E1167" s="78"/>
      <c r="F1167" s="79"/>
      <c r="G1167" s="79"/>
      <c r="H1167" s="80" t="n">
        <v>0</v>
      </c>
      <c r="I1167" s="81" t="n">
        <v>0</v>
      </c>
      <c r="J1167" s="81" t="n">
        <v>0</v>
      </c>
      <c r="K1167" s="82" t="n">
        <v>0</v>
      </c>
      <c r="L1167" s="83" t="n">
        <v>0</v>
      </c>
      <c r="M1167" s="82" t="n">
        <v>0</v>
      </c>
      <c r="N1167" s="83" t="n">
        <v>0</v>
      </c>
      <c r="O1167" s="79"/>
      <c r="P1167" s="84"/>
      <c r="AA1167" s="5" t="s">
        <v>1643</v>
      </c>
      <c r="AB1167" s="85"/>
      <c r="AC1167" s="86"/>
      <c r="AD1167" s="85"/>
      <c r="AE1167" s="85"/>
      <c r="AF1167" s="86"/>
      <c r="AG1167" s="86"/>
      <c r="AH1167" s="87" t="n">
        <v>0</v>
      </c>
      <c r="AI1167" s="88" t="n">
        <v>0</v>
      </c>
      <c r="AJ1167" s="88" t="n">
        <v>0</v>
      </c>
      <c r="AK1167" s="89" t="n">
        <v>0</v>
      </c>
      <c r="AL1167" s="90" t="n">
        <v>0</v>
      </c>
      <c r="AM1167" s="89" t="n">
        <v>0</v>
      </c>
      <c r="AN1167" s="90" t="n">
        <v>0</v>
      </c>
      <c r="AO1167" s="86"/>
      <c r="AP1167" s="91"/>
      <c r="AZ1167" s="5"/>
      <c r="BA1167" s="12"/>
      <c r="BB1167" s="85" t="n">
        <f aca="false">IF(ISERROR(VLOOKUP($B1167,$AB:$AX,1,0)),0,(VLOOKUP($B1167,$AB:$AX,1,0)))</f>
        <v>0</v>
      </c>
      <c r="BC1167" s="86" t="n">
        <f aca="false">IF(ISERROR(VLOOKUP($B1167,$AB:$AX,2,0)),0,(VLOOKUP($B1167,$AB:$AX,2,0)))</f>
        <v>0</v>
      </c>
      <c r="BD1167" s="92" t="n">
        <f aca="false">IF(ISERROR(VLOOKUP($B1167,$AB:$AX,3,0)),0,(VLOOKUP($B1167,$AB:$AX,3,0)))</f>
        <v>0</v>
      </c>
      <c r="BE1167" s="85" t="n">
        <f aca="false">IF(ISERROR(VLOOKUP($B1167,$AB:$AX,4,0)),0,(VLOOKUP($B1167,$AB:$AX,4,0)))</f>
        <v>0</v>
      </c>
      <c r="BF1167" s="86" t="n">
        <f aca="false">IF(ISERROR(VLOOKUP($B1167,$AB:$AX,5,0)),0,(VLOOKUP($B1167,$AB:$AX,5,0)))</f>
        <v>0</v>
      </c>
      <c r="BG1167" s="86" t="n">
        <f aca="false">IF(ISERROR(VLOOKUP($B1167,$AB:$AX,6,0)),0,(VLOOKUP($B1167,$AB:$AX,6,0)))</f>
        <v>0</v>
      </c>
      <c r="BH1167" s="85" t="n">
        <f aca="false">IF(ISERROR(VLOOKUP($B1167,$AB:$AX,7,0)),0,(VLOOKUP($B1167,$AB:$AX,7,0)))</f>
        <v>0</v>
      </c>
      <c r="BI1167" s="88" t="n">
        <f aca="false">IF(ISERROR(VLOOKUP($B1167,$AB:$AX,8,0)),0,(VLOOKUP($B1167,$AB:$AX,8,0)))</f>
        <v>0</v>
      </c>
      <c r="BJ1167" s="88" t="n">
        <f aca="false">IF(ISERROR(VLOOKUP($B1167,$AB:$AX,9,0)),0,(VLOOKUP($B1167,$AB:$AX,9,0)))</f>
        <v>0</v>
      </c>
      <c r="BK1167" s="89" t="n">
        <f aca="false">IF(ISERROR(VLOOKUP($B1167,$AB:$AX,10,0)),0,(VLOOKUP($B1167,$AB:$AX,10,0)))</f>
        <v>0</v>
      </c>
      <c r="BL1167" s="93" t="n">
        <f aca="false">IF(ISERROR(VLOOKUP($B1167,$AB:$AX,11,0)),0,(VLOOKUP($B1167,$AB:$AX,11,0)))</f>
        <v>0</v>
      </c>
      <c r="BM1167" s="89" t="n">
        <f aca="false">IF(ISERROR(VLOOKUP($B1167,$AB:$AX,12,0)),0,(VLOOKUP($B1167,$AB:$AX,12,0)))</f>
        <v>0</v>
      </c>
      <c r="BN1167" s="93" t="n">
        <f aca="false">IF(ISERROR(VLOOKUP($B1167,$AB:$AX,13,0)),0,(VLOOKUP($B1167,$AB:$AX,13,0)))</f>
        <v>0</v>
      </c>
      <c r="BO1167" s="86" t="n">
        <f aca="false">IF(ISERROR(VLOOKUP($B1167,$AB:$AX,14,0)),0,(VLOOKUP($B1167,$AB:$AX,14,0)))</f>
        <v>0</v>
      </c>
      <c r="BP1167" s="91" t="n">
        <f aca="false">IF(ISERROR(VLOOKUP($B1167,$AB:$AX,15,0)),0,(VLOOKUP($B1167,$AB:$AX,15,0)))</f>
        <v>0</v>
      </c>
    </row>
    <row r="1168" customFormat="false" ht="12.75" hidden="true" customHeight="false" outlineLevel="0" collapsed="false">
      <c r="A1168" s="75" t="s">
        <v>1644</v>
      </c>
      <c r="B1168" s="78"/>
      <c r="C1168" s="79"/>
      <c r="D1168" s="78"/>
      <c r="E1168" s="78"/>
      <c r="F1168" s="79"/>
      <c r="G1168" s="79"/>
      <c r="H1168" s="80" t="n">
        <v>0</v>
      </c>
      <c r="I1168" s="81" t="n">
        <v>0</v>
      </c>
      <c r="J1168" s="81" t="n">
        <v>0</v>
      </c>
      <c r="K1168" s="82" t="n">
        <v>0</v>
      </c>
      <c r="L1168" s="83" t="n">
        <v>0</v>
      </c>
      <c r="M1168" s="82" t="n">
        <v>0</v>
      </c>
      <c r="N1168" s="83" t="n">
        <v>0</v>
      </c>
      <c r="O1168" s="79"/>
      <c r="P1168" s="84"/>
      <c r="AA1168" s="5" t="s">
        <v>1644</v>
      </c>
      <c r="AB1168" s="85"/>
      <c r="AC1168" s="86"/>
      <c r="AD1168" s="85"/>
      <c r="AE1168" s="85"/>
      <c r="AF1168" s="86"/>
      <c r="AG1168" s="86"/>
      <c r="AH1168" s="87" t="n">
        <v>0</v>
      </c>
      <c r="AI1168" s="88" t="n">
        <v>0</v>
      </c>
      <c r="AJ1168" s="88" t="n">
        <v>0</v>
      </c>
      <c r="AK1168" s="89" t="n">
        <v>0</v>
      </c>
      <c r="AL1168" s="90" t="n">
        <v>0</v>
      </c>
      <c r="AM1168" s="89" t="n">
        <v>0</v>
      </c>
      <c r="AN1168" s="90" t="n">
        <v>0</v>
      </c>
      <c r="AO1168" s="86"/>
      <c r="AP1168" s="91"/>
      <c r="AZ1168" s="5"/>
      <c r="BA1168" s="12"/>
      <c r="BB1168" s="85" t="n">
        <f aca="false">IF(ISERROR(VLOOKUP($B1168,$AB:$AX,1,0)),0,(VLOOKUP($B1168,$AB:$AX,1,0)))</f>
        <v>0</v>
      </c>
      <c r="BC1168" s="86" t="n">
        <f aca="false">IF(ISERROR(VLOOKUP($B1168,$AB:$AX,2,0)),0,(VLOOKUP($B1168,$AB:$AX,2,0)))</f>
        <v>0</v>
      </c>
      <c r="BD1168" s="92" t="n">
        <f aca="false">IF(ISERROR(VLOOKUP($B1168,$AB:$AX,3,0)),0,(VLOOKUP($B1168,$AB:$AX,3,0)))</f>
        <v>0</v>
      </c>
      <c r="BE1168" s="85" t="n">
        <f aca="false">IF(ISERROR(VLOOKUP($B1168,$AB:$AX,4,0)),0,(VLOOKUP($B1168,$AB:$AX,4,0)))</f>
        <v>0</v>
      </c>
      <c r="BF1168" s="86" t="n">
        <f aca="false">IF(ISERROR(VLOOKUP($B1168,$AB:$AX,5,0)),0,(VLOOKUP($B1168,$AB:$AX,5,0)))</f>
        <v>0</v>
      </c>
      <c r="BG1168" s="86" t="n">
        <f aca="false">IF(ISERROR(VLOOKUP($B1168,$AB:$AX,6,0)),0,(VLOOKUP($B1168,$AB:$AX,6,0)))</f>
        <v>0</v>
      </c>
      <c r="BH1168" s="85" t="n">
        <f aca="false">IF(ISERROR(VLOOKUP($B1168,$AB:$AX,7,0)),0,(VLOOKUP($B1168,$AB:$AX,7,0)))</f>
        <v>0</v>
      </c>
      <c r="BI1168" s="88" t="n">
        <f aca="false">IF(ISERROR(VLOOKUP($B1168,$AB:$AX,8,0)),0,(VLOOKUP($B1168,$AB:$AX,8,0)))</f>
        <v>0</v>
      </c>
      <c r="BJ1168" s="88" t="n">
        <f aca="false">IF(ISERROR(VLOOKUP($B1168,$AB:$AX,9,0)),0,(VLOOKUP($B1168,$AB:$AX,9,0)))</f>
        <v>0</v>
      </c>
      <c r="BK1168" s="89" t="n">
        <f aca="false">IF(ISERROR(VLOOKUP($B1168,$AB:$AX,10,0)),0,(VLOOKUP($B1168,$AB:$AX,10,0)))</f>
        <v>0</v>
      </c>
      <c r="BL1168" s="93" t="n">
        <f aca="false">IF(ISERROR(VLOOKUP($B1168,$AB:$AX,11,0)),0,(VLOOKUP($B1168,$AB:$AX,11,0)))</f>
        <v>0</v>
      </c>
      <c r="BM1168" s="89" t="n">
        <f aca="false">IF(ISERROR(VLOOKUP($B1168,$AB:$AX,12,0)),0,(VLOOKUP($B1168,$AB:$AX,12,0)))</f>
        <v>0</v>
      </c>
      <c r="BN1168" s="93" t="n">
        <f aca="false">IF(ISERROR(VLOOKUP($B1168,$AB:$AX,13,0)),0,(VLOOKUP($B1168,$AB:$AX,13,0)))</f>
        <v>0</v>
      </c>
      <c r="BO1168" s="86" t="n">
        <f aca="false">IF(ISERROR(VLOOKUP($B1168,$AB:$AX,14,0)),0,(VLOOKUP($B1168,$AB:$AX,14,0)))</f>
        <v>0</v>
      </c>
      <c r="BP1168" s="91" t="n">
        <f aca="false">IF(ISERROR(VLOOKUP($B1168,$AB:$AX,15,0)),0,(VLOOKUP($B1168,$AB:$AX,15,0)))</f>
        <v>0</v>
      </c>
    </row>
    <row r="1169" customFormat="false" ht="12.75" hidden="true" customHeight="false" outlineLevel="0" collapsed="false">
      <c r="A1169" s="75" t="s">
        <v>1645</v>
      </c>
      <c r="B1169" s="78"/>
      <c r="C1169" s="79"/>
      <c r="D1169" s="78"/>
      <c r="E1169" s="78"/>
      <c r="F1169" s="79"/>
      <c r="G1169" s="79"/>
      <c r="H1169" s="80" t="n">
        <v>0</v>
      </c>
      <c r="I1169" s="81" t="n">
        <v>0</v>
      </c>
      <c r="J1169" s="81" t="n">
        <v>0</v>
      </c>
      <c r="K1169" s="82" t="n">
        <v>0</v>
      </c>
      <c r="L1169" s="83" t="n">
        <v>0</v>
      </c>
      <c r="M1169" s="82" t="n">
        <v>0</v>
      </c>
      <c r="N1169" s="83" t="n">
        <v>0</v>
      </c>
      <c r="O1169" s="79"/>
      <c r="P1169" s="84"/>
      <c r="AA1169" s="5" t="s">
        <v>1645</v>
      </c>
      <c r="AB1169" s="85"/>
      <c r="AC1169" s="86"/>
      <c r="AD1169" s="85"/>
      <c r="AE1169" s="85"/>
      <c r="AF1169" s="86"/>
      <c r="AG1169" s="86"/>
      <c r="AH1169" s="87" t="n">
        <v>0</v>
      </c>
      <c r="AI1169" s="88" t="n">
        <v>0</v>
      </c>
      <c r="AJ1169" s="88" t="n">
        <v>0</v>
      </c>
      <c r="AK1169" s="89" t="n">
        <v>0</v>
      </c>
      <c r="AL1169" s="90" t="n">
        <v>0</v>
      </c>
      <c r="AM1169" s="89" t="n">
        <v>0</v>
      </c>
      <c r="AN1169" s="90" t="n">
        <v>0</v>
      </c>
      <c r="AO1169" s="86"/>
      <c r="AP1169" s="91"/>
      <c r="AZ1169" s="5"/>
      <c r="BA1169" s="12"/>
      <c r="BB1169" s="85" t="n">
        <f aca="false">IF(ISERROR(VLOOKUP($B1169,$AB:$AX,1,0)),0,(VLOOKUP($B1169,$AB:$AX,1,0)))</f>
        <v>0</v>
      </c>
      <c r="BC1169" s="86" t="n">
        <f aca="false">IF(ISERROR(VLOOKUP($B1169,$AB:$AX,2,0)),0,(VLOOKUP($B1169,$AB:$AX,2,0)))</f>
        <v>0</v>
      </c>
      <c r="BD1169" s="92" t="n">
        <f aca="false">IF(ISERROR(VLOOKUP($B1169,$AB:$AX,3,0)),0,(VLOOKUP($B1169,$AB:$AX,3,0)))</f>
        <v>0</v>
      </c>
      <c r="BE1169" s="85" t="n">
        <f aca="false">IF(ISERROR(VLOOKUP($B1169,$AB:$AX,4,0)),0,(VLOOKUP($B1169,$AB:$AX,4,0)))</f>
        <v>0</v>
      </c>
      <c r="BF1169" s="86" t="n">
        <f aca="false">IF(ISERROR(VLOOKUP($B1169,$AB:$AX,5,0)),0,(VLOOKUP($B1169,$AB:$AX,5,0)))</f>
        <v>0</v>
      </c>
      <c r="BG1169" s="86" t="n">
        <f aca="false">IF(ISERROR(VLOOKUP($B1169,$AB:$AX,6,0)),0,(VLOOKUP($B1169,$AB:$AX,6,0)))</f>
        <v>0</v>
      </c>
      <c r="BH1169" s="85" t="n">
        <f aca="false">IF(ISERROR(VLOOKUP($B1169,$AB:$AX,7,0)),0,(VLOOKUP($B1169,$AB:$AX,7,0)))</f>
        <v>0</v>
      </c>
      <c r="BI1169" s="88" t="n">
        <f aca="false">IF(ISERROR(VLOOKUP($B1169,$AB:$AX,8,0)),0,(VLOOKUP($B1169,$AB:$AX,8,0)))</f>
        <v>0</v>
      </c>
      <c r="BJ1169" s="88" t="n">
        <f aca="false">IF(ISERROR(VLOOKUP($B1169,$AB:$AX,9,0)),0,(VLOOKUP($B1169,$AB:$AX,9,0)))</f>
        <v>0</v>
      </c>
      <c r="BK1169" s="89" t="n">
        <f aca="false">IF(ISERROR(VLOOKUP($B1169,$AB:$AX,10,0)),0,(VLOOKUP($B1169,$AB:$AX,10,0)))</f>
        <v>0</v>
      </c>
      <c r="BL1169" s="93" t="n">
        <f aca="false">IF(ISERROR(VLOOKUP($B1169,$AB:$AX,11,0)),0,(VLOOKUP($B1169,$AB:$AX,11,0)))</f>
        <v>0</v>
      </c>
      <c r="BM1169" s="89" t="n">
        <f aca="false">IF(ISERROR(VLOOKUP($B1169,$AB:$AX,12,0)),0,(VLOOKUP($B1169,$AB:$AX,12,0)))</f>
        <v>0</v>
      </c>
      <c r="BN1169" s="93" t="n">
        <f aca="false">IF(ISERROR(VLOOKUP($B1169,$AB:$AX,13,0)),0,(VLOOKUP($B1169,$AB:$AX,13,0)))</f>
        <v>0</v>
      </c>
      <c r="BO1169" s="86" t="n">
        <f aca="false">IF(ISERROR(VLOOKUP($B1169,$AB:$AX,14,0)),0,(VLOOKUP($B1169,$AB:$AX,14,0)))</f>
        <v>0</v>
      </c>
      <c r="BP1169" s="91" t="n">
        <f aca="false">IF(ISERROR(VLOOKUP($B1169,$AB:$AX,15,0)),0,(VLOOKUP($B1169,$AB:$AX,15,0)))</f>
        <v>0</v>
      </c>
    </row>
    <row r="1170" customFormat="false" ht="12.75" hidden="true" customHeight="false" outlineLevel="0" collapsed="false">
      <c r="A1170" s="75" t="s">
        <v>1646</v>
      </c>
      <c r="B1170" s="78"/>
      <c r="C1170" s="79"/>
      <c r="D1170" s="78"/>
      <c r="E1170" s="78"/>
      <c r="F1170" s="79"/>
      <c r="G1170" s="79"/>
      <c r="H1170" s="80" t="n">
        <v>0</v>
      </c>
      <c r="I1170" s="81" t="n">
        <v>0</v>
      </c>
      <c r="J1170" s="81" t="n">
        <v>0</v>
      </c>
      <c r="K1170" s="82" t="n">
        <v>0</v>
      </c>
      <c r="L1170" s="83" t="n">
        <v>0</v>
      </c>
      <c r="M1170" s="82" t="n">
        <v>0</v>
      </c>
      <c r="N1170" s="83" t="n">
        <v>0</v>
      </c>
      <c r="O1170" s="79"/>
      <c r="P1170" s="84"/>
      <c r="AA1170" s="5" t="s">
        <v>1646</v>
      </c>
      <c r="AB1170" s="85"/>
      <c r="AC1170" s="86"/>
      <c r="AD1170" s="85"/>
      <c r="AE1170" s="85"/>
      <c r="AF1170" s="86"/>
      <c r="AG1170" s="86"/>
      <c r="AH1170" s="87" t="n">
        <v>0</v>
      </c>
      <c r="AI1170" s="88" t="n">
        <v>0</v>
      </c>
      <c r="AJ1170" s="88" t="n">
        <v>0</v>
      </c>
      <c r="AK1170" s="89" t="n">
        <v>0</v>
      </c>
      <c r="AL1170" s="90" t="n">
        <v>0</v>
      </c>
      <c r="AM1170" s="89" t="n">
        <v>0</v>
      </c>
      <c r="AN1170" s="90" t="n">
        <v>0</v>
      </c>
      <c r="AO1170" s="86"/>
      <c r="AP1170" s="91"/>
      <c r="AZ1170" s="5"/>
      <c r="BA1170" s="12"/>
      <c r="BB1170" s="85" t="n">
        <f aca="false">IF(ISERROR(VLOOKUP($B1170,$AB:$AX,1,0)),0,(VLOOKUP($B1170,$AB:$AX,1,0)))</f>
        <v>0</v>
      </c>
      <c r="BC1170" s="86" t="n">
        <f aca="false">IF(ISERROR(VLOOKUP($B1170,$AB:$AX,2,0)),0,(VLOOKUP($B1170,$AB:$AX,2,0)))</f>
        <v>0</v>
      </c>
      <c r="BD1170" s="92" t="n">
        <f aca="false">IF(ISERROR(VLOOKUP($B1170,$AB:$AX,3,0)),0,(VLOOKUP($B1170,$AB:$AX,3,0)))</f>
        <v>0</v>
      </c>
      <c r="BE1170" s="85" t="n">
        <f aca="false">IF(ISERROR(VLOOKUP($B1170,$AB:$AX,4,0)),0,(VLOOKUP($B1170,$AB:$AX,4,0)))</f>
        <v>0</v>
      </c>
      <c r="BF1170" s="86" t="n">
        <f aca="false">IF(ISERROR(VLOOKUP($B1170,$AB:$AX,5,0)),0,(VLOOKUP($B1170,$AB:$AX,5,0)))</f>
        <v>0</v>
      </c>
      <c r="BG1170" s="86" t="n">
        <f aca="false">IF(ISERROR(VLOOKUP($B1170,$AB:$AX,6,0)),0,(VLOOKUP($B1170,$AB:$AX,6,0)))</f>
        <v>0</v>
      </c>
      <c r="BH1170" s="85" t="n">
        <f aca="false">IF(ISERROR(VLOOKUP($B1170,$AB:$AX,7,0)),0,(VLOOKUP($B1170,$AB:$AX,7,0)))</f>
        <v>0</v>
      </c>
      <c r="BI1170" s="88" t="n">
        <f aca="false">IF(ISERROR(VLOOKUP($B1170,$AB:$AX,8,0)),0,(VLOOKUP($B1170,$AB:$AX,8,0)))</f>
        <v>0</v>
      </c>
      <c r="BJ1170" s="88" t="n">
        <f aca="false">IF(ISERROR(VLOOKUP($B1170,$AB:$AX,9,0)),0,(VLOOKUP($B1170,$AB:$AX,9,0)))</f>
        <v>0</v>
      </c>
      <c r="BK1170" s="89" t="n">
        <f aca="false">IF(ISERROR(VLOOKUP($B1170,$AB:$AX,10,0)),0,(VLOOKUP($B1170,$AB:$AX,10,0)))</f>
        <v>0</v>
      </c>
      <c r="BL1170" s="93" t="n">
        <f aca="false">IF(ISERROR(VLOOKUP($B1170,$AB:$AX,11,0)),0,(VLOOKUP($B1170,$AB:$AX,11,0)))</f>
        <v>0</v>
      </c>
      <c r="BM1170" s="89" t="n">
        <f aca="false">IF(ISERROR(VLOOKUP($B1170,$AB:$AX,12,0)),0,(VLOOKUP($B1170,$AB:$AX,12,0)))</f>
        <v>0</v>
      </c>
      <c r="BN1170" s="93" t="n">
        <f aca="false">IF(ISERROR(VLOOKUP($B1170,$AB:$AX,13,0)),0,(VLOOKUP($B1170,$AB:$AX,13,0)))</f>
        <v>0</v>
      </c>
      <c r="BO1170" s="86" t="n">
        <f aca="false">IF(ISERROR(VLOOKUP($B1170,$AB:$AX,14,0)),0,(VLOOKUP($B1170,$AB:$AX,14,0)))</f>
        <v>0</v>
      </c>
      <c r="BP1170" s="91" t="n">
        <f aca="false">IF(ISERROR(VLOOKUP($B1170,$AB:$AX,15,0)),0,(VLOOKUP($B1170,$AB:$AX,15,0)))</f>
        <v>0</v>
      </c>
    </row>
    <row r="1171" customFormat="false" ht="12.75" hidden="true" customHeight="false" outlineLevel="0" collapsed="false">
      <c r="A1171" s="75" t="s">
        <v>1647</v>
      </c>
      <c r="B1171" s="78"/>
      <c r="C1171" s="79"/>
      <c r="D1171" s="78"/>
      <c r="E1171" s="78"/>
      <c r="F1171" s="79"/>
      <c r="G1171" s="79"/>
      <c r="H1171" s="80" t="n">
        <v>0</v>
      </c>
      <c r="I1171" s="81" t="n">
        <v>0</v>
      </c>
      <c r="J1171" s="81" t="n">
        <v>0</v>
      </c>
      <c r="K1171" s="82" t="n">
        <v>0</v>
      </c>
      <c r="L1171" s="83" t="n">
        <v>0</v>
      </c>
      <c r="M1171" s="82" t="n">
        <v>0</v>
      </c>
      <c r="N1171" s="83" t="n">
        <v>0</v>
      </c>
      <c r="O1171" s="79"/>
      <c r="P1171" s="84"/>
      <c r="AA1171" s="5" t="s">
        <v>1647</v>
      </c>
      <c r="AB1171" s="85"/>
      <c r="AC1171" s="86"/>
      <c r="AD1171" s="85"/>
      <c r="AE1171" s="85"/>
      <c r="AF1171" s="86"/>
      <c r="AG1171" s="86"/>
      <c r="AH1171" s="87" t="n">
        <v>0</v>
      </c>
      <c r="AI1171" s="88" t="n">
        <v>0</v>
      </c>
      <c r="AJ1171" s="88" t="n">
        <v>0</v>
      </c>
      <c r="AK1171" s="89" t="n">
        <v>0</v>
      </c>
      <c r="AL1171" s="90" t="n">
        <v>0</v>
      </c>
      <c r="AM1171" s="89" t="n">
        <v>0</v>
      </c>
      <c r="AN1171" s="90" t="n">
        <v>0</v>
      </c>
      <c r="AO1171" s="86"/>
      <c r="AP1171" s="91"/>
      <c r="AZ1171" s="5"/>
      <c r="BA1171" s="12"/>
      <c r="BB1171" s="85" t="n">
        <f aca="false">IF(ISERROR(VLOOKUP($B1171,$AB:$AX,1,0)),0,(VLOOKUP($B1171,$AB:$AX,1,0)))</f>
        <v>0</v>
      </c>
      <c r="BC1171" s="86" t="n">
        <f aca="false">IF(ISERROR(VLOOKUP($B1171,$AB:$AX,2,0)),0,(VLOOKUP($B1171,$AB:$AX,2,0)))</f>
        <v>0</v>
      </c>
      <c r="BD1171" s="92" t="n">
        <f aca="false">IF(ISERROR(VLOOKUP($B1171,$AB:$AX,3,0)),0,(VLOOKUP($B1171,$AB:$AX,3,0)))</f>
        <v>0</v>
      </c>
      <c r="BE1171" s="85" t="n">
        <f aca="false">IF(ISERROR(VLOOKUP($B1171,$AB:$AX,4,0)),0,(VLOOKUP($B1171,$AB:$AX,4,0)))</f>
        <v>0</v>
      </c>
      <c r="BF1171" s="86" t="n">
        <f aca="false">IF(ISERROR(VLOOKUP($B1171,$AB:$AX,5,0)),0,(VLOOKUP($B1171,$AB:$AX,5,0)))</f>
        <v>0</v>
      </c>
      <c r="BG1171" s="86" t="n">
        <f aca="false">IF(ISERROR(VLOOKUP($B1171,$AB:$AX,6,0)),0,(VLOOKUP($B1171,$AB:$AX,6,0)))</f>
        <v>0</v>
      </c>
      <c r="BH1171" s="85" t="n">
        <f aca="false">IF(ISERROR(VLOOKUP($B1171,$AB:$AX,7,0)),0,(VLOOKUP($B1171,$AB:$AX,7,0)))</f>
        <v>0</v>
      </c>
      <c r="BI1171" s="88" t="n">
        <f aca="false">IF(ISERROR(VLOOKUP($B1171,$AB:$AX,8,0)),0,(VLOOKUP($B1171,$AB:$AX,8,0)))</f>
        <v>0</v>
      </c>
      <c r="BJ1171" s="88" t="n">
        <f aca="false">IF(ISERROR(VLOOKUP($B1171,$AB:$AX,9,0)),0,(VLOOKUP($B1171,$AB:$AX,9,0)))</f>
        <v>0</v>
      </c>
      <c r="BK1171" s="89" t="n">
        <f aca="false">IF(ISERROR(VLOOKUP($B1171,$AB:$AX,10,0)),0,(VLOOKUP($B1171,$AB:$AX,10,0)))</f>
        <v>0</v>
      </c>
      <c r="BL1171" s="93" t="n">
        <f aca="false">IF(ISERROR(VLOOKUP($B1171,$AB:$AX,11,0)),0,(VLOOKUP($B1171,$AB:$AX,11,0)))</f>
        <v>0</v>
      </c>
      <c r="BM1171" s="89" t="n">
        <f aca="false">IF(ISERROR(VLOOKUP($B1171,$AB:$AX,12,0)),0,(VLOOKUP($B1171,$AB:$AX,12,0)))</f>
        <v>0</v>
      </c>
      <c r="BN1171" s="93" t="n">
        <f aca="false">IF(ISERROR(VLOOKUP($B1171,$AB:$AX,13,0)),0,(VLOOKUP($B1171,$AB:$AX,13,0)))</f>
        <v>0</v>
      </c>
      <c r="BO1171" s="86" t="n">
        <f aca="false">IF(ISERROR(VLOOKUP($B1171,$AB:$AX,14,0)),0,(VLOOKUP($B1171,$AB:$AX,14,0)))</f>
        <v>0</v>
      </c>
      <c r="BP1171" s="91" t="n">
        <f aca="false">IF(ISERROR(VLOOKUP($B1171,$AB:$AX,15,0)),0,(VLOOKUP($B1171,$AB:$AX,15,0)))</f>
        <v>0</v>
      </c>
    </row>
    <row r="1172" customFormat="false" ht="12.75" hidden="true" customHeight="false" outlineLevel="0" collapsed="false">
      <c r="A1172" s="75" t="s">
        <v>1648</v>
      </c>
      <c r="B1172" s="78"/>
      <c r="C1172" s="79"/>
      <c r="D1172" s="78"/>
      <c r="E1172" s="78"/>
      <c r="F1172" s="79"/>
      <c r="G1172" s="79"/>
      <c r="H1172" s="80" t="n">
        <v>0</v>
      </c>
      <c r="I1172" s="81" t="n">
        <v>0</v>
      </c>
      <c r="J1172" s="81" t="n">
        <v>0</v>
      </c>
      <c r="K1172" s="82" t="n">
        <v>0</v>
      </c>
      <c r="L1172" s="83" t="n">
        <v>0</v>
      </c>
      <c r="M1172" s="82" t="n">
        <v>0</v>
      </c>
      <c r="N1172" s="83" t="n">
        <v>0</v>
      </c>
      <c r="O1172" s="79"/>
      <c r="P1172" s="84"/>
      <c r="AA1172" s="5" t="s">
        <v>1648</v>
      </c>
      <c r="AB1172" s="85"/>
      <c r="AC1172" s="86"/>
      <c r="AD1172" s="85"/>
      <c r="AE1172" s="85"/>
      <c r="AF1172" s="86"/>
      <c r="AG1172" s="86"/>
      <c r="AH1172" s="87" t="n">
        <v>0</v>
      </c>
      <c r="AI1172" s="88" t="n">
        <v>0</v>
      </c>
      <c r="AJ1172" s="88" t="n">
        <v>0</v>
      </c>
      <c r="AK1172" s="89" t="n">
        <v>0</v>
      </c>
      <c r="AL1172" s="90" t="n">
        <v>0</v>
      </c>
      <c r="AM1172" s="89" t="n">
        <v>0</v>
      </c>
      <c r="AN1172" s="90" t="n">
        <v>0</v>
      </c>
      <c r="AO1172" s="86"/>
      <c r="AP1172" s="91"/>
      <c r="AZ1172" s="5"/>
      <c r="BA1172" s="12"/>
      <c r="BB1172" s="85" t="n">
        <f aca="false">IF(ISERROR(VLOOKUP($B1172,$AB:$AX,1,0)),0,(VLOOKUP($B1172,$AB:$AX,1,0)))</f>
        <v>0</v>
      </c>
      <c r="BC1172" s="86" t="n">
        <f aca="false">IF(ISERROR(VLOOKUP($B1172,$AB:$AX,2,0)),0,(VLOOKUP($B1172,$AB:$AX,2,0)))</f>
        <v>0</v>
      </c>
      <c r="BD1172" s="92" t="n">
        <f aca="false">IF(ISERROR(VLOOKUP($B1172,$AB:$AX,3,0)),0,(VLOOKUP($B1172,$AB:$AX,3,0)))</f>
        <v>0</v>
      </c>
      <c r="BE1172" s="85" t="n">
        <f aca="false">IF(ISERROR(VLOOKUP($B1172,$AB:$AX,4,0)),0,(VLOOKUP($B1172,$AB:$AX,4,0)))</f>
        <v>0</v>
      </c>
      <c r="BF1172" s="86" t="n">
        <f aca="false">IF(ISERROR(VLOOKUP($B1172,$AB:$AX,5,0)),0,(VLOOKUP($B1172,$AB:$AX,5,0)))</f>
        <v>0</v>
      </c>
      <c r="BG1172" s="86" t="n">
        <f aca="false">IF(ISERROR(VLOOKUP($B1172,$AB:$AX,6,0)),0,(VLOOKUP($B1172,$AB:$AX,6,0)))</f>
        <v>0</v>
      </c>
      <c r="BH1172" s="85" t="n">
        <f aca="false">IF(ISERROR(VLOOKUP($B1172,$AB:$AX,7,0)),0,(VLOOKUP($B1172,$AB:$AX,7,0)))</f>
        <v>0</v>
      </c>
      <c r="BI1172" s="88" t="n">
        <f aca="false">IF(ISERROR(VLOOKUP($B1172,$AB:$AX,8,0)),0,(VLOOKUP($B1172,$AB:$AX,8,0)))</f>
        <v>0</v>
      </c>
      <c r="BJ1172" s="88" t="n">
        <f aca="false">IF(ISERROR(VLOOKUP($B1172,$AB:$AX,9,0)),0,(VLOOKUP($B1172,$AB:$AX,9,0)))</f>
        <v>0</v>
      </c>
      <c r="BK1172" s="89" t="n">
        <f aca="false">IF(ISERROR(VLOOKUP($B1172,$AB:$AX,10,0)),0,(VLOOKUP($B1172,$AB:$AX,10,0)))</f>
        <v>0</v>
      </c>
      <c r="BL1172" s="93" t="n">
        <f aca="false">IF(ISERROR(VLOOKUP($B1172,$AB:$AX,11,0)),0,(VLOOKUP($B1172,$AB:$AX,11,0)))</f>
        <v>0</v>
      </c>
      <c r="BM1172" s="89" t="n">
        <f aca="false">IF(ISERROR(VLOOKUP($B1172,$AB:$AX,12,0)),0,(VLOOKUP($B1172,$AB:$AX,12,0)))</f>
        <v>0</v>
      </c>
      <c r="BN1172" s="93" t="n">
        <f aca="false">IF(ISERROR(VLOOKUP($B1172,$AB:$AX,13,0)),0,(VLOOKUP($B1172,$AB:$AX,13,0)))</f>
        <v>0</v>
      </c>
      <c r="BO1172" s="86" t="n">
        <f aca="false">IF(ISERROR(VLOOKUP($B1172,$AB:$AX,14,0)),0,(VLOOKUP($B1172,$AB:$AX,14,0)))</f>
        <v>0</v>
      </c>
      <c r="BP1172" s="91" t="n">
        <f aca="false">IF(ISERROR(VLOOKUP($B1172,$AB:$AX,15,0)),0,(VLOOKUP($B1172,$AB:$AX,15,0)))</f>
        <v>0</v>
      </c>
    </row>
    <row r="1173" customFormat="false" ht="12.75" hidden="true" customHeight="false" outlineLevel="0" collapsed="false">
      <c r="A1173" s="75" t="s">
        <v>1649</v>
      </c>
      <c r="B1173" s="78"/>
      <c r="C1173" s="79"/>
      <c r="D1173" s="78"/>
      <c r="E1173" s="78"/>
      <c r="F1173" s="79"/>
      <c r="G1173" s="79"/>
      <c r="H1173" s="80" t="n">
        <v>0</v>
      </c>
      <c r="I1173" s="81" t="n">
        <v>0</v>
      </c>
      <c r="J1173" s="81" t="n">
        <v>0</v>
      </c>
      <c r="K1173" s="82" t="n">
        <v>0</v>
      </c>
      <c r="L1173" s="83" t="n">
        <v>0</v>
      </c>
      <c r="M1173" s="82" t="n">
        <v>0</v>
      </c>
      <c r="N1173" s="83" t="n">
        <v>0</v>
      </c>
      <c r="O1173" s="79"/>
      <c r="P1173" s="84"/>
      <c r="AA1173" s="5" t="s">
        <v>1649</v>
      </c>
      <c r="AB1173" s="85"/>
      <c r="AC1173" s="86"/>
      <c r="AD1173" s="85"/>
      <c r="AE1173" s="85"/>
      <c r="AF1173" s="86"/>
      <c r="AG1173" s="86"/>
      <c r="AH1173" s="87" t="n">
        <v>0</v>
      </c>
      <c r="AI1173" s="88" t="n">
        <v>0</v>
      </c>
      <c r="AJ1173" s="88" t="n">
        <v>0</v>
      </c>
      <c r="AK1173" s="89" t="n">
        <v>0</v>
      </c>
      <c r="AL1173" s="90" t="n">
        <v>0</v>
      </c>
      <c r="AM1173" s="89" t="n">
        <v>0</v>
      </c>
      <c r="AN1173" s="90" t="n">
        <v>0</v>
      </c>
      <c r="AO1173" s="86"/>
      <c r="AP1173" s="91"/>
      <c r="AZ1173" s="5"/>
      <c r="BA1173" s="12"/>
      <c r="BB1173" s="85" t="n">
        <f aca="false">IF(ISERROR(VLOOKUP($B1173,$AB:$AX,1,0)),0,(VLOOKUP($B1173,$AB:$AX,1,0)))</f>
        <v>0</v>
      </c>
      <c r="BC1173" s="86" t="n">
        <f aca="false">IF(ISERROR(VLOOKUP($B1173,$AB:$AX,2,0)),0,(VLOOKUP($B1173,$AB:$AX,2,0)))</f>
        <v>0</v>
      </c>
      <c r="BD1173" s="92" t="n">
        <f aca="false">IF(ISERROR(VLOOKUP($B1173,$AB:$AX,3,0)),0,(VLOOKUP($B1173,$AB:$AX,3,0)))</f>
        <v>0</v>
      </c>
      <c r="BE1173" s="85" t="n">
        <f aca="false">IF(ISERROR(VLOOKUP($B1173,$AB:$AX,4,0)),0,(VLOOKUP($B1173,$AB:$AX,4,0)))</f>
        <v>0</v>
      </c>
      <c r="BF1173" s="86" t="n">
        <f aca="false">IF(ISERROR(VLOOKUP($B1173,$AB:$AX,5,0)),0,(VLOOKUP($B1173,$AB:$AX,5,0)))</f>
        <v>0</v>
      </c>
      <c r="BG1173" s="86" t="n">
        <f aca="false">IF(ISERROR(VLOOKUP($B1173,$AB:$AX,6,0)),0,(VLOOKUP($B1173,$AB:$AX,6,0)))</f>
        <v>0</v>
      </c>
      <c r="BH1173" s="85" t="n">
        <f aca="false">IF(ISERROR(VLOOKUP($B1173,$AB:$AX,7,0)),0,(VLOOKUP($B1173,$AB:$AX,7,0)))</f>
        <v>0</v>
      </c>
      <c r="BI1173" s="88" t="n">
        <f aca="false">IF(ISERROR(VLOOKUP($B1173,$AB:$AX,8,0)),0,(VLOOKUP($B1173,$AB:$AX,8,0)))</f>
        <v>0</v>
      </c>
      <c r="BJ1173" s="88" t="n">
        <f aca="false">IF(ISERROR(VLOOKUP($B1173,$AB:$AX,9,0)),0,(VLOOKUP($B1173,$AB:$AX,9,0)))</f>
        <v>0</v>
      </c>
      <c r="BK1173" s="89" t="n">
        <f aca="false">IF(ISERROR(VLOOKUP($B1173,$AB:$AX,10,0)),0,(VLOOKUP($B1173,$AB:$AX,10,0)))</f>
        <v>0</v>
      </c>
      <c r="BL1173" s="93" t="n">
        <f aca="false">IF(ISERROR(VLOOKUP($B1173,$AB:$AX,11,0)),0,(VLOOKUP($B1173,$AB:$AX,11,0)))</f>
        <v>0</v>
      </c>
      <c r="BM1173" s="89" t="n">
        <f aca="false">IF(ISERROR(VLOOKUP($B1173,$AB:$AX,12,0)),0,(VLOOKUP($B1173,$AB:$AX,12,0)))</f>
        <v>0</v>
      </c>
      <c r="BN1173" s="93" t="n">
        <f aca="false">IF(ISERROR(VLOOKUP($B1173,$AB:$AX,13,0)),0,(VLOOKUP($B1173,$AB:$AX,13,0)))</f>
        <v>0</v>
      </c>
      <c r="BO1173" s="86" t="n">
        <f aca="false">IF(ISERROR(VLOOKUP($B1173,$AB:$AX,14,0)),0,(VLOOKUP($B1173,$AB:$AX,14,0)))</f>
        <v>0</v>
      </c>
      <c r="BP1173" s="91" t="n">
        <f aca="false">IF(ISERROR(VLOOKUP($B1173,$AB:$AX,15,0)),0,(VLOOKUP($B1173,$AB:$AX,15,0)))</f>
        <v>0</v>
      </c>
    </row>
    <row r="1174" customFormat="false" ht="12.75" hidden="true" customHeight="false" outlineLevel="0" collapsed="false">
      <c r="A1174" s="75" t="s">
        <v>1650</v>
      </c>
      <c r="B1174" s="78"/>
      <c r="C1174" s="79"/>
      <c r="D1174" s="78"/>
      <c r="E1174" s="78"/>
      <c r="F1174" s="79"/>
      <c r="G1174" s="79"/>
      <c r="H1174" s="80" t="n">
        <v>0</v>
      </c>
      <c r="I1174" s="81" t="n">
        <v>0</v>
      </c>
      <c r="J1174" s="81" t="n">
        <v>0</v>
      </c>
      <c r="K1174" s="82" t="n">
        <v>0</v>
      </c>
      <c r="L1174" s="83" t="n">
        <v>0</v>
      </c>
      <c r="M1174" s="82" t="n">
        <v>0</v>
      </c>
      <c r="N1174" s="83" t="n">
        <v>0</v>
      </c>
      <c r="O1174" s="79"/>
      <c r="P1174" s="84"/>
      <c r="AA1174" s="5" t="s">
        <v>1650</v>
      </c>
      <c r="AB1174" s="85"/>
      <c r="AC1174" s="86"/>
      <c r="AD1174" s="85"/>
      <c r="AE1174" s="85"/>
      <c r="AF1174" s="86"/>
      <c r="AG1174" s="86"/>
      <c r="AH1174" s="87" t="n">
        <v>0</v>
      </c>
      <c r="AI1174" s="88" t="n">
        <v>0</v>
      </c>
      <c r="AJ1174" s="88" t="n">
        <v>0</v>
      </c>
      <c r="AK1174" s="89" t="n">
        <v>0</v>
      </c>
      <c r="AL1174" s="90" t="n">
        <v>0</v>
      </c>
      <c r="AM1174" s="89" t="n">
        <v>0</v>
      </c>
      <c r="AN1174" s="90" t="n">
        <v>0</v>
      </c>
      <c r="AO1174" s="86"/>
      <c r="AP1174" s="91"/>
      <c r="AZ1174" s="5"/>
      <c r="BA1174" s="12"/>
      <c r="BB1174" s="85" t="n">
        <f aca="false">IF(ISERROR(VLOOKUP($B1174,$AB:$AX,1,0)),0,(VLOOKUP($B1174,$AB:$AX,1,0)))</f>
        <v>0</v>
      </c>
      <c r="BC1174" s="86" t="n">
        <f aca="false">IF(ISERROR(VLOOKUP($B1174,$AB:$AX,2,0)),0,(VLOOKUP($B1174,$AB:$AX,2,0)))</f>
        <v>0</v>
      </c>
      <c r="BD1174" s="92" t="n">
        <f aca="false">IF(ISERROR(VLOOKUP($B1174,$AB:$AX,3,0)),0,(VLOOKUP($B1174,$AB:$AX,3,0)))</f>
        <v>0</v>
      </c>
      <c r="BE1174" s="85" t="n">
        <f aca="false">IF(ISERROR(VLOOKUP($B1174,$AB:$AX,4,0)),0,(VLOOKUP($B1174,$AB:$AX,4,0)))</f>
        <v>0</v>
      </c>
      <c r="BF1174" s="86" t="n">
        <f aca="false">IF(ISERROR(VLOOKUP($B1174,$AB:$AX,5,0)),0,(VLOOKUP($B1174,$AB:$AX,5,0)))</f>
        <v>0</v>
      </c>
      <c r="BG1174" s="86" t="n">
        <f aca="false">IF(ISERROR(VLOOKUP($B1174,$AB:$AX,6,0)),0,(VLOOKUP($B1174,$AB:$AX,6,0)))</f>
        <v>0</v>
      </c>
      <c r="BH1174" s="85" t="n">
        <f aca="false">IF(ISERROR(VLOOKUP($B1174,$AB:$AX,7,0)),0,(VLOOKUP($B1174,$AB:$AX,7,0)))</f>
        <v>0</v>
      </c>
      <c r="BI1174" s="88" t="n">
        <f aca="false">IF(ISERROR(VLOOKUP($B1174,$AB:$AX,8,0)),0,(VLOOKUP($B1174,$AB:$AX,8,0)))</f>
        <v>0</v>
      </c>
      <c r="BJ1174" s="88" t="n">
        <f aca="false">IF(ISERROR(VLOOKUP($B1174,$AB:$AX,9,0)),0,(VLOOKUP($B1174,$AB:$AX,9,0)))</f>
        <v>0</v>
      </c>
      <c r="BK1174" s="89" t="n">
        <f aca="false">IF(ISERROR(VLOOKUP($B1174,$AB:$AX,10,0)),0,(VLOOKUP($B1174,$AB:$AX,10,0)))</f>
        <v>0</v>
      </c>
      <c r="BL1174" s="93" t="n">
        <f aca="false">IF(ISERROR(VLOOKUP($B1174,$AB:$AX,11,0)),0,(VLOOKUP($B1174,$AB:$AX,11,0)))</f>
        <v>0</v>
      </c>
      <c r="BM1174" s="89" t="n">
        <f aca="false">IF(ISERROR(VLOOKUP($B1174,$AB:$AX,12,0)),0,(VLOOKUP($B1174,$AB:$AX,12,0)))</f>
        <v>0</v>
      </c>
      <c r="BN1174" s="93" t="n">
        <f aca="false">IF(ISERROR(VLOOKUP($B1174,$AB:$AX,13,0)),0,(VLOOKUP($B1174,$AB:$AX,13,0)))</f>
        <v>0</v>
      </c>
      <c r="BO1174" s="86" t="n">
        <f aca="false">IF(ISERROR(VLOOKUP($B1174,$AB:$AX,14,0)),0,(VLOOKUP($B1174,$AB:$AX,14,0)))</f>
        <v>0</v>
      </c>
      <c r="BP1174" s="91" t="n">
        <f aca="false">IF(ISERROR(VLOOKUP($B1174,$AB:$AX,15,0)),0,(VLOOKUP($B1174,$AB:$AX,15,0)))</f>
        <v>0</v>
      </c>
    </row>
    <row r="1175" customFormat="false" ht="12.75" hidden="true" customHeight="false" outlineLevel="0" collapsed="false">
      <c r="A1175" s="75" t="s">
        <v>1651</v>
      </c>
      <c r="B1175" s="78"/>
      <c r="C1175" s="79"/>
      <c r="D1175" s="78"/>
      <c r="E1175" s="78"/>
      <c r="F1175" s="79"/>
      <c r="G1175" s="79"/>
      <c r="H1175" s="80" t="n">
        <v>0</v>
      </c>
      <c r="I1175" s="81" t="n">
        <v>0</v>
      </c>
      <c r="J1175" s="81" t="n">
        <v>0</v>
      </c>
      <c r="K1175" s="82" t="n">
        <v>0</v>
      </c>
      <c r="L1175" s="83" t="n">
        <v>0</v>
      </c>
      <c r="M1175" s="82" t="n">
        <v>0</v>
      </c>
      <c r="N1175" s="83" t="n">
        <v>0</v>
      </c>
      <c r="O1175" s="79"/>
      <c r="P1175" s="84"/>
      <c r="AA1175" s="5" t="s">
        <v>1651</v>
      </c>
      <c r="AB1175" s="85"/>
      <c r="AC1175" s="86"/>
      <c r="AD1175" s="85"/>
      <c r="AE1175" s="85"/>
      <c r="AF1175" s="86"/>
      <c r="AG1175" s="86"/>
      <c r="AH1175" s="87" t="n">
        <v>0</v>
      </c>
      <c r="AI1175" s="88" t="n">
        <v>0</v>
      </c>
      <c r="AJ1175" s="88" t="n">
        <v>0</v>
      </c>
      <c r="AK1175" s="89" t="n">
        <v>0</v>
      </c>
      <c r="AL1175" s="90" t="n">
        <v>0</v>
      </c>
      <c r="AM1175" s="89" t="n">
        <v>0</v>
      </c>
      <c r="AN1175" s="90" t="n">
        <v>0</v>
      </c>
      <c r="AO1175" s="86"/>
      <c r="AP1175" s="91"/>
      <c r="AZ1175" s="5"/>
      <c r="BA1175" s="12"/>
      <c r="BB1175" s="85" t="n">
        <f aca="false">IF(ISERROR(VLOOKUP($B1175,$AB:$AX,1,0)),0,(VLOOKUP($B1175,$AB:$AX,1,0)))</f>
        <v>0</v>
      </c>
      <c r="BC1175" s="86" t="n">
        <f aca="false">IF(ISERROR(VLOOKUP($B1175,$AB:$AX,2,0)),0,(VLOOKUP($B1175,$AB:$AX,2,0)))</f>
        <v>0</v>
      </c>
      <c r="BD1175" s="92" t="n">
        <f aca="false">IF(ISERROR(VLOOKUP($B1175,$AB:$AX,3,0)),0,(VLOOKUP($B1175,$AB:$AX,3,0)))</f>
        <v>0</v>
      </c>
      <c r="BE1175" s="85" t="n">
        <f aca="false">IF(ISERROR(VLOOKUP($B1175,$AB:$AX,4,0)),0,(VLOOKUP($B1175,$AB:$AX,4,0)))</f>
        <v>0</v>
      </c>
      <c r="BF1175" s="86" t="n">
        <f aca="false">IF(ISERROR(VLOOKUP($B1175,$AB:$AX,5,0)),0,(VLOOKUP($B1175,$AB:$AX,5,0)))</f>
        <v>0</v>
      </c>
      <c r="BG1175" s="86" t="n">
        <f aca="false">IF(ISERROR(VLOOKUP($B1175,$AB:$AX,6,0)),0,(VLOOKUP($B1175,$AB:$AX,6,0)))</f>
        <v>0</v>
      </c>
      <c r="BH1175" s="85" t="n">
        <f aca="false">IF(ISERROR(VLOOKUP($B1175,$AB:$AX,7,0)),0,(VLOOKUP($B1175,$AB:$AX,7,0)))</f>
        <v>0</v>
      </c>
      <c r="BI1175" s="88" t="n">
        <f aca="false">IF(ISERROR(VLOOKUP($B1175,$AB:$AX,8,0)),0,(VLOOKUP($B1175,$AB:$AX,8,0)))</f>
        <v>0</v>
      </c>
      <c r="BJ1175" s="88" t="n">
        <f aca="false">IF(ISERROR(VLOOKUP($B1175,$AB:$AX,9,0)),0,(VLOOKUP($B1175,$AB:$AX,9,0)))</f>
        <v>0</v>
      </c>
      <c r="BK1175" s="89" t="n">
        <f aca="false">IF(ISERROR(VLOOKUP($B1175,$AB:$AX,10,0)),0,(VLOOKUP($B1175,$AB:$AX,10,0)))</f>
        <v>0</v>
      </c>
      <c r="BL1175" s="93" t="n">
        <f aca="false">IF(ISERROR(VLOOKUP($B1175,$AB:$AX,11,0)),0,(VLOOKUP($B1175,$AB:$AX,11,0)))</f>
        <v>0</v>
      </c>
      <c r="BM1175" s="89" t="n">
        <f aca="false">IF(ISERROR(VLOOKUP($B1175,$AB:$AX,12,0)),0,(VLOOKUP($B1175,$AB:$AX,12,0)))</f>
        <v>0</v>
      </c>
      <c r="BN1175" s="93" t="n">
        <f aca="false">IF(ISERROR(VLOOKUP($B1175,$AB:$AX,13,0)),0,(VLOOKUP($B1175,$AB:$AX,13,0)))</f>
        <v>0</v>
      </c>
      <c r="BO1175" s="86" t="n">
        <f aca="false">IF(ISERROR(VLOOKUP($B1175,$AB:$AX,14,0)),0,(VLOOKUP($B1175,$AB:$AX,14,0)))</f>
        <v>0</v>
      </c>
      <c r="BP1175" s="91" t="n">
        <f aca="false">IF(ISERROR(VLOOKUP($B1175,$AB:$AX,15,0)),0,(VLOOKUP($B1175,$AB:$AX,15,0)))</f>
        <v>0</v>
      </c>
    </row>
    <row r="1176" customFormat="false" ht="12.75" hidden="true" customHeight="false" outlineLevel="0" collapsed="false">
      <c r="A1176" s="75" t="s">
        <v>1652</v>
      </c>
      <c r="B1176" s="78"/>
      <c r="C1176" s="79"/>
      <c r="D1176" s="78"/>
      <c r="E1176" s="78"/>
      <c r="F1176" s="79"/>
      <c r="G1176" s="79"/>
      <c r="H1176" s="80" t="n">
        <v>0</v>
      </c>
      <c r="I1176" s="81" t="n">
        <v>0</v>
      </c>
      <c r="J1176" s="81" t="n">
        <v>0</v>
      </c>
      <c r="K1176" s="82" t="n">
        <v>0</v>
      </c>
      <c r="L1176" s="83" t="n">
        <v>0</v>
      </c>
      <c r="M1176" s="82" t="n">
        <v>0</v>
      </c>
      <c r="N1176" s="83" t="n">
        <v>0</v>
      </c>
      <c r="O1176" s="79"/>
      <c r="P1176" s="84"/>
      <c r="AA1176" s="5" t="s">
        <v>1652</v>
      </c>
      <c r="AB1176" s="85"/>
      <c r="AC1176" s="86"/>
      <c r="AD1176" s="85"/>
      <c r="AE1176" s="85"/>
      <c r="AF1176" s="86"/>
      <c r="AG1176" s="86"/>
      <c r="AH1176" s="87" t="n">
        <v>0</v>
      </c>
      <c r="AI1176" s="88" t="n">
        <v>0</v>
      </c>
      <c r="AJ1176" s="88" t="n">
        <v>0</v>
      </c>
      <c r="AK1176" s="89" t="n">
        <v>0</v>
      </c>
      <c r="AL1176" s="90" t="n">
        <v>0</v>
      </c>
      <c r="AM1176" s="89" t="n">
        <v>0</v>
      </c>
      <c r="AN1176" s="90" t="n">
        <v>0</v>
      </c>
      <c r="AO1176" s="86"/>
      <c r="AP1176" s="91"/>
      <c r="AZ1176" s="5"/>
      <c r="BA1176" s="12"/>
      <c r="BB1176" s="85" t="n">
        <f aca="false">IF(ISERROR(VLOOKUP($B1176,$AB:$AX,1,0)),0,(VLOOKUP($B1176,$AB:$AX,1,0)))</f>
        <v>0</v>
      </c>
      <c r="BC1176" s="86" t="n">
        <f aca="false">IF(ISERROR(VLOOKUP($B1176,$AB:$AX,2,0)),0,(VLOOKUP($B1176,$AB:$AX,2,0)))</f>
        <v>0</v>
      </c>
      <c r="BD1176" s="92" t="n">
        <f aca="false">IF(ISERROR(VLOOKUP($B1176,$AB:$AX,3,0)),0,(VLOOKUP($B1176,$AB:$AX,3,0)))</f>
        <v>0</v>
      </c>
      <c r="BE1176" s="85" t="n">
        <f aca="false">IF(ISERROR(VLOOKUP($B1176,$AB:$AX,4,0)),0,(VLOOKUP($B1176,$AB:$AX,4,0)))</f>
        <v>0</v>
      </c>
      <c r="BF1176" s="86" t="n">
        <f aca="false">IF(ISERROR(VLOOKUP($B1176,$AB:$AX,5,0)),0,(VLOOKUP($B1176,$AB:$AX,5,0)))</f>
        <v>0</v>
      </c>
      <c r="BG1176" s="86" t="n">
        <f aca="false">IF(ISERROR(VLOOKUP($B1176,$AB:$AX,6,0)),0,(VLOOKUP($B1176,$AB:$AX,6,0)))</f>
        <v>0</v>
      </c>
      <c r="BH1176" s="85" t="n">
        <f aca="false">IF(ISERROR(VLOOKUP($B1176,$AB:$AX,7,0)),0,(VLOOKUP($B1176,$AB:$AX,7,0)))</f>
        <v>0</v>
      </c>
      <c r="BI1176" s="88" t="n">
        <f aca="false">IF(ISERROR(VLOOKUP($B1176,$AB:$AX,8,0)),0,(VLOOKUP($B1176,$AB:$AX,8,0)))</f>
        <v>0</v>
      </c>
      <c r="BJ1176" s="88" t="n">
        <f aca="false">IF(ISERROR(VLOOKUP($B1176,$AB:$AX,9,0)),0,(VLOOKUP($B1176,$AB:$AX,9,0)))</f>
        <v>0</v>
      </c>
      <c r="BK1176" s="89" t="n">
        <f aca="false">IF(ISERROR(VLOOKUP($B1176,$AB:$AX,10,0)),0,(VLOOKUP($B1176,$AB:$AX,10,0)))</f>
        <v>0</v>
      </c>
      <c r="BL1176" s="93" t="n">
        <f aca="false">IF(ISERROR(VLOOKUP($B1176,$AB:$AX,11,0)),0,(VLOOKUP($B1176,$AB:$AX,11,0)))</f>
        <v>0</v>
      </c>
      <c r="BM1176" s="89" t="n">
        <f aca="false">IF(ISERROR(VLOOKUP($B1176,$AB:$AX,12,0)),0,(VLOOKUP($B1176,$AB:$AX,12,0)))</f>
        <v>0</v>
      </c>
      <c r="BN1176" s="93" t="n">
        <f aca="false">IF(ISERROR(VLOOKUP($B1176,$AB:$AX,13,0)),0,(VLOOKUP($B1176,$AB:$AX,13,0)))</f>
        <v>0</v>
      </c>
      <c r="BO1176" s="86" t="n">
        <f aca="false">IF(ISERROR(VLOOKUP($B1176,$AB:$AX,14,0)),0,(VLOOKUP($B1176,$AB:$AX,14,0)))</f>
        <v>0</v>
      </c>
      <c r="BP1176" s="91" t="n">
        <f aca="false">IF(ISERROR(VLOOKUP($B1176,$AB:$AX,15,0)),0,(VLOOKUP($B1176,$AB:$AX,15,0)))</f>
        <v>0</v>
      </c>
    </row>
    <row r="1177" customFormat="false" ht="12.75" hidden="true" customHeight="false" outlineLevel="0" collapsed="false">
      <c r="A1177" s="75" t="s">
        <v>1653</v>
      </c>
      <c r="B1177" s="78"/>
      <c r="C1177" s="79"/>
      <c r="D1177" s="78"/>
      <c r="E1177" s="78"/>
      <c r="F1177" s="79"/>
      <c r="G1177" s="79"/>
      <c r="H1177" s="80" t="n">
        <v>0</v>
      </c>
      <c r="I1177" s="81" t="n">
        <v>0</v>
      </c>
      <c r="J1177" s="81" t="n">
        <v>0</v>
      </c>
      <c r="K1177" s="82" t="n">
        <v>0</v>
      </c>
      <c r="L1177" s="83" t="n">
        <v>0</v>
      </c>
      <c r="M1177" s="82" t="n">
        <v>0</v>
      </c>
      <c r="N1177" s="83" t="n">
        <v>0</v>
      </c>
      <c r="O1177" s="79"/>
      <c r="P1177" s="84"/>
      <c r="AA1177" s="5" t="s">
        <v>1653</v>
      </c>
      <c r="AB1177" s="85"/>
      <c r="AC1177" s="86"/>
      <c r="AD1177" s="85"/>
      <c r="AE1177" s="85"/>
      <c r="AF1177" s="86"/>
      <c r="AG1177" s="86"/>
      <c r="AH1177" s="87" t="n">
        <v>0</v>
      </c>
      <c r="AI1177" s="88" t="n">
        <v>0</v>
      </c>
      <c r="AJ1177" s="88" t="n">
        <v>0</v>
      </c>
      <c r="AK1177" s="89" t="n">
        <v>0</v>
      </c>
      <c r="AL1177" s="90" t="n">
        <v>0</v>
      </c>
      <c r="AM1177" s="89" t="n">
        <v>0</v>
      </c>
      <c r="AN1177" s="90" t="n">
        <v>0</v>
      </c>
      <c r="AO1177" s="86"/>
      <c r="AP1177" s="91"/>
      <c r="AZ1177" s="5"/>
      <c r="BA1177" s="12"/>
      <c r="BB1177" s="85" t="n">
        <f aca="false">IF(ISERROR(VLOOKUP($B1177,$AB:$AX,1,0)),0,(VLOOKUP($B1177,$AB:$AX,1,0)))</f>
        <v>0</v>
      </c>
      <c r="BC1177" s="86" t="n">
        <f aca="false">IF(ISERROR(VLOOKUP($B1177,$AB:$AX,2,0)),0,(VLOOKUP($B1177,$AB:$AX,2,0)))</f>
        <v>0</v>
      </c>
      <c r="BD1177" s="92" t="n">
        <f aca="false">IF(ISERROR(VLOOKUP($B1177,$AB:$AX,3,0)),0,(VLOOKUP($B1177,$AB:$AX,3,0)))</f>
        <v>0</v>
      </c>
      <c r="BE1177" s="85" t="n">
        <f aca="false">IF(ISERROR(VLOOKUP($B1177,$AB:$AX,4,0)),0,(VLOOKUP($B1177,$AB:$AX,4,0)))</f>
        <v>0</v>
      </c>
      <c r="BF1177" s="86" t="n">
        <f aca="false">IF(ISERROR(VLOOKUP($B1177,$AB:$AX,5,0)),0,(VLOOKUP($B1177,$AB:$AX,5,0)))</f>
        <v>0</v>
      </c>
      <c r="BG1177" s="86" t="n">
        <f aca="false">IF(ISERROR(VLOOKUP($B1177,$AB:$AX,6,0)),0,(VLOOKUP($B1177,$AB:$AX,6,0)))</f>
        <v>0</v>
      </c>
      <c r="BH1177" s="85" t="n">
        <f aca="false">IF(ISERROR(VLOOKUP($B1177,$AB:$AX,7,0)),0,(VLOOKUP($B1177,$AB:$AX,7,0)))</f>
        <v>0</v>
      </c>
      <c r="BI1177" s="88" t="n">
        <f aca="false">IF(ISERROR(VLOOKUP($B1177,$AB:$AX,8,0)),0,(VLOOKUP($B1177,$AB:$AX,8,0)))</f>
        <v>0</v>
      </c>
      <c r="BJ1177" s="88" t="n">
        <f aca="false">IF(ISERROR(VLOOKUP($B1177,$AB:$AX,9,0)),0,(VLOOKUP($B1177,$AB:$AX,9,0)))</f>
        <v>0</v>
      </c>
      <c r="BK1177" s="89" t="n">
        <f aca="false">IF(ISERROR(VLOOKUP($B1177,$AB:$AX,10,0)),0,(VLOOKUP($B1177,$AB:$AX,10,0)))</f>
        <v>0</v>
      </c>
      <c r="BL1177" s="93" t="n">
        <f aca="false">IF(ISERROR(VLOOKUP($B1177,$AB:$AX,11,0)),0,(VLOOKUP($B1177,$AB:$AX,11,0)))</f>
        <v>0</v>
      </c>
      <c r="BM1177" s="89" t="n">
        <f aca="false">IF(ISERROR(VLOOKUP($B1177,$AB:$AX,12,0)),0,(VLOOKUP($B1177,$AB:$AX,12,0)))</f>
        <v>0</v>
      </c>
      <c r="BN1177" s="93" t="n">
        <f aca="false">IF(ISERROR(VLOOKUP($B1177,$AB:$AX,13,0)),0,(VLOOKUP($B1177,$AB:$AX,13,0)))</f>
        <v>0</v>
      </c>
      <c r="BO1177" s="86" t="n">
        <f aca="false">IF(ISERROR(VLOOKUP($B1177,$AB:$AX,14,0)),0,(VLOOKUP($B1177,$AB:$AX,14,0)))</f>
        <v>0</v>
      </c>
      <c r="BP1177" s="91" t="n">
        <f aca="false">IF(ISERROR(VLOOKUP($B1177,$AB:$AX,15,0)),0,(VLOOKUP($B1177,$AB:$AX,15,0)))</f>
        <v>0</v>
      </c>
    </row>
    <row r="1178" customFormat="false" ht="12.75" hidden="true" customHeight="false" outlineLevel="0" collapsed="false">
      <c r="A1178" s="75" t="s">
        <v>1654</v>
      </c>
      <c r="B1178" s="78"/>
      <c r="C1178" s="79"/>
      <c r="D1178" s="78"/>
      <c r="E1178" s="78"/>
      <c r="F1178" s="79"/>
      <c r="G1178" s="79"/>
      <c r="H1178" s="80" t="n">
        <v>0</v>
      </c>
      <c r="I1178" s="81" t="n">
        <v>0</v>
      </c>
      <c r="J1178" s="81" t="n">
        <v>0</v>
      </c>
      <c r="K1178" s="82" t="n">
        <v>0</v>
      </c>
      <c r="L1178" s="83" t="n">
        <v>0</v>
      </c>
      <c r="M1178" s="82" t="n">
        <v>0</v>
      </c>
      <c r="N1178" s="83" t="n">
        <v>0</v>
      </c>
      <c r="O1178" s="79"/>
      <c r="P1178" s="84"/>
      <c r="AA1178" s="5" t="s">
        <v>1654</v>
      </c>
      <c r="AB1178" s="85"/>
      <c r="AC1178" s="86"/>
      <c r="AD1178" s="85"/>
      <c r="AE1178" s="85"/>
      <c r="AF1178" s="86"/>
      <c r="AG1178" s="86"/>
      <c r="AH1178" s="87" t="n">
        <v>0</v>
      </c>
      <c r="AI1178" s="88" t="n">
        <v>0</v>
      </c>
      <c r="AJ1178" s="88" t="n">
        <v>0</v>
      </c>
      <c r="AK1178" s="89" t="n">
        <v>0</v>
      </c>
      <c r="AL1178" s="90" t="n">
        <v>0</v>
      </c>
      <c r="AM1178" s="89" t="n">
        <v>0</v>
      </c>
      <c r="AN1178" s="90" t="n">
        <v>0</v>
      </c>
      <c r="AO1178" s="86"/>
      <c r="AP1178" s="91"/>
      <c r="AZ1178" s="5"/>
      <c r="BA1178" s="12"/>
      <c r="BB1178" s="85" t="n">
        <f aca="false">IF(ISERROR(VLOOKUP($B1178,$AB:$AX,1,0)),0,(VLOOKUP($B1178,$AB:$AX,1,0)))</f>
        <v>0</v>
      </c>
      <c r="BC1178" s="86" t="n">
        <f aca="false">IF(ISERROR(VLOOKUP($B1178,$AB:$AX,2,0)),0,(VLOOKUP($B1178,$AB:$AX,2,0)))</f>
        <v>0</v>
      </c>
      <c r="BD1178" s="92" t="n">
        <f aca="false">IF(ISERROR(VLOOKUP($B1178,$AB:$AX,3,0)),0,(VLOOKUP($B1178,$AB:$AX,3,0)))</f>
        <v>0</v>
      </c>
      <c r="BE1178" s="85" t="n">
        <f aca="false">IF(ISERROR(VLOOKUP($B1178,$AB:$AX,4,0)),0,(VLOOKUP($B1178,$AB:$AX,4,0)))</f>
        <v>0</v>
      </c>
      <c r="BF1178" s="86" t="n">
        <f aca="false">IF(ISERROR(VLOOKUP($B1178,$AB:$AX,5,0)),0,(VLOOKUP($B1178,$AB:$AX,5,0)))</f>
        <v>0</v>
      </c>
      <c r="BG1178" s="86" t="n">
        <f aca="false">IF(ISERROR(VLOOKUP($B1178,$AB:$AX,6,0)),0,(VLOOKUP($B1178,$AB:$AX,6,0)))</f>
        <v>0</v>
      </c>
      <c r="BH1178" s="85" t="n">
        <f aca="false">IF(ISERROR(VLOOKUP($B1178,$AB:$AX,7,0)),0,(VLOOKUP($B1178,$AB:$AX,7,0)))</f>
        <v>0</v>
      </c>
      <c r="BI1178" s="88" t="n">
        <f aca="false">IF(ISERROR(VLOOKUP($B1178,$AB:$AX,8,0)),0,(VLOOKUP($B1178,$AB:$AX,8,0)))</f>
        <v>0</v>
      </c>
      <c r="BJ1178" s="88" t="n">
        <f aca="false">IF(ISERROR(VLOOKUP($B1178,$AB:$AX,9,0)),0,(VLOOKUP($B1178,$AB:$AX,9,0)))</f>
        <v>0</v>
      </c>
      <c r="BK1178" s="89" t="n">
        <f aca="false">IF(ISERROR(VLOOKUP($B1178,$AB:$AX,10,0)),0,(VLOOKUP($B1178,$AB:$AX,10,0)))</f>
        <v>0</v>
      </c>
      <c r="BL1178" s="93" t="n">
        <f aca="false">IF(ISERROR(VLOOKUP($B1178,$AB:$AX,11,0)),0,(VLOOKUP($B1178,$AB:$AX,11,0)))</f>
        <v>0</v>
      </c>
      <c r="BM1178" s="89" t="n">
        <f aca="false">IF(ISERROR(VLOOKUP($B1178,$AB:$AX,12,0)),0,(VLOOKUP($B1178,$AB:$AX,12,0)))</f>
        <v>0</v>
      </c>
      <c r="BN1178" s="93" t="n">
        <f aca="false">IF(ISERROR(VLOOKUP($B1178,$AB:$AX,13,0)),0,(VLOOKUP($B1178,$AB:$AX,13,0)))</f>
        <v>0</v>
      </c>
      <c r="BO1178" s="86" t="n">
        <f aca="false">IF(ISERROR(VLOOKUP($B1178,$AB:$AX,14,0)),0,(VLOOKUP($B1178,$AB:$AX,14,0)))</f>
        <v>0</v>
      </c>
      <c r="BP1178" s="91" t="n">
        <f aca="false">IF(ISERROR(VLOOKUP($B1178,$AB:$AX,15,0)),0,(VLOOKUP($B1178,$AB:$AX,15,0)))</f>
        <v>0</v>
      </c>
    </row>
    <row r="1179" customFormat="false" ht="12.75" hidden="true" customHeight="false" outlineLevel="0" collapsed="false">
      <c r="A1179" s="75" t="s">
        <v>1655</v>
      </c>
      <c r="B1179" s="78"/>
      <c r="C1179" s="79"/>
      <c r="D1179" s="78"/>
      <c r="E1179" s="78"/>
      <c r="F1179" s="79"/>
      <c r="G1179" s="79"/>
      <c r="H1179" s="80" t="n">
        <v>0</v>
      </c>
      <c r="I1179" s="81" t="n">
        <v>0</v>
      </c>
      <c r="J1179" s="81" t="n">
        <v>0</v>
      </c>
      <c r="K1179" s="82" t="n">
        <v>0</v>
      </c>
      <c r="L1179" s="83" t="n">
        <v>0</v>
      </c>
      <c r="M1179" s="82" t="n">
        <v>0</v>
      </c>
      <c r="N1179" s="83" t="n">
        <v>0</v>
      </c>
      <c r="O1179" s="79"/>
      <c r="P1179" s="84"/>
      <c r="AA1179" s="5" t="s">
        <v>1655</v>
      </c>
      <c r="AB1179" s="85"/>
      <c r="AC1179" s="86"/>
      <c r="AD1179" s="85"/>
      <c r="AE1179" s="85"/>
      <c r="AF1179" s="86"/>
      <c r="AG1179" s="86"/>
      <c r="AH1179" s="87" t="n">
        <v>0</v>
      </c>
      <c r="AI1179" s="88" t="n">
        <v>0</v>
      </c>
      <c r="AJ1179" s="88" t="n">
        <v>0</v>
      </c>
      <c r="AK1179" s="89" t="n">
        <v>0</v>
      </c>
      <c r="AL1179" s="90" t="n">
        <v>0</v>
      </c>
      <c r="AM1179" s="89" t="n">
        <v>0</v>
      </c>
      <c r="AN1179" s="90" t="n">
        <v>0</v>
      </c>
      <c r="AO1179" s="86"/>
      <c r="AP1179" s="91"/>
      <c r="AZ1179" s="5"/>
      <c r="BA1179" s="12"/>
      <c r="BB1179" s="85" t="n">
        <f aca="false">IF(ISERROR(VLOOKUP($B1179,$AB:$AX,1,0)),0,(VLOOKUP($B1179,$AB:$AX,1,0)))</f>
        <v>0</v>
      </c>
      <c r="BC1179" s="86" t="n">
        <f aca="false">IF(ISERROR(VLOOKUP($B1179,$AB:$AX,2,0)),0,(VLOOKUP($B1179,$AB:$AX,2,0)))</f>
        <v>0</v>
      </c>
      <c r="BD1179" s="92" t="n">
        <f aca="false">IF(ISERROR(VLOOKUP($B1179,$AB:$AX,3,0)),0,(VLOOKUP($B1179,$AB:$AX,3,0)))</f>
        <v>0</v>
      </c>
      <c r="BE1179" s="85" t="n">
        <f aca="false">IF(ISERROR(VLOOKUP($B1179,$AB:$AX,4,0)),0,(VLOOKUP($B1179,$AB:$AX,4,0)))</f>
        <v>0</v>
      </c>
      <c r="BF1179" s="86" t="n">
        <f aca="false">IF(ISERROR(VLOOKUP($B1179,$AB:$AX,5,0)),0,(VLOOKUP($B1179,$AB:$AX,5,0)))</f>
        <v>0</v>
      </c>
      <c r="BG1179" s="86" t="n">
        <f aca="false">IF(ISERROR(VLOOKUP($B1179,$AB:$AX,6,0)),0,(VLOOKUP($B1179,$AB:$AX,6,0)))</f>
        <v>0</v>
      </c>
      <c r="BH1179" s="85" t="n">
        <f aca="false">IF(ISERROR(VLOOKUP($B1179,$AB:$AX,7,0)),0,(VLOOKUP($B1179,$AB:$AX,7,0)))</f>
        <v>0</v>
      </c>
      <c r="BI1179" s="88" t="n">
        <f aca="false">IF(ISERROR(VLOOKUP($B1179,$AB:$AX,8,0)),0,(VLOOKUP($B1179,$AB:$AX,8,0)))</f>
        <v>0</v>
      </c>
      <c r="BJ1179" s="88" t="n">
        <f aca="false">IF(ISERROR(VLOOKUP($B1179,$AB:$AX,9,0)),0,(VLOOKUP($B1179,$AB:$AX,9,0)))</f>
        <v>0</v>
      </c>
      <c r="BK1179" s="89" t="n">
        <f aca="false">IF(ISERROR(VLOOKUP($B1179,$AB:$AX,10,0)),0,(VLOOKUP($B1179,$AB:$AX,10,0)))</f>
        <v>0</v>
      </c>
      <c r="BL1179" s="93" t="n">
        <f aca="false">IF(ISERROR(VLOOKUP($B1179,$AB:$AX,11,0)),0,(VLOOKUP($B1179,$AB:$AX,11,0)))</f>
        <v>0</v>
      </c>
      <c r="BM1179" s="89" t="n">
        <f aca="false">IF(ISERROR(VLOOKUP($B1179,$AB:$AX,12,0)),0,(VLOOKUP($B1179,$AB:$AX,12,0)))</f>
        <v>0</v>
      </c>
      <c r="BN1179" s="93" t="n">
        <f aca="false">IF(ISERROR(VLOOKUP($B1179,$AB:$AX,13,0)),0,(VLOOKUP($B1179,$AB:$AX,13,0)))</f>
        <v>0</v>
      </c>
      <c r="BO1179" s="86" t="n">
        <f aca="false">IF(ISERROR(VLOOKUP($B1179,$AB:$AX,14,0)),0,(VLOOKUP($B1179,$AB:$AX,14,0)))</f>
        <v>0</v>
      </c>
      <c r="BP1179" s="91" t="n">
        <f aca="false">IF(ISERROR(VLOOKUP($B1179,$AB:$AX,15,0)),0,(VLOOKUP($B1179,$AB:$AX,15,0)))</f>
        <v>0</v>
      </c>
    </row>
    <row r="1180" customFormat="false" ht="12.75" hidden="true" customHeight="false" outlineLevel="0" collapsed="false">
      <c r="A1180" s="75" t="s">
        <v>1656</v>
      </c>
      <c r="B1180" s="78"/>
      <c r="C1180" s="79"/>
      <c r="D1180" s="78"/>
      <c r="E1180" s="78"/>
      <c r="F1180" s="79"/>
      <c r="G1180" s="79"/>
      <c r="H1180" s="80" t="n">
        <v>0</v>
      </c>
      <c r="I1180" s="81" t="n">
        <v>0</v>
      </c>
      <c r="J1180" s="81" t="n">
        <v>0</v>
      </c>
      <c r="K1180" s="82" t="n">
        <v>0</v>
      </c>
      <c r="L1180" s="83" t="n">
        <v>0</v>
      </c>
      <c r="M1180" s="82" t="n">
        <v>0</v>
      </c>
      <c r="N1180" s="83" t="n">
        <v>0</v>
      </c>
      <c r="O1180" s="79"/>
      <c r="P1180" s="84"/>
      <c r="AA1180" s="5" t="s">
        <v>1656</v>
      </c>
      <c r="AB1180" s="85"/>
      <c r="AC1180" s="86"/>
      <c r="AD1180" s="85"/>
      <c r="AE1180" s="85"/>
      <c r="AF1180" s="86"/>
      <c r="AG1180" s="86"/>
      <c r="AH1180" s="87" t="n">
        <v>0</v>
      </c>
      <c r="AI1180" s="88" t="n">
        <v>0</v>
      </c>
      <c r="AJ1180" s="88" t="n">
        <v>0</v>
      </c>
      <c r="AK1180" s="89" t="n">
        <v>0</v>
      </c>
      <c r="AL1180" s="90" t="n">
        <v>0</v>
      </c>
      <c r="AM1180" s="89" t="n">
        <v>0</v>
      </c>
      <c r="AN1180" s="90" t="n">
        <v>0</v>
      </c>
      <c r="AO1180" s="86"/>
      <c r="AP1180" s="91"/>
      <c r="AZ1180" s="5"/>
      <c r="BA1180" s="12"/>
      <c r="BB1180" s="85" t="n">
        <f aca="false">IF(ISERROR(VLOOKUP($B1180,$AB:$AX,1,0)),0,(VLOOKUP($B1180,$AB:$AX,1,0)))</f>
        <v>0</v>
      </c>
      <c r="BC1180" s="86" t="n">
        <f aca="false">IF(ISERROR(VLOOKUP($B1180,$AB:$AX,2,0)),0,(VLOOKUP($B1180,$AB:$AX,2,0)))</f>
        <v>0</v>
      </c>
      <c r="BD1180" s="92" t="n">
        <f aca="false">IF(ISERROR(VLOOKUP($B1180,$AB:$AX,3,0)),0,(VLOOKUP($B1180,$AB:$AX,3,0)))</f>
        <v>0</v>
      </c>
      <c r="BE1180" s="85" t="n">
        <f aca="false">IF(ISERROR(VLOOKUP($B1180,$AB:$AX,4,0)),0,(VLOOKUP($B1180,$AB:$AX,4,0)))</f>
        <v>0</v>
      </c>
      <c r="BF1180" s="86" t="n">
        <f aca="false">IF(ISERROR(VLOOKUP($B1180,$AB:$AX,5,0)),0,(VLOOKUP($B1180,$AB:$AX,5,0)))</f>
        <v>0</v>
      </c>
      <c r="BG1180" s="86" t="n">
        <f aca="false">IF(ISERROR(VLOOKUP($B1180,$AB:$AX,6,0)),0,(VLOOKUP($B1180,$AB:$AX,6,0)))</f>
        <v>0</v>
      </c>
      <c r="BH1180" s="85" t="n">
        <f aca="false">IF(ISERROR(VLOOKUP($B1180,$AB:$AX,7,0)),0,(VLOOKUP($B1180,$AB:$AX,7,0)))</f>
        <v>0</v>
      </c>
      <c r="BI1180" s="88" t="n">
        <f aca="false">IF(ISERROR(VLOOKUP($B1180,$AB:$AX,8,0)),0,(VLOOKUP($B1180,$AB:$AX,8,0)))</f>
        <v>0</v>
      </c>
      <c r="BJ1180" s="88" t="n">
        <f aca="false">IF(ISERROR(VLOOKUP($B1180,$AB:$AX,9,0)),0,(VLOOKUP($B1180,$AB:$AX,9,0)))</f>
        <v>0</v>
      </c>
      <c r="BK1180" s="89" t="n">
        <f aca="false">IF(ISERROR(VLOOKUP($B1180,$AB:$AX,10,0)),0,(VLOOKUP($B1180,$AB:$AX,10,0)))</f>
        <v>0</v>
      </c>
      <c r="BL1180" s="93" t="n">
        <f aca="false">IF(ISERROR(VLOOKUP($B1180,$AB:$AX,11,0)),0,(VLOOKUP($B1180,$AB:$AX,11,0)))</f>
        <v>0</v>
      </c>
      <c r="BM1180" s="89" t="n">
        <f aca="false">IF(ISERROR(VLOOKUP($B1180,$AB:$AX,12,0)),0,(VLOOKUP($B1180,$AB:$AX,12,0)))</f>
        <v>0</v>
      </c>
      <c r="BN1180" s="93" t="n">
        <f aca="false">IF(ISERROR(VLOOKUP($B1180,$AB:$AX,13,0)),0,(VLOOKUP($B1180,$AB:$AX,13,0)))</f>
        <v>0</v>
      </c>
      <c r="BO1180" s="86" t="n">
        <f aca="false">IF(ISERROR(VLOOKUP($B1180,$AB:$AX,14,0)),0,(VLOOKUP($B1180,$AB:$AX,14,0)))</f>
        <v>0</v>
      </c>
      <c r="BP1180" s="91" t="n">
        <f aca="false">IF(ISERROR(VLOOKUP($B1180,$AB:$AX,15,0)),0,(VLOOKUP($B1180,$AB:$AX,15,0)))</f>
        <v>0</v>
      </c>
    </row>
    <row r="1181" customFormat="false" ht="12.75" hidden="true" customHeight="false" outlineLevel="0" collapsed="false">
      <c r="A1181" s="75" t="s">
        <v>1657</v>
      </c>
      <c r="B1181" s="78"/>
      <c r="C1181" s="79"/>
      <c r="D1181" s="78"/>
      <c r="E1181" s="78"/>
      <c r="F1181" s="79"/>
      <c r="G1181" s="79"/>
      <c r="H1181" s="80" t="n">
        <v>0</v>
      </c>
      <c r="I1181" s="81" t="n">
        <v>0</v>
      </c>
      <c r="J1181" s="81" t="n">
        <v>0</v>
      </c>
      <c r="K1181" s="82" t="n">
        <v>0</v>
      </c>
      <c r="L1181" s="83" t="n">
        <v>0</v>
      </c>
      <c r="M1181" s="82" t="n">
        <v>0</v>
      </c>
      <c r="N1181" s="83" t="n">
        <v>0</v>
      </c>
      <c r="O1181" s="79"/>
      <c r="P1181" s="84"/>
      <c r="AA1181" s="5" t="s">
        <v>1657</v>
      </c>
      <c r="AB1181" s="85"/>
      <c r="AC1181" s="86"/>
      <c r="AD1181" s="85"/>
      <c r="AE1181" s="85"/>
      <c r="AF1181" s="86"/>
      <c r="AG1181" s="86"/>
      <c r="AH1181" s="87" t="n">
        <v>0</v>
      </c>
      <c r="AI1181" s="88" t="n">
        <v>0</v>
      </c>
      <c r="AJ1181" s="88" t="n">
        <v>0</v>
      </c>
      <c r="AK1181" s="89" t="n">
        <v>0</v>
      </c>
      <c r="AL1181" s="90" t="n">
        <v>0</v>
      </c>
      <c r="AM1181" s="89" t="n">
        <v>0</v>
      </c>
      <c r="AN1181" s="90" t="n">
        <v>0</v>
      </c>
      <c r="AO1181" s="86"/>
      <c r="AP1181" s="91"/>
      <c r="AZ1181" s="5"/>
      <c r="BA1181" s="12"/>
      <c r="BB1181" s="85" t="n">
        <f aca="false">IF(ISERROR(VLOOKUP($B1181,$AB:$AX,1,0)),0,(VLOOKUP($B1181,$AB:$AX,1,0)))</f>
        <v>0</v>
      </c>
      <c r="BC1181" s="86" t="n">
        <f aca="false">IF(ISERROR(VLOOKUP($B1181,$AB:$AX,2,0)),0,(VLOOKUP($B1181,$AB:$AX,2,0)))</f>
        <v>0</v>
      </c>
      <c r="BD1181" s="92" t="n">
        <f aca="false">IF(ISERROR(VLOOKUP($B1181,$AB:$AX,3,0)),0,(VLOOKUP($B1181,$AB:$AX,3,0)))</f>
        <v>0</v>
      </c>
      <c r="BE1181" s="85" t="n">
        <f aca="false">IF(ISERROR(VLOOKUP($B1181,$AB:$AX,4,0)),0,(VLOOKUP($B1181,$AB:$AX,4,0)))</f>
        <v>0</v>
      </c>
      <c r="BF1181" s="86" t="n">
        <f aca="false">IF(ISERROR(VLOOKUP($B1181,$AB:$AX,5,0)),0,(VLOOKUP($B1181,$AB:$AX,5,0)))</f>
        <v>0</v>
      </c>
      <c r="BG1181" s="86" t="n">
        <f aca="false">IF(ISERROR(VLOOKUP($B1181,$AB:$AX,6,0)),0,(VLOOKUP($B1181,$AB:$AX,6,0)))</f>
        <v>0</v>
      </c>
      <c r="BH1181" s="85" t="n">
        <f aca="false">IF(ISERROR(VLOOKUP($B1181,$AB:$AX,7,0)),0,(VLOOKUP($B1181,$AB:$AX,7,0)))</f>
        <v>0</v>
      </c>
      <c r="BI1181" s="88" t="n">
        <f aca="false">IF(ISERROR(VLOOKUP($B1181,$AB:$AX,8,0)),0,(VLOOKUP($B1181,$AB:$AX,8,0)))</f>
        <v>0</v>
      </c>
      <c r="BJ1181" s="88" t="n">
        <f aca="false">IF(ISERROR(VLOOKUP($B1181,$AB:$AX,9,0)),0,(VLOOKUP($B1181,$AB:$AX,9,0)))</f>
        <v>0</v>
      </c>
      <c r="BK1181" s="89" t="n">
        <f aca="false">IF(ISERROR(VLOOKUP($B1181,$AB:$AX,10,0)),0,(VLOOKUP($B1181,$AB:$AX,10,0)))</f>
        <v>0</v>
      </c>
      <c r="BL1181" s="93" t="n">
        <f aca="false">IF(ISERROR(VLOOKUP($B1181,$AB:$AX,11,0)),0,(VLOOKUP($B1181,$AB:$AX,11,0)))</f>
        <v>0</v>
      </c>
      <c r="BM1181" s="89" t="n">
        <f aca="false">IF(ISERROR(VLOOKUP($B1181,$AB:$AX,12,0)),0,(VLOOKUP($B1181,$AB:$AX,12,0)))</f>
        <v>0</v>
      </c>
      <c r="BN1181" s="93" t="n">
        <f aca="false">IF(ISERROR(VLOOKUP($B1181,$AB:$AX,13,0)),0,(VLOOKUP($B1181,$AB:$AX,13,0)))</f>
        <v>0</v>
      </c>
      <c r="BO1181" s="86" t="n">
        <f aca="false">IF(ISERROR(VLOOKUP($B1181,$AB:$AX,14,0)),0,(VLOOKUP($B1181,$AB:$AX,14,0)))</f>
        <v>0</v>
      </c>
      <c r="BP1181" s="91" t="n">
        <f aca="false">IF(ISERROR(VLOOKUP($B1181,$AB:$AX,15,0)),0,(VLOOKUP($B1181,$AB:$AX,15,0)))</f>
        <v>0</v>
      </c>
    </row>
    <row r="1182" customFormat="false" ht="12.75" hidden="true" customHeight="false" outlineLevel="0" collapsed="false">
      <c r="A1182" s="75" t="s">
        <v>1658</v>
      </c>
      <c r="B1182" s="78"/>
      <c r="C1182" s="79"/>
      <c r="D1182" s="78"/>
      <c r="E1182" s="78"/>
      <c r="F1182" s="79"/>
      <c r="G1182" s="79"/>
      <c r="H1182" s="80" t="n">
        <v>0</v>
      </c>
      <c r="I1182" s="81" t="n">
        <v>0</v>
      </c>
      <c r="J1182" s="81" t="n">
        <v>0</v>
      </c>
      <c r="K1182" s="82" t="n">
        <v>0</v>
      </c>
      <c r="L1182" s="83" t="n">
        <v>0</v>
      </c>
      <c r="M1182" s="82" t="n">
        <v>0</v>
      </c>
      <c r="N1182" s="83" t="n">
        <v>0</v>
      </c>
      <c r="O1182" s="79"/>
      <c r="P1182" s="84"/>
      <c r="AA1182" s="5" t="s">
        <v>1658</v>
      </c>
      <c r="AB1182" s="85"/>
      <c r="AC1182" s="86"/>
      <c r="AD1182" s="85"/>
      <c r="AE1182" s="85"/>
      <c r="AF1182" s="86"/>
      <c r="AG1182" s="86"/>
      <c r="AH1182" s="87" t="n">
        <v>0</v>
      </c>
      <c r="AI1182" s="88" t="n">
        <v>0</v>
      </c>
      <c r="AJ1182" s="88" t="n">
        <v>0</v>
      </c>
      <c r="AK1182" s="89" t="n">
        <v>0</v>
      </c>
      <c r="AL1182" s="90" t="n">
        <v>0</v>
      </c>
      <c r="AM1182" s="89" t="n">
        <v>0</v>
      </c>
      <c r="AN1182" s="90" t="n">
        <v>0</v>
      </c>
      <c r="AO1182" s="86"/>
      <c r="AP1182" s="91"/>
      <c r="AZ1182" s="5"/>
      <c r="BA1182" s="12"/>
      <c r="BB1182" s="85" t="n">
        <f aca="false">IF(ISERROR(VLOOKUP($B1182,$AB:$AX,1,0)),0,(VLOOKUP($B1182,$AB:$AX,1,0)))</f>
        <v>0</v>
      </c>
      <c r="BC1182" s="86" t="n">
        <f aca="false">IF(ISERROR(VLOOKUP($B1182,$AB:$AX,2,0)),0,(VLOOKUP($B1182,$AB:$AX,2,0)))</f>
        <v>0</v>
      </c>
      <c r="BD1182" s="92" t="n">
        <f aca="false">IF(ISERROR(VLOOKUP($B1182,$AB:$AX,3,0)),0,(VLOOKUP($B1182,$AB:$AX,3,0)))</f>
        <v>0</v>
      </c>
      <c r="BE1182" s="85" t="n">
        <f aca="false">IF(ISERROR(VLOOKUP($B1182,$AB:$AX,4,0)),0,(VLOOKUP($B1182,$AB:$AX,4,0)))</f>
        <v>0</v>
      </c>
      <c r="BF1182" s="86" t="n">
        <f aca="false">IF(ISERROR(VLOOKUP($B1182,$AB:$AX,5,0)),0,(VLOOKUP($B1182,$AB:$AX,5,0)))</f>
        <v>0</v>
      </c>
      <c r="BG1182" s="86" t="n">
        <f aca="false">IF(ISERROR(VLOOKUP($B1182,$AB:$AX,6,0)),0,(VLOOKUP($B1182,$AB:$AX,6,0)))</f>
        <v>0</v>
      </c>
      <c r="BH1182" s="85" t="n">
        <f aca="false">IF(ISERROR(VLOOKUP($B1182,$AB:$AX,7,0)),0,(VLOOKUP($B1182,$AB:$AX,7,0)))</f>
        <v>0</v>
      </c>
      <c r="BI1182" s="88" t="n">
        <f aca="false">IF(ISERROR(VLOOKUP($B1182,$AB:$AX,8,0)),0,(VLOOKUP($B1182,$AB:$AX,8,0)))</f>
        <v>0</v>
      </c>
      <c r="BJ1182" s="88" t="n">
        <f aca="false">IF(ISERROR(VLOOKUP($B1182,$AB:$AX,9,0)),0,(VLOOKUP($B1182,$AB:$AX,9,0)))</f>
        <v>0</v>
      </c>
      <c r="BK1182" s="89" t="n">
        <f aca="false">IF(ISERROR(VLOOKUP($B1182,$AB:$AX,10,0)),0,(VLOOKUP($B1182,$AB:$AX,10,0)))</f>
        <v>0</v>
      </c>
      <c r="BL1182" s="93" t="n">
        <f aca="false">IF(ISERROR(VLOOKUP($B1182,$AB:$AX,11,0)),0,(VLOOKUP($B1182,$AB:$AX,11,0)))</f>
        <v>0</v>
      </c>
      <c r="BM1182" s="89" t="n">
        <f aca="false">IF(ISERROR(VLOOKUP($B1182,$AB:$AX,12,0)),0,(VLOOKUP($B1182,$AB:$AX,12,0)))</f>
        <v>0</v>
      </c>
      <c r="BN1182" s="93" t="n">
        <f aca="false">IF(ISERROR(VLOOKUP($B1182,$AB:$AX,13,0)),0,(VLOOKUP($B1182,$AB:$AX,13,0)))</f>
        <v>0</v>
      </c>
      <c r="BO1182" s="86" t="n">
        <f aca="false">IF(ISERROR(VLOOKUP($B1182,$AB:$AX,14,0)),0,(VLOOKUP($B1182,$AB:$AX,14,0)))</f>
        <v>0</v>
      </c>
      <c r="BP1182" s="91" t="n">
        <f aca="false">IF(ISERROR(VLOOKUP($B1182,$AB:$AX,15,0)),0,(VLOOKUP($B1182,$AB:$AX,15,0)))</f>
        <v>0</v>
      </c>
    </row>
    <row r="1183" customFormat="false" ht="12.75" hidden="true" customHeight="false" outlineLevel="0" collapsed="false">
      <c r="A1183" s="75" t="s">
        <v>1659</v>
      </c>
      <c r="B1183" s="78"/>
      <c r="C1183" s="79"/>
      <c r="D1183" s="78"/>
      <c r="E1183" s="78"/>
      <c r="F1183" s="79"/>
      <c r="G1183" s="79"/>
      <c r="H1183" s="80" t="n">
        <v>0</v>
      </c>
      <c r="I1183" s="81" t="n">
        <v>0</v>
      </c>
      <c r="J1183" s="81" t="n">
        <v>0</v>
      </c>
      <c r="K1183" s="82" t="n">
        <v>0</v>
      </c>
      <c r="L1183" s="83" t="n">
        <v>0</v>
      </c>
      <c r="M1183" s="82" t="n">
        <v>0</v>
      </c>
      <c r="N1183" s="83" t="n">
        <v>0</v>
      </c>
      <c r="O1183" s="79"/>
      <c r="P1183" s="84"/>
      <c r="AA1183" s="5" t="s">
        <v>1659</v>
      </c>
      <c r="AB1183" s="85"/>
      <c r="AC1183" s="86"/>
      <c r="AD1183" s="85"/>
      <c r="AE1183" s="85"/>
      <c r="AF1183" s="86"/>
      <c r="AG1183" s="86"/>
      <c r="AH1183" s="87" t="n">
        <v>0</v>
      </c>
      <c r="AI1183" s="88" t="n">
        <v>0</v>
      </c>
      <c r="AJ1183" s="88" t="n">
        <v>0</v>
      </c>
      <c r="AK1183" s="89" t="n">
        <v>0</v>
      </c>
      <c r="AL1183" s="90" t="n">
        <v>0</v>
      </c>
      <c r="AM1183" s="89" t="n">
        <v>0</v>
      </c>
      <c r="AN1183" s="90" t="n">
        <v>0</v>
      </c>
      <c r="AO1183" s="86"/>
      <c r="AP1183" s="91"/>
      <c r="AZ1183" s="5"/>
      <c r="BA1183" s="12"/>
      <c r="BB1183" s="85" t="n">
        <f aca="false">IF(ISERROR(VLOOKUP($B1183,$AB:$AX,1,0)),0,(VLOOKUP($B1183,$AB:$AX,1,0)))</f>
        <v>0</v>
      </c>
      <c r="BC1183" s="86" t="n">
        <f aca="false">IF(ISERROR(VLOOKUP($B1183,$AB:$AX,2,0)),0,(VLOOKUP($B1183,$AB:$AX,2,0)))</f>
        <v>0</v>
      </c>
      <c r="BD1183" s="92" t="n">
        <f aca="false">IF(ISERROR(VLOOKUP($B1183,$AB:$AX,3,0)),0,(VLOOKUP($B1183,$AB:$AX,3,0)))</f>
        <v>0</v>
      </c>
      <c r="BE1183" s="85" t="n">
        <f aca="false">IF(ISERROR(VLOOKUP($B1183,$AB:$AX,4,0)),0,(VLOOKUP($B1183,$AB:$AX,4,0)))</f>
        <v>0</v>
      </c>
      <c r="BF1183" s="86" t="n">
        <f aca="false">IF(ISERROR(VLOOKUP($B1183,$AB:$AX,5,0)),0,(VLOOKUP($B1183,$AB:$AX,5,0)))</f>
        <v>0</v>
      </c>
      <c r="BG1183" s="86" t="n">
        <f aca="false">IF(ISERROR(VLOOKUP($B1183,$AB:$AX,6,0)),0,(VLOOKUP($B1183,$AB:$AX,6,0)))</f>
        <v>0</v>
      </c>
      <c r="BH1183" s="85" t="n">
        <f aca="false">IF(ISERROR(VLOOKUP($B1183,$AB:$AX,7,0)),0,(VLOOKUP($B1183,$AB:$AX,7,0)))</f>
        <v>0</v>
      </c>
      <c r="BI1183" s="88" t="n">
        <f aca="false">IF(ISERROR(VLOOKUP($B1183,$AB:$AX,8,0)),0,(VLOOKUP($B1183,$AB:$AX,8,0)))</f>
        <v>0</v>
      </c>
      <c r="BJ1183" s="88" t="n">
        <f aca="false">IF(ISERROR(VLOOKUP($B1183,$AB:$AX,9,0)),0,(VLOOKUP($B1183,$AB:$AX,9,0)))</f>
        <v>0</v>
      </c>
      <c r="BK1183" s="89" t="n">
        <f aca="false">IF(ISERROR(VLOOKUP($B1183,$AB:$AX,10,0)),0,(VLOOKUP($B1183,$AB:$AX,10,0)))</f>
        <v>0</v>
      </c>
      <c r="BL1183" s="93" t="n">
        <f aca="false">IF(ISERROR(VLOOKUP($B1183,$AB:$AX,11,0)),0,(VLOOKUP($B1183,$AB:$AX,11,0)))</f>
        <v>0</v>
      </c>
      <c r="BM1183" s="89" t="n">
        <f aca="false">IF(ISERROR(VLOOKUP($B1183,$AB:$AX,12,0)),0,(VLOOKUP($B1183,$AB:$AX,12,0)))</f>
        <v>0</v>
      </c>
      <c r="BN1183" s="93" t="n">
        <f aca="false">IF(ISERROR(VLOOKUP($B1183,$AB:$AX,13,0)),0,(VLOOKUP($B1183,$AB:$AX,13,0)))</f>
        <v>0</v>
      </c>
      <c r="BO1183" s="86" t="n">
        <f aca="false">IF(ISERROR(VLOOKUP($B1183,$AB:$AX,14,0)),0,(VLOOKUP($B1183,$AB:$AX,14,0)))</f>
        <v>0</v>
      </c>
      <c r="BP1183" s="91" t="n">
        <f aca="false">IF(ISERROR(VLOOKUP($B1183,$AB:$AX,15,0)),0,(VLOOKUP($B1183,$AB:$AX,15,0)))</f>
        <v>0</v>
      </c>
    </row>
    <row r="1184" customFormat="false" ht="12.75" hidden="true" customHeight="false" outlineLevel="0" collapsed="false">
      <c r="A1184" s="75" t="s">
        <v>1660</v>
      </c>
      <c r="B1184" s="78"/>
      <c r="C1184" s="79"/>
      <c r="D1184" s="78"/>
      <c r="E1184" s="78"/>
      <c r="F1184" s="79"/>
      <c r="G1184" s="79"/>
      <c r="H1184" s="80" t="n">
        <v>0</v>
      </c>
      <c r="I1184" s="81" t="n">
        <v>0</v>
      </c>
      <c r="J1184" s="81" t="n">
        <v>0</v>
      </c>
      <c r="K1184" s="82" t="n">
        <v>0</v>
      </c>
      <c r="L1184" s="83" t="n">
        <v>0</v>
      </c>
      <c r="M1184" s="82" t="n">
        <v>0</v>
      </c>
      <c r="N1184" s="83" t="n">
        <v>0</v>
      </c>
      <c r="O1184" s="79"/>
      <c r="P1184" s="84"/>
      <c r="AA1184" s="5" t="s">
        <v>1660</v>
      </c>
      <c r="AB1184" s="85"/>
      <c r="AC1184" s="86"/>
      <c r="AD1184" s="85"/>
      <c r="AE1184" s="85"/>
      <c r="AF1184" s="86"/>
      <c r="AG1184" s="86"/>
      <c r="AH1184" s="87" t="n">
        <v>0</v>
      </c>
      <c r="AI1184" s="88" t="n">
        <v>0</v>
      </c>
      <c r="AJ1184" s="88" t="n">
        <v>0</v>
      </c>
      <c r="AK1184" s="89" t="n">
        <v>0</v>
      </c>
      <c r="AL1184" s="90" t="n">
        <v>0</v>
      </c>
      <c r="AM1184" s="89" t="n">
        <v>0</v>
      </c>
      <c r="AN1184" s="90" t="n">
        <v>0</v>
      </c>
      <c r="AO1184" s="86"/>
      <c r="AP1184" s="91"/>
      <c r="AZ1184" s="5"/>
      <c r="BA1184" s="12"/>
      <c r="BB1184" s="85" t="n">
        <f aca="false">IF(ISERROR(VLOOKUP($B1184,$AB:$AX,1,0)),0,(VLOOKUP($B1184,$AB:$AX,1,0)))</f>
        <v>0</v>
      </c>
      <c r="BC1184" s="86" t="n">
        <f aca="false">IF(ISERROR(VLOOKUP($B1184,$AB:$AX,2,0)),0,(VLOOKUP($B1184,$AB:$AX,2,0)))</f>
        <v>0</v>
      </c>
      <c r="BD1184" s="92" t="n">
        <f aca="false">IF(ISERROR(VLOOKUP($B1184,$AB:$AX,3,0)),0,(VLOOKUP($B1184,$AB:$AX,3,0)))</f>
        <v>0</v>
      </c>
      <c r="BE1184" s="85" t="n">
        <f aca="false">IF(ISERROR(VLOOKUP($B1184,$AB:$AX,4,0)),0,(VLOOKUP($B1184,$AB:$AX,4,0)))</f>
        <v>0</v>
      </c>
      <c r="BF1184" s="86" t="n">
        <f aca="false">IF(ISERROR(VLOOKUP($B1184,$AB:$AX,5,0)),0,(VLOOKUP($B1184,$AB:$AX,5,0)))</f>
        <v>0</v>
      </c>
      <c r="BG1184" s="86" t="n">
        <f aca="false">IF(ISERROR(VLOOKUP($B1184,$AB:$AX,6,0)),0,(VLOOKUP($B1184,$AB:$AX,6,0)))</f>
        <v>0</v>
      </c>
      <c r="BH1184" s="85" t="n">
        <f aca="false">IF(ISERROR(VLOOKUP($B1184,$AB:$AX,7,0)),0,(VLOOKUP($B1184,$AB:$AX,7,0)))</f>
        <v>0</v>
      </c>
      <c r="BI1184" s="88" t="n">
        <f aca="false">IF(ISERROR(VLOOKUP($B1184,$AB:$AX,8,0)),0,(VLOOKUP($B1184,$AB:$AX,8,0)))</f>
        <v>0</v>
      </c>
      <c r="BJ1184" s="88" t="n">
        <f aca="false">IF(ISERROR(VLOOKUP($B1184,$AB:$AX,9,0)),0,(VLOOKUP($B1184,$AB:$AX,9,0)))</f>
        <v>0</v>
      </c>
      <c r="BK1184" s="89" t="n">
        <f aca="false">IF(ISERROR(VLOOKUP($B1184,$AB:$AX,10,0)),0,(VLOOKUP($B1184,$AB:$AX,10,0)))</f>
        <v>0</v>
      </c>
      <c r="BL1184" s="93" t="n">
        <f aca="false">IF(ISERROR(VLOOKUP($B1184,$AB:$AX,11,0)),0,(VLOOKUP($B1184,$AB:$AX,11,0)))</f>
        <v>0</v>
      </c>
      <c r="BM1184" s="89" t="n">
        <f aca="false">IF(ISERROR(VLOOKUP($B1184,$AB:$AX,12,0)),0,(VLOOKUP($B1184,$AB:$AX,12,0)))</f>
        <v>0</v>
      </c>
      <c r="BN1184" s="93" t="n">
        <f aca="false">IF(ISERROR(VLOOKUP($B1184,$AB:$AX,13,0)),0,(VLOOKUP($B1184,$AB:$AX,13,0)))</f>
        <v>0</v>
      </c>
      <c r="BO1184" s="86" t="n">
        <f aca="false">IF(ISERROR(VLOOKUP($B1184,$AB:$AX,14,0)),0,(VLOOKUP($B1184,$AB:$AX,14,0)))</f>
        <v>0</v>
      </c>
      <c r="BP1184" s="91" t="n">
        <f aca="false">IF(ISERROR(VLOOKUP($B1184,$AB:$AX,15,0)),0,(VLOOKUP($B1184,$AB:$AX,15,0)))</f>
        <v>0</v>
      </c>
    </row>
    <row r="1185" customFormat="false" ht="12.75" hidden="true" customHeight="false" outlineLevel="0" collapsed="false">
      <c r="A1185" s="75" t="s">
        <v>1661</v>
      </c>
      <c r="B1185" s="78"/>
      <c r="C1185" s="79"/>
      <c r="D1185" s="78"/>
      <c r="E1185" s="78"/>
      <c r="F1185" s="79"/>
      <c r="G1185" s="79"/>
      <c r="H1185" s="80" t="n">
        <v>0</v>
      </c>
      <c r="I1185" s="81" t="n">
        <v>0</v>
      </c>
      <c r="J1185" s="81" t="n">
        <v>0</v>
      </c>
      <c r="K1185" s="82" t="n">
        <v>0</v>
      </c>
      <c r="L1185" s="83" t="n">
        <v>0</v>
      </c>
      <c r="M1185" s="82" t="n">
        <v>0</v>
      </c>
      <c r="N1185" s="83" t="n">
        <v>0</v>
      </c>
      <c r="O1185" s="79"/>
      <c r="P1185" s="84"/>
      <c r="AA1185" s="5" t="s">
        <v>1661</v>
      </c>
      <c r="AB1185" s="85"/>
      <c r="AC1185" s="86"/>
      <c r="AD1185" s="85"/>
      <c r="AE1185" s="85"/>
      <c r="AF1185" s="86"/>
      <c r="AG1185" s="86"/>
      <c r="AH1185" s="87" t="n">
        <v>0</v>
      </c>
      <c r="AI1185" s="88" t="n">
        <v>0</v>
      </c>
      <c r="AJ1185" s="88" t="n">
        <v>0</v>
      </c>
      <c r="AK1185" s="89" t="n">
        <v>0</v>
      </c>
      <c r="AL1185" s="90" t="n">
        <v>0</v>
      </c>
      <c r="AM1185" s="89" t="n">
        <v>0</v>
      </c>
      <c r="AN1185" s="90" t="n">
        <v>0</v>
      </c>
      <c r="AO1185" s="86"/>
      <c r="AP1185" s="91"/>
      <c r="AZ1185" s="5"/>
      <c r="BA1185" s="12"/>
      <c r="BB1185" s="85" t="n">
        <f aca="false">IF(ISERROR(VLOOKUP($B1185,$AB:$AX,1,0)),0,(VLOOKUP($B1185,$AB:$AX,1,0)))</f>
        <v>0</v>
      </c>
      <c r="BC1185" s="86" t="n">
        <f aca="false">IF(ISERROR(VLOOKUP($B1185,$AB:$AX,2,0)),0,(VLOOKUP($B1185,$AB:$AX,2,0)))</f>
        <v>0</v>
      </c>
      <c r="BD1185" s="92" t="n">
        <f aca="false">IF(ISERROR(VLOOKUP($B1185,$AB:$AX,3,0)),0,(VLOOKUP($B1185,$AB:$AX,3,0)))</f>
        <v>0</v>
      </c>
      <c r="BE1185" s="85" t="n">
        <f aca="false">IF(ISERROR(VLOOKUP($B1185,$AB:$AX,4,0)),0,(VLOOKUP($B1185,$AB:$AX,4,0)))</f>
        <v>0</v>
      </c>
      <c r="BF1185" s="86" t="n">
        <f aca="false">IF(ISERROR(VLOOKUP($B1185,$AB:$AX,5,0)),0,(VLOOKUP($B1185,$AB:$AX,5,0)))</f>
        <v>0</v>
      </c>
      <c r="BG1185" s="86" t="n">
        <f aca="false">IF(ISERROR(VLOOKUP($B1185,$AB:$AX,6,0)),0,(VLOOKUP($B1185,$AB:$AX,6,0)))</f>
        <v>0</v>
      </c>
      <c r="BH1185" s="85" t="n">
        <f aca="false">IF(ISERROR(VLOOKUP($B1185,$AB:$AX,7,0)),0,(VLOOKUP($B1185,$AB:$AX,7,0)))</f>
        <v>0</v>
      </c>
      <c r="BI1185" s="88" t="n">
        <f aca="false">IF(ISERROR(VLOOKUP($B1185,$AB:$AX,8,0)),0,(VLOOKUP($B1185,$AB:$AX,8,0)))</f>
        <v>0</v>
      </c>
      <c r="BJ1185" s="88" t="n">
        <f aca="false">IF(ISERROR(VLOOKUP($B1185,$AB:$AX,9,0)),0,(VLOOKUP($B1185,$AB:$AX,9,0)))</f>
        <v>0</v>
      </c>
      <c r="BK1185" s="89" t="n">
        <f aca="false">IF(ISERROR(VLOOKUP($B1185,$AB:$AX,10,0)),0,(VLOOKUP($B1185,$AB:$AX,10,0)))</f>
        <v>0</v>
      </c>
      <c r="BL1185" s="93" t="n">
        <f aca="false">IF(ISERROR(VLOOKUP($B1185,$AB:$AX,11,0)),0,(VLOOKUP($B1185,$AB:$AX,11,0)))</f>
        <v>0</v>
      </c>
      <c r="BM1185" s="89" t="n">
        <f aca="false">IF(ISERROR(VLOOKUP($B1185,$AB:$AX,12,0)),0,(VLOOKUP($B1185,$AB:$AX,12,0)))</f>
        <v>0</v>
      </c>
      <c r="BN1185" s="93" t="n">
        <f aca="false">IF(ISERROR(VLOOKUP($B1185,$AB:$AX,13,0)),0,(VLOOKUP($B1185,$AB:$AX,13,0)))</f>
        <v>0</v>
      </c>
      <c r="BO1185" s="86" t="n">
        <f aca="false">IF(ISERROR(VLOOKUP($B1185,$AB:$AX,14,0)),0,(VLOOKUP($B1185,$AB:$AX,14,0)))</f>
        <v>0</v>
      </c>
      <c r="BP1185" s="91" t="n">
        <f aca="false">IF(ISERROR(VLOOKUP($B1185,$AB:$AX,15,0)),0,(VLOOKUP($B1185,$AB:$AX,15,0)))</f>
        <v>0</v>
      </c>
    </row>
    <row r="1186" customFormat="false" ht="12.75" hidden="true" customHeight="false" outlineLevel="0" collapsed="false">
      <c r="A1186" s="75" t="s">
        <v>1662</v>
      </c>
      <c r="B1186" s="78"/>
      <c r="C1186" s="79"/>
      <c r="D1186" s="78"/>
      <c r="E1186" s="78"/>
      <c r="F1186" s="79"/>
      <c r="G1186" s="79"/>
      <c r="H1186" s="80" t="n">
        <v>0</v>
      </c>
      <c r="I1186" s="81" t="n">
        <v>0</v>
      </c>
      <c r="J1186" s="81" t="n">
        <v>0</v>
      </c>
      <c r="K1186" s="82" t="n">
        <v>0</v>
      </c>
      <c r="L1186" s="83" t="n">
        <v>0</v>
      </c>
      <c r="M1186" s="82" t="n">
        <v>0</v>
      </c>
      <c r="N1186" s="83" t="n">
        <v>0</v>
      </c>
      <c r="O1186" s="79"/>
      <c r="P1186" s="84"/>
      <c r="AA1186" s="5" t="s">
        <v>1662</v>
      </c>
      <c r="AB1186" s="85"/>
      <c r="AC1186" s="86"/>
      <c r="AD1186" s="85"/>
      <c r="AE1186" s="85"/>
      <c r="AF1186" s="86"/>
      <c r="AG1186" s="86"/>
      <c r="AH1186" s="87" t="n">
        <v>0</v>
      </c>
      <c r="AI1186" s="88" t="n">
        <v>0</v>
      </c>
      <c r="AJ1186" s="88" t="n">
        <v>0</v>
      </c>
      <c r="AK1186" s="89" t="n">
        <v>0</v>
      </c>
      <c r="AL1186" s="90" t="n">
        <v>0</v>
      </c>
      <c r="AM1186" s="89" t="n">
        <v>0</v>
      </c>
      <c r="AN1186" s="90" t="n">
        <v>0</v>
      </c>
      <c r="AO1186" s="86"/>
      <c r="AP1186" s="91"/>
      <c r="AZ1186" s="5"/>
      <c r="BA1186" s="12"/>
      <c r="BB1186" s="85" t="n">
        <f aca="false">IF(ISERROR(VLOOKUP($B1186,$AB:$AX,1,0)),0,(VLOOKUP($B1186,$AB:$AX,1,0)))</f>
        <v>0</v>
      </c>
      <c r="BC1186" s="86" t="n">
        <f aca="false">IF(ISERROR(VLOOKUP($B1186,$AB:$AX,2,0)),0,(VLOOKUP($B1186,$AB:$AX,2,0)))</f>
        <v>0</v>
      </c>
      <c r="BD1186" s="92" t="n">
        <f aca="false">IF(ISERROR(VLOOKUP($B1186,$AB:$AX,3,0)),0,(VLOOKUP($B1186,$AB:$AX,3,0)))</f>
        <v>0</v>
      </c>
      <c r="BE1186" s="85" t="n">
        <f aca="false">IF(ISERROR(VLOOKUP($B1186,$AB:$AX,4,0)),0,(VLOOKUP($B1186,$AB:$AX,4,0)))</f>
        <v>0</v>
      </c>
      <c r="BF1186" s="86" t="n">
        <f aca="false">IF(ISERROR(VLOOKUP($B1186,$AB:$AX,5,0)),0,(VLOOKUP($B1186,$AB:$AX,5,0)))</f>
        <v>0</v>
      </c>
      <c r="BG1186" s="86" t="n">
        <f aca="false">IF(ISERROR(VLOOKUP($B1186,$AB:$AX,6,0)),0,(VLOOKUP($B1186,$AB:$AX,6,0)))</f>
        <v>0</v>
      </c>
      <c r="BH1186" s="85" t="n">
        <f aca="false">IF(ISERROR(VLOOKUP($B1186,$AB:$AX,7,0)),0,(VLOOKUP($B1186,$AB:$AX,7,0)))</f>
        <v>0</v>
      </c>
      <c r="BI1186" s="88" t="n">
        <f aca="false">IF(ISERROR(VLOOKUP($B1186,$AB:$AX,8,0)),0,(VLOOKUP($B1186,$AB:$AX,8,0)))</f>
        <v>0</v>
      </c>
      <c r="BJ1186" s="88" t="n">
        <f aca="false">IF(ISERROR(VLOOKUP($B1186,$AB:$AX,9,0)),0,(VLOOKUP($B1186,$AB:$AX,9,0)))</f>
        <v>0</v>
      </c>
      <c r="BK1186" s="89" t="n">
        <f aca="false">IF(ISERROR(VLOOKUP($B1186,$AB:$AX,10,0)),0,(VLOOKUP($B1186,$AB:$AX,10,0)))</f>
        <v>0</v>
      </c>
      <c r="BL1186" s="93" t="n">
        <f aca="false">IF(ISERROR(VLOOKUP($B1186,$AB:$AX,11,0)),0,(VLOOKUP($B1186,$AB:$AX,11,0)))</f>
        <v>0</v>
      </c>
      <c r="BM1186" s="89" t="n">
        <f aca="false">IF(ISERROR(VLOOKUP($B1186,$AB:$AX,12,0)),0,(VLOOKUP($B1186,$AB:$AX,12,0)))</f>
        <v>0</v>
      </c>
      <c r="BN1186" s="93" t="n">
        <f aca="false">IF(ISERROR(VLOOKUP($B1186,$AB:$AX,13,0)),0,(VLOOKUP($B1186,$AB:$AX,13,0)))</f>
        <v>0</v>
      </c>
      <c r="BO1186" s="86" t="n">
        <f aca="false">IF(ISERROR(VLOOKUP($B1186,$AB:$AX,14,0)),0,(VLOOKUP($B1186,$AB:$AX,14,0)))</f>
        <v>0</v>
      </c>
      <c r="BP1186" s="91" t="n">
        <f aca="false">IF(ISERROR(VLOOKUP($B1186,$AB:$AX,15,0)),0,(VLOOKUP($B1186,$AB:$AX,15,0)))</f>
        <v>0</v>
      </c>
    </row>
    <row r="1187" customFormat="false" ht="12.75" hidden="true" customHeight="false" outlineLevel="0" collapsed="false">
      <c r="A1187" s="75" t="s">
        <v>1663</v>
      </c>
      <c r="B1187" s="78" t="n">
        <v>0</v>
      </c>
      <c r="C1187" s="79"/>
      <c r="D1187" s="78" t="n">
        <v>0</v>
      </c>
      <c r="E1187" s="78" t="n">
        <v>0</v>
      </c>
      <c r="F1187" s="79"/>
      <c r="G1187" s="79"/>
      <c r="H1187" s="80" t="n">
        <v>0</v>
      </c>
      <c r="I1187" s="81" t="n">
        <v>0</v>
      </c>
      <c r="J1187" s="81" t="n">
        <v>0</v>
      </c>
      <c r="K1187" s="82" t="n">
        <v>0</v>
      </c>
      <c r="L1187" s="83" t="n">
        <v>0</v>
      </c>
      <c r="M1187" s="82" t="n">
        <v>0</v>
      </c>
      <c r="N1187" s="83" t="n">
        <v>0</v>
      </c>
      <c r="O1187" s="79"/>
      <c r="P1187" s="84" t="n">
        <v>0</v>
      </c>
      <c r="AA1187" s="5" t="s">
        <v>1663</v>
      </c>
      <c r="AB1187" s="85" t="n">
        <v>0</v>
      </c>
      <c r="AC1187" s="86"/>
      <c r="AD1187" s="85" t="n">
        <v>0</v>
      </c>
      <c r="AE1187" s="85" t="n">
        <v>0</v>
      </c>
      <c r="AF1187" s="86"/>
      <c r="AG1187" s="86"/>
      <c r="AH1187" s="87" t="n">
        <v>0</v>
      </c>
      <c r="AI1187" s="88" t="n">
        <v>0</v>
      </c>
      <c r="AJ1187" s="88" t="n">
        <v>0</v>
      </c>
      <c r="AK1187" s="89" t="n">
        <v>0</v>
      </c>
      <c r="AL1187" s="90" t="n">
        <v>0</v>
      </c>
      <c r="AM1187" s="89" t="n">
        <v>0</v>
      </c>
      <c r="AN1187" s="90" t="n">
        <v>0</v>
      </c>
      <c r="AO1187" s="86"/>
      <c r="AP1187" s="91" t="n">
        <v>0</v>
      </c>
      <c r="AZ1187" s="5"/>
      <c r="BA1187" s="12"/>
      <c r="BB1187" s="85" t="n">
        <f aca="false">IF(ISERROR(VLOOKUP($B1187,$AB:$AX,1,0)),0,(VLOOKUP($B1187,$AB:$AX,1,0)))</f>
        <v>0</v>
      </c>
      <c r="BC1187" s="86" t="n">
        <f aca="false">IF(ISERROR(VLOOKUP($B1187,$AB:$AX,2,0)),0,(VLOOKUP($B1187,$AB:$AX,2,0)))</f>
        <v>0</v>
      </c>
      <c r="BD1187" s="92" t="n">
        <f aca="false">IF(ISERROR(VLOOKUP($B1187,$AB:$AX,3,0)),0,(VLOOKUP($B1187,$AB:$AX,3,0)))</f>
        <v>0</v>
      </c>
      <c r="BE1187" s="85" t="n">
        <f aca="false">IF(ISERROR(VLOOKUP($B1187,$AB:$AX,4,0)),0,(VLOOKUP($B1187,$AB:$AX,4,0)))</f>
        <v>0</v>
      </c>
      <c r="BF1187" s="86" t="n">
        <f aca="false">IF(ISERROR(VLOOKUP($B1187,$AB:$AX,5,0)),0,(VLOOKUP($B1187,$AB:$AX,5,0)))</f>
        <v>0</v>
      </c>
      <c r="BG1187" s="86" t="n">
        <f aca="false">IF(ISERROR(VLOOKUP($B1187,$AB:$AX,6,0)),0,(VLOOKUP($B1187,$AB:$AX,6,0)))</f>
        <v>0</v>
      </c>
      <c r="BH1187" s="85" t="n">
        <f aca="false">IF(ISERROR(VLOOKUP($B1187,$AB:$AX,7,0)),0,(VLOOKUP($B1187,$AB:$AX,7,0)))</f>
        <v>0</v>
      </c>
      <c r="BI1187" s="88" t="n">
        <f aca="false">IF(ISERROR(VLOOKUP($B1187,$AB:$AX,8,0)),0,(VLOOKUP($B1187,$AB:$AX,8,0)))</f>
        <v>0</v>
      </c>
      <c r="BJ1187" s="88" t="n">
        <f aca="false">IF(ISERROR(VLOOKUP($B1187,$AB:$AX,9,0)),0,(VLOOKUP($B1187,$AB:$AX,9,0)))</f>
        <v>0</v>
      </c>
      <c r="BK1187" s="89" t="n">
        <f aca="false">IF(ISERROR(VLOOKUP($B1187,$AB:$AX,10,0)),0,(VLOOKUP($B1187,$AB:$AX,10,0)))</f>
        <v>0</v>
      </c>
      <c r="BL1187" s="93" t="n">
        <f aca="false">IF(ISERROR(VLOOKUP($B1187,$AB:$AX,11,0)),0,(VLOOKUP($B1187,$AB:$AX,11,0)))</f>
        <v>0</v>
      </c>
      <c r="BM1187" s="89" t="n">
        <f aca="false">IF(ISERROR(VLOOKUP($B1187,$AB:$AX,12,0)),0,(VLOOKUP($B1187,$AB:$AX,12,0)))</f>
        <v>0</v>
      </c>
      <c r="BN1187" s="93" t="n">
        <f aca="false">IF(ISERROR(VLOOKUP($B1187,$AB:$AX,13,0)),0,(VLOOKUP($B1187,$AB:$AX,13,0)))</f>
        <v>0</v>
      </c>
      <c r="BO1187" s="86" t="n">
        <f aca="false">IF(ISERROR(VLOOKUP($B1187,$AB:$AX,14,0)),0,(VLOOKUP($B1187,$AB:$AX,14,0)))</f>
        <v>0</v>
      </c>
      <c r="BP1187" s="91" t="n">
        <f aca="false">IF(ISERROR(VLOOKUP($B1187,$AB:$AX,15,0)),0,(VLOOKUP($B1187,$AB:$AX,15,0)))</f>
        <v>0</v>
      </c>
    </row>
    <row r="1188" customFormat="false" ht="12.75" hidden="true" customHeight="false" outlineLevel="0" collapsed="false">
      <c r="A1188" s="75" t="s">
        <v>1664</v>
      </c>
      <c r="B1188" s="78" t="n">
        <v>0</v>
      </c>
      <c r="C1188" s="79"/>
      <c r="D1188" s="78" t="n">
        <v>0</v>
      </c>
      <c r="E1188" s="78" t="n">
        <v>0</v>
      </c>
      <c r="F1188" s="79"/>
      <c r="G1188" s="79"/>
      <c r="H1188" s="80" t="n">
        <v>0</v>
      </c>
      <c r="I1188" s="81" t="n">
        <v>0</v>
      </c>
      <c r="J1188" s="81" t="n">
        <v>0</v>
      </c>
      <c r="K1188" s="82" t="n">
        <v>0</v>
      </c>
      <c r="L1188" s="83" t="n">
        <v>0</v>
      </c>
      <c r="M1188" s="82" t="n">
        <v>0</v>
      </c>
      <c r="N1188" s="83" t="n">
        <v>0</v>
      </c>
      <c r="O1188" s="79"/>
      <c r="P1188" s="84" t="n">
        <v>0</v>
      </c>
      <c r="AA1188" s="5" t="s">
        <v>1664</v>
      </c>
      <c r="AB1188" s="85" t="n">
        <v>0</v>
      </c>
      <c r="AC1188" s="86"/>
      <c r="AD1188" s="85" t="n">
        <v>0</v>
      </c>
      <c r="AE1188" s="85" t="n">
        <v>0</v>
      </c>
      <c r="AF1188" s="86"/>
      <c r="AG1188" s="86"/>
      <c r="AH1188" s="87" t="n">
        <v>0</v>
      </c>
      <c r="AI1188" s="88" t="n">
        <v>0</v>
      </c>
      <c r="AJ1188" s="88" t="n">
        <v>0</v>
      </c>
      <c r="AK1188" s="89" t="n">
        <v>0</v>
      </c>
      <c r="AL1188" s="90" t="n">
        <v>0</v>
      </c>
      <c r="AM1188" s="89" t="n">
        <v>0</v>
      </c>
      <c r="AN1188" s="90" t="n">
        <v>0</v>
      </c>
      <c r="AO1188" s="86"/>
      <c r="AP1188" s="91" t="n">
        <v>0</v>
      </c>
      <c r="AZ1188" s="5"/>
      <c r="BA1188" s="12"/>
      <c r="BB1188" s="85" t="n">
        <f aca="false">IF(ISERROR(VLOOKUP($B1188,$AB:$AX,1,0)),0,(VLOOKUP($B1188,$AB:$AX,1,0)))</f>
        <v>0</v>
      </c>
      <c r="BC1188" s="86" t="n">
        <f aca="false">IF(ISERROR(VLOOKUP($B1188,$AB:$AX,2,0)),0,(VLOOKUP($B1188,$AB:$AX,2,0)))</f>
        <v>0</v>
      </c>
      <c r="BD1188" s="92" t="n">
        <f aca="false">IF(ISERROR(VLOOKUP($B1188,$AB:$AX,3,0)),0,(VLOOKUP($B1188,$AB:$AX,3,0)))</f>
        <v>0</v>
      </c>
      <c r="BE1188" s="85" t="n">
        <f aca="false">IF(ISERROR(VLOOKUP($B1188,$AB:$AX,4,0)),0,(VLOOKUP($B1188,$AB:$AX,4,0)))</f>
        <v>0</v>
      </c>
      <c r="BF1188" s="86" t="n">
        <f aca="false">IF(ISERROR(VLOOKUP($B1188,$AB:$AX,5,0)),0,(VLOOKUP($B1188,$AB:$AX,5,0)))</f>
        <v>0</v>
      </c>
      <c r="BG1188" s="86" t="n">
        <f aca="false">IF(ISERROR(VLOOKUP($B1188,$AB:$AX,6,0)),0,(VLOOKUP($B1188,$AB:$AX,6,0)))</f>
        <v>0</v>
      </c>
      <c r="BH1188" s="85" t="n">
        <f aca="false">IF(ISERROR(VLOOKUP($B1188,$AB:$AX,7,0)),0,(VLOOKUP($B1188,$AB:$AX,7,0)))</f>
        <v>0</v>
      </c>
      <c r="BI1188" s="88" t="n">
        <f aca="false">IF(ISERROR(VLOOKUP($B1188,$AB:$AX,8,0)),0,(VLOOKUP($B1188,$AB:$AX,8,0)))</f>
        <v>0</v>
      </c>
      <c r="BJ1188" s="88" t="n">
        <f aca="false">IF(ISERROR(VLOOKUP($B1188,$AB:$AX,9,0)),0,(VLOOKUP($B1188,$AB:$AX,9,0)))</f>
        <v>0</v>
      </c>
      <c r="BK1188" s="89" t="n">
        <f aca="false">IF(ISERROR(VLOOKUP($B1188,$AB:$AX,10,0)),0,(VLOOKUP($B1188,$AB:$AX,10,0)))</f>
        <v>0</v>
      </c>
      <c r="BL1188" s="93" t="n">
        <f aca="false">IF(ISERROR(VLOOKUP($B1188,$AB:$AX,11,0)),0,(VLOOKUP($B1188,$AB:$AX,11,0)))</f>
        <v>0</v>
      </c>
      <c r="BM1188" s="89" t="n">
        <f aca="false">IF(ISERROR(VLOOKUP($B1188,$AB:$AX,12,0)),0,(VLOOKUP($B1188,$AB:$AX,12,0)))</f>
        <v>0</v>
      </c>
      <c r="BN1188" s="93" t="n">
        <f aca="false">IF(ISERROR(VLOOKUP($B1188,$AB:$AX,13,0)),0,(VLOOKUP($B1188,$AB:$AX,13,0)))</f>
        <v>0</v>
      </c>
      <c r="BO1188" s="86" t="n">
        <f aca="false">IF(ISERROR(VLOOKUP($B1188,$AB:$AX,14,0)),0,(VLOOKUP($B1188,$AB:$AX,14,0)))</f>
        <v>0</v>
      </c>
      <c r="BP1188" s="91" t="n">
        <f aca="false">IF(ISERROR(VLOOKUP($B1188,$AB:$AX,15,0)),0,(VLOOKUP($B1188,$AB:$AX,15,0)))</f>
        <v>0</v>
      </c>
    </row>
    <row r="1189" customFormat="false" ht="12.75" hidden="false" customHeight="false" outlineLevel="0" collapsed="false">
      <c r="A1189" s="102"/>
      <c r="B1189" s="78"/>
      <c r="C1189" s="79"/>
      <c r="D1189" s="78"/>
      <c r="E1189" s="78"/>
      <c r="F1189" s="79"/>
      <c r="G1189" s="79"/>
      <c r="H1189" s="80"/>
      <c r="I1189" s="81"/>
      <c r="J1189" s="81"/>
      <c r="K1189" s="82"/>
      <c r="L1189" s="83"/>
      <c r="M1189" s="82"/>
      <c r="N1189" s="83"/>
      <c r="O1189" s="79"/>
      <c r="P1189" s="84"/>
      <c r="AB1189" s="85"/>
      <c r="AC1189" s="86"/>
      <c r="AD1189" s="85"/>
      <c r="AE1189" s="85"/>
      <c r="AF1189" s="86"/>
      <c r="AG1189" s="86"/>
      <c r="AH1189" s="87"/>
      <c r="AI1189" s="88"/>
      <c r="AJ1189" s="88"/>
      <c r="AK1189" s="89"/>
      <c r="AL1189" s="90"/>
      <c r="AM1189" s="89"/>
      <c r="AN1189" s="90"/>
      <c r="AO1189" s="86"/>
      <c r="AP1189" s="91"/>
      <c r="AZ1189" s="5"/>
      <c r="BA1189" s="12"/>
      <c r="BB1189" s="85" t="n">
        <f aca="false">IF(ISERROR(VLOOKUP($B1189,$AB:$AX,1,0)),0,(VLOOKUP($B1189,$AB:$AX,1,0)))</f>
        <v>0</v>
      </c>
      <c r="BC1189" s="86" t="n">
        <f aca="false">IF(ISERROR(VLOOKUP($B1189,$AB:$AX,2,0)),0,(VLOOKUP($B1189,$AB:$AX,2,0)))</f>
        <v>0</v>
      </c>
      <c r="BD1189" s="92" t="n">
        <f aca="false">IF(ISERROR(VLOOKUP($B1189,$AB:$AX,3,0)),0,(VLOOKUP($B1189,$AB:$AX,3,0)))</f>
        <v>0</v>
      </c>
      <c r="BE1189" s="85" t="n">
        <f aca="false">IF(ISERROR(VLOOKUP($B1189,$AB:$AX,4,0)),0,(VLOOKUP($B1189,$AB:$AX,4,0)))</f>
        <v>0</v>
      </c>
      <c r="BF1189" s="86" t="n">
        <f aca="false">IF(ISERROR(VLOOKUP($B1189,$AB:$AX,5,0)),0,(VLOOKUP($B1189,$AB:$AX,5,0)))</f>
        <v>0</v>
      </c>
      <c r="BG1189" s="86" t="n">
        <f aca="false">IF(ISERROR(VLOOKUP($B1189,$AB:$AX,6,0)),0,(VLOOKUP($B1189,$AB:$AX,6,0)))</f>
        <v>0</v>
      </c>
      <c r="BH1189" s="85" t="n">
        <f aca="false">IF(ISERROR(VLOOKUP($B1189,$AB:$AX,7,0)),0,(VLOOKUP($B1189,$AB:$AX,7,0)))</f>
        <v>0</v>
      </c>
      <c r="BI1189" s="88" t="n">
        <f aca="false">IF(ISERROR(VLOOKUP($B1189,$AB:$AX,8,0)),0,(VLOOKUP($B1189,$AB:$AX,8,0)))</f>
        <v>0</v>
      </c>
      <c r="BJ1189" s="88" t="n">
        <f aca="false">IF(ISERROR(VLOOKUP($B1189,$AB:$AX,9,0)),0,(VLOOKUP($B1189,$AB:$AX,9,0)))</f>
        <v>0</v>
      </c>
      <c r="BK1189" s="89" t="n">
        <f aca="false">IF(ISERROR(VLOOKUP($B1189,$AB:$AX,10,0)),0,(VLOOKUP($B1189,$AB:$AX,10,0)))</f>
        <v>0</v>
      </c>
      <c r="BL1189" s="93" t="n">
        <f aca="false">IF(ISERROR(VLOOKUP($B1189,$AB:$AX,11,0)),0,(VLOOKUP($B1189,$AB:$AX,11,0)))</f>
        <v>0</v>
      </c>
      <c r="BM1189" s="89" t="n">
        <f aca="false">IF(ISERROR(VLOOKUP($B1189,$AB:$AX,12,0)),0,(VLOOKUP($B1189,$AB:$AX,12,0)))</f>
        <v>0</v>
      </c>
      <c r="BN1189" s="93" t="n">
        <f aca="false">IF(ISERROR(VLOOKUP($B1189,$AB:$AX,13,0)),0,(VLOOKUP($B1189,$AB:$AX,13,0)))</f>
        <v>0</v>
      </c>
      <c r="BO1189" s="86" t="n">
        <f aca="false">IF(ISERROR(VLOOKUP($B1189,$AB:$AX,14,0)),0,(VLOOKUP($B1189,$AB:$AX,14,0)))</f>
        <v>0</v>
      </c>
      <c r="BP1189" s="91" t="n">
        <f aca="false">IF(ISERROR(VLOOKUP($B1189,$AB:$AX,15,0)),0,(VLOOKUP($B1189,$AB:$AX,15,0)))</f>
        <v>0</v>
      </c>
    </row>
    <row r="1190" customFormat="false" ht="30" hidden="false" customHeight="false" outlineLevel="0" collapsed="false">
      <c r="A1190" s="116"/>
      <c r="B1190" s="78"/>
      <c r="C1190" s="79"/>
      <c r="D1190" s="106"/>
      <c r="E1190" s="107"/>
      <c r="F1190" s="108"/>
      <c r="G1190" s="108" t="s">
        <v>184</v>
      </c>
      <c r="H1190" s="109" t="s">
        <v>185</v>
      </c>
      <c r="I1190" s="110" t="s">
        <v>186</v>
      </c>
      <c r="J1190" s="110" t="s">
        <v>187</v>
      </c>
      <c r="K1190" s="111" t="s">
        <v>188</v>
      </c>
      <c r="L1190" s="83"/>
      <c r="M1190" s="82"/>
      <c r="N1190" s="83"/>
      <c r="O1190" s="79"/>
      <c r="P1190" s="84"/>
      <c r="AB1190" s="85"/>
      <c r="AC1190" s="86"/>
      <c r="AD1190" s="85"/>
      <c r="AE1190" s="85"/>
      <c r="AF1190" s="86"/>
      <c r="AG1190" s="86" t="s">
        <v>184</v>
      </c>
      <c r="AH1190" s="87" t="s">
        <v>185</v>
      </c>
      <c r="AI1190" s="88" t="s">
        <v>186</v>
      </c>
      <c r="AJ1190" s="88" t="s">
        <v>187</v>
      </c>
      <c r="AK1190" s="89" t="s">
        <v>188</v>
      </c>
      <c r="AL1190" s="90"/>
      <c r="AM1190" s="89"/>
      <c r="AN1190" s="90"/>
      <c r="AO1190" s="86"/>
      <c r="AP1190" s="91"/>
      <c r="AZ1190" s="5"/>
      <c r="BA1190" s="12"/>
      <c r="BB1190" s="85" t="n">
        <f aca="false">IF(ISERROR(VLOOKUP($B1190,$AB:$AX,1,0)),0,(VLOOKUP($B1190,$AB:$AX,1,0)))</f>
        <v>0</v>
      </c>
      <c r="BC1190" s="86" t="n">
        <f aca="false">IF(ISERROR(VLOOKUP($B1190,$AB:$AX,2,0)),0,(VLOOKUP($B1190,$AB:$AX,2,0)))</f>
        <v>0</v>
      </c>
      <c r="BD1190" s="92" t="n">
        <f aca="false">IF(ISERROR(VLOOKUP($B1190,$AB:$AX,3,0)),0,(VLOOKUP($B1190,$AB:$AX,3,0)))</f>
        <v>0</v>
      </c>
      <c r="BE1190" s="85" t="n">
        <f aca="false">IF(ISERROR(VLOOKUP($B1190,$AB:$AX,4,0)),0,(VLOOKUP($B1190,$AB:$AX,4,0)))</f>
        <v>0</v>
      </c>
      <c r="BF1190" s="86" t="n">
        <f aca="false">IF(ISERROR(VLOOKUP($B1190,$AB:$AX,5,0)),0,(VLOOKUP($B1190,$AB:$AX,5,0)))</f>
        <v>0</v>
      </c>
      <c r="BG1190" s="86" t="n">
        <f aca="false">IF(ISERROR(VLOOKUP($B1190,$AB:$AX,6,0)),0,(VLOOKUP($B1190,$AB:$AX,6,0)))</f>
        <v>0</v>
      </c>
      <c r="BH1190" s="85" t="n">
        <f aca="false">IF(ISERROR(VLOOKUP($B1190,$AB:$AX,7,0)),0,(VLOOKUP($B1190,$AB:$AX,7,0)))</f>
        <v>0</v>
      </c>
      <c r="BI1190" s="88" t="n">
        <f aca="false">IF(ISERROR(VLOOKUP($B1190,$AB:$AX,8,0)),0,(VLOOKUP($B1190,$AB:$AX,8,0)))</f>
        <v>0</v>
      </c>
      <c r="BJ1190" s="88" t="n">
        <f aca="false">IF(ISERROR(VLOOKUP($B1190,$AB:$AX,9,0)),0,(VLOOKUP($B1190,$AB:$AX,9,0)))</f>
        <v>0</v>
      </c>
      <c r="BK1190" s="89" t="n">
        <f aca="false">IF(ISERROR(VLOOKUP($B1190,$AB:$AX,10,0)),0,(VLOOKUP($B1190,$AB:$AX,10,0)))</f>
        <v>0</v>
      </c>
      <c r="BL1190" s="93" t="n">
        <f aca="false">IF(ISERROR(VLOOKUP($B1190,$AB:$AX,11,0)),0,(VLOOKUP($B1190,$AB:$AX,11,0)))</f>
        <v>0</v>
      </c>
      <c r="BM1190" s="89" t="n">
        <f aca="false">IF(ISERROR(VLOOKUP($B1190,$AB:$AX,12,0)),0,(VLOOKUP($B1190,$AB:$AX,12,0)))</f>
        <v>0</v>
      </c>
      <c r="BN1190" s="93" t="n">
        <f aca="false">IF(ISERROR(VLOOKUP($B1190,$AB:$AX,13,0)),0,(VLOOKUP($B1190,$AB:$AX,13,0)))</f>
        <v>0</v>
      </c>
      <c r="BO1190" s="86" t="n">
        <f aca="false">IF(ISERROR(VLOOKUP($B1190,$AB:$AX,14,0)),0,(VLOOKUP($B1190,$AB:$AX,14,0)))</f>
        <v>0</v>
      </c>
      <c r="BP1190" s="91" t="n">
        <f aca="false">IF(ISERROR(VLOOKUP($B1190,$AB:$AX,15,0)),0,(VLOOKUP($B1190,$AB:$AX,15,0)))</f>
        <v>0</v>
      </c>
    </row>
    <row r="1191" customFormat="false" ht="12.75" hidden="false" customHeight="false" outlineLevel="0" collapsed="false">
      <c r="A1191" s="116"/>
      <c r="B1191" s="78"/>
      <c r="C1191" s="79"/>
      <c r="D1191" s="117" t="s">
        <v>189</v>
      </c>
      <c r="E1191" s="118"/>
      <c r="F1191" s="119"/>
      <c r="G1191" s="119" t="n">
        <f aca="false">COUNTIF($C$1125:$C$1188,RIGHT($D1191,5))</f>
        <v>0</v>
      </c>
      <c r="H1191" s="120" t="n">
        <f aca="false">SUMIF($C$1125:$C$1188,RIGHT($D1191,5),H$1125:H$1188)</f>
        <v>0</v>
      </c>
      <c r="I1191" s="120" t="n">
        <f aca="false">SUMIF($C$1125:$C$1188,RIGHT($D1191,5),I$1125:I$1188)</f>
        <v>0</v>
      </c>
      <c r="J1191" s="120" t="n">
        <f aca="false">SUMIF($C$1125:$C$1188,RIGHT($D1191,5),J$1125:J$1188)</f>
        <v>0</v>
      </c>
      <c r="K1191" s="121" t="n">
        <f aca="false">H1191-J1191</f>
        <v>0</v>
      </c>
      <c r="L1191" s="83"/>
      <c r="M1191" s="82"/>
      <c r="N1191" s="83"/>
      <c r="O1191" s="79"/>
      <c r="P1191" s="84"/>
      <c r="AB1191" s="85"/>
      <c r="AC1191" s="86"/>
      <c r="AD1191" s="85" t="s">
        <v>189</v>
      </c>
      <c r="AE1191" s="85"/>
      <c r="AF1191" s="86"/>
      <c r="AG1191" s="86" t="n">
        <v>0</v>
      </c>
      <c r="AH1191" s="87" t="n">
        <v>0</v>
      </c>
      <c r="AI1191" s="88" t="n">
        <v>0</v>
      </c>
      <c r="AJ1191" s="88" t="n">
        <v>0</v>
      </c>
      <c r="AK1191" s="89" t="n">
        <v>0</v>
      </c>
      <c r="AL1191" s="90"/>
      <c r="AM1191" s="89"/>
      <c r="AN1191" s="90"/>
      <c r="AO1191" s="86"/>
      <c r="AP1191" s="91"/>
      <c r="AZ1191" s="5"/>
      <c r="BA1191" s="12"/>
      <c r="BB1191" s="85" t="n">
        <f aca="false">IF(ISERROR(VLOOKUP($B1191,$AB:$AX,1,0)),0,(VLOOKUP($B1191,$AB:$AX,1,0)))</f>
        <v>0</v>
      </c>
      <c r="BC1191" s="86" t="n">
        <f aca="false">IF(ISERROR(VLOOKUP($B1191,$AB:$AX,2,0)),0,(VLOOKUP($B1191,$AB:$AX,2,0)))</f>
        <v>0</v>
      </c>
      <c r="BD1191" s="92" t="n">
        <f aca="false">IF(ISERROR(VLOOKUP($B1191,$AB:$AX,3,0)),0,(VLOOKUP($B1191,$AB:$AX,3,0)))</f>
        <v>0</v>
      </c>
      <c r="BE1191" s="85" t="n">
        <f aca="false">IF(ISERROR(VLOOKUP($B1191,$AB:$AX,4,0)),0,(VLOOKUP($B1191,$AB:$AX,4,0)))</f>
        <v>0</v>
      </c>
      <c r="BF1191" s="86" t="n">
        <f aca="false">IF(ISERROR(VLOOKUP($B1191,$AB:$AX,5,0)),0,(VLOOKUP($B1191,$AB:$AX,5,0)))</f>
        <v>0</v>
      </c>
      <c r="BG1191" s="86" t="n">
        <f aca="false">IF(ISERROR(VLOOKUP($B1191,$AB:$AX,6,0)),0,(VLOOKUP($B1191,$AB:$AX,6,0)))</f>
        <v>0</v>
      </c>
      <c r="BH1191" s="85" t="n">
        <f aca="false">IF(ISERROR(VLOOKUP($B1191,$AB:$AX,7,0)),0,(VLOOKUP($B1191,$AB:$AX,7,0)))</f>
        <v>0</v>
      </c>
      <c r="BI1191" s="88" t="n">
        <f aca="false">IF(ISERROR(VLOOKUP($B1191,$AB:$AX,8,0)),0,(VLOOKUP($B1191,$AB:$AX,8,0)))</f>
        <v>0</v>
      </c>
      <c r="BJ1191" s="88" t="n">
        <f aca="false">IF(ISERROR(VLOOKUP($B1191,$AB:$AX,9,0)),0,(VLOOKUP($B1191,$AB:$AX,9,0)))</f>
        <v>0</v>
      </c>
      <c r="BK1191" s="89" t="n">
        <f aca="false">IF(ISERROR(VLOOKUP($B1191,$AB:$AX,10,0)),0,(VLOOKUP($B1191,$AB:$AX,10,0)))</f>
        <v>0</v>
      </c>
      <c r="BL1191" s="93" t="n">
        <f aca="false">IF(ISERROR(VLOOKUP($B1191,$AB:$AX,11,0)),0,(VLOOKUP($B1191,$AB:$AX,11,0)))</f>
        <v>0</v>
      </c>
      <c r="BM1191" s="89" t="n">
        <f aca="false">IF(ISERROR(VLOOKUP($B1191,$AB:$AX,12,0)),0,(VLOOKUP($B1191,$AB:$AX,12,0)))</f>
        <v>0</v>
      </c>
      <c r="BN1191" s="93" t="n">
        <f aca="false">IF(ISERROR(VLOOKUP($B1191,$AB:$AX,13,0)),0,(VLOOKUP($B1191,$AB:$AX,13,0)))</f>
        <v>0</v>
      </c>
      <c r="BO1191" s="86" t="n">
        <f aca="false">IF(ISERROR(VLOOKUP($B1191,$AB:$AX,14,0)),0,(VLOOKUP($B1191,$AB:$AX,14,0)))</f>
        <v>0</v>
      </c>
      <c r="BP1191" s="91" t="n">
        <f aca="false">IF(ISERROR(VLOOKUP($B1191,$AB:$AX,15,0)),0,(VLOOKUP($B1191,$AB:$AX,15,0)))</f>
        <v>0</v>
      </c>
    </row>
    <row r="1192" customFormat="false" ht="12.75" hidden="false" customHeight="false" outlineLevel="0" collapsed="false">
      <c r="A1192" s="116"/>
      <c r="B1192" s="78"/>
      <c r="C1192" s="79"/>
      <c r="D1192" s="117" t="s">
        <v>190</v>
      </c>
      <c r="E1192" s="118"/>
      <c r="F1192" s="119"/>
      <c r="G1192" s="119" t="n">
        <f aca="false">COUNTIF($C$1125:$C$1188,RIGHT($D1192,5))</f>
        <v>0</v>
      </c>
      <c r="H1192" s="120" t="n">
        <f aca="false">SUMIF($C$1125:$C$1188,RIGHT($D1192,5),H$1125:H$1188)</f>
        <v>0</v>
      </c>
      <c r="I1192" s="120" t="n">
        <f aca="false">SUMIF($C$1125:$C$1188,RIGHT($D1192,5),I$1125:I$1188)</f>
        <v>0</v>
      </c>
      <c r="J1192" s="120" t="n">
        <f aca="false">SUMIF($C$1125:$C$1188,RIGHT($D1192,5),J$1125:J$1188)</f>
        <v>0</v>
      </c>
      <c r="K1192" s="121" t="n">
        <f aca="false">H1192-J1192</f>
        <v>0</v>
      </c>
      <c r="L1192" s="83"/>
      <c r="M1192" s="82"/>
      <c r="N1192" s="83"/>
      <c r="O1192" s="79"/>
      <c r="P1192" s="84"/>
      <c r="AB1192" s="85"/>
      <c r="AC1192" s="86"/>
      <c r="AD1192" s="85" t="s">
        <v>190</v>
      </c>
      <c r="AE1192" s="85"/>
      <c r="AF1192" s="86"/>
      <c r="AG1192" s="86" t="n">
        <v>0</v>
      </c>
      <c r="AH1192" s="87" t="n">
        <v>0</v>
      </c>
      <c r="AI1192" s="88" t="n">
        <v>0</v>
      </c>
      <c r="AJ1192" s="88" t="n">
        <v>0</v>
      </c>
      <c r="AK1192" s="89" t="n">
        <v>0</v>
      </c>
      <c r="AL1192" s="90"/>
      <c r="AM1192" s="89"/>
      <c r="AN1192" s="90"/>
      <c r="AO1192" s="86"/>
      <c r="AP1192" s="91"/>
      <c r="AZ1192" s="5"/>
      <c r="BA1192" s="12"/>
      <c r="BB1192" s="85" t="n">
        <f aca="false">IF(ISERROR(VLOOKUP($B1192,$AB:$AX,1,0)),0,(VLOOKUP($B1192,$AB:$AX,1,0)))</f>
        <v>0</v>
      </c>
      <c r="BC1192" s="86" t="n">
        <f aca="false">IF(ISERROR(VLOOKUP($B1192,$AB:$AX,2,0)),0,(VLOOKUP($B1192,$AB:$AX,2,0)))</f>
        <v>0</v>
      </c>
      <c r="BD1192" s="92" t="n">
        <f aca="false">IF(ISERROR(VLOOKUP($B1192,$AB:$AX,3,0)),0,(VLOOKUP($B1192,$AB:$AX,3,0)))</f>
        <v>0</v>
      </c>
      <c r="BE1192" s="85" t="n">
        <f aca="false">IF(ISERROR(VLOOKUP($B1192,$AB:$AX,4,0)),0,(VLOOKUP($B1192,$AB:$AX,4,0)))</f>
        <v>0</v>
      </c>
      <c r="BF1192" s="86" t="n">
        <f aca="false">IF(ISERROR(VLOOKUP($B1192,$AB:$AX,5,0)),0,(VLOOKUP($B1192,$AB:$AX,5,0)))</f>
        <v>0</v>
      </c>
      <c r="BG1192" s="86" t="n">
        <f aca="false">IF(ISERROR(VLOOKUP($B1192,$AB:$AX,6,0)),0,(VLOOKUP($B1192,$AB:$AX,6,0)))</f>
        <v>0</v>
      </c>
      <c r="BH1192" s="85" t="n">
        <f aca="false">IF(ISERROR(VLOOKUP($B1192,$AB:$AX,7,0)),0,(VLOOKUP($B1192,$AB:$AX,7,0)))</f>
        <v>0</v>
      </c>
      <c r="BI1192" s="88" t="n">
        <f aca="false">IF(ISERROR(VLOOKUP($B1192,$AB:$AX,8,0)),0,(VLOOKUP($B1192,$AB:$AX,8,0)))</f>
        <v>0</v>
      </c>
      <c r="BJ1192" s="88" t="n">
        <f aca="false">IF(ISERROR(VLOOKUP($B1192,$AB:$AX,9,0)),0,(VLOOKUP($B1192,$AB:$AX,9,0)))</f>
        <v>0</v>
      </c>
      <c r="BK1192" s="89" t="n">
        <f aca="false">IF(ISERROR(VLOOKUP($B1192,$AB:$AX,10,0)),0,(VLOOKUP($B1192,$AB:$AX,10,0)))</f>
        <v>0</v>
      </c>
      <c r="BL1192" s="93" t="n">
        <f aca="false">IF(ISERROR(VLOOKUP($B1192,$AB:$AX,11,0)),0,(VLOOKUP($B1192,$AB:$AX,11,0)))</f>
        <v>0</v>
      </c>
      <c r="BM1192" s="89" t="n">
        <f aca="false">IF(ISERROR(VLOOKUP($B1192,$AB:$AX,12,0)),0,(VLOOKUP($B1192,$AB:$AX,12,0)))</f>
        <v>0</v>
      </c>
      <c r="BN1192" s="93" t="n">
        <f aca="false">IF(ISERROR(VLOOKUP($B1192,$AB:$AX,13,0)),0,(VLOOKUP($B1192,$AB:$AX,13,0)))</f>
        <v>0</v>
      </c>
      <c r="BO1192" s="86" t="n">
        <f aca="false">IF(ISERROR(VLOOKUP($B1192,$AB:$AX,14,0)),0,(VLOOKUP($B1192,$AB:$AX,14,0)))</f>
        <v>0</v>
      </c>
      <c r="BP1192" s="91" t="n">
        <f aca="false">IF(ISERROR(VLOOKUP($B1192,$AB:$AX,15,0)),0,(VLOOKUP($B1192,$AB:$AX,15,0)))</f>
        <v>0</v>
      </c>
    </row>
    <row r="1193" customFormat="false" ht="12.75" hidden="false" customHeight="false" outlineLevel="0" collapsed="false">
      <c r="A1193" s="116"/>
      <c r="B1193" s="78"/>
      <c r="C1193" s="79"/>
      <c r="D1193" s="117" t="s">
        <v>191</v>
      </c>
      <c r="E1193" s="118"/>
      <c r="F1193" s="119"/>
      <c r="G1193" s="119" t="n">
        <f aca="false">COUNTIF($C$1125:$C$1188,RIGHT($D1193,5))</f>
        <v>0</v>
      </c>
      <c r="H1193" s="120" t="n">
        <f aca="false">SUMIF($C$1125:$C$1188,RIGHT($D1193,5),H$1125:H$1188)</f>
        <v>0</v>
      </c>
      <c r="I1193" s="120" t="n">
        <f aca="false">SUMIF($C$1125:$C$1188,RIGHT($D1193,5),I$1125:I$1188)</f>
        <v>0</v>
      </c>
      <c r="J1193" s="120" t="n">
        <f aca="false">SUMIF($C$1125:$C$1188,RIGHT($D1193,5),J$1125:J$1188)</f>
        <v>0</v>
      </c>
      <c r="K1193" s="121" t="n">
        <f aca="false">H1193-J1193</f>
        <v>0</v>
      </c>
      <c r="L1193" s="83"/>
      <c r="M1193" s="82"/>
      <c r="N1193" s="83"/>
      <c r="O1193" s="79"/>
      <c r="P1193" s="84"/>
      <c r="AB1193" s="85"/>
      <c r="AC1193" s="86"/>
      <c r="AD1193" s="85" t="s">
        <v>191</v>
      </c>
      <c r="AE1193" s="85"/>
      <c r="AF1193" s="86"/>
      <c r="AG1193" s="86" t="n">
        <v>0</v>
      </c>
      <c r="AH1193" s="87" t="n">
        <v>0</v>
      </c>
      <c r="AI1193" s="88" t="n">
        <v>0</v>
      </c>
      <c r="AJ1193" s="88" t="n">
        <v>0</v>
      </c>
      <c r="AK1193" s="89" t="n">
        <v>0</v>
      </c>
      <c r="AL1193" s="90"/>
      <c r="AM1193" s="89"/>
      <c r="AN1193" s="90"/>
      <c r="AO1193" s="86"/>
      <c r="AP1193" s="91"/>
      <c r="AZ1193" s="5"/>
      <c r="BA1193" s="12"/>
      <c r="BB1193" s="85" t="n">
        <f aca="false">IF(ISERROR(VLOOKUP($B1193,$AB:$AX,1,0)),0,(VLOOKUP($B1193,$AB:$AX,1,0)))</f>
        <v>0</v>
      </c>
      <c r="BC1193" s="86" t="n">
        <f aca="false">IF(ISERROR(VLOOKUP($B1193,$AB:$AX,2,0)),0,(VLOOKUP($B1193,$AB:$AX,2,0)))</f>
        <v>0</v>
      </c>
      <c r="BD1193" s="92" t="n">
        <f aca="false">IF(ISERROR(VLOOKUP($B1193,$AB:$AX,3,0)),0,(VLOOKUP($B1193,$AB:$AX,3,0)))</f>
        <v>0</v>
      </c>
      <c r="BE1193" s="85" t="n">
        <f aca="false">IF(ISERROR(VLOOKUP($B1193,$AB:$AX,4,0)),0,(VLOOKUP($B1193,$AB:$AX,4,0)))</f>
        <v>0</v>
      </c>
      <c r="BF1193" s="86" t="n">
        <f aca="false">IF(ISERROR(VLOOKUP($B1193,$AB:$AX,5,0)),0,(VLOOKUP($B1193,$AB:$AX,5,0)))</f>
        <v>0</v>
      </c>
      <c r="BG1193" s="86" t="n">
        <f aca="false">IF(ISERROR(VLOOKUP($B1193,$AB:$AX,6,0)),0,(VLOOKUP($B1193,$AB:$AX,6,0)))</f>
        <v>0</v>
      </c>
      <c r="BH1193" s="85" t="n">
        <f aca="false">IF(ISERROR(VLOOKUP($B1193,$AB:$AX,7,0)),0,(VLOOKUP($B1193,$AB:$AX,7,0)))</f>
        <v>0</v>
      </c>
      <c r="BI1193" s="88" t="n">
        <f aca="false">IF(ISERROR(VLOOKUP($B1193,$AB:$AX,8,0)),0,(VLOOKUP($B1193,$AB:$AX,8,0)))</f>
        <v>0</v>
      </c>
      <c r="BJ1193" s="88" t="n">
        <f aca="false">IF(ISERROR(VLOOKUP($B1193,$AB:$AX,9,0)),0,(VLOOKUP($B1193,$AB:$AX,9,0)))</f>
        <v>0</v>
      </c>
      <c r="BK1193" s="89" t="n">
        <f aca="false">IF(ISERROR(VLOOKUP($B1193,$AB:$AX,10,0)),0,(VLOOKUP($B1193,$AB:$AX,10,0)))</f>
        <v>0</v>
      </c>
      <c r="BL1193" s="93" t="n">
        <f aca="false">IF(ISERROR(VLOOKUP($B1193,$AB:$AX,11,0)),0,(VLOOKUP($B1193,$AB:$AX,11,0)))</f>
        <v>0</v>
      </c>
      <c r="BM1193" s="89" t="n">
        <f aca="false">IF(ISERROR(VLOOKUP($B1193,$AB:$AX,12,0)),0,(VLOOKUP($B1193,$AB:$AX,12,0)))</f>
        <v>0</v>
      </c>
      <c r="BN1193" s="93" t="n">
        <f aca="false">IF(ISERROR(VLOOKUP($B1193,$AB:$AX,13,0)),0,(VLOOKUP($B1193,$AB:$AX,13,0)))</f>
        <v>0</v>
      </c>
      <c r="BO1193" s="86" t="n">
        <f aca="false">IF(ISERROR(VLOOKUP($B1193,$AB:$AX,14,0)),0,(VLOOKUP($B1193,$AB:$AX,14,0)))</f>
        <v>0</v>
      </c>
      <c r="BP1193" s="91" t="n">
        <f aca="false">IF(ISERROR(VLOOKUP($B1193,$AB:$AX,15,0)),0,(VLOOKUP($B1193,$AB:$AX,15,0)))</f>
        <v>0</v>
      </c>
    </row>
    <row r="1194" customFormat="false" ht="12.75" hidden="false" customHeight="false" outlineLevel="0" collapsed="false">
      <c r="A1194" s="116"/>
      <c r="B1194" s="78"/>
      <c r="C1194" s="79"/>
      <c r="D1194" s="117" t="s">
        <v>192</v>
      </c>
      <c r="E1194" s="118"/>
      <c r="F1194" s="119"/>
      <c r="G1194" s="119" t="n">
        <f aca="false">COUNTIF($C$1125:$C$1188,RIGHT($D1194,5))</f>
        <v>0</v>
      </c>
      <c r="H1194" s="120" t="n">
        <f aca="false">SUMIF($C$1125:$C$1188,RIGHT($D1194,5),H$1125:H$1188)</f>
        <v>0</v>
      </c>
      <c r="I1194" s="120" t="n">
        <f aca="false">SUMIF($C$1125:$C$1188,RIGHT($D1194,5),I$1125:I$1188)</f>
        <v>0</v>
      </c>
      <c r="J1194" s="120" t="n">
        <f aca="false">SUMIF($C$1125:$C$1188,RIGHT($D1194,5),J$1125:J$1188)</f>
        <v>0</v>
      </c>
      <c r="K1194" s="121" t="n">
        <f aca="false">H1194-J1194</f>
        <v>0</v>
      </c>
      <c r="L1194" s="83"/>
      <c r="M1194" s="82"/>
      <c r="N1194" s="83"/>
      <c r="O1194" s="79"/>
      <c r="P1194" s="84"/>
      <c r="AB1194" s="85"/>
      <c r="AC1194" s="86"/>
      <c r="AD1194" s="85" t="s">
        <v>192</v>
      </c>
      <c r="AE1194" s="85"/>
      <c r="AF1194" s="86"/>
      <c r="AG1194" s="86" t="n">
        <v>0</v>
      </c>
      <c r="AH1194" s="87" t="n">
        <v>0</v>
      </c>
      <c r="AI1194" s="88" t="n">
        <v>0</v>
      </c>
      <c r="AJ1194" s="88" t="n">
        <v>0</v>
      </c>
      <c r="AK1194" s="89" t="n">
        <v>0</v>
      </c>
      <c r="AL1194" s="90"/>
      <c r="AM1194" s="89"/>
      <c r="AN1194" s="90"/>
      <c r="AO1194" s="86"/>
      <c r="AP1194" s="91"/>
      <c r="AZ1194" s="5"/>
      <c r="BA1194" s="12"/>
      <c r="BB1194" s="85" t="n">
        <f aca="false">IF(ISERROR(VLOOKUP($B1194,$AB:$AX,1,0)),0,(VLOOKUP($B1194,$AB:$AX,1,0)))</f>
        <v>0</v>
      </c>
      <c r="BC1194" s="86" t="n">
        <f aca="false">IF(ISERROR(VLOOKUP($B1194,$AB:$AX,2,0)),0,(VLOOKUP($B1194,$AB:$AX,2,0)))</f>
        <v>0</v>
      </c>
      <c r="BD1194" s="92" t="n">
        <f aca="false">IF(ISERROR(VLOOKUP($B1194,$AB:$AX,3,0)),0,(VLOOKUP($B1194,$AB:$AX,3,0)))</f>
        <v>0</v>
      </c>
      <c r="BE1194" s="85" t="n">
        <f aca="false">IF(ISERROR(VLOOKUP($B1194,$AB:$AX,4,0)),0,(VLOOKUP($B1194,$AB:$AX,4,0)))</f>
        <v>0</v>
      </c>
      <c r="BF1194" s="86" t="n">
        <f aca="false">IF(ISERROR(VLOOKUP($B1194,$AB:$AX,5,0)),0,(VLOOKUP($B1194,$AB:$AX,5,0)))</f>
        <v>0</v>
      </c>
      <c r="BG1194" s="86" t="n">
        <f aca="false">IF(ISERROR(VLOOKUP($B1194,$AB:$AX,6,0)),0,(VLOOKUP($B1194,$AB:$AX,6,0)))</f>
        <v>0</v>
      </c>
      <c r="BH1194" s="85" t="n">
        <f aca="false">IF(ISERROR(VLOOKUP($B1194,$AB:$AX,7,0)),0,(VLOOKUP($B1194,$AB:$AX,7,0)))</f>
        <v>0</v>
      </c>
      <c r="BI1194" s="88" t="n">
        <f aca="false">IF(ISERROR(VLOOKUP($B1194,$AB:$AX,8,0)),0,(VLOOKUP($B1194,$AB:$AX,8,0)))</f>
        <v>0</v>
      </c>
      <c r="BJ1194" s="88" t="n">
        <f aca="false">IF(ISERROR(VLOOKUP($B1194,$AB:$AX,9,0)),0,(VLOOKUP($B1194,$AB:$AX,9,0)))</f>
        <v>0</v>
      </c>
      <c r="BK1194" s="89" t="n">
        <f aca="false">IF(ISERROR(VLOOKUP($B1194,$AB:$AX,10,0)),0,(VLOOKUP($B1194,$AB:$AX,10,0)))</f>
        <v>0</v>
      </c>
      <c r="BL1194" s="93" t="n">
        <f aca="false">IF(ISERROR(VLOOKUP($B1194,$AB:$AX,11,0)),0,(VLOOKUP($B1194,$AB:$AX,11,0)))</f>
        <v>0</v>
      </c>
      <c r="BM1194" s="89" t="n">
        <f aca="false">IF(ISERROR(VLOOKUP($B1194,$AB:$AX,12,0)),0,(VLOOKUP($B1194,$AB:$AX,12,0)))</f>
        <v>0</v>
      </c>
      <c r="BN1194" s="93" t="n">
        <f aca="false">IF(ISERROR(VLOOKUP($B1194,$AB:$AX,13,0)),0,(VLOOKUP($B1194,$AB:$AX,13,0)))</f>
        <v>0</v>
      </c>
      <c r="BO1194" s="86" t="n">
        <f aca="false">IF(ISERROR(VLOOKUP($B1194,$AB:$AX,14,0)),0,(VLOOKUP($B1194,$AB:$AX,14,0)))</f>
        <v>0</v>
      </c>
      <c r="BP1194" s="91" t="n">
        <f aca="false">IF(ISERROR(VLOOKUP($B1194,$AB:$AX,15,0)),0,(VLOOKUP($B1194,$AB:$AX,15,0)))</f>
        <v>0</v>
      </c>
    </row>
    <row r="1195" customFormat="false" ht="12.75" hidden="false" customHeight="false" outlineLevel="0" collapsed="false">
      <c r="A1195" s="122"/>
      <c r="B1195" s="78"/>
      <c r="C1195" s="79"/>
      <c r="D1195" s="124" t="s">
        <v>193</v>
      </c>
      <c r="E1195" s="125"/>
      <c r="F1195" s="126"/>
      <c r="G1195" s="126" t="n">
        <f aca="false">SUM(G1190:G1194)</f>
        <v>0</v>
      </c>
      <c r="H1195" s="127" t="n">
        <f aca="false">SUM(H1190:H1194)</f>
        <v>0</v>
      </c>
      <c r="I1195" s="127" t="n">
        <f aca="false">SUM(I1190:I1194)</f>
        <v>0</v>
      </c>
      <c r="J1195" s="127" t="n">
        <f aca="false">SUM(J1190:J1194)</f>
        <v>0</v>
      </c>
      <c r="K1195" s="128" t="n">
        <f aca="false">SUM(K1191:K1194)</f>
        <v>0</v>
      </c>
      <c r="L1195" s="83"/>
      <c r="M1195" s="82"/>
      <c r="N1195" s="83"/>
      <c r="O1195" s="79"/>
      <c r="P1195" s="84"/>
      <c r="AB1195" s="85"/>
      <c r="AC1195" s="86"/>
      <c r="AD1195" s="85" t="s">
        <v>193</v>
      </c>
      <c r="AE1195" s="85"/>
      <c r="AF1195" s="86"/>
      <c r="AG1195" s="86" t="n">
        <v>0</v>
      </c>
      <c r="AH1195" s="87" t="n">
        <v>0</v>
      </c>
      <c r="AI1195" s="88" t="n">
        <v>0</v>
      </c>
      <c r="AJ1195" s="88" t="n">
        <v>0</v>
      </c>
      <c r="AK1195" s="89" t="n">
        <v>0</v>
      </c>
      <c r="AL1195" s="90"/>
      <c r="AM1195" s="89"/>
      <c r="AN1195" s="90"/>
      <c r="AO1195" s="86"/>
      <c r="AP1195" s="91"/>
      <c r="AZ1195" s="5"/>
      <c r="BA1195" s="12"/>
      <c r="BB1195" s="85" t="n">
        <f aca="false">IF(ISERROR(VLOOKUP($B1195,$AB:$AX,1,0)),0,(VLOOKUP($B1195,$AB:$AX,1,0)))</f>
        <v>0</v>
      </c>
      <c r="BC1195" s="86" t="n">
        <f aca="false">IF(ISERROR(VLOOKUP($B1195,$AB:$AX,2,0)),0,(VLOOKUP($B1195,$AB:$AX,2,0)))</f>
        <v>0</v>
      </c>
      <c r="BD1195" s="92" t="n">
        <f aca="false">IF(ISERROR(VLOOKUP($B1195,$AB:$AX,3,0)),0,(VLOOKUP($B1195,$AB:$AX,3,0)))</f>
        <v>0</v>
      </c>
      <c r="BE1195" s="85" t="n">
        <f aca="false">IF(ISERROR(VLOOKUP($B1195,$AB:$AX,4,0)),0,(VLOOKUP($B1195,$AB:$AX,4,0)))</f>
        <v>0</v>
      </c>
      <c r="BF1195" s="86" t="n">
        <f aca="false">IF(ISERROR(VLOOKUP($B1195,$AB:$AX,5,0)),0,(VLOOKUP($B1195,$AB:$AX,5,0)))</f>
        <v>0</v>
      </c>
      <c r="BG1195" s="86" t="n">
        <f aca="false">IF(ISERROR(VLOOKUP($B1195,$AB:$AX,6,0)),0,(VLOOKUP($B1195,$AB:$AX,6,0)))</f>
        <v>0</v>
      </c>
      <c r="BH1195" s="85" t="n">
        <f aca="false">IF(ISERROR(VLOOKUP($B1195,$AB:$AX,7,0)),0,(VLOOKUP($B1195,$AB:$AX,7,0)))</f>
        <v>0</v>
      </c>
      <c r="BI1195" s="88" t="n">
        <f aca="false">IF(ISERROR(VLOOKUP($B1195,$AB:$AX,8,0)),0,(VLOOKUP($B1195,$AB:$AX,8,0)))</f>
        <v>0</v>
      </c>
      <c r="BJ1195" s="88" t="n">
        <f aca="false">IF(ISERROR(VLOOKUP($B1195,$AB:$AX,9,0)),0,(VLOOKUP($B1195,$AB:$AX,9,0)))</f>
        <v>0</v>
      </c>
      <c r="BK1195" s="89" t="n">
        <f aca="false">IF(ISERROR(VLOOKUP($B1195,$AB:$AX,10,0)),0,(VLOOKUP($B1195,$AB:$AX,10,0)))</f>
        <v>0</v>
      </c>
      <c r="BL1195" s="93" t="n">
        <f aca="false">IF(ISERROR(VLOOKUP($B1195,$AB:$AX,11,0)),0,(VLOOKUP($B1195,$AB:$AX,11,0)))</f>
        <v>0</v>
      </c>
      <c r="BM1195" s="89" t="n">
        <f aca="false">IF(ISERROR(VLOOKUP($B1195,$AB:$AX,12,0)),0,(VLOOKUP($B1195,$AB:$AX,12,0)))</f>
        <v>0</v>
      </c>
      <c r="BN1195" s="93" t="n">
        <f aca="false">IF(ISERROR(VLOOKUP($B1195,$AB:$AX,13,0)),0,(VLOOKUP($B1195,$AB:$AX,13,0)))</f>
        <v>0</v>
      </c>
      <c r="BO1195" s="86" t="n">
        <f aca="false">IF(ISERROR(VLOOKUP($B1195,$AB:$AX,14,0)),0,(VLOOKUP($B1195,$AB:$AX,14,0)))</f>
        <v>0</v>
      </c>
      <c r="BP1195" s="91" t="n">
        <f aca="false">IF(ISERROR(VLOOKUP($B1195,$AB:$AX,15,0)),0,(VLOOKUP($B1195,$AB:$AX,15,0)))</f>
        <v>0</v>
      </c>
    </row>
    <row r="1196" customFormat="false" ht="12.75" hidden="false" customHeight="false" outlineLevel="0" collapsed="false">
      <c r="A1196" s="134"/>
      <c r="B1196" s="78"/>
      <c r="C1196" s="79"/>
      <c r="D1196" s="78"/>
      <c r="E1196" s="78"/>
      <c r="F1196" s="79"/>
      <c r="G1196" s="79"/>
      <c r="H1196" s="80"/>
      <c r="I1196" s="81"/>
      <c r="J1196" s="81"/>
      <c r="K1196" s="82"/>
      <c r="L1196" s="83"/>
      <c r="M1196" s="82"/>
      <c r="N1196" s="83"/>
      <c r="O1196" s="79"/>
      <c r="P1196" s="84"/>
      <c r="AB1196" s="85"/>
      <c r="AC1196" s="86"/>
      <c r="AD1196" s="85"/>
      <c r="AE1196" s="85"/>
      <c r="AF1196" s="86"/>
      <c r="AG1196" s="86"/>
      <c r="AH1196" s="87"/>
      <c r="AI1196" s="88"/>
      <c r="AJ1196" s="88"/>
      <c r="AK1196" s="89"/>
      <c r="AL1196" s="90"/>
      <c r="AM1196" s="89"/>
      <c r="AN1196" s="90"/>
      <c r="AO1196" s="86"/>
      <c r="AP1196" s="91"/>
      <c r="AZ1196" s="5"/>
      <c r="BA1196" s="12"/>
      <c r="BB1196" s="85" t="n">
        <f aca="false">IF(ISERROR(VLOOKUP($B1196,$AB:$AX,1,0)),0,(VLOOKUP($B1196,$AB:$AX,1,0)))</f>
        <v>0</v>
      </c>
      <c r="BC1196" s="86" t="n">
        <f aca="false">IF(ISERROR(VLOOKUP($B1196,$AB:$AX,2,0)),0,(VLOOKUP($B1196,$AB:$AX,2,0)))</f>
        <v>0</v>
      </c>
      <c r="BD1196" s="92" t="n">
        <f aca="false">IF(ISERROR(VLOOKUP($B1196,$AB:$AX,3,0)),0,(VLOOKUP($B1196,$AB:$AX,3,0)))</f>
        <v>0</v>
      </c>
      <c r="BE1196" s="85" t="n">
        <f aca="false">IF(ISERROR(VLOOKUP($B1196,$AB:$AX,4,0)),0,(VLOOKUP($B1196,$AB:$AX,4,0)))</f>
        <v>0</v>
      </c>
      <c r="BF1196" s="86" t="n">
        <f aca="false">IF(ISERROR(VLOOKUP($B1196,$AB:$AX,5,0)),0,(VLOOKUP($B1196,$AB:$AX,5,0)))</f>
        <v>0</v>
      </c>
      <c r="BG1196" s="86" t="n">
        <f aca="false">IF(ISERROR(VLOOKUP($B1196,$AB:$AX,6,0)),0,(VLOOKUP($B1196,$AB:$AX,6,0)))</f>
        <v>0</v>
      </c>
      <c r="BH1196" s="85" t="n">
        <f aca="false">IF(ISERROR(VLOOKUP($B1196,$AB:$AX,7,0)),0,(VLOOKUP($B1196,$AB:$AX,7,0)))</f>
        <v>0</v>
      </c>
      <c r="BI1196" s="88" t="n">
        <f aca="false">IF(ISERROR(VLOOKUP($B1196,$AB:$AX,8,0)),0,(VLOOKUP($B1196,$AB:$AX,8,0)))</f>
        <v>0</v>
      </c>
      <c r="BJ1196" s="88" t="n">
        <f aca="false">IF(ISERROR(VLOOKUP($B1196,$AB:$AX,9,0)),0,(VLOOKUP($B1196,$AB:$AX,9,0)))</f>
        <v>0</v>
      </c>
      <c r="BK1196" s="89" t="n">
        <f aca="false">IF(ISERROR(VLOOKUP($B1196,$AB:$AX,10,0)),0,(VLOOKUP($B1196,$AB:$AX,10,0)))</f>
        <v>0</v>
      </c>
      <c r="BL1196" s="93" t="n">
        <f aca="false">IF(ISERROR(VLOOKUP($B1196,$AB:$AX,11,0)),0,(VLOOKUP($B1196,$AB:$AX,11,0)))</f>
        <v>0</v>
      </c>
      <c r="BM1196" s="89" t="n">
        <f aca="false">IF(ISERROR(VLOOKUP($B1196,$AB:$AX,12,0)),0,(VLOOKUP($B1196,$AB:$AX,12,0)))</f>
        <v>0</v>
      </c>
      <c r="BN1196" s="93" t="n">
        <f aca="false">IF(ISERROR(VLOOKUP($B1196,$AB:$AX,13,0)),0,(VLOOKUP($B1196,$AB:$AX,13,0)))</f>
        <v>0</v>
      </c>
      <c r="BO1196" s="86" t="n">
        <f aca="false">IF(ISERROR(VLOOKUP($B1196,$AB:$AX,14,0)),0,(VLOOKUP($B1196,$AB:$AX,14,0)))</f>
        <v>0</v>
      </c>
      <c r="BP1196" s="91" t="n">
        <f aca="false">IF(ISERROR(VLOOKUP($B1196,$AB:$AX,15,0)),0,(VLOOKUP($B1196,$AB:$AX,15,0)))</f>
        <v>0</v>
      </c>
    </row>
    <row r="1197" customFormat="false" ht="15.75" hidden="true" customHeight="false" outlineLevel="0" collapsed="false">
      <c r="A1197" s="66" t="s">
        <v>1665</v>
      </c>
      <c r="B1197" s="67" t="s">
        <v>1666</v>
      </c>
      <c r="C1197" s="79"/>
      <c r="D1197" s="78"/>
      <c r="E1197" s="78"/>
      <c r="F1197" s="79"/>
      <c r="G1197" s="79"/>
      <c r="H1197" s="80"/>
      <c r="I1197" s="81"/>
      <c r="J1197" s="81"/>
      <c r="K1197" s="82"/>
      <c r="L1197" s="83"/>
      <c r="M1197" s="82"/>
      <c r="N1197" s="83"/>
      <c r="O1197" s="79"/>
      <c r="P1197" s="84"/>
      <c r="AA1197" s="5" t="s">
        <v>1665</v>
      </c>
      <c r="AB1197" s="85" t="s">
        <v>1666</v>
      </c>
      <c r="AC1197" s="86"/>
      <c r="AD1197" s="85"/>
      <c r="AE1197" s="85"/>
      <c r="AF1197" s="86"/>
      <c r="AG1197" s="86"/>
      <c r="AH1197" s="87"/>
      <c r="AI1197" s="88"/>
      <c r="AJ1197" s="88"/>
      <c r="AK1197" s="89"/>
      <c r="AL1197" s="90"/>
      <c r="AM1197" s="89"/>
      <c r="AN1197" s="90"/>
      <c r="AO1197" s="86"/>
      <c r="AP1197" s="91"/>
      <c r="AZ1197" s="5"/>
      <c r="BA1197" s="12"/>
      <c r="BB1197" s="85" t="str">
        <f aca="false">IF(ISERROR(VLOOKUP($B1197,$AB:$AX,1,0)),0,(VLOOKUP($B1197,$AB:$AX,1,0)))</f>
        <v>INDUSTRIAL MARKETS</v>
      </c>
      <c r="BC1197" s="86" t="n">
        <f aca="false">IF(ISERROR(VLOOKUP($B1197,$AB:$AX,2,0)),0,(VLOOKUP($B1197,$AB:$AX,2,0)))</f>
        <v>0</v>
      </c>
      <c r="BD1197" s="92" t="n">
        <f aca="false">IF(ISERROR(VLOOKUP($B1197,$AB:$AX,3,0)),0,(VLOOKUP($B1197,$AB:$AX,3,0)))</f>
        <v>0</v>
      </c>
      <c r="BE1197" s="85" t="n">
        <f aca="false">IF(ISERROR(VLOOKUP($B1197,$AB:$AX,4,0)),0,(VLOOKUP($B1197,$AB:$AX,4,0)))</f>
        <v>0</v>
      </c>
      <c r="BF1197" s="86" t="n">
        <f aca="false">IF(ISERROR(VLOOKUP($B1197,$AB:$AX,5,0)),0,(VLOOKUP($B1197,$AB:$AX,5,0)))</f>
        <v>0</v>
      </c>
      <c r="BG1197" s="86" t="n">
        <f aca="false">IF(ISERROR(VLOOKUP($B1197,$AB:$AX,6,0)),0,(VLOOKUP($B1197,$AB:$AX,6,0)))</f>
        <v>0</v>
      </c>
      <c r="BH1197" s="85" t="n">
        <f aca="false">IF(ISERROR(VLOOKUP($B1197,$AB:$AX,7,0)),0,(VLOOKUP($B1197,$AB:$AX,7,0)))</f>
        <v>0</v>
      </c>
      <c r="BI1197" s="88" t="n">
        <f aca="false">IF(ISERROR(VLOOKUP($B1197,$AB:$AX,8,0)),0,(VLOOKUP($B1197,$AB:$AX,8,0)))</f>
        <v>0</v>
      </c>
      <c r="BJ1197" s="88" t="n">
        <f aca="false">IF(ISERROR(VLOOKUP($B1197,$AB:$AX,9,0)),0,(VLOOKUP($B1197,$AB:$AX,9,0)))</f>
        <v>0</v>
      </c>
      <c r="BK1197" s="89" t="n">
        <f aca="false">IF(ISERROR(VLOOKUP($B1197,$AB:$AX,10,0)),0,(VLOOKUP($B1197,$AB:$AX,10,0)))</f>
        <v>0</v>
      </c>
      <c r="BL1197" s="93" t="n">
        <f aca="false">IF(ISERROR(VLOOKUP($B1197,$AB:$AX,11,0)),0,(VLOOKUP($B1197,$AB:$AX,11,0)))</f>
        <v>0</v>
      </c>
      <c r="BM1197" s="89" t="n">
        <f aca="false">IF(ISERROR(VLOOKUP($B1197,$AB:$AX,12,0)),0,(VLOOKUP($B1197,$AB:$AX,12,0)))</f>
        <v>0</v>
      </c>
      <c r="BN1197" s="93" t="n">
        <f aca="false">IF(ISERROR(VLOOKUP($B1197,$AB:$AX,13,0)),0,(VLOOKUP($B1197,$AB:$AX,13,0)))</f>
        <v>0</v>
      </c>
      <c r="BO1197" s="86" t="n">
        <f aca="false">IF(ISERROR(VLOOKUP($B1197,$AB:$AX,14,0)),0,(VLOOKUP($B1197,$AB:$AX,14,0)))</f>
        <v>0</v>
      </c>
      <c r="BP1197" s="91" t="n">
        <f aca="false">IF(ISERROR(VLOOKUP($B1197,$AB:$AX,15,0)),0,(VLOOKUP($B1197,$AB:$AX,15,0)))</f>
        <v>0</v>
      </c>
    </row>
    <row r="1198" customFormat="false" ht="12.75" hidden="true" customHeight="false" outlineLevel="0" collapsed="false">
      <c r="A1198" s="75" t="s">
        <v>1667</v>
      </c>
      <c r="B1198" s="78"/>
      <c r="C1198" s="79"/>
      <c r="D1198" s="78"/>
      <c r="E1198" s="78"/>
      <c r="F1198" s="79"/>
      <c r="G1198" s="79"/>
      <c r="H1198" s="80" t="n">
        <v>0</v>
      </c>
      <c r="I1198" s="81" t="n">
        <v>0</v>
      </c>
      <c r="J1198" s="81" t="n">
        <v>0</v>
      </c>
      <c r="K1198" s="82" t="n">
        <v>0</v>
      </c>
      <c r="L1198" s="83" t="n">
        <v>0</v>
      </c>
      <c r="M1198" s="82" t="n">
        <v>0</v>
      </c>
      <c r="N1198" s="83" t="n">
        <v>0</v>
      </c>
      <c r="O1198" s="79"/>
      <c r="P1198" s="84"/>
      <c r="Q1198" s="145"/>
      <c r="R1198" s="145"/>
      <c r="S1198" s="145"/>
      <c r="T1198" s="145"/>
      <c r="U1198" s="145"/>
      <c r="V1198" s="145"/>
      <c r="W1198" s="145"/>
      <c r="X1198" s="145"/>
      <c r="Y1198" s="146"/>
      <c r="Z1198" s="147"/>
      <c r="AA1198" s="146" t="s">
        <v>1667</v>
      </c>
      <c r="AB1198" s="85"/>
      <c r="AC1198" s="86"/>
      <c r="AD1198" s="85"/>
      <c r="AE1198" s="85"/>
      <c r="AF1198" s="86"/>
      <c r="AG1198" s="86"/>
      <c r="AH1198" s="87" t="n">
        <v>0</v>
      </c>
      <c r="AI1198" s="88" t="n">
        <v>0</v>
      </c>
      <c r="AJ1198" s="88" t="n">
        <v>0</v>
      </c>
      <c r="AK1198" s="89" t="n">
        <v>0</v>
      </c>
      <c r="AL1198" s="90" t="n">
        <v>0</v>
      </c>
      <c r="AM1198" s="89" t="n">
        <v>0</v>
      </c>
      <c r="AN1198" s="90" t="n">
        <v>0</v>
      </c>
      <c r="AO1198" s="86"/>
      <c r="AP1198" s="91"/>
      <c r="AQ1198" s="145"/>
      <c r="AR1198" s="145"/>
      <c r="AS1198" s="145"/>
      <c r="AT1198" s="145"/>
      <c r="AU1198" s="145"/>
      <c r="AV1198" s="145"/>
      <c r="AW1198" s="145"/>
      <c r="AX1198" s="145"/>
      <c r="AY1198" s="145"/>
      <c r="AZ1198" s="146"/>
      <c r="BA1198" s="133"/>
      <c r="BB1198" s="85" t="n">
        <f aca="false">IF(ISERROR(VLOOKUP($B1198,$AB:$AX,1,0)),0,(VLOOKUP($B1198,$AB:$AX,1,0)))</f>
        <v>0</v>
      </c>
      <c r="BC1198" s="86" t="n">
        <f aca="false">IF(ISERROR(VLOOKUP($B1198,$AB:$AX,2,0)),0,(VLOOKUP($B1198,$AB:$AX,2,0)))</f>
        <v>0</v>
      </c>
      <c r="BD1198" s="92" t="n">
        <f aca="false">IF(ISERROR(VLOOKUP($B1198,$AB:$AX,3,0)),0,(VLOOKUP($B1198,$AB:$AX,3,0)))</f>
        <v>0</v>
      </c>
      <c r="BE1198" s="85" t="n">
        <f aca="false">IF(ISERROR(VLOOKUP($B1198,$AB:$AX,4,0)),0,(VLOOKUP($B1198,$AB:$AX,4,0)))</f>
        <v>0</v>
      </c>
      <c r="BF1198" s="86" t="n">
        <f aca="false">IF(ISERROR(VLOOKUP($B1198,$AB:$AX,5,0)),0,(VLOOKUP($B1198,$AB:$AX,5,0)))</f>
        <v>0</v>
      </c>
      <c r="BG1198" s="86" t="n">
        <f aca="false">IF(ISERROR(VLOOKUP($B1198,$AB:$AX,6,0)),0,(VLOOKUP($B1198,$AB:$AX,6,0)))</f>
        <v>0</v>
      </c>
      <c r="BH1198" s="85" t="n">
        <f aca="false">IF(ISERROR(VLOOKUP($B1198,$AB:$AX,7,0)),0,(VLOOKUP($B1198,$AB:$AX,7,0)))</f>
        <v>0</v>
      </c>
      <c r="BI1198" s="88" t="n">
        <f aca="false">IF(ISERROR(VLOOKUP($B1198,$AB:$AX,8,0)),0,(VLOOKUP($B1198,$AB:$AX,8,0)))</f>
        <v>0</v>
      </c>
      <c r="BJ1198" s="88" t="n">
        <f aca="false">IF(ISERROR(VLOOKUP($B1198,$AB:$AX,9,0)),0,(VLOOKUP($B1198,$AB:$AX,9,0)))</f>
        <v>0</v>
      </c>
      <c r="BK1198" s="89" t="n">
        <f aca="false">IF(ISERROR(VLOOKUP($B1198,$AB:$AX,10,0)),0,(VLOOKUP($B1198,$AB:$AX,10,0)))</f>
        <v>0</v>
      </c>
      <c r="BL1198" s="93" t="n">
        <f aca="false">IF(ISERROR(VLOOKUP($B1198,$AB:$AX,11,0)),0,(VLOOKUP($B1198,$AB:$AX,11,0)))</f>
        <v>0</v>
      </c>
      <c r="BM1198" s="89" t="n">
        <f aca="false">IF(ISERROR(VLOOKUP($B1198,$AB:$AX,12,0)),0,(VLOOKUP($B1198,$AB:$AX,12,0)))</f>
        <v>0</v>
      </c>
      <c r="BN1198" s="93" t="n">
        <f aca="false">IF(ISERROR(VLOOKUP($B1198,$AB:$AX,13,0)),0,(VLOOKUP($B1198,$AB:$AX,13,0)))</f>
        <v>0</v>
      </c>
      <c r="BO1198" s="86" t="n">
        <f aca="false">IF(ISERROR(VLOOKUP($B1198,$AB:$AX,14,0)),0,(VLOOKUP($B1198,$AB:$AX,14,0)))</f>
        <v>0</v>
      </c>
      <c r="BP1198" s="91" t="n">
        <f aca="false">IF(ISERROR(VLOOKUP($B1198,$AB:$AX,15,0)),0,(VLOOKUP($B1198,$AB:$AX,15,0)))</f>
        <v>0</v>
      </c>
      <c r="BQ1198" s="145"/>
      <c r="BR1198" s="145"/>
      <c r="BS1198" s="145"/>
      <c r="BT1198" s="145"/>
      <c r="BU1198" s="145"/>
      <c r="BV1198" s="145"/>
      <c r="BW1198" s="145"/>
      <c r="BX1198" s="145"/>
      <c r="BY1198" s="145"/>
      <c r="BZ1198" s="145"/>
      <c r="CA1198" s="145"/>
      <c r="CB1198" s="145"/>
      <c r="CC1198" s="145"/>
      <c r="CD1198" s="145"/>
      <c r="CE1198" s="145"/>
      <c r="CF1198" s="145"/>
      <c r="CG1198" s="145"/>
      <c r="CH1198" s="145"/>
      <c r="CI1198" s="145"/>
      <c r="CJ1198" s="145"/>
      <c r="CK1198" s="145"/>
      <c r="CL1198" s="145"/>
      <c r="CM1198" s="145"/>
      <c r="CN1198" s="145"/>
      <c r="CO1198" s="145"/>
      <c r="CP1198" s="145"/>
      <c r="CQ1198" s="145"/>
      <c r="CR1198" s="145"/>
      <c r="CS1198" s="145"/>
      <c r="CT1198" s="145"/>
      <c r="CU1198" s="145"/>
      <c r="CV1198" s="145"/>
      <c r="CW1198" s="145"/>
      <c r="CX1198" s="145"/>
      <c r="CY1198" s="145"/>
      <c r="CZ1198" s="145"/>
      <c r="DA1198" s="145"/>
      <c r="DB1198" s="145"/>
      <c r="DC1198" s="145"/>
      <c r="DD1198" s="145"/>
      <c r="DE1198" s="145"/>
      <c r="DF1198" s="145"/>
      <c r="DG1198" s="145"/>
      <c r="DH1198" s="145"/>
      <c r="DI1198" s="145"/>
      <c r="DJ1198" s="145"/>
      <c r="DK1198" s="145"/>
      <c r="DL1198" s="145"/>
      <c r="DM1198" s="145"/>
      <c r="DN1198" s="145"/>
      <c r="DO1198" s="145"/>
      <c r="DP1198" s="145"/>
      <c r="DQ1198" s="145"/>
      <c r="DR1198" s="145"/>
      <c r="DS1198" s="145"/>
      <c r="DT1198" s="145"/>
      <c r="DU1198" s="145"/>
      <c r="DV1198" s="145"/>
      <c r="DW1198" s="145"/>
      <c r="DX1198" s="145"/>
      <c r="DY1198" s="145"/>
      <c r="DZ1198" s="145"/>
      <c r="EA1198" s="145"/>
      <c r="EB1198" s="145"/>
      <c r="EC1198" s="145"/>
      <c r="ED1198" s="145"/>
      <c r="EE1198" s="145"/>
      <c r="EF1198" s="145"/>
      <c r="EG1198" s="145"/>
      <c r="EH1198" s="145"/>
      <c r="EI1198" s="145"/>
      <c r="EJ1198" s="145"/>
      <c r="EK1198" s="145"/>
    </row>
    <row r="1199" customFormat="false" ht="12.75" hidden="true" customHeight="false" outlineLevel="0" collapsed="false">
      <c r="A1199" s="75" t="s">
        <v>1668</v>
      </c>
      <c r="B1199" s="78"/>
      <c r="C1199" s="79"/>
      <c r="D1199" s="78"/>
      <c r="E1199" s="78"/>
      <c r="F1199" s="79"/>
      <c r="G1199" s="79"/>
      <c r="H1199" s="80" t="n">
        <v>0</v>
      </c>
      <c r="I1199" s="81" t="n">
        <v>0</v>
      </c>
      <c r="J1199" s="81" t="n">
        <v>0</v>
      </c>
      <c r="K1199" s="82" t="n">
        <v>0</v>
      </c>
      <c r="L1199" s="83" t="n">
        <v>0</v>
      </c>
      <c r="M1199" s="82" t="n">
        <v>0</v>
      </c>
      <c r="N1199" s="83" t="n">
        <v>0</v>
      </c>
      <c r="O1199" s="79"/>
      <c r="P1199" s="84"/>
      <c r="AA1199" s="5" t="s">
        <v>1668</v>
      </c>
      <c r="AB1199" s="85"/>
      <c r="AC1199" s="86"/>
      <c r="AD1199" s="85"/>
      <c r="AE1199" s="85"/>
      <c r="AF1199" s="86"/>
      <c r="AG1199" s="86"/>
      <c r="AH1199" s="87" t="n">
        <v>0</v>
      </c>
      <c r="AI1199" s="88" t="n">
        <v>0</v>
      </c>
      <c r="AJ1199" s="88" t="n">
        <v>0</v>
      </c>
      <c r="AK1199" s="89" t="n">
        <v>0</v>
      </c>
      <c r="AL1199" s="90" t="n">
        <v>0</v>
      </c>
      <c r="AM1199" s="89" t="n">
        <v>0</v>
      </c>
      <c r="AN1199" s="90" t="n">
        <v>0</v>
      </c>
      <c r="AO1199" s="86"/>
      <c r="AP1199" s="91"/>
      <c r="AZ1199" s="5"/>
      <c r="BA1199" s="12"/>
      <c r="BB1199" s="85" t="n">
        <f aca="false">IF(ISERROR(VLOOKUP($B1199,$AB:$AX,1,0)),0,(VLOOKUP($B1199,$AB:$AX,1,0)))</f>
        <v>0</v>
      </c>
      <c r="BC1199" s="86" t="n">
        <f aca="false">IF(ISERROR(VLOOKUP($B1199,$AB:$AX,2,0)),0,(VLOOKUP($B1199,$AB:$AX,2,0)))</f>
        <v>0</v>
      </c>
      <c r="BD1199" s="92" t="n">
        <f aca="false">IF(ISERROR(VLOOKUP($B1199,$AB:$AX,3,0)),0,(VLOOKUP($B1199,$AB:$AX,3,0)))</f>
        <v>0</v>
      </c>
      <c r="BE1199" s="85" t="n">
        <f aca="false">IF(ISERROR(VLOOKUP($B1199,$AB:$AX,4,0)),0,(VLOOKUP($B1199,$AB:$AX,4,0)))</f>
        <v>0</v>
      </c>
      <c r="BF1199" s="86" t="n">
        <f aca="false">IF(ISERROR(VLOOKUP($B1199,$AB:$AX,5,0)),0,(VLOOKUP($B1199,$AB:$AX,5,0)))</f>
        <v>0</v>
      </c>
      <c r="BG1199" s="86" t="n">
        <f aca="false">IF(ISERROR(VLOOKUP($B1199,$AB:$AX,6,0)),0,(VLOOKUP($B1199,$AB:$AX,6,0)))</f>
        <v>0</v>
      </c>
      <c r="BH1199" s="85" t="n">
        <f aca="false">IF(ISERROR(VLOOKUP($B1199,$AB:$AX,7,0)),0,(VLOOKUP($B1199,$AB:$AX,7,0)))</f>
        <v>0</v>
      </c>
      <c r="BI1199" s="88" t="n">
        <f aca="false">IF(ISERROR(VLOOKUP($B1199,$AB:$AX,8,0)),0,(VLOOKUP($B1199,$AB:$AX,8,0)))</f>
        <v>0</v>
      </c>
      <c r="BJ1199" s="88" t="n">
        <f aca="false">IF(ISERROR(VLOOKUP($B1199,$AB:$AX,9,0)),0,(VLOOKUP($B1199,$AB:$AX,9,0)))</f>
        <v>0</v>
      </c>
      <c r="BK1199" s="89" t="n">
        <f aca="false">IF(ISERROR(VLOOKUP($B1199,$AB:$AX,10,0)),0,(VLOOKUP($B1199,$AB:$AX,10,0)))</f>
        <v>0</v>
      </c>
      <c r="BL1199" s="93" t="n">
        <f aca="false">IF(ISERROR(VLOOKUP($B1199,$AB:$AX,11,0)),0,(VLOOKUP($B1199,$AB:$AX,11,0)))</f>
        <v>0</v>
      </c>
      <c r="BM1199" s="89" t="n">
        <f aca="false">IF(ISERROR(VLOOKUP($B1199,$AB:$AX,12,0)),0,(VLOOKUP($B1199,$AB:$AX,12,0)))</f>
        <v>0</v>
      </c>
      <c r="BN1199" s="93" t="n">
        <f aca="false">IF(ISERROR(VLOOKUP($B1199,$AB:$AX,13,0)),0,(VLOOKUP($B1199,$AB:$AX,13,0)))</f>
        <v>0</v>
      </c>
      <c r="BO1199" s="86" t="n">
        <f aca="false">IF(ISERROR(VLOOKUP($B1199,$AB:$AX,14,0)),0,(VLOOKUP($B1199,$AB:$AX,14,0)))</f>
        <v>0</v>
      </c>
      <c r="BP1199" s="91" t="n">
        <f aca="false">IF(ISERROR(VLOOKUP($B1199,$AB:$AX,15,0)),0,(VLOOKUP($B1199,$AB:$AX,15,0)))</f>
        <v>0</v>
      </c>
    </row>
    <row r="1200" customFormat="false" ht="12.75" hidden="true" customHeight="false" outlineLevel="0" collapsed="false">
      <c r="A1200" s="75" t="s">
        <v>1669</v>
      </c>
      <c r="B1200" s="78"/>
      <c r="C1200" s="79"/>
      <c r="D1200" s="78"/>
      <c r="E1200" s="78"/>
      <c r="F1200" s="79"/>
      <c r="G1200" s="79"/>
      <c r="H1200" s="80" t="n">
        <v>0</v>
      </c>
      <c r="I1200" s="81" t="n">
        <v>0</v>
      </c>
      <c r="J1200" s="81" t="n">
        <v>0</v>
      </c>
      <c r="K1200" s="82" t="n">
        <v>0</v>
      </c>
      <c r="L1200" s="83" t="n">
        <v>0</v>
      </c>
      <c r="M1200" s="82" t="n">
        <v>0</v>
      </c>
      <c r="N1200" s="83" t="n">
        <v>0</v>
      </c>
      <c r="O1200" s="79"/>
      <c r="P1200" s="84"/>
      <c r="AA1200" s="5" t="s">
        <v>1669</v>
      </c>
      <c r="AB1200" s="85"/>
      <c r="AC1200" s="86"/>
      <c r="AD1200" s="85"/>
      <c r="AE1200" s="85"/>
      <c r="AF1200" s="86"/>
      <c r="AG1200" s="86"/>
      <c r="AH1200" s="87" t="n">
        <v>0</v>
      </c>
      <c r="AI1200" s="88" t="n">
        <v>0</v>
      </c>
      <c r="AJ1200" s="88" t="n">
        <v>0</v>
      </c>
      <c r="AK1200" s="89" t="n">
        <v>0</v>
      </c>
      <c r="AL1200" s="90" t="n">
        <v>0</v>
      </c>
      <c r="AM1200" s="89" t="n">
        <v>0</v>
      </c>
      <c r="AN1200" s="90" t="n">
        <v>0</v>
      </c>
      <c r="AO1200" s="86"/>
      <c r="AP1200" s="91"/>
      <c r="AZ1200" s="5"/>
      <c r="BA1200" s="12"/>
      <c r="BB1200" s="85" t="n">
        <f aca="false">IF(ISERROR(VLOOKUP($B1200,$AB:$AX,1,0)),0,(VLOOKUP($B1200,$AB:$AX,1,0)))</f>
        <v>0</v>
      </c>
      <c r="BC1200" s="86" t="n">
        <f aca="false">IF(ISERROR(VLOOKUP($B1200,$AB:$AX,2,0)),0,(VLOOKUP($B1200,$AB:$AX,2,0)))</f>
        <v>0</v>
      </c>
      <c r="BD1200" s="92" t="n">
        <f aca="false">IF(ISERROR(VLOOKUP($B1200,$AB:$AX,3,0)),0,(VLOOKUP($B1200,$AB:$AX,3,0)))</f>
        <v>0</v>
      </c>
      <c r="BE1200" s="85" t="n">
        <f aca="false">IF(ISERROR(VLOOKUP($B1200,$AB:$AX,4,0)),0,(VLOOKUP($B1200,$AB:$AX,4,0)))</f>
        <v>0</v>
      </c>
      <c r="BF1200" s="86" t="n">
        <f aca="false">IF(ISERROR(VLOOKUP($B1200,$AB:$AX,5,0)),0,(VLOOKUP($B1200,$AB:$AX,5,0)))</f>
        <v>0</v>
      </c>
      <c r="BG1200" s="86" t="n">
        <f aca="false">IF(ISERROR(VLOOKUP($B1200,$AB:$AX,6,0)),0,(VLOOKUP($B1200,$AB:$AX,6,0)))</f>
        <v>0</v>
      </c>
      <c r="BH1200" s="85" t="n">
        <f aca="false">IF(ISERROR(VLOOKUP($B1200,$AB:$AX,7,0)),0,(VLOOKUP($B1200,$AB:$AX,7,0)))</f>
        <v>0</v>
      </c>
      <c r="BI1200" s="88" t="n">
        <f aca="false">IF(ISERROR(VLOOKUP($B1200,$AB:$AX,8,0)),0,(VLOOKUP($B1200,$AB:$AX,8,0)))</f>
        <v>0</v>
      </c>
      <c r="BJ1200" s="88" t="n">
        <f aca="false">IF(ISERROR(VLOOKUP($B1200,$AB:$AX,9,0)),0,(VLOOKUP($B1200,$AB:$AX,9,0)))</f>
        <v>0</v>
      </c>
      <c r="BK1200" s="89" t="n">
        <f aca="false">IF(ISERROR(VLOOKUP($B1200,$AB:$AX,10,0)),0,(VLOOKUP($B1200,$AB:$AX,10,0)))</f>
        <v>0</v>
      </c>
      <c r="BL1200" s="93" t="n">
        <f aca="false">IF(ISERROR(VLOOKUP($B1200,$AB:$AX,11,0)),0,(VLOOKUP($B1200,$AB:$AX,11,0)))</f>
        <v>0</v>
      </c>
      <c r="BM1200" s="89" t="n">
        <f aca="false">IF(ISERROR(VLOOKUP($B1200,$AB:$AX,12,0)),0,(VLOOKUP($B1200,$AB:$AX,12,0)))</f>
        <v>0</v>
      </c>
      <c r="BN1200" s="93" t="n">
        <f aca="false">IF(ISERROR(VLOOKUP($B1200,$AB:$AX,13,0)),0,(VLOOKUP($B1200,$AB:$AX,13,0)))</f>
        <v>0</v>
      </c>
      <c r="BO1200" s="86" t="n">
        <f aca="false">IF(ISERROR(VLOOKUP($B1200,$AB:$AX,14,0)),0,(VLOOKUP($B1200,$AB:$AX,14,0)))</f>
        <v>0</v>
      </c>
      <c r="BP1200" s="91" t="n">
        <f aca="false">IF(ISERROR(VLOOKUP($B1200,$AB:$AX,15,0)),0,(VLOOKUP($B1200,$AB:$AX,15,0)))</f>
        <v>0</v>
      </c>
    </row>
    <row r="1201" customFormat="false" ht="12.75" hidden="true" customHeight="false" outlineLevel="0" collapsed="false">
      <c r="A1201" s="75" t="s">
        <v>1670</v>
      </c>
      <c r="B1201" s="78"/>
      <c r="C1201" s="79"/>
      <c r="D1201" s="78"/>
      <c r="E1201" s="78"/>
      <c r="F1201" s="79"/>
      <c r="G1201" s="79"/>
      <c r="H1201" s="80" t="n">
        <v>0</v>
      </c>
      <c r="I1201" s="81" t="n">
        <v>0</v>
      </c>
      <c r="J1201" s="81" t="n">
        <v>0</v>
      </c>
      <c r="K1201" s="82" t="n">
        <v>0</v>
      </c>
      <c r="L1201" s="83" t="n">
        <v>0</v>
      </c>
      <c r="M1201" s="82" t="n">
        <v>0</v>
      </c>
      <c r="N1201" s="83" t="n">
        <v>0</v>
      </c>
      <c r="O1201" s="79"/>
      <c r="P1201" s="84"/>
      <c r="AA1201" s="5" t="s">
        <v>1670</v>
      </c>
      <c r="AB1201" s="85"/>
      <c r="AC1201" s="86"/>
      <c r="AD1201" s="85"/>
      <c r="AE1201" s="85"/>
      <c r="AF1201" s="86"/>
      <c r="AG1201" s="86"/>
      <c r="AH1201" s="87" t="n">
        <v>0</v>
      </c>
      <c r="AI1201" s="88" t="n">
        <v>0</v>
      </c>
      <c r="AJ1201" s="88" t="n">
        <v>0</v>
      </c>
      <c r="AK1201" s="89" t="n">
        <v>0</v>
      </c>
      <c r="AL1201" s="90" t="n">
        <v>0</v>
      </c>
      <c r="AM1201" s="89" t="n">
        <v>0</v>
      </c>
      <c r="AN1201" s="90" t="n">
        <v>0</v>
      </c>
      <c r="AO1201" s="86"/>
      <c r="AP1201" s="91"/>
      <c r="AZ1201" s="5"/>
      <c r="BA1201" s="12"/>
      <c r="BB1201" s="85" t="n">
        <f aca="false">IF(ISERROR(VLOOKUP($B1201,$AB:$AX,1,0)),0,(VLOOKUP($B1201,$AB:$AX,1,0)))</f>
        <v>0</v>
      </c>
      <c r="BC1201" s="86" t="n">
        <f aca="false">IF(ISERROR(VLOOKUP($B1201,$AB:$AX,2,0)),0,(VLOOKUP($B1201,$AB:$AX,2,0)))</f>
        <v>0</v>
      </c>
      <c r="BD1201" s="92" t="n">
        <f aca="false">IF(ISERROR(VLOOKUP($B1201,$AB:$AX,3,0)),0,(VLOOKUP($B1201,$AB:$AX,3,0)))</f>
        <v>0</v>
      </c>
      <c r="BE1201" s="85" t="n">
        <f aca="false">IF(ISERROR(VLOOKUP($B1201,$AB:$AX,4,0)),0,(VLOOKUP($B1201,$AB:$AX,4,0)))</f>
        <v>0</v>
      </c>
      <c r="BF1201" s="86" t="n">
        <f aca="false">IF(ISERROR(VLOOKUP($B1201,$AB:$AX,5,0)),0,(VLOOKUP($B1201,$AB:$AX,5,0)))</f>
        <v>0</v>
      </c>
      <c r="BG1201" s="86" t="n">
        <f aca="false">IF(ISERROR(VLOOKUP($B1201,$AB:$AX,6,0)),0,(VLOOKUP($B1201,$AB:$AX,6,0)))</f>
        <v>0</v>
      </c>
      <c r="BH1201" s="85" t="n">
        <f aca="false">IF(ISERROR(VLOOKUP($B1201,$AB:$AX,7,0)),0,(VLOOKUP($B1201,$AB:$AX,7,0)))</f>
        <v>0</v>
      </c>
      <c r="BI1201" s="88" t="n">
        <f aca="false">IF(ISERROR(VLOOKUP($B1201,$AB:$AX,8,0)),0,(VLOOKUP($B1201,$AB:$AX,8,0)))</f>
        <v>0</v>
      </c>
      <c r="BJ1201" s="88" t="n">
        <f aca="false">IF(ISERROR(VLOOKUP($B1201,$AB:$AX,9,0)),0,(VLOOKUP($B1201,$AB:$AX,9,0)))</f>
        <v>0</v>
      </c>
      <c r="BK1201" s="89" t="n">
        <f aca="false">IF(ISERROR(VLOOKUP($B1201,$AB:$AX,10,0)),0,(VLOOKUP($B1201,$AB:$AX,10,0)))</f>
        <v>0</v>
      </c>
      <c r="BL1201" s="93" t="n">
        <f aca="false">IF(ISERROR(VLOOKUP($B1201,$AB:$AX,11,0)),0,(VLOOKUP($B1201,$AB:$AX,11,0)))</f>
        <v>0</v>
      </c>
      <c r="BM1201" s="89" t="n">
        <f aca="false">IF(ISERROR(VLOOKUP($B1201,$AB:$AX,12,0)),0,(VLOOKUP($B1201,$AB:$AX,12,0)))</f>
        <v>0</v>
      </c>
      <c r="BN1201" s="93" t="n">
        <f aca="false">IF(ISERROR(VLOOKUP($B1201,$AB:$AX,13,0)),0,(VLOOKUP($B1201,$AB:$AX,13,0)))</f>
        <v>0</v>
      </c>
      <c r="BO1201" s="86" t="n">
        <f aca="false">IF(ISERROR(VLOOKUP($B1201,$AB:$AX,14,0)),0,(VLOOKUP($B1201,$AB:$AX,14,0)))</f>
        <v>0</v>
      </c>
      <c r="BP1201" s="91" t="n">
        <f aca="false">IF(ISERROR(VLOOKUP($B1201,$AB:$AX,15,0)),0,(VLOOKUP($B1201,$AB:$AX,15,0)))</f>
        <v>0</v>
      </c>
    </row>
    <row r="1202" customFormat="false" ht="12.75" hidden="true" customHeight="false" outlineLevel="0" collapsed="false">
      <c r="A1202" s="75" t="s">
        <v>1671</v>
      </c>
      <c r="B1202" s="78"/>
      <c r="C1202" s="79"/>
      <c r="D1202" s="78"/>
      <c r="E1202" s="78"/>
      <c r="F1202" s="79"/>
      <c r="G1202" s="79"/>
      <c r="H1202" s="80" t="n">
        <v>0</v>
      </c>
      <c r="I1202" s="81" t="n">
        <v>0</v>
      </c>
      <c r="J1202" s="81" t="n">
        <v>0</v>
      </c>
      <c r="K1202" s="82" t="n">
        <v>0</v>
      </c>
      <c r="L1202" s="83" t="n">
        <v>0</v>
      </c>
      <c r="M1202" s="82" t="n">
        <v>0</v>
      </c>
      <c r="N1202" s="83" t="n">
        <v>0</v>
      </c>
      <c r="O1202" s="79"/>
      <c r="P1202" s="84"/>
      <c r="AA1202" s="5" t="s">
        <v>1671</v>
      </c>
      <c r="AB1202" s="85"/>
      <c r="AC1202" s="86"/>
      <c r="AD1202" s="85"/>
      <c r="AE1202" s="85"/>
      <c r="AF1202" s="86"/>
      <c r="AG1202" s="86"/>
      <c r="AH1202" s="87" t="n">
        <v>0</v>
      </c>
      <c r="AI1202" s="88" t="n">
        <v>0</v>
      </c>
      <c r="AJ1202" s="88" t="n">
        <v>0</v>
      </c>
      <c r="AK1202" s="89" t="n">
        <v>0</v>
      </c>
      <c r="AL1202" s="90" t="n">
        <v>0</v>
      </c>
      <c r="AM1202" s="89" t="n">
        <v>0</v>
      </c>
      <c r="AN1202" s="90" t="n">
        <v>0</v>
      </c>
      <c r="AO1202" s="86"/>
      <c r="AP1202" s="91"/>
      <c r="AZ1202" s="5"/>
      <c r="BA1202" s="12"/>
      <c r="BB1202" s="85" t="n">
        <f aca="false">IF(ISERROR(VLOOKUP($B1202,$AB:$AX,1,0)),0,(VLOOKUP($B1202,$AB:$AX,1,0)))</f>
        <v>0</v>
      </c>
      <c r="BC1202" s="86" t="n">
        <f aca="false">IF(ISERROR(VLOOKUP($B1202,$AB:$AX,2,0)),0,(VLOOKUP($B1202,$AB:$AX,2,0)))</f>
        <v>0</v>
      </c>
      <c r="BD1202" s="92" t="n">
        <f aca="false">IF(ISERROR(VLOOKUP($B1202,$AB:$AX,3,0)),0,(VLOOKUP($B1202,$AB:$AX,3,0)))</f>
        <v>0</v>
      </c>
      <c r="BE1202" s="85" t="n">
        <f aca="false">IF(ISERROR(VLOOKUP($B1202,$AB:$AX,4,0)),0,(VLOOKUP($B1202,$AB:$AX,4,0)))</f>
        <v>0</v>
      </c>
      <c r="BF1202" s="86" t="n">
        <f aca="false">IF(ISERROR(VLOOKUP($B1202,$AB:$AX,5,0)),0,(VLOOKUP($B1202,$AB:$AX,5,0)))</f>
        <v>0</v>
      </c>
      <c r="BG1202" s="86" t="n">
        <f aca="false">IF(ISERROR(VLOOKUP($B1202,$AB:$AX,6,0)),0,(VLOOKUP($B1202,$AB:$AX,6,0)))</f>
        <v>0</v>
      </c>
      <c r="BH1202" s="85" t="n">
        <f aca="false">IF(ISERROR(VLOOKUP($B1202,$AB:$AX,7,0)),0,(VLOOKUP($B1202,$AB:$AX,7,0)))</f>
        <v>0</v>
      </c>
      <c r="BI1202" s="88" t="n">
        <f aca="false">IF(ISERROR(VLOOKUP($B1202,$AB:$AX,8,0)),0,(VLOOKUP($B1202,$AB:$AX,8,0)))</f>
        <v>0</v>
      </c>
      <c r="BJ1202" s="88" t="n">
        <f aca="false">IF(ISERROR(VLOOKUP($B1202,$AB:$AX,9,0)),0,(VLOOKUP($B1202,$AB:$AX,9,0)))</f>
        <v>0</v>
      </c>
      <c r="BK1202" s="89" t="n">
        <f aca="false">IF(ISERROR(VLOOKUP($B1202,$AB:$AX,10,0)),0,(VLOOKUP($B1202,$AB:$AX,10,0)))</f>
        <v>0</v>
      </c>
      <c r="BL1202" s="93" t="n">
        <f aca="false">IF(ISERROR(VLOOKUP($B1202,$AB:$AX,11,0)),0,(VLOOKUP($B1202,$AB:$AX,11,0)))</f>
        <v>0</v>
      </c>
      <c r="BM1202" s="89" t="n">
        <f aca="false">IF(ISERROR(VLOOKUP($B1202,$AB:$AX,12,0)),0,(VLOOKUP($B1202,$AB:$AX,12,0)))</f>
        <v>0</v>
      </c>
      <c r="BN1202" s="93" t="n">
        <f aca="false">IF(ISERROR(VLOOKUP($B1202,$AB:$AX,13,0)),0,(VLOOKUP($B1202,$AB:$AX,13,0)))</f>
        <v>0</v>
      </c>
      <c r="BO1202" s="86" t="n">
        <f aca="false">IF(ISERROR(VLOOKUP($B1202,$AB:$AX,14,0)),0,(VLOOKUP($B1202,$AB:$AX,14,0)))</f>
        <v>0</v>
      </c>
      <c r="BP1202" s="91" t="n">
        <f aca="false">IF(ISERROR(VLOOKUP($B1202,$AB:$AX,15,0)),0,(VLOOKUP($B1202,$AB:$AX,15,0)))</f>
        <v>0</v>
      </c>
    </row>
    <row r="1203" customFormat="false" ht="12.75" hidden="true" customHeight="false" outlineLevel="0" collapsed="false">
      <c r="A1203" s="75" t="s">
        <v>1672</v>
      </c>
      <c r="B1203" s="78"/>
      <c r="C1203" s="79"/>
      <c r="D1203" s="78"/>
      <c r="E1203" s="78"/>
      <c r="F1203" s="79"/>
      <c r="G1203" s="79"/>
      <c r="H1203" s="80" t="n">
        <v>0</v>
      </c>
      <c r="I1203" s="81" t="n">
        <v>0</v>
      </c>
      <c r="J1203" s="81" t="n">
        <v>0</v>
      </c>
      <c r="K1203" s="82" t="n">
        <v>0</v>
      </c>
      <c r="L1203" s="83" t="n">
        <v>0</v>
      </c>
      <c r="M1203" s="82" t="n">
        <v>0</v>
      </c>
      <c r="N1203" s="83" t="n">
        <v>0</v>
      </c>
      <c r="O1203" s="79"/>
      <c r="P1203" s="84"/>
      <c r="AA1203" s="5" t="s">
        <v>1672</v>
      </c>
      <c r="AB1203" s="85"/>
      <c r="AC1203" s="86"/>
      <c r="AD1203" s="85"/>
      <c r="AE1203" s="85"/>
      <c r="AF1203" s="86"/>
      <c r="AG1203" s="86"/>
      <c r="AH1203" s="87" t="n">
        <v>0</v>
      </c>
      <c r="AI1203" s="88" t="n">
        <v>0</v>
      </c>
      <c r="AJ1203" s="88" t="n">
        <v>0</v>
      </c>
      <c r="AK1203" s="89" t="n">
        <v>0</v>
      </c>
      <c r="AL1203" s="90" t="n">
        <v>0</v>
      </c>
      <c r="AM1203" s="89" t="n">
        <v>0</v>
      </c>
      <c r="AN1203" s="90" t="n">
        <v>0</v>
      </c>
      <c r="AO1203" s="86"/>
      <c r="AP1203" s="91"/>
      <c r="AZ1203" s="5"/>
      <c r="BA1203" s="12"/>
      <c r="BB1203" s="85" t="n">
        <f aca="false">IF(ISERROR(VLOOKUP($B1203,$AB:$AX,1,0)),0,(VLOOKUP($B1203,$AB:$AX,1,0)))</f>
        <v>0</v>
      </c>
      <c r="BC1203" s="86" t="n">
        <f aca="false">IF(ISERROR(VLOOKUP($B1203,$AB:$AX,2,0)),0,(VLOOKUP($B1203,$AB:$AX,2,0)))</f>
        <v>0</v>
      </c>
      <c r="BD1203" s="92" t="n">
        <f aca="false">IF(ISERROR(VLOOKUP($B1203,$AB:$AX,3,0)),0,(VLOOKUP($B1203,$AB:$AX,3,0)))</f>
        <v>0</v>
      </c>
      <c r="BE1203" s="85" t="n">
        <f aca="false">IF(ISERROR(VLOOKUP($B1203,$AB:$AX,4,0)),0,(VLOOKUP($B1203,$AB:$AX,4,0)))</f>
        <v>0</v>
      </c>
      <c r="BF1203" s="86" t="n">
        <f aca="false">IF(ISERROR(VLOOKUP($B1203,$AB:$AX,5,0)),0,(VLOOKUP($B1203,$AB:$AX,5,0)))</f>
        <v>0</v>
      </c>
      <c r="BG1203" s="86" t="n">
        <f aca="false">IF(ISERROR(VLOOKUP($B1203,$AB:$AX,6,0)),0,(VLOOKUP($B1203,$AB:$AX,6,0)))</f>
        <v>0</v>
      </c>
      <c r="BH1203" s="85" t="n">
        <f aca="false">IF(ISERROR(VLOOKUP($B1203,$AB:$AX,7,0)),0,(VLOOKUP($B1203,$AB:$AX,7,0)))</f>
        <v>0</v>
      </c>
      <c r="BI1203" s="88" t="n">
        <f aca="false">IF(ISERROR(VLOOKUP($B1203,$AB:$AX,8,0)),0,(VLOOKUP($B1203,$AB:$AX,8,0)))</f>
        <v>0</v>
      </c>
      <c r="BJ1203" s="88" t="n">
        <f aca="false">IF(ISERROR(VLOOKUP($B1203,$AB:$AX,9,0)),0,(VLOOKUP($B1203,$AB:$AX,9,0)))</f>
        <v>0</v>
      </c>
      <c r="BK1203" s="89" t="n">
        <f aca="false">IF(ISERROR(VLOOKUP($B1203,$AB:$AX,10,0)),0,(VLOOKUP($B1203,$AB:$AX,10,0)))</f>
        <v>0</v>
      </c>
      <c r="BL1203" s="93" t="n">
        <f aca="false">IF(ISERROR(VLOOKUP($B1203,$AB:$AX,11,0)),0,(VLOOKUP($B1203,$AB:$AX,11,0)))</f>
        <v>0</v>
      </c>
      <c r="BM1203" s="89" t="n">
        <f aca="false">IF(ISERROR(VLOOKUP($B1203,$AB:$AX,12,0)),0,(VLOOKUP($B1203,$AB:$AX,12,0)))</f>
        <v>0</v>
      </c>
      <c r="BN1203" s="93" t="n">
        <f aca="false">IF(ISERROR(VLOOKUP($B1203,$AB:$AX,13,0)),0,(VLOOKUP($B1203,$AB:$AX,13,0)))</f>
        <v>0</v>
      </c>
      <c r="BO1203" s="86" t="n">
        <f aca="false">IF(ISERROR(VLOOKUP($B1203,$AB:$AX,14,0)),0,(VLOOKUP($B1203,$AB:$AX,14,0)))</f>
        <v>0</v>
      </c>
      <c r="BP1203" s="91" t="n">
        <f aca="false">IF(ISERROR(VLOOKUP($B1203,$AB:$AX,15,0)),0,(VLOOKUP($B1203,$AB:$AX,15,0)))</f>
        <v>0</v>
      </c>
    </row>
    <row r="1204" customFormat="false" ht="12.75" hidden="true" customHeight="false" outlineLevel="0" collapsed="false">
      <c r="A1204" s="75" t="s">
        <v>1673</v>
      </c>
      <c r="B1204" s="78"/>
      <c r="C1204" s="79"/>
      <c r="D1204" s="78"/>
      <c r="E1204" s="78"/>
      <c r="F1204" s="79"/>
      <c r="G1204" s="79"/>
      <c r="H1204" s="80" t="n">
        <v>0</v>
      </c>
      <c r="I1204" s="81" t="n">
        <v>0</v>
      </c>
      <c r="J1204" s="81" t="n">
        <v>0</v>
      </c>
      <c r="K1204" s="82" t="n">
        <v>0</v>
      </c>
      <c r="L1204" s="83" t="n">
        <v>0</v>
      </c>
      <c r="M1204" s="82" t="n">
        <v>0</v>
      </c>
      <c r="N1204" s="83" t="n">
        <v>0</v>
      </c>
      <c r="O1204" s="79"/>
      <c r="P1204" s="84"/>
      <c r="AA1204" s="5" t="s">
        <v>1673</v>
      </c>
      <c r="AB1204" s="85"/>
      <c r="AC1204" s="86"/>
      <c r="AD1204" s="85"/>
      <c r="AE1204" s="85"/>
      <c r="AF1204" s="86"/>
      <c r="AG1204" s="86"/>
      <c r="AH1204" s="87" t="n">
        <v>0</v>
      </c>
      <c r="AI1204" s="88" t="n">
        <v>0</v>
      </c>
      <c r="AJ1204" s="88" t="n">
        <v>0</v>
      </c>
      <c r="AK1204" s="89" t="n">
        <v>0</v>
      </c>
      <c r="AL1204" s="90" t="n">
        <v>0</v>
      </c>
      <c r="AM1204" s="89" t="n">
        <v>0</v>
      </c>
      <c r="AN1204" s="90" t="n">
        <v>0</v>
      </c>
      <c r="AO1204" s="86"/>
      <c r="AP1204" s="91"/>
      <c r="AZ1204" s="5"/>
      <c r="BA1204" s="12"/>
      <c r="BB1204" s="85" t="n">
        <f aca="false">IF(ISERROR(VLOOKUP($B1204,$AB:$AX,1,0)),0,(VLOOKUP($B1204,$AB:$AX,1,0)))</f>
        <v>0</v>
      </c>
      <c r="BC1204" s="86" t="n">
        <f aca="false">IF(ISERROR(VLOOKUP($B1204,$AB:$AX,2,0)),0,(VLOOKUP($B1204,$AB:$AX,2,0)))</f>
        <v>0</v>
      </c>
      <c r="BD1204" s="92" t="n">
        <f aca="false">IF(ISERROR(VLOOKUP($B1204,$AB:$AX,3,0)),0,(VLOOKUP($B1204,$AB:$AX,3,0)))</f>
        <v>0</v>
      </c>
      <c r="BE1204" s="85" t="n">
        <f aca="false">IF(ISERROR(VLOOKUP($B1204,$AB:$AX,4,0)),0,(VLOOKUP($B1204,$AB:$AX,4,0)))</f>
        <v>0</v>
      </c>
      <c r="BF1204" s="86" t="n">
        <f aca="false">IF(ISERROR(VLOOKUP($B1204,$AB:$AX,5,0)),0,(VLOOKUP($B1204,$AB:$AX,5,0)))</f>
        <v>0</v>
      </c>
      <c r="BG1204" s="86" t="n">
        <f aca="false">IF(ISERROR(VLOOKUP($B1204,$AB:$AX,6,0)),0,(VLOOKUP($B1204,$AB:$AX,6,0)))</f>
        <v>0</v>
      </c>
      <c r="BH1204" s="85" t="n">
        <f aca="false">IF(ISERROR(VLOOKUP($B1204,$AB:$AX,7,0)),0,(VLOOKUP($B1204,$AB:$AX,7,0)))</f>
        <v>0</v>
      </c>
      <c r="BI1204" s="88" t="n">
        <f aca="false">IF(ISERROR(VLOOKUP($B1204,$AB:$AX,8,0)),0,(VLOOKUP($B1204,$AB:$AX,8,0)))</f>
        <v>0</v>
      </c>
      <c r="BJ1204" s="88" t="n">
        <f aca="false">IF(ISERROR(VLOOKUP($B1204,$AB:$AX,9,0)),0,(VLOOKUP($B1204,$AB:$AX,9,0)))</f>
        <v>0</v>
      </c>
      <c r="BK1204" s="89" t="n">
        <f aca="false">IF(ISERROR(VLOOKUP($B1204,$AB:$AX,10,0)),0,(VLOOKUP($B1204,$AB:$AX,10,0)))</f>
        <v>0</v>
      </c>
      <c r="BL1204" s="93" t="n">
        <f aca="false">IF(ISERROR(VLOOKUP($B1204,$AB:$AX,11,0)),0,(VLOOKUP($B1204,$AB:$AX,11,0)))</f>
        <v>0</v>
      </c>
      <c r="BM1204" s="89" t="n">
        <f aca="false">IF(ISERROR(VLOOKUP($B1204,$AB:$AX,12,0)),0,(VLOOKUP($B1204,$AB:$AX,12,0)))</f>
        <v>0</v>
      </c>
      <c r="BN1204" s="93" t="n">
        <f aca="false">IF(ISERROR(VLOOKUP($B1204,$AB:$AX,13,0)),0,(VLOOKUP($B1204,$AB:$AX,13,0)))</f>
        <v>0</v>
      </c>
      <c r="BO1204" s="86" t="n">
        <f aca="false">IF(ISERROR(VLOOKUP($B1204,$AB:$AX,14,0)),0,(VLOOKUP($B1204,$AB:$AX,14,0)))</f>
        <v>0</v>
      </c>
      <c r="BP1204" s="91" t="n">
        <f aca="false">IF(ISERROR(VLOOKUP($B1204,$AB:$AX,15,0)),0,(VLOOKUP($B1204,$AB:$AX,15,0)))</f>
        <v>0</v>
      </c>
    </row>
    <row r="1205" customFormat="false" ht="12.75" hidden="true" customHeight="false" outlineLevel="0" collapsed="false">
      <c r="A1205" s="75" t="s">
        <v>1674</v>
      </c>
      <c r="B1205" s="78"/>
      <c r="C1205" s="79"/>
      <c r="D1205" s="78"/>
      <c r="E1205" s="78"/>
      <c r="F1205" s="79"/>
      <c r="G1205" s="79"/>
      <c r="H1205" s="80" t="n">
        <v>0</v>
      </c>
      <c r="I1205" s="81" t="n">
        <v>0</v>
      </c>
      <c r="J1205" s="81" t="n">
        <v>0</v>
      </c>
      <c r="K1205" s="82" t="n">
        <v>0</v>
      </c>
      <c r="L1205" s="83" t="n">
        <v>0</v>
      </c>
      <c r="M1205" s="82" t="n">
        <v>0</v>
      </c>
      <c r="N1205" s="83" t="n">
        <v>0</v>
      </c>
      <c r="O1205" s="79"/>
      <c r="P1205" s="84"/>
      <c r="AA1205" s="5" t="s">
        <v>1674</v>
      </c>
      <c r="AB1205" s="85"/>
      <c r="AC1205" s="86"/>
      <c r="AD1205" s="85"/>
      <c r="AE1205" s="85"/>
      <c r="AF1205" s="86"/>
      <c r="AG1205" s="86"/>
      <c r="AH1205" s="87" t="n">
        <v>0</v>
      </c>
      <c r="AI1205" s="88" t="n">
        <v>0</v>
      </c>
      <c r="AJ1205" s="88" t="n">
        <v>0</v>
      </c>
      <c r="AK1205" s="89" t="n">
        <v>0</v>
      </c>
      <c r="AL1205" s="90" t="n">
        <v>0</v>
      </c>
      <c r="AM1205" s="89" t="n">
        <v>0</v>
      </c>
      <c r="AN1205" s="90" t="n">
        <v>0</v>
      </c>
      <c r="AO1205" s="86"/>
      <c r="AP1205" s="91"/>
      <c r="AZ1205" s="5"/>
      <c r="BA1205" s="12"/>
      <c r="BB1205" s="85" t="n">
        <f aca="false">IF(ISERROR(VLOOKUP($B1205,$AB:$AX,1,0)),0,(VLOOKUP($B1205,$AB:$AX,1,0)))</f>
        <v>0</v>
      </c>
      <c r="BC1205" s="86" t="n">
        <f aca="false">IF(ISERROR(VLOOKUP($B1205,$AB:$AX,2,0)),0,(VLOOKUP($B1205,$AB:$AX,2,0)))</f>
        <v>0</v>
      </c>
      <c r="BD1205" s="92" t="n">
        <f aca="false">IF(ISERROR(VLOOKUP($B1205,$AB:$AX,3,0)),0,(VLOOKUP($B1205,$AB:$AX,3,0)))</f>
        <v>0</v>
      </c>
      <c r="BE1205" s="85" t="n">
        <f aca="false">IF(ISERROR(VLOOKUP($B1205,$AB:$AX,4,0)),0,(VLOOKUP($B1205,$AB:$AX,4,0)))</f>
        <v>0</v>
      </c>
      <c r="BF1205" s="86" t="n">
        <f aca="false">IF(ISERROR(VLOOKUP($B1205,$AB:$AX,5,0)),0,(VLOOKUP($B1205,$AB:$AX,5,0)))</f>
        <v>0</v>
      </c>
      <c r="BG1205" s="86" t="n">
        <f aca="false">IF(ISERROR(VLOOKUP($B1205,$AB:$AX,6,0)),0,(VLOOKUP($B1205,$AB:$AX,6,0)))</f>
        <v>0</v>
      </c>
      <c r="BH1205" s="85" t="n">
        <f aca="false">IF(ISERROR(VLOOKUP($B1205,$AB:$AX,7,0)),0,(VLOOKUP($B1205,$AB:$AX,7,0)))</f>
        <v>0</v>
      </c>
      <c r="BI1205" s="88" t="n">
        <f aca="false">IF(ISERROR(VLOOKUP($B1205,$AB:$AX,8,0)),0,(VLOOKUP($B1205,$AB:$AX,8,0)))</f>
        <v>0</v>
      </c>
      <c r="BJ1205" s="88" t="n">
        <f aca="false">IF(ISERROR(VLOOKUP($B1205,$AB:$AX,9,0)),0,(VLOOKUP($B1205,$AB:$AX,9,0)))</f>
        <v>0</v>
      </c>
      <c r="BK1205" s="89" t="n">
        <f aca="false">IF(ISERROR(VLOOKUP($B1205,$AB:$AX,10,0)),0,(VLOOKUP($B1205,$AB:$AX,10,0)))</f>
        <v>0</v>
      </c>
      <c r="BL1205" s="93" t="n">
        <f aca="false">IF(ISERROR(VLOOKUP($B1205,$AB:$AX,11,0)),0,(VLOOKUP($B1205,$AB:$AX,11,0)))</f>
        <v>0</v>
      </c>
      <c r="BM1205" s="89" t="n">
        <f aca="false">IF(ISERROR(VLOOKUP($B1205,$AB:$AX,12,0)),0,(VLOOKUP($B1205,$AB:$AX,12,0)))</f>
        <v>0</v>
      </c>
      <c r="BN1205" s="93" t="n">
        <f aca="false">IF(ISERROR(VLOOKUP($B1205,$AB:$AX,13,0)),0,(VLOOKUP($B1205,$AB:$AX,13,0)))</f>
        <v>0</v>
      </c>
      <c r="BO1205" s="86" t="n">
        <f aca="false">IF(ISERROR(VLOOKUP($B1205,$AB:$AX,14,0)),0,(VLOOKUP($B1205,$AB:$AX,14,0)))</f>
        <v>0</v>
      </c>
      <c r="BP1205" s="91" t="n">
        <f aca="false">IF(ISERROR(VLOOKUP($B1205,$AB:$AX,15,0)),0,(VLOOKUP($B1205,$AB:$AX,15,0)))</f>
        <v>0</v>
      </c>
    </row>
    <row r="1206" customFormat="false" ht="12.75" hidden="true" customHeight="false" outlineLevel="0" collapsed="false">
      <c r="A1206" s="75" t="s">
        <v>1675</v>
      </c>
      <c r="B1206" s="78"/>
      <c r="C1206" s="79"/>
      <c r="D1206" s="78"/>
      <c r="E1206" s="78"/>
      <c r="F1206" s="79"/>
      <c r="G1206" s="79"/>
      <c r="H1206" s="80" t="n">
        <v>0</v>
      </c>
      <c r="I1206" s="81" t="n">
        <v>0</v>
      </c>
      <c r="J1206" s="81" t="n">
        <v>0</v>
      </c>
      <c r="K1206" s="82" t="n">
        <v>0</v>
      </c>
      <c r="L1206" s="83" t="n">
        <v>0</v>
      </c>
      <c r="M1206" s="82" t="n">
        <v>0</v>
      </c>
      <c r="N1206" s="83" t="n">
        <v>0</v>
      </c>
      <c r="O1206" s="79"/>
      <c r="P1206" s="84"/>
      <c r="AA1206" s="5" t="s">
        <v>1675</v>
      </c>
      <c r="AB1206" s="85"/>
      <c r="AC1206" s="86"/>
      <c r="AD1206" s="85"/>
      <c r="AE1206" s="85"/>
      <c r="AF1206" s="86"/>
      <c r="AG1206" s="86"/>
      <c r="AH1206" s="87" t="n">
        <v>0</v>
      </c>
      <c r="AI1206" s="88" t="n">
        <v>0</v>
      </c>
      <c r="AJ1206" s="88" t="n">
        <v>0</v>
      </c>
      <c r="AK1206" s="89" t="n">
        <v>0</v>
      </c>
      <c r="AL1206" s="90" t="n">
        <v>0</v>
      </c>
      <c r="AM1206" s="89" t="n">
        <v>0</v>
      </c>
      <c r="AN1206" s="90" t="n">
        <v>0</v>
      </c>
      <c r="AO1206" s="86"/>
      <c r="AP1206" s="91"/>
      <c r="AZ1206" s="5"/>
      <c r="BA1206" s="12"/>
      <c r="BB1206" s="85" t="n">
        <f aca="false">IF(ISERROR(VLOOKUP($B1206,$AB:$AX,1,0)),0,(VLOOKUP($B1206,$AB:$AX,1,0)))</f>
        <v>0</v>
      </c>
      <c r="BC1206" s="86" t="n">
        <f aca="false">IF(ISERROR(VLOOKUP($B1206,$AB:$AX,2,0)),0,(VLOOKUP($B1206,$AB:$AX,2,0)))</f>
        <v>0</v>
      </c>
      <c r="BD1206" s="92" t="n">
        <f aca="false">IF(ISERROR(VLOOKUP($B1206,$AB:$AX,3,0)),0,(VLOOKUP($B1206,$AB:$AX,3,0)))</f>
        <v>0</v>
      </c>
      <c r="BE1206" s="85" t="n">
        <f aca="false">IF(ISERROR(VLOOKUP($B1206,$AB:$AX,4,0)),0,(VLOOKUP($B1206,$AB:$AX,4,0)))</f>
        <v>0</v>
      </c>
      <c r="BF1206" s="86" t="n">
        <f aca="false">IF(ISERROR(VLOOKUP($B1206,$AB:$AX,5,0)),0,(VLOOKUP($B1206,$AB:$AX,5,0)))</f>
        <v>0</v>
      </c>
      <c r="BG1206" s="86" t="n">
        <f aca="false">IF(ISERROR(VLOOKUP($B1206,$AB:$AX,6,0)),0,(VLOOKUP($B1206,$AB:$AX,6,0)))</f>
        <v>0</v>
      </c>
      <c r="BH1206" s="85" t="n">
        <f aca="false">IF(ISERROR(VLOOKUP($B1206,$AB:$AX,7,0)),0,(VLOOKUP($B1206,$AB:$AX,7,0)))</f>
        <v>0</v>
      </c>
      <c r="BI1206" s="88" t="n">
        <f aca="false">IF(ISERROR(VLOOKUP($B1206,$AB:$AX,8,0)),0,(VLOOKUP($B1206,$AB:$AX,8,0)))</f>
        <v>0</v>
      </c>
      <c r="BJ1206" s="88" t="n">
        <f aca="false">IF(ISERROR(VLOOKUP($B1206,$AB:$AX,9,0)),0,(VLOOKUP($B1206,$AB:$AX,9,0)))</f>
        <v>0</v>
      </c>
      <c r="BK1206" s="89" t="n">
        <f aca="false">IF(ISERROR(VLOOKUP($B1206,$AB:$AX,10,0)),0,(VLOOKUP($B1206,$AB:$AX,10,0)))</f>
        <v>0</v>
      </c>
      <c r="BL1206" s="93" t="n">
        <f aca="false">IF(ISERROR(VLOOKUP($B1206,$AB:$AX,11,0)),0,(VLOOKUP($B1206,$AB:$AX,11,0)))</f>
        <v>0</v>
      </c>
      <c r="BM1206" s="89" t="n">
        <f aca="false">IF(ISERROR(VLOOKUP($B1206,$AB:$AX,12,0)),0,(VLOOKUP($B1206,$AB:$AX,12,0)))</f>
        <v>0</v>
      </c>
      <c r="BN1206" s="93" t="n">
        <f aca="false">IF(ISERROR(VLOOKUP($B1206,$AB:$AX,13,0)),0,(VLOOKUP($B1206,$AB:$AX,13,0)))</f>
        <v>0</v>
      </c>
      <c r="BO1206" s="86" t="n">
        <f aca="false">IF(ISERROR(VLOOKUP($B1206,$AB:$AX,14,0)),0,(VLOOKUP($B1206,$AB:$AX,14,0)))</f>
        <v>0</v>
      </c>
      <c r="BP1206" s="91" t="n">
        <f aca="false">IF(ISERROR(VLOOKUP($B1206,$AB:$AX,15,0)),0,(VLOOKUP($B1206,$AB:$AX,15,0)))</f>
        <v>0</v>
      </c>
    </row>
    <row r="1207" customFormat="false" ht="12.75" hidden="true" customHeight="false" outlineLevel="0" collapsed="false">
      <c r="A1207" s="75" t="s">
        <v>1676</v>
      </c>
      <c r="B1207" s="78"/>
      <c r="C1207" s="79"/>
      <c r="D1207" s="78"/>
      <c r="E1207" s="78"/>
      <c r="F1207" s="79"/>
      <c r="G1207" s="79"/>
      <c r="H1207" s="80" t="n">
        <v>0</v>
      </c>
      <c r="I1207" s="81" t="n">
        <v>0</v>
      </c>
      <c r="J1207" s="81" t="n">
        <v>0</v>
      </c>
      <c r="K1207" s="82" t="n">
        <v>0</v>
      </c>
      <c r="L1207" s="83" t="n">
        <v>0</v>
      </c>
      <c r="M1207" s="82" t="n">
        <v>0</v>
      </c>
      <c r="N1207" s="83" t="n">
        <v>0</v>
      </c>
      <c r="O1207" s="79"/>
      <c r="P1207" s="84"/>
      <c r="AA1207" s="5" t="s">
        <v>1676</v>
      </c>
      <c r="AB1207" s="85"/>
      <c r="AC1207" s="86"/>
      <c r="AD1207" s="85"/>
      <c r="AE1207" s="85"/>
      <c r="AF1207" s="86"/>
      <c r="AG1207" s="86"/>
      <c r="AH1207" s="87" t="n">
        <v>0</v>
      </c>
      <c r="AI1207" s="88" t="n">
        <v>0</v>
      </c>
      <c r="AJ1207" s="88" t="n">
        <v>0</v>
      </c>
      <c r="AK1207" s="89" t="n">
        <v>0</v>
      </c>
      <c r="AL1207" s="90" t="n">
        <v>0</v>
      </c>
      <c r="AM1207" s="89" t="n">
        <v>0</v>
      </c>
      <c r="AN1207" s="90" t="n">
        <v>0</v>
      </c>
      <c r="AO1207" s="86"/>
      <c r="AP1207" s="91"/>
      <c r="AZ1207" s="5"/>
      <c r="BA1207" s="12"/>
      <c r="BB1207" s="85" t="n">
        <f aca="false">IF(ISERROR(VLOOKUP($B1207,$AB:$AX,1,0)),0,(VLOOKUP($B1207,$AB:$AX,1,0)))</f>
        <v>0</v>
      </c>
      <c r="BC1207" s="86" t="n">
        <f aca="false">IF(ISERROR(VLOOKUP($B1207,$AB:$AX,2,0)),0,(VLOOKUP($B1207,$AB:$AX,2,0)))</f>
        <v>0</v>
      </c>
      <c r="BD1207" s="92" t="n">
        <f aca="false">IF(ISERROR(VLOOKUP($B1207,$AB:$AX,3,0)),0,(VLOOKUP($B1207,$AB:$AX,3,0)))</f>
        <v>0</v>
      </c>
      <c r="BE1207" s="85" t="n">
        <f aca="false">IF(ISERROR(VLOOKUP($B1207,$AB:$AX,4,0)),0,(VLOOKUP($B1207,$AB:$AX,4,0)))</f>
        <v>0</v>
      </c>
      <c r="BF1207" s="86" t="n">
        <f aca="false">IF(ISERROR(VLOOKUP($B1207,$AB:$AX,5,0)),0,(VLOOKUP($B1207,$AB:$AX,5,0)))</f>
        <v>0</v>
      </c>
      <c r="BG1207" s="86" t="n">
        <f aca="false">IF(ISERROR(VLOOKUP($B1207,$AB:$AX,6,0)),0,(VLOOKUP($B1207,$AB:$AX,6,0)))</f>
        <v>0</v>
      </c>
      <c r="BH1207" s="85" t="n">
        <f aca="false">IF(ISERROR(VLOOKUP($B1207,$AB:$AX,7,0)),0,(VLOOKUP($B1207,$AB:$AX,7,0)))</f>
        <v>0</v>
      </c>
      <c r="BI1207" s="88" t="n">
        <f aca="false">IF(ISERROR(VLOOKUP($B1207,$AB:$AX,8,0)),0,(VLOOKUP($B1207,$AB:$AX,8,0)))</f>
        <v>0</v>
      </c>
      <c r="BJ1207" s="88" t="n">
        <f aca="false">IF(ISERROR(VLOOKUP($B1207,$AB:$AX,9,0)),0,(VLOOKUP($B1207,$AB:$AX,9,0)))</f>
        <v>0</v>
      </c>
      <c r="BK1207" s="89" t="n">
        <f aca="false">IF(ISERROR(VLOOKUP($B1207,$AB:$AX,10,0)),0,(VLOOKUP($B1207,$AB:$AX,10,0)))</f>
        <v>0</v>
      </c>
      <c r="BL1207" s="93" t="n">
        <f aca="false">IF(ISERROR(VLOOKUP($B1207,$AB:$AX,11,0)),0,(VLOOKUP($B1207,$AB:$AX,11,0)))</f>
        <v>0</v>
      </c>
      <c r="BM1207" s="89" t="n">
        <f aca="false">IF(ISERROR(VLOOKUP($B1207,$AB:$AX,12,0)),0,(VLOOKUP($B1207,$AB:$AX,12,0)))</f>
        <v>0</v>
      </c>
      <c r="BN1207" s="93" t="n">
        <f aca="false">IF(ISERROR(VLOOKUP($B1207,$AB:$AX,13,0)),0,(VLOOKUP($B1207,$AB:$AX,13,0)))</f>
        <v>0</v>
      </c>
      <c r="BO1207" s="86" t="n">
        <f aca="false">IF(ISERROR(VLOOKUP($B1207,$AB:$AX,14,0)),0,(VLOOKUP($B1207,$AB:$AX,14,0)))</f>
        <v>0</v>
      </c>
      <c r="BP1207" s="91" t="n">
        <f aca="false">IF(ISERROR(VLOOKUP($B1207,$AB:$AX,15,0)),0,(VLOOKUP($B1207,$AB:$AX,15,0)))</f>
        <v>0</v>
      </c>
    </row>
    <row r="1208" customFormat="false" ht="12.75" hidden="true" customHeight="false" outlineLevel="0" collapsed="false">
      <c r="A1208" s="75" t="s">
        <v>1677</v>
      </c>
      <c r="B1208" s="78"/>
      <c r="C1208" s="79"/>
      <c r="D1208" s="78"/>
      <c r="E1208" s="78"/>
      <c r="F1208" s="79"/>
      <c r="G1208" s="79"/>
      <c r="H1208" s="80" t="n">
        <v>0</v>
      </c>
      <c r="I1208" s="81" t="n">
        <v>0</v>
      </c>
      <c r="J1208" s="81" t="n">
        <v>0</v>
      </c>
      <c r="K1208" s="82" t="n">
        <v>0</v>
      </c>
      <c r="L1208" s="83" t="n">
        <v>0</v>
      </c>
      <c r="M1208" s="82" t="n">
        <v>0</v>
      </c>
      <c r="N1208" s="83" t="n">
        <v>0</v>
      </c>
      <c r="O1208" s="79"/>
      <c r="P1208" s="84"/>
      <c r="AA1208" s="5" t="s">
        <v>1677</v>
      </c>
      <c r="AB1208" s="85"/>
      <c r="AC1208" s="86"/>
      <c r="AD1208" s="85"/>
      <c r="AE1208" s="85"/>
      <c r="AF1208" s="86"/>
      <c r="AG1208" s="86"/>
      <c r="AH1208" s="87" t="n">
        <v>0</v>
      </c>
      <c r="AI1208" s="88" t="n">
        <v>0</v>
      </c>
      <c r="AJ1208" s="88" t="n">
        <v>0</v>
      </c>
      <c r="AK1208" s="89" t="n">
        <v>0</v>
      </c>
      <c r="AL1208" s="90" t="n">
        <v>0</v>
      </c>
      <c r="AM1208" s="89" t="n">
        <v>0</v>
      </c>
      <c r="AN1208" s="90" t="n">
        <v>0</v>
      </c>
      <c r="AO1208" s="86"/>
      <c r="AP1208" s="91"/>
      <c r="AZ1208" s="5"/>
      <c r="BA1208" s="12"/>
      <c r="BB1208" s="85" t="n">
        <f aca="false">IF(ISERROR(VLOOKUP($B1208,$AB:$AX,1,0)),0,(VLOOKUP($B1208,$AB:$AX,1,0)))</f>
        <v>0</v>
      </c>
      <c r="BC1208" s="86" t="n">
        <f aca="false">IF(ISERROR(VLOOKUP($B1208,$AB:$AX,2,0)),0,(VLOOKUP($B1208,$AB:$AX,2,0)))</f>
        <v>0</v>
      </c>
      <c r="BD1208" s="92" t="n">
        <f aca="false">IF(ISERROR(VLOOKUP($B1208,$AB:$AX,3,0)),0,(VLOOKUP($B1208,$AB:$AX,3,0)))</f>
        <v>0</v>
      </c>
      <c r="BE1208" s="85" t="n">
        <f aca="false">IF(ISERROR(VLOOKUP($B1208,$AB:$AX,4,0)),0,(VLOOKUP($B1208,$AB:$AX,4,0)))</f>
        <v>0</v>
      </c>
      <c r="BF1208" s="86" t="n">
        <f aca="false">IF(ISERROR(VLOOKUP($B1208,$AB:$AX,5,0)),0,(VLOOKUP($B1208,$AB:$AX,5,0)))</f>
        <v>0</v>
      </c>
      <c r="BG1208" s="86" t="n">
        <f aca="false">IF(ISERROR(VLOOKUP($B1208,$AB:$AX,6,0)),0,(VLOOKUP($B1208,$AB:$AX,6,0)))</f>
        <v>0</v>
      </c>
      <c r="BH1208" s="85" t="n">
        <f aca="false">IF(ISERROR(VLOOKUP($B1208,$AB:$AX,7,0)),0,(VLOOKUP($B1208,$AB:$AX,7,0)))</f>
        <v>0</v>
      </c>
      <c r="BI1208" s="88" t="n">
        <f aca="false">IF(ISERROR(VLOOKUP($B1208,$AB:$AX,8,0)),0,(VLOOKUP($B1208,$AB:$AX,8,0)))</f>
        <v>0</v>
      </c>
      <c r="BJ1208" s="88" t="n">
        <f aca="false">IF(ISERROR(VLOOKUP($B1208,$AB:$AX,9,0)),0,(VLOOKUP($B1208,$AB:$AX,9,0)))</f>
        <v>0</v>
      </c>
      <c r="BK1208" s="89" t="n">
        <f aca="false">IF(ISERROR(VLOOKUP($B1208,$AB:$AX,10,0)),0,(VLOOKUP($B1208,$AB:$AX,10,0)))</f>
        <v>0</v>
      </c>
      <c r="BL1208" s="93" t="n">
        <f aca="false">IF(ISERROR(VLOOKUP($B1208,$AB:$AX,11,0)),0,(VLOOKUP($B1208,$AB:$AX,11,0)))</f>
        <v>0</v>
      </c>
      <c r="BM1208" s="89" t="n">
        <f aca="false">IF(ISERROR(VLOOKUP($B1208,$AB:$AX,12,0)),0,(VLOOKUP($B1208,$AB:$AX,12,0)))</f>
        <v>0</v>
      </c>
      <c r="BN1208" s="93" t="n">
        <f aca="false">IF(ISERROR(VLOOKUP($B1208,$AB:$AX,13,0)),0,(VLOOKUP($B1208,$AB:$AX,13,0)))</f>
        <v>0</v>
      </c>
      <c r="BO1208" s="86" t="n">
        <f aca="false">IF(ISERROR(VLOOKUP($B1208,$AB:$AX,14,0)),0,(VLOOKUP($B1208,$AB:$AX,14,0)))</f>
        <v>0</v>
      </c>
      <c r="BP1208" s="91" t="n">
        <f aca="false">IF(ISERROR(VLOOKUP($B1208,$AB:$AX,15,0)),0,(VLOOKUP($B1208,$AB:$AX,15,0)))</f>
        <v>0</v>
      </c>
    </row>
    <row r="1209" customFormat="false" ht="12.75" hidden="true" customHeight="false" outlineLevel="0" collapsed="false">
      <c r="A1209" s="75" t="s">
        <v>1678</v>
      </c>
      <c r="B1209" s="78"/>
      <c r="C1209" s="79"/>
      <c r="D1209" s="78"/>
      <c r="E1209" s="78"/>
      <c r="F1209" s="79"/>
      <c r="G1209" s="79"/>
      <c r="H1209" s="80" t="n">
        <v>0</v>
      </c>
      <c r="I1209" s="81" t="n">
        <v>0</v>
      </c>
      <c r="J1209" s="81" t="n">
        <v>0</v>
      </c>
      <c r="K1209" s="82" t="n">
        <v>0</v>
      </c>
      <c r="L1209" s="83" t="n">
        <v>0</v>
      </c>
      <c r="M1209" s="82" t="n">
        <v>0</v>
      </c>
      <c r="N1209" s="83" t="n">
        <v>0</v>
      </c>
      <c r="O1209" s="79"/>
      <c r="P1209" s="84"/>
      <c r="AA1209" s="5" t="s">
        <v>1678</v>
      </c>
      <c r="AB1209" s="85"/>
      <c r="AC1209" s="86"/>
      <c r="AD1209" s="85"/>
      <c r="AE1209" s="85"/>
      <c r="AF1209" s="86"/>
      <c r="AG1209" s="86"/>
      <c r="AH1209" s="87" t="n">
        <v>0</v>
      </c>
      <c r="AI1209" s="88" t="n">
        <v>0</v>
      </c>
      <c r="AJ1209" s="88" t="n">
        <v>0</v>
      </c>
      <c r="AK1209" s="89" t="n">
        <v>0</v>
      </c>
      <c r="AL1209" s="90" t="n">
        <v>0</v>
      </c>
      <c r="AM1209" s="89" t="n">
        <v>0</v>
      </c>
      <c r="AN1209" s="90" t="n">
        <v>0</v>
      </c>
      <c r="AO1209" s="86"/>
      <c r="AP1209" s="91"/>
      <c r="AZ1209" s="5"/>
      <c r="BA1209" s="12"/>
      <c r="BB1209" s="85" t="n">
        <f aca="false">IF(ISERROR(VLOOKUP($B1209,$AB:$AX,1,0)),0,(VLOOKUP($B1209,$AB:$AX,1,0)))</f>
        <v>0</v>
      </c>
      <c r="BC1209" s="86" t="n">
        <f aca="false">IF(ISERROR(VLOOKUP($B1209,$AB:$AX,2,0)),0,(VLOOKUP($B1209,$AB:$AX,2,0)))</f>
        <v>0</v>
      </c>
      <c r="BD1209" s="92" t="n">
        <f aca="false">IF(ISERROR(VLOOKUP($B1209,$AB:$AX,3,0)),0,(VLOOKUP($B1209,$AB:$AX,3,0)))</f>
        <v>0</v>
      </c>
      <c r="BE1209" s="85" t="n">
        <f aca="false">IF(ISERROR(VLOOKUP($B1209,$AB:$AX,4,0)),0,(VLOOKUP($B1209,$AB:$AX,4,0)))</f>
        <v>0</v>
      </c>
      <c r="BF1209" s="86" t="n">
        <f aca="false">IF(ISERROR(VLOOKUP($B1209,$AB:$AX,5,0)),0,(VLOOKUP($B1209,$AB:$AX,5,0)))</f>
        <v>0</v>
      </c>
      <c r="BG1209" s="86" t="n">
        <f aca="false">IF(ISERROR(VLOOKUP($B1209,$AB:$AX,6,0)),0,(VLOOKUP($B1209,$AB:$AX,6,0)))</f>
        <v>0</v>
      </c>
      <c r="BH1209" s="85" t="n">
        <f aca="false">IF(ISERROR(VLOOKUP($B1209,$AB:$AX,7,0)),0,(VLOOKUP($B1209,$AB:$AX,7,0)))</f>
        <v>0</v>
      </c>
      <c r="BI1209" s="88" t="n">
        <f aca="false">IF(ISERROR(VLOOKUP($B1209,$AB:$AX,8,0)),0,(VLOOKUP($B1209,$AB:$AX,8,0)))</f>
        <v>0</v>
      </c>
      <c r="BJ1209" s="88" t="n">
        <f aca="false">IF(ISERROR(VLOOKUP($B1209,$AB:$AX,9,0)),0,(VLOOKUP($B1209,$AB:$AX,9,0)))</f>
        <v>0</v>
      </c>
      <c r="BK1209" s="89" t="n">
        <f aca="false">IF(ISERROR(VLOOKUP($B1209,$AB:$AX,10,0)),0,(VLOOKUP($B1209,$AB:$AX,10,0)))</f>
        <v>0</v>
      </c>
      <c r="BL1209" s="93" t="n">
        <f aca="false">IF(ISERROR(VLOOKUP($B1209,$AB:$AX,11,0)),0,(VLOOKUP($B1209,$AB:$AX,11,0)))</f>
        <v>0</v>
      </c>
      <c r="BM1209" s="89" t="n">
        <f aca="false">IF(ISERROR(VLOOKUP($B1209,$AB:$AX,12,0)),0,(VLOOKUP($B1209,$AB:$AX,12,0)))</f>
        <v>0</v>
      </c>
      <c r="BN1209" s="93" t="n">
        <f aca="false">IF(ISERROR(VLOOKUP($B1209,$AB:$AX,13,0)),0,(VLOOKUP($B1209,$AB:$AX,13,0)))</f>
        <v>0</v>
      </c>
      <c r="BO1209" s="86" t="n">
        <f aca="false">IF(ISERROR(VLOOKUP($B1209,$AB:$AX,14,0)),0,(VLOOKUP($B1209,$AB:$AX,14,0)))</f>
        <v>0</v>
      </c>
      <c r="BP1209" s="91" t="n">
        <f aca="false">IF(ISERROR(VLOOKUP($B1209,$AB:$AX,15,0)),0,(VLOOKUP($B1209,$AB:$AX,15,0)))</f>
        <v>0</v>
      </c>
    </row>
    <row r="1210" customFormat="false" ht="12.75" hidden="true" customHeight="false" outlineLevel="0" collapsed="false">
      <c r="A1210" s="75" t="s">
        <v>1679</v>
      </c>
      <c r="B1210" s="78"/>
      <c r="C1210" s="79"/>
      <c r="D1210" s="78"/>
      <c r="E1210" s="78"/>
      <c r="F1210" s="79"/>
      <c r="G1210" s="79"/>
      <c r="H1210" s="80" t="n">
        <v>0</v>
      </c>
      <c r="I1210" s="81" t="n">
        <v>0</v>
      </c>
      <c r="J1210" s="81" t="n">
        <v>0</v>
      </c>
      <c r="K1210" s="82" t="n">
        <v>0</v>
      </c>
      <c r="L1210" s="83" t="n">
        <v>0</v>
      </c>
      <c r="M1210" s="82" t="n">
        <v>0</v>
      </c>
      <c r="N1210" s="83" t="n">
        <v>0</v>
      </c>
      <c r="O1210" s="79"/>
      <c r="P1210" s="84"/>
      <c r="AA1210" s="5" t="s">
        <v>1679</v>
      </c>
      <c r="AB1210" s="85"/>
      <c r="AC1210" s="86"/>
      <c r="AD1210" s="85"/>
      <c r="AE1210" s="85"/>
      <c r="AF1210" s="86"/>
      <c r="AG1210" s="86"/>
      <c r="AH1210" s="87" t="n">
        <v>0</v>
      </c>
      <c r="AI1210" s="88" t="n">
        <v>0</v>
      </c>
      <c r="AJ1210" s="88" t="n">
        <v>0</v>
      </c>
      <c r="AK1210" s="89" t="n">
        <v>0</v>
      </c>
      <c r="AL1210" s="90" t="n">
        <v>0</v>
      </c>
      <c r="AM1210" s="89" t="n">
        <v>0</v>
      </c>
      <c r="AN1210" s="90" t="n">
        <v>0</v>
      </c>
      <c r="AO1210" s="86"/>
      <c r="AP1210" s="91"/>
      <c r="AZ1210" s="5"/>
      <c r="BA1210" s="12"/>
      <c r="BB1210" s="85" t="n">
        <f aca="false">IF(ISERROR(VLOOKUP($B1210,$AB:$AX,1,0)),0,(VLOOKUP($B1210,$AB:$AX,1,0)))</f>
        <v>0</v>
      </c>
      <c r="BC1210" s="86" t="n">
        <f aca="false">IF(ISERROR(VLOOKUP($B1210,$AB:$AX,2,0)),0,(VLOOKUP($B1210,$AB:$AX,2,0)))</f>
        <v>0</v>
      </c>
      <c r="BD1210" s="92" t="n">
        <f aca="false">IF(ISERROR(VLOOKUP($B1210,$AB:$AX,3,0)),0,(VLOOKUP($B1210,$AB:$AX,3,0)))</f>
        <v>0</v>
      </c>
      <c r="BE1210" s="85" t="n">
        <f aca="false">IF(ISERROR(VLOOKUP($B1210,$AB:$AX,4,0)),0,(VLOOKUP($B1210,$AB:$AX,4,0)))</f>
        <v>0</v>
      </c>
      <c r="BF1210" s="86" t="n">
        <f aca="false">IF(ISERROR(VLOOKUP($B1210,$AB:$AX,5,0)),0,(VLOOKUP($B1210,$AB:$AX,5,0)))</f>
        <v>0</v>
      </c>
      <c r="BG1210" s="86" t="n">
        <f aca="false">IF(ISERROR(VLOOKUP($B1210,$AB:$AX,6,0)),0,(VLOOKUP($B1210,$AB:$AX,6,0)))</f>
        <v>0</v>
      </c>
      <c r="BH1210" s="85" t="n">
        <f aca="false">IF(ISERROR(VLOOKUP($B1210,$AB:$AX,7,0)),0,(VLOOKUP($B1210,$AB:$AX,7,0)))</f>
        <v>0</v>
      </c>
      <c r="BI1210" s="88" t="n">
        <f aca="false">IF(ISERROR(VLOOKUP($B1210,$AB:$AX,8,0)),0,(VLOOKUP($B1210,$AB:$AX,8,0)))</f>
        <v>0</v>
      </c>
      <c r="BJ1210" s="88" t="n">
        <f aca="false">IF(ISERROR(VLOOKUP($B1210,$AB:$AX,9,0)),0,(VLOOKUP($B1210,$AB:$AX,9,0)))</f>
        <v>0</v>
      </c>
      <c r="BK1210" s="89" t="n">
        <f aca="false">IF(ISERROR(VLOOKUP($B1210,$AB:$AX,10,0)),0,(VLOOKUP($B1210,$AB:$AX,10,0)))</f>
        <v>0</v>
      </c>
      <c r="BL1210" s="93" t="n">
        <f aca="false">IF(ISERROR(VLOOKUP($B1210,$AB:$AX,11,0)),0,(VLOOKUP($B1210,$AB:$AX,11,0)))</f>
        <v>0</v>
      </c>
      <c r="BM1210" s="89" t="n">
        <f aca="false">IF(ISERROR(VLOOKUP($B1210,$AB:$AX,12,0)),0,(VLOOKUP($B1210,$AB:$AX,12,0)))</f>
        <v>0</v>
      </c>
      <c r="BN1210" s="93" t="n">
        <f aca="false">IF(ISERROR(VLOOKUP($B1210,$AB:$AX,13,0)),0,(VLOOKUP($B1210,$AB:$AX,13,0)))</f>
        <v>0</v>
      </c>
      <c r="BO1210" s="86" t="n">
        <f aca="false">IF(ISERROR(VLOOKUP($B1210,$AB:$AX,14,0)),0,(VLOOKUP($B1210,$AB:$AX,14,0)))</f>
        <v>0</v>
      </c>
      <c r="BP1210" s="91" t="n">
        <f aca="false">IF(ISERROR(VLOOKUP($B1210,$AB:$AX,15,0)),0,(VLOOKUP($B1210,$AB:$AX,15,0)))</f>
        <v>0</v>
      </c>
    </row>
    <row r="1211" customFormat="false" ht="12.75" hidden="true" customHeight="false" outlineLevel="0" collapsed="false">
      <c r="A1211" s="75" t="s">
        <v>1680</v>
      </c>
      <c r="B1211" s="78"/>
      <c r="C1211" s="79"/>
      <c r="D1211" s="78"/>
      <c r="E1211" s="78"/>
      <c r="F1211" s="79"/>
      <c r="G1211" s="79"/>
      <c r="H1211" s="80" t="n">
        <v>0</v>
      </c>
      <c r="I1211" s="81" t="n">
        <v>0</v>
      </c>
      <c r="J1211" s="81" t="n">
        <v>0</v>
      </c>
      <c r="K1211" s="82" t="n">
        <v>0</v>
      </c>
      <c r="L1211" s="83" t="n">
        <v>0</v>
      </c>
      <c r="M1211" s="82" t="n">
        <v>0</v>
      </c>
      <c r="N1211" s="83" t="n">
        <v>0</v>
      </c>
      <c r="O1211" s="79"/>
      <c r="P1211" s="84"/>
      <c r="AA1211" s="5" t="s">
        <v>1680</v>
      </c>
      <c r="AB1211" s="85"/>
      <c r="AC1211" s="86"/>
      <c r="AD1211" s="85"/>
      <c r="AE1211" s="85"/>
      <c r="AF1211" s="86"/>
      <c r="AG1211" s="86"/>
      <c r="AH1211" s="87" t="n">
        <v>0</v>
      </c>
      <c r="AI1211" s="88" t="n">
        <v>0</v>
      </c>
      <c r="AJ1211" s="88" t="n">
        <v>0</v>
      </c>
      <c r="AK1211" s="89" t="n">
        <v>0</v>
      </c>
      <c r="AL1211" s="90" t="n">
        <v>0</v>
      </c>
      <c r="AM1211" s="89" t="n">
        <v>0</v>
      </c>
      <c r="AN1211" s="90" t="n">
        <v>0</v>
      </c>
      <c r="AO1211" s="86"/>
      <c r="AP1211" s="91"/>
      <c r="AZ1211" s="5"/>
      <c r="BA1211" s="12"/>
      <c r="BB1211" s="85" t="n">
        <f aca="false">IF(ISERROR(VLOOKUP($B1211,$AB:$AX,1,0)),0,(VLOOKUP($B1211,$AB:$AX,1,0)))</f>
        <v>0</v>
      </c>
      <c r="BC1211" s="86" t="n">
        <f aca="false">IF(ISERROR(VLOOKUP($B1211,$AB:$AX,2,0)),0,(VLOOKUP($B1211,$AB:$AX,2,0)))</f>
        <v>0</v>
      </c>
      <c r="BD1211" s="92" t="n">
        <f aca="false">IF(ISERROR(VLOOKUP($B1211,$AB:$AX,3,0)),0,(VLOOKUP($B1211,$AB:$AX,3,0)))</f>
        <v>0</v>
      </c>
      <c r="BE1211" s="85" t="n">
        <f aca="false">IF(ISERROR(VLOOKUP($B1211,$AB:$AX,4,0)),0,(VLOOKUP($B1211,$AB:$AX,4,0)))</f>
        <v>0</v>
      </c>
      <c r="BF1211" s="86" t="n">
        <f aca="false">IF(ISERROR(VLOOKUP($B1211,$AB:$AX,5,0)),0,(VLOOKUP($B1211,$AB:$AX,5,0)))</f>
        <v>0</v>
      </c>
      <c r="BG1211" s="86" t="n">
        <f aca="false">IF(ISERROR(VLOOKUP($B1211,$AB:$AX,6,0)),0,(VLOOKUP($B1211,$AB:$AX,6,0)))</f>
        <v>0</v>
      </c>
      <c r="BH1211" s="85" t="n">
        <f aca="false">IF(ISERROR(VLOOKUP($B1211,$AB:$AX,7,0)),0,(VLOOKUP($B1211,$AB:$AX,7,0)))</f>
        <v>0</v>
      </c>
      <c r="BI1211" s="88" t="n">
        <f aca="false">IF(ISERROR(VLOOKUP($B1211,$AB:$AX,8,0)),0,(VLOOKUP($B1211,$AB:$AX,8,0)))</f>
        <v>0</v>
      </c>
      <c r="BJ1211" s="88" t="n">
        <f aca="false">IF(ISERROR(VLOOKUP($B1211,$AB:$AX,9,0)),0,(VLOOKUP($B1211,$AB:$AX,9,0)))</f>
        <v>0</v>
      </c>
      <c r="BK1211" s="89" t="n">
        <f aca="false">IF(ISERROR(VLOOKUP($B1211,$AB:$AX,10,0)),0,(VLOOKUP($B1211,$AB:$AX,10,0)))</f>
        <v>0</v>
      </c>
      <c r="BL1211" s="93" t="n">
        <f aca="false">IF(ISERROR(VLOOKUP($B1211,$AB:$AX,11,0)),0,(VLOOKUP($B1211,$AB:$AX,11,0)))</f>
        <v>0</v>
      </c>
      <c r="BM1211" s="89" t="n">
        <f aca="false">IF(ISERROR(VLOOKUP($B1211,$AB:$AX,12,0)),0,(VLOOKUP($B1211,$AB:$AX,12,0)))</f>
        <v>0</v>
      </c>
      <c r="BN1211" s="93" t="n">
        <f aca="false">IF(ISERROR(VLOOKUP($B1211,$AB:$AX,13,0)),0,(VLOOKUP($B1211,$AB:$AX,13,0)))</f>
        <v>0</v>
      </c>
      <c r="BO1211" s="86" t="n">
        <f aca="false">IF(ISERROR(VLOOKUP($B1211,$AB:$AX,14,0)),0,(VLOOKUP($B1211,$AB:$AX,14,0)))</f>
        <v>0</v>
      </c>
      <c r="BP1211" s="91" t="n">
        <f aca="false">IF(ISERROR(VLOOKUP($B1211,$AB:$AX,15,0)),0,(VLOOKUP($B1211,$AB:$AX,15,0)))</f>
        <v>0</v>
      </c>
    </row>
    <row r="1212" customFormat="false" ht="12.75" hidden="true" customHeight="false" outlineLevel="0" collapsed="false">
      <c r="A1212" s="75" t="s">
        <v>1681</v>
      </c>
      <c r="B1212" s="78"/>
      <c r="C1212" s="79"/>
      <c r="D1212" s="78"/>
      <c r="E1212" s="78"/>
      <c r="F1212" s="79"/>
      <c r="G1212" s="79"/>
      <c r="H1212" s="80" t="n">
        <v>0</v>
      </c>
      <c r="I1212" s="81" t="n">
        <v>0</v>
      </c>
      <c r="J1212" s="81" t="n">
        <v>0</v>
      </c>
      <c r="K1212" s="82" t="n">
        <v>0</v>
      </c>
      <c r="L1212" s="83" t="n">
        <v>0</v>
      </c>
      <c r="M1212" s="82" t="n">
        <v>0</v>
      </c>
      <c r="N1212" s="83" t="n">
        <v>0</v>
      </c>
      <c r="O1212" s="79"/>
      <c r="P1212" s="84"/>
      <c r="AA1212" s="5" t="s">
        <v>1681</v>
      </c>
      <c r="AB1212" s="85"/>
      <c r="AC1212" s="86"/>
      <c r="AD1212" s="85"/>
      <c r="AE1212" s="85"/>
      <c r="AF1212" s="86"/>
      <c r="AG1212" s="86"/>
      <c r="AH1212" s="87" t="n">
        <v>0</v>
      </c>
      <c r="AI1212" s="88" t="n">
        <v>0</v>
      </c>
      <c r="AJ1212" s="88" t="n">
        <v>0</v>
      </c>
      <c r="AK1212" s="89" t="n">
        <v>0</v>
      </c>
      <c r="AL1212" s="90" t="n">
        <v>0</v>
      </c>
      <c r="AM1212" s="89" t="n">
        <v>0</v>
      </c>
      <c r="AN1212" s="90" t="n">
        <v>0</v>
      </c>
      <c r="AO1212" s="86"/>
      <c r="AP1212" s="91"/>
      <c r="AZ1212" s="5"/>
      <c r="BA1212" s="12"/>
      <c r="BB1212" s="85" t="n">
        <f aca="false">IF(ISERROR(VLOOKUP($B1212,$AB:$AX,1,0)),0,(VLOOKUP($B1212,$AB:$AX,1,0)))</f>
        <v>0</v>
      </c>
      <c r="BC1212" s="86" t="n">
        <f aca="false">IF(ISERROR(VLOOKUP($B1212,$AB:$AX,2,0)),0,(VLOOKUP($B1212,$AB:$AX,2,0)))</f>
        <v>0</v>
      </c>
      <c r="BD1212" s="92" t="n">
        <f aca="false">IF(ISERROR(VLOOKUP($B1212,$AB:$AX,3,0)),0,(VLOOKUP($B1212,$AB:$AX,3,0)))</f>
        <v>0</v>
      </c>
      <c r="BE1212" s="85" t="n">
        <f aca="false">IF(ISERROR(VLOOKUP($B1212,$AB:$AX,4,0)),0,(VLOOKUP($B1212,$AB:$AX,4,0)))</f>
        <v>0</v>
      </c>
      <c r="BF1212" s="86" t="n">
        <f aca="false">IF(ISERROR(VLOOKUP($B1212,$AB:$AX,5,0)),0,(VLOOKUP($B1212,$AB:$AX,5,0)))</f>
        <v>0</v>
      </c>
      <c r="BG1212" s="86" t="n">
        <f aca="false">IF(ISERROR(VLOOKUP($B1212,$AB:$AX,6,0)),0,(VLOOKUP($B1212,$AB:$AX,6,0)))</f>
        <v>0</v>
      </c>
      <c r="BH1212" s="85" t="n">
        <f aca="false">IF(ISERROR(VLOOKUP($B1212,$AB:$AX,7,0)),0,(VLOOKUP($B1212,$AB:$AX,7,0)))</f>
        <v>0</v>
      </c>
      <c r="BI1212" s="88" t="n">
        <f aca="false">IF(ISERROR(VLOOKUP($B1212,$AB:$AX,8,0)),0,(VLOOKUP($B1212,$AB:$AX,8,0)))</f>
        <v>0</v>
      </c>
      <c r="BJ1212" s="88" t="n">
        <f aca="false">IF(ISERROR(VLOOKUP($B1212,$AB:$AX,9,0)),0,(VLOOKUP($B1212,$AB:$AX,9,0)))</f>
        <v>0</v>
      </c>
      <c r="BK1212" s="89" t="n">
        <f aca="false">IF(ISERROR(VLOOKUP($B1212,$AB:$AX,10,0)),0,(VLOOKUP($B1212,$AB:$AX,10,0)))</f>
        <v>0</v>
      </c>
      <c r="BL1212" s="93" t="n">
        <f aca="false">IF(ISERROR(VLOOKUP($B1212,$AB:$AX,11,0)),0,(VLOOKUP($B1212,$AB:$AX,11,0)))</f>
        <v>0</v>
      </c>
      <c r="BM1212" s="89" t="n">
        <f aca="false">IF(ISERROR(VLOOKUP($B1212,$AB:$AX,12,0)),0,(VLOOKUP($B1212,$AB:$AX,12,0)))</f>
        <v>0</v>
      </c>
      <c r="BN1212" s="93" t="n">
        <f aca="false">IF(ISERROR(VLOOKUP($B1212,$AB:$AX,13,0)),0,(VLOOKUP($B1212,$AB:$AX,13,0)))</f>
        <v>0</v>
      </c>
      <c r="BO1212" s="86" t="n">
        <f aca="false">IF(ISERROR(VLOOKUP($B1212,$AB:$AX,14,0)),0,(VLOOKUP($B1212,$AB:$AX,14,0)))</f>
        <v>0</v>
      </c>
      <c r="BP1212" s="91" t="n">
        <f aca="false">IF(ISERROR(VLOOKUP($B1212,$AB:$AX,15,0)),0,(VLOOKUP($B1212,$AB:$AX,15,0)))</f>
        <v>0</v>
      </c>
    </row>
    <row r="1213" customFormat="false" ht="12.75" hidden="true" customHeight="false" outlineLevel="0" collapsed="false">
      <c r="A1213" s="75" t="s">
        <v>1682</v>
      </c>
      <c r="B1213" s="78"/>
      <c r="C1213" s="79"/>
      <c r="D1213" s="78"/>
      <c r="E1213" s="78"/>
      <c r="F1213" s="79"/>
      <c r="G1213" s="79"/>
      <c r="H1213" s="80" t="n">
        <v>0</v>
      </c>
      <c r="I1213" s="81" t="n">
        <v>0</v>
      </c>
      <c r="J1213" s="81" t="n">
        <v>0</v>
      </c>
      <c r="K1213" s="82" t="n">
        <v>0</v>
      </c>
      <c r="L1213" s="83" t="n">
        <v>0</v>
      </c>
      <c r="M1213" s="82" t="n">
        <v>0</v>
      </c>
      <c r="N1213" s="83" t="n">
        <v>0</v>
      </c>
      <c r="O1213" s="79"/>
      <c r="P1213" s="84"/>
      <c r="AA1213" s="5" t="s">
        <v>1682</v>
      </c>
      <c r="AB1213" s="85"/>
      <c r="AC1213" s="86"/>
      <c r="AD1213" s="85"/>
      <c r="AE1213" s="85"/>
      <c r="AF1213" s="86"/>
      <c r="AG1213" s="86"/>
      <c r="AH1213" s="87" t="n">
        <v>0</v>
      </c>
      <c r="AI1213" s="88" t="n">
        <v>0</v>
      </c>
      <c r="AJ1213" s="88" t="n">
        <v>0</v>
      </c>
      <c r="AK1213" s="89" t="n">
        <v>0</v>
      </c>
      <c r="AL1213" s="90" t="n">
        <v>0</v>
      </c>
      <c r="AM1213" s="89" t="n">
        <v>0</v>
      </c>
      <c r="AN1213" s="90" t="n">
        <v>0</v>
      </c>
      <c r="AO1213" s="86"/>
      <c r="AP1213" s="91"/>
      <c r="AZ1213" s="5"/>
      <c r="BA1213" s="12"/>
      <c r="BB1213" s="85" t="n">
        <f aca="false">IF(ISERROR(VLOOKUP($B1213,$AB:$AX,1,0)),0,(VLOOKUP($B1213,$AB:$AX,1,0)))</f>
        <v>0</v>
      </c>
      <c r="BC1213" s="86" t="n">
        <f aca="false">IF(ISERROR(VLOOKUP($B1213,$AB:$AX,2,0)),0,(VLOOKUP($B1213,$AB:$AX,2,0)))</f>
        <v>0</v>
      </c>
      <c r="BD1213" s="92" t="n">
        <f aca="false">IF(ISERROR(VLOOKUP($B1213,$AB:$AX,3,0)),0,(VLOOKUP($B1213,$AB:$AX,3,0)))</f>
        <v>0</v>
      </c>
      <c r="BE1213" s="85" t="n">
        <f aca="false">IF(ISERROR(VLOOKUP($B1213,$AB:$AX,4,0)),0,(VLOOKUP($B1213,$AB:$AX,4,0)))</f>
        <v>0</v>
      </c>
      <c r="BF1213" s="86" t="n">
        <f aca="false">IF(ISERROR(VLOOKUP($B1213,$AB:$AX,5,0)),0,(VLOOKUP($B1213,$AB:$AX,5,0)))</f>
        <v>0</v>
      </c>
      <c r="BG1213" s="86" t="n">
        <f aca="false">IF(ISERROR(VLOOKUP($B1213,$AB:$AX,6,0)),0,(VLOOKUP($B1213,$AB:$AX,6,0)))</f>
        <v>0</v>
      </c>
      <c r="BH1213" s="85" t="n">
        <f aca="false">IF(ISERROR(VLOOKUP($B1213,$AB:$AX,7,0)),0,(VLOOKUP($B1213,$AB:$AX,7,0)))</f>
        <v>0</v>
      </c>
      <c r="BI1213" s="88" t="n">
        <f aca="false">IF(ISERROR(VLOOKUP($B1213,$AB:$AX,8,0)),0,(VLOOKUP($B1213,$AB:$AX,8,0)))</f>
        <v>0</v>
      </c>
      <c r="BJ1213" s="88" t="n">
        <f aca="false">IF(ISERROR(VLOOKUP($B1213,$AB:$AX,9,0)),0,(VLOOKUP($B1213,$AB:$AX,9,0)))</f>
        <v>0</v>
      </c>
      <c r="BK1213" s="89" t="n">
        <f aca="false">IF(ISERROR(VLOOKUP($B1213,$AB:$AX,10,0)),0,(VLOOKUP($B1213,$AB:$AX,10,0)))</f>
        <v>0</v>
      </c>
      <c r="BL1213" s="93" t="n">
        <f aca="false">IF(ISERROR(VLOOKUP($B1213,$AB:$AX,11,0)),0,(VLOOKUP($B1213,$AB:$AX,11,0)))</f>
        <v>0</v>
      </c>
      <c r="BM1213" s="89" t="n">
        <f aca="false">IF(ISERROR(VLOOKUP($B1213,$AB:$AX,12,0)),0,(VLOOKUP($B1213,$AB:$AX,12,0)))</f>
        <v>0</v>
      </c>
      <c r="BN1213" s="93" t="n">
        <f aca="false">IF(ISERROR(VLOOKUP($B1213,$AB:$AX,13,0)),0,(VLOOKUP($B1213,$AB:$AX,13,0)))</f>
        <v>0</v>
      </c>
      <c r="BO1213" s="86" t="n">
        <f aca="false">IF(ISERROR(VLOOKUP($B1213,$AB:$AX,14,0)),0,(VLOOKUP($B1213,$AB:$AX,14,0)))</f>
        <v>0</v>
      </c>
      <c r="BP1213" s="91" t="n">
        <f aca="false">IF(ISERROR(VLOOKUP($B1213,$AB:$AX,15,0)),0,(VLOOKUP($B1213,$AB:$AX,15,0)))</f>
        <v>0</v>
      </c>
    </row>
    <row r="1214" customFormat="false" ht="12.75" hidden="true" customHeight="false" outlineLevel="0" collapsed="false">
      <c r="A1214" s="75" t="s">
        <v>1683</v>
      </c>
      <c r="B1214" s="78"/>
      <c r="C1214" s="79"/>
      <c r="D1214" s="78"/>
      <c r="E1214" s="78"/>
      <c r="F1214" s="79"/>
      <c r="G1214" s="79"/>
      <c r="H1214" s="80" t="n">
        <v>0</v>
      </c>
      <c r="I1214" s="81" t="n">
        <v>0</v>
      </c>
      <c r="J1214" s="81" t="n">
        <v>0</v>
      </c>
      <c r="K1214" s="82" t="n">
        <v>0</v>
      </c>
      <c r="L1214" s="83" t="n">
        <v>0</v>
      </c>
      <c r="M1214" s="82" t="n">
        <v>0</v>
      </c>
      <c r="N1214" s="83" t="n">
        <v>0</v>
      </c>
      <c r="O1214" s="79"/>
      <c r="P1214" s="84"/>
      <c r="AA1214" s="5" t="s">
        <v>1683</v>
      </c>
      <c r="AB1214" s="85"/>
      <c r="AC1214" s="86"/>
      <c r="AD1214" s="85"/>
      <c r="AE1214" s="85"/>
      <c r="AF1214" s="86"/>
      <c r="AG1214" s="86"/>
      <c r="AH1214" s="87" t="n">
        <v>0</v>
      </c>
      <c r="AI1214" s="88" t="n">
        <v>0</v>
      </c>
      <c r="AJ1214" s="88" t="n">
        <v>0</v>
      </c>
      <c r="AK1214" s="89" t="n">
        <v>0</v>
      </c>
      <c r="AL1214" s="90" t="n">
        <v>0</v>
      </c>
      <c r="AM1214" s="89" t="n">
        <v>0</v>
      </c>
      <c r="AN1214" s="90" t="n">
        <v>0</v>
      </c>
      <c r="AO1214" s="86"/>
      <c r="AP1214" s="91"/>
      <c r="AZ1214" s="5"/>
      <c r="BA1214" s="12"/>
      <c r="BB1214" s="85" t="n">
        <f aca="false">IF(ISERROR(VLOOKUP($B1214,$AB:$AX,1,0)),0,(VLOOKUP($B1214,$AB:$AX,1,0)))</f>
        <v>0</v>
      </c>
      <c r="BC1214" s="86" t="n">
        <f aca="false">IF(ISERROR(VLOOKUP($B1214,$AB:$AX,2,0)),0,(VLOOKUP($B1214,$AB:$AX,2,0)))</f>
        <v>0</v>
      </c>
      <c r="BD1214" s="92" t="n">
        <f aca="false">IF(ISERROR(VLOOKUP($B1214,$AB:$AX,3,0)),0,(VLOOKUP($B1214,$AB:$AX,3,0)))</f>
        <v>0</v>
      </c>
      <c r="BE1214" s="85" t="n">
        <f aca="false">IF(ISERROR(VLOOKUP($B1214,$AB:$AX,4,0)),0,(VLOOKUP($B1214,$AB:$AX,4,0)))</f>
        <v>0</v>
      </c>
      <c r="BF1214" s="86" t="n">
        <f aca="false">IF(ISERROR(VLOOKUP($B1214,$AB:$AX,5,0)),0,(VLOOKUP($B1214,$AB:$AX,5,0)))</f>
        <v>0</v>
      </c>
      <c r="BG1214" s="86" t="n">
        <f aca="false">IF(ISERROR(VLOOKUP($B1214,$AB:$AX,6,0)),0,(VLOOKUP($B1214,$AB:$AX,6,0)))</f>
        <v>0</v>
      </c>
      <c r="BH1214" s="85" t="n">
        <f aca="false">IF(ISERROR(VLOOKUP($B1214,$AB:$AX,7,0)),0,(VLOOKUP($B1214,$AB:$AX,7,0)))</f>
        <v>0</v>
      </c>
      <c r="BI1214" s="88" t="n">
        <f aca="false">IF(ISERROR(VLOOKUP($B1214,$AB:$AX,8,0)),0,(VLOOKUP($B1214,$AB:$AX,8,0)))</f>
        <v>0</v>
      </c>
      <c r="BJ1214" s="88" t="n">
        <f aca="false">IF(ISERROR(VLOOKUP($B1214,$AB:$AX,9,0)),0,(VLOOKUP($B1214,$AB:$AX,9,0)))</f>
        <v>0</v>
      </c>
      <c r="BK1214" s="89" t="n">
        <f aca="false">IF(ISERROR(VLOOKUP($B1214,$AB:$AX,10,0)),0,(VLOOKUP($B1214,$AB:$AX,10,0)))</f>
        <v>0</v>
      </c>
      <c r="BL1214" s="93" t="n">
        <f aca="false">IF(ISERROR(VLOOKUP($B1214,$AB:$AX,11,0)),0,(VLOOKUP($B1214,$AB:$AX,11,0)))</f>
        <v>0</v>
      </c>
      <c r="BM1214" s="89" t="n">
        <f aca="false">IF(ISERROR(VLOOKUP($B1214,$AB:$AX,12,0)),0,(VLOOKUP($B1214,$AB:$AX,12,0)))</f>
        <v>0</v>
      </c>
      <c r="BN1214" s="93" t="n">
        <f aca="false">IF(ISERROR(VLOOKUP($B1214,$AB:$AX,13,0)),0,(VLOOKUP($B1214,$AB:$AX,13,0)))</f>
        <v>0</v>
      </c>
      <c r="BO1214" s="86" t="n">
        <f aca="false">IF(ISERROR(VLOOKUP($B1214,$AB:$AX,14,0)),0,(VLOOKUP($B1214,$AB:$AX,14,0)))</f>
        <v>0</v>
      </c>
      <c r="BP1214" s="91" t="n">
        <f aca="false">IF(ISERROR(VLOOKUP($B1214,$AB:$AX,15,0)),0,(VLOOKUP($B1214,$AB:$AX,15,0)))</f>
        <v>0</v>
      </c>
    </row>
    <row r="1215" customFormat="false" ht="12.75" hidden="true" customHeight="false" outlineLevel="0" collapsed="false">
      <c r="A1215" s="75" t="s">
        <v>1684</v>
      </c>
      <c r="B1215" s="78"/>
      <c r="C1215" s="79"/>
      <c r="D1215" s="78"/>
      <c r="E1215" s="78"/>
      <c r="F1215" s="79"/>
      <c r="G1215" s="79"/>
      <c r="H1215" s="80" t="n">
        <v>0</v>
      </c>
      <c r="I1215" s="81" t="n">
        <v>0</v>
      </c>
      <c r="J1215" s="81" t="n">
        <v>0</v>
      </c>
      <c r="K1215" s="82" t="n">
        <v>0</v>
      </c>
      <c r="L1215" s="83" t="n">
        <v>0</v>
      </c>
      <c r="M1215" s="82" t="n">
        <v>0</v>
      </c>
      <c r="N1215" s="83" t="n">
        <v>0</v>
      </c>
      <c r="O1215" s="79"/>
      <c r="P1215" s="84"/>
      <c r="AA1215" s="5" t="s">
        <v>1684</v>
      </c>
      <c r="AB1215" s="85"/>
      <c r="AC1215" s="86"/>
      <c r="AD1215" s="85"/>
      <c r="AE1215" s="85"/>
      <c r="AF1215" s="86"/>
      <c r="AG1215" s="86"/>
      <c r="AH1215" s="87" t="n">
        <v>0</v>
      </c>
      <c r="AI1215" s="88" t="n">
        <v>0</v>
      </c>
      <c r="AJ1215" s="88" t="n">
        <v>0</v>
      </c>
      <c r="AK1215" s="89" t="n">
        <v>0</v>
      </c>
      <c r="AL1215" s="90" t="n">
        <v>0</v>
      </c>
      <c r="AM1215" s="89" t="n">
        <v>0</v>
      </c>
      <c r="AN1215" s="90" t="n">
        <v>0</v>
      </c>
      <c r="AO1215" s="86"/>
      <c r="AP1215" s="91"/>
      <c r="AZ1215" s="5"/>
      <c r="BA1215" s="12"/>
      <c r="BB1215" s="85" t="n">
        <f aca="false">IF(ISERROR(VLOOKUP($B1215,$AB:$AX,1,0)),0,(VLOOKUP($B1215,$AB:$AX,1,0)))</f>
        <v>0</v>
      </c>
      <c r="BC1215" s="86" t="n">
        <f aca="false">IF(ISERROR(VLOOKUP($B1215,$AB:$AX,2,0)),0,(VLOOKUP($B1215,$AB:$AX,2,0)))</f>
        <v>0</v>
      </c>
      <c r="BD1215" s="92" t="n">
        <f aca="false">IF(ISERROR(VLOOKUP($B1215,$AB:$AX,3,0)),0,(VLOOKUP($B1215,$AB:$AX,3,0)))</f>
        <v>0</v>
      </c>
      <c r="BE1215" s="85" t="n">
        <f aca="false">IF(ISERROR(VLOOKUP($B1215,$AB:$AX,4,0)),0,(VLOOKUP($B1215,$AB:$AX,4,0)))</f>
        <v>0</v>
      </c>
      <c r="BF1215" s="86" t="n">
        <f aca="false">IF(ISERROR(VLOOKUP($B1215,$AB:$AX,5,0)),0,(VLOOKUP($B1215,$AB:$AX,5,0)))</f>
        <v>0</v>
      </c>
      <c r="BG1215" s="86" t="n">
        <f aca="false">IF(ISERROR(VLOOKUP($B1215,$AB:$AX,6,0)),0,(VLOOKUP($B1215,$AB:$AX,6,0)))</f>
        <v>0</v>
      </c>
      <c r="BH1215" s="85" t="n">
        <f aca="false">IF(ISERROR(VLOOKUP($B1215,$AB:$AX,7,0)),0,(VLOOKUP($B1215,$AB:$AX,7,0)))</f>
        <v>0</v>
      </c>
      <c r="BI1215" s="88" t="n">
        <f aca="false">IF(ISERROR(VLOOKUP($B1215,$AB:$AX,8,0)),0,(VLOOKUP($B1215,$AB:$AX,8,0)))</f>
        <v>0</v>
      </c>
      <c r="BJ1215" s="88" t="n">
        <f aca="false">IF(ISERROR(VLOOKUP($B1215,$AB:$AX,9,0)),0,(VLOOKUP($B1215,$AB:$AX,9,0)))</f>
        <v>0</v>
      </c>
      <c r="BK1215" s="89" t="n">
        <f aca="false">IF(ISERROR(VLOOKUP($B1215,$AB:$AX,10,0)),0,(VLOOKUP($B1215,$AB:$AX,10,0)))</f>
        <v>0</v>
      </c>
      <c r="BL1215" s="93" t="n">
        <f aca="false">IF(ISERROR(VLOOKUP($B1215,$AB:$AX,11,0)),0,(VLOOKUP($B1215,$AB:$AX,11,0)))</f>
        <v>0</v>
      </c>
      <c r="BM1215" s="89" t="n">
        <f aca="false">IF(ISERROR(VLOOKUP($B1215,$AB:$AX,12,0)),0,(VLOOKUP($B1215,$AB:$AX,12,0)))</f>
        <v>0</v>
      </c>
      <c r="BN1215" s="93" t="n">
        <f aca="false">IF(ISERROR(VLOOKUP($B1215,$AB:$AX,13,0)),0,(VLOOKUP($B1215,$AB:$AX,13,0)))</f>
        <v>0</v>
      </c>
      <c r="BO1215" s="86" t="n">
        <f aca="false">IF(ISERROR(VLOOKUP($B1215,$AB:$AX,14,0)),0,(VLOOKUP($B1215,$AB:$AX,14,0)))</f>
        <v>0</v>
      </c>
      <c r="BP1215" s="91" t="n">
        <f aca="false">IF(ISERROR(VLOOKUP($B1215,$AB:$AX,15,0)),0,(VLOOKUP($B1215,$AB:$AX,15,0)))</f>
        <v>0</v>
      </c>
    </row>
    <row r="1216" customFormat="false" ht="12.75" hidden="true" customHeight="false" outlineLevel="0" collapsed="false">
      <c r="A1216" s="75" t="s">
        <v>1685</v>
      </c>
      <c r="B1216" s="78"/>
      <c r="C1216" s="79"/>
      <c r="D1216" s="78"/>
      <c r="E1216" s="78"/>
      <c r="F1216" s="79"/>
      <c r="G1216" s="79"/>
      <c r="H1216" s="80" t="n">
        <v>0</v>
      </c>
      <c r="I1216" s="81" t="n">
        <v>0</v>
      </c>
      <c r="J1216" s="81" t="n">
        <v>0</v>
      </c>
      <c r="K1216" s="82" t="n">
        <v>0</v>
      </c>
      <c r="L1216" s="83" t="n">
        <v>0</v>
      </c>
      <c r="M1216" s="82" t="n">
        <v>0</v>
      </c>
      <c r="N1216" s="83" t="n">
        <v>0</v>
      </c>
      <c r="O1216" s="79"/>
      <c r="P1216" s="84"/>
      <c r="AA1216" s="5" t="s">
        <v>1685</v>
      </c>
      <c r="AB1216" s="85"/>
      <c r="AC1216" s="86"/>
      <c r="AD1216" s="85"/>
      <c r="AE1216" s="85"/>
      <c r="AF1216" s="86"/>
      <c r="AG1216" s="86"/>
      <c r="AH1216" s="87" t="n">
        <v>0</v>
      </c>
      <c r="AI1216" s="88" t="n">
        <v>0</v>
      </c>
      <c r="AJ1216" s="88" t="n">
        <v>0</v>
      </c>
      <c r="AK1216" s="89" t="n">
        <v>0</v>
      </c>
      <c r="AL1216" s="90" t="n">
        <v>0</v>
      </c>
      <c r="AM1216" s="89" t="n">
        <v>0</v>
      </c>
      <c r="AN1216" s="90" t="n">
        <v>0</v>
      </c>
      <c r="AO1216" s="86"/>
      <c r="AP1216" s="91"/>
      <c r="AZ1216" s="5"/>
      <c r="BA1216" s="12"/>
      <c r="BB1216" s="85" t="n">
        <f aca="false">IF(ISERROR(VLOOKUP($B1216,$AB:$AX,1,0)),0,(VLOOKUP($B1216,$AB:$AX,1,0)))</f>
        <v>0</v>
      </c>
      <c r="BC1216" s="86" t="n">
        <f aca="false">IF(ISERROR(VLOOKUP($B1216,$AB:$AX,2,0)),0,(VLOOKUP($B1216,$AB:$AX,2,0)))</f>
        <v>0</v>
      </c>
      <c r="BD1216" s="92" t="n">
        <f aca="false">IF(ISERROR(VLOOKUP($B1216,$AB:$AX,3,0)),0,(VLOOKUP($B1216,$AB:$AX,3,0)))</f>
        <v>0</v>
      </c>
      <c r="BE1216" s="85" t="n">
        <f aca="false">IF(ISERROR(VLOOKUP($B1216,$AB:$AX,4,0)),0,(VLOOKUP($B1216,$AB:$AX,4,0)))</f>
        <v>0</v>
      </c>
      <c r="BF1216" s="86" t="n">
        <f aca="false">IF(ISERROR(VLOOKUP($B1216,$AB:$AX,5,0)),0,(VLOOKUP($B1216,$AB:$AX,5,0)))</f>
        <v>0</v>
      </c>
      <c r="BG1216" s="86" t="n">
        <f aca="false">IF(ISERROR(VLOOKUP($B1216,$AB:$AX,6,0)),0,(VLOOKUP($B1216,$AB:$AX,6,0)))</f>
        <v>0</v>
      </c>
      <c r="BH1216" s="85" t="n">
        <f aca="false">IF(ISERROR(VLOOKUP($B1216,$AB:$AX,7,0)),0,(VLOOKUP($B1216,$AB:$AX,7,0)))</f>
        <v>0</v>
      </c>
      <c r="BI1216" s="88" t="n">
        <f aca="false">IF(ISERROR(VLOOKUP($B1216,$AB:$AX,8,0)),0,(VLOOKUP($B1216,$AB:$AX,8,0)))</f>
        <v>0</v>
      </c>
      <c r="BJ1216" s="88" t="n">
        <f aca="false">IF(ISERROR(VLOOKUP($B1216,$AB:$AX,9,0)),0,(VLOOKUP($B1216,$AB:$AX,9,0)))</f>
        <v>0</v>
      </c>
      <c r="BK1216" s="89" t="n">
        <f aca="false">IF(ISERROR(VLOOKUP($B1216,$AB:$AX,10,0)),0,(VLOOKUP($B1216,$AB:$AX,10,0)))</f>
        <v>0</v>
      </c>
      <c r="BL1216" s="93" t="n">
        <f aca="false">IF(ISERROR(VLOOKUP($B1216,$AB:$AX,11,0)),0,(VLOOKUP($B1216,$AB:$AX,11,0)))</f>
        <v>0</v>
      </c>
      <c r="BM1216" s="89" t="n">
        <f aca="false">IF(ISERROR(VLOOKUP($B1216,$AB:$AX,12,0)),0,(VLOOKUP($B1216,$AB:$AX,12,0)))</f>
        <v>0</v>
      </c>
      <c r="BN1216" s="93" t="n">
        <f aca="false">IF(ISERROR(VLOOKUP($B1216,$AB:$AX,13,0)),0,(VLOOKUP($B1216,$AB:$AX,13,0)))</f>
        <v>0</v>
      </c>
      <c r="BO1216" s="86" t="n">
        <f aca="false">IF(ISERROR(VLOOKUP($B1216,$AB:$AX,14,0)),0,(VLOOKUP($B1216,$AB:$AX,14,0)))</f>
        <v>0</v>
      </c>
      <c r="BP1216" s="91" t="n">
        <f aca="false">IF(ISERROR(VLOOKUP($B1216,$AB:$AX,15,0)),0,(VLOOKUP($B1216,$AB:$AX,15,0)))</f>
        <v>0</v>
      </c>
    </row>
    <row r="1217" customFormat="false" ht="12.75" hidden="true" customHeight="false" outlineLevel="0" collapsed="false">
      <c r="A1217" s="75" t="s">
        <v>1686</v>
      </c>
      <c r="B1217" s="78"/>
      <c r="C1217" s="79"/>
      <c r="D1217" s="78"/>
      <c r="E1217" s="78"/>
      <c r="F1217" s="79"/>
      <c r="G1217" s="79"/>
      <c r="H1217" s="80" t="n">
        <v>0</v>
      </c>
      <c r="I1217" s="81" t="n">
        <v>0</v>
      </c>
      <c r="J1217" s="81" t="n">
        <v>0</v>
      </c>
      <c r="K1217" s="82" t="n">
        <v>0</v>
      </c>
      <c r="L1217" s="83" t="n">
        <v>0</v>
      </c>
      <c r="M1217" s="82" t="n">
        <v>0</v>
      </c>
      <c r="N1217" s="83" t="n">
        <v>0</v>
      </c>
      <c r="O1217" s="79"/>
      <c r="P1217" s="84"/>
      <c r="AA1217" s="5" t="s">
        <v>1686</v>
      </c>
      <c r="AB1217" s="85"/>
      <c r="AC1217" s="86"/>
      <c r="AD1217" s="85"/>
      <c r="AE1217" s="85"/>
      <c r="AF1217" s="86"/>
      <c r="AG1217" s="86"/>
      <c r="AH1217" s="87" t="n">
        <v>0</v>
      </c>
      <c r="AI1217" s="88" t="n">
        <v>0</v>
      </c>
      <c r="AJ1217" s="88" t="n">
        <v>0</v>
      </c>
      <c r="AK1217" s="89" t="n">
        <v>0</v>
      </c>
      <c r="AL1217" s="90" t="n">
        <v>0</v>
      </c>
      <c r="AM1217" s="89" t="n">
        <v>0</v>
      </c>
      <c r="AN1217" s="90" t="n">
        <v>0</v>
      </c>
      <c r="AO1217" s="86"/>
      <c r="AP1217" s="91"/>
      <c r="AZ1217" s="5"/>
      <c r="BA1217" s="12"/>
      <c r="BB1217" s="85" t="n">
        <f aca="false">IF(ISERROR(VLOOKUP($B1217,$AB:$AX,1,0)),0,(VLOOKUP($B1217,$AB:$AX,1,0)))</f>
        <v>0</v>
      </c>
      <c r="BC1217" s="86" t="n">
        <f aca="false">IF(ISERROR(VLOOKUP($B1217,$AB:$AX,2,0)),0,(VLOOKUP($B1217,$AB:$AX,2,0)))</f>
        <v>0</v>
      </c>
      <c r="BD1217" s="92" t="n">
        <f aca="false">IF(ISERROR(VLOOKUP($B1217,$AB:$AX,3,0)),0,(VLOOKUP($B1217,$AB:$AX,3,0)))</f>
        <v>0</v>
      </c>
      <c r="BE1217" s="85" t="n">
        <f aca="false">IF(ISERROR(VLOOKUP($B1217,$AB:$AX,4,0)),0,(VLOOKUP($B1217,$AB:$AX,4,0)))</f>
        <v>0</v>
      </c>
      <c r="BF1217" s="86" t="n">
        <f aca="false">IF(ISERROR(VLOOKUP($B1217,$AB:$AX,5,0)),0,(VLOOKUP($B1217,$AB:$AX,5,0)))</f>
        <v>0</v>
      </c>
      <c r="BG1217" s="86" t="n">
        <f aca="false">IF(ISERROR(VLOOKUP($B1217,$AB:$AX,6,0)),0,(VLOOKUP($B1217,$AB:$AX,6,0)))</f>
        <v>0</v>
      </c>
      <c r="BH1217" s="85" t="n">
        <f aca="false">IF(ISERROR(VLOOKUP($B1217,$AB:$AX,7,0)),0,(VLOOKUP($B1217,$AB:$AX,7,0)))</f>
        <v>0</v>
      </c>
      <c r="BI1217" s="88" t="n">
        <f aca="false">IF(ISERROR(VLOOKUP($B1217,$AB:$AX,8,0)),0,(VLOOKUP($B1217,$AB:$AX,8,0)))</f>
        <v>0</v>
      </c>
      <c r="BJ1217" s="88" t="n">
        <f aca="false">IF(ISERROR(VLOOKUP($B1217,$AB:$AX,9,0)),0,(VLOOKUP($B1217,$AB:$AX,9,0)))</f>
        <v>0</v>
      </c>
      <c r="BK1217" s="89" t="n">
        <f aca="false">IF(ISERROR(VLOOKUP($B1217,$AB:$AX,10,0)),0,(VLOOKUP($B1217,$AB:$AX,10,0)))</f>
        <v>0</v>
      </c>
      <c r="BL1217" s="93" t="n">
        <f aca="false">IF(ISERROR(VLOOKUP($B1217,$AB:$AX,11,0)),0,(VLOOKUP($B1217,$AB:$AX,11,0)))</f>
        <v>0</v>
      </c>
      <c r="BM1217" s="89" t="n">
        <f aca="false">IF(ISERROR(VLOOKUP($B1217,$AB:$AX,12,0)),0,(VLOOKUP($B1217,$AB:$AX,12,0)))</f>
        <v>0</v>
      </c>
      <c r="BN1217" s="93" t="n">
        <f aca="false">IF(ISERROR(VLOOKUP($B1217,$AB:$AX,13,0)),0,(VLOOKUP($B1217,$AB:$AX,13,0)))</f>
        <v>0</v>
      </c>
      <c r="BO1217" s="86" t="n">
        <f aca="false">IF(ISERROR(VLOOKUP($B1217,$AB:$AX,14,0)),0,(VLOOKUP($B1217,$AB:$AX,14,0)))</f>
        <v>0</v>
      </c>
      <c r="BP1217" s="91" t="n">
        <f aca="false">IF(ISERROR(VLOOKUP($B1217,$AB:$AX,15,0)),0,(VLOOKUP($B1217,$AB:$AX,15,0)))</f>
        <v>0</v>
      </c>
    </row>
    <row r="1218" customFormat="false" ht="12.75" hidden="true" customHeight="false" outlineLevel="0" collapsed="false">
      <c r="A1218" s="75" t="s">
        <v>1687</v>
      </c>
      <c r="B1218" s="78"/>
      <c r="C1218" s="79"/>
      <c r="D1218" s="78"/>
      <c r="E1218" s="78"/>
      <c r="F1218" s="79"/>
      <c r="G1218" s="79"/>
      <c r="H1218" s="80" t="n">
        <v>0</v>
      </c>
      <c r="I1218" s="81" t="n">
        <v>0</v>
      </c>
      <c r="J1218" s="81" t="n">
        <v>0</v>
      </c>
      <c r="K1218" s="82" t="n">
        <v>0</v>
      </c>
      <c r="L1218" s="83" t="n">
        <v>0</v>
      </c>
      <c r="M1218" s="82" t="n">
        <v>0</v>
      </c>
      <c r="N1218" s="83" t="n">
        <v>0</v>
      </c>
      <c r="O1218" s="79"/>
      <c r="P1218" s="84"/>
      <c r="AA1218" s="5" t="s">
        <v>1687</v>
      </c>
      <c r="AB1218" s="85"/>
      <c r="AC1218" s="86"/>
      <c r="AD1218" s="85"/>
      <c r="AE1218" s="85"/>
      <c r="AF1218" s="86"/>
      <c r="AG1218" s="86"/>
      <c r="AH1218" s="87" t="n">
        <v>0</v>
      </c>
      <c r="AI1218" s="88" t="n">
        <v>0</v>
      </c>
      <c r="AJ1218" s="88" t="n">
        <v>0</v>
      </c>
      <c r="AK1218" s="89" t="n">
        <v>0</v>
      </c>
      <c r="AL1218" s="90" t="n">
        <v>0</v>
      </c>
      <c r="AM1218" s="89" t="n">
        <v>0</v>
      </c>
      <c r="AN1218" s="90" t="n">
        <v>0</v>
      </c>
      <c r="AO1218" s="86"/>
      <c r="AP1218" s="91"/>
      <c r="AZ1218" s="5"/>
      <c r="BA1218" s="12"/>
      <c r="BB1218" s="85" t="n">
        <f aca="false">IF(ISERROR(VLOOKUP($B1218,$AB:$AX,1,0)),0,(VLOOKUP($B1218,$AB:$AX,1,0)))</f>
        <v>0</v>
      </c>
      <c r="BC1218" s="86" t="n">
        <f aca="false">IF(ISERROR(VLOOKUP($B1218,$AB:$AX,2,0)),0,(VLOOKUP($B1218,$AB:$AX,2,0)))</f>
        <v>0</v>
      </c>
      <c r="BD1218" s="92" t="n">
        <f aca="false">IF(ISERROR(VLOOKUP($B1218,$AB:$AX,3,0)),0,(VLOOKUP($B1218,$AB:$AX,3,0)))</f>
        <v>0</v>
      </c>
      <c r="BE1218" s="85" t="n">
        <f aca="false">IF(ISERROR(VLOOKUP($B1218,$AB:$AX,4,0)),0,(VLOOKUP($B1218,$AB:$AX,4,0)))</f>
        <v>0</v>
      </c>
      <c r="BF1218" s="86" t="n">
        <f aca="false">IF(ISERROR(VLOOKUP($B1218,$AB:$AX,5,0)),0,(VLOOKUP($B1218,$AB:$AX,5,0)))</f>
        <v>0</v>
      </c>
      <c r="BG1218" s="86" t="n">
        <f aca="false">IF(ISERROR(VLOOKUP($B1218,$AB:$AX,6,0)),0,(VLOOKUP($B1218,$AB:$AX,6,0)))</f>
        <v>0</v>
      </c>
      <c r="BH1218" s="85" t="n">
        <f aca="false">IF(ISERROR(VLOOKUP($B1218,$AB:$AX,7,0)),0,(VLOOKUP($B1218,$AB:$AX,7,0)))</f>
        <v>0</v>
      </c>
      <c r="BI1218" s="88" t="n">
        <f aca="false">IF(ISERROR(VLOOKUP($B1218,$AB:$AX,8,0)),0,(VLOOKUP($B1218,$AB:$AX,8,0)))</f>
        <v>0</v>
      </c>
      <c r="BJ1218" s="88" t="n">
        <f aca="false">IF(ISERROR(VLOOKUP($B1218,$AB:$AX,9,0)),0,(VLOOKUP($B1218,$AB:$AX,9,0)))</f>
        <v>0</v>
      </c>
      <c r="BK1218" s="89" t="n">
        <f aca="false">IF(ISERROR(VLOOKUP($B1218,$AB:$AX,10,0)),0,(VLOOKUP($B1218,$AB:$AX,10,0)))</f>
        <v>0</v>
      </c>
      <c r="BL1218" s="93" t="n">
        <f aca="false">IF(ISERROR(VLOOKUP($B1218,$AB:$AX,11,0)),0,(VLOOKUP($B1218,$AB:$AX,11,0)))</f>
        <v>0</v>
      </c>
      <c r="BM1218" s="89" t="n">
        <f aca="false">IF(ISERROR(VLOOKUP($B1218,$AB:$AX,12,0)),0,(VLOOKUP($B1218,$AB:$AX,12,0)))</f>
        <v>0</v>
      </c>
      <c r="BN1218" s="93" t="n">
        <f aca="false">IF(ISERROR(VLOOKUP($B1218,$AB:$AX,13,0)),0,(VLOOKUP($B1218,$AB:$AX,13,0)))</f>
        <v>0</v>
      </c>
      <c r="BO1218" s="86" t="n">
        <f aca="false">IF(ISERROR(VLOOKUP($B1218,$AB:$AX,14,0)),0,(VLOOKUP($B1218,$AB:$AX,14,0)))</f>
        <v>0</v>
      </c>
      <c r="BP1218" s="91" t="n">
        <f aca="false">IF(ISERROR(VLOOKUP($B1218,$AB:$AX,15,0)),0,(VLOOKUP($B1218,$AB:$AX,15,0)))</f>
        <v>0</v>
      </c>
    </row>
    <row r="1219" customFormat="false" ht="12.75" hidden="true" customHeight="false" outlineLevel="0" collapsed="false">
      <c r="A1219" s="75" t="s">
        <v>1688</v>
      </c>
      <c r="B1219" s="78"/>
      <c r="C1219" s="79"/>
      <c r="D1219" s="78"/>
      <c r="E1219" s="78"/>
      <c r="F1219" s="79"/>
      <c r="G1219" s="79"/>
      <c r="H1219" s="80" t="n">
        <v>0</v>
      </c>
      <c r="I1219" s="81" t="n">
        <v>0</v>
      </c>
      <c r="J1219" s="81" t="n">
        <v>0</v>
      </c>
      <c r="K1219" s="82" t="n">
        <v>0</v>
      </c>
      <c r="L1219" s="83" t="n">
        <v>0</v>
      </c>
      <c r="M1219" s="82" t="n">
        <v>0</v>
      </c>
      <c r="N1219" s="83" t="n">
        <v>0</v>
      </c>
      <c r="O1219" s="79"/>
      <c r="P1219" s="84"/>
      <c r="AA1219" s="5" t="s">
        <v>1688</v>
      </c>
      <c r="AB1219" s="85"/>
      <c r="AC1219" s="86"/>
      <c r="AD1219" s="85"/>
      <c r="AE1219" s="85"/>
      <c r="AF1219" s="86"/>
      <c r="AG1219" s="86"/>
      <c r="AH1219" s="87" t="n">
        <v>0</v>
      </c>
      <c r="AI1219" s="88" t="n">
        <v>0</v>
      </c>
      <c r="AJ1219" s="88" t="n">
        <v>0</v>
      </c>
      <c r="AK1219" s="89" t="n">
        <v>0</v>
      </c>
      <c r="AL1219" s="90" t="n">
        <v>0</v>
      </c>
      <c r="AM1219" s="89" t="n">
        <v>0</v>
      </c>
      <c r="AN1219" s="90" t="n">
        <v>0</v>
      </c>
      <c r="AO1219" s="86"/>
      <c r="AP1219" s="91"/>
      <c r="AZ1219" s="5"/>
      <c r="BA1219" s="12"/>
      <c r="BB1219" s="85" t="n">
        <f aca="false">IF(ISERROR(VLOOKUP($B1219,$AB:$AX,1,0)),0,(VLOOKUP($B1219,$AB:$AX,1,0)))</f>
        <v>0</v>
      </c>
      <c r="BC1219" s="86" t="n">
        <f aca="false">IF(ISERROR(VLOOKUP($B1219,$AB:$AX,2,0)),0,(VLOOKUP($B1219,$AB:$AX,2,0)))</f>
        <v>0</v>
      </c>
      <c r="BD1219" s="92" t="n">
        <f aca="false">IF(ISERROR(VLOOKUP($B1219,$AB:$AX,3,0)),0,(VLOOKUP($B1219,$AB:$AX,3,0)))</f>
        <v>0</v>
      </c>
      <c r="BE1219" s="85" t="n">
        <f aca="false">IF(ISERROR(VLOOKUP($B1219,$AB:$AX,4,0)),0,(VLOOKUP($B1219,$AB:$AX,4,0)))</f>
        <v>0</v>
      </c>
      <c r="BF1219" s="86" t="n">
        <f aca="false">IF(ISERROR(VLOOKUP($B1219,$AB:$AX,5,0)),0,(VLOOKUP($B1219,$AB:$AX,5,0)))</f>
        <v>0</v>
      </c>
      <c r="BG1219" s="86" t="n">
        <f aca="false">IF(ISERROR(VLOOKUP($B1219,$AB:$AX,6,0)),0,(VLOOKUP($B1219,$AB:$AX,6,0)))</f>
        <v>0</v>
      </c>
      <c r="BH1219" s="85" t="n">
        <f aca="false">IF(ISERROR(VLOOKUP($B1219,$AB:$AX,7,0)),0,(VLOOKUP($B1219,$AB:$AX,7,0)))</f>
        <v>0</v>
      </c>
      <c r="BI1219" s="88" t="n">
        <f aca="false">IF(ISERROR(VLOOKUP($B1219,$AB:$AX,8,0)),0,(VLOOKUP($B1219,$AB:$AX,8,0)))</f>
        <v>0</v>
      </c>
      <c r="BJ1219" s="88" t="n">
        <f aca="false">IF(ISERROR(VLOOKUP($B1219,$AB:$AX,9,0)),0,(VLOOKUP($B1219,$AB:$AX,9,0)))</f>
        <v>0</v>
      </c>
      <c r="BK1219" s="89" t="n">
        <f aca="false">IF(ISERROR(VLOOKUP($B1219,$AB:$AX,10,0)),0,(VLOOKUP($B1219,$AB:$AX,10,0)))</f>
        <v>0</v>
      </c>
      <c r="BL1219" s="93" t="n">
        <f aca="false">IF(ISERROR(VLOOKUP($B1219,$AB:$AX,11,0)),0,(VLOOKUP($B1219,$AB:$AX,11,0)))</f>
        <v>0</v>
      </c>
      <c r="BM1219" s="89" t="n">
        <f aca="false">IF(ISERROR(VLOOKUP($B1219,$AB:$AX,12,0)),0,(VLOOKUP($B1219,$AB:$AX,12,0)))</f>
        <v>0</v>
      </c>
      <c r="BN1219" s="93" t="n">
        <f aca="false">IF(ISERROR(VLOOKUP($B1219,$AB:$AX,13,0)),0,(VLOOKUP($B1219,$AB:$AX,13,0)))</f>
        <v>0</v>
      </c>
      <c r="BO1219" s="86" t="n">
        <f aca="false">IF(ISERROR(VLOOKUP($B1219,$AB:$AX,14,0)),0,(VLOOKUP($B1219,$AB:$AX,14,0)))</f>
        <v>0</v>
      </c>
      <c r="BP1219" s="91" t="n">
        <f aca="false">IF(ISERROR(VLOOKUP($B1219,$AB:$AX,15,0)),0,(VLOOKUP($B1219,$AB:$AX,15,0)))</f>
        <v>0</v>
      </c>
    </row>
    <row r="1220" customFormat="false" ht="12.75" hidden="true" customHeight="false" outlineLevel="0" collapsed="false">
      <c r="A1220" s="75" t="s">
        <v>1689</v>
      </c>
      <c r="B1220" s="78"/>
      <c r="C1220" s="79"/>
      <c r="D1220" s="78"/>
      <c r="E1220" s="78"/>
      <c r="F1220" s="79"/>
      <c r="G1220" s="79"/>
      <c r="H1220" s="80" t="n">
        <v>0</v>
      </c>
      <c r="I1220" s="81" t="n">
        <v>0</v>
      </c>
      <c r="J1220" s="81" t="n">
        <v>0</v>
      </c>
      <c r="K1220" s="82" t="n">
        <v>0</v>
      </c>
      <c r="L1220" s="83" t="n">
        <v>0</v>
      </c>
      <c r="M1220" s="82" t="n">
        <v>0</v>
      </c>
      <c r="N1220" s="83" t="n">
        <v>0</v>
      </c>
      <c r="O1220" s="79"/>
      <c r="P1220" s="84"/>
      <c r="AA1220" s="5" t="s">
        <v>1689</v>
      </c>
      <c r="AB1220" s="85"/>
      <c r="AC1220" s="86"/>
      <c r="AD1220" s="85"/>
      <c r="AE1220" s="85"/>
      <c r="AF1220" s="86"/>
      <c r="AG1220" s="86"/>
      <c r="AH1220" s="87" t="n">
        <v>0</v>
      </c>
      <c r="AI1220" s="88" t="n">
        <v>0</v>
      </c>
      <c r="AJ1220" s="88" t="n">
        <v>0</v>
      </c>
      <c r="AK1220" s="89" t="n">
        <v>0</v>
      </c>
      <c r="AL1220" s="90" t="n">
        <v>0</v>
      </c>
      <c r="AM1220" s="89" t="n">
        <v>0</v>
      </c>
      <c r="AN1220" s="90" t="n">
        <v>0</v>
      </c>
      <c r="AO1220" s="86"/>
      <c r="AP1220" s="91"/>
      <c r="AZ1220" s="5"/>
      <c r="BA1220" s="12"/>
      <c r="BB1220" s="85" t="n">
        <f aca="false">IF(ISERROR(VLOOKUP($B1220,$AB:$AX,1,0)),0,(VLOOKUP($B1220,$AB:$AX,1,0)))</f>
        <v>0</v>
      </c>
      <c r="BC1220" s="86" t="n">
        <f aca="false">IF(ISERROR(VLOOKUP($B1220,$AB:$AX,2,0)),0,(VLOOKUP($B1220,$AB:$AX,2,0)))</f>
        <v>0</v>
      </c>
      <c r="BD1220" s="92" t="n">
        <f aca="false">IF(ISERROR(VLOOKUP($B1220,$AB:$AX,3,0)),0,(VLOOKUP($B1220,$AB:$AX,3,0)))</f>
        <v>0</v>
      </c>
      <c r="BE1220" s="85" t="n">
        <f aca="false">IF(ISERROR(VLOOKUP($B1220,$AB:$AX,4,0)),0,(VLOOKUP($B1220,$AB:$AX,4,0)))</f>
        <v>0</v>
      </c>
      <c r="BF1220" s="86" t="n">
        <f aca="false">IF(ISERROR(VLOOKUP($B1220,$AB:$AX,5,0)),0,(VLOOKUP($B1220,$AB:$AX,5,0)))</f>
        <v>0</v>
      </c>
      <c r="BG1220" s="86" t="n">
        <f aca="false">IF(ISERROR(VLOOKUP($B1220,$AB:$AX,6,0)),0,(VLOOKUP($B1220,$AB:$AX,6,0)))</f>
        <v>0</v>
      </c>
      <c r="BH1220" s="85" t="n">
        <f aca="false">IF(ISERROR(VLOOKUP($B1220,$AB:$AX,7,0)),0,(VLOOKUP($B1220,$AB:$AX,7,0)))</f>
        <v>0</v>
      </c>
      <c r="BI1220" s="88" t="n">
        <f aca="false">IF(ISERROR(VLOOKUP($B1220,$AB:$AX,8,0)),0,(VLOOKUP($B1220,$AB:$AX,8,0)))</f>
        <v>0</v>
      </c>
      <c r="BJ1220" s="88" t="n">
        <f aca="false">IF(ISERROR(VLOOKUP($B1220,$AB:$AX,9,0)),0,(VLOOKUP($B1220,$AB:$AX,9,0)))</f>
        <v>0</v>
      </c>
      <c r="BK1220" s="89" t="n">
        <f aca="false">IF(ISERROR(VLOOKUP($B1220,$AB:$AX,10,0)),0,(VLOOKUP($B1220,$AB:$AX,10,0)))</f>
        <v>0</v>
      </c>
      <c r="BL1220" s="93" t="n">
        <f aca="false">IF(ISERROR(VLOOKUP($B1220,$AB:$AX,11,0)),0,(VLOOKUP($B1220,$AB:$AX,11,0)))</f>
        <v>0</v>
      </c>
      <c r="BM1220" s="89" t="n">
        <f aca="false">IF(ISERROR(VLOOKUP($B1220,$AB:$AX,12,0)),0,(VLOOKUP($B1220,$AB:$AX,12,0)))</f>
        <v>0</v>
      </c>
      <c r="BN1220" s="93" t="n">
        <f aca="false">IF(ISERROR(VLOOKUP($B1220,$AB:$AX,13,0)),0,(VLOOKUP($B1220,$AB:$AX,13,0)))</f>
        <v>0</v>
      </c>
      <c r="BO1220" s="86" t="n">
        <f aca="false">IF(ISERROR(VLOOKUP($B1220,$AB:$AX,14,0)),0,(VLOOKUP($B1220,$AB:$AX,14,0)))</f>
        <v>0</v>
      </c>
      <c r="BP1220" s="91" t="n">
        <f aca="false">IF(ISERROR(VLOOKUP($B1220,$AB:$AX,15,0)),0,(VLOOKUP($B1220,$AB:$AX,15,0)))</f>
        <v>0</v>
      </c>
    </row>
    <row r="1221" customFormat="false" ht="12.75" hidden="true" customHeight="false" outlineLevel="0" collapsed="false">
      <c r="A1221" s="75" t="s">
        <v>1690</v>
      </c>
      <c r="B1221" s="78"/>
      <c r="C1221" s="79"/>
      <c r="D1221" s="78"/>
      <c r="E1221" s="78"/>
      <c r="F1221" s="79"/>
      <c r="G1221" s="79"/>
      <c r="H1221" s="80" t="n">
        <v>0</v>
      </c>
      <c r="I1221" s="81" t="n">
        <v>0</v>
      </c>
      <c r="J1221" s="81" t="n">
        <v>0</v>
      </c>
      <c r="K1221" s="82" t="n">
        <v>0</v>
      </c>
      <c r="L1221" s="83" t="n">
        <v>0</v>
      </c>
      <c r="M1221" s="82" t="n">
        <v>0</v>
      </c>
      <c r="N1221" s="83" t="n">
        <v>0</v>
      </c>
      <c r="O1221" s="79"/>
      <c r="P1221" s="84"/>
      <c r="AA1221" s="5" t="s">
        <v>1690</v>
      </c>
      <c r="AB1221" s="85"/>
      <c r="AC1221" s="86"/>
      <c r="AD1221" s="85"/>
      <c r="AE1221" s="85"/>
      <c r="AF1221" s="86"/>
      <c r="AG1221" s="86"/>
      <c r="AH1221" s="87" t="n">
        <v>0</v>
      </c>
      <c r="AI1221" s="88" t="n">
        <v>0</v>
      </c>
      <c r="AJ1221" s="88" t="n">
        <v>0</v>
      </c>
      <c r="AK1221" s="89" t="n">
        <v>0</v>
      </c>
      <c r="AL1221" s="90" t="n">
        <v>0</v>
      </c>
      <c r="AM1221" s="89" t="n">
        <v>0</v>
      </c>
      <c r="AN1221" s="90" t="n">
        <v>0</v>
      </c>
      <c r="AO1221" s="86"/>
      <c r="AP1221" s="91"/>
      <c r="BB1221" s="85" t="n">
        <f aca="false">IF(ISERROR(VLOOKUP($B1221,$AB:$AX,1,0)),0,(VLOOKUP($B1221,$AB:$AX,1,0)))</f>
        <v>0</v>
      </c>
      <c r="BC1221" s="86" t="n">
        <f aca="false">IF(ISERROR(VLOOKUP($B1221,$AB:$AX,2,0)),0,(VLOOKUP($B1221,$AB:$AX,2,0)))</f>
        <v>0</v>
      </c>
      <c r="BD1221" s="92" t="n">
        <f aca="false">IF(ISERROR(VLOOKUP($B1221,$AB:$AX,3,0)),0,(VLOOKUP($B1221,$AB:$AX,3,0)))</f>
        <v>0</v>
      </c>
      <c r="BE1221" s="85" t="n">
        <f aca="false">IF(ISERROR(VLOOKUP($B1221,$AB:$AX,4,0)),0,(VLOOKUP($B1221,$AB:$AX,4,0)))</f>
        <v>0</v>
      </c>
      <c r="BF1221" s="86" t="n">
        <f aca="false">IF(ISERROR(VLOOKUP($B1221,$AB:$AX,5,0)),0,(VLOOKUP($B1221,$AB:$AX,5,0)))</f>
        <v>0</v>
      </c>
      <c r="BG1221" s="86" t="n">
        <f aca="false">IF(ISERROR(VLOOKUP($B1221,$AB:$AX,6,0)),0,(VLOOKUP($B1221,$AB:$AX,6,0)))</f>
        <v>0</v>
      </c>
      <c r="BH1221" s="85" t="n">
        <f aca="false">IF(ISERROR(VLOOKUP($B1221,$AB:$AX,7,0)),0,(VLOOKUP($B1221,$AB:$AX,7,0)))</f>
        <v>0</v>
      </c>
      <c r="BI1221" s="88" t="n">
        <f aca="false">IF(ISERROR(VLOOKUP($B1221,$AB:$AX,8,0)),0,(VLOOKUP($B1221,$AB:$AX,8,0)))</f>
        <v>0</v>
      </c>
      <c r="BJ1221" s="88" t="n">
        <f aca="false">IF(ISERROR(VLOOKUP($B1221,$AB:$AX,9,0)),0,(VLOOKUP($B1221,$AB:$AX,9,0)))</f>
        <v>0</v>
      </c>
      <c r="BK1221" s="89" t="n">
        <f aca="false">IF(ISERROR(VLOOKUP($B1221,$AB:$AX,10,0)),0,(VLOOKUP($B1221,$AB:$AX,10,0)))</f>
        <v>0</v>
      </c>
      <c r="BL1221" s="93" t="n">
        <f aca="false">IF(ISERROR(VLOOKUP($B1221,$AB:$AX,11,0)),0,(VLOOKUP($B1221,$AB:$AX,11,0)))</f>
        <v>0</v>
      </c>
      <c r="BM1221" s="89" t="n">
        <f aca="false">IF(ISERROR(VLOOKUP($B1221,$AB:$AX,12,0)),0,(VLOOKUP($B1221,$AB:$AX,12,0)))</f>
        <v>0</v>
      </c>
      <c r="BN1221" s="93" t="n">
        <f aca="false">IF(ISERROR(VLOOKUP($B1221,$AB:$AX,13,0)),0,(VLOOKUP($B1221,$AB:$AX,13,0)))</f>
        <v>0</v>
      </c>
      <c r="BO1221" s="86" t="n">
        <f aca="false">IF(ISERROR(VLOOKUP($B1221,$AB:$AX,14,0)),0,(VLOOKUP($B1221,$AB:$AX,14,0)))</f>
        <v>0</v>
      </c>
      <c r="BP1221" s="91" t="n">
        <f aca="false">IF(ISERROR(VLOOKUP($B1221,$AB:$AX,15,0)),0,(VLOOKUP($B1221,$AB:$AX,15,0)))</f>
        <v>0</v>
      </c>
    </row>
    <row r="1222" customFormat="false" ht="12.75" hidden="true" customHeight="false" outlineLevel="0" collapsed="false">
      <c r="A1222" s="75" t="s">
        <v>1691</v>
      </c>
      <c r="B1222" s="78"/>
      <c r="C1222" s="79"/>
      <c r="D1222" s="78"/>
      <c r="E1222" s="78"/>
      <c r="F1222" s="79"/>
      <c r="G1222" s="79"/>
      <c r="H1222" s="80" t="n">
        <v>0</v>
      </c>
      <c r="I1222" s="81" t="n">
        <v>0</v>
      </c>
      <c r="J1222" s="81" t="n">
        <v>0</v>
      </c>
      <c r="K1222" s="82" t="n">
        <v>0</v>
      </c>
      <c r="L1222" s="83" t="n">
        <v>0</v>
      </c>
      <c r="M1222" s="82" t="n">
        <v>0</v>
      </c>
      <c r="N1222" s="83" t="n">
        <v>0</v>
      </c>
      <c r="O1222" s="79"/>
      <c r="P1222" s="84"/>
      <c r="AA1222" s="5" t="s">
        <v>1691</v>
      </c>
      <c r="AB1222" s="85"/>
      <c r="AC1222" s="86"/>
      <c r="AD1222" s="85"/>
      <c r="AE1222" s="85"/>
      <c r="AF1222" s="86"/>
      <c r="AG1222" s="86"/>
      <c r="AH1222" s="87" t="n">
        <v>0</v>
      </c>
      <c r="AI1222" s="88" t="n">
        <v>0</v>
      </c>
      <c r="AJ1222" s="88" t="n">
        <v>0</v>
      </c>
      <c r="AK1222" s="89" t="n">
        <v>0</v>
      </c>
      <c r="AL1222" s="90" t="n">
        <v>0</v>
      </c>
      <c r="AM1222" s="89" t="n">
        <v>0</v>
      </c>
      <c r="AN1222" s="90" t="n">
        <v>0</v>
      </c>
      <c r="AO1222" s="86"/>
      <c r="AP1222" s="91"/>
      <c r="BB1222" s="85" t="n">
        <f aca="false">IF(ISERROR(VLOOKUP($B1222,$AB:$AX,1,0)),0,(VLOOKUP($B1222,$AB:$AX,1,0)))</f>
        <v>0</v>
      </c>
      <c r="BC1222" s="86" t="n">
        <f aca="false">IF(ISERROR(VLOOKUP($B1222,$AB:$AX,2,0)),0,(VLOOKUP($B1222,$AB:$AX,2,0)))</f>
        <v>0</v>
      </c>
      <c r="BD1222" s="92" t="n">
        <f aca="false">IF(ISERROR(VLOOKUP($B1222,$AB:$AX,3,0)),0,(VLOOKUP($B1222,$AB:$AX,3,0)))</f>
        <v>0</v>
      </c>
      <c r="BE1222" s="85" t="n">
        <f aca="false">IF(ISERROR(VLOOKUP($B1222,$AB:$AX,4,0)),0,(VLOOKUP($B1222,$AB:$AX,4,0)))</f>
        <v>0</v>
      </c>
      <c r="BF1222" s="86" t="n">
        <f aca="false">IF(ISERROR(VLOOKUP($B1222,$AB:$AX,5,0)),0,(VLOOKUP($B1222,$AB:$AX,5,0)))</f>
        <v>0</v>
      </c>
      <c r="BG1222" s="86" t="n">
        <f aca="false">IF(ISERROR(VLOOKUP($B1222,$AB:$AX,6,0)),0,(VLOOKUP($B1222,$AB:$AX,6,0)))</f>
        <v>0</v>
      </c>
      <c r="BH1222" s="85" t="n">
        <f aca="false">IF(ISERROR(VLOOKUP($B1222,$AB:$AX,7,0)),0,(VLOOKUP($B1222,$AB:$AX,7,0)))</f>
        <v>0</v>
      </c>
      <c r="BI1222" s="88" t="n">
        <f aca="false">IF(ISERROR(VLOOKUP($B1222,$AB:$AX,8,0)),0,(VLOOKUP($B1222,$AB:$AX,8,0)))</f>
        <v>0</v>
      </c>
      <c r="BJ1222" s="88" t="n">
        <f aca="false">IF(ISERROR(VLOOKUP($B1222,$AB:$AX,9,0)),0,(VLOOKUP($B1222,$AB:$AX,9,0)))</f>
        <v>0</v>
      </c>
      <c r="BK1222" s="89" t="n">
        <f aca="false">IF(ISERROR(VLOOKUP($B1222,$AB:$AX,10,0)),0,(VLOOKUP($B1222,$AB:$AX,10,0)))</f>
        <v>0</v>
      </c>
      <c r="BL1222" s="93" t="n">
        <f aca="false">IF(ISERROR(VLOOKUP($B1222,$AB:$AX,11,0)),0,(VLOOKUP($B1222,$AB:$AX,11,0)))</f>
        <v>0</v>
      </c>
      <c r="BM1222" s="89" t="n">
        <f aca="false">IF(ISERROR(VLOOKUP($B1222,$AB:$AX,12,0)),0,(VLOOKUP($B1222,$AB:$AX,12,0)))</f>
        <v>0</v>
      </c>
      <c r="BN1222" s="93" t="n">
        <f aca="false">IF(ISERROR(VLOOKUP($B1222,$AB:$AX,13,0)),0,(VLOOKUP($B1222,$AB:$AX,13,0)))</f>
        <v>0</v>
      </c>
      <c r="BO1222" s="86" t="n">
        <f aca="false">IF(ISERROR(VLOOKUP($B1222,$AB:$AX,14,0)),0,(VLOOKUP($B1222,$AB:$AX,14,0)))</f>
        <v>0</v>
      </c>
      <c r="BP1222" s="91" t="n">
        <f aca="false">IF(ISERROR(VLOOKUP($B1222,$AB:$AX,15,0)),0,(VLOOKUP($B1222,$AB:$AX,15,0)))</f>
        <v>0</v>
      </c>
    </row>
    <row r="1223" customFormat="false" ht="12.75" hidden="true" customHeight="false" outlineLevel="0" collapsed="false">
      <c r="A1223" s="75" t="s">
        <v>1692</v>
      </c>
      <c r="B1223" s="78"/>
      <c r="C1223" s="79"/>
      <c r="D1223" s="78"/>
      <c r="E1223" s="78"/>
      <c r="F1223" s="79"/>
      <c r="G1223" s="79"/>
      <c r="H1223" s="80" t="n">
        <v>0</v>
      </c>
      <c r="I1223" s="81" t="n">
        <v>0</v>
      </c>
      <c r="J1223" s="81" t="n">
        <v>0</v>
      </c>
      <c r="K1223" s="82" t="n">
        <v>0</v>
      </c>
      <c r="L1223" s="83" t="n">
        <v>0</v>
      </c>
      <c r="M1223" s="82" t="n">
        <v>0</v>
      </c>
      <c r="N1223" s="83" t="n">
        <v>0</v>
      </c>
      <c r="O1223" s="79"/>
      <c r="P1223" s="84"/>
      <c r="AA1223" s="5" t="s">
        <v>1692</v>
      </c>
      <c r="AB1223" s="85"/>
      <c r="AC1223" s="86"/>
      <c r="AD1223" s="85"/>
      <c r="AE1223" s="85"/>
      <c r="AF1223" s="86"/>
      <c r="AG1223" s="86"/>
      <c r="AH1223" s="87" t="n">
        <v>0</v>
      </c>
      <c r="AI1223" s="88" t="n">
        <v>0</v>
      </c>
      <c r="AJ1223" s="88" t="n">
        <v>0</v>
      </c>
      <c r="AK1223" s="89" t="n">
        <v>0</v>
      </c>
      <c r="AL1223" s="90" t="n">
        <v>0</v>
      </c>
      <c r="AM1223" s="89" t="n">
        <v>0</v>
      </c>
      <c r="AN1223" s="90" t="n">
        <v>0</v>
      </c>
      <c r="AO1223" s="86"/>
      <c r="AP1223" s="91"/>
      <c r="BB1223" s="85" t="n">
        <f aca="false">IF(ISERROR(VLOOKUP($B1223,$AB:$AX,1,0)),0,(VLOOKUP($B1223,$AB:$AX,1,0)))</f>
        <v>0</v>
      </c>
      <c r="BC1223" s="86" t="n">
        <f aca="false">IF(ISERROR(VLOOKUP($B1223,$AB:$AX,2,0)),0,(VLOOKUP($B1223,$AB:$AX,2,0)))</f>
        <v>0</v>
      </c>
      <c r="BD1223" s="92" t="n">
        <f aca="false">IF(ISERROR(VLOOKUP($B1223,$AB:$AX,3,0)),0,(VLOOKUP($B1223,$AB:$AX,3,0)))</f>
        <v>0</v>
      </c>
      <c r="BE1223" s="85" t="n">
        <f aca="false">IF(ISERROR(VLOOKUP($B1223,$AB:$AX,4,0)),0,(VLOOKUP($B1223,$AB:$AX,4,0)))</f>
        <v>0</v>
      </c>
      <c r="BF1223" s="86" t="n">
        <f aca="false">IF(ISERROR(VLOOKUP($B1223,$AB:$AX,5,0)),0,(VLOOKUP($B1223,$AB:$AX,5,0)))</f>
        <v>0</v>
      </c>
      <c r="BG1223" s="86" t="n">
        <f aca="false">IF(ISERROR(VLOOKUP($B1223,$AB:$AX,6,0)),0,(VLOOKUP($B1223,$AB:$AX,6,0)))</f>
        <v>0</v>
      </c>
      <c r="BH1223" s="85" t="n">
        <f aca="false">IF(ISERROR(VLOOKUP($B1223,$AB:$AX,7,0)),0,(VLOOKUP($B1223,$AB:$AX,7,0)))</f>
        <v>0</v>
      </c>
      <c r="BI1223" s="88" t="n">
        <f aca="false">IF(ISERROR(VLOOKUP($B1223,$AB:$AX,8,0)),0,(VLOOKUP($B1223,$AB:$AX,8,0)))</f>
        <v>0</v>
      </c>
      <c r="BJ1223" s="88" t="n">
        <f aca="false">IF(ISERROR(VLOOKUP($B1223,$AB:$AX,9,0)),0,(VLOOKUP($B1223,$AB:$AX,9,0)))</f>
        <v>0</v>
      </c>
      <c r="BK1223" s="89" t="n">
        <f aca="false">IF(ISERROR(VLOOKUP($B1223,$AB:$AX,10,0)),0,(VLOOKUP($B1223,$AB:$AX,10,0)))</f>
        <v>0</v>
      </c>
      <c r="BL1223" s="93" t="n">
        <f aca="false">IF(ISERROR(VLOOKUP($B1223,$AB:$AX,11,0)),0,(VLOOKUP($B1223,$AB:$AX,11,0)))</f>
        <v>0</v>
      </c>
      <c r="BM1223" s="89" t="n">
        <f aca="false">IF(ISERROR(VLOOKUP($B1223,$AB:$AX,12,0)),0,(VLOOKUP($B1223,$AB:$AX,12,0)))</f>
        <v>0</v>
      </c>
      <c r="BN1223" s="93" t="n">
        <f aca="false">IF(ISERROR(VLOOKUP($B1223,$AB:$AX,13,0)),0,(VLOOKUP($B1223,$AB:$AX,13,0)))</f>
        <v>0</v>
      </c>
      <c r="BO1223" s="86" t="n">
        <f aca="false">IF(ISERROR(VLOOKUP($B1223,$AB:$AX,14,0)),0,(VLOOKUP($B1223,$AB:$AX,14,0)))</f>
        <v>0</v>
      </c>
      <c r="BP1223" s="91" t="n">
        <f aca="false">IF(ISERROR(VLOOKUP($B1223,$AB:$AX,15,0)),0,(VLOOKUP($B1223,$AB:$AX,15,0)))</f>
        <v>0</v>
      </c>
    </row>
    <row r="1224" customFormat="false" ht="12.75" hidden="true" customHeight="false" outlineLevel="0" collapsed="false">
      <c r="A1224" s="75" t="s">
        <v>1693</v>
      </c>
      <c r="B1224" s="78"/>
      <c r="C1224" s="79"/>
      <c r="D1224" s="78"/>
      <c r="E1224" s="78"/>
      <c r="F1224" s="79"/>
      <c r="G1224" s="79"/>
      <c r="H1224" s="80" t="n">
        <v>0</v>
      </c>
      <c r="I1224" s="81" t="n">
        <v>0</v>
      </c>
      <c r="J1224" s="81" t="n">
        <v>0</v>
      </c>
      <c r="K1224" s="82" t="n">
        <v>0</v>
      </c>
      <c r="L1224" s="83" t="n">
        <v>0</v>
      </c>
      <c r="M1224" s="82" t="n">
        <v>0</v>
      </c>
      <c r="N1224" s="83" t="n">
        <v>0</v>
      </c>
      <c r="O1224" s="79"/>
      <c r="P1224" s="84"/>
      <c r="AA1224" s="5" t="s">
        <v>1693</v>
      </c>
      <c r="AB1224" s="85"/>
      <c r="AC1224" s="86"/>
      <c r="AD1224" s="85"/>
      <c r="AE1224" s="85"/>
      <c r="AF1224" s="86"/>
      <c r="AG1224" s="86"/>
      <c r="AH1224" s="87" t="n">
        <v>0</v>
      </c>
      <c r="AI1224" s="88" t="n">
        <v>0</v>
      </c>
      <c r="AJ1224" s="88" t="n">
        <v>0</v>
      </c>
      <c r="AK1224" s="89" t="n">
        <v>0</v>
      </c>
      <c r="AL1224" s="90" t="n">
        <v>0</v>
      </c>
      <c r="AM1224" s="89" t="n">
        <v>0</v>
      </c>
      <c r="AN1224" s="90" t="n">
        <v>0</v>
      </c>
      <c r="AO1224" s="86"/>
      <c r="AP1224" s="91"/>
      <c r="BB1224" s="85" t="n">
        <f aca="false">IF(ISERROR(VLOOKUP($B1224,$AB:$AX,1,0)),0,(VLOOKUP($B1224,$AB:$AX,1,0)))</f>
        <v>0</v>
      </c>
      <c r="BC1224" s="86" t="n">
        <f aca="false">IF(ISERROR(VLOOKUP($B1224,$AB:$AX,2,0)),0,(VLOOKUP($B1224,$AB:$AX,2,0)))</f>
        <v>0</v>
      </c>
      <c r="BD1224" s="92" t="n">
        <f aca="false">IF(ISERROR(VLOOKUP($B1224,$AB:$AX,3,0)),0,(VLOOKUP($B1224,$AB:$AX,3,0)))</f>
        <v>0</v>
      </c>
      <c r="BE1224" s="85" t="n">
        <f aca="false">IF(ISERROR(VLOOKUP($B1224,$AB:$AX,4,0)),0,(VLOOKUP($B1224,$AB:$AX,4,0)))</f>
        <v>0</v>
      </c>
      <c r="BF1224" s="86" t="n">
        <f aca="false">IF(ISERROR(VLOOKUP($B1224,$AB:$AX,5,0)),0,(VLOOKUP($B1224,$AB:$AX,5,0)))</f>
        <v>0</v>
      </c>
      <c r="BG1224" s="86" t="n">
        <f aca="false">IF(ISERROR(VLOOKUP($B1224,$AB:$AX,6,0)),0,(VLOOKUP($B1224,$AB:$AX,6,0)))</f>
        <v>0</v>
      </c>
      <c r="BH1224" s="85" t="n">
        <f aca="false">IF(ISERROR(VLOOKUP($B1224,$AB:$AX,7,0)),0,(VLOOKUP($B1224,$AB:$AX,7,0)))</f>
        <v>0</v>
      </c>
      <c r="BI1224" s="88" t="n">
        <f aca="false">IF(ISERROR(VLOOKUP($B1224,$AB:$AX,8,0)),0,(VLOOKUP($B1224,$AB:$AX,8,0)))</f>
        <v>0</v>
      </c>
      <c r="BJ1224" s="88" t="n">
        <f aca="false">IF(ISERROR(VLOOKUP($B1224,$AB:$AX,9,0)),0,(VLOOKUP($B1224,$AB:$AX,9,0)))</f>
        <v>0</v>
      </c>
      <c r="BK1224" s="89" t="n">
        <f aca="false">IF(ISERROR(VLOOKUP($B1224,$AB:$AX,10,0)),0,(VLOOKUP($B1224,$AB:$AX,10,0)))</f>
        <v>0</v>
      </c>
      <c r="BL1224" s="93" t="n">
        <f aca="false">IF(ISERROR(VLOOKUP($B1224,$AB:$AX,11,0)),0,(VLOOKUP($B1224,$AB:$AX,11,0)))</f>
        <v>0</v>
      </c>
      <c r="BM1224" s="89" t="n">
        <f aca="false">IF(ISERROR(VLOOKUP($B1224,$AB:$AX,12,0)),0,(VLOOKUP($B1224,$AB:$AX,12,0)))</f>
        <v>0</v>
      </c>
      <c r="BN1224" s="93" t="n">
        <f aca="false">IF(ISERROR(VLOOKUP($B1224,$AB:$AX,13,0)),0,(VLOOKUP($B1224,$AB:$AX,13,0)))</f>
        <v>0</v>
      </c>
      <c r="BO1224" s="86" t="n">
        <f aca="false">IF(ISERROR(VLOOKUP($B1224,$AB:$AX,14,0)),0,(VLOOKUP($B1224,$AB:$AX,14,0)))</f>
        <v>0</v>
      </c>
      <c r="BP1224" s="91" t="n">
        <f aca="false">IF(ISERROR(VLOOKUP($B1224,$AB:$AX,15,0)),0,(VLOOKUP($B1224,$AB:$AX,15,0)))</f>
        <v>0</v>
      </c>
    </row>
    <row r="1225" customFormat="false" ht="12.75" hidden="true" customHeight="false" outlineLevel="0" collapsed="false">
      <c r="A1225" s="75" t="s">
        <v>1694</v>
      </c>
      <c r="B1225" s="78"/>
      <c r="C1225" s="79"/>
      <c r="D1225" s="78"/>
      <c r="E1225" s="78"/>
      <c r="F1225" s="79"/>
      <c r="G1225" s="79"/>
      <c r="H1225" s="80" t="n">
        <v>0</v>
      </c>
      <c r="I1225" s="81" t="n">
        <v>0</v>
      </c>
      <c r="J1225" s="81" t="n">
        <v>0</v>
      </c>
      <c r="K1225" s="82" t="n">
        <v>0</v>
      </c>
      <c r="L1225" s="83" t="n">
        <v>0</v>
      </c>
      <c r="M1225" s="82" t="n">
        <v>0</v>
      </c>
      <c r="N1225" s="83" t="n">
        <v>0</v>
      </c>
      <c r="O1225" s="79"/>
      <c r="P1225" s="84"/>
      <c r="AA1225" s="5" t="s">
        <v>1694</v>
      </c>
      <c r="AB1225" s="85"/>
      <c r="AC1225" s="86"/>
      <c r="AD1225" s="85"/>
      <c r="AE1225" s="85"/>
      <c r="AF1225" s="86"/>
      <c r="AG1225" s="86"/>
      <c r="AH1225" s="87" t="n">
        <v>0</v>
      </c>
      <c r="AI1225" s="88" t="n">
        <v>0</v>
      </c>
      <c r="AJ1225" s="88" t="n">
        <v>0</v>
      </c>
      <c r="AK1225" s="89" t="n">
        <v>0</v>
      </c>
      <c r="AL1225" s="90" t="n">
        <v>0</v>
      </c>
      <c r="AM1225" s="89" t="n">
        <v>0</v>
      </c>
      <c r="AN1225" s="90" t="n">
        <v>0</v>
      </c>
      <c r="AO1225" s="86"/>
      <c r="AP1225" s="91"/>
      <c r="BB1225" s="85" t="n">
        <f aca="false">IF(ISERROR(VLOOKUP($B1225,$AB:$AX,1,0)),0,(VLOOKUP($B1225,$AB:$AX,1,0)))</f>
        <v>0</v>
      </c>
      <c r="BC1225" s="86" t="n">
        <f aca="false">IF(ISERROR(VLOOKUP($B1225,$AB:$AX,2,0)),0,(VLOOKUP($B1225,$AB:$AX,2,0)))</f>
        <v>0</v>
      </c>
      <c r="BD1225" s="92" t="n">
        <f aca="false">IF(ISERROR(VLOOKUP($B1225,$AB:$AX,3,0)),0,(VLOOKUP($B1225,$AB:$AX,3,0)))</f>
        <v>0</v>
      </c>
      <c r="BE1225" s="85" t="n">
        <f aca="false">IF(ISERROR(VLOOKUP($B1225,$AB:$AX,4,0)),0,(VLOOKUP($B1225,$AB:$AX,4,0)))</f>
        <v>0</v>
      </c>
      <c r="BF1225" s="86" t="n">
        <f aca="false">IF(ISERROR(VLOOKUP($B1225,$AB:$AX,5,0)),0,(VLOOKUP($B1225,$AB:$AX,5,0)))</f>
        <v>0</v>
      </c>
      <c r="BG1225" s="86" t="n">
        <f aca="false">IF(ISERROR(VLOOKUP($B1225,$AB:$AX,6,0)),0,(VLOOKUP($B1225,$AB:$AX,6,0)))</f>
        <v>0</v>
      </c>
      <c r="BH1225" s="85" t="n">
        <f aca="false">IF(ISERROR(VLOOKUP($B1225,$AB:$AX,7,0)),0,(VLOOKUP($B1225,$AB:$AX,7,0)))</f>
        <v>0</v>
      </c>
      <c r="BI1225" s="88" t="n">
        <f aca="false">IF(ISERROR(VLOOKUP($B1225,$AB:$AX,8,0)),0,(VLOOKUP($B1225,$AB:$AX,8,0)))</f>
        <v>0</v>
      </c>
      <c r="BJ1225" s="88" t="n">
        <f aca="false">IF(ISERROR(VLOOKUP($B1225,$AB:$AX,9,0)),0,(VLOOKUP($B1225,$AB:$AX,9,0)))</f>
        <v>0</v>
      </c>
      <c r="BK1225" s="89" t="n">
        <f aca="false">IF(ISERROR(VLOOKUP($B1225,$AB:$AX,10,0)),0,(VLOOKUP($B1225,$AB:$AX,10,0)))</f>
        <v>0</v>
      </c>
      <c r="BL1225" s="93" t="n">
        <f aca="false">IF(ISERROR(VLOOKUP($B1225,$AB:$AX,11,0)),0,(VLOOKUP($B1225,$AB:$AX,11,0)))</f>
        <v>0</v>
      </c>
      <c r="BM1225" s="89" t="n">
        <f aca="false">IF(ISERROR(VLOOKUP($B1225,$AB:$AX,12,0)),0,(VLOOKUP($B1225,$AB:$AX,12,0)))</f>
        <v>0</v>
      </c>
      <c r="BN1225" s="93" t="n">
        <f aca="false">IF(ISERROR(VLOOKUP($B1225,$AB:$AX,13,0)),0,(VLOOKUP($B1225,$AB:$AX,13,0)))</f>
        <v>0</v>
      </c>
      <c r="BO1225" s="86" t="n">
        <f aca="false">IF(ISERROR(VLOOKUP($B1225,$AB:$AX,14,0)),0,(VLOOKUP($B1225,$AB:$AX,14,0)))</f>
        <v>0</v>
      </c>
      <c r="BP1225" s="91" t="n">
        <f aca="false">IF(ISERROR(VLOOKUP($B1225,$AB:$AX,15,0)),0,(VLOOKUP($B1225,$AB:$AX,15,0)))</f>
        <v>0</v>
      </c>
    </row>
    <row r="1226" customFormat="false" ht="12.75" hidden="true" customHeight="false" outlineLevel="0" collapsed="false">
      <c r="A1226" s="75" t="s">
        <v>1695</v>
      </c>
      <c r="B1226" s="78"/>
      <c r="C1226" s="79"/>
      <c r="D1226" s="78"/>
      <c r="E1226" s="78"/>
      <c r="F1226" s="79"/>
      <c r="G1226" s="79"/>
      <c r="H1226" s="80" t="n">
        <v>0</v>
      </c>
      <c r="I1226" s="81" t="n">
        <v>0</v>
      </c>
      <c r="J1226" s="81" t="n">
        <v>0</v>
      </c>
      <c r="K1226" s="82" t="n">
        <v>0</v>
      </c>
      <c r="L1226" s="83" t="n">
        <v>0</v>
      </c>
      <c r="M1226" s="82" t="n">
        <v>0</v>
      </c>
      <c r="N1226" s="83" t="n">
        <v>0</v>
      </c>
      <c r="O1226" s="79"/>
      <c r="P1226" s="84"/>
      <c r="AA1226" s="5" t="s">
        <v>1695</v>
      </c>
      <c r="AB1226" s="85"/>
      <c r="AC1226" s="86"/>
      <c r="AD1226" s="85"/>
      <c r="AE1226" s="85"/>
      <c r="AF1226" s="86"/>
      <c r="AG1226" s="86"/>
      <c r="AH1226" s="87" t="n">
        <v>0</v>
      </c>
      <c r="AI1226" s="88" t="n">
        <v>0</v>
      </c>
      <c r="AJ1226" s="88" t="n">
        <v>0</v>
      </c>
      <c r="AK1226" s="89" t="n">
        <v>0</v>
      </c>
      <c r="AL1226" s="90" t="n">
        <v>0</v>
      </c>
      <c r="AM1226" s="89" t="n">
        <v>0</v>
      </c>
      <c r="AN1226" s="90" t="n">
        <v>0</v>
      </c>
      <c r="AO1226" s="86"/>
      <c r="AP1226" s="91"/>
      <c r="BB1226" s="85" t="n">
        <f aca="false">IF(ISERROR(VLOOKUP($B1226,$AB:$AX,1,0)),0,(VLOOKUP($B1226,$AB:$AX,1,0)))</f>
        <v>0</v>
      </c>
      <c r="BC1226" s="86" t="n">
        <f aca="false">IF(ISERROR(VLOOKUP($B1226,$AB:$AX,2,0)),0,(VLOOKUP($B1226,$AB:$AX,2,0)))</f>
        <v>0</v>
      </c>
      <c r="BD1226" s="92" t="n">
        <f aca="false">IF(ISERROR(VLOOKUP($B1226,$AB:$AX,3,0)),0,(VLOOKUP($B1226,$AB:$AX,3,0)))</f>
        <v>0</v>
      </c>
      <c r="BE1226" s="85" t="n">
        <f aca="false">IF(ISERROR(VLOOKUP($B1226,$AB:$AX,4,0)),0,(VLOOKUP($B1226,$AB:$AX,4,0)))</f>
        <v>0</v>
      </c>
      <c r="BF1226" s="86" t="n">
        <f aca="false">IF(ISERROR(VLOOKUP($B1226,$AB:$AX,5,0)),0,(VLOOKUP($B1226,$AB:$AX,5,0)))</f>
        <v>0</v>
      </c>
      <c r="BG1226" s="86" t="n">
        <f aca="false">IF(ISERROR(VLOOKUP($B1226,$AB:$AX,6,0)),0,(VLOOKUP($B1226,$AB:$AX,6,0)))</f>
        <v>0</v>
      </c>
      <c r="BH1226" s="85" t="n">
        <f aca="false">IF(ISERROR(VLOOKUP($B1226,$AB:$AX,7,0)),0,(VLOOKUP($B1226,$AB:$AX,7,0)))</f>
        <v>0</v>
      </c>
      <c r="BI1226" s="88" t="n">
        <f aca="false">IF(ISERROR(VLOOKUP($B1226,$AB:$AX,8,0)),0,(VLOOKUP($B1226,$AB:$AX,8,0)))</f>
        <v>0</v>
      </c>
      <c r="BJ1226" s="88" t="n">
        <f aca="false">IF(ISERROR(VLOOKUP($B1226,$AB:$AX,9,0)),0,(VLOOKUP($B1226,$AB:$AX,9,0)))</f>
        <v>0</v>
      </c>
      <c r="BK1226" s="89" t="n">
        <f aca="false">IF(ISERROR(VLOOKUP($B1226,$AB:$AX,10,0)),0,(VLOOKUP($B1226,$AB:$AX,10,0)))</f>
        <v>0</v>
      </c>
      <c r="BL1226" s="93" t="n">
        <f aca="false">IF(ISERROR(VLOOKUP($B1226,$AB:$AX,11,0)),0,(VLOOKUP($B1226,$AB:$AX,11,0)))</f>
        <v>0</v>
      </c>
      <c r="BM1226" s="89" t="n">
        <f aca="false">IF(ISERROR(VLOOKUP($B1226,$AB:$AX,12,0)),0,(VLOOKUP($B1226,$AB:$AX,12,0)))</f>
        <v>0</v>
      </c>
      <c r="BN1226" s="93" t="n">
        <f aca="false">IF(ISERROR(VLOOKUP($B1226,$AB:$AX,13,0)),0,(VLOOKUP($B1226,$AB:$AX,13,0)))</f>
        <v>0</v>
      </c>
      <c r="BO1226" s="86" t="n">
        <f aca="false">IF(ISERROR(VLOOKUP($B1226,$AB:$AX,14,0)),0,(VLOOKUP($B1226,$AB:$AX,14,0)))</f>
        <v>0</v>
      </c>
      <c r="BP1226" s="91" t="n">
        <f aca="false">IF(ISERROR(VLOOKUP($B1226,$AB:$AX,15,0)),0,(VLOOKUP($B1226,$AB:$AX,15,0)))</f>
        <v>0</v>
      </c>
    </row>
    <row r="1227" customFormat="false" ht="12.75" hidden="true" customHeight="false" outlineLevel="0" collapsed="false">
      <c r="A1227" s="75" t="s">
        <v>1696</v>
      </c>
      <c r="B1227" s="78"/>
      <c r="C1227" s="79"/>
      <c r="D1227" s="78"/>
      <c r="E1227" s="78"/>
      <c r="F1227" s="79"/>
      <c r="G1227" s="79"/>
      <c r="H1227" s="80" t="n">
        <v>0</v>
      </c>
      <c r="I1227" s="81" t="n">
        <v>0</v>
      </c>
      <c r="J1227" s="81" t="n">
        <v>0</v>
      </c>
      <c r="K1227" s="82" t="n">
        <v>0</v>
      </c>
      <c r="L1227" s="83" t="n">
        <v>0</v>
      </c>
      <c r="M1227" s="82" t="n">
        <v>0</v>
      </c>
      <c r="N1227" s="83" t="n">
        <v>0</v>
      </c>
      <c r="O1227" s="79"/>
      <c r="P1227" s="84"/>
      <c r="AA1227" s="5" t="s">
        <v>1696</v>
      </c>
      <c r="AB1227" s="85"/>
      <c r="AC1227" s="86"/>
      <c r="AD1227" s="85"/>
      <c r="AE1227" s="85"/>
      <c r="AF1227" s="86"/>
      <c r="AG1227" s="86"/>
      <c r="AH1227" s="87" t="n">
        <v>0</v>
      </c>
      <c r="AI1227" s="88" t="n">
        <v>0</v>
      </c>
      <c r="AJ1227" s="88" t="n">
        <v>0</v>
      </c>
      <c r="AK1227" s="89" t="n">
        <v>0</v>
      </c>
      <c r="AL1227" s="90" t="n">
        <v>0</v>
      </c>
      <c r="AM1227" s="89" t="n">
        <v>0</v>
      </c>
      <c r="AN1227" s="90" t="n">
        <v>0</v>
      </c>
      <c r="AO1227" s="86"/>
      <c r="AP1227" s="91"/>
      <c r="BB1227" s="85" t="n">
        <f aca="false">IF(ISERROR(VLOOKUP($B1227,$AB:$AX,1,0)),0,(VLOOKUP($B1227,$AB:$AX,1,0)))</f>
        <v>0</v>
      </c>
      <c r="BC1227" s="86" t="n">
        <f aca="false">IF(ISERROR(VLOOKUP($B1227,$AB:$AX,2,0)),0,(VLOOKUP($B1227,$AB:$AX,2,0)))</f>
        <v>0</v>
      </c>
      <c r="BD1227" s="92" t="n">
        <f aca="false">IF(ISERROR(VLOOKUP($B1227,$AB:$AX,3,0)),0,(VLOOKUP($B1227,$AB:$AX,3,0)))</f>
        <v>0</v>
      </c>
      <c r="BE1227" s="85" t="n">
        <f aca="false">IF(ISERROR(VLOOKUP($B1227,$AB:$AX,4,0)),0,(VLOOKUP($B1227,$AB:$AX,4,0)))</f>
        <v>0</v>
      </c>
      <c r="BF1227" s="86" t="n">
        <f aca="false">IF(ISERROR(VLOOKUP($B1227,$AB:$AX,5,0)),0,(VLOOKUP($B1227,$AB:$AX,5,0)))</f>
        <v>0</v>
      </c>
      <c r="BG1227" s="86" t="n">
        <f aca="false">IF(ISERROR(VLOOKUP($B1227,$AB:$AX,6,0)),0,(VLOOKUP($B1227,$AB:$AX,6,0)))</f>
        <v>0</v>
      </c>
      <c r="BH1227" s="85" t="n">
        <f aca="false">IF(ISERROR(VLOOKUP($B1227,$AB:$AX,7,0)),0,(VLOOKUP($B1227,$AB:$AX,7,0)))</f>
        <v>0</v>
      </c>
      <c r="BI1227" s="88" t="n">
        <f aca="false">IF(ISERROR(VLOOKUP($B1227,$AB:$AX,8,0)),0,(VLOOKUP($B1227,$AB:$AX,8,0)))</f>
        <v>0</v>
      </c>
      <c r="BJ1227" s="88" t="n">
        <f aca="false">IF(ISERROR(VLOOKUP($B1227,$AB:$AX,9,0)),0,(VLOOKUP($B1227,$AB:$AX,9,0)))</f>
        <v>0</v>
      </c>
      <c r="BK1227" s="89" t="n">
        <f aca="false">IF(ISERROR(VLOOKUP($B1227,$AB:$AX,10,0)),0,(VLOOKUP($B1227,$AB:$AX,10,0)))</f>
        <v>0</v>
      </c>
      <c r="BL1227" s="93" t="n">
        <f aca="false">IF(ISERROR(VLOOKUP($B1227,$AB:$AX,11,0)),0,(VLOOKUP($B1227,$AB:$AX,11,0)))</f>
        <v>0</v>
      </c>
      <c r="BM1227" s="89" t="n">
        <f aca="false">IF(ISERROR(VLOOKUP($B1227,$AB:$AX,12,0)),0,(VLOOKUP($B1227,$AB:$AX,12,0)))</f>
        <v>0</v>
      </c>
      <c r="BN1227" s="93" t="n">
        <f aca="false">IF(ISERROR(VLOOKUP($B1227,$AB:$AX,13,0)),0,(VLOOKUP($B1227,$AB:$AX,13,0)))</f>
        <v>0</v>
      </c>
      <c r="BO1227" s="86" t="n">
        <f aca="false">IF(ISERROR(VLOOKUP($B1227,$AB:$AX,14,0)),0,(VLOOKUP($B1227,$AB:$AX,14,0)))</f>
        <v>0</v>
      </c>
      <c r="BP1227" s="91" t="n">
        <f aca="false">IF(ISERROR(VLOOKUP($B1227,$AB:$AX,15,0)),0,(VLOOKUP($B1227,$AB:$AX,15,0)))</f>
        <v>0</v>
      </c>
    </row>
    <row r="1228" customFormat="false" ht="12.75" hidden="true" customHeight="false" outlineLevel="0" collapsed="false">
      <c r="A1228" s="75" t="s">
        <v>1697</v>
      </c>
      <c r="B1228" s="78"/>
      <c r="C1228" s="79"/>
      <c r="D1228" s="78"/>
      <c r="E1228" s="78"/>
      <c r="F1228" s="79"/>
      <c r="G1228" s="79"/>
      <c r="H1228" s="80" t="n">
        <v>0</v>
      </c>
      <c r="I1228" s="81" t="n">
        <v>0</v>
      </c>
      <c r="J1228" s="81" t="n">
        <v>0</v>
      </c>
      <c r="K1228" s="82" t="n">
        <v>0</v>
      </c>
      <c r="L1228" s="83" t="n">
        <v>0</v>
      </c>
      <c r="M1228" s="82" t="n">
        <v>0</v>
      </c>
      <c r="N1228" s="83" t="n">
        <v>0</v>
      </c>
      <c r="O1228" s="79"/>
      <c r="P1228" s="84"/>
      <c r="AA1228" s="5" t="s">
        <v>1697</v>
      </c>
      <c r="AB1228" s="85"/>
      <c r="AC1228" s="86"/>
      <c r="AD1228" s="85"/>
      <c r="AE1228" s="85"/>
      <c r="AF1228" s="86"/>
      <c r="AG1228" s="86"/>
      <c r="AH1228" s="87" t="n">
        <v>0</v>
      </c>
      <c r="AI1228" s="88" t="n">
        <v>0</v>
      </c>
      <c r="AJ1228" s="88" t="n">
        <v>0</v>
      </c>
      <c r="AK1228" s="89" t="n">
        <v>0</v>
      </c>
      <c r="AL1228" s="90" t="n">
        <v>0</v>
      </c>
      <c r="AM1228" s="89" t="n">
        <v>0</v>
      </c>
      <c r="AN1228" s="90" t="n">
        <v>0</v>
      </c>
      <c r="AO1228" s="86"/>
      <c r="AP1228" s="91"/>
      <c r="BB1228" s="85" t="n">
        <f aca="false">IF(ISERROR(VLOOKUP($B1228,$AB:$AX,1,0)),0,(VLOOKUP($B1228,$AB:$AX,1,0)))</f>
        <v>0</v>
      </c>
      <c r="BC1228" s="86" t="n">
        <f aca="false">IF(ISERROR(VLOOKUP($B1228,$AB:$AX,2,0)),0,(VLOOKUP($B1228,$AB:$AX,2,0)))</f>
        <v>0</v>
      </c>
      <c r="BD1228" s="92" t="n">
        <f aca="false">IF(ISERROR(VLOOKUP($B1228,$AB:$AX,3,0)),0,(VLOOKUP($B1228,$AB:$AX,3,0)))</f>
        <v>0</v>
      </c>
      <c r="BE1228" s="85" t="n">
        <f aca="false">IF(ISERROR(VLOOKUP($B1228,$AB:$AX,4,0)),0,(VLOOKUP($B1228,$AB:$AX,4,0)))</f>
        <v>0</v>
      </c>
      <c r="BF1228" s="86" t="n">
        <f aca="false">IF(ISERROR(VLOOKUP($B1228,$AB:$AX,5,0)),0,(VLOOKUP($B1228,$AB:$AX,5,0)))</f>
        <v>0</v>
      </c>
      <c r="BG1228" s="86" t="n">
        <f aca="false">IF(ISERROR(VLOOKUP($B1228,$AB:$AX,6,0)),0,(VLOOKUP($B1228,$AB:$AX,6,0)))</f>
        <v>0</v>
      </c>
      <c r="BH1228" s="85" t="n">
        <f aca="false">IF(ISERROR(VLOOKUP($B1228,$AB:$AX,7,0)),0,(VLOOKUP($B1228,$AB:$AX,7,0)))</f>
        <v>0</v>
      </c>
      <c r="BI1228" s="88" t="n">
        <f aca="false">IF(ISERROR(VLOOKUP($B1228,$AB:$AX,8,0)),0,(VLOOKUP($B1228,$AB:$AX,8,0)))</f>
        <v>0</v>
      </c>
      <c r="BJ1228" s="88" t="n">
        <f aca="false">IF(ISERROR(VLOOKUP($B1228,$AB:$AX,9,0)),0,(VLOOKUP($B1228,$AB:$AX,9,0)))</f>
        <v>0</v>
      </c>
      <c r="BK1228" s="89" t="n">
        <f aca="false">IF(ISERROR(VLOOKUP($B1228,$AB:$AX,10,0)),0,(VLOOKUP($B1228,$AB:$AX,10,0)))</f>
        <v>0</v>
      </c>
      <c r="BL1228" s="93" t="n">
        <f aca="false">IF(ISERROR(VLOOKUP($B1228,$AB:$AX,11,0)),0,(VLOOKUP($B1228,$AB:$AX,11,0)))</f>
        <v>0</v>
      </c>
      <c r="BM1228" s="89" t="n">
        <f aca="false">IF(ISERROR(VLOOKUP($B1228,$AB:$AX,12,0)),0,(VLOOKUP($B1228,$AB:$AX,12,0)))</f>
        <v>0</v>
      </c>
      <c r="BN1228" s="93" t="n">
        <f aca="false">IF(ISERROR(VLOOKUP($B1228,$AB:$AX,13,0)),0,(VLOOKUP($B1228,$AB:$AX,13,0)))</f>
        <v>0</v>
      </c>
      <c r="BO1228" s="86" t="n">
        <f aca="false">IF(ISERROR(VLOOKUP($B1228,$AB:$AX,14,0)),0,(VLOOKUP($B1228,$AB:$AX,14,0)))</f>
        <v>0</v>
      </c>
      <c r="BP1228" s="91" t="n">
        <f aca="false">IF(ISERROR(VLOOKUP($B1228,$AB:$AX,15,0)),0,(VLOOKUP($B1228,$AB:$AX,15,0)))</f>
        <v>0</v>
      </c>
    </row>
    <row r="1229" customFormat="false" ht="12.75" hidden="true" customHeight="false" outlineLevel="0" collapsed="false">
      <c r="A1229" s="75" t="s">
        <v>1698</v>
      </c>
      <c r="B1229" s="78"/>
      <c r="C1229" s="79"/>
      <c r="D1229" s="78"/>
      <c r="E1229" s="78"/>
      <c r="F1229" s="79"/>
      <c r="G1229" s="79"/>
      <c r="H1229" s="80" t="n">
        <v>0</v>
      </c>
      <c r="I1229" s="81" t="n">
        <v>0</v>
      </c>
      <c r="J1229" s="81" t="n">
        <v>0</v>
      </c>
      <c r="K1229" s="82" t="n">
        <v>0</v>
      </c>
      <c r="L1229" s="83" t="n">
        <v>0</v>
      </c>
      <c r="M1229" s="82" t="n">
        <v>0</v>
      </c>
      <c r="N1229" s="83" t="n">
        <v>0</v>
      </c>
      <c r="O1229" s="79"/>
      <c r="P1229" s="84"/>
      <c r="AA1229" s="5" t="s">
        <v>1698</v>
      </c>
      <c r="AB1229" s="85"/>
      <c r="AC1229" s="86"/>
      <c r="AD1229" s="85"/>
      <c r="AE1229" s="85"/>
      <c r="AF1229" s="86"/>
      <c r="AG1229" s="86"/>
      <c r="AH1229" s="87" t="n">
        <v>0</v>
      </c>
      <c r="AI1229" s="88" t="n">
        <v>0</v>
      </c>
      <c r="AJ1229" s="88" t="n">
        <v>0</v>
      </c>
      <c r="AK1229" s="89" t="n">
        <v>0</v>
      </c>
      <c r="AL1229" s="90" t="n">
        <v>0</v>
      </c>
      <c r="AM1229" s="89" t="n">
        <v>0</v>
      </c>
      <c r="AN1229" s="90" t="n">
        <v>0</v>
      </c>
      <c r="AO1229" s="86"/>
      <c r="AP1229" s="91"/>
      <c r="BB1229" s="85" t="n">
        <f aca="false">IF(ISERROR(VLOOKUP($B1229,$AB:$AX,1,0)),0,(VLOOKUP($B1229,$AB:$AX,1,0)))</f>
        <v>0</v>
      </c>
      <c r="BC1229" s="86" t="n">
        <f aca="false">IF(ISERROR(VLOOKUP($B1229,$AB:$AX,2,0)),0,(VLOOKUP($B1229,$AB:$AX,2,0)))</f>
        <v>0</v>
      </c>
      <c r="BD1229" s="92" t="n">
        <f aca="false">IF(ISERROR(VLOOKUP($B1229,$AB:$AX,3,0)),0,(VLOOKUP($B1229,$AB:$AX,3,0)))</f>
        <v>0</v>
      </c>
      <c r="BE1229" s="85" t="n">
        <f aca="false">IF(ISERROR(VLOOKUP($B1229,$AB:$AX,4,0)),0,(VLOOKUP($B1229,$AB:$AX,4,0)))</f>
        <v>0</v>
      </c>
      <c r="BF1229" s="86" t="n">
        <f aca="false">IF(ISERROR(VLOOKUP($B1229,$AB:$AX,5,0)),0,(VLOOKUP($B1229,$AB:$AX,5,0)))</f>
        <v>0</v>
      </c>
      <c r="BG1229" s="86" t="n">
        <f aca="false">IF(ISERROR(VLOOKUP($B1229,$AB:$AX,6,0)),0,(VLOOKUP($B1229,$AB:$AX,6,0)))</f>
        <v>0</v>
      </c>
      <c r="BH1229" s="85" t="n">
        <f aca="false">IF(ISERROR(VLOOKUP($B1229,$AB:$AX,7,0)),0,(VLOOKUP($B1229,$AB:$AX,7,0)))</f>
        <v>0</v>
      </c>
      <c r="BI1229" s="88" t="n">
        <f aca="false">IF(ISERROR(VLOOKUP($B1229,$AB:$AX,8,0)),0,(VLOOKUP($B1229,$AB:$AX,8,0)))</f>
        <v>0</v>
      </c>
      <c r="BJ1229" s="88" t="n">
        <f aca="false">IF(ISERROR(VLOOKUP($B1229,$AB:$AX,9,0)),0,(VLOOKUP($B1229,$AB:$AX,9,0)))</f>
        <v>0</v>
      </c>
      <c r="BK1229" s="89" t="n">
        <f aca="false">IF(ISERROR(VLOOKUP($B1229,$AB:$AX,10,0)),0,(VLOOKUP($B1229,$AB:$AX,10,0)))</f>
        <v>0</v>
      </c>
      <c r="BL1229" s="93" t="n">
        <f aca="false">IF(ISERROR(VLOOKUP($B1229,$AB:$AX,11,0)),0,(VLOOKUP($B1229,$AB:$AX,11,0)))</f>
        <v>0</v>
      </c>
      <c r="BM1229" s="89" t="n">
        <f aca="false">IF(ISERROR(VLOOKUP($B1229,$AB:$AX,12,0)),0,(VLOOKUP($B1229,$AB:$AX,12,0)))</f>
        <v>0</v>
      </c>
      <c r="BN1229" s="93" t="n">
        <f aca="false">IF(ISERROR(VLOOKUP($B1229,$AB:$AX,13,0)),0,(VLOOKUP($B1229,$AB:$AX,13,0)))</f>
        <v>0</v>
      </c>
      <c r="BO1229" s="86" t="n">
        <f aca="false">IF(ISERROR(VLOOKUP($B1229,$AB:$AX,14,0)),0,(VLOOKUP($B1229,$AB:$AX,14,0)))</f>
        <v>0</v>
      </c>
      <c r="BP1229" s="91" t="n">
        <f aca="false">IF(ISERROR(VLOOKUP($B1229,$AB:$AX,15,0)),0,(VLOOKUP($B1229,$AB:$AX,15,0)))</f>
        <v>0</v>
      </c>
    </row>
    <row r="1230" customFormat="false" ht="12.75" hidden="true" customHeight="false" outlineLevel="0" collapsed="false">
      <c r="A1230" s="75" t="s">
        <v>1699</v>
      </c>
      <c r="B1230" s="78"/>
      <c r="C1230" s="79"/>
      <c r="D1230" s="78"/>
      <c r="E1230" s="78"/>
      <c r="F1230" s="79"/>
      <c r="G1230" s="79"/>
      <c r="H1230" s="80" t="n">
        <v>0</v>
      </c>
      <c r="I1230" s="81" t="n">
        <v>0</v>
      </c>
      <c r="J1230" s="81" t="n">
        <v>0</v>
      </c>
      <c r="K1230" s="82" t="n">
        <v>0</v>
      </c>
      <c r="L1230" s="83" t="n">
        <v>0</v>
      </c>
      <c r="M1230" s="82" t="n">
        <v>0</v>
      </c>
      <c r="N1230" s="83" t="n">
        <v>0</v>
      </c>
      <c r="O1230" s="79"/>
      <c r="P1230" s="84"/>
      <c r="AA1230" s="5" t="s">
        <v>1699</v>
      </c>
      <c r="AB1230" s="85"/>
      <c r="AC1230" s="86"/>
      <c r="AD1230" s="85"/>
      <c r="AE1230" s="85"/>
      <c r="AF1230" s="86"/>
      <c r="AG1230" s="86"/>
      <c r="AH1230" s="87" t="n">
        <v>0</v>
      </c>
      <c r="AI1230" s="88" t="n">
        <v>0</v>
      </c>
      <c r="AJ1230" s="88" t="n">
        <v>0</v>
      </c>
      <c r="AK1230" s="89" t="n">
        <v>0</v>
      </c>
      <c r="AL1230" s="90" t="n">
        <v>0</v>
      </c>
      <c r="AM1230" s="89" t="n">
        <v>0</v>
      </c>
      <c r="AN1230" s="90" t="n">
        <v>0</v>
      </c>
      <c r="AO1230" s="86"/>
      <c r="AP1230" s="91"/>
      <c r="BB1230" s="85" t="n">
        <f aca="false">IF(ISERROR(VLOOKUP($B1230,$AB:$AX,1,0)),0,(VLOOKUP($B1230,$AB:$AX,1,0)))</f>
        <v>0</v>
      </c>
      <c r="BC1230" s="86" t="n">
        <f aca="false">IF(ISERROR(VLOOKUP($B1230,$AB:$AX,2,0)),0,(VLOOKUP($B1230,$AB:$AX,2,0)))</f>
        <v>0</v>
      </c>
      <c r="BD1230" s="92" t="n">
        <f aca="false">IF(ISERROR(VLOOKUP($B1230,$AB:$AX,3,0)),0,(VLOOKUP($B1230,$AB:$AX,3,0)))</f>
        <v>0</v>
      </c>
      <c r="BE1230" s="85" t="n">
        <f aca="false">IF(ISERROR(VLOOKUP($B1230,$AB:$AX,4,0)),0,(VLOOKUP($B1230,$AB:$AX,4,0)))</f>
        <v>0</v>
      </c>
      <c r="BF1230" s="86" t="n">
        <f aca="false">IF(ISERROR(VLOOKUP($B1230,$AB:$AX,5,0)),0,(VLOOKUP($B1230,$AB:$AX,5,0)))</f>
        <v>0</v>
      </c>
      <c r="BG1230" s="86" t="n">
        <f aca="false">IF(ISERROR(VLOOKUP($B1230,$AB:$AX,6,0)),0,(VLOOKUP($B1230,$AB:$AX,6,0)))</f>
        <v>0</v>
      </c>
      <c r="BH1230" s="85" t="n">
        <f aca="false">IF(ISERROR(VLOOKUP($B1230,$AB:$AX,7,0)),0,(VLOOKUP($B1230,$AB:$AX,7,0)))</f>
        <v>0</v>
      </c>
      <c r="BI1230" s="88" t="n">
        <f aca="false">IF(ISERROR(VLOOKUP($B1230,$AB:$AX,8,0)),0,(VLOOKUP($B1230,$AB:$AX,8,0)))</f>
        <v>0</v>
      </c>
      <c r="BJ1230" s="88" t="n">
        <f aca="false">IF(ISERROR(VLOOKUP($B1230,$AB:$AX,9,0)),0,(VLOOKUP($B1230,$AB:$AX,9,0)))</f>
        <v>0</v>
      </c>
      <c r="BK1230" s="89" t="n">
        <f aca="false">IF(ISERROR(VLOOKUP($B1230,$AB:$AX,10,0)),0,(VLOOKUP($B1230,$AB:$AX,10,0)))</f>
        <v>0</v>
      </c>
      <c r="BL1230" s="93" t="n">
        <f aca="false">IF(ISERROR(VLOOKUP($B1230,$AB:$AX,11,0)),0,(VLOOKUP($B1230,$AB:$AX,11,0)))</f>
        <v>0</v>
      </c>
      <c r="BM1230" s="89" t="n">
        <f aca="false">IF(ISERROR(VLOOKUP($B1230,$AB:$AX,12,0)),0,(VLOOKUP($B1230,$AB:$AX,12,0)))</f>
        <v>0</v>
      </c>
      <c r="BN1230" s="93" t="n">
        <f aca="false">IF(ISERROR(VLOOKUP($B1230,$AB:$AX,13,0)),0,(VLOOKUP($B1230,$AB:$AX,13,0)))</f>
        <v>0</v>
      </c>
      <c r="BO1230" s="86" t="n">
        <f aca="false">IF(ISERROR(VLOOKUP($B1230,$AB:$AX,14,0)),0,(VLOOKUP($B1230,$AB:$AX,14,0)))</f>
        <v>0</v>
      </c>
      <c r="BP1230" s="91" t="n">
        <f aca="false">IF(ISERROR(VLOOKUP($B1230,$AB:$AX,15,0)),0,(VLOOKUP($B1230,$AB:$AX,15,0)))</f>
        <v>0</v>
      </c>
    </row>
    <row r="1231" customFormat="false" ht="12.75" hidden="true" customHeight="false" outlineLevel="0" collapsed="false">
      <c r="A1231" s="75" t="s">
        <v>1700</v>
      </c>
      <c r="B1231" s="78"/>
      <c r="C1231" s="79"/>
      <c r="D1231" s="78"/>
      <c r="E1231" s="78"/>
      <c r="F1231" s="79"/>
      <c r="G1231" s="79"/>
      <c r="H1231" s="80" t="n">
        <v>0</v>
      </c>
      <c r="I1231" s="81" t="n">
        <v>0</v>
      </c>
      <c r="J1231" s="81" t="n">
        <v>0</v>
      </c>
      <c r="K1231" s="82" t="n">
        <v>0</v>
      </c>
      <c r="L1231" s="83" t="n">
        <v>0</v>
      </c>
      <c r="M1231" s="82" t="n">
        <v>0</v>
      </c>
      <c r="N1231" s="83" t="n">
        <v>0</v>
      </c>
      <c r="O1231" s="79"/>
      <c r="P1231" s="84"/>
      <c r="AA1231" s="5" t="s">
        <v>1700</v>
      </c>
      <c r="AB1231" s="85"/>
      <c r="AC1231" s="86"/>
      <c r="AD1231" s="85"/>
      <c r="AE1231" s="85"/>
      <c r="AF1231" s="86"/>
      <c r="AG1231" s="86"/>
      <c r="AH1231" s="87" t="n">
        <v>0</v>
      </c>
      <c r="AI1231" s="88" t="n">
        <v>0</v>
      </c>
      <c r="AJ1231" s="88" t="n">
        <v>0</v>
      </c>
      <c r="AK1231" s="89" t="n">
        <v>0</v>
      </c>
      <c r="AL1231" s="90" t="n">
        <v>0</v>
      </c>
      <c r="AM1231" s="89" t="n">
        <v>0</v>
      </c>
      <c r="AN1231" s="90" t="n">
        <v>0</v>
      </c>
      <c r="AO1231" s="86"/>
      <c r="AP1231" s="91"/>
      <c r="BB1231" s="85" t="n">
        <f aca="false">IF(ISERROR(VLOOKUP($B1231,$AB:$AX,1,0)),0,(VLOOKUP($B1231,$AB:$AX,1,0)))</f>
        <v>0</v>
      </c>
      <c r="BC1231" s="86" t="n">
        <f aca="false">IF(ISERROR(VLOOKUP($B1231,$AB:$AX,2,0)),0,(VLOOKUP($B1231,$AB:$AX,2,0)))</f>
        <v>0</v>
      </c>
      <c r="BD1231" s="92" t="n">
        <f aca="false">IF(ISERROR(VLOOKUP($B1231,$AB:$AX,3,0)),0,(VLOOKUP($B1231,$AB:$AX,3,0)))</f>
        <v>0</v>
      </c>
      <c r="BE1231" s="85" t="n">
        <f aca="false">IF(ISERROR(VLOOKUP($B1231,$AB:$AX,4,0)),0,(VLOOKUP($B1231,$AB:$AX,4,0)))</f>
        <v>0</v>
      </c>
      <c r="BF1231" s="86" t="n">
        <f aca="false">IF(ISERROR(VLOOKUP($B1231,$AB:$AX,5,0)),0,(VLOOKUP($B1231,$AB:$AX,5,0)))</f>
        <v>0</v>
      </c>
      <c r="BG1231" s="86" t="n">
        <f aca="false">IF(ISERROR(VLOOKUP($B1231,$AB:$AX,6,0)),0,(VLOOKUP($B1231,$AB:$AX,6,0)))</f>
        <v>0</v>
      </c>
      <c r="BH1231" s="85" t="n">
        <f aca="false">IF(ISERROR(VLOOKUP($B1231,$AB:$AX,7,0)),0,(VLOOKUP($B1231,$AB:$AX,7,0)))</f>
        <v>0</v>
      </c>
      <c r="BI1231" s="88" t="n">
        <f aca="false">IF(ISERROR(VLOOKUP($B1231,$AB:$AX,8,0)),0,(VLOOKUP($B1231,$AB:$AX,8,0)))</f>
        <v>0</v>
      </c>
      <c r="BJ1231" s="88" t="n">
        <f aca="false">IF(ISERROR(VLOOKUP($B1231,$AB:$AX,9,0)),0,(VLOOKUP($B1231,$AB:$AX,9,0)))</f>
        <v>0</v>
      </c>
      <c r="BK1231" s="89" t="n">
        <f aca="false">IF(ISERROR(VLOOKUP($B1231,$AB:$AX,10,0)),0,(VLOOKUP($B1231,$AB:$AX,10,0)))</f>
        <v>0</v>
      </c>
      <c r="BL1231" s="93" t="n">
        <f aca="false">IF(ISERROR(VLOOKUP($B1231,$AB:$AX,11,0)),0,(VLOOKUP($B1231,$AB:$AX,11,0)))</f>
        <v>0</v>
      </c>
      <c r="BM1231" s="89" t="n">
        <f aca="false">IF(ISERROR(VLOOKUP($B1231,$AB:$AX,12,0)),0,(VLOOKUP($B1231,$AB:$AX,12,0)))</f>
        <v>0</v>
      </c>
      <c r="BN1231" s="93" t="n">
        <f aca="false">IF(ISERROR(VLOOKUP($B1231,$AB:$AX,13,0)),0,(VLOOKUP($B1231,$AB:$AX,13,0)))</f>
        <v>0</v>
      </c>
      <c r="BO1231" s="86" t="n">
        <f aca="false">IF(ISERROR(VLOOKUP($B1231,$AB:$AX,14,0)),0,(VLOOKUP($B1231,$AB:$AX,14,0)))</f>
        <v>0</v>
      </c>
      <c r="BP1231" s="91" t="n">
        <f aca="false">IF(ISERROR(VLOOKUP($B1231,$AB:$AX,15,0)),0,(VLOOKUP($B1231,$AB:$AX,15,0)))</f>
        <v>0</v>
      </c>
    </row>
    <row r="1232" customFormat="false" ht="12.75" hidden="true" customHeight="false" outlineLevel="0" collapsed="false">
      <c r="A1232" s="75" t="s">
        <v>1701</v>
      </c>
      <c r="B1232" s="78"/>
      <c r="C1232" s="79"/>
      <c r="D1232" s="78"/>
      <c r="E1232" s="78"/>
      <c r="F1232" s="79"/>
      <c r="G1232" s="79"/>
      <c r="H1232" s="80" t="n">
        <v>0</v>
      </c>
      <c r="I1232" s="81" t="n">
        <v>0</v>
      </c>
      <c r="J1232" s="81" t="n">
        <v>0</v>
      </c>
      <c r="K1232" s="82" t="n">
        <v>0</v>
      </c>
      <c r="L1232" s="83" t="n">
        <v>0</v>
      </c>
      <c r="M1232" s="82" t="n">
        <v>0</v>
      </c>
      <c r="N1232" s="83" t="n">
        <v>0</v>
      </c>
      <c r="O1232" s="79"/>
      <c r="P1232" s="84"/>
      <c r="AA1232" s="5" t="s">
        <v>1701</v>
      </c>
      <c r="AB1232" s="85"/>
      <c r="AC1232" s="86"/>
      <c r="AD1232" s="85"/>
      <c r="AE1232" s="85"/>
      <c r="AF1232" s="86"/>
      <c r="AG1232" s="86"/>
      <c r="AH1232" s="87" t="n">
        <v>0</v>
      </c>
      <c r="AI1232" s="88" t="n">
        <v>0</v>
      </c>
      <c r="AJ1232" s="88" t="n">
        <v>0</v>
      </c>
      <c r="AK1232" s="89" t="n">
        <v>0</v>
      </c>
      <c r="AL1232" s="90" t="n">
        <v>0</v>
      </c>
      <c r="AM1232" s="89" t="n">
        <v>0</v>
      </c>
      <c r="AN1232" s="90" t="n">
        <v>0</v>
      </c>
      <c r="AO1232" s="86"/>
      <c r="AP1232" s="91"/>
      <c r="BB1232" s="85" t="n">
        <f aca="false">IF(ISERROR(VLOOKUP($B1232,$AB:$AX,1,0)),0,(VLOOKUP($B1232,$AB:$AX,1,0)))</f>
        <v>0</v>
      </c>
      <c r="BC1232" s="86" t="n">
        <f aca="false">IF(ISERROR(VLOOKUP($B1232,$AB:$AX,2,0)),0,(VLOOKUP($B1232,$AB:$AX,2,0)))</f>
        <v>0</v>
      </c>
      <c r="BD1232" s="92" t="n">
        <f aca="false">IF(ISERROR(VLOOKUP($B1232,$AB:$AX,3,0)),0,(VLOOKUP($B1232,$AB:$AX,3,0)))</f>
        <v>0</v>
      </c>
      <c r="BE1232" s="85" t="n">
        <f aca="false">IF(ISERROR(VLOOKUP($B1232,$AB:$AX,4,0)),0,(VLOOKUP($B1232,$AB:$AX,4,0)))</f>
        <v>0</v>
      </c>
      <c r="BF1232" s="86" t="n">
        <f aca="false">IF(ISERROR(VLOOKUP($B1232,$AB:$AX,5,0)),0,(VLOOKUP($B1232,$AB:$AX,5,0)))</f>
        <v>0</v>
      </c>
      <c r="BG1232" s="86" t="n">
        <f aca="false">IF(ISERROR(VLOOKUP($B1232,$AB:$AX,6,0)),0,(VLOOKUP($B1232,$AB:$AX,6,0)))</f>
        <v>0</v>
      </c>
      <c r="BH1232" s="85" t="n">
        <f aca="false">IF(ISERROR(VLOOKUP($B1232,$AB:$AX,7,0)),0,(VLOOKUP($B1232,$AB:$AX,7,0)))</f>
        <v>0</v>
      </c>
      <c r="BI1232" s="88" t="n">
        <f aca="false">IF(ISERROR(VLOOKUP($B1232,$AB:$AX,8,0)),0,(VLOOKUP($B1232,$AB:$AX,8,0)))</f>
        <v>0</v>
      </c>
      <c r="BJ1232" s="88" t="n">
        <f aca="false">IF(ISERROR(VLOOKUP($B1232,$AB:$AX,9,0)),0,(VLOOKUP($B1232,$AB:$AX,9,0)))</f>
        <v>0</v>
      </c>
      <c r="BK1232" s="89" t="n">
        <f aca="false">IF(ISERROR(VLOOKUP($B1232,$AB:$AX,10,0)),0,(VLOOKUP($B1232,$AB:$AX,10,0)))</f>
        <v>0</v>
      </c>
      <c r="BL1232" s="93" t="n">
        <f aca="false">IF(ISERROR(VLOOKUP($B1232,$AB:$AX,11,0)),0,(VLOOKUP($B1232,$AB:$AX,11,0)))</f>
        <v>0</v>
      </c>
      <c r="BM1232" s="89" t="n">
        <f aca="false">IF(ISERROR(VLOOKUP($B1232,$AB:$AX,12,0)),0,(VLOOKUP($B1232,$AB:$AX,12,0)))</f>
        <v>0</v>
      </c>
      <c r="BN1232" s="93" t="n">
        <f aca="false">IF(ISERROR(VLOOKUP($B1232,$AB:$AX,13,0)),0,(VLOOKUP($B1232,$AB:$AX,13,0)))</f>
        <v>0</v>
      </c>
      <c r="BO1232" s="86" t="n">
        <f aca="false">IF(ISERROR(VLOOKUP($B1232,$AB:$AX,14,0)),0,(VLOOKUP($B1232,$AB:$AX,14,0)))</f>
        <v>0</v>
      </c>
      <c r="BP1232" s="91" t="n">
        <f aca="false">IF(ISERROR(VLOOKUP($B1232,$AB:$AX,15,0)),0,(VLOOKUP($B1232,$AB:$AX,15,0)))</f>
        <v>0</v>
      </c>
    </row>
    <row r="1233" customFormat="false" ht="12.75" hidden="true" customHeight="false" outlineLevel="0" collapsed="false">
      <c r="A1233" s="75" t="s">
        <v>1702</v>
      </c>
      <c r="B1233" s="78"/>
      <c r="C1233" s="79"/>
      <c r="D1233" s="78"/>
      <c r="E1233" s="78"/>
      <c r="F1233" s="79"/>
      <c r="G1233" s="79"/>
      <c r="H1233" s="80" t="n">
        <v>0</v>
      </c>
      <c r="I1233" s="81" t="n">
        <v>0</v>
      </c>
      <c r="J1233" s="81" t="n">
        <v>0</v>
      </c>
      <c r="K1233" s="82" t="n">
        <v>0</v>
      </c>
      <c r="L1233" s="83" t="n">
        <v>0</v>
      </c>
      <c r="M1233" s="82" t="n">
        <v>0</v>
      </c>
      <c r="N1233" s="83" t="n">
        <v>0</v>
      </c>
      <c r="O1233" s="79"/>
      <c r="P1233" s="84"/>
      <c r="AA1233" s="5" t="s">
        <v>1702</v>
      </c>
      <c r="AB1233" s="85"/>
      <c r="AC1233" s="86"/>
      <c r="AD1233" s="85"/>
      <c r="AE1233" s="85"/>
      <c r="AF1233" s="86"/>
      <c r="AG1233" s="86"/>
      <c r="AH1233" s="87" t="n">
        <v>0</v>
      </c>
      <c r="AI1233" s="88" t="n">
        <v>0</v>
      </c>
      <c r="AJ1233" s="88" t="n">
        <v>0</v>
      </c>
      <c r="AK1233" s="89" t="n">
        <v>0</v>
      </c>
      <c r="AL1233" s="90" t="n">
        <v>0</v>
      </c>
      <c r="AM1233" s="89" t="n">
        <v>0</v>
      </c>
      <c r="AN1233" s="90" t="n">
        <v>0</v>
      </c>
      <c r="AO1233" s="86"/>
      <c r="AP1233" s="91"/>
      <c r="BB1233" s="85" t="n">
        <f aca="false">IF(ISERROR(VLOOKUP($B1233,$AB:$AX,1,0)),0,(VLOOKUP($B1233,$AB:$AX,1,0)))</f>
        <v>0</v>
      </c>
      <c r="BC1233" s="86" t="n">
        <f aca="false">IF(ISERROR(VLOOKUP($B1233,$AB:$AX,2,0)),0,(VLOOKUP($B1233,$AB:$AX,2,0)))</f>
        <v>0</v>
      </c>
      <c r="BD1233" s="92" t="n">
        <f aca="false">IF(ISERROR(VLOOKUP($B1233,$AB:$AX,3,0)),0,(VLOOKUP($B1233,$AB:$AX,3,0)))</f>
        <v>0</v>
      </c>
      <c r="BE1233" s="85" t="n">
        <f aca="false">IF(ISERROR(VLOOKUP($B1233,$AB:$AX,4,0)),0,(VLOOKUP($B1233,$AB:$AX,4,0)))</f>
        <v>0</v>
      </c>
      <c r="BF1233" s="86" t="n">
        <f aca="false">IF(ISERROR(VLOOKUP($B1233,$AB:$AX,5,0)),0,(VLOOKUP($B1233,$AB:$AX,5,0)))</f>
        <v>0</v>
      </c>
      <c r="BG1233" s="86" t="n">
        <f aca="false">IF(ISERROR(VLOOKUP($B1233,$AB:$AX,6,0)),0,(VLOOKUP($B1233,$AB:$AX,6,0)))</f>
        <v>0</v>
      </c>
      <c r="BH1233" s="85" t="n">
        <f aca="false">IF(ISERROR(VLOOKUP($B1233,$AB:$AX,7,0)),0,(VLOOKUP($B1233,$AB:$AX,7,0)))</f>
        <v>0</v>
      </c>
      <c r="BI1233" s="88" t="n">
        <f aca="false">IF(ISERROR(VLOOKUP($B1233,$AB:$AX,8,0)),0,(VLOOKUP($B1233,$AB:$AX,8,0)))</f>
        <v>0</v>
      </c>
      <c r="BJ1233" s="88" t="n">
        <f aca="false">IF(ISERROR(VLOOKUP($B1233,$AB:$AX,9,0)),0,(VLOOKUP($B1233,$AB:$AX,9,0)))</f>
        <v>0</v>
      </c>
      <c r="BK1233" s="89" t="n">
        <f aca="false">IF(ISERROR(VLOOKUP($B1233,$AB:$AX,10,0)),0,(VLOOKUP($B1233,$AB:$AX,10,0)))</f>
        <v>0</v>
      </c>
      <c r="BL1233" s="93" t="n">
        <f aca="false">IF(ISERROR(VLOOKUP($B1233,$AB:$AX,11,0)),0,(VLOOKUP($B1233,$AB:$AX,11,0)))</f>
        <v>0</v>
      </c>
      <c r="BM1233" s="89" t="n">
        <f aca="false">IF(ISERROR(VLOOKUP($B1233,$AB:$AX,12,0)),0,(VLOOKUP($B1233,$AB:$AX,12,0)))</f>
        <v>0</v>
      </c>
      <c r="BN1233" s="93" t="n">
        <f aca="false">IF(ISERROR(VLOOKUP($B1233,$AB:$AX,13,0)),0,(VLOOKUP($B1233,$AB:$AX,13,0)))</f>
        <v>0</v>
      </c>
      <c r="BO1233" s="86" t="n">
        <f aca="false">IF(ISERROR(VLOOKUP($B1233,$AB:$AX,14,0)),0,(VLOOKUP($B1233,$AB:$AX,14,0)))</f>
        <v>0</v>
      </c>
      <c r="BP1233" s="91" t="n">
        <f aca="false">IF(ISERROR(VLOOKUP($B1233,$AB:$AX,15,0)),0,(VLOOKUP($B1233,$AB:$AX,15,0)))</f>
        <v>0</v>
      </c>
    </row>
    <row r="1234" customFormat="false" ht="12.75" hidden="true" customHeight="false" outlineLevel="0" collapsed="false">
      <c r="A1234" s="75" t="s">
        <v>1703</v>
      </c>
      <c r="B1234" s="78"/>
      <c r="C1234" s="79"/>
      <c r="D1234" s="78"/>
      <c r="E1234" s="78"/>
      <c r="F1234" s="79"/>
      <c r="G1234" s="79"/>
      <c r="H1234" s="80" t="n">
        <v>0</v>
      </c>
      <c r="I1234" s="81" t="n">
        <v>0</v>
      </c>
      <c r="J1234" s="81" t="n">
        <v>0</v>
      </c>
      <c r="K1234" s="82" t="n">
        <v>0</v>
      </c>
      <c r="L1234" s="83" t="n">
        <v>0</v>
      </c>
      <c r="M1234" s="82" t="n">
        <v>0</v>
      </c>
      <c r="N1234" s="83" t="n">
        <v>0</v>
      </c>
      <c r="O1234" s="79"/>
      <c r="P1234" s="84"/>
      <c r="AA1234" s="5" t="s">
        <v>1703</v>
      </c>
      <c r="AB1234" s="85"/>
      <c r="AC1234" s="86"/>
      <c r="AD1234" s="85"/>
      <c r="AE1234" s="85"/>
      <c r="AF1234" s="86"/>
      <c r="AG1234" s="86"/>
      <c r="AH1234" s="87" t="n">
        <v>0</v>
      </c>
      <c r="AI1234" s="88" t="n">
        <v>0</v>
      </c>
      <c r="AJ1234" s="88" t="n">
        <v>0</v>
      </c>
      <c r="AK1234" s="89" t="n">
        <v>0</v>
      </c>
      <c r="AL1234" s="90" t="n">
        <v>0</v>
      </c>
      <c r="AM1234" s="89" t="n">
        <v>0</v>
      </c>
      <c r="AN1234" s="90" t="n">
        <v>0</v>
      </c>
      <c r="AO1234" s="86"/>
      <c r="AP1234" s="91"/>
      <c r="BB1234" s="85" t="n">
        <f aca="false">IF(ISERROR(VLOOKUP($B1234,$AB:$AX,1,0)),0,(VLOOKUP($B1234,$AB:$AX,1,0)))</f>
        <v>0</v>
      </c>
      <c r="BC1234" s="86" t="n">
        <f aca="false">IF(ISERROR(VLOOKUP($B1234,$AB:$AX,2,0)),0,(VLOOKUP($B1234,$AB:$AX,2,0)))</f>
        <v>0</v>
      </c>
      <c r="BD1234" s="92" t="n">
        <f aca="false">IF(ISERROR(VLOOKUP($B1234,$AB:$AX,3,0)),0,(VLOOKUP($B1234,$AB:$AX,3,0)))</f>
        <v>0</v>
      </c>
      <c r="BE1234" s="85" t="n">
        <f aca="false">IF(ISERROR(VLOOKUP($B1234,$AB:$AX,4,0)),0,(VLOOKUP($B1234,$AB:$AX,4,0)))</f>
        <v>0</v>
      </c>
      <c r="BF1234" s="86" t="n">
        <f aca="false">IF(ISERROR(VLOOKUP($B1234,$AB:$AX,5,0)),0,(VLOOKUP($B1234,$AB:$AX,5,0)))</f>
        <v>0</v>
      </c>
      <c r="BG1234" s="86" t="n">
        <f aca="false">IF(ISERROR(VLOOKUP($B1234,$AB:$AX,6,0)),0,(VLOOKUP($B1234,$AB:$AX,6,0)))</f>
        <v>0</v>
      </c>
      <c r="BH1234" s="85" t="n">
        <f aca="false">IF(ISERROR(VLOOKUP($B1234,$AB:$AX,7,0)),0,(VLOOKUP($B1234,$AB:$AX,7,0)))</f>
        <v>0</v>
      </c>
      <c r="BI1234" s="88" t="n">
        <f aca="false">IF(ISERROR(VLOOKUP($B1234,$AB:$AX,8,0)),0,(VLOOKUP($B1234,$AB:$AX,8,0)))</f>
        <v>0</v>
      </c>
      <c r="BJ1234" s="88" t="n">
        <f aca="false">IF(ISERROR(VLOOKUP($B1234,$AB:$AX,9,0)),0,(VLOOKUP($B1234,$AB:$AX,9,0)))</f>
        <v>0</v>
      </c>
      <c r="BK1234" s="89" t="n">
        <f aca="false">IF(ISERROR(VLOOKUP($B1234,$AB:$AX,10,0)),0,(VLOOKUP($B1234,$AB:$AX,10,0)))</f>
        <v>0</v>
      </c>
      <c r="BL1234" s="93" t="n">
        <f aca="false">IF(ISERROR(VLOOKUP($B1234,$AB:$AX,11,0)),0,(VLOOKUP($B1234,$AB:$AX,11,0)))</f>
        <v>0</v>
      </c>
      <c r="BM1234" s="89" t="n">
        <f aca="false">IF(ISERROR(VLOOKUP($B1234,$AB:$AX,12,0)),0,(VLOOKUP($B1234,$AB:$AX,12,0)))</f>
        <v>0</v>
      </c>
      <c r="BN1234" s="93" t="n">
        <f aca="false">IF(ISERROR(VLOOKUP($B1234,$AB:$AX,13,0)),0,(VLOOKUP($B1234,$AB:$AX,13,0)))</f>
        <v>0</v>
      </c>
      <c r="BO1234" s="86" t="n">
        <f aca="false">IF(ISERROR(VLOOKUP($B1234,$AB:$AX,14,0)),0,(VLOOKUP($B1234,$AB:$AX,14,0)))</f>
        <v>0</v>
      </c>
      <c r="BP1234" s="91" t="n">
        <f aca="false">IF(ISERROR(VLOOKUP($B1234,$AB:$AX,15,0)),0,(VLOOKUP($B1234,$AB:$AX,15,0)))</f>
        <v>0</v>
      </c>
    </row>
    <row r="1235" customFormat="false" ht="12.75" hidden="true" customHeight="false" outlineLevel="0" collapsed="false">
      <c r="A1235" s="75" t="s">
        <v>1704</v>
      </c>
      <c r="B1235" s="78"/>
      <c r="C1235" s="79"/>
      <c r="D1235" s="78"/>
      <c r="E1235" s="78"/>
      <c r="F1235" s="79"/>
      <c r="G1235" s="79"/>
      <c r="H1235" s="80" t="n">
        <v>0</v>
      </c>
      <c r="I1235" s="81" t="n">
        <v>0</v>
      </c>
      <c r="J1235" s="81" t="n">
        <v>0</v>
      </c>
      <c r="K1235" s="82" t="n">
        <v>0</v>
      </c>
      <c r="L1235" s="83" t="n">
        <v>0</v>
      </c>
      <c r="M1235" s="82" t="n">
        <v>0</v>
      </c>
      <c r="N1235" s="83" t="n">
        <v>0</v>
      </c>
      <c r="O1235" s="79"/>
      <c r="P1235" s="84"/>
      <c r="AA1235" s="5" t="s">
        <v>1704</v>
      </c>
      <c r="AB1235" s="85"/>
      <c r="AC1235" s="86"/>
      <c r="AD1235" s="85"/>
      <c r="AE1235" s="85"/>
      <c r="AF1235" s="86"/>
      <c r="AG1235" s="86"/>
      <c r="AH1235" s="87" t="n">
        <v>0</v>
      </c>
      <c r="AI1235" s="88" t="n">
        <v>0</v>
      </c>
      <c r="AJ1235" s="88" t="n">
        <v>0</v>
      </c>
      <c r="AK1235" s="89" t="n">
        <v>0</v>
      </c>
      <c r="AL1235" s="90" t="n">
        <v>0</v>
      </c>
      <c r="AM1235" s="89" t="n">
        <v>0</v>
      </c>
      <c r="AN1235" s="90" t="n">
        <v>0</v>
      </c>
      <c r="AO1235" s="86"/>
      <c r="AP1235" s="91"/>
      <c r="BB1235" s="85" t="n">
        <f aca="false">IF(ISERROR(VLOOKUP($B1235,$AB:$AX,1,0)),0,(VLOOKUP($B1235,$AB:$AX,1,0)))</f>
        <v>0</v>
      </c>
      <c r="BC1235" s="86" t="n">
        <f aca="false">IF(ISERROR(VLOOKUP($B1235,$AB:$AX,2,0)),0,(VLOOKUP($B1235,$AB:$AX,2,0)))</f>
        <v>0</v>
      </c>
      <c r="BD1235" s="92" t="n">
        <f aca="false">IF(ISERROR(VLOOKUP($B1235,$AB:$AX,3,0)),0,(VLOOKUP($B1235,$AB:$AX,3,0)))</f>
        <v>0</v>
      </c>
      <c r="BE1235" s="85" t="n">
        <f aca="false">IF(ISERROR(VLOOKUP($B1235,$AB:$AX,4,0)),0,(VLOOKUP($B1235,$AB:$AX,4,0)))</f>
        <v>0</v>
      </c>
      <c r="BF1235" s="86" t="n">
        <f aca="false">IF(ISERROR(VLOOKUP($B1235,$AB:$AX,5,0)),0,(VLOOKUP($B1235,$AB:$AX,5,0)))</f>
        <v>0</v>
      </c>
      <c r="BG1235" s="86" t="n">
        <f aca="false">IF(ISERROR(VLOOKUP($B1235,$AB:$AX,6,0)),0,(VLOOKUP($B1235,$AB:$AX,6,0)))</f>
        <v>0</v>
      </c>
      <c r="BH1235" s="85" t="n">
        <f aca="false">IF(ISERROR(VLOOKUP($B1235,$AB:$AX,7,0)),0,(VLOOKUP($B1235,$AB:$AX,7,0)))</f>
        <v>0</v>
      </c>
      <c r="BI1235" s="88" t="n">
        <f aca="false">IF(ISERROR(VLOOKUP($B1235,$AB:$AX,8,0)),0,(VLOOKUP($B1235,$AB:$AX,8,0)))</f>
        <v>0</v>
      </c>
      <c r="BJ1235" s="88" t="n">
        <f aca="false">IF(ISERROR(VLOOKUP($B1235,$AB:$AX,9,0)),0,(VLOOKUP($B1235,$AB:$AX,9,0)))</f>
        <v>0</v>
      </c>
      <c r="BK1235" s="89" t="n">
        <f aca="false">IF(ISERROR(VLOOKUP($B1235,$AB:$AX,10,0)),0,(VLOOKUP($B1235,$AB:$AX,10,0)))</f>
        <v>0</v>
      </c>
      <c r="BL1235" s="93" t="n">
        <f aca="false">IF(ISERROR(VLOOKUP($B1235,$AB:$AX,11,0)),0,(VLOOKUP($B1235,$AB:$AX,11,0)))</f>
        <v>0</v>
      </c>
      <c r="BM1235" s="89" t="n">
        <f aca="false">IF(ISERROR(VLOOKUP($B1235,$AB:$AX,12,0)),0,(VLOOKUP($B1235,$AB:$AX,12,0)))</f>
        <v>0</v>
      </c>
      <c r="BN1235" s="93" t="n">
        <f aca="false">IF(ISERROR(VLOOKUP($B1235,$AB:$AX,13,0)),0,(VLOOKUP($B1235,$AB:$AX,13,0)))</f>
        <v>0</v>
      </c>
      <c r="BO1235" s="86" t="n">
        <f aca="false">IF(ISERROR(VLOOKUP($B1235,$AB:$AX,14,0)),0,(VLOOKUP($B1235,$AB:$AX,14,0)))</f>
        <v>0</v>
      </c>
      <c r="BP1235" s="91" t="n">
        <f aca="false">IF(ISERROR(VLOOKUP($B1235,$AB:$AX,15,0)),0,(VLOOKUP($B1235,$AB:$AX,15,0)))</f>
        <v>0</v>
      </c>
    </row>
    <row r="1236" customFormat="false" ht="12.75" hidden="true" customHeight="false" outlineLevel="0" collapsed="false">
      <c r="A1236" s="75" t="s">
        <v>1705</v>
      </c>
      <c r="B1236" s="78"/>
      <c r="C1236" s="79"/>
      <c r="D1236" s="78"/>
      <c r="E1236" s="78"/>
      <c r="F1236" s="79"/>
      <c r="G1236" s="79"/>
      <c r="H1236" s="80" t="n">
        <v>0</v>
      </c>
      <c r="I1236" s="81" t="n">
        <v>0</v>
      </c>
      <c r="J1236" s="81" t="n">
        <v>0</v>
      </c>
      <c r="K1236" s="82" t="n">
        <v>0</v>
      </c>
      <c r="L1236" s="83" t="n">
        <v>0</v>
      </c>
      <c r="M1236" s="82" t="n">
        <v>0</v>
      </c>
      <c r="N1236" s="83" t="n">
        <v>0</v>
      </c>
      <c r="O1236" s="79"/>
      <c r="P1236" s="84"/>
      <c r="AA1236" s="5" t="s">
        <v>1705</v>
      </c>
      <c r="AB1236" s="85"/>
      <c r="AC1236" s="86"/>
      <c r="AD1236" s="85"/>
      <c r="AE1236" s="85"/>
      <c r="AF1236" s="86"/>
      <c r="AG1236" s="86"/>
      <c r="AH1236" s="87" t="n">
        <v>0</v>
      </c>
      <c r="AI1236" s="88" t="n">
        <v>0</v>
      </c>
      <c r="AJ1236" s="88" t="n">
        <v>0</v>
      </c>
      <c r="AK1236" s="89" t="n">
        <v>0</v>
      </c>
      <c r="AL1236" s="90" t="n">
        <v>0</v>
      </c>
      <c r="AM1236" s="89" t="n">
        <v>0</v>
      </c>
      <c r="AN1236" s="90" t="n">
        <v>0</v>
      </c>
      <c r="AO1236" s="86"/>
      <c r="AP1236" s="91"/>
      <c r="BB1236" s="85" t="n">
        <f aca="false">IF(ISERROR(VLOOKUP($B1236,$AB:$AX,1,0)),0,(VLOOKUP($B1236,$AB:$AX,1,0)))</f>
        <v>0</v>
      </c>
      <c r="BC1236" s="86" t="n">
        <f aca="false">IF(ISERROR(VLOOKUP($B1236,$AB:$AX,2,0)),0,(VLOOKUP($B1236,$AB:$AX,2,0)))</f>
        <v>0</v>
      </c>
      <c r="BD1236" s="92" t="n">
        <f aca="false">IF(ISERROR(VLOOKUP($B1236,$AB:$AX,3,0)),0,(VLOOKUP($B1236,$AB:$AX,3,0)))</f>
        <v>0</v>
      </c>
      <c r="BE1236" s="85" t="n">
        <f aca="false">IF(ISERROR(VLOOKUP($B1236,$AB:$AX,4,0)),0,(VLOOKUP($B1236,$AB:$AX,4,0)))</f>
        <v>0</v>
      </c>
      <c r="BF1236" s="86" t="n">
        <f aca="false">IF(ISERROR(VLOOKUP($B1236,$AB:$AX,5,0)),0,(VLOOKUP($B1236,$AB:$AX,5,0)))</f>
        <v>0</v>
      </c>
      <c r="BG1236" s="86" t="n">
        <f aca="false">IF(ISERROR(VLOOKUP($B1236,$AB:$AX,6,0)),0,(VLOOKUP($B1236,$AB:$AX,6,0)))</f>
        <v>0</v>
      </c>
      <c r="BH1236" s="85" t="n">
        <f aca="false">IF(ISERROR(VLOOKUP($B1236,$AB:$AX,7,0)),0,(VLOOKUP($B1236,$AB:$AX,7,0)))</f>
        <v>0</v>
      </c>
      <c r="BI1236" s="88" t="n">
        <f aca="false">IF(ISERROR(VLOOKUP($B1236,$AB:$AX,8,0)),0,(VLOOKUP($B1236,$AB:$AX,8,0)))</f>
        <v>0</v>
      </c>
      <c r="BJ1236" s="88" t="n">
        <f aca="false">IF(ISERROR(VLOOKUP($B1236,$AB:$AX,9,0)),0,(VLOOKUP($B1236,$AB:$AX,9,0)))</f>
        <v>0</v>
      </c>
      <c r="BK1236" s="89" t="n">
        <f aca="false">IF(ISERROR(VLOOKUP($B1236,$AB:$AX,10,0)),0,(VLOOKUP($B1236,$AB:$AX,10,0)))</f>
        <v>0</v>
      </c>
      <c r="BL1236" s="93" t="n">
        <f aca="false">IF(ISERROR(VLOOKUP($B1236,$AB:$AX,11,0)),0,(VLOOKUP($B1236,$AB:$AX,11,0)))</f>
        <v>0</v>
      </c>
      <c r="BM1236" s="89" t="n">
        <f aca="false">IF(ISERROR(VLOOKUP($B1236,$AB:$AX,12,0)),0,(VLOOKUP($B1236,$AB:$AX,12,0)))</f>
        <v>0</v>
      </c>
      <c r="BN1236" s="93" t="n">
        <f aca="false">IF(ISERROR(VLOOKUP($B1236,$AB:$AX,13,0)),0,(VLOOKUP($B1236,$AB:$AX,13,0)))</f>
        <v>0</v>
      </c>
      <c r="BO1236" s="86" t="n">
        <f aca="false">IF(ISERROR(VLOOKUP($B1236,$AB:$AX,14,0)),0,(VLOOKUP($B1236,$AB:$AX,14,0)))</f>
        <v>0</v>
      </c>
      <c r="BP1236" s="91" t="n">
        <f aca="false">IF(ISERROR(VLOOKUP($B1236,$AB:$AX,15,0)),0,(VLOOKUP($B1236,$AB:$AX,15,0)))</f>
        <v>0</v>
      </c>
    </row>
    <row r="1237" customFormat="false" ht="12.75" hidden="true" customHeight="false" outlineLevel="0" collapsed="false">
      <c r="A1237" s="75" t="s">
        <v>1706</v>
      </c>
      <c r="B1237" s="78"/>
      <c r="C1237" s="79"/>
      <c r="D1237" s="78"/>
      <c r="E1237" s="78"/>
      <c r="F1237" s="79"/>
      <c r="G1237" s="79"/>
      <c r="H1237" s="80" t="n">
        <v>0</v>
      </c>
      <c r="I1237" s="81" t="n">
        <v>0</v>
      </c>
      <c r="J1237" s="81" t="n">
        <v>0</v>
      </c>
      <c r="K1237" s="82" t="n">
        <v>0</v>
      </c>
      <c r="L1237" s="83" t="n">
        <v>0</v>
      </c>
      <c r="M1237" s="82" t="n">
        <v>0</v>
      </c>
      <c r="N1237" s="83" t="n">
        <v>0</v>
      </c>
      <c r="O1237" s="79"/>
      <c r="P1237" s="84"/>
      <c r="AA1237" s="5" t="s">
        <v>1706</v>
      </c>
      <c r="AB1237" s="85"/>
      <c r="AC1237" s="86"/>
      <c r="AD1237" s="85"/>
      <c r="AE1237" s="85"/>
      <c r="AF1237" s="86"/>
      <c r="AG1237" s="86"/>
      <c r="AH1237" s="87" t="n">
        <v>0</v>
      </c>
      <c r="AI1237" s="88" t="n">
        <v>0</v>
      </c>
      <c r="AJ1237" s="88" t="n">
        <v>0</v>
      </c>
      <c r="AK1237" s="89" t="n">
        <v>0</v>
      </c>
      <c r="AL1237" s="90" t="n">
        <v>0</v>
      </c>
      <c r="AM1237" s="89" t="n">
        <v>0</v>
      </c>
      <c r="AN1237" s="90" t="n">
        <v>0</v>
      </c>
      <c r="AO1237" s="86"/>
      <c r="AP1237" s="91"/>
      <c r="BB1237" s="85" t="n">
        <f aca="false">IF(ISERROR(VLOOKUP($B1237,$AB:$AX,1,0)),0,(VLOOKUP($B1237,$AB:$AX,1,0)))</f>
        <v>0</v>
      </c>
      <c r="BC1237" s="86" t="n">
        <f aca="false">IF(ISERROR(VLOOKUP($B1237,$AB:$AX,2,0)),0,(VLOOKUP($B1237,$AB:$AX,2,0)))</f>
        <v>0</v>
      </c>
      <c r="BD1237" s="92" t="n">
        <f aca="false">IF(ISERROR(VLOOKUP($B1237,$AB:$AX,3,0)),0,(VLOOKUP($B1237,$AB:$AX,3,0)))</f>
        <v>0</v>
      </c>
      <c r="BE1237" s="85" t="n">
        <f aca="false">IF(ISERROR(VLOOKUP($B1237,$AB:$AX,4,0)),0,(VLOOKUP($B1237,$AB:$AX,4,0)))</f>
        <v>0</v>
      </c>
      <c r="BF1237" s="86" t="n">
        <f aca="false">IF(ISERROR(VLOOKUP($B1237,$AB:$AX,5,0)),0,(VLOOKUP($B1237,$AB:$AX,5,0)))</f>
        <v>0</v>
      </c>
      <c r="BG1237" s="86" t="n">
        <f aca="false">IF(ISERROR(VLOOKUP($B1237,$AB:$AX,6,0)),0,(VLOOKUP($B1237,$AB:$AX,6,0)))</f>
        <v>0</v>
      </c>
      <c r="BH1237" s="85" t="n">
        <f aca="false">IF(ISERROR(VLOOKUP($B1237,$AB:$AX,7,0)),0,(VLOOKUP($B1237,$AB:$AX,7,0)))</f>
        <v>0</v>
      </c>
      <c r="BI1237" s="88" t="n">
        <f aca="false">IF(ISERROR(VLOOKUP($B1237,$AB:$AX,8,0)),0,(VLOOKUP($B1237,$AB:$AX,8,0)))</f>
        <v>0</v>
      </c>
      <c r="BJ1237" s="88" t="n">
        <f aca="false">IF(ISERROR(VLOOKUP($B1237,$AB:$AX,9,0)),0,(VLOOKUP($B1237,$AB:$AX,9,0)))</f>
        <v>0</v>
      </c>
      <c r="BK1237" s="89" t="n">
        <f aca="false">IF(ISERROR(VLOOKUP($B1237,$AB:$AX,10,0)),0,(VLOOKUP($B1237,$AB:$AX,10,0)))</f>
        <v>0</v>
      </c>
      <c r="BL1237" s="93" t="n">
        <f aca="false">IF(ISERROR(VLOOKUP($B1237,$AB:$AX,11,0)),0,(VLOOKUP($B1237,$AB:$AX,11,0)))</f>
        <v>0</v>
      </c>
      <c r="BM1237" s="89" t="n">
        <f aca="false">IF(ISERROR(VLOOKUP($B1237,$AB:$AX,12,0)),0,(VLOOKUP($B1237,$AB:$AX,12,0)))</f>
        <v>0</v>
      </c>
      <c r="BN1237" s="93" t="n">
        <f aca="false">IF(ISERROR(VLOOKUP($B1237,$AB:$AX,13,0)),0,(VLOOKUP($B1237,$AB:$AX,13,0)))</f>
        <v>0</v>
      </c>
      <c r="BO1237" s="86" t="n">
        <f aca="false">IF(ISERROR(VLOOKUP($B1237,$AB:$AX,14,0)),0,(VLOOKUP($B1237,$AB:$AX,14,0)))</f>
        <v>0</v>
      </c>
      <c r="BP1237" s="91" t="n">
        <f aca="false">IF(ISERROR(VLOOKUP($B1237,$AB:$AX,15,0)),0,(VLOOKUP($B1237,$AB:$AX,15,0)))</f>
        <v>0</v>
      </c>
    </row>
    <row r="1238" customFormat="false" ht="12.75" hidden="true" customHeight="false" outlineLevel="0" collapsed="false">
      <c r="A1238" s="140" t="s">
        <v>1707</v>
      </c>
      <c r="B1238" s="99" t="s">
        <v>161</v>
      </c>
      <c r="C1238" s="123"/>
      <c r="D1238" s="99"/>
      <c r="E1238" s="99"/>
      <c r="F1238" s="123"/>
      <c r="G1238" s="123"/>
      <c r="H1238" s="136"/>
      <c r="I1238" s="137"/>
      <c r="J1238" s="137"/>
      <c r="K1238" s="130"/>
      <c r="L1238" s="129"/>
      <c r="M1238" s="130"/>
      <c r="N1238" s="129"/>
      <c r="O1238" s="123"/>
      <c r="P1238" s="131"/>
      <c r="AA1238" s="5" t="s">
        <v>1707</v>
      </c>
      <c r="AB1238" s="85" t="s">
        <v>161</v>
      </c>
      <c r="AC1238" s="86"/>
      <c r="AD1238" s="85"/>
      <c r="AE1238" s="85"/>
      <c r="AF1238" s="86"/>
      <c r="AG1238" s="86"/>
      <c r="AH1238" s="87"/>
      <c r="AI1238" s="88"/>
      <c r="AJ1238" s="88"/>
      <c r="AK1238" s="89"/>
      <c r="AL1238" s="90"/>
      <c r="AM1238" s="89"/>
      <c r="AN1238" s="90"/>
      <c r="AO1238" s="86"/>
      <c r="AP1238" s="91"/>
      <c r="BB1238" s="85" t="str">
        <f aca="false">IF(ISERROR(VLOOKUP($B1238,$AB:$AX,1,0)),0,(VLOOKUP($B1238,$AB:$AX,1,0)))</f>
        <v>DEALS REMOVED</v>
      </c>
      <c r="BC1238" s="86" t="n">
        <f aca="false">IF(ISERROR(VLOOKUP($B1238,$AB:$AX,2,0)),0,(VLOOKUP($B1238,$AB:$AX,2,0)))</f>
        <v>0</v>
      </c>
      <c r="BD1238" s="92" t="n">
        <f aca="false">IF(ISERROR(VLOOKUP($B1238,$AB:$AX,3,0)),0,(VLOOKUP($B1238,$AB:$AX,3,0)))</f>
        <v>0</v>
      </c>
      <c r="BE1238" s="85" t="n">
        <f aca="false">IF(ISERROR(VLOOKUP($B1238,$AB:$AX,4,0)),0,(VLOOKUP($B1238,$AB:$AX,4,0)))</f>
        <v>0</v>
      </c>
      <c r="BF1238" s="86" t="n">
        <f aca="false">IF(ISERROR(VLOOKUP($B1238,$AB:$AX,5,0)),0,(VLOOKUP($B1238,$AB:$AX,5,0)))</f>
        <v>0</v>
      </c>
      <c r="BG1238" s="86" t="n">
        <f aca="false">IF(ISERROR(VLOOKUP($B1238,$AB:$AX,6,0)),0,(VLOOKUP($B1238,$AB:$AX,6,0)))</f>
        <v>0</v>
      </c>
      <c r="BH1238" s="85" t="n">
        <f aca="false">IF(ISERROR(VLOOKUP($B1238,$AB:$AX,7,0)),0,(VLOOKUP($B1238,$AB:$AX,7,0)))</f>
        <v>0</v>
      </c>
      <c r="BI1238" s="88" t="n">
        <f aca="false">IF(ISERROR(VLOOKUP($B1238,$AB:$AX,8,0)),0,(VLOOKUP($B1238,$AB:$AX,8,0)))</f>
        <v>0</v>
      </c>
      <c r="BJ1238" s="88" t="n">
        <f aca="false">IF(ISERROR(VLOOKUP($B1238,$AB:$AX,9,0)),0,(VLOOKUP($B1238,$AB:$AX,9,0)))</f>
        <v>0</v>
      </c>
      <c r="BK1238" s="89" t="n">
        <f aca="false">IF(ISERROR(VLOOKUP($B1238,$AB:$AX,10,0)),0,(VLOOKUP($B1238,$AB:$AX,10,0)))</f>
        <v>0</v>
      </c>
      <c r="BL1238" s="93" t="n">
        <f aca="false">IF(ISERROR(VLOOKUP($B1238,$AB:$AX,11,0)),0,(VLOOKUP($B1238,$AB:$AX,11,0)))</f>
        <v>0</v>
      </c>
      <c r="BM1238" s="89" t="n">
        <f aca="false">IF(ISERROR(VLOOKUP($B1238,$AB:$AX,12,0)),0,(VLOOKUP($B1238,$AB:$AX,12,0)))</f>
        <v>0</v>
      </c>
      <c r="BN1238" s="93" t="n">
        <f aca="false">IF(ISERROR(VLOOKUP($B1238,$AB:$AX,13,0)),0,(VLOOKUP($B1238,$AB:$AX,13,0)))</f>
        <v>0</v>
      </c>
      <c r="BO1238" s="86" t="n">
        <f aca="false">IF(ISERROR(VLOOKUP($B1238,$AB:$AX,14,0)),0,(VLOOKUP($B1238,$AB:$AX,14,0)))</f>
        <v>0</v>
      </c>
      <c r="BP1238" s="91" t="n">
        <f aca="false">IF(ISERROR(VLOOKUP($B1238,$AB:$AX,15,0)),0,(VLOOKUP($B1238,$AB:$AX,15,0)))</f>
        <v>0</v>
      </c>
    </row>
    <row r="1239" customFormat="false" ht="12.75" hidden="true" customHeight="false" outlineLevel="0" collapsed="false">
      <c r="A1239" s="75" t="s">
        <v>1708</v>
      </c>
      <c r="B1239" s="78"/>
      <c r="C1239" s="79"/>
      <c r="D1239" s="78"/>
      <c r="E1239" s="78"/>
      <c r="F1239" s="79"/>
      <c r="G1239" s="79"/>
      <c r="H1239" s="80" t="n">
        <v>0</v>
      </c>
      <c r="I1239" s="81" t="n">
        <v>0</v>
      </c>
      <c r="J1239" s="81" t="n">
        <v>0</v>
      </c>
      <c r="K1239" s="82" t="n">
        <v>0</v>
      </c>
      <c r="L1239" s="83" t="n">
        <v>0</v>
      </c>
      <c r="M1239" s="82" t="n">
        <v>0</v>
      </c>
      <c r="N1239" s="83" t="n">
        <v>0</v>
      </c>
      <c r="O1239" s="79"/>
      <c r="P1239" s="84"/>
      <c r="AA1239" s="5" t="s">
        <v>1708</v>
      </c>
      <c r="AB1239" s="85"/>
      <c r="AC1239" s="86"/>
      <c r="AD1239" s="85"/>
      <c r="AE1239" s="85"/>
      <c r="AF1239" s="86"/>
      <c r="AG1239" s="86"/>
      <c r="AH1239" s="87" t="n">
        <v>0</v>
      </c>
      <c r="AI1239" s="88" t="n">
        <v>0</v>
      </c>
      <c r="AJ1239" s="88" t="n">
        <v>0</v>
      </c>
      <c r="AK1239" s="89" t="n">
        <v>0</v>
      </c>
      <c r="AL1239" s="90" t="n">
        <v>0</v>
      </c>
      <c r="AM1239" s="89" t="n">
        <v>0</v>
      </c>
      <c r="AN1239" s="90" t="n">
        <v>0</v>
      </c>
      <c r="AO1239" s="86"/>
      <c r="AP1239" s="91"/>
      <c r="BB1239" s="85" t="n">
        <f aca="false">IF(ISERROR(VLOOKUP($B1279,$AB:$AX,1,0)),0,(VLOOKUP($B1279,$AB:$AX,1,0)))</f>
        <v>0</v>
      </c>
      <c r="BC1239" s="86" t="n">
        <f aca="false">IF(ISERROR(VLOOKUP($B1279,$AB:$AX,2,0)),0,(VLOOKUP($B1279,$AB:$AX,2,0)))</f>
        <v>0</v>
      </c>
      <c r="BD1239" s="92" t="n">
        <f aca="false">IF(ISERROR(VLOOKUP($B1279,$AB:$AX,3,0)),0,(VLOOKUP($B1279,$AB:$AX,3,0)))</f>
        <v>0</v>
      </c>
      <c r="BE1239" s="85" t="n">
        <f aca="false">IF(ISERROR(VLOOKUP($B1279,$AB:$AX,4,0)),0,(VLOOKUP($B1279,$AB:$AX,4,0)))</f>
        <v>0</v>
      </c>
      <c r="BF1239" s="86" t="n">
        <f aca="false">IF(ISERROR(VLOOKUP($B1279,$AB:$AX,5,0)),0,(VLOOKUP($B1279,$AB:$AX,5,0)))</f>
        <v>0</v>
      </c>
      <c r="BG1239" s="86" t="n">
        <f aca="false">IF(ISERROR(VLOOKUP($B1279,$AB:$AX,6,0)),0,(VLOOKUP($B1279,$AB:$AX,6,0)))</f>
        <v>0</v>
      </c>
      <c r="BH1239" s="85" t="n">
        <f aca="false">IF(ISERROR(VLOOKUP($B1279,$AB:$AX,7,0)),0,(VLOOKUP($B1279,$AB:$AX,7,0)))</f>
        <v>0</v>
      </c>
      <c r="BI1239" s="88" t="n">
        <f aca="false">IF(ISERROR(VLOOKUP($B1279,$AB:$AX,8,0)),0,(VLOOKUP($B1279,$AB:$AX,8,0)))</f>
        <v>0</v>
      </c>
      <c r="BJ1239" s="88" t="n">
        <f aca="false">IF(ISERROR(VLOOKUP($B1279,$AB:$AX,9,0)),0,(VLOOKUP($B1279,$AB:$AX,9,0)))</f>
        <v>0</v>
      </c>
      <c r="BK1239" s="89" t="n">
        <f aca="false">IF(ISERROR(VLOOKUP($B1279,$AB:$AX,10,0)),0,(VLOOKUP($B1279,$AB:$AX,10,0)))</f>
        <v>0</v>
      </c>
      <c r="BL1239" s="93" t="n">
        <f aca="false">IF(ISERROR(VLOOKUP($B1279,$AB:$AX,11,0)),0,(VLOOKUP($B1279,$AB:$AX,11,0)))</f>
        <v>0</v>
      </c>
      <c r="BM1239" s="89" t="n">
        <f aca="false">IF(ISERROR(VLOOKUP($B1279,$AB:$AX,12,0)),0,(VLOOKUP($B1279,$AB:$AX,12,0)))</f>
        <v>0</v>
      </c>
      <c r="BN1239" s="93" t="n">
        <f aca="false">IF(ISERROR(VLOOKUP($B1279,$AB:$AX,13,0)),0,(VLOOKUP($B1279,$AB:$AX,13,0)))</f>
        <v>0</v>
      </c>
      <c r="BO1239" s="86" t="n">
        <f aca="false">IF(ISERROR(VLOOKUP($B1279,$AB:$AX,14,0)),0,(VLOOKUP($B1279,$AB:$AX,14,0)))</f>
        <v>0</v>
      </c>
      <c r="BP1239" s="91" t="n">
        <f aca="false">IF(ISERROR(VLOOKUP($B1279,$AB:$AX,15,0)),0,(VLOOKUP($B1279,$AB:$AX,15,0)))</f>
        <v>0</v>
      </c>
    </row>
    <row r="1240" customFormat="false" ht="12.75" hidden="true" customHeight="false" outlineLevel="0" collapsed="false">
      <c r="A1240" s="75" t="s">
        <v>1709</v>
      </c>
      <c r="B1240" s="78"/>
      <c r="C1240" s="79"/>
      <c r="D1240" s="78"/>
      <c r="E1240" s="78"/>
      <c r="F1240" s="79"/>
      <c r="G1240" s="79"/>
      <c r="H1240" s="80" t="n">
        <v>0</v>
      </c>
      <c r="I1240" s="81" t="n">
        <v>0</v>
      </c>
      <c r="J1240" s="81" t="n">
        <v>0</v>
      </c>
      <c r="K1240" s="82" t="n">
        <v>0</v>
      </c>
      <c r="L1240" s="83" t="n">
        <v>0</v>
      </c>
      <c r="M1240" s="82" t="n">
        <v>0</v>
      </c>
      <c r="N1240" s="83" t="n">
        <v>0</v>
      </c>
      <c r="O1240" s="79"/>
      <c r="P1240" s="84"/>
      <c r="AA1240" s="5" t="s">
        <v>1709</v>
      </c>
      <c r="AB1240" s="85"/>
      <c r="AC1240" s="86"/>
      <c r="AD1240" s="85"/>
      <c r="AE1240" s="85"/>
      <c r="AF1240" s="86"/>
      <c r="AG1240" s="86"/>
      <c r="AH1240" s="87" t="n">
        <v>0</v>
      </c>
      <c r="AI1240" s="88" t="n">
        <v>0</v>
      </c>
      <c r="AJ1240" s="88" t="n">
        <v>0</v>
      </c>
      <c r="AK1240" s="89" t="n">
        <v>0</v>
      </c>
      <c r="AL1240" s="90" t="n">
        <v>0</v>
      </c>
      <c r="AM1240" s="89" t="n">
        <v>0</v>
      </c>
      <c r="AN1240" s="90" t="n">
        <v>0</v>
      </c>
      <c r="AO1240" s="86"/>
      <c r="AP1240" s="91"/>
    </row>
    <row r="1241" customFormat="false" ht="12.75" hidden="true" customHeight="false" outlineLevel="0" collapsed="false">
      <c r="A1241" s="75" t="s">
        <v>1710</v>
      </c>
      <c r="B1241" s="78"/>
      <c r="C1241" s="79"/>
      <c r="D1241" s="78"/>
      <c r="E1241" s="78"/>
      <c r="F1241" s="79"/>
      <c r="G1241" s="79"/>
      <c r="H1241" s="80" t="n">
        <v>0</v>
      </c>
      <c r="I1241" s="81" t="n">
        <v>0</v>
      </c>
      <c r="J1241" s="81" t="n">
        <v>0</v>
      </c>
      <c r="K1241" s="82" t="n">
        <v>0</v>
      </c>
      <c r="L1241" s="83" t="n">
        <v>0</v>
      </c>
      <c r="M1241" s="82" t="n">
        <v>0</v>
      </c>
      <c r="N1241" s="83" t="n">
        <v>0</v>
      </c>
      <c r="O1241" s="79"/>
      <c r="P1241" s="84"/>
      <c r="AA1241" s="5" t="s">
        <v>1710</v>
      </c>
      <c r="AB1241" s="85"/>
      <c r="AC1241" s="86"/>
      <c r="AD1241" s="85"/>
      <c r="AE1241" s="85"/>
      <c r="AF1241" s="86"/>
      <c r="AG1241" s="86"/>
      <c r="AH1241" s="87" t="n">
        <v>0</v>
      </c>
      <c r="AI1241" s="88" t="n">
        <v>0</v>
      </c>
      <c r="AJ1241" s="88" t="n">
        <v>0</v>
      </c>
      <c r="AK1241" s="89" t="n">
        <v>0</v>
      </c>
      <c r="AL1241" s="90" t="n">
        <v>0</v>
      </c>
      <c r="AM1241" s="89" t="n">
        <v>0</v>
      </c>
      <c r="AN1241" s="90" t="n">
        <v>0</v>
      </c>
      <c r="AO1241" s="86"/>
      <c r="AP1241" s="91"/>
    </row>
    <row r="1242" customFormat="false" ht="12.75" hidden="true" customHeight="false" outlineLevel="0" collapsed="false">
      <c r="A1242" s="75" t="s">
        <v>1711</v>
      </c>
      <c r="B1242" s="78"/>
      <c r="C1242" s="79"/>
      <c r="D1242" s="78"/>
      <c r="E1242" s="78"/>
      <c r="F1242" s="79"/>
      <c r="G1242" s="79"/>
      <c r="H1242" s="80" t="n">
        <v>0</v>
      </c>
      <c r="I1242" s="81" t="n">
        <v>0</v>
      </c>
      <c r="J1242" s="81" t="n">
        <v>0</v>
      </c>
      <c r="K1242" s="82" t="n">
        <v>0</v>
      </c>
      <c r="L1242" s="83" t="n">
        <v>0</v>
      </c>
      <c r="M1242" s="82" t="n">
        <v>0</v>
      </c>
      <c r="N1242" s="83" t="n">
        <v>0</v>
      </c>
      <c r="O1242" s="79"/>
      <c r="P1242" s="84"/>
      <c r="AA1242" s="5" t="s">
        <v>1711</v>
      </c>
      <c r="AB1242" s="85"/>
      <c r="AC1242" s="86"/>
      <c r="AD1242" s="85"/>
      <c r="AE1242" s="85"/>
      <c r="AF1242" s="86"/>
      <c r="AG1242" s="86"/>
      <c r="AH1242" s="87" t="n">
        <v>0</v>
      </c>
      <c r="AI1242" s="88" t="n">
        <v>0</v>
      </c>
      <c r="AJ1242" s="88" t="n">
        <v>0</v>
      </c>
      <c r="AK1242" s="89" t="n">
        <v>0</v>
      </c>
      <c r="AL1242" s="90" t="n">
        <v>0</v>
      </c>
      <c r="AM1242" s="89" t="n">
        <v>0</v>
      </c>
      <c r="AN1242" s="90" t="n">
        <v>0</v>
      </c>
      <c r="AO1242" s="86"/>
      <c r="AP1242" s="91"/>
    </row>
    <row r="1243" customFormat="false" ht="12.75" hidden="true" customHeight="false" outlineLevel="0" collapsed="false">
      <c r="A1243" s="75" t="s">
        <v>1712</v>
      </c>
      <c r="B1243" s="78"/>
      <c r="C1243" s="79"/>
      <c r="D1243" s="78"/>
      <c r="E1243" s="78"/>
      <c r="F1243" s="79"/>
      <c r="G1243" s="79"/>
      <c r="H1243" s="80" t="n">
        <v>0</v>
      </c>
      <c r="I1243" s="81" t="n">
        <v>0</v>
      </c>
      <c r="J1243" s="81" t="n">
        <v>0</v>
      </c>
      <c r="K1243" s="82" t="n">
        <v>0</v>
      </c>
      <c r="L1243" s="83" t="n">
        <v>0</v>
      </c>
      <c r="M1243" s="82" t="n">
        <v>0</v>
      </c>
      <c r="N1243" s="83" t="n">
        <v>0</v>
      </c>
      <c r="O1243" s="79"/>
      <c r="P1243" s="84"/>
      <c r="AA1243" s="5" t="s">
        <v>1712</v>
      </c>
      <c r="AB1243" s="85"/>
      <c r="AC1243" s="86"/>
      <c r="AD1243" s="85"/>
      <c r="AE1243" s="85"/>
      <c r="AF1243" s="86"/>
      <c r="AG1243" s="86"/>
      <c r="AH1243" s="87" t="n">
        <v>0</v>
      </c>
      <c r="AI1243" s="88" t="n">
        <v>0</v>
      </c>
      <c r="AJ1243" s="88" t="n">
        <v>0</v>
      </c>
      <c r="AK1243" s="89" t="n">
        <v>0</v>
      </c>
      <c r="AL1243" s="90" t="n">
        <v>0</v>
      </c>
      <c r="AM1243" s="89" t="n">
        <v>0</v>
      </c>
      <c r="AN1243" s="90" t="n">
        <v>0</v>
      </c>
      <c r="AO1243" s="86"/>
      <c r="AP1243" s="91"/>
    </row>
    <row r="1244" customFormat="false" ht="12.75" hidden="true" customHeight="false" outlineLevel="0" collapsed="false">
      <c r="A1244" s="75" t="s">
        <v>1713</v>
      </c>
      <c r="B1244" s="78"/>
      <c r="C1244" s="79"/>
      <c r="D1244" s="78"/>
      <c r="E1244" s="78"/>
      <c r="F1244" s="79"/>
      <c r="G1244" s="79"/>
      <c r="H1244" s="80" t="n">
        <v>0</v>
      </c>
      <c r="I1244" s="81" t="n">
        <v>0</v>
      </c>
      <c r="J1244" s="81" t="n">
        <v>0</v>
      </c>
      <c r="K1244" s="82" t="n">
        <v>0</v>
      </c>
      <c r="L1244" s="83" t="n">
        <v>0</v>
      </c>
      <c r="M1244" s="82" t="n">
        <v>0</v>
      </c>
      <c r="N1244" s="83" t="n">
        <v>0</v>
      </c>
      <c r="O1244" s="79"/>
      <c r="P1244" s="84"/>
      <c r="AA1244" s="5" t="s">
        <v>1713</v>
      </c>
      <c r="AB1244" s="85"/>
      <c r="AC1244" s="86"/>
      <c r="AD1244" s="85"/>
      <c r="AE1244" s="85"/>
      <c r="AF1244" s="86"/>
      <c r="AG1244" s="86"/>
      <c r="AH1244" s="87" t="n">
        <v>0</v>
      </c>
      <c r="AI1244" s="88" t="n">
        <v>0</v>
      </c>
      <c r="AJ1244" s="88" t="n">
        <v>0</v>
      </c>
      <c r="AK1244" s="89" t="n">
        <v>0</v>
      </c>
      <c r="AL1244" s="90" t="n">
        <v>0</v>
      </c>
      <c r="AM1244" s="89" t="n">
        <v>0</v>
      </c>
      <c r="AN1244" s="90" t="n">
        <v>0</v>
      </c>
      <c r="AO1244" s="86"/>
      <c r="AP1244" s="91"/>
    </row>
    <row r="1245" customFormat="false" ht="12.75" hidden="true" customHeight="false" outlineLevel="0" collapsed="false">
      <c r="A1245" s="75" t="s">
        <v>1714</v>
      </c>
      <c r="B1245" s="78"/>
      <c r="C1245" s="79"/>
      <c r="D1245" s="78"/>
      <c r="E1245" s="78"/>
      <c r="F1245" s="79"/>
      <c r="G1245" s="79"/>
      <c r="H1245" s="80" t="n">
        <v>0</v>
      </c>
      <c r="I1245" s="81" t="n">
        <v>0</v>
      </c>
      <c r="J1245" s="81" t="n">
        <v>0</v>
      </c>
      <c r="K1245" s="82" t="n">
        <v>0</v>
      </c>
      <c r="L1245" s="83" t="n">
        <v>0</v>
      </c>
      <c r="M1245" s="82" t="n">
        <v>0</v>
      </c>
      <c r="N1245" s="83" t="n">
        <v>0</v>
      </c>
      <c r="O1245" s="79"/>
      <c r="P1245" s="84"/>
      <c r="AA1245" s="5" t="s">
        <v>1714</v>
      </c>
      <c r="AB1245" s="85"/>
      <c r="AC1245" s="86"/>
      <c r="AD1245" s="85"/>
      <c r="AE1245" s="85"/>
      <c r="AF1245" s="86"/>
      <c r="AG1245" s="86"/>
      <c r="AH1245" s="87" t="n">
        <v>0</v>
      </c>
      <c r="AI1245" s="88" t="n">
        <v>0</v>
      </c>
      <c r="AJ1245" s="88" t="n">
        <v>0</v>
      </c>
      <c r="AK1245" s="89" t="n">
        <v>0</v>
      </c>
      <c r="AL1245" s="90" t="n">
        <v>0</v>
      </c>
      <c r="AM1245" s="89" t="n">
        <v>0</v>
      </c>
      <c r="AN1245" s="90" t="n">
        <v>0</v>
      </c>
      <c r="AO1245" s="86"/>
      <c r="AP1245" s="91"/>
    </row>
    <row r="1246" customFormat="false" ht="12.75" hidden="true" customHeight="false" outlineLevel="0" collapsed="false">
      <c r="A1246" s="75" t="s">
        <v>1715</v>
      </c>
      <c r="B1246" s="78"/>
      <c r="C1246" s="79"/>
      <c r="D1246" s="78"/>
      <c r="E1246" s="78"/>
      <c r="F1246" s="79"/>
      <c r="G1246" s="79"/>
      <c r="H1246" s="80" t="n">
        <v>0</v>
      </c>
      <c r="I1246" s="81" t="n">
        <v>0</v>
      </c>
      <c r="J1246" s="81" t="n">
        <v>0</v>
      </c>
      <c r="K1246" s="82" t="n">
        <v>0</v>
      </c>
      <c r="L1246" s="83" t="n">
        <v>0</v>
      </c>
      <c r="M1246" s="82" t="n">
        <v>0</v>
      </c>
      <c r="N1246" s="83" t="n">
        <v>0</v>
      </c>
      <c r="O1246" s="79"/>
      <c r="P1246" s="84"/>
      <c r="AA1246" s="5" t="s">
        <v>1715</v>
      </c>
      <c r="AB1246" s="85"/>
      <c r="AC1246" s="86"/>
      <c r="AD1246" s="85"/>
      <c r="AE1246" s="85"/>
      <c r="AF1246" s="86"/>
      <c r="AG1246" s="86"/>
      <c r="AH1246" s="87" t="n">
        <v>0</v>
      </c>
      <c r="AI1246" s="88" t="n">
        <v>0</v>
      </c>
      <c r="AJ1246" s="88" t="n">
        <v>0</v>
      </c>
      <c r="AK1246" s="89" t="n">
        <v>0</v>
      </c>
      <c r="AL1246" s="90" t="n">
        <v>0</v>
      </c>
      <c r="AM1246" s="89" t="n">
        <v>0</v>
      </c>
      <c r="AN1246" s="90" t="n">
        <v>0</v>
      </c>
      <c r="AO1246" s="86"/>
      <c r="AP1246" s="91"/>
    </row>
    <row r="1247" customFormat="false" ht="12.75" hidden="true" customHeight="false" outlineLevel="0" collapsed="false">
      <c r="A1247" s="75" t="s">
        <v>1716</v>
      </c>
      <c r="B1247" s="78"/>
      <c r="C1247" s="79"/>
      <c r="D1247" s="78"/>
      <c r="E1247" s="78"/>
      <c r="F1247" s="79"/>
      <c r="G1247" s="79"/>
      <c r="H1247" s="80" t="n">
        <v>0</v>
      </c>
      <c r="I1247" s="81" t="n">
        <v>0</v>
      </c>
      <c r="J1247" s="81" t="n">
        <v>0</v>
      </c>
      <c r="K1247" s="82" t="n">
        <v>0</v>
      </c>
      <c r="L1247" s="83" t="n">
        <v>0</v>
      </c>
      <c r="M1247" s="82" t="n">
        <v>0</v>
      </c>
      <c r="N1247" s="83" t="n">
        <v>0</v>
      </c>
      <c r="O1247" s="79"/>
      <c r="P1247" s="84"/>
      <c r="AA1247" s="5" t="s">
        <v>1716</v>
      </c>
      <c r="AB1247" s="85"/>
      <c r="AC1247" s="86"/>
      <c r="AD1247" s="85"/>
      <c r="AE1247" s="85"/>
      <c r="AF1247" s="86"/>
      <c r="AG1247" s="86"/>
      <c r="AH1247" s="87" t="n">
        <v>0</v>
      </c>
      <c r="AI1247" s="88" t="n">
        <v>0</v>
      </c>
      <c r="AJ1247" s="88" t="n">
        <v>0</v>
      </c>
      <c r="AK1247" s="89" t="n">
        <v>0</v>
      </c>
      <c r="AL1247" s="90" t="n">
        <v>0</v>
      </c>
      <c r="AM1247" s="89" t="n">
        <v>0</v>
      </c>
      <c r="AN1247" s="90" t="n">
        <v>0</v>
      </c>
      <c r="AO1247" s="86"/>
      <c r="AP1247" s="91"/>
    </row>
    <row r="1248" customFormat="false" ht="12.75" hidden="true" customHeight="false" outlineLevel="0" collapsed="false">
      <c r="A1248" s="75" t="s">
        <v>1717</v>
      </c>
      <c r="B1248" s="78"/>
      <c r="C1248" s="79"/>
      <c r="D1248" s="78"/>
      <c r="E1248" s="78"/>
      <c r="F1248" s="79"/>
      <c r="G1248" s="79"/>
      <c r="H1248" s="80" t="n">
        <v>0</v>
      </c>
      <c r="I1248" s="81" t="n">
        <v>0</v>
      </c>
      <c r="J1248" s="81" t="n">
        <v>0</v>
      </c>
      <c r="K1248" s="82" t="n">
        <v>0</v>
      </c>
      <c r="L1248" s="83" t="n">
        <v>0</v>
      </c>
      <c r="M1248" s="82" t="n">
        <v>0</v>
      </c>
      <c r="N1248" s="83" t="n">
        <v>0</v>
      </c>
      <c r="O1248" s="79"/>
      <c r="P1248" s="84"/>
      <c r="AA1248" s="5" t="s">
        <v>1717</v>
      </c>
      <c r="AB1248" s="85"/>
      <c r="AC1248" s="86"/>
      <c r="AD1248" s="85"/>
      <c r="AE1248" s="85"/>
      <c r="AF1248" s="86"/>
      <c r="AG1248" s="86"/>
      <c r="AH1248" s="87" t="n">
        <v>0</v>
      </c>
      <c r="AI1248" s="88" t="n">
        <v>0</v>
      </c>
      <c r="AJ1248" s="88" t="n">
        <v>0</v>
      </c>
      <c r="AK1248" s="89" t="n">
        <v>0</v>
      </c>
      <c r="AL1248" s="90" t="n">
        <v>0</v>
      </c>
      <c r="AM1248" s="89" t="n">
        <v>0</v>
      </c>
      <c r="AN1248" s="90" t="n">
        <v>0</v>
      </c>
      <c r="AO1248" s="86"/>
      <c r="AP1248" s="91"/>
    </row>
    <row r="1249" customFormat="false" ht="12.75" hidden="true" customHeight="false" outlineLevel="0" collapsed="false">
      <c r="A1249" s="75" t="s">
        <v>1718</v>
      </c>
      <c r="B1249" s="78"/>
      <c r="C1249" s="79"/>
      <c r="D1249" s="78"/>
      <c r="E1249" s="78"/>
      <c r="F1249" s="79"/>
      <c r="G1249" s="79"/>
      <c r="H1249" s="80" t="n">
        <v>0</v>
      </c>
      <c r="I1249" s="81" t="n">
        <v>0</v>
      </c>
      <c r="J1249" s="81" t="n">
        <v>0</v>
      </c>
      <c r="K1249" s="82" t="n">
        <v>0</v>
      </c>
      <c r="L1249" s="83" t="n">
        <v>0</v>
      </c>
      <c r="M1249" s="82" t="n">
        <v>0</v>
      </c>
      <c r="N1249" s="83" t="n">
        <v>0</v>
      </c>
      <c r="O1249" s="79"/>
      <c r="P1249" s="84"/>
      <c r="AA1249" s="5" t="s">
        <v>1718</v>
      </c>
      <c r="AB1249" s="85"/>
      <c r="AC1249" s="86"/>
      <c r="AD1249" s="85"/>
      <c r="AE1249" s="85"/>
      <c r="AF1249" s="86"/>
      <c r="AG1249" s="86"/>
      <c r="AH1249" s="87" t="n">
        <v>0</v>
      </c>
      <c r="AI1249" s="88" t="n">
        <v>0</v>
      </c>
      <c r="AJ1249" s="88" t="n">
        <v>0</v>
      </c>
      <c r="AK1249" s="89" t="n">
        <v>0</v>
      </c>
      <c r="AL1249" s="90" t="n">
        <v>0</v>
      </c>
      <c r="AM1249" s="89" t="n">
        <v>0</v>
      </c>
      <c r="AN1249" s="90" t="n">
        <v>0</v>
      </c>
      <c r="AO1249" s="86"/>
      <c r="AP1249" s="91"/>
    </row>
    <row r="1250" customFormat="false" ht="12.75" hidden="true" customHeight="false" outlineLevel="0" collapsed="false">
      <c r="A1250" s="75" t="s">
        <v>1719</v>
      </c>
      <c r="B1250" s="78"/>
      <c r="C1250" s="79"/>
      <c r="D1250" s="78"/>
      <c r="E1250" s="78"/>
      <c r="F1250" s="79"/>
      <c r="G1250" s="79"/>
      <c r="H1250" s="80" t="n">
        <v>0</v>
      </c>
      <c r="I1250" s="81" t="n">
        <v>0</v>
      </c>
      <c r="J1250" s="81" t="n">
        <v>0</v>
      </c>
      <c r="K1250" s="82" t="n">
        <v>0</v>
      </c>
      <c r="L1250" s="83" t="n">
        <v>0</v>
      </c>
      <c r="M1250" s="82" t="n">
        <v>0</v>
      </c>
      <c r="N1250" s="83" t="n">
        <v>0</v>
      </c>
      <c r="O1250" s="79"/>
      <c r="P1250" s="84"/>
      <c r="AA1250" s="5" t="s">
        <v>1719</v>
      </c>
      <c r="AB1250" s="85"/>
      <c r="AC1250" s="86"/>
      <c r="AD1250" s="85"/>
      <c r="AE1250" s="85"/>
      <c r="AF1250" s="86"/>
      <c r="AG1250" s="86"/>
      <c r="AH1250" s="87" t="n">
        <v>0</v>
      </c>
      <c r="AI1250" s="88" t="n">
        <v>0</v>
      </c>
      <c r="AJ1250" s="88" t="n">
        <v>0</v>
      </c>
      <c r="AK1250" s="89" t="n">
        <v>0</v>
      </c>
      <c r="AL1250" s="90" t="n">
        <v>0</v>
      </c>
      <c r="AM1250" s="89" t="n">
        <v>0</v>
      </c>
      <c r="AN1250" s="90" t="n">
        <v>0</v>
      </c>
      <c r="AO1250" s="86"/>
      <c r="AP1250" s="91"/>
    </row>
    <row r="1251" customFormat="false" ht="12.75" hidden="true" customHeight="false" outlineLevel="0" collapsed="false">
      <c r="A1251" s="75" t="s">
        <v>1720</v>
      </c>
      <c r="B1251" s="78"/>
      <c r="C1251" s="79"/>
      <c r="D1251" s="78"/>
      <c r="E1251" s="78"/>
      <c r="F1251" s="79"/>
      <c r="G1251" s="79"/>
      <c r="H1251" s="80" t="n">
        <v>0</v>
      </c>
      <c r="I1251" s="81" t="n">
        <v>0</v>
      </c>
      <c r="J1251" s="81" t="n">
        <v>0</v>
      </c>
      <c r="K1251" s="82" t="n">
        <v>0</v>
      </c>
      <c r="L1251" s="83" t="n">
        <v>0</v>
      </c>
      <c r="M1251" s="82" t="n">
        <v>0</v>
      </c>
      <c r="N1251" s="83" t="n">
        <v>0</v>
      </c>
      <c r="O1251" s="79"/>
      <c r="P1251" s="84"/>
      <c r="AA1251" s="5" t="s">
        <v>1720</v>
      </c>
      <c r="AB1251" s="85"/>
      <c r="AC1251" s="86"/>
      <c r="AD1251" s="85"/>
      <c r="AE1251" s="85"/>
      <c r="AF1251" s="86"/>
      <c r="AG1251" s="86"/>
      <c r="AH1251" s="87" t="n">
        <v>0</v>
      </c>
      <c r="AI1251" s="88" t="n">
        <v>0</v>
      </c>
      <c r="AJ1251" s="88" t="n">
        <v>0</v>
      </c>
      <c r="AK1251" s="89" t="n">
        <v>0</v>
      </c>
      <c r="AL1251" s="90" t="n">
        <v>0</v>
      </c>
      <c r="AM1251" s="89" t="n">
        <v>0</v>
      </c>
      <c r="AN1251" s="90" t="n">
        <v>0</v>
      </c>
      <c r="AO1251" s="86"/>
      <c r="AP1251" s="91"/>
    </row>
    <row r="1252" customFormat="false" ht="12.75" hidden="true" customHeight="false" outlineLevel="0" collapsed="false">
      <c r="A1252" s="75" t="s">
        <v>1721</v>
      </c>
      <c r="B1252" s="78"/>
      <c r="C1252" s="79"/>
      <c r="D1252" s="78"/>
      <c r="E1252" s="78"/>
      <c r="F1252" s="79"/>
      <c r="G1252" s="79"/>
      <c r="H1252" s="80" t="n">
        <v>0</v>
      </c>
      <c r="I1252" s="81" t="n">
        <v>0</v>
      </c>
      <c r="J1252" s="81" t="n">
        <v>0</v>
      </c>
      <c r="K1252" s="82" t="n">
        <v>0</v>
      </c>
      <c r="L1252" s="83" t="n">
        <v>0</v>
      </c>
      <c r="M1252" s="82" t="n">
        <v>0</v>
      </c>
      <c r="N1252" s="83" t="n">
        <v>0</v>
      </c>
      <c r="O1252" s="79"/>
      <c r="P1252" s="84"/>
      <c r="AA1252" s="5" t="s">
        <v>1721</v>
      </c>
      <c r="AB1252" s="85"/>
      <c r="AC1252" s="86"/>
      <c r="AD1252" s="85"/>
      <c r="AE1252" s="85"/>
      <c r="AF1252" s="86"/>
      <c r="AG1252" s="86"/>
      <c r="AH1252" s="87" t="n">
        <v>0</v>
      </c>
      <c r="AI1252" s="88" t="n">
        <v>0</v>
      </c>
      <c r="AJ1252" s="88" t="n">
        <v>0</v>
      </c>
      <c r="AK1252" s="89" t="n">
        <v>0</v>
      </c>
      <c r="AL1252" s="90" t="n">
        <v>0</v>
      </c>
      <c r="AM1252" s="89" t="n">
        <v>0</v>
      </c>
      <c r="AN1252" s="90" t="n">
        <v>0</v>
      </c>
      <c r="AO1252" s="86"/>
      <c r="AP1252" s="91"/>
    </row>
    <row r="1253" customFormat="false" ht="12.75" hidden="true" customHeight="false" outlineLevel="0" collapsed="false">
      <c r="A1253" s="75" t="s">
        <v>1722</v>
      </c>
      <c r="B1253" s="78"/>
      <c r="C1253" s="79"/>
      <c r="D1253" s="78"/>
      <c r="E1253" s="78"/>
      <c r="F1253" s="79"/>
      <c r="G1253" s="79"/>
      <c r="H1253" s="80" t="n">
        <v>0</v>
      </c>
      <c r="I1253" s="81" t="n">
        <v>0</v>
      </c>
      <c r="J1253" s="81" t="n">
        <v>0</v>
      </c>
      <c r="K1253" s="82" t="n">
        <v>0</v>
      </c>
      <c r="L1253" s="83" t="n">
        <v>0</v>
      </c>
      <c r="M1253" s="82" t="n">
        <v>0</v>
      </c>
      <c r="N1253" s="83" t="n">
        <v>0</v>
      </c>
      <c r="O1253" s="79"/>
      <c r="P1253" s="84"/>
      <c r="AA1253" s="5" t="s">
        <v>1722</v>
      </c>
      <c r="AB1253" s="85"/>
      <c r="AC1253" s="86"/>
      <c r="AD1253" s="85"/>
      <c r="AE1253" s="85"/>
      <c r="AF1253" s="86"/>
      <c r="AG1253" s="86"/>
      <c r="AH1253" s="87" t="n">
        <v>0</v>
      </c>
      <c r="AI1253" s="88" t="n">
        <v>0</v>
      </c>
      <c r="AJ1253" s="88" t="n">
        <v>0</v>
      </c>
      <c r="AK1253" s="89" t="n">
        <v>0</v>
      </c>
      <c r="AL1253" s="90" t="n">
        <v>0</v>
      </c>
      <c r="AM1253" s="89" t="n">
        <v>0</v>
      </c>
      <c r="AN1253" s="90" t="n">
        <v>0</v>
      </c>
      <c r="AO1253" s="86"/>
      <c r="AP1253" s="91"/>
    </row>
    <row r="1254" customFormat="false" ht="12.75" hidden="true" customHeight="false" outlineLevel="0" collapsed="false">
      <c r="A1254" s="75" t="s">
        <v>1723</v>
      </c>
      <c r="B1254" s="78"/>
      <c r="C1254" s="79"/>
      <c r="D1254" s="78"/>
      <c r="E1254" s="78"/>
      <c r="F1254" s="79"/>
      <c r="G1254" s="79"/>
      <c r="H1254" s="80" t="n">
        <v>0</v>
      </c>
      <c r="I1254" s="81" t="n">
        <v>0</v>
      </c>
      <c r="J1254" s="81" t="n">
        <v>0</v>
      </c>
      <c r="K1254" s="82" t="n">
        <v>0</v>
      </c>
      <c r="L1254" s="83" t="n">
        <v>0</v>
      </c>
      <c r="M1254" s="82" t="n">
        <v>0</v>
      </c>
      <c r="N1254" s="83" t="n">
        <v>0</v>
      </c>
      <c r="O1254" s="79"/>
      <c r="P1254" s="84"/>
      <c r="AA1254" s="5" t="s">
        <v>1723</v>
      </c>
      <c r="AB1254" s="85"/>
      <c r="AC1254" s="86"/>
      <c r="AD1254" s="85"/>
      <c r="AE1254" s="85"/>
      <c r="AF1254" s="86"/>
      <c r="AG1254" s="86"/>
      <c r="AH1254" s="87" t="n">
        <v>0</v>
      </c>
      <c r="AI1254" s="88" t="n">
        <v>0</v>
      </c>
      <c r="AJ1254" s="88" t="n">
        <v>0</v>
      </c>
      <c r="AK1254" s="89" t="n">
        <v>0</v>
      </c>
      <c r="AL1254" s="90" t="n">
        <v>0</v>
      </c>
      <c r="AM1254" s="89" t="n">
        <v>0</v>
      </c>
      <c r="AN1254" s="90" t="n">
        <v>0</v>
      </c>
      <c r="AO1254" s="86"/>
      <c r="AP1254" s="91"/>
    </row>
    <row r="1255" customFormat="false" ht="12.75" hidden="true" customHeight="false" outlineLevel="0" collapsed="false">
      <c r="A1255" s="75" t="s">
        <v>1724</v>
      </c>
      <c r="B1255" s="78"/>
      <c r="C1255" s="79"/>
      <c r="D1255" s="78"/>
      <c r="E1255" s="78"/>
      <c r="F1255" s="79"/>
      <c r="G1255" s="79"/>
      <c r="H1255" s="80" t="n">
        <v>0</v>
      </c>
      <c r="I1255" s="81" t="n">
        <v>0</v>
      </c>
      <c r="J1255" s="81" t="n">
        <v>0</v>
      </c>
      <c r="K1255" s="82" t="n">
        <v>0</v>
      </c>
      <c r="L1255" s="83" t="n">
        <v>0</v>
      </c>
      <c r="M1255" s="82" t="n">
        <v>0</v>
      </c>
      <c r="N1255" s="83" t="n">
        <v>0</v>
      </c>
      <c r="O1255" s="79"/>
      <c r="P1255" s="84"/>
      <c r="AA1255" s="5" t="s">
        <v>1724</v>
      </c>
      <c r="AB1255" s="85"/>
      <c r="AC1255" s="86"/>
      <c r="AD1255" s="85"/>
      <c r="AE1255" s="85"/>
      <c r="AF1255" s="86"/>
      <c r="AG1255" s="86"/>
      <c r="AH1255" s="87" t="n">
        <v>0</v>
      </c>
      <c r="AI1255" s="88" t="n">
        <v>0</v>
      </c>
      <c r="AJ1255" s="88" t="n">
        <v>0</v>
      </c>
      <c r="AK1255" s="89" t="n">
        <v>0</v>
      </c>
      <c r="AL1255" s="90" t="n">
        <v>0</v>
      </c>
      <c r="AM1255" s="89" t="n">
        <v>0</v>
      </c>
      <c r="AN1255" s="90" t="n">
        <v>0</v>
      </c>
      <c r="AO1255" s="86"/>
      <c r="AP1255" s="91"/>
    </row>
    <row r="1256" customFormat="false" ht="12.75" hidden="true" customHeight="false" outlineLevel="0" collapsed="false">
      <c r="A1256" s="75" t="s">
        <v>1725</v>
      </c>
      <c r="B1256" s="78"/>
      <c r="C1256" s="79"/>
      <c r="D1256" s="78"/>
      <c r="E1256" s="78"/>
      <c r="F1256" s="79"/>
      <c r="G1256" s="79"/>
      <c r="H1256" s="80" t="n">
        <v>0</v>
      </c>
      <c r="I1256" s="81" t="n">
        <v>0</v>
      </c>
      <c r="J1256" s="81" t="n">
        <v>0</v>
      </c>
      <c r="K1256" s="82" t="n">
        <v>0</v>
      </c>
      <c r="L1256" s="83" t="n">
        <v>0</v>
      </c>
      <c r="M1256" s="82" t="n">
        <v>0</v>
      </c>
      <c r="N1256" s="83" t="n">
        <v>0</v>
      </c>
      <c r="O1256" s="79"/>
      <c r="P1256" s="84"/>
      <c r="AA1256" s="5" t="s">
        <v>1725</v>
      </c>
      <c r="AB1256" s="85"/>
      <c r="AC1256" s="86"/>
      <c r="AD1256" s="85"/>
      <c r="AE1256" s="85"/>
      <c r="AF1256" s="86"/>
      <c r="AG1256" s="86"/>
      <c r="AH1256" s="87" t="n">
        <v>0</v>
      </c>
      <c r="AI1256" s="88" t="n">
        <v>0</v>
      </c>
      <c r="AJ1256" s="88" t="n">
        <v>0</v>
      </c>
      <c r="AK1256" s="89" t="n">
        <v>0</v>
      </c>
      <c r="AL1256" s="90" t="n">
        <v>0</v>
      </c>
      <c r="AM1256" s="89" t="n">
        <v>0</v>
      </c>
      <c r="AN1256" s="90" t="n">
        <v>0</v>
      </c>
      <c r="AO1256" s="86"/>
      <c r="AP1256" s="91"/>
    </row>
    <row r="1257" customFormat="false" ht="12.75" hidden="true" customHeight="false" outlineLevel="0" collapsed="false">
      <c r="A1257" s="75" t="s">
        <v>1726</v>
      </c>
      <c r="B1257" s="78"/>
      <c r="C1257" s="79"/>
      <c r="D1257" s="78"/>
      <c r="E1257" s="78"/>
      <c r="F1257" s="79"/>
      <c r="G1257" s="79"/>
      <c r="H1257" s="80" t="n">
        <v>0</v>
      </c>
      <c r="I1257" s="81" t="n">
        <v>0</v>
      </c>
      <c r="J1257" s="81" t="n">
        <v>0</v>
      </c>
      <c r="K1257" s="82" t="n">
        <v>0</v>
      </c>
      <c r="L1257" s="83" t="n">
        <v>0</v>
      </c>
      <c r="M1257" s="82" t="n">
        <v>0</v>
      </c>
      <c r="N1257" s="83" t="n">
        <v>0</v>
      </c>
      <c r="O1257" s="79"/>
      <c r="P1257" s="84"/>
      <c r="AA1257" s="5" t="s">
        <v>1726</v>
      </c>
      <c r="AB1257" s="85"/>
      <c r="AC1257" s="86"/>
      <c r="AD1257" s="85"/>
      <c r="AE1257" s="85"/>
      <c r="AF1257" s="86"/>
      <c r="AG1257" s="86"/>
      <c r="AH1257" s="87" t="n">
        <v>0</v>
      </c>
      <c r="AI1257" s="88" t="n">
        <v>0</v>
      </c>
      <c r="AJ1257" s="88" t="n">
        <v>0</v>
      </c>
      <c r="AK1257" s="89" t="n">
        <v>0</v>
      </c>
      <c r="AL1257" s="90" t="n">
        <v>0</v>
      </c>
      <c r="AM1257" s="89" t="n">
        <v>0</v>
      </c>
      <c r="AN1257" s="90" t="n">
        <v>0</v>
      </c>
      <c r="AO1257" s="86"/>
      <c r="AP1257" s="91"/>
    </row>
    <row r="1258" customFormat="false" ht="12.75" hidden="true" customHeight="false" outlineLevel="0" collapsed="false">
      <c r="A1258" s="75" t="s">
        <v>1727</v>
      </c>
      <c r="B1258" s="78"/>
      <c r="C1258" s="79"/>
      <c r="D1258" s="78"/>
      <c r="E1258" s="78"/>
      <c r="F1258" s="79"/>
      <c r="G1258" s="79"/>
      <c r="H1258" s="80" t="n">
        <v>0</v>
      </c>
      <c r="I1258" s="81" t="n">
        <v>0</v>
      </c>
      <c r="J1258" s="81" t="n">
        <v>0</v>
      </c>
      <c r="K1258" s="82" t="n">
        <v>0</v>
      </c>
      <c r="L1258" s="83" t="n">
        <v>0</v>
      </c>
      <c r="M1258" s="82" t="n">
        <v>0</v>
      </c>
      <c r="N1258" s="83" t="n">
        <v>0</v>
      </c>
      <c r="O1258" s="79"/>
      <c r="P1258" s="84"/>
      <c r="AA1258" s="5" t="s">
        <v>1727</v>
      </c>
      <c r="AB1258" s="85"/>
      <c r="AC1258" s="86"/>
      <c r="AD1258" s="85"/>
      <c r="AE1258" s="85"/>
      <c r="AF1258" s="86"/>
      <c r="AG1258" s="86"/>
      <c r="AH1258" s="87" t="n">
        <v>0</v>
      </c>
      <c r="AI1258" s="88" t="n">
        <v>0</v>
      </c>
      <c r="AJ1258" s="88" t="n">
        <v>0</v>
      </c>
      <c r="AK1258" s="89" t="n">
        <v>0</v>
      </c>
      <c r="AL1258" s="90" t="n">
        <v>0</v>
      </c>
      <c r="AM1258" s="89" t="n">
        <v>0</v>
      </c>
      <c r="AN1258" s="90" t="n">
        <v>0</v>
      </c>
      <c r="AO1258" s="86"/>
      <c r="AP1258" s="91"/>
    </row>
    <row r="1259" customFormat="false" ht="12.75" hidden="true" customHeight="false" outlineLevel="0" collapsed="false">
      <c r="A1259" s="75" t="s">
        <v>1728</v>
      </c>
      <c r="B1259" s="78" t="n">
        <v>0</v>
      </c>
      <c r="C1259" s="79"/>
      <c r="D1259" s="78" t="n">
        <v>0</v>
      </c>
      <c r="E1259" s="78" t="n">
        <v>0</v>
      </c>
      <c r="F1259" s="79"/>
      <c r="G1259" s="79"/>
      <c r="H1259" s="80" t="n">
        <v>0</v>
      </c>
      <c r="I1259" s="81" t="n">
        <v>0</v>
      </c>
      <c r="J1259" s="81" t="n">
        <v>0</v>
      </c>
      <c r="K1259" s="82" t="n">
        <v>0</v>
      </c>
      <c r="L1259" s="83" t="n">
        <v>0</v>
      </c>
      <c r="M1259" s="82" t="n">
        <v>0</v>
      </c>
      <c r="N1259" s="83" t="n">
        <v>0</v>
      </c>
      <c r="O1259" s="79"/>
      <c r="P1259" s="84" t="n">
        <v>0</v>
      </c>
      <c r="AA1259" s="5" t="s">
        <v>1728</v>
      </c>
      <c r="AB1259" s="85" t="n">
        <v>0</v>
      </c>
      <c r="AC1259" s="86"/>
      <c r="AD1259" s="85" t="n">
        <v>0</v>
      </c>
      <c r="AE1259" s="85" t="n">
        <v>0</v>
      </c>
      <c r="AF1259" s="86"/>
      <c r="AG1259" s="86"/>
      <c r="AH1259" s="87" t="n">
        <v>0</v>
      </c>
      <c r="AI1259" s="88" t="n">
        <v>0</v>
      </c>
      <c r="AJ1259" s="88" t="n">
        <v>0</v>
      </c>
      <c r="AK1259" s="89" t="n">
        <v>0</v>
      </c>
      <c r="AL1259" s="90" t="n">
        <v>0</v>
      </c>
      <c r="AM1259" s="89" t="n">
        <v>0</v>
      </c>
      <c r="AN1259" s="90" t="n">
        <v>0</v>
      </c>
      <c r="AO1259" s="86"/>
      <c r="AP1259" s="91" t="n">
        <v>0</v>
      </c>
    </row>
    <row r="1260" customFormat="false" ht="12.75" hidden="true" customHeight="false" outlineLevel="0" collapsed="false">
      <c r="A1260" s="75" t="s">
        <v>1729</v>
      </c>
      <c r="B1260" s="78" t="n">
        <v>0</v>
      </c>
      <c r="C1260" s="79"/>
      <c r="D1260" s="78" t="n">
        <v>0</v>
      </c>
      <c r="E1260" s="78" t="n">
        <v>0</v>
      </c>
      <c r="F1260" s="79"/>
      <c r="G1260" s="79"/>
      <c r="H1260" s="80" t="n">
        <v>0</v>
      </c>
      <c r="I1260" s="81" t="n">
        <v>0</v>
      </c>
      <c r="J1260" s="81" t="n">
        <v>0</v>
      </c>
      <c r="K1260" s="82" t="n">
        <v>0</v>
      </c>
      <c r="L1260" s="83" t="n">
        <v>0</v>
      </c>
      <c r="M1260" s="82" t="n">
        <v>0</v>
      </c>
      <c r="N1260" s="83" t="n">
        <v>0</v>
      </c>
      <c r="O1260" s="79"/>
      <c r="P1260" s="84" t="n">
        <v>0</v>
      </c>
      <c r="AA1260" s="5" t="s">
        <v>1729</v>
      </c>
      <c r="AB1260" s="85" t="n">
        <v>0</v>
      </c>
      <c r="AC1260" s="86"/>
      <c r="AD1260" s="85" t="n">
        <v>0</v>
      </c>
      <c r="AE1260" s="85" t="n">
        <v>0</v>
      </c>
      <c r="AF1260" s="86"/>
      <c r="AG1260" s="86"/>
      <c r="AH1260" s="87" t="n">
        <v>0</v>
      </c>
      <c r="AI1260" s="88" t="n">
        <v>0</v>
      </c>
      <c r="AJ1260" s="88" t="n">
        <v>0</v>
      </c>
      <c r="AK1260" s="89" t="n">
        <v>0</v>
      </c>
      <c r="AL1260" s="90" t="n">
        <v>0</v>
      </c>
      <c r="AM1260" s="89" t="n">
        <v>0</v>
      </c>
      <c r="AN1260" s="90" t="n">
        <v>0</v>
      </c>
      <c r="AO1260" s="86"/>
      <c r="AP1260" s="91" t="n">
        <v>0</v>
      </c>
    </row>
    <row r="1261" customFormat="false" ht="12.75" hidden="true" customHeight="false" outlineLevel="0" collapsed="false">
      <c r="A1261" s="148"/>
      <c r="B1261" s="78"/>
      <c r="C1261" s="79"/>
      <c r="D1261" s="78"/>
      <c r="E1261" s="78"/>
      <c r="F1261" s="79"/>
      <c r="G1261" s="79"/>
      <c r="H1261" s="80"/>
      <c r="I1261" s="81"/>
      <c r="J1261" s="81"/>
      <c r="K1261" s="82"/>
      <c r="L1261" s="83"/>
      <c r="M1261" s="82"/>
      <c r="N1261" s="83"/>
      <c r="O1261" s="79"/>
      <c r="P1261" s="84"/>
      <c r="AB1261" s="85"/>
      <c r="AC1261" s="86"/>
      <c r="AD1261" s="85"/>
      <c r="AE1261" s="85"/>
      <c r="AF1261" s="86"/>
      <c r="AG1261" s="86"/>
      <c r="AH1261" s="87"/>
      <c r="AI1261" s="88"/>
      <c r="AJ1261" s="88"/>
      <c r="AK1261" s="89"/>
      <c r="AL1261" s="90"/>
      <c r="AM1261" s="89"/>
      <c r="AN1261" s="90"/>
      <c r="AO1261" s="86"/>
      <c r="AP1261" s="91"/>
    </row>
    <row r="1262" customFormat="false" ht="30" hidden="true" customHeight="false" outlineLevel="0" collapsed="false">
      <c r="A1262" s="116"/>
      <c r="B1262" s="78"/>
      <c r="C1262" s="79"/>
      <c r="D1262" s="106"/>
      <c r="E1262" s="107"/>
      <c r="F1262" s="108"/>
      <c r="G1262" s="108" t="s">
        <v>184</v>
      </c>
      <c r="H1262" s="109" t="s">
        <v>185</v>
      </c>
      <c r="I1262" s="110" t="s">
        <v>186</v>
      </c>
      <c r="J1262" s="110" t="s">
        <v>187</v>
      </c>
      <c r="K1262" s="111" t="s">
        <v>188</v>
      </c>
      <c r="L1262" s="83"/>
      <c r="M1262" s="82"/>
      <c r="N1262" s="83"/>
      <c r="O1262" s="79"/>
      <c r="P1262" s="84"/>
      <c r="AB1262" s="85"/>
      <c r="AC1262" s="86"/>
      <c r="AD1262" s="85"/>
      <c r="AE1262" s="85"/>
      <c r="AF1262" s="86"/>
      <c r="AG1262" s="86" t="s">
        <v>184</v>
      </c>
      <c r="AH1262" s="87" t="s">
        <v>185</v>
      </c>
      <c r="AI1262" s="88" t="s">
        <v>186</v>
      </c>
      <c r="AJ1262" s="88" t="s">
        <v>187</v>
      </c>
      <c r="AK1262" s="89" t="s">
        <v>188</v>
      </c>
      <c r="AL1262" s="90"/>
      <c r="AM1262" s="89"/>
      <c r="AN1262" s="90"/>
      <c r="AO1262" s="86"/>
      <c r="AP1262" s="91"/>
    </row>
    <row r="1263" customFormat="false" ht="12.75" hidden="true" customHeight="false" outlineLevel="0" collapsed="false">
      <c r="A1263" s="116"/>
      <c r="B1263" s="78"/>
      <c r="C1263" s="79"/>
      <c r="D1263" s="117" t="s">
        <v>189</v>
      </c>
      <c r="E1263" s="118"/>
      <c r="F1263" s="119"/>
      <c r="G1263" s="119" t="n">
        <f aca="false">COUNTIF($C$1197:$C$1260,RIGHT($D1263,5))</f>
        <v>0</v>
      </c>
      <c r="H1263" s="120" t="n">
        <f aca="false">SUMIF($C$1197:$C$1260,RIGHT($D1263,5),H$1197:H$1260)</f>
        <v>0</v>
      </c>
      <c r="I1263" s="120" t="n">
        <f aca="false">SUMIF($C$1197:$C$1260,RIGHT($D1263,5),I$1197:I$1260)</f>
        <v>0</v>
      </c>
      <c r="J1263" s="120" t="n">
        <f aca="false">SUMIF($C$1197:$C$1260,RIGHT($D1263,5),J$1197:J$1260)</f>
        <v>0</v>
      </c>
      <c r="K1263" s="121" t="n">
        <f aca="false">H1263-J1263</f>
        <v>0</v>
      </c>
      <c r="L1263" s="83"/>
      <c r="M1263" s="82"/>
      <c r="N1263" s="83"/>
      <c r="O1263" s="79"/>
      <c r="P1263" s="84"/>
      <c r="AB1263" s="85"/>
      <c r="AC1263" s="86"/>
      <c r="AD1263" s="85" t="s">
        <v>189</v>
      </c>
      <c r="AE1263" s="85"/>
      <c r="AF1263" s="86"/>
      <c r="AG1263" s="86" t="n">
        <v>0</v>
      </c>
      <c r="AH1263" s="87" t="n">
        <v>0</v>
      </c>
      <c r="AI1263" s="88" t="n">
        <v>0</v>
      </c>
      <c r="AJ1263" s="88" t="n">
        <v>0</v>
      </c>
      <c r="AK1263" s="89" t="n">
        <v>0</v>
      </c>
      <c r="AL1263" s="90"/>
      <c r="AM1263" s="89"/>
      <c r="AN1263" s="90"/>
      <c r="AO1263" s="86"/>
      <c r="AP1263" s="91"/>
    </row>
    <row r="1264" customFormat="false" ht="12.75" hidden="true" customHeight="false" outlineLevel="0" collapsed="false">
      <c r="A1264" s="116"/>
      <c r="B1264" s="78"/>
      <c r="C1264" s="79"/>
      <c r="D1264" s="117" t="s">
        <v>190</v>
      </c>
      <c r="E1264" s="118"/>
      <c r="F1264" s="119"/>
      <c r="G1264" s="119" t="n">
        <f aca="false">COUNTIF($C$1197:$C$1260,RIGHT($D1264,5))</f>
        <v>0</v>
      </c>
      <c r="H1264" s="120" t="n">
        <f aca="false">SUMIF($C$1197:$C$1260,RIGHT($D1264,5),H$1197:H$1260)</f>
        <v>0</v>
      </c>
      <c r="I1264" s="120" t="n">
        <f aca="false">SUMIF($C$1197:$C$1260,RIGHT($D1264,5),I$1197:I$1260)</f>
        <v>0</v>
      </c>
      <c r="J1264" s="120" t="n">
        <f aca="false">SUMIF($C$1197:$C$1260,RIGHT($D1264,5),J$1197:J$1260)</f>
        <v>0</v>
      </c>
      <c r="K1264" s="121" t="n">
        <f aca="false">H1264-J1264</f>
        <v>0</v>
      </c>
      <c r="L1264" s="83"/>
      <c r="M1264" s="82"/>
      <c r="N1264" s="83"/>
      <c r="O1264" s="79"/>
      <c r="P1264" s="84"/>
      <c r="AB1264" s="85"/>
      <c r="AC1264" s="86"/>
      <c r="AD1264" s="85" t="s">
        <v>190</v>
      </c>
      <c r="AE1264" s="85"/>
      <c r="AF1264" s="86"/>
      <c r="AG1264" s="86" t="n">
        <v>0</v>
      </c>
      <c r="AH1264" s="87" t="n">
        <v>0</v>
      </c>
      <c r="AI1264" s="88" t="n">
        <v>0</v>
      </c>
      <c r="AJ1264" s="88" t="n">
        <v>0</v>
      </c>
      <c r="AK1264" s="89" t="n">
        <v>0</v>
      </c>
      <c r="AL1264" s="90"/>
      <c r="AM1264" s="89"/>
      <c r="AN1264" s="90"/>
      <c r="AO1264" s="86"/>
      <c r="AP1264" s="91"/>
    </row>
    <row r="1265" customFormat="false" ht="12.75" hidden="true" customHeight="false" outlineLevel="0" collapsed="false">
      <c r="A1265" s="116"/>
      <c r="B1265" s="78"/>
      <c r="C1265" s="79"/>
      <c r="D1265" s="117" t="s">
        <v>191</v>
      </c>
      <c r="E1265" s="118"/>
      <c r="F1265" s="119"/>
      <c r="G1265" s="119" t="n">
        <f aca="false">COUNTIF($C$1197:$C$1260,RIGHT($D1265,5))</f>
        <v>0</v>
      </c>
      <c r="H1265" s="120" t="n">
        <f aca="false">SUMIF($C$1197:$C$1260,RIGHT($D1265,5),H$1197:H$1260)</f>
        <v>0</v>
      </c>
      <c r="I1265" s="120" t="n">
        <f aca="false">SUMIF($C$1197:$C$1260,RIGHT($D1265,5),I$1197:I$1260)</f>
        <v>0</v>
      </c>
      <c r="J1265" s="120" t="n">
        <f aca="false">SUMIF($C$1197:$C$1260,RIGHT($D1265,5),J$1197:J$1260)</f>
        <v>0</v>
      </c>
      <c r="K1265" s="121" t="n">
        <f aca="false">H1265-J1265</f>
        <v>0</v>
      </c>
      <c r="L1265" s="83"/>
      <c r="M1265" s="82"/>
      <c r="N1265" s="83"/>
      <c r="O1265" s="79"/>
      <c r="P1265" s="84"/>
      <c r="AB1265" s="85"/>
      <c r="AC1265" s="86"/>
      <c r="AD1265" s="85" t="s">
        <v>191</v>
      </c>
      <c r="AE1265" s="85"/>
      <c r="AF1265" s="86"/>
      <c r="AG1265" s="86" t="n">
        <v>0</v>
      </c>
      <c r="AH1265" s="87" t="n">
        <v>0</v>
      </c>
      <c r="AI1265" s="88" t="n">
        <v>0</v>
      </c>
      <c r="AJ1265" s="88" t="n">
        <v>0</v>
      </c>
      <c r="AK1265" s="89" t="n">
        <v>0</v>
      </c>
      <c r="AL1265" s="90"/>
      <c r="AM1265" s="89"/>
      <c r="AN1265" s="90"/>
      <c r="AO1265" s="86"/>
      <c r="AP1265" s="91"/>
    </row>
    <row r="1266" customFormat="false" ht="12.75" hidden="true" customHeight="false" outlineLevel="0" collapsed="false">
      <c r="A1266" s="116"/>
      <c r="B1266" s="78"/>
      <c r="C1266" s="79"/>
      <c r="D1266" s="117" t="s">
        <v>192</v>
      </c>
      <c r="E1266" s="118"/>
      <c r="F1266" s="119"/>
      <c r="G1266" s="119" t="n">
        <f aca="false">COUNTIF($C$1197:$C$1260,RIGHT($D1266,5))</f>
        <v>0</v>
      </c>
      <c r="H1266" s="120" t="n">
        <f aca="false">SUMIF($C$1197:$C$1260,RIGHT($D1266,5),H$1197:H$1260)</f>
        <v>0</v>
      </c>
      <c r="I1266" s="120" t="n">
        <f aca="false">SUMIF($C$1197:$C$1260,RIGHT($D1266,5),I$1197:I$1260)</f>
        <v>0</v>
      </c>
      <c r="J1266" s="120" t="n">
        <f aca="false">SUMIF($C$1197:$C$1260,RIGHT($D1266,5),J$1197:J$1260)</f>
        <v>0</v>
      </c>
      <c r="K1266" s="121" t="n">
        <f aca="false">H1266-J1266</f>
        <v>0</v>
      </c>
      <c r="L1266" s="83"/>
      <c r="M1266" s="82"/>
      <c r="N1266" s="83"/>
      <c r="O1266" s="79"/>
      <c r="P1266" s="84"/>
      <c r="AB1266" s="85"/>
      <c r="AC1266" s="86"/>
      <c r="AD1266" s="85" t="s">
        <v>192</v>
      </c>
      <c r="AE1266" s="85"/>
      <c r="AF1266" s="86"/>
      <c r="AG1266" s="86" t="n">
        <v>0</v>
      </c>
      <c r="AH1266" s="87" t="n">
        <v>0</v>
      </c>
      <c r="AI1266" s="88" t="n">
        <v>0</v>
      </c>
      <c r="AJ1266" s="88" t="n">
        <v>0</v>
      </c>
      <c r="AK1266" s="89" t="n">
        <v>0</v>
      </c>
      <c r="AL1266" s="90"/>
      <c r="AM1266" s="89"/>
      <c r="AN1266" s="90"/>
      <c r="AO1266" s="86"/>
      <c r="AP1266" s="91"/>
    </row>
    <row r="1267" customFormat="false" ht="12.75" hidden="true" customHeight="false" outlineLevel="0" collapsed="false">
      <c r="A1267" s="122"/>
      <c r="B1267" s="78"/>
      <c r="C1267" s="79"/>
      <c r="D1267" s="124" t="s">
        <v>193</v>
      </c>
      <c r="E1267" s="125"/>
      <c r="F1267" s="126"/>
      <c r="G1267" s="126" t="n">
        <f aca="false">SUM(G1262:G1266)</f>
        <v>0</v>
      </c>
      <c r="H1267" s="127" t="n">
        <f aca="false">SUM(H1262:H1266)</f>
        <v>0</v>
      </c>
      <c r="I1267" s="127" t="n">
        <f aca="false">SUM(I1262:I1266)</f>
        <v>0</v>
      </c>
      <c r="J1267" s="127" t="n">
        <f aca="false">SUM(J1262:J1266)</f>
        <v>0</v>
      </c>
      <c r="K1267" s="128" t="n">
        <f aca="false">SUM(K1263:K1266)</f>
        <v>0</v>
      </c>
      <c r="L1267" s="83"/>
      <c r="M1267" s="82"/>
      <c r="N1267" s="83"/>
      <c r="O1267" s="79"/>
      <c r="P1267" s="84"/>
      <c r="AB1267" s="85"/>
      <c r="AC1267" s="86"/>
      <c r="AD1267" s="85" t="s">
        <v>193</v>
      </c>
      <c r="AE1267" s="85"/>
      <c r="AF1267" s="86"/>
      <c r="AG1267" s="86" t="n">
        <v>0</v>
      </c>
      <c r="AH1267" s="87" t="n">
        <v>0</v>
      </c>
      <c r="AI1267" s="88" t="n">
        <v>0</v>
      </c>
      <c r="AJ1267" s="88" t="n">
        <v>0</v>
      </c>
      <c r="AK1267" s="89" t="n">
        <v>0</v>
      </c>
      <c r="AL1267" s="90"/>
      <c r="AM1267" s="89"/>
      <c r="AN1267" s="90"/>
      <c r="AO1267" s="86"/>
      <c r="AP1267" s="91"/>
    </row>
    <row r="1268" customFormat="false" ht="12.75" hidden="true" customHeight="false" outlineLevel="0" collapsed="false">
      <c r="A1268" s="22"/>
      <c r="B1268" s="78"/>
      <c r="C1268" s="79"/>
      <c r="D1268" s="78"/>
      <c r="E1268" s="78"/>
      <c r="F1268" s="79"/>
      <c r="G1268" s="79"/>
      <c r="H1268" s="80"/>
      <c r="I1268" s="81"/>
      <c r="J1268" s="81"/>
      <c r="K1268" s="82"/>
      <c r="L1268" s="83"/>
      <c r="M1268" s="82"/>
      <c r="N1268" s="83"/>
      <c r="O1268" s="79"/>
      <c r="P1268" s="84"/>
      <c r="AB1268" s="85"/>
      <c r="AC1268" s="86"/>
      <c r="AD1268" s="85"/>
      <c r="AE1268" s="85"/>
      <c r="AF1268" s="86"/>
      <c r="AG1268" s="86"/>
      <c r="AH1268" s="87"/>
      <c r="AI1268" s="88"/>
      <c r="AJ1268" s="88"/>
      <c r="AK1268" s="89"/>
      <c r="AL1268" s="90"/>
      <c r="AM1268" s="89"/>
      <c r="AN1268" s="90"/>
      <c r="AO1268" s="86"/>
      <c r="AP1268" s="91"/>
    </row>
    <row r="1269" customFormat="false" ht="12.75" hidden="true" customHeight="false" outlineLevel="0" collapsed="false">
      <c r="A1269" s="6"/>
      <c r="B1269" s="78"/>
      <c r="C1269" s="79"/>
      <c r="D1269" s="78"/>
      <c r="E1269" s="78"/>
      <c r="F1269" s="79"/>
      <c r="G1269" s="79"/>
      <c r="H1269" s="80"/>
      <c r="I1269" s="81"/>
      <c r="J1269" s="81"/>
      <c r="K1269" s="82"/>
      <c r="L1269" s="83"/>
      <c r="M1269" s="82"/>
      <c r="N1269" s="83"/>
      <c r="O1269" s="79"/>
      <c r="P1269" s="84"/>
      <c r="AB1269" s="85"/>
      <c r="AC1269" s="86"/>
      <c r="AD1269" s="85"/>
      <c r="AE1269" s="85"/>
      <c r="AF1269" s="86"/>
      <c r="AG1269" s="86"/>
      <c r="AH1269" s="87"/>
      <c r="AI1269" s="88"/>
      <c r="AJ1269" s="88"/>
      <c r="AK1269" s="89"/>
      <c r="AL1269" s="90"/>
      <c r="AM1269" s="89"/>
      <c r="AN1269" s="90"/>
      <c r="AO1269" s="86"/>
      <c r="AP1269" s="91"/>
    </row>
    <row r="1270" customFormat="false" ht="12.75" hidden="true" customHeight="false" outlineLevel="0" collapsed="false">
      <c r="A1270" s="6"/>
      <c r="B1270" s="78"/>
      <c r="C1270" s="79"/>
      <c r="D1270" s="78"/>
      <c r="E1270" s="78"/>
      <c r="F1270" s="79"/>
      <c r="G1270" s="79"/>
      <c r="H1270" s="80"/>
      <c r="I1270" s="81"/>
      <c r="J1270" s="81"/>
      <c r="K1270" s="82"/>
      <c r="L1270" s="83"/>
      <c r="M1270" s="82"/>
      <c r="N1270" s="83"/>
      <c r="O1270" s="79"/>
      <c r="P1270" s="84"/>
      <c r="AB1270" s="85"/>
      <c r="AC1270" s="86"/>
      <c r="AD1270" s="85"/>
      <c r="AE1270" s="85"/>
      <c r="AF1270" s="86"/>
      <c r="AG1270" s="86"/>
      <c r="AH1270" s="87"/>
      <c r="AI1270" s="88"/>
      <c r="AJ1270" s="88"/>
      <c r="AK1270" s="89"/>
      <c r="AL1270" s="90"/>
      <c r="AM1270" s="89"/>
      <c r="AN1270" s="90"/>
      <c r="AO1270" s="86"/>
      <c r="AP1270" s="91"/>
    </row>
    <row r="1271" customFormat="false" ht="12.75" hidden="true" customHeight="false" outlineLevel="0" collapsed="false">
      <c r="A1271" s="148"/>
      <c r="B1271" s="78"/>
      <c r="C1271" s="79"/>
      <c r="D1271" s="78"/>
      <c r="E1271" s="78"/>
      <c r="F1271" s="79"/>
      <c r="G1271" s="79"/>
      <c r="H1271" s="80"/>
      <c r="I1271" s="81"/>
      <c r="J1271" s="81"/>
      <c r="K1271" s="82"/>
      <c r="L1271" s="83"/>
      <c r="M1271" s="82"/>
      <c r="N1271" s="83"/>
      <c r="O1271" s="79"/>
      <c r="P1271" s="84"/>
      <c r="AB1271" s="85"/>
      <c r="AC1271" s="86"/>
      <c r="AD1271" s="85"/>
      <c r="AE1271" s="85"/>
      <c r="AF1271" s="86"/>
      <c r="AG1271" s="86"/>
      <c r="AH1271" s="87"/>
      <c r="AI1271" s="88"/>
      <c r="AJ1271" s="88"/>
      <c r="AK1271" s="89"/>
      <c r="AL1271" s="90"/>
      <c r="AM1271" s="89"/>
      <c r="AN1271" s="90"/>
      <c r="AO1271" s="86"/>
      <c r="AP1271" s="91"/>
    </row>
    <row r="1272" customFormat="false" ht="30" hidden="true" customHeight="false" outlineLevel="0" collapsed="false">
      <c r="A1272" s="116"/>
      <c r="B1272" s="78"/>
      <c r="C1272" s="79"/>
      <c r="D1272" s="106"/>
      <c r="E1272" s="107"/>
      <c r="F1272" s="108"/>
      <c r="G1272" s="108" t="s">
        <v>184</v>
      </c>
      <c r="H1272" s="109" t="s">
        <v>185</v>
      </c>
      <c r="I1272" s="110" t="s">
        <v>186</v>
      </c>
      <c r="J1272" s="110" t="s">
        <v>187</v>
      </c>
      <c r="K1272" s="111" t="s">
        <v>188</v>
      </c>
      <c r="L1272" s="83"/>
      <c r="M1272" s="82"/>
      <c r="N1272" s="83"/>
      <c r="O1272" s="79"/>
      <c r="P1272" s="84"/>
      <c r="AB1272" s="85"/>
      <c r="AC1272" s="86"/>
      <c r="AD1272" s="85"/>
      <c r="AE1272" s="85"/>
      <c r="AF1272" s="86"/>
      <c r="AG1272" s="86" t="s">
        <v>184</v>
      </c>
      <c r="AH1272" s="87" t="s">
        <v>185</v>
      </c>
      <c r="AI1272" s="88" t="s">
        <v>186</v>
      </c>
      <c r="AJ1272" s="88" t="s">
        <v>187</v>
      </c>
      <c r="AK1272" s="89" t="s">
        <v>188</v>
      </c>
      <c r="AL1272" s="90"/>
      <c r="AM1272" s="89"/>
      <c r="AN1272" s="90"/>
      <c r="AO1272" s="86"/>
      <c r="AP1272" s="91"/>
    </row>
    <row r="1273" customFormat="false" ht="12.75" hidden="true" customHeight="false" outlineLevel="0" collapsed="false">
      <c r="A1273" s="116"/>
      <c r="B1273" s="78"/>
      <c r="C1273" s="79"/>
      <c r="D1273" s="117" t="s">
        <v>189</v>
      </c>
      <c r="E1273" s="118"/>
      <c r="F1273" s="119"/>
      <c r="G1273" s="119" t="n">
        <f aca="false">SUMIF($D$5:$D$1271,$D1273,G$5:G$1271)</f>
        <v>84</v>
      </c>
      <c r="H1273" s="120" t="n">
        <f aca="false">SUMIF($D$5:$D$1271,$D1273,H$5:H$1271)</f>
        <v>262009</v>
      </c>
      <c r="I1273" s="120" t="n">
        <f aca="false">SUMIF($D$5:$D$1271,$D1273,I$5:I$1271)</f>
        <v>2206</v>
      </c>
      <c r="J1273" s="120" t="n">
        <f aca="false">SUMIF($D$5:$D$1271,$D1273,J$5:J$1271)</f>
        <v>6195</v>
      </c>
      <c r="K1273" s="121" t="n">
        <f aca="false">H1273-J1273</f>
        <v>255814</v>
      </c>
      <c r="L1273" s="83"/>
      <c r="M1273" s="82"/>
      <c r="N1273" s="83"/>
      <c r="O1273" s="79"/>
      <c r="P1273" s="84"/>
      <c r="AB1273" s="85"/>
      <c r="AC1273" s="86"/>
      <c r="AD1273" s="85" t="s">
        <v>189</v>
      </c>
      <c r="AE1273" s="85"/>
      <c r="AF1273" s="86"/>
      <c r="AG1273" s="86" t="n">
        <v>86</v>
      </c>
      <c r="AH1273" s="87" t="n">
        <v>298509</v>
      </c>
      <c r="AI1273" s="88" t="n">
        <v>2206</v>
      </c>
      <c r="AJ1273" s="88" t="n">
        <v>6195</v>
      </c>
      <c r="AK1273" s="89" t="n">
        <v>292314</v>
      </c>
      <c r="AL1273" s="90"/>
      <c r="AM1273" s="89"/>
      <c r="AN1273" s="90"/>
      <c r="AO1273" s="86"/>
      <c r="AP1273" s="91"/>
    </row>
    <row r="1274" customFormat="false" ht="12.75" hidden="true" customHeight="false" outlineLevel="0" collapsed="false">
      <c r="A1274" s="116"/>
      <c r="B1274" s="78"/>
      <c r="C1274" s="79"/>
      <c r="D1274" s="117" t="s">
        <v>190</v>
      </c>
      <c r="E1274" s="118"/>
      <c r="F1274" s="119"/>
      <c r="G1274" s="119" t="n">
        <f aca="false">SUMIF($D$5:$D$1271,$D1274,G$5:G$1271)</f>
        <v>71</v>
      </c>
      <c r="H1274" s="120" t="n">
        <f aca="false">SUMIF($D$5:$D$1271,$D1274,H$5:H$1271)</f>
        <v>381689</v>
      </c>
      <c r="I1274" s="120" t="n">
        <f aca="false">SUMIF($D$5:$D$1271,$D1274,I$5:I$1271)</f>
        <v>8</v>
      </c>
      <c r="J1274" s="120" t="n">
        <f aca="false">SUMIF($D$5:$D$1271,$D1274,J$5:J$1271)</f>
        <v>15</v>
      </c>
      <c r="K1274" s="121" t="n">
        <f aca="false">H1274-J1274</f>
        <v>381674</v>
      </c>
      <c r="L1274" s="83"/>
      <c r="M1274" s="82"/>
      <c r="N1274" s="83"/>
      <c r="O1274" s="79"/>
      <c r="P1274" s="84"/>
      <c r="AB1274" s="85"/>
      <c r="AC1274" s="86"/>
      <c r="AD1274" s="85" t="s">
        <v>190</v>
      </c>
      <c r="AE1274" s="85"/>
      <c r="AF1274" s="86"/>
      <c r="AG1274" s="86" t="n">
        <v>63</v>
      </c>
      <c r="AH1274" s="87" t="n">
        <v>344689</v>
      </c>
      <c r="AI1274" s="88" t="n">
        <v>9</v>
      </c>
      <c r="AJ1274" s="88" t="n">
        <v>30</v>
      </c>
      <c r="AK1274" s="89" t="n">
        <v>344659</v>
      </c>
      <c r="AL1274" s="90"/>
      <c r="AM1274" s="89"/>
      <c r="AN1274" s="90"/>
      <c r="AO1274" s="86"/>
      <c r="AP1274" s="91"/>
    </row>
    <row r="1275" customFormat="false" ht="12.75" hidden="true" customHeight="false" outlineLevel="0" collapsed="false">
      <c r="A1275" s="116"/>
      <c r="B1275" s="78"/>
      <c r="C1275" s="79"/>
      <c r="D1275" s="117" t="s">
        <v>191</v>
      </c>
      <c r="E1275" s="118"/>
      <c r="F1275" s="119"/>
      <c r="G1275" s="119" t="n">
        <f aca="false">SUMIF($D$5:$D$1271,$D1275,G$5:G$1271)</f>
        <v>31</v>
      </c>
      <c r="H1275" s="120" t="n">
        <f aca="false">SUMIF($D$5:$D$1271,$D1275,H$5:H$1271)</f>
        <v>129500</v>
      </c>
      <c r="I1275" s="120" t="n">
        <f aca="false">SUMIF($D$5:$D$1271,$D1275,I$5:I$1271)</f>
        <v>39</v>
      </c>
      <c r="J1275" s="120" t="n">
        <f aca="false">SUMIF($D$5:$D$1271,$D1275,J$5:J$1271)</f>
        <v>405</v>
      </c>
      <c r="K1275" s="121" t="n">
        <f aca="false">H1275-J1275</f>
        <v>129095</v>
      </c>
      <c r="L1275" s="83"/>
      <c r="M1275" s="82"/>
      <c r="N1275" s="83"/>
      <c r="O1275" s="79"/>
      <c r="P1275" s="84"/>
      <c r="AB1275" s="85"/>
      <c r="AC1275" s="86"/>
      <c r="AD1275" s="85" t="s">
        <v>191</v>
      </c>
      <c r="AE1275" s="85"/>
      <c r="AF1275" s="86"/>
      <c r="AG1275" s="86" t="n">
        <v>26</v>
      </c>
      <c r="AH1275" s="87" t="n">
        <v>123500</v>
      </c>
      <c r="AI1275" s="88" t="n">
        <v>38</v>
      </c>
      <c r="AJ1275" s="88" t="n">
        <v>260</v>
      </c>
      <c r="AK1275" s="89" t="n">
        <v>123240</v>
      </c>
      <c r="AL1275" s="90"/>
      <c r="AM1275" s="89"/>
      <c r="AN1275" s="90"/>
      <c r="AO1275" s="86"/>
      <c r="AP1275" s="91"/>
    </row>
    <row r="1276" customFormat="false" ht="12.75" hidden="true" customHeight="false" outlineLevel="0" collapsed="false">
      <c r="A1276" s="116"/>
      <c r="B1276" s="78"/>
      <c r="C1276" s="79"/>
      <c r="D1276" s="117" t="s">
        <v>192</v>
      </c>
      <c r="E1276" s="118"/>
      <c r="F1276" s="119"/>
      <c r="G1276" s="119" t="n">
        <f aca="false">SUMIF($D$5:$D$1271,$D1276,G$5:G$1271)</f>
        <v>1</v>
      </c>
      <c r="H1276" s="120" t="n">
        <f aca="false">SUMIF($D$5:$D$1271,$D1276,H$5:H$1271)</f>
        <v>5000</v>
      </c>
      <c r="I1276" s="120" t="n">
        <f aca="false">SUMIF($D$5:$D$1271,$D1276,I$5:I$1271)</f>
        <v>0</v>
      </c>
      <c r="J1276" s="120" t="n">
        <f aca="false">SUMIF($D$5:$D$1271,$D1276,J$5:J$1271)</f>
        <v>0</v>
      </c>
      <c r="K1276" s="121" t="n">
        <f aca="false">H1276-J1276</f>
        <v>5000</v>
      </c>
      <c r="L1276" s="83"/>
      <c r="M1276" s="82"/>
      <c r="N1276" s="83"/>
      <c r="O1276" s="79"/>
      <c r="P1276" s="84"/>
      <c r="AB1276" s="85"/>
      <c r="AC1276" s="86"/>
      <c r="AD1276" s="85" t="s">
        <v>192</v>
      </c>
      <c r="AE1276" s="85"/>
      <c r="AF1276" s="86"/>
      <c r="AG1276" s="86" t="n">
        <v>1</v>
      </c>
      <c r="AH1276" s="87" t="n">
        <v>5000</v>
      </c>
      <c r="AI1276" s="88" t="n">
        <v>0</v>
      </c>
      <c r="AJ1276" s="88" t="n">
        <v>0</v>
      </c>
      <c r="AK1276" s="89" t="n">
        <v>5000</v>
      </c>
      <c r="AL1276" s="90"/>
      <c r="AM1276" s="89"/>
      <c r="AN1276" s="90"/>
      <c r="AO1276" s="86"/>
      <c r="AP1276" s="91"/>
    </row>
    <row r="1277" customFormat="false" ht="12.75" hidden="true" customHeight="false" outlineLevel="0" collapsed="false">
      <c r="A1277" s="122"/>
      <c r="B1277" s="78"/>
      <c r="C1277" s="79"/>
      <c r="D1277" s="124" t="s">
        <v>193</v>
      </c>
      <c r="E1277" s="125"/>
      <c r="F1277" s="126"/>
      <c r="G1277" s="126" t="n">
        <f aca="false">SUM(G1272:G1276)</f>
        <v>187</v>
      </c>
      <c r="H1277" s="127" t="n">
        <f aca="false">SUM(H1272:H1276)</f>
        <v>778198</v>
      </c>
      <c r="I1277" s="127" t="n">
        <f aca="false">SUM(I1272:I1276)</f>
        <v>2253</v>
      </c>
      <c r="J1277" s="127" t="n">
        <f aca="false">SUM(J1272:J1276)</f>
        <v>6615</v>
      </c>
      <c r="K1277" s="128" t="n">
        <f aca="false">SUM(K1273:K1276)</f>
        <v>771583</v>
      </c>
      <c r="L1277" s="83"/>
      <c r="M1277" s="82"/>
      <c r="N1277" s="83"/>
      <c r="O1277" s="79"/>
      <c r="P1277" s="84"/>
      <c r="AB1277" s="85"/>
      <c r="AC1277" s="86"/>
      <c r="AD1277" s="85" t="s">
        <v>193</v>
      </c>
      <c r="AE1277" s="85"/>
      <c r="AF1277" s="86"/>
      <c r="AG1277" s="86" t="n">
        <v>176</v>
      </c>
      <c r="AH1277" s="87" t="n">
        <v>771698</v>
      </c>
      <c r="AI1277" s="88" t="n">
        <v>2253</v>
      </c>
      <c r="AJ1277" s="88" t="n">
        <v>6485</v>
      </c>
      <c r="AK1277" s="89" t="n">
        <v>765213</v>
      </c>
      <c r="AL1277" s="90"/>
      <c r="AM1277" s="89"/>
      <c r="AN1277" s="90"/>
      <c r="AO1277" s="86"/>
      <c r="AP1277" s="91"/>
    </row>
    <row r="1278" customFormat="false" ht="12.75" hidden="false" customHeight="false" outlineLevel="0" collapsed="false">
      <c r="A1278" s="22"/>
      <c r="B1278" s="78"/>
      <c r="C1278" s="79"/>
      <c r="D1278" s="78"/>
      <c r="E1278" s="78"/>
      <c r="F1278" s="79"/>
      <c r="G1278" s="79"/>
      <c r="H1278" s="80"/>
      <c r="I1278" s="81"/>
      <c r="J1278" s="81"/>
      <c r="K1278" s="82"/>
      <c r="L1278" s="83"/>
      <c r="M1278" s="82"/>
      <c r="N1278" s="83"/>
      <c r="O1278" s="79"/>
      <c r="P1278" s="84"/>
      <c r="AB1278" s="85"/>
      <c r="AC1278" s="86"/>
      <c r="AD1278" s="85"/>
      <c r="AE1278" s="85"/>
      <c r="AF1278" s="86"/>
      <c r="AG1278" s="86"/>
      <c r="AH1278" s="87"/>
      <c r="AI1278" s="88"/>
      <c r="AJ1278" s="88"/>
      <c r="AK1278" s="89"/>
      <c r="AL1278" s="90"/>
      <c r="AM1278" s="89"/>
      <c r="AN1278" s="90"/>
      <c r="AO1278" s="86"/>
      <c r="AP1278" s="91"/>
    </row>
    <row r="1279" customFormat="false" ht="12.75" hidden="false" customHeight="false" outlineLevel="0" collapsed="false">
      <c r="B1279" s="78"/>
      <c r="C1279" s="79"/>
      <c r="D1279" s="78"/>
      <c r="E1279" s="78"/>
      <c r="F1279" s="79"/>
      <c r="G1279" s="79"/>
      <c r="H1279" s="80"/>
      <c r="I1279" s="81"/>
      <c r="J1279" s="81"/>
      <c r="K1279" s="82"/>
      <c r="L1279" s="83"/>
      <c r="M1279" s="82"/>
      <c r="N1279" s="83"/>
      <c r="O1279" s="79"/>
      <c r="P1279" s="84"/>
      <c r="AB1279" s="85"/>
      <c r="AC1279" s="86"/>
      <c r="AD1279" s="85"/>
      <c r="AE1279" s="85"/>
      <c r="AF1279" s="86"/>
      <c r="AG1279" s="86"/>
      <c r="AH1279" s="87"/>
      <c r="AI1279" s="88"/>
      <c r="AJ1279" s="88"/>
      <c r="AK1279" s="89"/>
      <c r="AL1279" s="90"/>
      <c r="AM1279" s="89"/>
      <c r="AN1279" s="90"/>
      <c r="AO1279" s="86"/>
      <c r="AP1279" s="91"/>
    </row>
    <row r="1280" customFormat="false" ht="12.75" hidden="false" customHeight="false" outlineLevel="0" collapsed="false">
      <c r="B1280" s="78"/>
      <c r="C1280" s="79"/>
      <c r="D1280" s="78"/>
      <c r="E1280" s="78"/>
      <c r="F1280" s="79"/>
      <c r="G1280" s="79"/>
      <c r="H1280" s="80"/>
      <c r="I1280" s="81"/>
      <c r="J1280" s="81"/>
      <c r="K1280" s="82"/>
      <c r="L1280" s="83"/>
      <c r="M1280" s="82"/>
      <c r="N1280" s="83"/>
      <c r="O1280" s="79"/>
      <c r="P1280" s="84"/>
      <c r="AB1280" s="85"/>
      <c r="AC1280" s="86"/>
      <c r="AD1280" s="85"/>
      <c r="AE1280" s="85"/>
      <c r="AF1280" s="86"/>
      <c r="AG1280" s="86"/>
      <c r="AH1280" s="87"/>
      <c r="AI1280" s="88"/>
      <c r="AJ1280" s="88"/>
      <c r="AK1280" s="89"/>
      <c r="AL1280" s="90"/>
      <c r="AM1280" s="89"/>
      <c r="AN1280" s="90"/>
      <c r="AO1280" s="86"/>
      <c r="AP1280" s="91"/>
    </row>
    <row r="1281" customFormat="false" ht="12.75" hidden="false" customHeight="false" outlineLevel="0" collapsed="false">
      <c r="B1281" s="78"/>
      <c r="C1281" s="79"/>
      <c r="D1281" s="78"/>
      <c r="E1281" s="78"/>
      <c r="F1281" s="79"/>
      <c r="G1281" s="79"/>
      <c r="H1281" s="80"/>
      <c r="I1281" s="81"/>
      <c r="J1281" s="81"/>
      <c r="K1281" s="82"/>
      <c r="L1281" s="83"/>
      <c r="M1281" s="82"/>
      <c r="N1281" s="83"/>
      <c r="O1281" s="79"/>
      <c r="P1281" s="84"/>
      <c r="AB1281" s="85"/>
      <c r="AC1281" s="86"/>
      <c r="AD1281" s="85"/>
      <c r="AE1281" s="85"/>
      <c r="AF1281" s="86"/>
      <c r="AG1281" s="86"/>
      <c r="AH1281" s="87"/>
      <c r="AI1281" s="88"/>
      <c r="AJ1281" s="88"/>
      <c r="AK1281" s="89"/>
      <c r="AL1281" s="90"/>
      <c r="AM1281" s="89"/>
      <c r="AN1281" s="90"/>
      <c r="AO1281" s="86"/>
      <c r="AP1281" s="91"/>
    </row>
    <row r="1282" customFormat="false" ht="12.75" hidden="false" customHeight="false" outlineLevel="0" collapsed="false">
      <c r="B1282" s="78"/>
      <c r="C1282" s="79"/>
      <c r="D1282" s="78"/>
      <c r="E1282" s="78"/>
      <c r="F1282" s="79"/>
      <c r="G1282" s="79"/>
      <c r="H1282" s="80"/>
      <c r="I1282" s="81"/>
      <c r="J1282" s="81"/>
      <c r="K1282" s="82"/>
      <c r="L1282" s="83"/>
      <c r="M1282" s="82"/>
      <c r="N1282" s="83"/>
      <c r="O1282" s="79"/>
      <c r="P1282" s="84"/>
      <c r="AB1282" s="85"/>
      <c r="AC1282" s="86"/>
      <c r="AD1282" s="85"/>
      <c r="AE1282" s="85"/>
      <c r="AF1282" s="86"/>
      <c r="AG1282" s="86"/>
      <c r="AH1282" s="87"/>
      <c r="AI1282" s="88"/>
      <c r="AJ1282" s="88"/>
      <c r="AK1282" s="89"/>
      <c r="AL1282" s="90"/>
      <c r="AM1282" s="89"/>
      <c r="AN1282" s="90"/>
      <c r="AO1282" s="86"/>
      <c r="AP1282" s="91"/>
    </row>
    <row r="1283" customFormat="false" ht="12.75" hidden="false" customHeight="false" outlineLevel="0" collapsed="false">
      <c r="B1283" s="78"/>
      <c r="C1283" s="79"/>
      <c r="D1283" s="78"/>
      <c r="E1283" s="78"/>
      <c r="F1283" s="79"/>
      <c r="G1283" s="79"/>
      <c r="H1283" s="80"/>
      <c r="I1283" s="81"/>
      <c r="J1283" s="81"/>
      <c r="K1283" s="82"/>
      <c r="L1283" s="83"/>
      <c r="M1283" s="82"/>
      <c r="N1283" s="83"/>
      <c r="O1283" s="79"/>
      <c r="P1283" s="84"/>
      <c r="AB1283" s="85"/>
      <c r="AC1283" s="86"/>
      <c r="AD1283" s="85"/>
      <c r="AE1283" s="85"/>
      <c r="AF1283" s="86"/>
      <c r="AG1283" s="86"/>
      <c r="AH1283" s="87"/>
      <c r="AI1283" s="88"/>
      <c r="AJ1283" s="88"/>
      <c r="AK1283" s="89"/>
      <c r="AL1283" s="90"/>
      <c r="AM1283" s="89"/>
      <c r="AN1283" s="90"/>
      <c r="AO1283" s="86"/>
      <c r="AP1283" s="91"/>
    </row>
    <row r="1284" customFormat="false" ht="12.75" hidden="false" customHeight="false" outlineLevel="0" collapsed="false">
      <c r="B1284" s="78"/>
      <c r="C1284" s="79"/>
      <c r="D1284" s="78"/>
      <c r="E1284" s="78"/>
      <c r="F1284" s="79"/>
      <c r="G1284" s="79"/>
      <c r="H1284" s="80"/>
      <c r="I1284" s="81"/>
      <c r="J1284" s="81"/>
      <c r="K1284" s="82"/>
      <c r="L1284" s="83"/>
      <c r="M1284" s="82"/>
      <c r="N1284" s="83"/>
      <c r="O1284" s="79"/>
      <c r="P1284" s="84"/>
      <c r="AB1284" s="85"/>
      <c r="AC1284" s="86"/>
      <c r="AD1284" s="85"/>
      <c r="AE1284" s="85"/>
      <c r="AF1284" s="86"/>
      <c r="AG1284" s="86"/>
      <c r="AH1284" s="87"/>
      <c r="AI1284" s="88"/>
      <c r="AJ1284" s="88"/>
      <c r="AK1284" s="89"/>
      <c r="AL1284" s="90"/>
      <c r="AM1284" s="89"/>
      <c r="AN1284" s="90"/>
      <c r="AO1284" s="86"/>
      <c r="AP1284" s="91"/>
    </row>
    <row r="1285" customFormat="false" ht="12.75" hidden="false" customHeight="false" outlineLevel="0" collapsed="false">
      <c r="B1285" s="78"/>
      <c r="C1285" s="79"/>
      <c r="D1285" s="78"/>
      <c r="E1285" s="78"/>
      <c r="F1285" s="79"/>
      <c r="G1285" s="79"/>
      <c r="H1285" s="80"/>
      <c r="I1285" s="81"/>
      <c r="J1285" s="81"/>
      <c r="K1285" s="82"/>
      <c r="L1285" s="83"/>
      <c r="M1285" s="82"/>
      <c r="N1285" s="83"/>
      <c r="O1285" s="79"/>
      <c r="P1285" s="84"/>
      <c r="AB1285" s="85"/>
      <c r="AC1285" s="86"/>
      <c r="AD1285" s="85"/>
      <c r="AE1285" s="85"/>
      <c r="AF1285" s="86"/>
      <c r="AG1285" s="86"/>
      <c r="AH1285" s="87"/>
      <c r="AI1285" s="88"/>
      <c r="AJ1285" s="88"/>
      <c r="AK1285" s="89"/>
      <c r="AL1285" s="90"/>
      <c r="AM1285" s="89"/>
      <c r="AN1285" s="90"/>
      <c r="AO1285" s="86"/>
      <c r="AP1285" s="91"/>
    </row>
    <row r="1286" customFormat="false" ht="12.75" hidden="false" customHeight="false" outlineLevel="0" collapsed="false">
      <c r="B1286" s="78"/>
      <c r="C1286" s="79"/>
      <c r="D1286" s="78"/>
      <c r="E1286" s="78"/>
      <c r="F1286" s="79"/>
      <c r="G1286" s="79"/>
      <c r="H1286" s="80"/>
      <c r="I1286" s="81"/>
      <c r="J1286" s="81"/>
      <c r="K1286" s="82"/>
      <c r="L1286" s="83"/>
      <c r="M1286" s="82"/>
      <c r="N1286" s="83"/>
      <c r="O1286" s="79"/>
      <c r="P1286" s="84"/>
      <c r="AB1286" s="85"/>
      <c r="AC1286" s="86"/>
      <c r="AD1286" s="85"/>
      <c r="AE1286" s="85"/>
      <c r="AF1286" s="86"/>
      <c r="AG1286" s="86"/>
      <c r="AH1286" s="87"/>
      <c r="AI1286" s="88"/>
      <c r="AJ1286" s="88"/>
      <c r="AK1286" s="89"/>
      <c r="AL1286" s="90"/>
      <c r="AM1286" s="89"/>
      <c r="AN1286" s="90"/>
      <c r="AO1286" s="86"/>
      <c r="AP1286" s="91"/>
    </row>
    <row r="1287" customFormat="false" ht="12.75" hidden="false" customHeight="false" outlineLevel="0" collapsed="false">
      <c r="B1287" s="78"/>
      <c r="C1287" s="79"/>
      <c r="D1287" s="78"/>
      <c r="E1287" s="78"/>
      <c r="F1287" s="79"/>
      <c r="G1287" s="79"/>
      <c r="H1287" s="80"/>
      <c r="I1287" s="81"/>
      <c r="J1287" s="81"/>
      <c r="K1287" s="82"/>
      <c r="L1287" s="83"/>
      <c r="M1287" s="82"/>
      <c r="N1287" s="83"/>
      <c r="O1287" s="79"/>
      <c r="P1287" s="84"/>
      <c r="AB1287" s="85"/>
      <c r="AC1287" s="86"/>
      <c r="AD1287" s="85"/>
      <c r="AE1287" s="85"/>
      <c r="AF1287" s="86"/>
      <c r="AG1287" s="86"/>
      <c r="AH1287" s="87"/>
      <c r="AI1287" s="88"/>
      <c r="AJ1287" s="88"/>
      <c r="AK1287" s="89"/>
      <c r="AL1287" s="90"/>
      <c r="AM1287" s="89"/>
      <c r="AN1287" s="90"/>
      <c r="AO1287" s="86"/>
      <c r="AP1287" s="91"/>
    </row>
    <row r="1288" customFormat="false" ht="12.75" hidden="false" customHeight="false" outlineLevel="0" collapsed="false">
      <c r="B1288" s="141"/>
      <c r="C1288" s="79"/>
      <c r="D1288" s="78"/>
      <c r="E1288" s="78"/>
      <c r="F1288" s="79"/>
      <c r="G1288" s="79"/>
      <c r="H1288" s="80"/>
      <c r="I1288" s="81"/>
      <c r="J1288" s="81"/>
      <c r="K1288" s="82"/>
      <c r="L1288" s="83"/>
      <c r="M1288" s="82"/>
      <c r="N1288" s="83"/>
      <c r="O1288" s="79"/>
      <c r="P1288" s="84"/>
      <c r="AB1288" s="85"/>
      <c r="AC1288" s="86"/>
      <c r="AD1288" s="85"/>
      <c r="AE1288" s="85"/>
      <c r="AF1288" s="86"/>
      <c r="AG1288" s="86"/>
      <c r="AH1288" s="87"/>
      <c r="AI1288" s="88"/>
      <c r="AJ1288" s="88"/>
      <c r="AK1288" s="89"/>
      <c r="AL1288" s="90"/>
      <c r="AM1288" s="89"/>
      <c r="AN1288" s="90"/>
      <c r="AO1288" s="86"/>
      <c r="AP1288" s="91"/>
    </row>
    <row r="1289" customFormat="false" ht="12.75" hidden="false" customHeight="false" outlineLevel="0" collapsed="false">
      <c r="B1289" s="78"/>
      <c r="C1289" s="79"/>
      <c r="D1289" s="78"/>
      <c r="E1289" s="78"/>
      <c r="F1289" s="79"/>
      <c r="G1289" s="79"/>
      <c r="H1289" s="80"/>
      <c r="I1289" s="81"/>
      <c r="J1289" s="81"/>
      <c r="K1289" s="82"/>
      <c r="L1289" s="83"/>
      <c r="M1289" s="82"/>
      <c r="N1289" s="83"/>
      <c r="O1289" s="79"/>
      <c r="P1289" s="84"/>
      <c r="AB1289" s="85"/>
      <c r="AC1289" s="86"/>
      <c r="AD1289" s="85"/>
      <c r="AE1289" s="85"/>
      <c r="AF1289" s="86"/>
      <c r="AG1289" s="86"/>
      <c r="AH1289" s="87"/>
      <c r="AI1289" s="88"/>
      <c r="AJ1289" s="88"/>
      <c r="AK1289" s="89"/>
      <c r="AL1289" s="90"/>
      <c r="AM1289" s="89"/>
      <c r="AN1289" s="90"/>
      <c r="AO1289" s="86"/>
      <c r="AP1289" s="91"/>
    </row>
    <row r="1290" customFormat="false" ht="12.75" hidden="false" customHeight="false" outlineLevel="0" collapsed="false">
      <c r="B1290" s="78"/>
      <c r="C1290" s="79"/>
      <c r="D1290" s="78"/>
      <c r="E1290" s="78"/>
      <c r="F1290" s="79"/>
      <c r="G1290" s="79"/>
      <c r="H1290" s="80"/>
      <c r="I1290" s="81"/>
      <c r="J1290" s="81"/>
      <c r="K1290" s="82"/>
      <c r="L1290" s="83"/>
      <c r="M1290" s="82"/>
      <c r="N1290" s="83"/>
      <c r="O1290" s="79"/>
      <c r="P1290" s="84"/>
      <c r="AB1290" s="85"/>
      <c r="AC1290" s="86"/>
      <c r="AD1290" s="85"/>
      <c r="AE1290" s="85"/>
      <c r="AF1290" s="86"/>
      <c r="AG1290" s="86"/>
      <c r="AH1290" s="87"/>
      <c r="AI1290" s="88"/>
      <c r="AJ1290" s="88"/>
      <c r="AK1290" s="89"/>
      <c r="AL1290" s="90"/>
      <c r="AM1290" s="89"/>
      <c r="AN1290" s="90"/>
      <c r="AO1290" s="86"/>
      <c r="AP1290" s="91"/>
    </row>
    <row r="1291" customFormat="false" ht="12.75" hidden="false" customHeight="false" outlineLevel="0" collapsed="false">
      <c r="B1291" s="78"/>
      <c r="C1291" s="79"/>
      <c r="D1291" s="78"/>
      <c r="E1291" s="78"/>
      <c r="F1291" s="79"/>
      <c r="G1291" s="79"/>
      <c r="H1291" s="80"/>
      <c r="I1291" s="81"/>
      <c r="J1291" s="81"/>
      <c r="K1291" s="82"/>
      <c r="L1291" s="83"/>
      <c r="M1291" s="82"/>
      <c r="N1291" s="83"/>
      <c r="O1291" s="79"/>
      <c r="P1291" s="84"/>
      <c r="AB1291" s="85"/>
      <c r="AC1291" s="86"/>
      <c r="AD1291" s="85"/>
      <c r="AE1291" s="85"/>
      <c r="AF1291" s="86"/>
      <c r="AG1291" s="86"/>
      <c r="AH1291" s="87"/>
      <c r="AI1291" s="88"/>
      <c r="AJ1291" s="88"/>
      <c r="AK1291" s="89"/>
      <c r="AL1291" s="90"/>
      <c r="AM1291" s="89"/>
      <c r="AN1291" s="90"/>
      <c r="AO1291" s="86"/>
      <c r="AP1291" s="91"/>
    </row>
    <row r="1292" customFormat="false" ht="12.75" hidden="false" customHeight="false" outlineLevel="0" collapsed="false">
      <c r="B1292" s="78"/>
      <c r="C1292" s="79"/>
      <c r="D1292" s="78"/>
      <c r="E1292" s="78"/>
      <c r="F1292" s="79"/>
      <c r="G1292" s="79"/>
      <c r="H1292" s="80"/>
      <c r="I1292" s="81"/>
      <c r="J1292" s="81"/>
      <c r="K1292" s="82"/>
      <c r="L1292" s="83"/>
      <c r="M1292" s="82"/>
      <c r="N1292" s="83"/>
      <c r="O1292" s="79"/>
      <c r="P1292" s="84"/>
      <c r="AB1292" s="85"/>
      <c r="AC1292" s="86"/>
      <c r="AD1292" s="85"/>
      <c r="AE1292" s="85"/>
      <c r="AF1292" s="86"/>
      <c r="AG1292" s="86"/>
      <c r="AH1292" s="87"/>
      <c r="AI1292" s="88"/>
      <c r="AJ1292" s="88"/>
      <c r="AK1292" s="89"/>
      <c r="AL1292" s="90"/>
      <c r="AM1292" s="89"/>
      <c r="AN1292" s="90"/>
      <c r="AO1292" s="86"/>
      <c r="AP1292" s="91"/>
    </row>
    <row r="1293" customFormat="false" ht="12.75" hidden="false" customHeight="false" outlineLevel="0" collapsed="false">
      <c r="B1293" s="78"/>
      <c r="C1293" s="79"/>
      <c r="D1293" s="78"/>
      <c r="E1293" s="78"/>
      <c r="F1293" s="79"/>
      <c r="G1293" s="79"/>
      <c r="H1293" s="80"/>
      <c r="I1293" s="81"/>
      <c r="J1293" s="81"/>
      <c r="K1293" s="82"/>
      <c r="L1293" s="83"/>
      <c r="M1293" s="82"/>
      <c r="N1293" s="83"/>
      <c r="O1293" s="79"/>
      <c r="P1293" s="84"/>
      <c r="AB1293" s="85"/>
      <c r="AC1293" s="86"/>
      <c r="AD1293" s="85"/>
      <c r="AE1293" s="85"/>
      <c r="AF1293" s="86"/>
      <c r="AG1293" s="86"/>
      <c r="AH1293" s="87"/>
      <c r="AI1293" s="88"/>
      <c r="AJ1293" s="88"/>
      <c r="AK1293" s="89"/>
      <c r="AL1293" s="90"/>
      <c r="AM1293" s="89"/>
      <c r="AN1293" s="90"/>
      <c r="AO1293" s="86"/>
      <c r="AP1293" s="91"/>
    </row>
    <row r="1294" customFormat="false" ht="12.75" hidden="false" customHeight="false" outlineLevel="0" collapsed="false">
      <c r="B1294" s="78"/>
      <c r="C1294" s="79"/>
      <c r="D1294" s="78"/>
      <c r="E1294" s="78"/>
      <c r="F1294" s="79"/>
      <c r="G1294" s="79"/>
      <c r="H1294" s="80"/>
      <c r="I1294" s="81"/>
      <c r="J1294" s="81"/>
      <c r="K1294" s="82"/>
      <c r="L1294" s="83"/>
      <c r="M1294" s="82"/>
      <c r="N1294" s="83"/>
      <c r="O1294" s="79"/>
      <c r="P1294" s="84"/>
      <c r="AB1294" s="85"/>
      <c r="AC1294" s="86"/>
      <c r="AD1294" s="85"/>
      <c r="AE1294" s="85"/>
      <c r="AF1294" s="86"/>
      <c r="AG1294" s="86"/>
      <c r="AH1294" s="87"/>
      <c r="AI1294" s="88"/>
      <c r="AJ1294" s="88"/>
      <c r="AK1294" s="89"/>
      <c r="AL1294" s="90"/>
      <c r="AM1294" s="89"/>
      <c r="AN1294" s="90"/>
      <c r="AO1294" s="86"/>
      <c r="AP1294" s="91"/>
    </row>
    <row r="1295" customFormat="false" ht="12.75" hidden="false" customHeight="false" outlineLevel="0" collapsed="false">
      <c r="B1295" s="78"/>
      <c r="C1295" s="79"/>
      <c r="D1295" s="78"/>
      <c r="E1295" s="78"/>
      <c r="F1295" s="79"/>
      <c r="G1295" s="79"/>
      <c r="H1295" s="80"/>
      <c r="I1295" s="81"/>
      <c r="J1295" s="81"/>
      <c r="K1295" s="82"/>
      <c r="L1295" s="83"/>
      <c r="M1295" s="82"/>
      <c r="N1295" s="83"/>
      <c r="O1295" s="79"/>
      <c r="P1295" s="84"/>
      <c r="AB1295" s="85"/>
      <c r="AC1295" s="86"/>
      <c r="AD1295" s="85"/>
      <c r="AE1295" s="85"/>
      <c r="AF1295" s="86"/>
      <c r="AG1295" s="86"/>
      <c r="AH1295" s="87"/>
      <c r="AI1295" s="88"/>
      <c r="AJ1295" s="88"/>
      <c r="AK1295" s="89"/>
      <c r="AL1295" s="90"/>
      <c r="AM1295" s="89"/>
      <c r="AN1295" s="90"/>
      <c r="AO1295" s="86"/>
      <c r="AP1295" s="91"/>
    </row>
    <row r="1296" customFormat="false" ht="12.75" hidden="false" customHeight="false" outlineLevel="0" collapsed="false">
      <c r="B1296" s="78"/>
      <c r="C1296" s="79"/>
      <c r="D1296" s="78"/>
      <c r="E1296" s="78"/>
      <c r="F1296" s="79"/>
      <c r="G1296" s="79"/>
      <c r="H1296" s="80"/>
      <c r="I1296" s="81"/>
      <c r="J1296" s="81"/>
      <c r="K1296" s="82"/>
      <c r="L1296" s="83"/>
      <c r="M1296" s="82"/>
      <c r="N1296" s="83"/>
      <c r="O1296" s="79"/>
      <c r="P1296" s="84"/>
      <c r="AB1296" s="85"/>
      <c r="AC1296" s="86"/>
      <c r="AD1296" s="85"/>
      <c r="AE1296" s="85"/>
      <c r="AF1296" s="86"/>
      <c r="AG1296" s="86"/>
      <c r="AH1296" s="87"/>
      <c r="AI1296" s="88"/>
      <c r="AJ1296" s="88"/>
      <c r="AK1296" s="89"/>
      <c r="AL1296" s="90"/>
      <c r="AM1296" s="89"/>
      <c r="AN1296" s="90"/>
      <c r="AO1296" s="86"/>
      <c r="AP1296" s="91"/>
    </row>
    <row r="1297" customFormat="false" ht="12.75" hidden="false" customHeight="false" outlineLevel="0" collapsed="false">
      <c r="B1297" s="78"/>
      <c r="C1297" s="79"/>
      <c r="D1297" s="78"/>
      <c r="E1297" s="78"/>
      <c r="F1297" s="79"/>
      <c r="G1297" s="79"/>
      <c r="H1297" s="80"/>
      <c r="I1297" s="81"/>
      <c r="J1297" s="81"/>
      <c r="K1297" s="82"/>
      <c r="L1297" s="83"/>
      <c r="M1297" s="82"/>
      <c r="N1297" s="83"/>
      <c r="O1297" s="79"/>
      <c r="P1297" s="84"/>
      <c r="AB1297" s="85"/>
      <c r="AC1297" s="86"/>
      <c r="AD1297" s="85"/>
      <c r="AE1297" s="85"/>
      <c r="AF1297" s="86"/>
      <c r="AG1297" s="86"/>
      <c r="AH1297" s="87"/>
      <c r="AI1297" s="88"/>
      <c r="AJ1297" s="88"/>
      <c r="AK1297" s="89"/>
      <c r="AL1297" s="90"/>
      <c r="AM1297" s="89"/>
      <c r="AN1297" s="90"/>
      <c r="AO1297" s="86"/>
      <c r="AP1297" s="91"/>
    </row>
    <row r="1298" customFormat="false" ht="12.75" hidden="false" customHeight="false" outlineLevel="0" collapsed="false">
      <c r="B1298" s="78"/>
      <c r="C1298" s="79"/>
      <c r="D1298" s="78"/>
      <c r="E1298" s="78"/>
      <c r="F1298" s="79"/>
      <c r="G1298" s="79"/>
      <c r="H1298" s="80"/>
      <c r="I1298" s="81"/>
      <c r="J1298" s="81"/>
      <c r="K1298" s="82"/>
      <c r="L1298" s="83"/>
      <c r="M1298" s="82"/>
      <c r="N1298" s="83"/>
      <c r="O1298" s="79"/>
      <c r="P1298" s="84"/>
      <c r="AB1298" s="85"/>
      <c r="AC1298" s="86"/>
      <c r="AD1298" s="85"/>
      <c r="AE1298" s="85"/>
      <c r="AF1298" s="86"/>
      <c r="AG1298" s="86"/>
      <c r="AH1298" s="87"/>
      <c r="AI1298" s="88"/>
      <c r="AJ1298" s="88"/>
      <c r="AK1298" s="89"/>
      <c r="AL1298" s="90"/>
      <c r="AM1298" s="89"/>
      <c r="AN1298" s="90"/>
      <c r="AO1298" s="86"/>
      <c r="AP1298" s="91"/>
    </row>
    <row r="1299" customFormat="false" ht="12.75" hidden="false" customHeight="false" outlineLevel="0" collapsed="false">
      <c r="B1299" s="78"/>
      <c r="C1299" s="79"/>
      <c r="D1299" s="78"/>
      <c r="E1299" s="78"/>
      <c r="F1299" s="79"/>
      <c r="G1299" s="79"/>
      <c r="H1299" s="80"/>
      <c r="I1299" s="81"/>
      <c r="J1299" s="81"/>
      <c r="K1299" s="82"/>
      <c r="L1299" s="83"/>
      <c r="M1299" s="82"/>
      <c r="N1299" s="83"/>
      <c r="O1299" s="79"/>
      <c r="P1299" s="84"/>
      <c r="AB1299" s="85"/>
      <c r="AC1299" s="86"/>
      <c r="AD1299" s="85"/>
      <c r="AE1299" s="85"/>
      <c r="AF1299" s="86"/>
      <c r="AG1299" s="86"/>
      <c r="AH1299" s="87"/>
      <c r="AI1299" s="88"/>
      <c r="AJ1299" s="88"/>
      <c r="AK1299" s="89"/>
      <c r="AL1299" s="90"/>
      <c r="AM1299" s="89"/>
      <c r="AN1299" s="90"/>
      <c r="AO1299" s="86"/>
      <c r="AP1299" s="91"/>
    </row>
    <row r="1300" customFormat="false" ht="12.75" hidden="false" customHeight="false" outlineLevel="0" collapsed="false">
      <c r="B1300" s="78"/>
      <c r="C1300" s="79"/>
      <c r="D1300" s="78"/>
      <c r="E1300" s="78"/>
      <c r="F1300" s="79"/>
      <c r="G1300" s="79"/>
      <c r="H1300" s="80"/>
      <c r="I1300" s="81"/>
      <c r="J1300" s="81"/>
      <c r="K1300" s="82"/>
      <c r="L1300" s="83"/>
      <c r="M1300" s="82"/>
      <c r="N1300" s="83"/>
      <c r="O1300" s="79"/>
      <c r="P1300" s="84"/>
      <c r="AB1300" s="85"/>
      <c r="AC1300" s="86"/>
      <c r="AD1300" s="85"/>
      <c r="AE1300" s="85"/>
      <c r="AF1300" s="86"/>
      <c r="AG1300" s="86"/>
      <c r="AH1300" s="87"/>
      <c r="AI1300" s="88"/>
      <c r="AJ1300" s="88"/>
      <c r="AK1300" s="89"/>
      <c r="AL1300" s="90"/>
      <c r="AM1300" s="89"/>
      <c r="AN1300" s="90"/>
      <c r="AO1300" s="86"/>
      <c r="AP1300" s="91"/>
    </row>
    <row r="1301" customFormat="false" ht="12.75" hidden="false" customHeight="false" outlineLevel="0" collapsed="false">
      <c r="B1301" s="78"/>
      <c r="C1301" s="79"/>
      <c r="D1301" s="78"/>
      <c r="E1301" s="78"/>
      <c r="F1301" s="79"/>
      <c r="G1301" s="79"/>
      <c r="H1301" s="80"/>
      <c r="I1301" s="81"/>
      <c r="J1301" s="81"/>
      <c r="K1301" s="82"/>
      <c r="L1301" s="83"/>
      <c r="M1301" s="82"/>
      <c r="N1301" s="83"/>
      <c r="O1301" s="79"/>
      <c r="P1301" s="84"/>
      <c r="AB1301" s="85"/>
      <c r="AC1301" s="86"/>
      <c r="AD1301" s="85"/>
      <c r="AE1301" s="85"/>
      <c r="AF1301" s="86"/>
      <c r="AG1301" s="86"/>
      <c r="AH1301" s="87"/>
      <c r="AI1301" s="88"/>
      <c r="AJ1301" s="88"/>
      <c r="AK1301" s="89"/>
      <c r="AL1301" s="90"/>
      <c r="AM1301" s="89"/>
      <c r="AN1301" s="90"/>
      <c r="AO1301" s="86"/>
      <c r="AP1301" s="91"/>
    </row>
    <row r="1302" customFormat="false" ht="12.75" hidden="false" customHeight="false" outlineLevel="0" collapsed="false">
      <c r="B1302" s="78"/>
      <c r="C1302" s="79"/>
      <c r="D1302" s="78"/>
      <c r="E1302" s="78"/>
      <c r="F1302" s="79"/>
      <c r="G1302" s="79"/>
      <c r="H1302" s="80"/>
      <c r="I1302" s="81"/>
      <c r="J1302" s="81"/>
      <c r="K1302" s="82"/>
      <c r="L1302" s="83"/>
      <c r="M1302" s="82"/>
      <c r="N1302" s="83"/>
      <c r="O1302" s="79"/>
      <c r="P1302" s="84"/>
      <c r="AB1302" s="85"/>
      <c r="AC1302" s="86"/>
      <c r="AD1302" s="85"/>
      <c r="AE1302" s="85"/>
      <c r="AF1302" s="86"/>
      <c r="AG1302" s="86"/>
      <c r="AH1302" s="87"/>
      <c r="AI1302" s="88"/>
      <c r="AJ1302" s="88"/>
      <c r="AK1302" s="89"/>
      <c r="AL1302" s="90"/>
      <c r="AM1302" s="89"/>
      <c r="AN1302" s="90"/>
      <c r="AO1302" s="86"/>
      <c r="AP1302" s="91"/>
    </row>
    <row r="1303" customFormat="false" ht="12.75" hidden="false" customHeight="false" outlineLevel="0" collapsed="false">
      <c r="B1303" s="78"/>
      <c r="C1303" s="79"/>
      <c r="D1303" s="78"/>
      <c r="E1303" s="78"/>
      <c r="F1303" s="79"/>
      <c r="G1303" s="79"/>
      <c r="H1303" s="80"/>
      <c r="I1303" s="81"/>
      <c r="J1303" s="81"/>
      <c r="K1303" s="82"/>
      <c r="L1303" s="83"/>
      <c r="M1303" s="82"/>
      <c r="N1303" s="83"/>
      <c r="O1303" s="79"/>
      <c r="P1303" s="84"/>
      <c r="AB1303" s="85"/>
      <c r="AC1303" s="86"/>
      <c r="AD1303" s="85"/>
      <c r="AE1303" s="85"/>
      <c r="AF1303" s="86"/>
      <c r="AG1303" s="86"/>
      <c r="AH1303" s="87"/>
      <c r="AI1303" s="88"/>
      <c r="AJ1303" s="88"/>
      <c r="AK1303" s="89"/>
      <c r="AL1303" s="90"/>
      <c r="AM1303" s="89"/>
      <c r="AN1303" s="90"/>
      <c r="AO1303" s="86"/>
      <c r="AP1303" s="91"/>
    </row>
    <row r="1304" customFormat="false" ht="12.75" hidden="false" customHeight="false" outlineLevel="0" collapsed="false">
      <c r="B1304" s="78"/>
      <c r="C1304" s="79"/>
      <c r="D1304" s="78"/>
      <c r="E1304" s="78"/>
      <c r="F1304" s="79"/>
      <c r="G1304" s="79"/>
      <c r="H1304" s="80"/>
      <c r="I1304" s="81"/>
      <c r="J1304" s="81"/>
      <c r="K1304" s="82"/>
      <c r="L1304" s="83"/>
      <c r="M1304" s="82"/>
      <c r="N1304" s="83"/>
      <c r="O1304" s="79"/>
      <c r="P1304" s="84"/>
      <c r="AB1304" s="85"/>
      <c r="AC1304" s="86"/>
      <c r="AD1304" s="85"/>
      <c r="AE1304" s="85"/>
      <c r="AF1304" s="86"/>
      <c r="AG1304" s="86"/>
      <c r="AH1304" s="87"/>
      <c r="AI1304" s="88"/>
      <c r="AJ1304" s="88"/>
      <c r="AK1304" s="89"/>
      <c r="AL1304" s="90"/>
      <c r="AM1304" s="89"/>
      <c r="AN1304" s="90"/>
      <c r="AO1304" s="86"/>
      <c r="AP1304" s="91"/>
    </row>
    <row r="1305" customFormat="false" ht="12.75" hidden="false" customHeight="false" outlineLevel="0" collapsed="false">
      <c r="B1305" s="78"/>
      <c r="C1305" s="79"/>
      <c r="D1305" s="78"/>
      <c r="E1305" s="78"/>
      <c r="F1305" s="79"/>
      <c r="G1305" s="79"/>
      <c r="H1305" s="80"/>
      <c r="I1305" s="81"/>
      <c r="J1305" s="81"/>
      <c r="K1305" s="82"/>
      <c r="L1305" s="83"/>
      <c r="M1305" s="82"/>
      <c r="N1305" s="83"/>
      <c r="O1305" s="79"/>
      <c r="P1305" s="84"/>
      <c r="AB1305" s="85"/>
      <c r="AC1305" s="86"/>
      <c r="AD1305" s="85"/>
      <c r="AE1305" s="85"/>
      <c r="AF1305" s="86"/>
      <c r="AG1305" s="86"/>
      <c r="AH1305" s="87"/>
      <c r="AI1305" s="88"/>
      <c r="AJ1305" s="88"/>
      <c r="AK1305" s="89"/>
      <c r="AL1305" s="90"/>
      <c r="AM1305" s="89"/>
      <c r="AN1305" s="90"/>
      <c r="AO1305" s="86"/>
      <c r="AP1305" s="91"/>
    </row>
    <row r="1306" customFormat="false" ht="12.75" hidden="false" customHeight="false" outlineLevel="0" collapsed="false">
      <c r="B1306" s="78"/>
      <c r="C1306" s="79"/>
      <c r="D1306" s="78"/>
      <c r="E1306" s="78"/>
      <c r="F1306" s="79"/>
      <c r="G1306" s="79"/>
      <c r="H1306" s="80"/>
      <c r="I1306" s="81"/>
      <c r="J1306" s="81"/>
      <c r="K1306" s="82"/>
      <c r="L1306" s="83"/>
      <c r="M1306" s="82"/>
      <c r="N1306" s="83"/>
      <c r="O1306" s="79"/>
      <c r="P1306" s="84"/>
      <c r="AB1306" s="85"/>
      <c r="AC1306" s="86"/>
      <c r="AD1306" s="85"/>
      <c r="AE1306" s="85"/>
      <c r="AF1306" s="86"/>
      <c r="AG1306" s="86"/>
      <c r="AH1306" s="87"/>
      <c r="AI1306" s="88"/>
      <c r="AJ1306" s="88"/>
      <c r="AK1306" s="89"/>
      <c r="AL1306" s="90"/>
      <c r="AM1306" s="89"/>
      <c r="AN1306" s="90"/>
      <c r="AO1306" s="86"/>
      <c r="AP1306" s="91"/>
    </row>
    <row r="1307" customFormat="false" ht="12.75" hidden="false" customHeight="false" outlineLevel="0" collapsed="false">
      <c r="B1307" s="78"/>
      <c r="C1307" s="79"/>
      <c r="D1307" s="78"/>
      <c r="E1307" s="78"/>
      <c r="F1307" s="79"/>
      <c r="G1307" s="79"/>
      <c r="H1307" s="80"/>
      <c r="I1307" s="81"/>
      <c r="J1307" s="81"/>
      <c r="K1307" s="82"/>
      <c r="L1307" s="83"/>
      <c r="M1307" s="82"/>
      <c r="N1307" s="83"/>
      <c r="O1307" s="79"/>
      <c r="P1307" s="84"/>
      <c r="AB1307" s="85"/>
      <c r="AC1307" s="86"/>
      <c r="AD1307" s="85"/>
      <c r="AE1307" s="85"/>
      <c r="AF1307" s="86"/>
      <c r="AG1307" s="86"/>
      <c r="AH1307" s="87"/>
      <c r="AI1307" s="88"/>
      <c r="AJ1307" s="88"/>
      <c r="AK1307" s="89"/>
      <c r="AL1307" s="90"/>
      <c r="AM1307" s="89"/>
      <c r="AN1307" s="90"/>
      <c r="AO1307" s="86"/>
      <c r="AP1307" s="91"/>
    </row>
    <row r="1308" customFormat="false" ht="12.75" hidden="false" customHeight="false" outlineLevel="0" collapsed="false">
      <c r="B1308" s="78"/>
      <c r="C1308" s="79"/>
      <c r="D1308" s="78"/>
      <c r="E1308" s="78"/>
      <c r="F1308" s="79"/>
      <c r="G1308" s="79"/>
      <c r="H1308" s="80"/>
      <c r="I1308" s="81"/>
      <c r="J1308" s="81"/>
      <c r="K1308" s="82"/>
      <c r="L1308" s="83"/>
      <c r="M1308" s="82"/>
      <c r="N1308" s="83"/>
      <c r="O1308" s="79"/>
      <c r="P1308" s="84"/>
      <c r="AB1308" s="85"/>
      <c r="AC1308" s="86"/>
      <c r="AD1308" s="85"/>
      <c r="AE1308" s="85"/>
      <c r="AF1308" s="86"/>
      <c r="AG1308" s="86"/>
      <c r="AH1308" s="87"/>
      <c r="AI1308" s="88"/>
      <c r="AJ1308" s="88"/>
      <c r="AK1308" s="89"/>
      <c r="AL1308" s="90"/>
      <c r="AM1308" s="89"/>
      <c r="AN1308" s="90"/>
      <c r="AO1308" s="86"/>
      <c r="AP1308" s="91"/>
    </row>
    <row r="1309" customFormat="false" ht="12.75" hidden="false" customHeight="false" outlineLevel="0" collapsed="false">
      <c r="B1309" s="78"/>
      <c r="C1309" s="79"/>
      <c r="D1309" s="78"/>
      <c r="E1309" s="78"/>
      <c r="F1309" s="79"/>
      <c r="G1309" s="79"/>
      <c r="H1309" s="80"/>
      <c r="I1309" s="81"/>
      <c r="J1309" s="81"/>
      <c r="K1309" s="82"/>
      <c r="L1309" s="83"/>
      <c r="M1309" s="82"/>
      <c r="N1309" s="83"/>
      <c r="O1309" s="79"/>
      <c r="P1309" s="84"/>
      <c r="AB1309" s="85"/>
      <c r="AC1309" s="86"/>
      <c r="AD1309" s="85"/>
      <c r="AE1309" s="85"/>
      <c r="AF1309" s="86"/>
      <c r="AG1309" s="86"/>
      <c r="AH1309" s="87"/>
      <c r="AI1309" s="88"/>
      <c r="AJ1309" s="88"/>
      <c r="AK1309" s="89"/>
      <c r="AL1309" s="90"/>
      <c r="AM1309" s="89"/>
      <c r="AN1309" s="90"/>
      <c r="AO1309" s="86"/>
      <c r="AP1309" s="91"/>
    </row>
    <row r="1310" customFormat="false" ht="12.75" hidden="false" customHeight="false" outlineLevel="0" collapsed="false">
      <c r="B1310" s="78"/>
      <c r="C1310" s="79"/>
      <c r="D1310" s="78"/>
      <c r="E1310" s="78"/>
      <c r="F1310" s="79"/>
      <c r="G1310" s="79"/>
      <c r="H1310" s="80"/>
      <c r="I1310" s="81"/>
      <c r="J1310" s="81"/>
      <c r="K1310" s="82"/>
      <c r="L1310" s="83"/>
      <c r="M1310" s="82"/>
      <c r="N1310" s="83"/>
      <c r="O1310" s="79"/>
      <c r="P1310" s="84"/>
      <c r="AB1310" s="85"/>
      <c r="AC1310" s="86"/>
      <c r="AD1310" s="85"/>
      <c r="AE1310" s="85"/>
      <c r="AF1310" s="86"/>
      <c r="AG1310" s="86"/>
      <c r="AH1310" s="87"/>
      <c r="AI1310" s="88"/>
      <c r="AJ1310" s="88"/>
      <c r="AK1310" s="89"/>
      <c r="AL1310" s="90"/>
      <c r="AM1310" s="89"/>
      <c r="AN1310" s="90"/>
      <c r="AO1310" s="86"/>
      <c r="AP1310" s="91"/>
    </row>
    <row r="1311" customFormat="false" ht="12.75" hidden="false" customHeight="false" outlineLevel="0" collapsed="false">
      <c r="B1311" s="78"/>
      <c r="C1311" s="79"/>
      <c r="D1311" s="78"/>
      <c r="E1311" s="78"/>
      <c r="F1311" s="79"/>
      <c r="G1311" s="79"/>
      <c r="H1311" s="80"/>
      <c r="I1311" s="81"/>
      <c r="J1311" s="81"/>
      <c r="K1311" s="82"/>
      <c r="L1311" s="83"/>
      <c r="M1311" s="82"/>
      <c r="N1311" s="83"/>
      <c r="O1311" s="79"/>
      <c r="P1311" s="84"/>
      <c r="AB1311" s="85"/>
      <c r="AC1311" s="86"/>
      <c r="AD1311" s="85"/>
      <c r="AE1311" s="85"/>
      <c r="AF1311" s="86"/>
      <c r="AG1311" s="86"/>
      <c r="AH1311" s="87"/>
      <c r="AI1311" s="88"/>
      <c r="AJ1311" s="88"/>
      <c r="AK1311" s="89"/>
      <c r="AL1311" s="90"/>
      <c r="AM1311" s="89"/>
      <c r="AN1311" s="90"/>
      <c r="AO1311" s="86"/>
      <c r="AP1311" s="91"/>
    </row>
    <row r="1312" customFormat="false" ht="12.75" hidden="false" customHeight="false" outlineLevel="0" collapsed="false">
      <c r="B1312" s="78"/>
      <c r="C1312" s="79"/>
      <c r="D1312" s="78"/>
      <c r="E1312" s="78"/>
      <c r="F1312" s="79"/>
      <c r="G1312" s="79"/>
      <c r="H1312" s="80"/>
      <c r="I1312" s="81"/>
      <c r="J1312" s="81"/>
      <c r="K1312" s="82"/>
      <c r="L1312" s="83"/>
      <c r="M1312" s="82"/>
      <c r="N1312" s="83"/>
      <c r="O1312" s="79"/>
      <c r="P1312" s="84"/>
      <c r="AB1312" s="85"/>
      <c r="AC1312" s="86"/>
      <c r="AD1312" s="85"/>
      <c r="AE1312" s="85"/>
      <c r="AF1312" s="86"/>
      <c r="AG1312" s="86"/>
      <c r="AH1312" s="87"/>
      <c r="AI1312" s="88"/>
      <c r="AJ1312" s="88"/>
      <c r="AK1312" s="89"/>
      <c r="AL1312" s="90"/>
      <c r="AM1312" s="89"/>
      <c r="AN1312" s="90"/>
      <c r="AO1312" s="86"/>
      <c r="AP1312" s="91"/>
    </row>
    <row r="1313" customFormat="false" ht="12.75" hidden="false" customHeight="false" outlineLevel="0" collapsed="false">
      <c r="B1313" s="78"/>
      <c r="C1313" s="79"/>
      <c r="D1313" s="78"/>
      <c r="E1313" s="78"/>
      <c r="F1313" s="79"/>
      <c r="G1313" s="79"/>
      <c r="H1313" s="80"/>
      <c r="I1313" s="81"/>
      <c r="J1313" s="81"/>
      <c r="K1313" s="82"/>
      <c r="L1313" s="83"/>
      <c r="M1313" s="82"/>
      <c r="N1313" s="83"/>
      <c r="O1313" s="79"/>
      <c r="P1313" s="84"/>
      <c r="AB1313" s="85"/>
      <c r="AC1313" s="86"/>
      <c r="AD1313" s="85"/>
      <c r="AE1313" s="85"/>
      <c r="AF1313" s="86"/>
      <c r="AG1313" s="86"/>
      <c r="AH1313" s="87"/>
      <c r="AI1313" s="88"/>
      <c r="AJ1313" s="88"/>
      <c r="AK1313" s="89"/>
      <c r="AL1313" s="90"/>
      <c r="AM1313" s="89"/>
      <c r="AN1313" s="90"/>
      <c r="AO1313" s="86"/>
      <c r="AP1313" s="91"/>
    </row>
    <row r="1314" customFormat="false" ht="12.75" hidden="false" customHeight="false" outlineLevel="0" collapsed="false">
      <c r="B1314" s="78"/>
      <c r="C1314" s="79"/>
      <c r="D1314" s="78"/>
      <c r="E1314" s="78"/>
      <c r="F1314" s="79"/>
      <c r="G1314" s="79"/>
      <c r="H1314" s="80"/>
      <c r="I1314" s="81"/>
      <c r="J1314" s="81"/>
      <c r="K1314" s="82"/>
      <c r="L1314" s="83"/>
      <c r="M1314" s="82"/>
      <c r="N1314" s="83"/>
      <c r="O1314" s="79"/>
      <c r="P1314" s="84"/>
      <c r="AB1314" s="85"/>
      <c r="AC1314" s="86"/>
      <c r="AD1314" s="85"/>
      <c r="AE1314" s="85"/>
      <c r="AF1314" s="86"/>
      <c r="AG1314" s="86"/>
      <c r="AH1314" s="87"/>
      <c r="AI1314" s="88"/>
      <c r="AJ1314" s="88"/>
      <c r="AK1314" s="89"/>
      <c r="AL1314" s="90"/>
      <c r="AM1314" s="89"/>
      <c r="AN1314" s="90"/>
      <c r="AO1314" s="86"/>
      <c r="AP1314" s="91"/>
    </row>
    <row r="1315" customFormat="false" ht="12.75" hidden="false" customHeight="false" outlineLevel="0" collapsed="false">
      <c r="B1315" s="78"/>
      <c r="C1315" s="79"/>
      <c r="D1315" s="78"/>
      <c r="E1315" s="78"/>
      <c r="F1315" s="79"/>
      <c r="G1315" s="79"/>
      <c r="H1315" s="80"/>
      <c r="I1315" s="81"/>
      <c r="J1315" s="81"/>
      <c r="K1315" s="82"/>
      <c r="L1315" s="83"/>
      <c r="M1315" s="82"/>
      <c r="N1315" s="83"/>
      <c r="O1315" s="79"/>
      <c r="P1315" s="84"/>
      <c r="AB1315" s="85"/>
      <c r="AC1315" s="86"/>
      <c r="AD1315" s="85"/>
      <c r="AE1315" s="85"/>
      <c r="AF1315" s="86"/>
      <c r="AG1315" s="86"/>
      <c r="AH1315" s="87"/>
      <c r="AI1315" s="88"/>
      <c r="AJ1315" s="88"/>
      <c r="AK1315" s="89"/>
      <c r="AL1315" s="90"/>
      <c r="AM1315" s="89"/>
      <c r="AN1315" s="90"/>
      <c r="AO1315" s="86"/>
      <c r="AP1315" s="91"/>
    </row>
    <row r="1316" customFormat="false" ht="12.75" hidden="false" customHeight="false" outlineLevel="0" collapsed="false">
      <c r="B1316" s="78"/>
      <c r="C1316" s="79"/>
      <c r="D1316" s="78"/>
      <c r="E1316" s="78"/>
      <c r="F1316" s="79"/>
      <c r="G1316" s="79"/>
      <c r="H1316" s="80"/>
      <c r="I1316" s="81"/>
      <c r="J1316" s="81"/>
      <c r="K1316" s="82"/>
      <c r="L1316" s="83"/>
      <c r="M1316" s="82"/>
      <c r="N1316" s="83"/>
      <c r="O1316" s="79"/>
      <c r="P1316" s="84"/>
      <c r="AB1316" s="85"/>
      <c r="AC1316" s="86"/>
      <c r="AD1316" s="85"/>
      <c r="AE1316" s="85"/>
      <c r="AF1316" s="86"/>
      <c r="AG1316" s="86"/>
      <c r="AH1316" s="87"/>
      <c r="AI1316" s="88"/>
      <c r="AJ1316" s="88"/>
      <c r="AK1316" s="89"/>
      <c r="AL1316" s="90"/>
      <c r="AM1316" s="89"/>
      <c r="AN1316" s="90"/>
      <c r="AO1316" s="86"/>
      <c r="AP1316" s="91"/>
    </row>
    <row r="1317" customFormat="false" ht="12.75" hidden="false" customHeight="false" outlineLevel="0" collapsed="false">
      <c r="B1317" s="78"/>
      <c r="C1317" s="79"/>
      <c r="D1317" s="78"/>
      <c r="E1317" s="78"/>
      <c r="F1317" s="79"/>
      <c r="G1317" s="79"/>
      <c r="H1317" s="80"/>
      <c r="I1317" s="81"/>
      <c r="J1317" s="81"/>
      <c r="K1317" s="82"/>
      <c r="L1317" s="83"/>
      <c r="M1317" s="82"/>
      <c r="N1317" s="83"/>
      <c r="O1317" s="79"/>
      <c r="P1317" s="84"/>
      <c r="AB1317" s="85"/>
      <c r="AC1317" s="86"/>
      <c r="AD1317" s="85"/>
      <c r="AE1317" s="85"/>
      <c r="AF1317" s="86"/>
      <c r="AG1317" s="86"/>
      <c r="AH1317" s="87"/>
      <c r="AI1317" s="88"/>
      <c r="AJ1317" s="88"/>
      <c r="AK1317" s="89"/>
      <c r="AL1317" s="90"/>
      <c r="AM1317" s="89"/>
      <c r="AN1317" s="90"/>
      <c r="AO1317" s="86"/>
      <c r="AP1317" s="91"/>
    </row>
    <row r="1318" customFormat="false" ht="12.75" hidden="false" customHeight="false" outlineLevel="0" collapsed="false">
      <c r="B1318" s="78"/>
      <c r="C1318" s="79"/>
      <c r="D1318" s="78"/>
      <c r="E1318" s="78"/>
      <c r="F1318" s="79"/>
      <c r="G1318" s="79"/>
      <c r="H1318" s="80"/>
      <c r="I1318" s="81"/>
      <c r="J1318" s="81"/>
      <c r="K1318" s="82"/>
      <c r="L1318" s="83"/>
      <c r="M1318" s="82"/>
      <c r="N1318" s="83"/>
      <c r="O1318" s="79"/>
      <c r="P1318" s="84"/>
      <c r="AB1318" s="85"/>
      <c r="AC1318" s="86"/>
      <c r="AD1318" s="85"/>
      <c r="AE1318" s="85"/>
      <c r="AF1318" s="86"/>
      <c r="AG1318" s="86"/>
      <c r="AH1318" s="87"/>
      <c r="AI1318" s="88"/>
      <c r="AJ1318" s="88"/>
      <c r="AK1318" s="89"/>
      <c r="AL1318" s="90"/>
      <c r="AM1318" s="89"/>
      <c r="AN1318" s="90"/>
      <c r="AO1318" s="86"/>
      <c r="AP1318" s="91"/>
    </row>
    <row r="1319" customFormat="false" ht="12.75" hidden="false" customHeight="false" outlineLevel="0" collapsed="false">
      <c r="B1319" s="78"/>
      <c r="C1319" s="79"/>
      <c r="D1319" s="78"/>
      <c r="E1319" s="78"/>
      <c r="F1319" s="79"/>
      <c r="G1319" s="79"/>
      <c r="H1319" s="80"/>
      <c r="I1319" s="81"/>
      <c r="J1319" s="81"/>
      <c r="K1319" s="82"/>
      <c r="L1319" s="83"/>
      <c r="M1319" s="82"/>
      <c r="N1319" s="83"/>
      <c r="O1319" s="79"/>
      <c r="P1319" s="84"/>
      <c r="AB1319" s="85"/>
      <c r="AC1319" s="86"/>
      <c r="AD1319" s="85"/>
      <c r="AE1319" s="85"/>
      <c r="AF1319" s="86"/>
      <c r="AG1319" s="86"/>
      <c r="AH1319" s="87"/>
      <c r="AI1319" s="88"/>
      <c r="AJ1319" s="88"/>
      <c r="AK1319" s="89"/>
      <c r="AL1319" s="90"/>
      <c r="AM1319" s="89"/>
      <c r="AN1319" s="90"/>
      <c r="AO1319" s="86"/>
      <c r="AP1319" s="91"/>
    </row>
    <row r="1320" customFormat="false" ht="12.75" hidden="false" customHeight="false" outlineLevel="0" collapsed="false">
      <c r="B1320" s="78"/>
      <c r="C1320" s="79"/>
      <c r="D1320" s="78"/>
      <c r="E1320" s="78"/>
      <c r="F1320" s="79"/>
      <c r="G1320" s="79"/>
      <c r="H1320" s="80"/>
      <c r="I1320" s="81"/>
      <c r="J1320" s="81"/>
      <c r="K1320" s="82"/>
      <c r="L1320" s="83"/>
      <c r="M1320" s="82"/>
      <c r="N1320" s="83"/>
      <c r="O1320" s="79"/>
      <c r="P1320" s="84"/>
      <c r="AB1320" s="85"/>
      <c r="AC1320" s="86"/>
      <c r="AD1320" s="85"/>
      <c r="AE1320" s="85"/>
      <c r="AF1320" s="86"/>
      <c r="AG1320" s="86"/>
      <c r="AH1320" s="87"/>
      <c r="AI1320" s="88"/>
      <c r="AJ1320" s="88"/>
      <c r="AK1320" s="89"/>
      <c r="AL1320" s="90"/>
      <c r="AM1320" s="89"/>
      <c r="AN1320" s="90"/>
      <c r="AO1320" s="86"/>
      <c r="AP1320" s="91"/>
    </row>
    <row r="1321" customFormat="false" ht="12.75" hidden="false" customHeight="false" outlineLevel="0" collapsed="false">
      <c r="B1321" s="78"/>
      <c r="C1321" s="79"/>
      <c r="D1321" s="78"/>
      <c r="E1321" s="78"/>
      <c r="F1321" s="79"/>
      <c r="G1321" s="79"/>
      <c r="H1321" s="80"/>
      <c r="I1321" s="81"/>
      <c r="J1321" s="81"/>
      <c r="K1321" s="82"/>
      <c r="L1321" s="83"/>
      <c r="M1321" s="82"/>
      <c r="N1321" s="83"/>
      <c r="O1321" s="79"/>
      <c r="P1321" s="84"/>
      <c r="AB1321" s="85"/>
      <c r="AC1321" s="86"/>
      <c r="AD1321" s="85"/>
      <c r="AE1321" s="85"/>
      <c r="AF1321" s="86"/>
      <c r="AG1321" s="86"/>
      <c r="AH1321" s="87"/>
      <c r="AI1321" s="88"/>
      <c r="AJ1321" s="88"/>
      <c r="AK1321" s="89"/>
      <c r="AL1321" s="90"/>
      <c r="AM1321" s="89"/>
      <c r="AN1321" s="90"/>
      <c r="AO1321" s="86"/>
      <c r="AP1321" s="91"/>
    </row>
    <row r="1322" customFormat="false" ht="12.75" hidden="false" customHeight="false" outlineLevel="0" collapsed="false">
      <c r="B1322" s="78"/>
      <c r="C1322" s="79"/>
      <c r="D1322" s="78"/>
      <c r="E1322" s="78"/>
      <c r="F1322" s="79"/>
      <c r="G1322" s="79"/>
      <c r="H1322" s="80"/>
      <c r="I1322" s="81"/>
      <c r="J1322" s="81"/>
      <c r="K1322" s="82"/>
      <c r="L1322" s="83"/>
      <c r="M1322" s="82"/>
      <c r="N1322" s="83"/>
      <c r="O1322" s="79"/>
      <c r="P1322" s="84"/>
      <c r="AB1322" s="85"/>
      <c r="AC1322" s="86"/>
      <c r="AD1322" s="85"/>
      <c r="AE1322" s="85"/>
      <c r="AF1322" s="86"/>
      <c r="AG1322" s="86"/>
      <c r="AH1322" s="87"/>
      <c r="AI1322" s="88"/>
      <c r="AJ1322" s="88"/>
      <c r="AK1322" s="89"/>
      <c r="AL1322" s="90"/>
      <c r="AM1322" s="89"/>
      <c r="AN1322" s="90"/>
      <c r="AO1322" s="86"/>
      <c r="AP1322" s="91"/>
    </row>
    <row r="1323" customFormat="false" ht="12.75" hidden="false" customHeight="false" outlineLevel="0" collapsed="false">
      <c r="B1323" s="78"/>
      <c r="C1323" s="79"/>
      <c r="D1323" s="78"/>
      <c r="E1323" s="78"/>
      <c r="F1323" s="79"/>
      <c r="G1323" s="79"/>
      <c r="H1323" s="80"/>
      <c r="I1323" s="81"/>
      <c r="J1323" s="81"/>
      <c r="K1323" s="82"/>
      <c r="L1323" s="83"/>
      <c r="M1323" s="82"/>
      <c r="N1323" s="83"/>
      <c r="O1323" s="79"/>
      <c r="P1323" s="84"/>
      <c r="AB1323" s="85"/>
      <c r="AC1323" s="86"/>
      <c r="AD1323" s="85"/>
      <c r="AE1323" s="85"/>
      <c r="AF1323" s="86"/>
      <c r="AG1323" s="86"/>
      <c r="AH1323" s="87"/>
      <c r="AI1323" s="88"/>
      <c r="AJ1323" s="88"/>
      <c r="AK1323" s="89"/>
      <c r="AL1323" s="90"/>
      <c r="AM1323" s="89"/>
      <c r="AN1323" s="90"/>
      <c r="AO1323" s="86"/>
      <c r="AP1323" s="91"/>
    </row>
    <row r="1324" customFormat="false" ht="12.75" hidden="false" customHeight="false" outlineLevel="0" collapsed="false">
      <c r="B1324" s="78"/>
      <c r="C1324" s="79"/>
      <c r="D1324" s="78"/>
      <c r="E1324" s="78"/>
      <c r="F1324" s="79"/>
      <c r="G1324" s="79"/>
      <c r="H1324" s="80"/>
      <c r="I1324" s="81"/>
      <c r="J1324" s="81"/>
      <c r="K1324" s="82"/>
      <c r="L1324" s="83"/>
      <c r="M1324" s="82"/>
      <c r="N1324" s="83"/>
      <c r="O1324" s="79"/>
      <c r="P1324" s="84"/>
      <c r="AB1324" s="85"/>
      <c r="AC1324" s="86"/>
      <c r="AD1324" s="85"/>
      <c r="AE1324" s="85"/>
      <c r="AF1324" s="86"/>
      <c r="AG1324" s="86"/>
      <c r="AH1324" s="87"/>
      <c r="AI1324" s="88"/>
      <c r="AJ1324" s="88"/>
      <c r="AK1324" s="89"/>
      <c r="AL1324" s="90"/>
      <c r="AM1324" s="89"/>
      <c r="AN1324" s="90"/>
      <c r="AO1324" s="86"/>
      <c r="AP1324" s="91"/>
    </row>
    <row r="1325" customFormat="false" ht="12.75" hidden="false" customHeight="false" outlineLevel="0" collapsed="false">
      <c r="B1325" s="78"/>
      <c r="C1325" s="79"/>
      <c r="D1325" s="78"/>
      <c r="E1325" s="78"/>
      <c r="F1325" s="79"/>
      <c r="G1325" s="79"/>
      <c r="H1325" s="80"/>
      <c r="I1325" s="81"/>
      <c r="J1325" s="81"/>
      <c r="K1325" s="82"/>
      <c r="L1325" s="83"/>
      <c r="M1325" s="82"/>
      <c r="N1325" s="83"/>
      <c r="O1325" s="79"/>
      <c r="P1325" s="84"/>
      <c r="AB1325" s="85"/>
      <c r="AC1325" s="86"/>
      <c r="AD1325" s="85"/>
      <c r="AE1325" s="85"/>
      <c r="AF1325" s="86"/>
      <c r="AG1325" s="86"/>
      <c r="AH1325" s="87"/>
      <c r="AI1325" s="88"/>
      <c r="AJ1325" s="88"/>
      <c r="AK1325" s="89"/>
      <c r="AL1325" s="90"/>
      <c r="AM1325" s="89"/>
      <c r="AN1325" s="90"/>
      <c r="AO1325" s="86"/>
      <c r="AP1325" s="91"/>
    </row>
    <row r="1326" customFormat="false" ht="12.75" hidden="false" customHeight="false" outlineLevel="0" collapsed="false">
      <c r="B1326" s="78"/>
      <c r="C1326" s="79"/>
      <c r="D1326" s="78"/>
      <c r="E1326" s="78"/>
      <c r="F1326" s="79"/>
      <c r="G1326" s="79"/>
      <c r="H1326" s="80"/>
      <c r="I1326" s="81"/>
      <c r="J1326" s="81"/>
      <c r="K1326" s="82"/>
      <c r="L1326" s="83"/>
      <c r="M1326" s="82"/>
      <c r="N1326" s="83"/>
      <c r="O1326" s="79"/>
      <c r="P1326" s="84"/>
      <c r="AB1326" s="85"/>
      <c r="AC1326" s="86"/>
      <c r="AD1326" s="85"/>
      <c r="AE1326" s="85"/>
      <c r="AF1326" s="86"/>
      <c r="AG1326" s="86"/>
      <c r="AH1326" s="87"/>
      <c r="AI1326" s="88"/>
      <c r="AJ1326" s="88"/>
      <c r="AK1326" s="89"/>
      <c r="AL1326" s="90"/>
      <c r="AM1326" s="89"/>
      <c r="AN1326" s="90"/>
      <c r="AO1326" s="86"/>
      <c r="AP1326" s="91"/>
    </row>
    <row r="1327" customFormat="false" ht="12.75" hidden="false" customHeight="false" outlineLevel="0" collapsed="false">
      <c r="B1327" s="78"/>
      <c r="C1327" s="79"/>
      <c r="D1327" s="78"/>
      <c r="E1327" s="78"/>
      <c r="F1327" s="79"/>
      <c r="G1327" s="79"/>
      <c r="H1327" s="80"/>
      <c r="I1327" s="81"/>
      <c r="J1327" s="81"/>
      <c r="K1327" s="82"/>
      <c r="L1327" s="83"/>
      <c r="M1327" s="82"/>
      <c r="N1327" s="83"/>
      <c r="O1327" s="79"/>
      <c r="P1327" s="84"/>
      <c r="AB1327" s="85"/>
      <c r="AC1327" s="86"/>
      <c r="AD1327" s="85"/>
      <c r="AE1327" s="85"/>
      <c r="AF1327" s="86"/>
      <c r="AG1327" s="86"/>
      <c r="AH1327" s="87"/>
      <c r="AI1327" s="88"/>
      <c r="AJ1327" s="88"/>
      <c r="AK1327" s="89"/>
      <c r="AL1327" s="90"/>
      <c r="AM1327" s="89"/>
      <c r="AN1327" s="90"/>
      <c r="AO1327" s="86"/>
      <c r="AP1327" s="91"/>
    </row>
    <row r="1328" customFormat="false" ht="12.75" hidden="false" customHeight="false" outlineLevel="0" collapsed="false">
      <c r="B1328" s="78"/>
      <c r="C1328" s="79"/>
      <c r="D1328" s="78"/>
      <c r="E1328" s="78"/>
      <c r="F1328" s="79"/>
      <c r="G1328" s="79"/>
      <c r="H1328" s="80"/>
      <c r="I1328" s="81"/>
      <c r="J1328" s="81"/>
      <c r="K1328" s="82"/>
      <c r="L1328" s="83"/>
      <c r="M1328" s="82"/>
      <c r="N1328" s="83"/>
      <c r="O1328" s="79"/>
      <c r="P1328" s="84"/>
      <c r="AB1328" s="85"/>
      <c r="AC1328" s="86"/>
      <c r="AD1328" s="85"/>
      <c r="AE1328" s="85"/>
      <c r="AF1328" s="86"/>
      <c r="AG1328" s="86"/>
      <c r="AH1328" s="87"/>
      <c r="AI1328" s="88"/>
      <c r="AJ1328" s="88"/>
      <c r="AK1328" s="89"/>
      <c r="AL1328" s="90"/>
      <c r="AM1328" s="89"/>
      <c r="AN1328" s="90"/>
      <c r="AO1328" s="86"/>
      <c r="AP1328" s="91"/>
    </row>
    <row r="1329" customFormat="false" ht="12.75" hidden="false" customHeight="false" outlineLevel="0" collapsed="false">
      <c r="B1329" s="78"/>
      <c r="C1329" s="79"/>
      <c r="D1329" s="78"/>
      <c r="E1329" s="78"/>
      <c r="F1329" s="79"/>
      <c r="G1329" s="79"/>
      <c r="H1329" s="80"/>
      <c r="I1329" s="81"/>
      <c r="J1329" s="81"/>
      <c r="K1329" s="82"/>
      <c r="L1329" s="83"/>
      <c r="M1329" s="82"/>
      <c r="N1329" s="83"/>
      <c r="O1329" s="79"/>
      <c r="P1329" s="84"/>
      <c r="AB1329" s="85"/>
      <c r="AC1329" s="86"/>
      <c r="AD1329" s="85"/>
      <c r="AE1329" s="85"/>
      <c r="AF1329" s="86"/>
      <c r="AG1329" s="86"/>
      <c r="AH1329" s="87"/>
      <c r="AI1329" s="88"/>
      <c r="AJ1329" s="88"/>
      <c r="AK1329" s="89"/>
      <c r="AL1329" s="90"/>
      <c r="AM1329" s="89"/>
      <c r="AN1329" s="90"/>
      <c r="AO1329" s="86"/>
      <c r="AP1329" s="91"/>
    </row>
    <row r="1330" customFormat="false" ht="12.75" hidden="false" customHeight="false" outlineLevel="0" collapsed="false">
      <c r="B1330" s="78"/>
      <c r="C1330" s="79"/>
      <c r="D1330" s="78"/>
      <c r="E1330" s="78"/>
      <c r="F1330" s="79"/>
      <c r="G1330" s="79"/>
      <c r="H1330" s="80"/>
      <c r="I1330" s="81"/>
      <c r="J1330" s="81"/>
      <c r="K1330" s="82"/>
      <c r="L1330" s="83"/>
      <c r="M1330" s="82"/>
      <c r="N1330" s="83"/>
      <c r="O1330" s="79"/>
      <c r="P1330" s="84"/>
      <c r="AB1330" s="85"/>
      <c r="AC1330" s="86"/>
      <c r="AD1330" s="85"/>
      <c r="AE1330" s="85"/>
      <c r="AF1330" s="86"/>
      <c r="AG1330" s="86"/>
      <c r="AH1330" s="87"/>
      <c r="AI1330" s="88"/>
      <c r="AJ1330" s="88"/>
      <c r="AK1330" s="89"/>
      <c r="AL1330" s="90"/>
      <c r="AM1330" s="89"/>
      <c r="AN1330" s="90"/>
      <c r="AO1330" s="86"/>
      <c r="AP1330" s="91"/>
    </row>
    <row r="1331" customFormat="false" ht="12.75" hidden="false" customHeight="false" outlineLevel="0" collapsed="false">
      <c r="B1331" s="78"/>
      <c r="C1331" s="79"/>
      <c r="D1331" s="78"/>
      <c r="E1331" s="78"/>
      <c r="F1331" s="79"/>
      <c r="G1331" s="79"/>
      <c r="H1331" s="80"/>
      <c r="I1331" s="81"/>
      <c r="J1331" s="81"/>
      <c r="K1331" s="82"/>
      <c r="L1331" s="83"/>
      <c r="M1331" s="82"/>
      <c r="N1331" s="83"/>
      <c r="O1331" s="79"/>
      <c r="P1331" s="84"/>
      <c r="AB1331" s="85"/>
      <c r="AC1331" s="86"/>
      <c r="AD1331" s="85"/>
      <c r="AE1331" s="85"/>
      <c r="AF1331" s="86"/>
      <c r="AG1331" s="86"/>
      <c r="AH1331" s="87"/>
      <c r="AI1331" s="88"/>
      <c r="AJ1331" s="88"/>
      <c r="AK1331" s="89"/>
      <c r="AL1331" s="90"/>
      <c r="AM1331" s="89"/>
      <c r="AN1331" s="90"/>
      <c r="AO1331" s="86"/>
      <c r="AP1331" s="91"/>
    </row>
    <row r="1332" customFormat="false" ht="12.75" hidden="false" customHeight="false" outlineLevel="0" collapsed="false">
      <c r="B1332" s="78"/>
      <c r="C1332" s="79"/>
      <c r="D1332" s="78"/>
      <c r="E1332" s="78"/>
      <c r="F1332" s="79"/>
      <c r="G1332" s="79"/>
      <c r="H1332" s="80"/>
      <c r="I1332" s="81"/>
      <c r="J1332" s="81"/>
      <c r="K1332" s="82"/>
      <c r="L1332" s="83"/>
      <c r="M1332" s="82"/>
      <c r="N1332" s="83"/>
      <c r="O1332" s="79"/>
      <c r="P1332" s="84"/>
      <c r="AB1332" s="85"/>
      <c r="AC1332" s="86"/>
      <c r="AD1332" s="85"/>
      <c r="AE1332" s="85"/>
      <c r="AF1332" s="86"/>
      <c r="AG1332" s="86"/>
      <c r="AH1332" s="87"/>
      <c r="AI1332" s="88"/>
      <c r="AJ1332" s="88"/>
      <c r="AK1332" s="89"/>
      <c r="AL1332" s="90"/>
      <c r="AM1332" s="89"/>
      <c r="AN1332" s="90"/>
      <c r="AO1332" s="86"/>
      <c r="AP1332" s="91"/>
    </row>
    <row r="1333" customFormat="false" ht="12.75" hidden="false" customHeight="false" outlineLevel="0" collapsed="false">
      <c r="B1333" s="78"/>
      <c r="C1333" s="79"/>
      <c r="D1333" s="78"/>
      <c r="E1333" s="78"/>
      <c r="F1333" s="79"/>
      <c r="G1333" s="79"/>
      <c r="H1333" s="80"/>
      <c r="I1333" s="81"/>
      <c r="J1333" s="81"/>
      <c r="K1333" s="82"/>
      <c r="L1333" s="83"/>
      <c r="M1333" s="82"/>
      <c r="N1333" s="83"/>
      <c r="O1333" s="79"/>
      <c r="P1333" s="84"/>
      <c r="AB1333" s="85"/>
      <c r="AC1333" s="86"/>
      <c r="AD1333" s="85"/>
      <c r="AE1333" s="85"/>
      <c r="AF1333" s="86"/>
      <c r="AG1333" s="86"/>
      <c r="AH1333" s="87"/>
      <c r="AI1333" s="88"/>
      <c r="AJ1333" s="88"/>
      <c r="AK1333" s="89"/>
      <c r="AL1333" s="90"/>
      <c r="AM1333" s="89"/>
      <c r="AN1333" s="90"/>
      <c r="AO1333" s="86"/>
      <c r="AP1333" s="91"/>
    </row>
    <row r="1334" customFormat="false" ht="12.75" hidden="false" customHeight="false" outlineLevel="0" collapsed="false">
      <c r="B1334" s="78"/>
      <c r="C1334" s="79"/>
      <c r="D1334" s="78"/>
      <c r="E1334" s="78"/>
      <c r="F1334" s="79"/>
      <c r="G1334" s="79"/>
      <c r="H1334" s="80"/>
      <c r="I1334" s="81"/>
      <c r="J1334" s="81"/>
      <c r="K1334" s="82"/>
      <c r="L1334" s="83"/>
      <c r="M1334" s="82"/>
      <c r="N1334" s="83"/>
      <c r="O1334" s="79"/>
      <c r="P1334" s="84"/>
      <c r="AB1334" s="85"/>
      <c r="AC1334" s="86"/>
      <c r="AD1334" s="85"/>
      <c r="AE1334" s="85"/>
      <c r="AF1334" s="86"/>
      <c r="AG1334" s="86"/>
      <c r="AH1334" s="87"/>
      <c r="AI1334" s="88"/>
      <c r="AJ1334" s="88"/>
      <c r="AK1334" s="89"/>
      <c r="AL1334" s="90"/>
      <c r="AM1334" s="89"/>
      <c r="AN1334" s="90"/>
      <c r="AO1334" s="86"/>
      <c r="AP1334" s="91"/>
    </row>
    <row r="1335" customFormat="false" ht="12.75" hidden="false" customHeight="false" outlineLevel="0" collapsed="false">
      <c r="B1335" s="78"/>
      <c r="C1335" s="79"/>
      <c r="D1335" s="78"/>
      <c r="E1335" s="78"/>
      <c r="F1335" s="79"/>
      <c r="G1335" s="79"/>
      <c r="H1335" s="80"/>
      <c r="I1335" s="81"/>
      <c r="J1335" s="81"/>
      <c r="K1335" s="82"/>
      <c r="L1335" s="83"/>
      <c r="M1335" s="82"/>
      <c r="N1335" s="83"/>
      <c r="O1335" s="79"/>
      <c r="P1335" s="84"/>
      <c r="AB1335" s="85"/>
      <c r="AC1335" s="86"/>
      <c r="AD1335" s="85"/>
      <c r="AE1335" s="85"/>
      <c r="AF1335" s="86"/>
      <c r="AG1335" s="86"/>
      <c r="AH1335" s="87"/>
      <c r="AI1335" s="88"/>
      <c r="AJ1335" s="88"/>
      <c r="AK1335" s="89"/>
      <c r="AL1335" s="90"/>
      <c r="AM1335" s="89"/>
      <c r="AN1335" s="90"/>
      <c r="AO1335" s="86"/>
      <c r="AP1335" s="91"/>
    </row>
    <row r="1336" customFormat="false" ht="12.75" hidden="false" customHeight="false" outlineLevel="0" collapsed="false">
      <c r="B1336" s="78"/>
      <c r="C1336" s="79"/>
      <c r="D1336" s="78"/>
      <c r="E1336" s="78"/>
      <c r="F1336" s="79"/>
      <c r="G1336" s="79"/>
      <c r="H1336" s="80"/>
      <c r="I1336" s="81"/>
      <c r="J1336" s="81"/>
      <c r="K1336" s="82"/>
      <c r="L1336" s="83"/>
      <c r="M1336" s="82"/>
      <c r="N1336" s="83"/>
      <c r="O1336" s="79"/>
      <c r="P1336" s="84"/>
      <c r="AB1336" s="85"/>
      <c r="AC1336" s="86"/>
      <c r="AD1336" s="85"/>
      <c r="AE1336" s="85"/>
      <c r="AF1336" s="86"/>
      <c r="AG1336" s="86"/>
      <c r="AH1336" s="87"/>
      <c r="AI1336" s="88"/>
      <c r="AJ1336" s="88"/>
      <c r="AK1336" s="89"/>
      <c r="AL1336" s="90"/>
      <c r="AM1336" s="89"/>
      <c r="AN1336" s="90"/>
      <c r="AO1336" s="86"/>
      <c r="AP1336" s="91"/>
    </row>
    <row r="1337" customFormat="false" ht="12.75" hidden="false" customHeight="false" outlineLevel="0" collapsed="false">
      <c r="B1337" s="78"/>
      <c r="C1337" s="79"/>
      <c r="D1337" s="78"/>
      <c r="E1337" s="78"/>
      <c r="F1337" s="79"/>
      <c r="G1337" s="79"/>
      <c r="H1337" s="80"/>
      <c r="I1337" s="81"/>
      <c r="J1337" s="81"/>
      <c r="K1337" s="82"/>
      <c r="L1337" s="83"/>
      <c r="M1337" s="82"/>
      <c r="N1337" s="83"/>
      <c r="O1337" s="79"/>
      <c r="P1337" s="84"/>
      <c r="AB1337" s="85"/>
      <c r="AC1337" s="86"/>
      <c r="AD1337" s="85"/>
      <c r="AE1337" s="85"/>
      <c r="AF1337" s="86"/>
      <c r="AG1337" s="86"/>
      <c r="AH1337" s="87"/>
      <c r="AI1337" s="88"/>
      <c r="AJ1337" s="88"/>
      <c r="AK1337" s="89"/>
      <c r="AL1337" s="90"/>
      <c r="AM1337" s="89"/>
      <c r="AN1337" s="90"/>
      <c r="AO1337" s="86"/>
      <c r="AP1337" s="91"/>
    </row>
    <row r="1338" customFormat="false" ht="12.75" hidden="false" customHeight="false" outlineLevel="0" collapsed="false">
      <c r="B1338" s="78"/>
      <c r="C1338" s="79"/>
      <c r="D1338" s="78"/>
      <c r="E1338" s="78"/>
      <c r="F1338" s="79"/>
      <c r="G1338" s="79"/>
      <c r="H1338" s="80"/>
      <c r="I1338" s="81"/>
      <c r="J1338" s="81"/>
      <c r="K1338" s="82"/>
      <c r="L1338" s="83"/>
      <c r="M1338" s="82"/>
      <c r="N1338" s="83"/>
      <c r="O1338" s="79"/>
      <c r="P1338" s="84"/>
      <c r="AB1338" s="85"/>
      <c r="AC1338" s="86"/>
      <c r="AD1338" s="85"/>
      <c r="AE1338" s="85"/>
      <c r="AF1338" s="86"/>
      <c r="AG1338" s="86"/>
      <c r="AH1338" s="87"/>
      <c r="AI1338" s="88"/>
      <c r="AJ1338" s="88"/>
      <c r="AK1338" s="89"/>
      <c r="AL1338" s="90"/>
      <c r="AM1338" s="89"/>
      <c r="AN1338" s="90"/>
      <c r="AO1338" s="86"/>
      <c r="AP1338" s="91"/>
    </row>
    <row r="1339" customFormat="false" ht="12.75" hidden="false" customHeight="false" outlineLevel="0" collapsed="false">
      <c r="B1339" s="78"/>
      <c r="C1339" s="79"/>
      <c r="D1339" s="78"/>
      <c r="E1339" s="78"/>
      <c r="F1339" s="79"/>
      <c r="G1339" s="79"/>
      <c r="H1339" s="80"/>
      <c r="I1339" s="81"/>
      <c r="J1339" s="81"/>
      <c r="K1339" s="82"/>
      <c r="L1339" s="83"/>
      <c r="M1339" s="82"/>
      <c r="N1339" s="83"/>
      <c r="O1339" s="79"/>
      <c r="P1339" s="84"/>
      <c r="AB1339" s="85"/>
      <c r="AC1339" s="86"/>
      <c r="AD1339" s="85"/>
      <c r="AE1339" s="85"/>
      <c r="AF1339" s="86"/>
      <c r="AG1339" s="86"/>
      <c r="AH1339" s="87"/>
      <c r="AI1339" s="88"/>
      <c r="AJ1339" s="88"/>
      <c r="AK1339" s="89"/>
      <c r="AL1339" s="90"/>
      <c r="AM1339" s="89"/>
      <c r="AN1339" s="90"/>
      <c r="AO1339" s="86"/>
      <c r="AP1339" s="91"/>
    </row>
    <row r="1340" customFormat="false" ht="12.75" hidden="false" customHeight="false" outlineLevel="0" collapsed="false">
      <c r="B1340" s="78"/>
      <c r="C1340" s="79"/>
      <c r="D1340" s="78"/>
      <c r="E1340" s="78"/>
      <c r="F1340" s="79"/>
      <c r="G1340" s="79"/>
      <c r="H1340" s="80"/>
      <c r="I1340" s="81"/>
      <c r="J1340" s="81"/>
      <c r="K1340" s="82"/>
      <c r="L1340" s="83"/>
      <c r="M1340" s="82"/>
      <c r="N1340" s="83"/>
      <c r="O1340" s="79"/>
      <c r="P1340" s="84"/>
      <c r="AB1340" s="85"/>
      <c r="AC1340" s="86"/>
      <c r="AD1340" s="85"/>
      <c r="AE1340" s="85"/>
      <c r="AF1340" s="86"/>
      <c r="AG1340" s="86"/>
      <c r="AH1340" s="87"/>
      <c r="AI1340" s="88"/>
      <c r="AJ1340" s="88"/>
      <c r="AK1340" s="89"/>
      <c r="AL1340" s="90"/>
      <c r="AM1340" s="89"/>
      <c r="AN1340" s="90"/>
      <c r="AO1340" s="86"/>
      <c r="AP1340" s="91"/>
    </row>
    <row r="1341" customFormat="false" ht="12.75" hidden="false" customHeight="false" outlineLevel="0" collapsed="false">
      <c r="B1341" s="78"/>
      <c r="C1341" s="79"/>
      <c r="D1341" s="78"/>
      <c r="E1341" s="78"/>
      <c r="F1341" s="79"/>
      <c r="G1341" s="79"/>
      <c r="H1341" s="80"/>
      <c r="I1341" s="81"/>
      <c r="J1341" s="81"/>
      <c r="K1341" s="82"/>
      <c r="L1341" s="83"/>
      <c r="M1341" s="82"/>
      <c r="N1341" s="83"/>
      <c r="O1341" s="79"/>
      <c r="P1341" s="84"/>
      <c r="AB1341" s="85"/>
      <c r="AC1341" s="86"/>
      <c r="AD1341" s="85"/>
      <c r="AE1341" s="85"/>
      <c r="AF1341" s="86"/>
      <c r="AG1341" s="86"/>
      <c r="AH1341" s="87"/>
      <c r="AI1341" s="88"/>
      <c r="AJ1341" s="88"/>
      <c r="AK1341" s="89"/>
      <c r="AL1341" s="90"/>
      <c r="AM1341" s="89"/>
      <c r="AN1341" s="90"/>
      <c r="AO1341" s="86"/>
      <c r="AP1341" s="91"/>
    </row>
    <row r="1342" customFormat="false" ht="12.75" hidden="false" customHeight="false" outlineLevel="0" collapsed="false">
      <c r="B1342" s="78"/>
      <c r="C1342" s="79"/>
      <c r="D1342" s="78"/>
      <c r="E1342" s="78"/>
      <c r="F1342" s="79"/>
      <c r="G1342" s="79"/>
      <c r="H1342" s="80"/>
      <c r="I1342" s="81"/>
      <c r="J1342" s="81"/>
      <c r="K1342" s="82"/>
      <c r="L1342" s="83"/>
      <c r="M1342" s="82"/>
      <c r="N1342" s="83"/>
      <c r="O1342" s="79"/>
      <c r="P1342" s="84"/>
      <c r="AB1342" s="85"/>
      <c r="AC1342" s="86"/>
      <c r="AD1342" s="85"/>
      <c r="AE1342" s="85"/>
      <c r="AF1342" s="86"/>
      <c r="AG1342" s="86"/>
      <c r="AH1342" s="87"/>
      <c r="AI1342" s="88"/>
      <c r="AJ1342" s="88"/>
      <c r="AK1342" s="89"/>
      <c r="AL1342" s="90"/>
      <c r="AM1342" s="89"/>
      <c r="AN1342" s="90"/>
      <c r="AO1342" s="86"/>
      <c r="AP1342" s="91"/>
    </row>
    <row r="1343" customFormat="false" ht="12.75" hidden="false" customHeight="false" outlineLevel="0" collapsed="false">
      <c r="B1343" s="78"/>
      <c r="C1343" s="79"/>
      <c r="D1343" s="78"/>
      <c r="E1343" s="78"/>
      <c r="F1343" s="79"/>
      <c r="G1343" s="79"/>
      <c r="H1343" s="80"/>
      <c r="I1343" s="81"/>
      <c r="J1343" s="81"/>
      <c r="K1343" s="82"/>
      <c r="L1343" s="83"/>
      <c r="M1343" s="82"/>
      <c r="N1343" s="83"/>
      <c r="O1343" s="79"/>
      <c r="P1343" s="84"/>
      <c r="AB1343" s="85"/>
      <c r="AC1343" s="86"/>
      <c r="AD1343" s="85"/>
      <c r="AE1343" s="85"/>
      <c r="AF1343" s="86"/>
      <c r="AG1343" s="86"/>
      <c r="AH1343" s="87"/>
      <c r="AI1343" s="88"/>
      <c r="AJ1343" s="88"/>
      <c r="AK1343" s="89"/>
      <c r="AL1343" s="90"/>
      <c r="AM1343" s="89"/>
      <c r="AN1343" s="90"/>
      <c r="AO1343" s="86"/>
      <c r="AP1343" s="91"/>
    </row>
    <row r="1344" customFormat="false" ht="12.75" hidden="false" customHeight="false" outlineLevel="0" collapsed="false">
      <c r="B1344" s="78"/>
      <c r="C1344" s="79"/>
      <c r="D1344" s="78"/>
      <c r="E1344" s="78"/>
      <c r="F1344" s="79"/>
      <c r="G1344" s="79"/>
      <c r="H1344" s="80"/>
      <c r="I1344" s="81"/>
      <c r="J1344" s="81"/>
      <c r="K1344" s="82"/>
      <c r="L1344" s="83"/>
      <c r="M1344" s="82"/>
      <c r="N1344" s="83"/>
      <c r="O1344" s="79"/>
      <c r="P1344" s="84"/>
      <c r="AB1344" s="85"/>
      <c r="AC1344" s="86"/>
      <c r="AD1344" s="85"/>
      <c r="AE1344" s="85"/>
      <c r="AF1344" s="86"/>
      <c r="AG1344" s="86"/>
      <c r="AH1344" s="87"/>
      <c r="AI1344" s="88"/>
      <c r="AJ1344" s="88"/>
      <c r="AK1344" s="89"/>
      <c r="AL1344" s="90"/>
      <c r="AM1344" s="89"/>
      <c r="AN1344" s="90"/>
      <c r="AO1344" s="86"/>
      <c r="AP1344" s="91"/>
    </row>
    <row r="1345" customFormat="false" ht="12.75" hidden="false" customHeight="false" outlineLevel="0" collapsed="false">
      <c r="B1345" s="78"/>
      <c r="C1345" s="79"/>
      <c r="D1345" s="78"/>
      <c r="E1345" s="78"/>
      <c r="F1345" s="79"/>
      <c r="G1345" s="79"/>
      <c r="H1345" s="80"/>
      <c r="I1345" s="81"/>
      <c r="J1345" s="81"/>
      <c r="K1345" s="82"/>
      <c r="L1345" s="83"/>
      <c r="M1345" s="82"/>
      <c r="N1345" s="83"/>
      <c r="O1345" s="79"/>
      <c r="P1345" s="84"/>
      <c r="AB1345" s="85"/>
      <c r="AC1345" s="86"/>
      <c r="AD1345" s="85"/>
      <c r="AE1345" s="85"/>
      <c r="AF1345" s="86"/>
      <c r="AG1345" s="86"/>
      <c r="AH1345" s="87"/>
      <c r="AI1345" s="88"/>
      <c r="AJ1345" s="88"/>
      <c r="AK1345" s="89"/>
      <c r="AL1345" s="90"/>
      <c r="AM1345" s="89"/>
      <c r="AN1345" s="90"/>
      <c r="AO1345" s="86"/>
      <c r="AP1345" s="91"/>
    </row>
    <row r="1346" customFormat="false" ht="12.75" hidden="false" customHeight="false" outlineLevel="0" collapsed="false">
      <c r="B1346" s="78"/>
      <c r="C1346" s="79"/>
      <c r="D1346" s="78"/>
      <c r="E1346" s="78"/>
      <c r="F1346" s="79"/>
      <c r="G1346" s="79"/>
      <c r="H1346" s="80"/>
      <c r="I1346" s="81"/>
      <c r="J1346" s="81"/>
      <c r="K1346" s="82"/>
      <c r="L1346" s="83"/>
      <c r="M1346" s="82"/>
      <c r="N1346" s="83"/>
      <c r="O1346" s="79"/>
      <c r="P1346" s="84"/>
      <c r="AB1346" s="85"/>
      <c r="AC1346" s="86"/>
      <c r="AD1346" s="85"/>
      <c r="AE1346" s="85"/>
      <c r="AF1346" s="86"/>
      <c r="AG1346" s="86"/>
      <c r="AH1346" s="87"/>
      <c r="AI1346" s="88"/>
      <c r="AJ1346" s="88"/>
      <c r="AK1346" s="89"/>
      <c r="AL1346" s="90"/>
      <c r="AM1346" s="89"/>
      <c r="AN1346" s="90"/>
      <c r="AO1346" s="86"/>
      <c r="AP1346" s="91"/>
    </row>
    <row r="1347" customFormat="false" ht="12.75" hidden="false" customHeight="false" outlineLevel="0" collapsed="false">
      <c r="B1347" s="78"/>
      <c r="C1347" s="79"/>
      <c r="D1347" s="78"/>
      <c r="E1347" s="78"/>
      <c r="F1347" s="79"/>
      <c r="G1347" s="79"/>
      <c r="H1347" s="80"/>
      <c r="I1347" s="81"/>
      <c r="J1347" s="81"/>
      <c r="K1347" s="82"/>
      <c r="L1347" s="83"/>
      <c r="M1347" s="82"/>
      <c r="N1347" s="83"/>
      <c r="O1347" s="79"/>
      <c r="P1347" s="84"/>
      <c r="AB1347" s="85"/>
      <c r="AC1347" s="86"/>
      <c r="AD1347" s="85"/>
      <c r="AE1347" s="85"/>
      <c r="AF1347" s="86"/>
      <c r="AG1347" s="86"/>
      <c r="AH1347" s="87"/>
      <c r="AI1347" s="88"/>
      <c r="AJ1347" s="88"/>
      <c r="AK1347" s="89"/>
      <c r="AL1347" s="90"/>
      <c r="AM1347" s="89"/>
      <c r="AN1347" s="90"/>
      <c r="AO1347" s="86"/>
      <c r="AP1347" s="91"/>
    </row>
    <row r="1348" customFormat="false" ht="12.75" hidden="false" customHeight="false" outlineLevel="0" collapsed="false">
      <c r="B1348" s="78"/>
      <c r="C1348" s="79"/>
      <c r="D1348" s="78"/>
      <c r="E1348" s="78"/>
      <c r="F1348" s="79"/>
      <c r="G1348" s="79"/>
      <c r="H1348" s="80"/>
      <c r="I1348" s="81"/>
      <c r="J1348" s="81"/>
      <c r="K1348" s="82"/>
      <c r="L1348" s="83"/>
      <c r="M1348" s="82"/>
      <c r="N1348" s="83"/>
      <c r="O1348" s="79"/>
      <c r="P1348" s="84"/>
      <c r="AB1348" s="85"/>
      <c r="AC1348" s="86"/>
      <c r="AD1348" s="85"/>
      <c r="AE1348" s="85"/>
      <c r="AF1348" s="86"/>
      <c r="AG1348" s="86"/>
      <c r="AH1348" s="87"/>
      <c r="AI1348" s="88"/>
      <c r="AJ1348" s="88"/>
      <c r="AK1348" s="89"/>
      <c r="AL1348" s="90"/>
      <c r="AM1348" s="89"/>
      <c r="AN1348" s="90"/>
      <c r="AO1348" s="86"/>
      <c r="AP1348" s="91"/>
    </row>
    <row r="1349" customFormat="false" ht="12.75" hidden="false" customHeight="false" outlineLevel="0" collapsed="false">
      <c r="B1349" s="78"/>
      <c r="C1349" s="79"/>
      <c r="D1349" s="78"/>
      <c r="E1349" s="78"/>
      <c r="F1349" s="79"/>
      <c r="G1349" s="79"/>
      <c r="H1349" s="80"/>
      <c r="I1349" s="81"/>
      <c r="J1349" s="81"/>
      <c r="K1349" s="82"/>
      <c r="L1349" s="83"/>
      <c r="M1349" s="82"/>
      <c r="N1349" s="83"/>
      <c r="O1349" s="79"/>
      <c r="P1349" s="84"/>
      <c r="AB1349" s="85"/>
      <c r="AC1349" s="86"/>
      <c r="AD1349" s="85"/>
      <c r="AE1349" s="85"/>
      <c r="AF1349" s="86"/>
      <c r="AG1349" s="86"/>
      <c r="AH1349" s="87"/>
      <c r="AI1349" s="88"/>
      <c r="AJ1349" s="88"/>
      <c r="AK1349" s="89"/>
      <c r="AL1349" s="90"/>
      <c r="AM1349" s="89"/>
      <c r="AN1349" s="90"/>
      <c r="AO1349" s="86"/>
      <c r="AP1349" s="91"/>
    </row>
    <row r="1350" customFormat="false" ht="12.75" hidden="false" customHeight="false" outlineLevel="0" collapsed="false">
      <c r="B1350" s="78"/>
      <c r="C1350" s="79"/>
      <c r="D1350" s="78"/>
      <c r="E1350" s="78"/>
      <c r="F1350" s="79"/>
      <c r="G1350" s="79"/>
      <c r="H1350" s="80"/>
      <c r="I1350" s="81"/>
      <c r="J1350" s="81"/>
      <c r="K1350" s="82"/>
      <c r="L1350" s="83"/>
      <c r="M1350" s="82"/>
      <c r="N1350" s="83"/>
      <c r="O1350" s="79"/>
      <c r="P1350" s="84"/>
      <c r="AB1350" s="85"/>
      <c r="AC1350" s="86"/>
      <c r="AD1350" s="85"/>
      <c r="AE1350" s="85"/>
      <c r="AF1350" s="86"/>
      <c r="AG1350" s="86"/>
      <c r="AH1350" s="87"/>
      <c r="AI1350" s="88"/>
      <c r="AJ1350" s="88"/>
      <c r="AK1350" s="89"/>
      <c r="AL1350" s="90"/>
      <c r="AM1350" s="89"/>
      <c r="AN1350" s="90"/>
      <c r="AO1350" s="86"/>
      <c r="AP1350" s="91"/>
    </row>
    <row r="1351" customFormat="false" ht="12.75" hidden="false" customHeight="false" outlineLevel="0" collapsed="false">
      <c r="B1351" s="78"/>
      <c r="C1351" s="79"/>
      <c r="D1351" s="78"/>
      <c r="E1351" s="78"/>
      <c r="F1351" s="79"/>
      <c r="G1351" s="79"/>
      <c r="H1351" s="80"/>
      <c r="I1351" s="81"/>
      <c r="J1351" s="81"/>
      <c r="K1351" s="82"/>
      <c r="L1351" s="83"/>
      <c r="M1351" s="82"/>
      <c r="N1351" s="83"/>
      <c r="O1351" s="79"/>
      <c r="P1351" s="84"/>
      <c r="AB1351" s="85"/>
      <c r="AC1351" s="86"/>
      <c r="AD1351" s="85"/>
      <c r="AE1351" s="85"/>
      <c r="AF1351" s="86"/>
      <c r="AG1351" s="86"/>
      <c r="AH1351" s="87"/>
      <c r="AI1351" s="88"/>
      <c r="AJ1351" s="88"/>
      <c r="AK1351" s="89"/>
      <c r="AL1351" s="90"/>
      <c r="AM1351" s="89"/>
      <c r="AN1351" s="90"/>
      <c r="AO1351" s="86"/>
      <c r="AP1351" s="91"/>
    </row>
    <row r="1352" customFormat="false" ht="12.75" hidden="false" customHeight="false" outlineLevel="0" collapsed="false">
      <c r="B1352" s="78"/>
      <c r="C1352" s="79"/>
      <c r="D1352" s="78"/>
      <c r="E1352" s="78"/>
      <c r="F1352" s="79"/>
      <c r="G1352" s="79"/>
      <c r="H1352" s="80"/>
      <c r="I1352" s="81"/>
      <c r="J1352" s="81"/>
      <c r="K1352" s="82"/>
      <c r="L1352" s="83"/>
      <c r="M1352" s="82"/>
      <c r="N1352" s="83"/>
      <c r="O1352" s="79"/>
      <c r="P1352" s="84"/>
      <c r="AB1352" s="85"/>
      <c r="AC1352" s="86"/>
      <c r="AD1352" s="85"/>
      <c r="AE1352" s="85"/>
      <c r="AF1352" s="86"/>
      <c r="AG1352" s="86"/>
      <c r="AH1352" s="87"/>
      <c r="AI1352" s="88"/>
      <c r="AJ1352" s="88"/>
      <c r="AK1352" s="89"/>
      <c r="AL1352" s="90"/>
      <c r="AM1352" s="89"/>
      <c r="AN1352" s="90"/>
      <c r="AO1352" s="86"/>
      <c r="AP1352" s="91"/>
    </row>
    <row r="1353" customFormat="false" ht="12.75" hidden="false" customHeight="false" outlineLevel="0" collapsed="false">
      <c r="B1353" s="78"/>
      <c r="C1353" s="79"/>
      <c r="D1353" s="78"/>
      <c r="E1353" s="78"/>
      <c r="F1353" s="79"/>
      <c r="G1353" s="79"/>
      <c r="H1353" s="80"/>
      <c r="I1353" s="81"/>
      <c r="J1353" s="81"/>
      <c r="K1353" s="82"/>
      <c r="L1353" s="83"/>
      <c r="M1353" s="82"/>
      <c r="N1353" s="83"/>
      <c r="O1353" s="79"/>
      <c r="P1353" s="84"/>
      <c r="AB1353" s="85"/>
      <c r="AC1353" s="86"/>
      <c r="AD1353" s="85"/>
      <c r="AE1353" s="85"/>
      <c r="AF1353" s="86"/>
      <c r="AG1353" s="86"/>
      <c r="AH1353" s="87"/>
      <c r="AI1353" s="88"/>
      <c r="AJ1353" s="88"/>
      <c r="AK1353" s="89"/>
      <c r="AL1353" s="90"/>
      <c r="AM1353" s="89"/>
      <c r="AN1353" s="90"/>
      <c r="AO1353" s="86"/>
      <c r="AP1353" s="91"/>
    </row>
    <row r="1354" customFormat="false" ht="12.75" hidden="false" customHeight="false" outlineLevel="0" collapsed="false">
      <c r="B1354" s="78"/>
      <c r="C1354" s="79"/>
      <c r="D1354" s="78"/>
      <c r="E1354" s="78"/>
      <c r="F1354" s="79"/>
      <c r="G1354" s="79"/>
      <c r="H1354" s="80"/>
      <c r="I1354" s="81"/>
      <c r="J1354" s="81"/>
      <c r="K1354" s="82"/>
      <c r="L1354" s="83"/>
      <c r="M1354" s="82"/>
      <c r="N1354" s="83"/>
      <c r="O1354" s="79"/>
      <c r="P1354" s="84"/>
      <c r="AB1354" s="85"/>
      <c r="AC1354" s="86"/>
      <c r="AD1354" s="85"/>
      <c r="AE1354" s="85"/>
      <c r="AF1354" s="86"/>
      <c r="AG1354" s="86"/>
      <c r="AH1354" s="87"/>
      <c r="AI1354" s="88"/>
      <c r="AJ1354" s="88"/>
      <c r="AK1354" s="89"/>
      <c r="AL1354" s="90"/>
      <c r="AM1354" s="89"/>
      <c r="AN1354" s="90"/>
      <c r="AO1354" s="86"/>
      <c r="AP1354" s="91"/>
    </row>
    <row r="1355" customFormat="false" ht="12.75" hidden="false" customHeight="false" outlineLevel="0" collapsed="false">
      <c r="B1355" s="78"/>
      <c r="C1355" s="79"/>
      <c r="D1355" s="78"/>
      <c r="E1355" s="78"/>
      <c r="F1355" s="79"/>
      <c r="G1355" s="79"/>
      <c r="H1355" s="80"/>
      <c r="I1355" s="81"/>
      <c r="J1355" s="81"/>
      <c r="K1355" s="82"/>
      <c r="L1355" s="83"/>
      <c r="M1355" s="82"/>
      <c r="N1355" s="83"/>
      <c r="O1355" s="79"/>
      <c r="P1355" s="84"/>
      <c r="AB1355" s="85"/>
      <c r="AC1355" s="86"/>
      <c r="AD1355" s="85"/>
      <c r="AE1355" s="85"/>
      <c r="AF1355" s="86"/>
      <c r="AG1355" s="86"/>
      <c r="AH1355" s="87"/>
      <c r="AI1355" s="88"/>
      <c r="AJ1355" s="88"/>
      <c r="AK1355" s="89"/>
      <c r="AL1355" s="90"/>
      <c r="AM1355" s="89"/>
      <c r="AN1355" s="90"/>
      <c r="AO1355" s="86"/>
      <c r="AP1355" s="91"/>
    </row>
    <row r="1356" customFormat="false" ht="12.75" hidden="false" customHeight="false" outlineLevel="0" collapsed="false">
      <c r="B1356" s="78"/>
      <c r="C1356" s="79"/>
      <c r="D1356" s="78"/>
      <c r="E1356" s="78"/>
      <c r="F1356" s="79"/>
      <c r="G1356" s="79"/>
      <c r="H1356" s="80"/>
      <c r="I1356" s="81"/>
      <c r="J1356" s="81"/>
      <c r="K1356" s="82"/>
      <c r="L1356" s="83"/>
      <c r="M1356" s="82"/>
      <c r="N1356" s="83"/>
      <c r="O1356" s="79"/>
      <c r="P1356" s="84"/>
      <c r="AB1356" s="85"/>
      <c r="AC1356" s="86"/>
      <c r="AD1356" s="85"/>
      <c r="AE1356" s="85"/>
      <c r="AF1356" s="86"/>
      <c r="AG1356" s="86"/>
      <c r="AH1356" s="87"/>
      <c r="AI1356" s="88"/>
      <c r="AJ1356" s="88"/>
      <c r="AK1356" s="89"/>
      <c r="AL1356" s="90"/>
      <c r="AM1356" s="89"/>
      <c r="AN1356" s="90"/>
      <c r="AO1356" s="86"/>
      <c r="AP1356" s="91"/>
    </row>
    <row r="1357" customFormat="false" ht="12.75" hidden="false" customHeight="false" outlineLevel="0" collapsed="false">
      <c r="B1357" s="78"/>
      <c r="C1357" s="79"/>
      <c r="D1357" s="78"/>
      <c r="E1357" s="78"/>
      <c r="F1357" s="79"/>
      <c r="G1357" s="79"/>
      <c r="H1357" s="80"/>
      <c r="I1357" s="81"/>
      <c r="J1357" s="81"/>
      <c r="K1357" s="82"/>
      <c r="L1357" s="83"/>
      <c r="M1357" s="82"/>
      <c r="N1357" s="83"/>
      <c r="O1357" s="79"/>
      <c r="P1357" s="84"/>
      <c r="AB1357" s="85"/>
      <c r="AC1357" s="86"/>
      <c r="AD1357" s="85"/>
      <c r="AE1357" s="85"/>
      <c r="AF1357" s="86"/>
      <c r="AG1357" s="86"/>
      <c r="AH1357" s="87"/>
      <c r="AI1357" s="88"/>
      <c r="AJ1357" s="88"/>
      <c r="AK1357" s="89"/>
      <c r="AL1357" s="90"/>
      <c r="AM1357" s="89"/>
      <c r="AN1357" s="90"/>
      <c r="AO1357" s="86"/>
      <c r="AP1357" s="91"/>
    </row>
    <row r="1358" customFormat="false" ht="12.75" hidden="false" customHeight="false" outlineLevel="0" collapsed="false">
      <c r="B1358" s="78"/>
      <c r="C1358" s="79"/>
      <c r="D1358" s="78"/>
      <c r="E1358" s="78"/>
      <c r="F1358" s="79"/>
      <c r="G1358" s="79"/>
      <c r="H1358" s="80"/>
      <c r="I1358" s="81"/>
      <c r="J1358" s="81"/>
      <c r="K1358" s="82"/>
      <c r="L1358" s="83"/>
      <c r="M1358" s="82"/>
      <c r="N1358" s="83"/>
      <c r="O1358" s="79"/>
      <c r="P1358" s="84"/>
      <c r="AB1358" s="85"/>
      <c r="AC1358" s="86"/>
      <c r="AD1358" s="85"/>
      <c r="AE1358" s="85"/>
      <c r="AF1358" s="86"/>
      <c r="AG1358" s="86"/>
      <c r="AH1358" s="87"/>
      <c r="AI1358" s="88"/>
      <c r="AJ1358" s="88"/>
      <c r="AK1358" s="89"/>
      <c r="AL1358" s="90"/>
      <c r="AM1358" s="89"/>
      <c r="AN1358" s="90"/>
      <c r="AO1358" s="86"/>
      <c r="AP1358" s="91"/>
    </row>
    <row r="1359" customFormat="false" ht="12.75" hidden="false" customHeight="false" outlineLevel="0" collapsed="false">
      <c r="B1359" s="78"/>
      <c r="C1359" s="79"/>
      <c r="D1359" s="78"/>
      <c r="E1359" s="78"/>
      <c r="F1359" s="79"/>
      <c r="G1359" s="79"/>
      <c r="H1359" s="80"/>
      <c r="I1359" s="81"/>
      <c r="J1359" s="81"/>
      <c r="K1359" s="82"/>
      <c r="L1359" s="83"/>
      <c r="M1359" s="82"/>
      <c r="N1359" s="83"/>
      <c r="O1359" s="79"/>
      <c r="P1359" s="84"/>
      <c r="AB1359" s="85"/>
      <c r="AC1359" s="86"/>
      <c r="AD1359" s="85"/>
      <c r="AE1359" s="85"/>
      <c r="AF1359" s="86"/>
      <c r="AG1359" s="86"/>
      <c r="AH1359" s="87"/>
      <c r="AI1359" s="88"/>
      <c r="AJ1359" s="88"/>
      <c r="AK1359" s="89"/>
      <c r="AL1359" s="90"/>
      <c r="AM1359" s="89"/>
      <c r="AN1359" s="90"/>
      <c r="AO1359" s="86"/>
      <c r="AP1359" s="91"/>
    </row>
    <row r="1360" customFormat="false" ht="12.75" hidden="false" customHeight="false" outlineLevel="0" collapsed="false">
      <c r="B1360" s="78"/>
      <c r="C1360" s="79"/>
      <c r="D1360" s="78"/>
      <c r="E1360" s="78"/>
      <c r="F1360" s="79"/>
      <c r="G1360" s="79"/>
      <c r="H1360" s="80"/>
      <c r="I1360" s="81"/>
      <c r="J1360" s="81"/>
      <c r="K1360" s="82"/>
      <c r="L1360" s="83"/>
      <c r="M1360" s="82"/>
      <c r="N1360" s="83"/>
      <c r="O1360" s="79"/>
      <c r="P1360" s="84"/>
      <c r="AB1360" s="85"/>
      <c r="AC1360" s="86"/>
      <c r="AD1360" s="85"/>
      <c r="AE1360" s="85"/>
      <c r="AF1360" s="86"/>
      <c r="AG1360" s="86"/>
      <c r="AH1360" s="87"/>
      <c r="AI1360" s="88"/>
      <c r="AJ1360" s="88"/>
      <c r="AK1360" s="89"/>
      <c r="AL1360" s="90"/>
      <c r="AM1360" s="89"/>
      <c r="AN1360" s="90"/>
      <c r="AO1360" s="86"/>
      <c r="AP1360" s="91"/>
    </row>
    <row r="1361" customFormat="false" ht="12.75" hidden="false" customHeight="false" outlineLevel="0" collapsed="false">
      <c r="B1361" s="78"/>
      <c r="C1361" s="79"/>
      <c r="D1361" s="78"/>
      <c r="E1361" s="78"/>
      <c r="F1361" s="79"/>
      <c r="G1361" s="79"/>
      <c r="H1361" s="80"/>
      <c r="I1361" s="81"/>
      <c r="J1361" s="81"/>
      <c r="K1361" s="82"/>
      <c r="L1361" s="83"/>
      <c r="M1361" s="82"/>
      <c r="N1361" s="83"/>
      <c r="O1361" s="79"/>
      <c r="P1361" s="84"/>
      <c r="AB1361" s="85"/>
      <c r="AC1361" s="86"/>
      <c r="AD1361" s="85"/>
      <c r="AE1361" s="85"/>
      <c r="AF1361" s="86"/>
      <c r="AG1361" s="86"/>
      <c r="AH1361" s="87"/>
      <c r="AI1361" s="88"/>
      <c r="AJ1361" s="88"/>
      <c r="AK1361" s="89"/>
      <c r="AL1361" s="90"/>
      <c r="AM1361" s="89"/>
      <c r="AN1361" s="90"/>
      <c r="AO1361" s="86"/>
      <c r="AP1361" s="91"/>
    </row>
    <row r="1362" customFormat="false" ht="12.75" hidden="false" customHeight="false" outlineLevel="0" collapsed="false">
      <c r="B1362" s="78"/>
      <c r="C1362" s="79"/>
      <c r="D1362" s="78"/>
      <c r="E1362" s="78"/>
      <c r="F1362" s="79"/>
      <c r="G1362" s="79"/>
      <c r="H1362" s="80"/>
      <c r="I1362" s="81"/>
      <c r="J1362" s="81"/>
      <c r="K1362" s="82"/>
      <c r="L1362" s="83"/>
      <c r="M1362" s="82"/>
      <c r="N1362" s="83"/>
      <c r="O1362" s="79"/>
      <c r="P1362" s="84"/>
      <c r="AB1362" s="85"/>
      <c r="AC1362" s="86"/>
      <c r="AD1362" s="85"/>
      <c r="AE1362" s="85"/>
      <c r="AF1362" s="86"/>
      <c r="AG1362" s="86"/>
      <c r="AH1362" s="87"/>
      <c r="AI1362" s="88"/>
      <c r="AJ1362" s="88"/>
      <c r="AK1362" s="89"/>
      <c r="AL1362" s="90"/>
      <c r="AM1362" s="89"/>
      <c r="AN1362" s="90"/>
      <c r="AO1362" s="86"/>
      <c r="AP1362" s="91"/>
    </row>
    <row r="1363" customFormat="false" ht="12.75" hidden="false" customHeight="false" outlineLevel="0" collapsed="false">
      <c r="B1363" s="78"/>
      <c r="C1363" s="79"/>
      <c r="D1363" s="78"/>
      <c r="E1363" s="78"/>
      <c r="F1363" s="79"/>
      <c r="G1363" s="79"/>
      <c r="H1363" s="80"/>
      <c r="I1363" s="81"/>
      <c r="J1363" s="81"/>
      <c r="K1363" s="82"/>
      <c r="L1363" s="83"/>
      <c r="M1363" s="82"/>
      <c r="N1363" s="83"/>
      <c r="O1363" s="79"/>
      <c r="P1363" s="84"/>
      <c r="AB1363" s="85"/>
      <c r="AC1363" s="86"/>
      <c r="AD1363" s="85"/>
      <c r="AE1363" s="85"/>
      <c r="AF1363" s="86"/>
      <c r="AG1363" s="86"/>
      <c r="AH1363" s="87"/>
      <c r="AI1363" s="88"/>
      <c r="AJ1363" s="88"/>
      <c r="AK1363" s="89"/>
      <c r="AL1363" s="90"/>
      <c r="AM1363" s="89"/>
      <c r="AN1363" s="90"/>
      <c r="AO1363" s="86"/>
      <c r="AP1363" s="91"/>
    </row>
    <row r="1364" customFormat="false" ht="12.75" hidden="false" customHeight="false" outlineLevel="0" collapsed="false">
      <c r="B1364" s="78"/>
      <c r="C1364" s="79"/>
      <c r="D1364" s="78"/>
      <c r="E1364" s="78"/>
      <c r="F1364" s="79"/>
      <c r="G1364" s="79"/>
      <c r="H1364" s="80"/>
      <c r="I1364" s="81"/>
      <c r="J1364" s="81"/>
      <c r="K1364" s="82"/>
      <c r="L1364" s="83"/>
      <c r="M1364" s="82"/>
      <c r="N1364" s="83"/>
      <c r="O1364" s="79"/>
      <c r="P1364" s="84"/>
      <c r="AB1364" s="85"/>
      <c r="AC1364" s="86"/>
      <c r="AD1364" s="85"/>
      <c r="AE1364" s="85"/>
      <c r="AF1364" s="86"/>
      <c r="AG1364" s="86"/>
      <c r="AH1364" s="87"/>
      <c r="AI1364" s="88"/>
      <c r="AJ1364" s="88"/>
      <c r="AK1364" s="89"/>
      <c r="AL1364" s="90"/>
      <c r="AM1364" s="89"/>
      <c r="AN1364" s="90"/>
      <c r="AO1364" s="86"/>
      <c r="AP1364" s="91"/>
    </row>
    <row r="1365" customFormat="false" ht="12.75" hidden="false" customHeight="false" outlineLevel="0" collapsed="false">
      <c r="B1365" s="78"/>
      <c r="C1365" s="79"/>
      <c r="D1365" s="78"/>
      <c r="E1365" s="78"/>
      <c r="F1365" s="79"/>
      <c r="G1365" s="79"/>
      <c r="H1365" s="80"/>
      <c r="I1365" s="81"/>
      <c r="J1365" s="81"/>
      <c r="K1365" s="82"/>
      <c r="L1365" s="83"/>
      <c r="M1365" s="82"/>
      <c r="N1365" s="83"/>
      <c r="O1365" s="79"/>
      <c r="P1365" s="84"/>
      <c r="AB1365" s="85"/>
      <c r="AC1365" s="86"/>
      <c r="AD1365" s="85"/>
      <c r="AE1365" s="85"/>
      <c r="AF1365" s="86"/>
      <c r="AG1365" s="86"/>
      <c r="AH1365" s="87"/>
      <c r="AI1365" s="88"/>
      <c r="AJ1365" s="88"/>
      <c r="AK1365" s="89"/>
      <c r="AL1365" s="90"/>
      <c r="AM1365" s="89"/>
      <c r="AN1365" s="90"/>
      <c r="AO1365" s="86"/>
      <c r="AP1365" s="91"/>
    </row>
    <row r="1366" customFormat="false" ht="12.75" hidden="false" customHeight="false" outlineLevel="0" collapsed="false">
      <c r="B1366" s="78"/>
      <c r="C1366" s="79"/>
      <c r="D1366" s="78"/>
      <c r="E1366" s="78"/>
      <c r="F1366" s="79"/>
      <c r="G1366" s="79"/>
      <c r="H1366" s="80"/>
      <c r="I1366" s="81"/>
      <c r="J1366" s="81"/>
      <c r="K1366" s="82"/>
      <c r="L1366" s="83"/>
      <c r="M1366" s="82"/>
      <c r="N1366" s="83"/>
      <c r="O1366" s="79"/>
      <c r="P1366" s="84"/>
      <c r="AB1366" s="85"/>
      <c r="AC1366" s="86"/>
      <c r="AD1366" s="85"/>
      <c r="AE1366" s="85"/>
      <c r="AF1366" s="86"/>
      <c r="AG1366" s="86"/>
      <c r="AH1366" s="87"/>
      <c r="AI1366" s="88"/>
      <c r="AJ1366" s="88"/>
      <c r="AK1366" s="89"/>
      <c r="AL1366" s="90"/>
      <c r="AM1366" s="89"/>
      <c r="AN1366" s="90"/>
      <c r="AO1366" s="86"/>
      <c r="AP1366" s="91"/>
    </row>
    <row r="1367" customFormat="false" ht="12.75" hidden="false" customHeight="false" outlineLevel="0" collapsed="false">
      <c r="B1367" s="78"/>
      <c r="C1367" s="79"/>
      <c r="D1367" s="78"/>
      <c r="E1367" s="78"/>
      <c r="F1367" s="79"/>
      <c r="G1367" s="79"/>
      <c r="H1367" s="80"/>
      <c r="I1367" s="81"/>
      <c r="J1367" s="81"/>
      <c r="K1367" s="82"/>
      <c r="L1367" s="83"/>
      <c r="M1367" s="82"/>
      <c r="N1367" s="83"/>
      <c r="O1367" s="79"/>
      <c r="P1367" s="84"/>
      <c r="AB1367" s="85"/>
      <c r="AC1367" s="86"/>
      <c r="AD1367" s="85"/>
      <c r="AE1367" s="85"/>
      <c r="AF1367" s="86"/>
      <c r="AG1367" s="86"/>
      <c r="AH1367" s="87"/>
      <c r="AI1367" s="88"/>
      <c r="AJ1367" s="88"/>
      <c r="AK1367" s="89"/>
      <c r="AL1367" s="90"/>
      <c r="AM1367" s="89"/>
      <c r="AN1367" s="90"/>
      <c r="AO1367" s="86"/>
      <c r="AP1367" s="91"/>
    </row>
    <row r="1368" customFormat="false" ht="12.75" hidden="false" customHeight="false" outlineLevel="0" collapsed="false">
      <c r="B1368" s="78"/>
      <c r="C1368" s="79"/>
      <c r="D1368" s="78"/>
      <c r="E1368" s="78"/>
      <c r="F1368" s="79"/>
      <c r="G1368" s="79"/>
      <c r="H1368" s="80"/>
      <c r="I1368" s="81"/>
      <c r="J1368" s="81"/>
      <c r="K1368" s="82"/>
      <c r="L1368" s="83"/>
      <c r="M1368" s="82"/>
      <c r="N1368" s="83"/>
      <c r="O1368" s="79"/>
      <c r="P1368" s="84"/>
      <c r="AB1368" s="85"/>
      <c r="AC1368" s="86"/>
      <c r="AD1368" s="85"/>
      <c r="AE1368" s="85"/>
      <c r="AF1368" s="86"/>
      <c r="AG1368" s="86"/>
      <c r="AH1368" s="87"/>
      <c r="AI1368" s="88"/>
      <c r="AJ1368" s="88"/>
      <c r="AK1368" s="89"/>
      <c r="AL1368" s="90"/>
      <c r="AM1368" s="89"/>
      <c r="AN1368" s="90"/>
      <c r="AO1368" s="86"/>
      <c r="AP1368" s="91"/>
    </row>
    <row r="1369" customFormat="false" ht="12.75" hidden="false" customHeight="false" outlineLevel="0" collapsed="false">
      <c r="B1369" s="78"/>
      <c r="C1369" s="79"/>
      <c r="D1369" s="78"/>
      <c r="E1369" s="78"/>
      <c r="F1369" s="79"/>
      <c r="G1369" s="79"/>
      <c r="H1369" s="80"/>
      <c r="I1369" s="81"/>
      <c r="J1369" s="81"/>
      <c r="K1369" s="82"/>
      <c r="L1369" s="83"/>
      <c r="M1369" s="82"/>
      <c r="N1369" s="83"/>
      <c r="O1369" s="79"/>
      <c r="P1369" s="84"/>
      <c r="AB1369" s="85"/>
      <c r="AC1369" s="86"/>
      <c r="AD1369" s="85"/>
      <c r="AE1369" s="85"/>
      <c r="AF1369" s="86"/>
      <c r="AG1369" s="86"/>
      <c r="AH1369" s="87"/>
      <c r="AI1369" s="88"/>
      <c r="AJ1369" s="88"/>
      <c r="AK1369" s="89"/>
      <c r="AL1369" s="90"/>
      <c r="AM1369" s="89"/>
      <c r="AN1369" s="90"/>
      <c r="AO1369" s="86"/>
      <c r="AP1369" s="91"/>
    </row>
    <row r="1370" customFormat="false" ht="12.75" hidden="false" customHeight="false" outlineLevel="0" collapsed="false">
      <c r="B1370" s="78"/>
      <c r="C1370" s="79"/>
      <c r="D1370" s="78"/>
      <c r="E1370" s="78"/>
      <c r="F1370" s="79"/>
      <c r="G1370" s="79"/>
      <c r="H1370" s="80"/>
      <c r="I1370" s="81"/>
      <c r="J1370" s="81"/>
      <c r="K1370" s="82"/>
      <c r="L1370" s="83"/>
      <c r="M1370" s="82"/>
      <c r="N1370" s="83"/>
      <c r="O1370" s="79"/>
      <c r="P1370" s="84"/>
      <c r="AB1370" s="85"/>
      <c r="AC1370" s="86"/>
      <c r="AD1370" s="85"/>
      <c r="AE1370" s="85"/>
      <c r="AF1370" s="86"/>
      <c r="AG1370" s="86"/>
      <c r="AH1370" s="87"/>
      <c r="AI1370" s="88"/>
      <c r="AJ1370" s="88"/>
      <c r="AK1370" s="89"/>
      <c r="AL1370" s="90"/>
      <c r="AM1370" s="89"/>
      <c r="AN1370" s="90"/>
      <c r="AO1370" s="86"/>
      <c r="AP1370" s="91"/>
    </row>
    <row r="1371" customFormat="false" ht="12.75" hidden="false" customHeight="false" outlineLevel="0" collapsed="false">
      <c r="B1371" s="78"/>
      <c r="C1371" s="79"/>
      <c r="D1371" s="78"/>
      <c r="E1371" s="78"/>
      <c r="F1371" s="79"/>
      <c r="G1371" s="79"/>
      <c r="H1371" s="80"/>
      <c r="I1371" s="81"/>
      <c r="J1371" s="81"/>
      <c r="K1371" s="82"/>
      <c r="L1371" s="83"/>
      <c r="M1371" s="82"/>
      <c r="N1371" s="83"/>
      <c r="O1371" s="79"/>
      <c r="P1371" s="84"/>
      <c r="AB1371" s="85"/>
      <c r="AC1371" s="86"/>
      <c r="AD1371" s="85"/>
      <c r="AE1371" s="85"/>
      <c r="AF1371" s="86"/>
      <c r="AG1371" s="86"/>
      <c r="AH1371" s="87"/>
      <c r="AI1371" s="88"/>
      <c r="AJ1371" s="88"/>
      <c r="AK1371" s="89"/>
      <c r="AL1371" s="90"/>
      <c r="AM1371" s="89"/>
      <c r="AN1371" s="90"/>
      <c r="AO1371" s="86"/>
      <c r="AP1371" s="91"/>
    </row>
    <row r="1372" customFormat="false" ht="12.75" hidden="false" customHeight="false" outlineLevel="0" collapsed="false">
      <c r="B1372" s="78"/>
      <c r="C1372" s="79"/>
      <c r="D1372" s="78"/>
      <c r="E1372" s="78"/>
      <c r="F1372" s="79"/>
      <c r="G1372" s="79"/>
      <c r="H1372" s="80"/>
      <c r="I1372" s="81"/>
      <c r="J1372" s="81"/>
      <c r="K1372" s="82"/>
      <c r="L1372" s="83"/>
      <c r="M1372" s="82"/>
      <c r="N1372" s="83"/>
      <c r="O1372" s="79"/>
      <c r="P1372" s="84"/>
      <c r="AB1372" s="85"/>
      <c r="AC1372" s="86"/>
      <c r="AD1372" s="85"/>
      <c r="AE1372" s="85"/>
      <c r="AF1372" s="86"/>
      <c r="AG1372" s="86"/>
      <c r="AH1372" s="87"/>
      <c r="AI1372" s="88"/>
      <c r="AJ1372" s="88"/>
      <c r="AK1372" s="89"/>
      <c r="AL1372" s="90"/>
      <c r="AM1372" s="89"/>
      <c r="AN1372" s="90"/>
      <c r="AO1372" s="86"/>
      <c r="AP1372" s="91"/>
    </row>
    <row r="1373" customFormat="false" ht="12.75" hidden="false" customHeight="false" outlineLevel="0" collapsed="false">
      <c r="B1373" s="78"/>
      <c r="C1373" s="79"/>
      <c r="D1373" s="78"/>
      <c r="E1373" s="78"/>
      <c r="F1373" s="79"/>
      <c r="G1373" s="79"/>
      <c r="H1373" s="80"/>
      <c r="I1373" s="81"/>
      <c r="J1373" s="81"/>
      <c r="K1373" s="82"/>
      <c r="L1373" s="83"/>
      <c r="M1373" s="82"/>
      <c r="N1373" s="83"/>
      <c r="O1373" s="79"/>
      <c r="P1373" s="84"/>
      <c r="AB1373" s="85"/>
      <c r="AC1373" s="86"/>
      <c r="AD1373" s="85"/>
      <c r="AE1373" s="85"/>
      <c r="AF1373" s="86"/>
      <c r="AG1373" s="86"/>
      <c r="AH1373" s="87"/>
      <c r="AI1373" s="88"/>
      <c r="AJ1373" s="88"/>
      <c r="AK1373" s="89"/>
      <c r="AL1373" s="90"/>
      <c r="AM1373" s="89"/>
      <c r="AN1373" s="90"/>
      <c r="AO1373" s="86"/>
      <c r="AP1373" s="91"/>
    </row>
    <row r="1374" customFormat="false" ht="12.75" hidden="false" customHeight="false" outlineLevel="0" collapsed="false">
      <c r="B1374" s="78"/>
      <c r="C1374" s="79"/>
      <c r="D1374" s="78"/>
      <c r="E1374" s="78"/>
      <c r="F1374" s="79"/>
      <c r="G1374" s="79"/>
      <c r="H1374" s="80"/>
      <c r="I1374" s="81"/>
      <c r="J1374" s="81"/>
      <c r="K1374" s="82"/>
      <c r="L1374" s="83"/>
      <c r="M1374" s="82"/>
      <c r="N1374" s="83"/>
      <c r="O1374" s="79"/>
      <c r="P1374" s="84"/>
      <c r="AB1374" s="85"/>
      <c r="AC1374" s="86"/>
      <c r="AD1374" s="85"/>
      <c r="AE1374" s="85"/>
      <c r="AF1374" s="86"/>
      <c r="AG1374" s="86"/>
      <c r="AH1374" s="87"/>
      <c r="AI1374" s="88"/>
      <c r="AJ1374" s="88"/>
      <c r="AK1374" s="89"/>
      <c r="AL1374" s="90"/>
      <c r="AM1374" s="89"/>
      <c r="AN1374" s="90"/>
      <c r="AO1374" s="86"/>
      <c r="AP1374" s="91"/>
    </row>
    <row r="1375" customFormat="false" ht="12.75" hidden="false" customHeight="false" outlineLevel="0" collapsed="false">
      <c r="B1375" s="78"/>
      <c r="C1375" s="79"/>
      <c r="D1375" s="78"/>
      <c r="E1375" s="78"/>
      <c r="F1375" s="79"/>
      <c r="G1375" s="79"/>
      <c r="H1375" s="80"/>
      <c r="I1375" s="81"/>
      <c r="J1375" s="81"/>
      <c r="K1375" s="82"/>
      <c r="L1375" s="83"/>
      <c r="M1375" s="82"/>
      <c r="N1375" s="83"/>
      <c r="O1375" s="79"/>
      <c r="P1375" s="84"/>
      <c r="AB1375" s="85"/>
      <c r="AC1375" s="86"/>
      <c r="AD1375" s="85"/>
      <c r="AE1375" s="85"/>
      <c r="AF1375" s="86"/>
      <c r="AG1375" s="86"/>
      <c r="AH1375" s="87"/>
      <c r="AI1375" s="88"/>
      <c r="AJ1375" s="88"/>
      <c r="AK1375" s="89"/>
      <c r="AL1375" s="90"/>
      <c r="AM1375" s="89"/>
      <c r="AN1375" s="90"/>
      <c r="AO1375" s="86"/>
      <c r="AP1375" s="91"/>
    </row>
    <row r="1376" customFormat="false" ht="12.75" hidden="false" customHeight="false" outlineLevel="0" collapsed="false">
      <c r="B1376" s="78"/>
      <c r="C1376" s="79"/>
      <c r="D1376" s="78"/>
      <c r="E1376" s="78"/>
      <c r="F1376" s="79"/>
      <c r="G1376" s="79"/>
      <c r="H1376" s="80"/>
      <c r="I1376" s="81"/>
      <c r="J1376" s="81"/>
      <c r="K1376" s="82"/>
      <c r="L1376" s="83"/>
      <c r="M1376" s="82"/>
      <c r="N1376" s="83"/>
      <c r="O1376" s="79"/>
      <c r="P1376" s="84"/>
      <c r="AB1376" s="85"/>
      <c r="AC1376" s="86"/>
      <c r="AD1376" s="85"/>
      <c r="AE1376" s="85"/>
      <c r="AF1376" s="86"/>
      <c r="AG1376" s="86"/>
      <c r="AH1376" s="87"/>
      <c r="AI1376" s="88"/>
      <c r="AJ1376" s="88"/>
      <c r="AK1376" s="89"/>
      <c r="AL1376" s="90"/>
      <c r="AM1376" s="89"/>
      <c r="AN1376" s="90"/>
      <c r="AO1376" s="86"/>
      <c r="AP1376" s="91"/>
    </row>
    <row r="1377" customFormat="false" ht="12.75" hidden="false" customHeight="false" outlineLevel="0" collapsed="false">
      <c r="B1377" s="78"/>
      <c r="C1377" s="79"/>
      <c r="D1377" s="78"/>
      <c r="E1377" s="78"/>
      <c r="F1377" s="79"/>
      <c r="G1377" s="79"/>
      <c r="H1377" s="80"/>
      <c r="I1377" s="81"/>
      <c r="J1377" s="81"/>
      <c r="K1377" s="82"/>
      <c r="L1377" s="83"/>
      <c r="M1377" s="82"/>
      <c r="N1377" s="83"/>
      <c r="O1377" s="79"/>
      <c r="P1377" s="84"/>
      <c r="AB1377" s="85"/>
      <c r="AC1377" s="86"/>
      <c r="AD1377" s="85"/>
      <c r="AE1377" s="85"/>
      <c r="AF1377" s="86"/>
      <c r="AG1377" s="86"/>
      <c r="AH1377" s="87"/>
      <c r="AI1377" s="88"/>
      <c r="AJ1377" s="88"/>
      <c r="AK1377" s="89"/>
      <c r="AL1377" s="90"/>
      <c r="AM1377" s="89"/>
      <c r="AN1377" s="90"/>
      <c r="AO1377" s="86"/>
      <c r="AP1377" s="91"/>
    </row>
    <row r="1378" customFormat="false" ht="12.75" hidden="false" customHeight="false" outlineLevel="0" collapsed="false">
      <c r="B1378" s="78"/>
      <c r="C1378" s="79"/>
      <c r="D1378" s="78"/>
      <c r="E1378" s="78"/>
      <c r="F1378" s="79"/>
      <c r="G1378" s="79"/>
      <c r="H1378" s="80"/>
      <c r="I1378" s="81"/>
      <c r="J1378" s="81"/>
      <c r="K1378" s="82"/>
      <c r="L1378" s="83"/>
      <c r="M1378" s="82"/>
      <c r="N1378" s="83"/>
      <c r="O1378" s="79"/>
      <c r="P1378" s="84"/>
      <c r="AB1378" s="85"/>
      <c r="AC1378" s="86"/>
      <c r="AD1378" s="85"/>
      <c r="AE1378" s="85"/>
      <c r="AF1378" s="86"/>
      <c r="AG1378" s="86"/>
      <c r="AH1378" s="87"/>
      <c r="AI1378" s="88"/>
      <c r="AJ1378" s="88"/>
      <c r="AK1378" s="89"/>
      <c r="AL1378" s="90"/>
      <c r="AM1378" s="89"/>
      <c r="AN1378" s="90"/>
      <c r="AO1378" s="86"/>
      <c r="AP1378" s="91"/>
    </row>
    <row r="1379" customFormat="false" ht="12.75" hidden="false" customHeight="false" outlineLevel="0" collapsed="false">
      <c r="B1379" s="78"/>
      <c r="C1379" s="79"/>
      <c r="D1379" s="78"/>
      <c r="E1379" s="78"/>
      <c r="F1379" s="79"/>
      <c r="G1379" s="79"/>
      <c r="H1379" s="80"/>
      <c r="I1379" s="81"/>
      <c r="J1379" s="81"/>
      <c r="K1379" s="82"/>
      <c r="L1379" s="83"/>
      <c r="M1379" s="82"/>
      <c r="N1379" s="83"/>
      <c r="O1379" s="79"/>
      <c r="P1379" s="84"/>
      <c r="AB1379" s="85"/>
      <c r="AC1379" s="86"/>
      <c r="AD1379" s="85"/>
      <c r="AE1379" s="85"/>
      <c r="AF1379" s="86"/>
      <c r="AG1379" s="86"/>
      <c r="AH1379" s="87"/>
      <c r="AI1379" s="88"/>
      <c r="AJ1379" s="88"/>
      <c r="AK1379" s="89"/>
      <c r="AL1379" s="90"/>
      <c r="AM1379" s="89"/>
      <c r="AN1379" s="90"/>
      <c r="AO1379" s="86"/>
      <c r="AP1379" s="91"/>
    </row>
    <row r="1380" customFormat="false" ht="12.75" hidden="false" customHeight="false" outlineLevel="0" collapsed="false">
      <c r="B1380" s="78"/>
      <c r="C1380" s="79"/>
      <c r="D1380" s="78"/>
      <c r="E1380" s="78"/>
      <c r="F1380" s="79"/>
      <c r="G1380" s="79"/>
      <c r="H1380" s="80"/>
      <c r="I1380" s="81"/>
      <c r="J1380" s="81"/>
      <c r="K1380" s="82"/>
      <c r="L1380" s="83"/>
      <c r="M1380" s="82"/>
      <c r="N1380" s="83"/>
      <c r="O1380" s="79"/>
      <c r="P1380" s="84"/>
      <c r="AB1380" s="85"/>
      <c r="AC1380" s="86"/>
      <c r="AD1380" s="85"/>
      <c r="AE1380" s="85"/>
      <c r="AF1380" s="86"/>
      <c r="AG1380" s="86"/>
      <c r="AH1380" s="87"/>
      <c r="AI1380" s="88"/>
      <c r="AJ1380" s="88"/>
      <c r="AK1380" s="89"/>
      <c r="AL1380" s="90"/>
      <c r="AM1380" s="89"/>
      <c r="AN1380" s="90"/>
      <c r="AO1380" s="86"/>
      <c r="AP1380" s="91"/>
    </row>
    <row r="1381" customFormat="false" ht="12.75" hidden="false" customHeight="false" outlineLevel="0" collapsed="false">
      <c r="B1381" s="78"/>
      <c r="C1381" s="79"/>
      <c r="D1381" s="78"/>
      <c r="E1381" s="78"/>
      <c r="F1381" s="79"/>
      <c r="G1381" s="79"/>
      <c r="H1381" s="80"/>
      <c r="I1381" s="81"/>
      <c r="J1381" s="81"/>
      <c r="K1381" s="82"/>
      <c r="L1381" s="83"/>
      <c r="M1381" s="82"/>
      <c r="N1381" s="83"/>
      <c r="O1381" s="79"/>
      <c r="P1381" s="84"/>
      <c r="AB1381" s="85"/>
      <c r="AC1381" s="86"/>
      <c r="AD1381" s="85"/>
      <c r="AE1381" s="85"/>
      <c r="AF1381" s="86"/>
      <c r="AG1381" s="86"/>
      <c r="AH1381" s="87"/>
      <c r="AI1381" s="88"/>
      <c r="AJ1381" s="88"/>
      <c r="AK1381" s="89"/>
      <c r="AL1381" s="90"/>
      <c r="AM1381" s="89"/>
      <c r="AN1381" s="90"/>
      <c r="AO1381" s="86"/>
      <c r="AP1381" s="91"/>
    </row>
    <row r="1382" customFormat="false" ht="12.75" hidden="false" customHeight="false" outlineLevel="0" collapsed="false">
      <c r="B1382" s="78"/>
      <c r="C1382" s="79"/>
      <c r="D1382" s="78"/>
      <c r="E1382" s="78"/>
      <c r="F1382" s="79"/>
      <c r="G1382" s="79"/>
      <c r="H1382" s="80"/>
      <c r="I1382" s="81"/>
      <c r="J1382" s="81"/>
      <c r="K1382" s="82"/>
      <c r="L1382" s="83"/>
      <c r="M1382" s="82"/>
      <c r="N1382" s="83"/>
      <c r="O1382" s="79"/>
      <c r="P1382" s="84"/>
      <c r="AB1382" s="85"/>
      <c r="AC1382" s="86"/>
      <c r="AD1382" s="85"/>
      <c r="AE1382" s="85"/>
      <c r="AF1382" s="86"/>
      <c r="AG1382" s="86"/>
      <c r="AH1382" s="87"/>
      <c r="AI1382" s="88"/>
      <c r="AJ1382" s="88"/>
      <c r="AK1382" s="89"/>
      <c r="AL1382" s="90"/>
      <c r="AM1382" s="89"/>
      <c r="AN1382" s="90"/>
      <c r="AO1382" s="86"/>
      <c r="AP1382" s="91"/>
    </row>
    <row r="1383" customFormat="false" ht="12.75" hidden="false" customHeight="false" outlineLevel="0" collapsed="false">
      <c r="B1383" s="78"/>
      <c r="C1383" s="79"/>
      <c r="D1383" s="78"/>
      <c r="E1383" s="78"/>
      <c r="F1383" s="79"/>
      <c r="G1383" s="79"/>
      <c r="H1383" s="80"/>
      <c r="I1383" s="81"/>
      <c r="J1383" s="81"/>
      <c r="K1383" s="82"/>
      <c r="L1383" s="83"/>
      <c r="M1383" s="82"/>
      <c r="N1383" s="83"/>
      <c r="O1383" s="79"/>
      <c r="P1383" s="84"/>
      <c r="AB1383" s="85"/>
      <c r="AC1383" s="86"/>
      <c r="AD1383" s="85"/>
      <c r="AE1383" s="85"/>
      <c r="AF1383" s="86"/>
      <c r="AG1383" s="86"/>
      <c r="AH1383" s="87"/>
      <c r="AI1383" s="88"/>
      <c r="AJ1383" s="88"/>
      <c r="AK1383" s="89"/>
      <c r="AL1383" s="90"/>
      <c r="AM1383" s="89"/>
      <c r="AN1383" s="90"/>
      <c r="AO1383" s="86"/>
      <c r="AP1383" s="91"/>
    </row>
    <row r="1384" customFormat="false" ht="12.75" hidden="false" customHeight="false" outlineLevel="0" collapsed="false">
      <c r="B1384" s="78"/>
      <c r="C1384" s="79"/>
      <c r="D1384" s="78"/>
      <c r="E1384" s="78"/>
      <c r="F1384" s="79"/>
      <c r="G1384" s="79"/>
      <c r="H1384" s="80"/>
      <c r="I1384" s="81"/>
      <c r="J1384" s="81"/>
      <c r="K1384" s="82"/>
      <c r="L1384" s="83"/>
      <c r="M1384" s="82"/>
      <c r="N1384" s="83"/>
      <c r="O1384" s="79"/>
      <c r="P1384" s="84"/>
      <c r="AB1384" s="85"/>
      <c r="AC1384" s="86"/>
      <c r="AD1384" s="85"/>
      <c r="AE1384" s="85"/>
      <c r="AF1384" s="86"/>
      <c r="AG1384" s="86"/>
      <c r="AH1384" s="87"/>
      <c r="AI1384" s="88"/>
      <c r="AJ1384" s="88"/>
      <c r="AK1384" s="89"/>
      <c r="AL1384" s="90"/>
      <c r="AM1384" s="89"/>
      <c r="AN1384" s="90"/>
      <c r="AO1384" s="86"/>
      <c r="AP1384" s="91"/>
    </row>
    <row r="1385" customFormat="false" ht="12.75" hidden="false" customHeight="false" outlineLevel="0" collapsed="false">
      <c r="B1385" s="78"/>
      <c r="C1385" s="79"/>
      <c r="D1385" s="78"/>
      <c r="E1385" s="78"/>
      <c r="F1385" s="79"/>
      <c r="G1385" s="79"/>
      <c r="H1385" s="80"/>
      <c r="I1385" s="81"/>
      <c r="J1385" s="81"/>
      <c r="K1385" s="82"/>
      <c r="L1385" s="83"/>
      <c r="M1385" s="82"/>
      <c r="N1385" s="83"/>
      <c r="O1385" s="79"/>
      <c r="P1385" s="84"/>
      <c r="AB1385" s="85"/>
      <c r="AC1385" s="86"/>
      <c r="AD1385" s="85"/>
      <c r="AE1385" s="85"/>
      <c r="AF1385" s="86"/>
      <c r="AG1385" s="86"/>
      <c r="AH1385" s="87"/>
      <c r="AI1385" s="88"/>
      <c r="AJ1385" s="88"/>
      <c r="AK1385" s="89"/>
      <c r="AL1385" s="90"/>
      <c r="AM1385" s="89"/>
      <c r="AN1385" s="90"/>
      <c r="AO1385" s="86"/>
      <c r="AP1385" s="91"/>
    </row>
    <row r="1386" customFormat="false" ht="12.75" hidden="false" customHeight="false" outlineLevel="0" collapsed="false">
      <c r="B1386" s="78"/>
      <c r="C1386" s="79"/>
      <c r="D1386" s="78"/>
      <c r="E1386" s="78"/>
      <c r="F1386" s="79"/>
      <c r="G1386" s="79"/>
      <c r="H1386" s="80"/>
      <c r="I1386" s="81"/>
      <c r="J1386" s="81"/>
      <c r="K1386" s="82"/>
      <c r="L1386" s="83"/>
      <c r="M1386" s="82"/>
      <c r="N1386" s="83"/>
      <c r="O1386" s="79"/>
      <c r="P1386" s="84"/>
      <c r="AB1386" s="85"/>
      <c r="AC1386" s="86"/>
      <c r="AD1386" s="85"/>
      <c r="AE1386" s="85"/>
      <c r="AF1386" s="86"/>
      <c r="AG1386" s="86"/>
      <c r="AH1386" s="87"/>
      <c r="AI1386" s="88"/>
      <c r="AJ1386" s="88"/>
      <c r="AK1386" s="89"/>
      <c r="AL1386" s="90"/>
      <c r="AM1386" s="89"/>
      <c r="AN1386" s="90"/>
      <c r="AO1386" s="86"/>
      <c r="AP1386" s="91"/>
    </row>
    <row r="1387" customFormat="false" ht="12.75" hidden="false" customHeight="false" outlineLevel="0" collapsed="false">
      <c r="B1387" s="78"/>
      <c r="C1387" s="79"/>
      <c r="D1387" s="78"/>
      <c r="E1387" s="78"/>
      <c r="F1387" s="79"/>
      <c r="G1387" s="79"/>
      <c r="H1387" s="80"/>
      <c r="I1387" s="81"/>
      <c r="J1387" s="81"/>
      <c r="K1387" s="82"/>
      <c r="L1387" s="83"/>
      <c r="M1387" s="82"/>
      <c r="N1387" s="83"/>
      <c r="O1387" s="79"/>
      <c r="P1387" s="84"/>
      <c r="AB1387" s="85"/>
      <c r="AC1387" s="86"/>
      <c r="AD1387" s="85"/>
      <c r="AE1387" s="85"/>
      <c r="AF1387" s="86"/>
      <c r="AG1387" s="86"/>
      <c r="AH1387" s="87"/>
      <c r="AI1387" s="88"/>
      <c r="AJ1387" s="88"/>
      <c r="AK1387" s="89"/>
      <c r="AL1387" s="90"/>
      <c r="AM1387" s="89"/>
      <c r="AN1387" s="90"/>
      <c r="AO1387" s="86"/>
      <c r="AP1387" s="91"/>
    </row>
    <row r="1388" customFormat="false" ht="12.75" hidden="false" customHeight="false" outlineLevel="0" collapsed="false">
      <c r="B1388" s="78"/>
      <c r="C1388" s="79"/>
      <c r="D1388" s="78"/>
      <c r="E1388" s="78"/>
      <c r="F1388" s="79"/>
      <c r="G1388" s="79"/>
      <c r="H1388" s="80"/>
      <c r="I1388" s="81"/>
      <c r="J1388" s="81"/>
      <c r="K1388" s="82"/>
      <c r="L1388" s="83"/>
      <c r="M1388" s="82"/>
      <c r="N1388" s="83"/>
      <c r="O1388" s="79"/>
      <c r="P1388" s="84"/>
      <c r="AB1388" s="85"/>
      <c r="AC1388" s="86"/>
      <c r="AD1388" s="85"/>
      <c r="AE1388" s="85"/>
      <c r="AF1388" s="86"/>
      <c r="AG1388" s="86"/>
      <c r="AH1388" s="87"/>
      <c r="AI1388" s="88"/>
      <c r="AJ1388" s="88"/>
      <c r="AK1388" s="89"/>
      <c r="AL1388" s="90"/>
      <c r="AM1388" s="89"/>
      <c r="AN1388" s="90"/>
      <c r="AO1388" s="86"/>
      <c r="AP1388" s="91"/>
    </row>
    <row r="1389" customFormat="false" ht="12.75" hidden="false" customHeight="false" outlineLevel="0" collapsed="false">
      <c r="B1389" s="78"/>
      <c r="C1389" s="79"/>
      <c r="D1389" s="78"/>
      <c r="E1389" s="78"/>
      <c r="F1389" s="79"/>
      <c r="G1389" s="79"/>
      <c r="H1389" s="80"/>
      <c r="I1389" s="81"/>
      <c r="J1389" s="81"/>
      <c r="K1389" s="82"/>
      <c r="L1389" s="83"/>
      <c r="M1389" s="82"/>
      <c r="N1389" s="83"/>
      <c r="O1389" s="79"/>
      <c r="P1389" s="84"/>
      <c r="AB1389" s="85"/>
      <c r="AC1389" s="86"/>
      <c r="AD1389" s="85"/>
      <c r="AE1389" s="85"/>
      <c r="AF1389" s="86"/>
      <c r="AG1389" s="86"/>
      <c r="AH1389" s="87"/>
      <c r="AI1389" s="88"/>
      <c r="AJ1389" s="88"/>
      <c r="AK1389" s="89"/>
      <c r="AL1389" s="90"/>
      <c r="AM1389" s="89"/>
      <c r="AN1389" s="90"/>
      <c r="AO1389" s="86"/>
      <c r="AP1389" s="91"/>
    </row>
    <row r="1390" customFormat="false" ht="12.75" hidden="false" customHeight="false" outlineLevel="0" collapsed="false">
      <c r="B1390" s="78"/>
      <c r="C1390" s="79"/>
      <c r="D1390" s="78"/>
      <c r="E1390" s="78"/>
      <c r="F1390" s="79"/>
      <c r="G1390" s="79"/>
      <c r="H1390" s="80"/>
      <c r="I1390" s="81"/>
      <c r="J1390" s="81"/>
      <c r="K1390" s="82"/>
      <c r="L1390" s="83"/>
      <c r="M1390" s="82"/>
      <c r="N1390" s="83"/>
      <c r="O1390" s="79"/>
      <c r="P1390" s="84"/>
      <c r="AB1390" s="85"/>
      <c r="AC1390" s="86"/>
      <c r="AD1390" s="85"/>
      <c r="AE1390" s="85"/>
      <c r="AF1390" s="86"/>
      <c r="AG1390" s="86"/>
      <c r="AH1390" s="87"/>
      <c r="AI1390" s="88"/>
      <c r="AJ1390" s="88"/>
      <c r="AK1390" s="89"/>
      <c r="AL1390" s="90"/>
      <c r="AM1390" s="89"/>
      <c r="AN1390" s="90"/>
      <c r="AO1390" s="86"/>
      <c r="AP1390" s="91"/>
    </row>
    <row r="1391" customFormat="false" ht="12.75" hidden="false" customHeight="false" outlineLevel="0" collapsed="false">
      <c r="B1391" s="78"/>
      <c r="C1391" s="79"/>
      <c r="D1391" s="78"/>
      <c r="E1391" s="78"/>
      <c r="F1391" s="79"/>
      <c r="G1391" s="79"/>
      <c r="H1391" s="80"/>
      <c r="I1391" s="81"/>
      <c r="J1391" s="81"/>
      <c r="K1391" s="82"/>
      <c r="L1391" s="83"/>
      <c r="M1391" s="82"/>
      <c r="N1391" s="83"/>
      <c r="O1391" s="79"/>
      <c r="P1391" s="84"/>
      <c r="AB1391" s="85"/>
      <c r="AC1391" s="86"/>
      <c r="AD1391" s="85"/>
      <c r="AE1391" s="85"/>
      <c r="AF1391" s="86"/>
      <c r="AG1391" s="86"/>
      <c r="AH1391" s="87"/>
      <c r="AI1391" s="88"/>
      <c r="AJ1391" s="88"/>
      <c r="AK1391" s="89"/>
      <c r="AL1391" s="90"/>
      <c r="AM1391" s="89"/>
      <c r="AN1391" s="90"/>
      <c r="AO1391" s="86"/>
      <c r="AP1391" s="91"/>
    </row>
    <row r="1392" customFormat="false" ht="12.75" hidden="false" customHeight="false" outlineLevel="0" collapsed="false">
      <c r="B1392" s="78"/>
      <c r="C1392" s="79"/>
      <c r="D1392" s="78"/>
      <c r="E1392" s="78"/>
      <c r="F1392" s="79"/>
      <c r="G1392" s="79"/>
      <c r="H1392" s="80"/>
      <c r="I1392" s="81"/>
      <c r="J1392" s="81"/>
      <c r="K1392" s="82"/>
      <c r="L1392" s="83"/>
      <c r="M1392" s="82"/>
      <c r="N1392" s="83"/>
      <c r="O1392" s="79"/>
      <c r="P1392" s="84"/>
      <c r="AB1392" s="85"/>
      <c r="AC1392" s="86"/>
      <c r="AD1392" s="85"/>
      <c r="AE1392" s="85"/>
      <c r="AF1392" s="86"/>
      <c r="AG1392" s="86"/>
      <c r="AH1392" s="87"/>
      <c r="AI1392" s="88"/>
      <c r="AJ1392" s="88"/>
      <c r="AK1392" s="89"/>
      <c r="AL1392" s="90"/>
      <c r="AM1392" s="89"/>
      <c r="AN1392" s="90"/>
      <c r="AO1392" s="86"/>
      <c r="AP1392" s="91"/>
    </row>
    <row r="1393" customFormat="false" ht="12.75" hidden="false" customHeight="false" outlineLevel="0" collapsed="false">
      <c r="B1393" s="78"/>
      <c r="C1393" s="79"/>
      <c r="D1393" s="78"/>
      <c r="E1393" s="78"/>
      <c r="F1393" s="79"/>
      <c r="G1393" s="79"/>
      <c r="H1393" s="80"/>
      <c r="I1393" s="81"/>
      <c r="J1393" s="81"/>
      <c r="K1393" s="82"/>
      <c r="L1393" s="83"/>
      <c r="M1393" s="82"/>
      <c r="N1393" s="83"/>
      <c r="O1393" s="79"/>
      <c r="P1393" s="84"/>
      <c r="AB1393" s="85"/>
      <c r="AC1393" s="86"/>
      <c r="AD1393" s="85"/>
      <c r="AE1393" s="85"/>
      <c r="AF1393" s="86"/>
      <c r="AG1393" s="86"/>
      <c r="AH1393" s="87"/>
      <c r="AI1393" s="88"/>
      <c r="AJ1393" s="88"/>
      <c r="AK1393" s="89"/>
      <c r="AL1393" s="90"/>
      <c r="AM1393" s="89"/>
      <c r="AN1393" s="90"/>
      <c r="AO1393" s="86"/>
      <c r="AP1393" s="91"/>
    </row>
    <row r="1394" customFormat="false" ht="12.75" hidden="false" customHeight="false" outlineLevel="0" collapsed="false">
      <c r="B1394" s="78"/>
      <c r="C1394" s="79"/>
      <c r="D1394" s="78"/>
      <c r="E1394" s="78"/>
      <c r="F1394" s="79"/>
      <c r="G1394" s="79"/>
      <c r="H1394" s="80"/>
      <c r="I1394" s="81"/>
      <c r="J1394" s="81"/>
      <c r="K1394" s="82"/>
      <c r="L1394" s="83"/>
      <c r="M1394" s="82"/>
      <c r="N1394" s="83"/>
      <c r="O1394" s="79"/>
      <c r="P1394" s="84"/>
      <c r="AB1394" s="85"/>
      <c r="AC1394" s="86"/>
      <c r="AD1394" s="85"/>
      <c r="AE1394" s="85"/>
      <c r="AF1394" s="86"/>
      <c r="AG1394" s="86"/>
      <c r="AH1394" s="87"/>
      <c r="AI1394" s="88"/>
      <c r="AJ1394" s="88"/>
      <c r="AK1394" s="89"/>
      <c r="AL1394" s="90"/>
      <c r="AM1394" s="89"/>
      <c r="AN1394" s="90"/>
      <c r="AO1394" s="86"/>
      <c r="AP1394" s="91"/>
    </row>
    <row r="1395" customFormat="false" ht="12.75" hidden="false" customHeight="false" outlineLevel="0" collapsed="false">
      <c r="B1395" s="78"/>
      <c r="C1395" s="79"/>
      <c r="D1395" s="78"/>
      <c r="E1395" s="78"/>
      <c r="F1395" s="79"/>
      <c r="G1395" s="79"/>
      <c r="H1395" s="80"/>
      <c r="I1395" s="81"/>
      <c r="J1395" s="81"/>
      <c r="K1395" s="82"/>
      <c r="L1395" s="83"/>
      <c r="M1395" s="82"/>
      <c r="N1395" s="83"/>
      <c r="O1395" s="79"/>
      <c r="P1395" s="84"/>
      <c r="AB1395" s="85"/>
      <c r="AC1395" s="86"/>
      <c r="AD1395" s="85"/>
      <c r="AE1395" s="85"/>
      <c r="AF1395" s="86"/>
      <c r="AG1395" s="86"/>
      <c r="AH1395" s="87"/>
      <c r="AI1395" s="88"/>
      <c r="AJ1395" s="88"/>
      <c r="AK1395" s="89"/>
      <c r="AL1395" s="90"/>
      <c r="AM1395" s="89"/>
      <c r="AN1395" s="90"/>
      <c r="AO1395" s="86"/>
      <c r="AP1395" s="91"/>
    </row>
    <row r="1396" customFormat="false" ht="12.75" hidden="false" customHeight="false" outlineLevel="0" collapsed="false">
      <c r="B1396" s="78"/>
      <c r="C1396" s="79"/>
      <c r="D1396" s="78"/>
      <c r="E1396" s="78"/>
      <c r="F1396" s="79"/>
      <c r="G1396" s="79"/>
      <c r="H1396" s="80"/>
      <c r="I1396" s="81"/>
      <c r="J1396" s="81"/>
      <c r="K1396" s="82"/>
      <c r="L1396" s="83"/>
      <c r="M1396" s="82"/>
      <c r="N1396" s="83"/>
      <c r="O1396" s="79"/>
      <c r="P1396" s="84"/>
      <c r="AB1396" s="85"/>
      <c r="AC1396" s="86"/>
      <c r="AD1396" s="85"/>
      <c r="AE1396" s="85"/>
      <c r="AF1396" s="86"/>
      <c r="AG1396" s="86"/>
      <c r="AH1396" s="87"/>
      <c r="AI1396" s="88"/>
      <c r="AJ1396" s="88"/>
      <c r="AK1396" s="89"/>
      <c r="AL1396" s="90"/>
      <c r="AM1396" s="89"/>
      <c r="AN1396" s="90"/>
      <c r="AO1396" s="86"/>
      <c r="AP1396" s="91"/>
    </row>
    <row r="1397" customFormat="false" ht="12.75" hidden="false" customHeight="false" outlineLevel="0" collapsed="false">
      <c r="B1397" s="78"/>
      <c r="C1397" s="79"/>
      <c r="D1397" s="78"/>
      <c r="E1397" s="78"/>
      <c r="F1397" s="79"/>
      <c r="G1397" s="79"/>
      <c r="H1397" s="80"/>
      <c r="I1397" s="81"/>
      <c r="J1397" s="81"/>
      <c r="K1397" s="82"/>
      <c r="L1397" s="83"/>
      <c r="M1397" s="82"/>
      <c r="N1397" s="83"/>
      <c r="O1397" s="79"/>
      <c r="P1397" s="84"/>
      <c r="AB1397" s="85"/>
      <c r="AC1397" s="86"/>
      <c r="AD1397" s="85"/>
      <c r="AE1397" s="85"/>
      <c r="AF1397" s="86"/>
      <c r="AG1397" s="86"/>
      <c r="AH1397" s="87"/>
      <c r="AI1397" s="88"/>
      <c r="AJ1397" s="88"/>
      <c r="AK1397" s="89"/>
      <c r="AL1397" s="90"/>
      <c r="AM1397" s="89"/>
      <c r="AN1397" s="90"/>
      <c r="AO1397" s="86"/>
      <c r="AP1397" s="91"/>
    </row>
    <row r="1398" customFormat="false" ht="12.75" hidden="false" customHeight="false" outlineLevel="0" collapsed="false">
      <c r="B1398" s="78"/>
      <c r="C1398" s="79"/>
      <c r="D1398" s="78"/>
      <c r="E1398" s="78"/>
      <c r="F1398" s="79"/>
      <c r="G1398" s="79"/>
      <c r="H1398" s="80"/>
      <c r="I1398" s="81"/>
      <c r="J1398" s="81"/>
      <c r="K1398" s="82"/>
      <c r="L1398" s="83"/>
      <c r="M1398" s="82"/>
      <c r="N1398" s="83"/>
      <c r="O1398" s="79"/>
      <c r="P1398" s="84"/>
      <c r="AB1398" s="85"/>
      <c r="AC1398" s="86"/>
      <c r="AD1398" s="85"/>
      <c r="AE1398" s="85"/>
      <c r="AF1398" s="86"/>
      <c r="AG1398" s="86"/>
      <c r="AH1398" s="87"/>
      <c r="AI1398" s="88"/>
      <c r="AJ1398" s="88"/>
      <c r="AK1398" s="89"/>
      <c r="AL1398" s="90"/>
      <c r="AM1398" s="89"/>
      <c r="AN1398" s="90"/>
      <c r="AO1398" s="86"/>
      <c r="AP1398" s="91"/>
    </row>
    <row r="1399" customFormat="false" ht="12.75" hidden="false" customHeight="false" outlineLevel="0" collapsed="false">
      <c r="B1399" s="78"/>
      <c r="C1399" s="79"/>
      <c r="D1399" s="78"/>
      <c r="E1399" s="78"/>
      <c r="F1399" s="79"/>
      <c r="G1399" s="79"/>
      <c r="H1399" s="80"/>
      <c r="I1399" s="81"/>
      <c r="J1399" s="81"/>
      <c r="K1399" s="82"/>
      <c r="L1399" s="83"/>
      <c r="M1399" s="82"/>
      <c r="N1399" s="83"/>
      <c r="O1399" s="79"/>
      <c r="P1399" s="84"/>
      <c r="AB1399" s="85"/>
      <c r="AC1399" s="86"/>
      <c r="AD1399" s="85"/>
      <c r="AE1399" s="85"/>
      <c r="AF1399" s="86"/>
      <c r="AG1399" s="86"/>
      <c r="AH1399" s="87"/>
      <c r="AI1399" s="88"/>
      <c r="AJ1399" s="88"/>
      <c r="AK1399" s="89"/>
      <c r="AL1399" s="90"/>
      <c r="AM1399" s="89"/>
      <c r="AN1399" s="90"/>
      <c r="AO1399" s="86"/>
      <c r="AP1399" s="91"/>
    </row>
    <row r="1400" customFormat="false" ht="12.75" hidden="false" customHeight="false" outlineLevel="0" collapsed="false">
      <c r="B1400" s="78"/>
      <c r="C1400" s="79"/>
      <c r="D1400" s="78"/>
      <c r="E1400" s="78"/>
      <c r="F1400" s="79"/>
      <c r="G1400" s="79"/>
      <c r="H1400" s="80"/>
      <c r="I1400" s="81"/>
      <c r="J1400" s="81"/>
      <c r="K1400" s="82"/>
      <c r="L1400" s="83"/>
      <c r="M1400" s="82"/>
      <c r="N1400" s="83"/>
      <c r="O1400" s="79"/>
      <c r="P1400" s="84"/>
      <c r="AB1400" s="85"/>
      <c r="AC1400" s="86"/>
      <c r="AD1400" s="85"/>
      <c r="AE1400" s="85"/>
      <c r="AF1400" s="86"/>
      <c r="AG1400" s="86"/>
      <c r="AH1400" s="87"/>
      <c r="AI1400" s="88"/>
      <c r="AJ1400" s="88"/>
      <c r="AK1400" s="89"/>
      <c r="AL1400" s="90"/>
      <c r="AM1400" s="89"/>
      <c r="AN1400" s="90"/>
      <c r="AO1400" s="86"/>
      <c r="AP1400" s="91"/>
    </row>
    <row r="1401" customFormat="false" ht="12.75" hidden="false" customHeight="false" outlineLevel="0" collapsed="false">
      <c r="B1401" s="78"/>
      <c r="C1401" s="79"/>
      <c r="D1401" s="78"/>
      <c r="E1401" s="78"/>
      <c r="F1401" s="79"/>
      <c r="G1401" s="79"/>
      <c r="H1401" s="80"/>
      <c r="I1401" s="81"/>
      <c r="J1401" s="81"/>
      <c r="K1401" s="82"/>
      <c r="L1401" s="83"/>
      <c r="M1401" s="82"/>
      <c r="N1401" s="83"/>
      <c r="O1401" s="79"/>
      <c r="P1401" s="84"/>
      <c r="AB1401" s="85"/>
      <c r="AC1401" s="86"/>
      <c r="AD1401" s="85"/>
      <c r="AE1401" s="85"/>
      <c r="AF1401" s="86"/>
      <c r="AG1401" s="86"/>
      <c r="AH1401" s="87"/>
      <c r="AI1401" s="88"/>
      <c r="AJ1401" s="88"/>
      <c r="AK1401" s="89"/>
      <c r="AL1401" s="90"/>
      <c r="AM1401" s="89"/>
      <c r="AN1401" s="90"/>
      <c r="AO1401" s="86"/>
      <c r="AP1401" s="91"/>
    </row>
    <row r="1402" customFormat="false" ht="12.75" hidden="false" customHeight="false" outlineLevel="0" collapsed="false">
      <c r="B1402" s="78"/>
      <c r="C1402" s="79"/>
      <c r="D1402" s="78"/>
      <c r="E1402" s="78"/>
      <c r="F1402" s="79"/>
      <c r="G1402" s="79"/>
      <c r="H1402" s="80"/>
      <c r="I1402" s="81"/>
      <c r="J1402" s="81"/>
      <c r="K1402" s="82"/>
      <c r="L1402" s="83"/>
      <c r="M1402" s="82"/>
      <c r="N1402" s="83"/>
      <c r="O1402" s="79"/>
      <c r="P1402" s="84"/>
      <c r="AB1402" s="85"/>
      <c r="AC1402" s="86"/>
      <c r="AD1402" s="85"/>
      <c r="AE1402" s="85"/>
      <c r="AF1402" s="86"/>
      <c r="AG1402" s="86"/>
      <c r="AH1402" s="87"/>
      <c r="AI1402" s="88"/>
      <c r="AJ1402" s="88"/>
      <c r="AK1402" s="89"/>
      <c r="AL1402" s="90"/>
      <c r="AM1402" s="89"/>
      <c r="AN1402" s="90"/>
      <c r="AO1402" s="86"/>
      <c r="AP1402" s="91"/>
    </row>
    <row r="1403" customFormat="false" ht="12.75" hidden="false" customHeight="false" outlineLevel="0" collapsed="false">
      <c r="B1403" s="78"/>
      <c r="C1403" s="79"/>
      <c r="D1403" s="78"/>
      <c r="E1403" s="78"/>
      <c r="F1403" s="79"/>
      <c r="G1403" s="79"/>
      <c r="H1403" s="80"/>
      <c r="I1403" s="81"/>
      <c r="J1403" s="81"/>
      <c r="K1403" s="82"/>
      <c r="L1403" s="83"/>
      <c r="M1403" s="82"/>
      <c r="N1403" s="83"/>
      <c r="O1403" s="79"/>
      <c r="P1403" s="84"/>
      <c r="AB1403" s="85"/>
      <c r="AC1403" s="86"/>
      <c r="AD1403" s="85"/>
      <c r="AE1403" s="85"/>
      <c r="AF1403" s="86"/>
      <c r="AG1403" s="86"/>
      <c r="AH1403" s="87"/>
      <c r="AI1403" s="88"/>
      <c r="AJ1403" s="88"/>
      <c r="AK1403" s="89"/>
      <c r="AL1403" s="90"/>
      <c r="AM1403" s="89"/>
      <c r="AN1403" s="90"/>
      <c r="AO1403" s="86"/>
      <c r="AP1403" s="91"/>
    </row>
    <row r="1404" customFormat="false" ht="12.75" hidden="false" customHeight="false" outlineLevel="0" collapsed="false">
      <c r="B1404" s="78"/>
      <c r="C1404" s="79"/>
      <c r="D1404" s="78"/>
      <c r="E1404" s="78"/>
      <c r="F1404" s="79"/>
      <c r="G1404" s="79"/>
      <c r="H1404" s="80"/>
      <c r="I1404" s="81"/>
      <c r="J1404" s="81"/>
      <c r="K1404" s="82"/>
      <c r="L1404" s="83"/>
      <c r="M1404" s="82"/>
      <c r="N1404" s="83"/>
      <c r="O1404" s="79"/>
      <c r="P1404" s="84"/>
      <c r="AB1404" s="85"/>
      <c r="AC1404" s="86"/>
      <c r="AD1404" s="85"/>
      <c r="AE1404" s="85"/>
      <c r="AF1404" s="86"/>
      <c r="AG1404" s="86"/>
      <c r="AH1404" s="87"/>
      <c r="AI1404" s="88"/>
      <c r="AJ1404" s="88"/>
      <c r="AK1404" s="89"/>
      <c r="AL1404" s="90"/>
      <c r="AM1404" s="89"/>
      <c r="AN1404" s="90"/>
      <c r="AO1404" s="86"/>
      <c r="AP1404" s="91"/>
    </row>
    <row r="1405" customFormat="false" ht="12.75" hidden="false" customHeight="false" outlineLevel="0" collapsed="false">
      <c r="B1405" s="78"/>
      <c r="C1405" s="79"/>
      <c r="D1405" s="78"/>
      <c r="E1405" s="78"/>
      <c r="F1405" s="79"/>
      <c r="G1405" s="79"/>
      <c r="H1405" s="80"/>
      <c r="I1405" s="81"/>
      <c r="J1405" s="81"/>
      <c r="K1405" s="82"/>
      <c r="L1405" s="83"/>
      <c r="M1405" s="82"/>
      <c r="N1405" s="83"/>
      <c r="O1405" s="79"/>
      <c r="P1405" s="84"/>
      <c r="AB1405" s="85"/>
      <c r="AC1405" s="86"/>
      <c r="AD1405" s="85"/>
      <c r="AE1405" s="85"/>
      <c r="AF1405" s="86"/>
      <c r="AG1405" s="86"/>
      <c r="AH1405" s="87"/>
      <c r="AI1405" s="88"/>
      <c r="AJ1405" s="88"/>
      <c r="AK1405" s="89"/>
      <c r="AL1405" s="90"/>
      <c r="AM1405" s="89"/>
      <c r="AN1405" s="90"/>
      <c r="AO1405" s="86"/>
      <c r="AP1405" s="91"/>
    </row>
    <row r="1406" customFormat="false" ht="12.75" hidden="false" customHeight="false" outlineLevel="0" collapsed="false">
      <c r="B1406" s="78"/>
      <c r="C1406" s="79"/>
      <c r="D1406" s="78"/>
      <c r="E1406" s="78"/>
      <c r="F1406" s="79"/>
      <c r="G1406" s="79"/>
      <c r="H1406" s="80"/>
      <c r="I1406" s="81"/>
      <c r="J1406" s="81"/>
      <c r="K1406" s="82"/>
      <c r="L1406" s="83"/>
      <c r="M1406" s="82"/>
      <c r="N1406" s="83"/>
      <c r="O1406" s="79"/>
      <c r="P1406" s="84"/>
      <c r="AB1406" s="85"/>
      <c r="AC1406" s="86"/>
      <c r="AD1406" s="85"/>
      <c r="AE1406" s="85"/>
      <c r="AF1406" s="86"/>
      <c r="AG1406" s="86"/>
      <c r="AH1406" s="87"/>
      <c r="AI1406" s="88"/>
      <c r="AJ1406" s="88"/>
      <c r="AK1406" s="89"/>
      <c r="AL1406" s="90"/>
      <c r="AM1406" s="89"/>
      <c r="AN1406" s="90"/>
      <c r="AO1406" s="86"/>
      <c r="AP1406" s="91"/>
    </row>
    <row r="1407" customFormat="false" ht="12.75" hidden="false" customHeight="false" outlineLevel="0" collapsed="false">
      <c r="B1407" s="78"/>
      <c r="C1407" s="79"/>
      <c r="D1407" s="78"/>
      <c r="E1407" s="78"/>
      <c r="F1407" s="79"/>
      <c r="G1407" s="79"/>
      <c r="H1407" s="80"/>
      <c r="I1407" s="81"/>
      <c r="J1407" s="81"/>
      <c r="K1407" s="82"/>
      <c r="L1407" s="83"/>
      <c r="M1407" s="82"/>
      <c r="N1407" s="83"/>
      <c r="O1407" s="79"/>
      <c r="P1407" s="84"/>
      <c r="AB1407" s="85"/>
      <c r="AC1407" s="86"/>
      <c r="AD1407" s="85"/>
      <c r="AE1407" s="85"/>
      <c r="AF1407" s="86"/>
      <c r="AG1407" s="86"/>
      <c r="AH1407" s="87"/>
      <c r="AI1407" s="88"/>
      <c r="AJ1407" s="88"/>
      <c r="AK1407" s="89"/>
      <c r="AL1407" s="90"/>
      <c r="AM1407" s="89"/>
      <c r="AN1407" s="90"/>
      <c r="AO1407" s="86"/>
      <c r="AP1407" s="91"/>
    </row>
    <row r="1408" customFormat="false" ht="12.75" hidden="false" customHeight="false" outlineLevel="0" collapsed="false">
      <c r="B1408" s="78"/>
      <c r="C1408" s="79"/>
      <c r="D1408" s="78"/>
      <c r="E1408" s="78"/>
      <c r="F1408" s="79"/>
      <c r="G1408" s="79"/>
      <c r="H1408" s="80"/>
      <c r="I1408" s="81"/>
      <c r="J1408" s="81"/>
      <c r="K1408" s="82"/>
      <c r="L1408" s="83"/>
      <c r="M1408" s="82"/>
      <c r="N1408" s="83"/>
      <c r="O1408" s="79"/>
      <c r="P1408" s="84"/>
      <c r="AB1408" s="85"/>
      <c r="AC1408" s="86"/>
      <c r="AD1408" s="85"/>
      <c r="AE1408" s="85"/>
      <c r="AF1408" s="86"/>
      <c r="AG1408" s="86"/>
      <c r="AH1408" s="87"/>
      <c r="AI1408" s="88"/>
      <c r="AJ1408" s="88"/>
      <c r="AK1408" s="89"/>
      <c r="AL1408" s="90"/>
      <c r="AM1408" s="89"/>
      <c r="AN1408" s="90"/>
      <c r="AO1408" s="86"/>
      <c r="AP1408" s="91"/>
    </row>
    <row r="1409" customFormat="false" ht="12.75" hidden="false" customHeight="false" outlineLevel="0" collapsed="false">
      <c r="B1409" s="78"/>
      <c r="C1409" s="79"/>
      <c r="D1409" s="78"/>
      <c r="E1409" s="78"/>
      <c r="F1409" s="79"/>
      <c r="G1409" s="79"/>
      <c r="H1409" s="80"/>
      <c r="I1409" s="81"/>
      <c r="J1409" s="81"/>
      <c r="K1409" s="82"/>
      <c r="L1409" s="83"/>
      <c r="M1409" s="82"/>
      <c r="N1409" s="83"/>
      <c r="O1409" s="79"/>
      <c r="P1409" s="84"/>
      <c r="AB1409" s="85"/>
      <c r="AC1409" s="86"/>
      <c r="AD1409" s="85"/>
      <c r="AE1409" s="85"/>
      <c r="AF1409" s="86"/>
      <c r="AG1409" s="86"/>
      <c r="AH1409" s="87"/>
      <c r="AI1409" s="88"/>
      <c r="AJ1409" s="88"/>
      <c r="AK1409" s="89"/>
      <c r="AL1409" s="90"/>
      <c r="AM1409" s="89"/>
      <c r="AN1409" s="90"/>
      <c r="AO1409" s="86"/>
      <c r="AP1409" s="91"/>
    </row>
    <row r="1410" customFormat="false" ht="12.75" hidden="false" customHeight="false" outlineLevel="0" collapsed="false">
      <c r="B1410" s="78"/>
      <c r="C1410" s="79"/>
      <c r="D1410" s="78"/>
      <c r="E1410" s="78"/>
      <c r="F1410" s="79"/>
      <c r="G1410" s="79"/>
      <c r="H1410" s="80"/>
      <c r="I1410" s="81"/>
      <c r="J1410" s="81"/>
      <c r="K1410" s="82"/>
      <c r="L1410" s="83"/>
      <c r="M1410" s="82"/>
      <c r="N1410" s="83"/>
      <c r="O1410" s="79"/>
      <c r="P1410" s="84"/>
      <c r="AB1410" s="85"/>
      <c r="AC1410" s="86"/>
      <c r="AD1410" s="85"/>
      <c r="AE1410" s="85"/>
      <c r="AF1410" s="86"/>
      <c r="AG1410" s="86"/>
      <c r="AH1410" s="87"/>
      <c r="AI1410" s="88"/>
      <c r="AJ1410" s="88"/>
      <c r="AK1410" s="89"/>
      <c r="AL1410" s="90"/>
      <c r="AM1410" s="89"/>
      <c r="AN1410" s="90"/>
      <c r="AO1410" s="86"/>
      <c r="AP1410" s="91"/>
    </row>
    <row r="1411" customFormat="false" ht="12.75" hidden="false" customHeight="false" outlineLevel="0" collapsed="false">
      <c r="B1411" s="78"/>
      <c r="C1411" s="79"/>
      <c r="D1411" s="78"/>
      <c r="E1411" s="78"/>
      <c r="F1411" s="79"/>
      <c r="G1411" s="79"/>
      <c r="H1411" s="80"/>
      <c r="I1411" s="81"/>
      <c r="J1411" s="81"/>
      <c r="K1411" s="82"/>
      <c r="L1411" s="83"/>
      <c r="M1411" s="82"/>
      <c r="N1411" s="83"/>
      <c r="O1411" s="79"/>
      <c r="P1411" s="84"/>
      <c r="AB1411" s="85"/>
      <c r="AC1411" s="86"/>
      <c r="AD1411" s="85"/>
      <c r="AE1411" s="85"/>
      <c r="AF1411" s="86"/>
      <c r="AG1411" s="86"/>
      <c r="AH1411" s="87"/>
      <c r="AI1411" s="88"/>
      <c r="AJ1411" s="88"/>
      <c r="AK1411" s="89"/>
      <c r="AL1411" s="90"/>
      <c r="AM1411" s="89"/>
      <c r="AN1411" s="90"/>
      <c r="AO1411" s="86"/>
      <c r="AP1411" s="91"/>
    </row>
    <row r="1412" customFormat="false" ht="12.75" hidden="false" customHeight="false" outlineLevel="0" collapsed="false">
      <c r="B1412" s="78"/>
      <c r="C1412" s="79"/>
      <c r="D1412" s="78"/>
      <c r="E1412" s="78"/>
      <c r="F1412" s="79"/>
      <c r="G1412" s="79"/>
      <c r="H1412" s="80"/>
      <c r="I1412" s="81"/>
      <c r="J1412" s="81"/>
      <c r="K1412" s="82"/>
      <c r="L1412" s="83"/>
      <c r="M1412" s="82"/>
      <c r="N1412" s="83"/>
      <c r="O1412" s="79"/>
      <c r="P1412" s="84"/>
      <c r="AB1412" s="85"/>
      <c r="AC1412" s="86"/>
      <c r="AD1412" s="85"/>
      <c r="AE1412" s="85"/>
      <c r="AF1412" s="86"/>
      <c r="AG1412" s="86"/>
      <c r="AH1412" s="87"/>
      <c r="AI1412" s="88"/>
      <c r="AJ1412" s="88"/>
      <c r="AK1412" s="89"/>
      <c r="AL1412" s="90"/>
      <c r="AM1412" s="89"/>
      <c r="AN1412" s="90"/>
      <c r="AO1412" s="86"/>
      <c r="AP1412" s="91"/>
    </row>
    <row r="1413" customFormat="false" ht="12.75" hidden="false" customHeight="false" outlineLevel="0" collapsed="false">
      <c r="B1413" s="78"/>
      <c r="C1413" s="79"/>
      <c r="D1413" s="78"/>
      <c r="E1413" s="78"/>
      <c r="F1413" s="79"/>
      <c r="G1413" s="79"/>
      <c r="H1413" s="80"/>
      <c r="I1413" s="81"/>
      <c r="J1413" s="81"/>
      <c r="K1413" s="82"/>
      <c r="L1413" s="83"/>
      <c r="M1413" s="82"/>
      <c r="N1413" s="83"/>
      <c r="O1413" s="79"/>
      <c r="P1413" s="84"/>
      <c r="AB1413" s="85"/>
      <c r="AC1413" s="86"/>
      <c r="AD1413" s="85"/>
      <c r="AE1413" s="85"/>
      <c r="AF1413" s="86"/>
      <c r="AG1413" s="86"/>
      <c r="AH1413" s="87"/>
      <c r="AI1413" s="88"/>
      <c r="AJ1413" s="88"/>
      <c r="AK1413" s="89"/>
      <c r="AL1413" s="90"/>
      <c r="AM1413" s="89"/>
      <c r="AN1413" s="90"/>
      <c r="AO1413" s="86"/>
      <c r="AP1413" s="91"/>
    </row>
    <row r="1414" customFormat="false" ht="12.75" hidden="false" customHeight="false" outlineLevel="0" collapsed="false">
      <c r="B1414" s="78"/>
      <c r="C1414" s="79"/>
      <c r="D1414" s="78"/>
      <c r="E1414" s="78"/>
      <c r="F1414" s="79"/>
      <c r="G1414" s="79"/>
      <c r="H1414" s="80"/>
      <c r="I1414" s="81"/>
      <c r="J1414" s="81"/>
      <c r="K1414" s="82"/>
      <c r="L1414" s="83"/>
      <c r="M1414" s="82"/>
      <c r="N1414" s="83"/>
      <c r="O1414" s="79"/>
      <c r="P1414" s="84"/>
      <c r="AB1414" s="85"/>
      <c r="AC1414" s="86"/>
      <c r="AD1414" s="85"/>
      <c r="AE1414" s="85"/>
      <c r="AF1414" s="86"/>
      <c r="AG1414" s="86"/>
      <c r="AH1414" s="87"/>
      <c r="AI1414" s="88"/>
      <c r="AJ1414" s="88"/>
      <c r="AK1414" s="89"/>
      <c r="AL1414" s="90"/>
      <c r="AM1414" s="89"/>
      <c r="AN1414" s="90"/>
      <c r="AO1414" s="86"/>
      <c r="AP1414" s="91"/>
    </row>
    <row r="1415" customFormat="false" ht="12.75" hidden="false" customHeight="false" outlineLevel="0" collapsed="false">
      <c r="B1415" s="78"/>
      <c r="C1415" s="79"/>
      <c r="D1415" s="78"/>
      <c r="E1415" s="78"/>
      <c r="F1415" s="79"/>
      <c r="G1415" s="79"/>
      <c r="H1415" s="80"/>
      <c r="I1415" s="81"/>
      <c r="J1415" s="81"/>
      <c r="K1415" s="82"/>
      <c r="L1415" s="83"/>
      <c r="M1415" s="82"/>
      <c r="N1415" s="83"/>
      <c r="O1415" s="79"/>
      <c r="P1415" s="84"/>
      <c r="AB1415" s="85"/>
      <c r="AC1415" s="86"/>
      <c r="AD1415" s="85"/>
      <c r="AE1415" s="85"/>
      <c r="AF1415" s="86"/>
      <c r="AG1415" s="86"/>
      <c r="AH1415" s="87"/>
      <c r="AI1415" s="88"/>
      <c r="AJ1415" s="88"/>
      <c r="AK1415" s="89"/>
      <c r="AL1415" s="90"/>
      <c r="AM1415" s="89"/>
      <c r="AN1415" s="90"/>
      <c r="AO1415" s="86"/>
      <c r="AP1415" s="91"/>
    </row>
    <row r="1416" customFormat="false" ht="12.75" hidden="false" customHeight="false" outlineLevel="0" collapsed="false">
      <c r="B1416" s="78"/>
      <c r="C1416" s="79"/>
      <c r="D1416" s="78"/>
      <c r="E1416" s="78"/>
      <c r="F1416" s="79"/>
      <c r="G1416" s="79"/>
      <c r="H1416" s="80"/>
      <c r="I1416" s="81"/>
      <c r="J1416" s="81"/>
      <c r="K1416" s="82"/>
      <c r="L1416" s="83"/>
      <c r="M1416" s="82"/>
      <c r="N1416" s="83"/>
      <c r="O1416" s="79"/>
      <c r="P1416" s="84"/>
      <c r="AB1416" s="85"/>
      <c r="AC1416" s="86"/>
      <c r="AD1416" s="85"/>
      <c r="AE1416" s="85"/>
      <c r="AF1416" s="86"/>
      <c r="AG1416" s="86"/>
      <c r="AH1416" s="87"/>
      <c r="AI1416" s="88"/>
      <c r="AJ1416" s="88"/>
      <c r="AK1416" s="89"/>
      <c r="AL1416" s="90"/>
      <c r="AM1416" s="89"/>
      <c r="AN1416" s="90"/>
      <c r="AO1416" s="86"/>
      <c r="AP1416" s="91"/>
    </row>
    <row r="1417" customFormat="false" ht="12.75" hidden="false" customHeight="false" outlineLevel="0" collapsed="false">
      <c r="B1417" s="78"/>
      <c r="C1417" s="79"/>
      <c r="D1417" s="78"/>
      <c r="E1417" s="78"/>
      <c r="F1417" s="79"/>
      <c r="G1417" s="79"/>
      <c r="H1417" s="80"/>
      <c r="I1417" s="81"/>
      <c r="J1417" s="81"/>
      <c r="K1417" s="82"/>
      <c r="L1417" s="83"/>
      <c r="M1417" s="82"/>
      <c r="N1417" s="83"/>
      <c r="O1417" s="79"/>
      <c r="P1417" s="84"/>
      <c r="AB1417" s="85"/>
      <c r="AC1417" s="86"/>
      <c r="AD1417" s="85"/>
      <c r="AE1417" s="85"/>
      <c r="AF1417" s="86"/>
      <c r="AG1417" s="86"/>
      <c r="AH1417" s="87"/>
      <c r="AI1417" s="88"/>
      <c r="AJ1417" s="88"/>
      <c r="AK1417" s="89"/>
      <c r="AL1417" s="90"/>
      <c r="AM1417" s="89"/>
      <c r="AN1417" s="90"/>
      <c r="AO1417" s="86"/>
      <c r="AP1417" s="91"/>
    </row>
    <row r="1418" customFormat="false" ht="12.75" hidden="false" customHeight="false" outlineLevel="0" collapsed="false">
      <c r="B1418" s="78"/>
      <c r="C1418" s="79"/>
      <c r="D1418" s="78"/>
      <c r="E1418" s="78"/>
      <c r="F1418" s="79"/>
      <c r="G1418" s="79"/>
      <c r="H1418" s="80"/>
      <c r="I1418" s="81"/>
      <c r="J1418" s="81"/>
      <c r="K1418" s="82"/>
      <c r="L1418" s="83"/>
      <c r="M1418" s="82"/>
      <c r="N1418" s="83"/>
      <c r="O1418" s="79"/>
      <c r="P1418" s="84"/>
      <c r="AB1418" s="85"/>
      <c r="AC1418" s="86"/>
      <c r="AD1418" s="85"/>
      <c r="AE1418" s="85"/>
      <c r="AF1418" s="86"/>
      <c r="AG1418" s="86"/>
      <c r="AH1418" s="87"/>
      <c r="AI1418" s="88"/>
      <c r="AJ1418" s="88"/>
      <c r="AK1418" s="89"/>
      <c r="AL1418" s="90"/>
      <c r="AM1418" s="89"/>
      <c r="AN1418" s="90"/>
      <c r="AO1418" s="86"/>
      <c r="AP1418" s="91"/>
    </row>
    <row r="1419" customFormat="false" ht="12.75" hidden="false" customHeight="false" outlineLevel="0" collapsed="false">
      <c r="B1419" s="78"/>
      <c r="C1419" s="79"/>
      <c r="D1419" s="78"/>
      <c r="E1419" s="78"/>
      <c r="F1419" s="79"/>
      <c r="G1419" s="79"/>
      <c r="H1419" s="80"/>
      <c r="I1419" s="81"/>
      <c r="J1419" s="81"/>
      <c r="K1419" s="82"/>
      <c r="L1419" s="83"/>
      <c r="M1419" s="82"/>
      <c r="N1419" s="83"/>
      <c r="O1419" s="79"/>
      <c r="P1419" s="84"/>
      <c r="AB1419" s="85"/>
      <c r="AC1419" s="86"/>
      <c r="AD1419" s="85"/>
      <c r="AE1419" s="85"/>
      <c r="AF1419" s="86"/>
      <c r="AG1419" s="86"/>
      <c r="AH1419" s="87"/>
      <c r="AI1419" s="88"/>
      <c r="AJ1419" s="88"/>
      <c r="AK1419" s="89"/>
      <c r="AL1419" s="90"/>
      <c r="AM1419" s="89"/>
      <c r="AN1419" s="90"/>
      <c r="AO1419" s="86"/>
      <c r="AP1419" s="91"/>
    </row>
    <row r="1420" customFormat="false" ht="12.75" hidden="false" customHeight="false" outlineLevel="0" collapsed="false">
      <c r="B1420" s="78"/>
      <c r="C1420" s="79"/>
      <c r="D1420" s="78"/>
      <c r="E1420" s="78"/>
      <c r="F1420" s="79"/>
      <c r="G1420" s="79"/>
      <c r="H1420" s="80"/>
      <c r="I1420" s="81"/>
      <c r="J1420" s="81"/>
      <c r="K1420" s="82"/>
      <c r="L1420" s="83"/>
      <c r="M1420" s="82"/>
      <c r="N1420" s="83"/>
      <c r="O1420" s="79"/>
      <c r="P1420" s="84"/>
      <c r="AB1420" s="85"/>
      <c r="AC1420" s="86"/>
      <c r="AD1420" s="85"/>
      <c r="AE1420" s="85"/>
      <c r="AF1420" s="86"/>
      <c r="AG1420" s="86"/>
      <c r="AH1420" s="87"/>
      <c r="AI1420" s="88"/>
      <c r="AJ1420" s="88"/>
      <c r="AK1420" s="89"/>
      <c r="AL1420" s="90"/>
      <c r="AM1420" s="89"/>
      <c r="AN1420" s="90"/>
      <c r="AO1420" s="86"/>
      <c r="AP1420" s="91"/>
    </row>
    <row r="1421" customFormat="false" ht="12.75" hidden="false" customHeight="false" outlineLevel="0" collapsed="false">
      <c r="B1421" s="78"/>
      <c r="C1421" s="79"/>
      <c r="D1421" s="78"/>
      <c r="E1421" s="78"/>
      <c r="F1421" s="79"/>
      <c r="G1421" s="79"/>
      <c r="H1421" s="80"/>
      <c r="I1421" s="81"/>
      <c r="J1421" s="81"/>
      <c r="K1421" s="82"/>
      <c r="L1421" s="83"/>
      <c r="M1421" s="82"/>
      <c r="N1421" s="83"/>
      <c r="O1421" s="79"/>
      <c r="P1421" s="84"/>
      <c r="AB1421" s="85"/>
      <c r="AC1421" s="86"/>
      <c r="AD1421" s="85"/>
      <c r="AE1421" s="85"/>
      <c r="AF1421" s="86"/>
      <c r="AG1421" s="86"/>
      <c r="AH1421" s="87"/>
      <c r="AI1421" s="88"/>
      <c r="AJ1421" s="88"/>
      <c r="AK1421" s="89"/>
      <c r="AL1421" s="90"/>
      <c r="AM1421" s="89"/>
      <c r="AN1421" s="90"/>
      <c r="AO1421" s="86"/>
      <c r="AP1421" s="91"/>
    </row>
    <row r="1422" customFormat="false" ht="12.75" hidden="false" customHeight="false" outlineLevel="0" collapsed="false">
      <c r="B1422" s="78"/>
      <c r="C1422" s="79"/>
      <c r="D1422" s="78"/>
      <c r="E1422" s="78"/>
      <c r="F1422" s="79"/>
      <c r="G1422" s="79"/>
      <c r="H1422" s="80"/>
      <c r="I1422" s="81"/>
      <c r="J1422" s="81"/>
      <c r="K1422" s="82"/>
      <c r="L1422" s="83"/>
      <c r="M1422" s="82"/>
      <c r="N1422" s="83"/>
      <c r="O1422" s="79"/>
      <c r="P1422" s="84"/>
      <c r="AB1422" s="85"/>
      <c r="AC1422" s="86"/>
      <c r="AD1422" s="85"/>
      <c r="AE1422" s="85"/>
      <c r="AF1422" s="86"/>
      <c r="AG1422" s="86"/>
      <c r="AH1422" s="87"/>
      <c r="AI1422" s="88"/>
      <c r="AJ1422" s="88"/>
      <c r="AK1422" s="89"/>
      <c r="AL1422" s="90"/>
      <c r="AM1422" s="89"/>
      <c r="AN1422" s="90"/>
      <c r="AO1422" s="86"/>
      <c r="AP1422" s="91"/>
    </row>
    <row r="1423" customFormat="false" ht="12.75" hidden="false" customHeight="false" outlineLevel="0" collapsed="false">
      <c r="B1423" s="78"/>
      <c r="C1423" s="79"/>
      <c r="D1423" s="78"/>
      <c r="E1423" s="78"/>
      <c r="F1423" s="79"/>
      <c r="G1423" s="79"/>
      <c r="H1423" s="80"/>
      <c r="I1423" s="81"/>
      <c r="J1423" s="81"/>
      <c r="K1423" s="82"/>
      <c r="L1423" s="83"/>
      <c r="M1423" s="82"/>
      <c r="N1423" s="83"/>
      <c r="O1423" s="79"/>
      <c r="P1423" s="84"/>
      <c r="AB1423" s="85"/>
      <c r="AC1423" s="86"/>
      <c r="AD1423" s="85"/>
      <c r="AE1423" s="85"/>
      <c r="AF1423" s="86"/>
      <c r="AG1423" s="86"/>
      <c r="AH1423" s="87"/>
      <c r="AI1423" s="88"/>
      <c r="AJ1423" s="88"/>
      <c r="AK1423" s="89"/>
      <c r="AL1423" s="90"/>
      <c r="AM1423" s="89"/>
      <c r="AN1423" s="90"/>
      <c r="AO1423" s="86"/>
      <c r="AP1423" s="91"/>
    </row>
    <row r="1424" customFormat="false" ht="12.75" hidden="false" customHeight="false" outlineLevel="0" collapsed="false">
      <c r="B1424" s="78"/>
      <c r="C1424" s="79"/>
      <c r="D1424" s="78"/>
      <c r="E1424" s="78"/>
      <c r="F1424" s="79"/>
      <c r="G1424" s="79"/>
      <c r="H1424" s="80"/>
      <c r="I1424" s="81"/>
      <c r="J1424" s="81"/>
      <c r="K1424" s="82"/>
      <c r="L1424" s="83"/>
      <c r="M1424" s="82"/>
      <c r="N1424" s="83"/>
      <c r="O1424" s="79"/>
      <c r="P1424" s="84"/>
      <c r="AB1424" s="85"/>
      <c r="AC1424" s="86"/>
      <c r="AD1424" s="85"/>
      <c r="AE1424" s="85"/>
      <c r="AF1424" s="86"/>
      <c r="AG1424" s="86"/>
      <c r="AH1424" s="87"/>
      <c r="AI1424" s="88"/>
      <c r="AJ1424" s="88"/>
      <c r="AK1424" s="89"/>
      <c r="AL1424" s="90"/>
      <c r="AM1424" s="89"/>
      <c r="AN1424" s="90"/>
      <c r="AO1424" s="86"/>
      <c r="AP1424" s="91"/>
    </row>
    <row r="1425" customFormat="false" ht="12.75" hidden="false" customHeight="false" outlineLevel="0" collapsed="false">
      <c r="B1425" s="78"/>
      <c r="C1425" s="79"/>
      <c r="D1425" s="78"/>
      <c r="E1425" s="78"/>
      <c r="F1425" s="79"/>
      <c r="G1425" s="79"/>
      <c r="H1425" s="80"/>
      <c r="I1425" s="81"/>
      <c r="J1425" s="81"/>
      <c r="K1425" s="82"/>
      <c r="L1425" s="83"/>
      <c r="M1425" s="82"/>
      <c r="N1425" s="83"/>
      <c r="O1425" s="79"/>
      <c r="P1425" s="84"/>
      <c r="AB1425" s="85"/>
      <c r="AC1425" s="86"/>
      <c r="AD1425" s="85"/>
      <c r="AE1425" s="85"/>
      <c r="AF1425" s="86"/>
      <c r="AG1425" s="86"/>
      <c r="AH1425" s="87"/>
      <c r="AI1425" s="88"/>
      <c r="AJ1425" s="88"/>
      <c r="AK1425" s="89"/>
      <c r="AL1425" s="90"/>
      <c r="AM1425" s="89"/>
      <c r="AN1425" s="90"/>
      <c r="AO1425" s="86"/>
      <c r="AP1425" s="91"/>
    </row>
    <row r="1426" customFormat="false" ht="12.75" hidden="false" customHeight="false" outlineLevel="0" collapsed="false">
      <c r="B1426" s="78"/>
      <c r="C1426" s="79"/>
      <c r="D1426" s="78"/>
      <c r="E1426" s="78"/>
      <c r="F1426" s="79"/>
      <c r="G1426" s="79"/>
      <c r="H1426" s="80"/>
      <c r="I1426" s="81"/>
      <c r="J1426" s="81"/>
      <c r="K1426" s="82"/>
      <c r="L1426" s="83"/>
      <c r="M1426" s="82"/>
      <c r="N1426" s="83"/>
      <c r="O1426" s="79"/>
      <c r="P1426" s="84"/>
      <c r="AB1426" s="85"/>
      <c r="AC1426" s="86"/>
      <c r="AD1426" s="85"/>
      <c r="AE1426" s="85"/>
      <c r="AF1426" s="86"/>
      <c r="AG1426" s="86"/>
      <c r="AH1426" s="87"/>
      <c r="AI1426" s="88"/>
      <c r="AJ1426" s="88"/>
      <c r="AK1426" s="89"/>
      <c r="AL1426" s="90"/>
      <c r="AM1426" s="89"/>
      <c r="AN1426" s="90"/>
      <c r="AO1426" s="86"/>
      <c r="AP1426" s="91"/>
    </row>
    <row r="1427" customFormat="false" ht="12.75" hidden="false" customHeight="false" outlineLevel="0" collapsed="false">
      <c r="B1427" s="78"/>
      <c r="C1427" s="79"/>
      <c r="D1427" s="78"/>
      <c r="E1427" s="78"/>
      <c r="F1427" s="79"/>
      <c r="G1427" s="79"/>
      <c r="H1427" s="80"/>
      <c r="I1427" s="81"/>
      <c r="J1427" s="81"/>
      <c r="K1427" s="82"/>
      <c r="L1427" s="83"/>
      <c r="M1427" s="82"/>
      <c r="N1427" s="83"/>
      <c r="O1427" s="79"/>
      <c r="P1427" s="84"/>
      <c r="AB1427" s="85"/>
      <c r="AC1427" s="86"/>
      <c r="AD1427" s="85"/>
      <c r="AE1427" s="85"/>
      <c r="AF1427" s="86"/>
      <c r="AG1427" s="86"/>
      <c r="AH1427" s="87"/>
      <c r="AI1427" s="88"/>
      <c r="AJ1427" s="88"/>
      <c r="AK1427" s="89"/>
      <c r="AL1427" s="90"/>
      <c r="AM1427" s="89"/>
      <c r="AN1427" s="90"/>
      <c r="AO1427" s="86"/>
      <c r="AP1427" s="91"/>
    </row>
    <row r="1428" customFormat="false" ht="12.75" hidden="false" customHeight="false" outlineLevel="0" collapsed="false">
      <c r="B1428" s="78"/>
      <c r="C1428" s="79"/>
      <c r="D1428" s="78"/>
      <c r="E1428" s="78"/>
      <c r="F1428" s="79"/>
      <c r="G1428" s="79"/>
      <c r="H1428" s="80"/>
      <c r="I1428" s="81"/>
      <c r="J1428" s="81"/>
      <c r="K1428" s="82"/>
      <c r="L1428" s="83"/>
      <c r="M1428" s="82"/>
      <c r="N1428" s="83"/>
      <c r="O1428" s="79"/>
      <c r="P1428" s="84"/>
      <c r="AB1428" s="85"/>
      <c r="AC1428" s="86"/>
      <c r="AD1428" s="85"/>
      <c r="AE1428" s="85"/>
      <c r="AF1428" s="86"/>
      <c r="AG1428" s="86"/>
      <c r="AH1428" s="87"/>
      <c r="AI1428" s="88"/>
      <c r="AJ1428" s="88"/>
      <c r="AK1428" s="89"/>
      <c r="AL1428" s="90"/>
      <c r="AM1428" s="89"/>
      <c r="AN1428" s="90"/>
      <c r="AO1428" s="86"/>
      <c r="AP1428" s="91"/>
    </row>
    <row r="1429" customFormat="false" ht="12.75" hidden="false" customHeight="false" outlineLevel="0" collapsed="false">
      <c r="B1429" s="78"/>
      <c r="C1429" s="79"/>
      <c r="D1429" s="78"/>
      <c r="E1429" s="78"/>
      <c r="F1429" s="79"/>
      <c r="G1429" s="79"/>
      <c r="H1429" s="80"/>
      <c r="I1429" s="81"/>
      <c r="J1429" s="81"/>
      <c r="K1429" s="82"/>
      <c r="L1429" s="83"/>
      <c r="M1429" s="82"/>
      <c r="N1429" s="83"/>
      <c r="O1429" s="79"/>
      <c r="P1429" s="84"/>
      <c r="AB1429" s="85"/>
      <c r="AC1429" s="86"/>
      <c r="AD1429" s="85"/>
      <c r="AE1429" s="85"/>
      <c r="AF1429" s="86"/>
      <c r="AG1429" s="86"/>
      <c r="AH1429" s="87"/>
      <c r="AI1429" s="88"/>
      <c r="AJ1429" s="88"/>
      <c r="AK1429" s="89"/>
      <c r="AL1429" s="90"/>
      <c r="AM1429" s="89"/>
      <c r="AN1429" s="90"/>
      <c r="AO1429" s="86"/>
      <c r="AP1429" s="91"/>
    </row>
    <row r="1430" customFormat="false" ht="12.75" hidden="false" customHeight="false" outlineLevel="0" collapsed="false">
      <c r="B1430" s="78"/>
      <c r="C1430" s="79"/>
      <c r="D1430" s="78"/>
      <c r="E1430" s="78"/>
      <c r="F1430" s="79"/>
      <c r="G1430" s="79"/>
      <c r="H1430" s="80"/>
      <c r="I1430" s="81"/>
      <c r="J1430" s="81"/>
      <c r="K1430" s="82"/>
      <c r="L1430" s="83"/>
      <c r="M1430" s="82"/>
      <c r="N1430" s="83"/>
      <c r="O1430" s="79"/>
      <c r="P1430" s="84"/>
      <c r="AB1430" s="85"/>
      <c r="AC1430" s="86"/>
      <c r="AD1430" s="85"/>
      <c r="AE1430" s="85"/>
      <c r="AF1430" s="86"/>
      <c r="AG1430" s="86"/>
      <c r="AH1430" s="87"/>
      <c r="AI1430" s="88"/>
      <c r="AJ1430" s="88"/>
      <c r="AK1430" s="89"/>
      <c r="AL1430" s="90"/>
      <c r="AM1430" s="89"/>
      <c r="AN1430" s="90"/>
      <c r="AO1430" s="86"/>
      <c r="AP1430" s="91"/>
    </row>
    <row r="1431" customFormat="false" ht="12.75" hidden="false" customHeight="false" outlineLevel="0" collapsed="false">
      <c r="B1431" s="78"/>
      <c r="C1431" s="79"/>
      <c r="D1431" s="78"/>
      <c r="E1431" s="78"/>
      <c r="F1431" s="79"/>
      <c r="G1431" s="79"/>
      <c r="H1431" s="80"/>
      <c r="I1431" s="81"/>
      <c r="J1431" s="81"/>
      <c r="K1431" s="82"/>
      <c r="L1431" s="83"/>
      <c r="M1431" s="82"/>
      <c r="N1431" s="83"/>
      <c r="O1431" s="79"/>
      <c r="P1431" s="84"/>
      <c r="AB1431" s="85"/>
      <c r="AC1431" s="86"/>
      <c r="AD1431" s="85"/>
      <c r="AE1431" s="85"/>
      <c r="AF1431" s="86"/>
      <c r="AG1431" s="86"/>
      <c r="AH1431" s="87"/>
      <c r="AI1431" s="88"/>
      <c r="AJ1431" s="88"/>
      <c r="AK1431" s="89"/>
      <c r="AL1431" s="90"/>
      <c r="AM1431" s="89"/>
      <c r="AN1431" s="90"/>
      <c r="AO1431" s="86"/>
      <c r="AP1431" s="91"/>
    </row>
    <row r="1432" customFormat="false" ht="12.75" hidden="false" customHeight="false" outlineLevel="0" collapsed="false">
      <c r="B1432" s="78"/>
      <c r="C1432" s="79"/>
      <c r="D1432" s="78"/>
      <c r="E1432" s="78"/>
      <c r="F1432" s="79"/>
      <c r="G1432" s="79"/>
      <c r="H1432" s="80"/>
      <c r="I1432" s="81"/>
      <c r="J1432" s="81"/>
      <c r="K1432" s="82"/>
      <c r="L1432" s="83"/>
      <c r="M1432" s="82"/>
      <c r="N1432" s="83"/>
      <c r="O1432" s="79"/>
      <c r="P1432" s="84"/>
      <c r="AB1432" s="85"/>
      <c r="AC1432" s="86"/>
      <c r="AD1432" s="85"/>
      <c r="AE1432" s="85"/>
      <c r="AF1432" s="86"/>
      <c r="AG1432" s="86"/>
      <c r="AH1432" s="87"/>
      <c r="AI1432" s="88"/>
      <c r="AJ1432" s="88"/>
      <c r="AK1432" s="89"/>
      <c r="AL1432" s="90"/>
      <c r="AM1432" s="89"/>
      <c r="AN1432" s="90"/>
      <c r="AO1432" s="86"/>
      <c r="AP1432" s="91"/>
    </row>
    <row r="1433" customFormat="false" ht="12.75" hidden="false" customHeight="false" outlineLevel="0" collapsed="false">
      <c r="B1433" s="78"/>
      <c r="C1433" s="79"/>
      <c r="D1433" s="78"/>
      <c r="E1433" s="78"/>
      <c r="F1433" s="79"/>
      <c r="G1433" s="79"/>
      <c r="H1433" s="80"/>
      <c r="I1433" s="81"/>
      <c r="J1433" s="81"/>
      <c r="K1433" s="82"/>
      <c r="L1433" s="83"/>
      <c r="M1433" s="82"/>
      <c r="N1433" s="83"/>
      <c r="O1433" s="79"/>
      <c r="P1433" s="84"/>
      <c r="AB1433" s="85"/>
      <c r="AC1433" s="86"/>
      <c r="AD1433" s="85"/>
      <c r="AE1433" s="85"/>
      <c r="AF1433" s="86"/>
      <c r="AG1433" s="86"/>
      <c r="AH1433" s="87"/>
      <c r="AI1433" s="88"/>
      <c r="AJ1433" s="88"/>
      <c r="AK1433" s="89"/>
      <c r="AL1433" s="90"/>
      <c r="AM1433" s="89"/>
      <c r="AN1433" s="90"/>
      <c r="AO1433" s="86"/>
      <c r="AP1433" s="91"/>
    </row>
    <row r="1434" customFormat="false" ht="12.75" hidden="false" customHeight="false" outlineLevel="0" collapsed="false">
      <c r="B1434" s="78"/>
      <c r="C1434" s="79"/>
      <c r="D1434" s="78"/>
      <c r="E1434" s="78"/>
      <c r="F1434" s="79"/>
      <c r="G1434" s="79"/>
      <c r="H1434" s="80"/>
      <c r="I1434" s="81"/>
      <c r="J1434" s="81"/>
      <c r="K1434" s="82"/>
      <c r="L1434" s="83"/>
      <c r="M1434" s="82"/>
      <c r="N1434" s="83"/>
      <c r="O1434" s="79"/>
      <c r="P1434" s="84"/>
      <c r="AB1434" s="85"/>
      <c r="AC1434" s="86"/>
      <c r="AD1434" s="85"/>
      <c r="AE1434" s="85"/>
      <c r="AF1434" s="86"/>
      <c r="AG1434" s="86"/>
      <c r="AH1434" s="87"/>
      <c r="AI1434" s="88"/>
      <c r="AJ1434" s="88"/>
      <c r="AK1434" s="89"/>
      <c r="AL1434" s="90"/>
      <c r="AM1434" s="89"/>
      <c r="AN1434" s="90"/>
      <c r="AO1434" s="86"/>
      <c r="AP1434" s="91"/>
    </row>
    <row r="1435" customFormat="false" ht="12.75" hidden="false" customHeight="false" outlineLevel="0" collapsed="false">
      <c r="B1435" s="78"/>
      <c r="C1435" s="79"/>
      <c r="D1435" s="78"/>
      <c r="E1435" s="78"/>
      <c r="F1435" s="79"/>
      <c r="G1435" s="79"/>
      <c r="H1435" s="80"/>
      <c r="I1435" s="81"/>
      <c r="J1435" s="81"/>
      <c r="K1435" s="82"/>
      <c r="L1435" s="83"/>
      <c r="M1435" s="82"/>
      <c r="N1435" s="83"/>
      <c r="O1435" s="79"/>
      <c r="P1435" s="84"/>
      <c r="AB1435" s="85"/>
      <c r="AC1435" s="86"/>
      <c r="AD1435" s="85"/>
      <c r="AE1435" s="85"/>
      <c r="AF1435" s="86"/>
      <c r="AG1435" s="86"/>
      <c r="AH1435" s="87"/>
      <c r="AI1435" s="88"/>
      <c r="AJ1435" s="88"/>
      <c r="AK1435" s="89"/>
      <c r="AL1435" s="90"/>
      <c r="AM1435" s="89"/>
      <c r="AN1435" s="90"/>
      <c r="AO1435" s="86"/>
      <c r="AP1435" s="91"/>
    </row>
    <row r="1436" customFormat="false" ht="12.75" hidden="false" customHeight="false" outlineLevel="0" collapsed="false">
      <c r="B1436" s="78"/>
      <c r="C1436" s="79"/>
      <c r="D1436" s="78"/>
      <c r="E1436" s="78"/>
      <c r="F1436" s="79"/>
      <c r="G1436" s="79"/>
      <c r="H1436" s="80"/>
      <c r="I1436" s="81"/>
      <c r="J1436" s="81"/>
      <c r="K1436" s="82"/>
      <c r="L1436" s="83"/>
      <c r="M1436" s="82"/>
      <c r="N1436" s="83"/>
      <c r="O1436" s="79"/>
      <c r="P1436" s="84"/>
      <c r="AB1436" s="85"/>
      <c r="AC1436" s="86"/>
      <c r="AD1436" s="85"/>
      <c r="AE1436" s="85"/>
      <c r="AF1436" s="86"/>
      <c r="AG1436" s="86"/>
      <c r="AH1436" s="87"/>
      <c r="AI1436" s="88"/>
      <c r="AJ1436" s="88"/>
      <c r="AK1436" s="89"/>
      <c r="AL1436" s="90"/>
      <c r="AM1436" s="89"/>
      <c r="AN1436" s="90"/>
      <c r="AO1436" s="86"/>
      <c r="AP1436" s="91"/>
    </row>
    <row r="1437" customFormat="false" ht="12.75" hidden="false" customHeight="false" outlineLevel="0" collapsed="false">
      <c r="B1437" s="78"/>
      <c r="C1437" s="79"/>
      <c r="D1437" s="78"/>
      <c r="E1437" s="78"/>
      <c r="F1437" s="79"/>
      <c r="G1437" s="79"/>
      <c r="H1437" s="80"/>
      <c r="I1437" s="81"/>
      <c r="J1437" s="81"/>
      <c r="K1437" s="82"/>
      <c r="L1437" s="83"/>
      <c r="M1437" s="82"/>
      <c r="N1437" s="83"/>
      <c r="O1437" s="79"/>
      <c r="P1437" s="84"/>
      <c r="AB1437" s="85"/>
      <c r="AC1437" s="86"/>
      <c r="AD1437" s="85"/>
      <c r="AE1437" s="85"/>
      <c r="AF1437" s="86"/>
      <c r="AG1437" s="86"/>
      <c r="AH1437" s="87"/>
      <c r="AI1437" s="88"/>
      <c r="AJ1437" s="88"/>
      <c r="AK1437" s="89"/>
      <c r="AL1437" s="90"/>
      <c r="AM1437" s="89"/>
      <c r="AN1437" s="90"/>
      <c r="AO1437" s="86"/>
      <c r="AP1437" s="91"/>
    </row>
    <row r="1438" customFormat="false" ht="12.75" hidden="false" customHeight="false" outlineLevel="0" collapsed="false">
      <c r="B1438" s="78"/>
      <c r="C1438" s="79"/>
      <c r="D1438" s="78"/>
      <c r="E1438" s="78"/>
      <c r="F1438" s="79"/>
      <c r="G1438" s="79"/>
      <c r="H1438" s="80"/>
      <c r="I1438" s="81"/>
      <c r="J1438" s="81"/>
      <c r="K1438" s="82"/>
      <c r="L1438" s="83"/>
      <c r="M1438" s="82"/>
      <c r="N1438" s="83"/>
      <c r="O1438" s="79"/>
      <c r="P1438" s="84"/>
      <c r="AB1438" s="85"/>
      <c r="AC1438" s="86"/>
      <c r="AD1438" s="85"/>
      <c r="AE1438" s="85"/>
      <c r="AF1438" s="86"/>
      <c r="AG1438" s="86"/>
      <c r="AH1438" s="87"/>
      <c r="AI1438" s="88"/>
      <c r="AJ1438" s="88"/>
      <c r="AK1438" s="89"/>
      <c r="AL1438" s="90"/>
      <c r="AM1438" s="89"/>
      <c r="AN1438" s="90"/>
      <c r="AO1438" s="86"/>
      <c r="AP1438" s="91"/>
    </row>
    <row r="1439" customFormat="false" ht="12.75" hidden="false" customHeight="false" outlineLevel="0" collapsed="false">
      <c r="B1439" s="78"/>
      <c r="C1439" s="79"/>
      <c r="D1439" s="78"/>
      <c r="E1439" s="78"/>
      <c r="F1439" s="79"/>
      <c r="G1439" s="79"/>
      <c r="H1439" s="80"/>
      <c r="I1439" s="81"/>
      <c r="J1439" s="81"/>
      <c r="K1439" s="82"/>
      <c r="L1439" s="83"/>
      <c r="M1439" s="82"/>
      <c r="N1439" s="83"/>
      <c r="O1439" s="79"/>
      <c r="P1439" s="84"/>
      <c r="AB1439" s="85"/>
      <c r="AC1439" s="86"/>
      <c r="AD1439" s="85"/>
      <c r="AE1439" s="85"/>
      <c r="AF1439" s="86"/>
      <c r="AG1439" s="86"/>
      <c r="AH1439" s="87"/>
      <c r="AI1439" s="88"/>
      <c r="AJ1439" s="88"/>
      <c r="AK1439" s="89"/>
      <c r="AL1439" s="90"/>
      <c r="AM1439" s="89"/>
      <c r="AN1439" s="90"/>
      <c r="AO1439" s="86"/>
      <c r="AP1439" s="91"/>
    </row>
    <row r="1440" customFormat="false" ht="12.75" hidden="false" customHeight="false" outlineLevel="0" collapsed="false">
      <c r="B1440" s="78"/>
      <c r="C1440" s="79"/>
      <c r="D1440" s="78"/>
      <c r="E1440" s="78"/>
      <c r="F1440" s="79"/>
      <c r="G1440" s="79"/>
      <c r="H1440" s="80"/>
      <c r="I1440" s="81"/>
      <c r="J1440" s="81"/>
      <c r="K1440" s="82"/>
      <c r="L1440" s="83"/>
      <c r="M1440" s="82"/>
      <c r="N1440" s="83"/>
      <c r="O1440" s="79"/>
      <c r="P1440" s="84"/>
      <c r="AB1440" s="85"/>
      <c r="AC1440" s="86"/>
      <c r="AD1440" s="85"/>
      <c r="AE1440" s="85"/>
      <c r="AF1440" s="86"/>
      <c r="AG1440" s="86"/>
      <c r="AH1440" s="87"/>
      <c r="AI1440" s="88"/>
      <c r="AJ1440" s="88"/>
      <c r="AK1440" s="89"/>
      <c r="AL1440" s="90"/>
      <c r="AM1440" s="89"/>
      <c r="AN1440" s="90"/>
      <c r="AO1440" s="86"/>
      <c r="AP1440" s="91"/>
    </row>
    <row r="1441" customFormat="false" ht="12.75" hidden="false" customHeight="false" outlineLevel="0" collapsed="false">
      <c r="B1441" s="78"/>
      <c r="C1441" s="79"/>
      <c r="D1441" s="78"/>
      <c r="E1441" s="78"/>
      <c r="F1441" s="79"/>
      <c r="G1441" s="79"/>
      <c r="H1441" s="80"/>
      <c r="I1441" s="81"/>
      <c r="J1441" s="81"/>
      <c r="K1441" s="82"/>
      <c r="L1441" s="83"/>
      <c r="M1441" s="82"/>
      <c r="N1441" s="83"/>
      <c r="O1441" s="79"/>
      <c r="P1441" s="84"/>
      <c r="AB1441" s="85"/>
      <c r="AC1441" s="86"/>
      <c r="AD1441" s="85"/>
      <c r="AE1441" s="85"/>
      <c r="AF1441" s="86"/>
      <c r="AG1441" s="86"/>
      <c r="AH1441" s="87"/>
      <c r="AI1441" s="88"/>
      <c r="AJ1441" s="88"/>
      <c r="AK1441" s="89"/>
      <c r="AL1441" s="90"/>
      <c r="AM1441" s="89"/>
      <c r="AN1441" s="90"/>
      <c r="AO1441" s="86"/>
      <c r="AP1441" s="91"/>
    </row>
    <row r="1442" customFormat="false" ht="12.75" hidden="false" customHeight="false" outlineLevel="0" collapsed="false">
      <c r="B1442" s="78"/>
      <c r="C1442" s="79"/>
      <c r="D1442" s="78"/>
      <c r="E1442" s="78"/>
      <c r="F1442" s="79"/>
      <c r="G1442" s="79"/>
      <c r="H1442" s="80"/>
      <c r="I1442" s="81"/>
      <c r="J1442" s="81"/>
      <c r="K1442" s="82"/>
      <c r="L1442" s="83"/>
      <c r="M1442" s="82"/>
      <c r="N1442" s="83"/>
      <c r="O1442" s="79"/>
      <c r="P1442" s="84"/>
      <c r="AB1442" s="85"/>
      <c r="AC1442" s="86"/>
      <c r="AD1442" s="85"/>
      <c r="AE1442" s="85"/>
      <c r="AF1442" s="86"/>
      <c r="AG1442" s="86"/>
      <c r="AH1442" s="87"/>
      <c r="AI1442" s="88"/>
      <c r="AJ1442" s="88"/>
      <c r="AK1442" s="89"/>
      <c r="AL1442" s="90"/>
      <c r="AM1442" s="89"/>
      <c r="AN1442" s="90"/>
      <c r="AO1442" s="86"/>
      <c r="AP1442" s="91"/>
    </row>
    <row r="1443" customFormat="false" ht="12.75" hidden="false" customHeight="false" outlineLevel="0" collapsed="false">
      <c r="B1443" s="78"/>
      <c r="C1443" s="79"/>
      <c r="D1443" s="78"/>
      <c r="E1443" s="78"/>
      <c r="F1443" s="79"/>
      <c r="G1443" s="79"/>
      <c r="H1443" s="80"/>
      <c r="I1443" s="81"/>
      <c r="J1443" s="81"/>
      <c r="K1443" s="82"/>
      <c r="L1443" s="83"/>
      <c r="M1443" s="82"/>
      <c r="N1443" s="83"/>
      <c r="O1443" s="79"/>
      <c r="P1443" s="84"/>
      <c r="AB1443" s="13"/>
      <c r="AC1443" s="13"/>
      <c r="AD1443" s="13"/>
      <c r="AE1443" s="13"/>
      <c r="AF1443" s="13"/>
      <c r="AG1443" s="13"/>
      <c r="AH1443" s="13"/>
      <c r="AI1443" s="27"/>
      <c r="AJ1443" s="27"/>
      <c r="AK1443" s="28"/>
      <c r="AL1443" s="27"/>
      <c r="AM1443" s="28"/>
      <c r="AN1443" s="29"/>
      <c r="AO1443" s="30"/>
      <c r="AP1443" s="12"/>
    </row>
    <row r="1444" customFormat="false" ht="12.75" hidden="false" customHeight="false" outlineLevel="0" collapsed="false">
      <c r="B1444" s="78"/>
      <c r="C1444" s="79"/>
      <c r="D1444" s="78"/>
      <c r="E1444" s="78"/>
      <c r="F1444" s="79"/>
      <c r="G1444" s="79"/>
      <c r="H1444" s="80"/>
      <c r="I1444" s="81"/>
      <c r="J1444" s="81"/>
      <c r="K1444" s="82"/>
      <c r="L1444" s="83"/>
      <c r="M1444" s="82"/>
      <c r="N1444" s="83"/>
      <c r="O1444" s="79"/>
      <c r="P1444" s="84"/>
      <c r="AB1444" s="13"/>
      <c r="AC1444" s="13"/>
      <c r="AD1444" s="13"/>
      <c r="AE1444" s="13"/>
      <c r="AF1444" s="13"/>
      <c r="AG1444" s="13"/>
      <c r="AH1444" s="13"/>
      <c r="AI1444" s="27"/>
      <c r="AJ1444" s="27"/>
      <c r="AK1444" s="28"/>
      <c r="AL1444" s="27"/>
      <c r="AM1444" s="28"/>
      <c r="AN1444" s="29"/>
      <c r="AO1444" s="30"/>
      <c r="AP1444" s="12"/>
    </row>
    <row r="1445" customFormat="false" ht="12.75" hidden="false" customHeight="false" outlineLevel="0" collapsed="false">
      <c r="B1445" s="78"/>
      <c r="C1445" s="79"/>
      <c r="D1445" s="78"/>
      <c r="E1445" s="78"/>
      <c r="F1445" s="79"/>
      <c r="G1445" s="79"/>
      <c r="H1445" s="80"/>
      <c r="I1445" s="81"/>
      <c r="J1445" s="81"/>
      <c r="K1445" s="82"/>
      <c r="L1445" s="83"/>
      <c r="M1445" s="82"/>
      <c r="N1445" s="83"/>
      <c r="O1445" s="79"/>
      <c r="P1445" s="84"/>
      <c r="AB1445" s="13"/>
      <c r="AC1445" s="13"/>
      <c r="AD1445" s="13"/>
      <c r="AE1445" s="13"/>
      <c r="AF1445" s="13"/>
      <c r="AG1445" s="13"/>
      <c r="AH1445" s="13"/>
      <c r="AI1445" s="27"/>
      <c r="AJ1445" s="27"/>
      <c r="AK1445" s="28"/>
      <c r="AL1445" s="27"/>
      <c r="AM1445" s="28"/>
      <c r="AN1445" s="29"/>
      <c r="AO1445" s="30"/>
      <c r="AP1445" s="12"/>
    </row>
    <row r="1446" customFormat="false" ht="12.75" hidden="false" customHeight="false" outlineLevel="0" collapsed="false">
      <c r="B1446" s="78"/>
      <c r="C1446" s="79"/>
      <c r="D1446" s="78"/>
      <c r="E1446" s="78"/>
      <c r="F1446" s="79"/>
      <c r="G1446" s="79"/>
      <c r="H1446" s="80"/>
      <c r="I1446" s="81"/>
      <c r="J1446" s="81"/>
      <c r="K1446" s="82"/>
      <c r="L1446" s="83"/>
      <c r="M1446" s="82"/>
      <c r="N1446" s="83"/>
      <c r="O1446" s="79"/>
      <c r="P1446" s="84"/>
      <c r="AB1446" s="13"/>
      <c r="AC1446" s="13"/>
      <c r="AD1446" s="13"/>
      <c r="AE1446" s="13"/>
      <c r="AF1446" s="13"/>
      <c r="AG1446" s="13"/>
      <c r="AH1446" s="13"/>
      <c r="AI1446" s="27"/>
      <c r="AJ1446" s="27"/>
      <c r="AK1446" s="28"/>
      <c r="AL1446" s="27"/>
      <c r="AM1446" s="28"/>
      <c r="AN1446" s="29"/>
      <c r="AO1446" s="30"/>
      <c r="AP1446" s="12"/>
    </row>
    <row r="1447" customFormat="false" ht="12.75" hidden="false" customHeight="false" outlineLevel="0" collapsed="false">
      <c r="B1447" s="78"/>
      <c r="C1447" s="79"/>
      <c r="D1447" s="78"/>
      <c r="E1447" s="78"/>
      <c r="F1447" s="79"/>
      <c r="G1447" s="79"/>
      <c r="H1447" s="80"/>
      <c r="I1447" s="81"/>
      <c r="J1447" s="81"/>
      <c r="K1447" s="82"/>
      <c r="L1447" s="83"/>
      <c r="M1447" s="82"/>
      <c r="N1447" s="83"/>
      <c r="O1447" s="79"/>
      <c r="P1447" s="84"/>
      <c r="AB1447" s="13"/>
      <c r="AC1447" s="13"/>
      <c r="AD1447" s="13"/>
      <c r="AE1447" s="13"/>
      <c r="AF1447" s="13"/>
      <c r="AG1447" s="13"/>
      <c r="AH1447" s="13"/>
      <c r="AI1447" s="27"/>
      <c r="AJ1447" s="27"/>
      <c r="AK1447" s="28"/>
      <c r="AL1447" s="27"/>
      <c r="AM1447" s="28"/>
      <c r="AN1447" s="29"/>
      <c r="AO1447" s="30"/>
      <c r="AP1447" s="12"/>
    </row>
    <row r="1448" customFormat="false" ht="12.75" hidden="false" customHeight="false" outlineLevel="0" collapsed="false">
      <c r="B1448" s="78"/>
      <c r="C1448" s="79"/>
      <c r="D1448" s="78"/>
      <c r="E1448" s="78"/>
      <c r="F1448" s="79"/>
      <c r="G1448" s="79"/>
      <c r="H1448" s="80"/>
      <c r="I1448" s="81"/>
      <c r="J1448" s="81"/>
      <c r="K1448" s="82"/>
      <c r="L1448" s="83"/>
      <c r="M1448" s="82"/>
      <c r="N1448" s="83"/>
      <c r="O1448" s="79"/>
      <c r="P1448" s="84"/>
      <c r="AB1448" s="13"/>
      <c r="AC1448" s="13"/>
      <c r="AD1448" s="13"/>
      <c r="AE1448" s="13"/>
      <c r="AF1448" s="13"/>
      <c r="AG1448" s="13"/>
      <c r="AH1448" s="13"/>
      <c r="AI1448" s="27"/>
      <c r="AJ1448" s="27"/>
      <c r="AK1448" s="28"/>
      <c r="AL1448" s="27"/>
      <c r="AM1448" s="28"/>
      <c r="AN1448" s="29"/>
      <c r="AO1448" s="30"/>
      <c r="AP1448" s="12"/>
    </row>
    <row r="1449" customFormat="false" ht="12.75" hidden="false" customHeight="false" outlineLevel="0" collapsed="false">
      <c r="B1449" s="78"/>
      <c r="C1449" s="79"/>
      <c r="D1449" s="78"/>
      <c r="E1449" s="78"/>
      <c r="F1449" s="79"/>
      <c r="G1449" s="79"/>
      <c r="H1449" s="80"/>
      <c r="I1449" s="81"/>
      <c r="J1449" s="81"/>
      <c r="K1449" s="82"/>
      <c r="L1449" s="83"/>
      <c r="M1449" s="82"/>
      <c r="N1449" s="83"/>
      <c r="O1449" s="79"/>
      <c r="P1449" s="84"/>
      <c r="AB1449" s="13"/>
      <c r="AC1449" s="13"/>
      <c r="AD1449" s="13"/>
      <c r="AE1449" s="13"/>
      <c r="AF1449" s="13"/>
      <c r="AG1449" s="13"/>
      <c r="AH1449" s="13"/>
      <c r="AI1449" s="27"/>
      <c r="AJ1449" s="27"/>
      <c r="AK1449" s="28"/>
      <c r="AL1449" s="27"/>
      <c r="AM1449" s="28"/>
      <c r="AN1449" s="29"/>
      <c r="AO1449" s="30"/>
      <c r="AP1449" s="12"/>
    </row>
    <row r="1450" customFormat="false" ht="12.75" hidden="false" customHeight="false" outlineLevel="0" collapsed="false">
      <c r="B1450" s="78"/>
      <c r="C1450" s="79"/>
      <c r="D1450" s="78"/>
      <c r="E1450" s="78"/>
      <c r="F1450" s="79"/>
      <c r="G1450" s="79"/>
      <c r="H1450" s="80"/>
      <c r="I1450" s="81"/>
      <c r="J1450" s="81"/>
      <c r="K1450" s="82"/>
      <c r="L1450" s="83"/>
      <c r="M1450" s="82"/>
      <c r="N1450" s="83"/>
      <c r="O1450" s="79"/>
      <c r="P1450" s="84"/>
      <c r="AB1450" s="13"/>
      <c r="AC1450" s="13"/>
      <c r="AD1450" s="13"/>
      <c r="AE1450" s="13"/>
      <c r="AF1450" s="13"/>
      <c r="AG1450" s="13"/>
      <c r="AH1450" s="13"/>
      <c r="AI1450" s="27"/>
      <c r="AJ1450" s="27"/>
      <c r="AK1450" s="28"/>
      <c r="AL1450" s="27"/>
      <c r="AM1450" s="28"/>
      <c r="AN1450" s="29"/>
      <c r="AO1450" s="30"/>
      <c r="AP1450" s="12"/>
    </row>
    <row r="1451" customFormat="false" ht="12.75" hidden="false" customHeight="false" outlineLevel="0" collapsed="false">
      <c r="B1451" s="78"/>
      <c r="C1451" s="79"/>
      <c r="D1451" s="78"/>
      <c r="E1451" s="78"/>
      <c r="F1451" s="79"/>
      <c r="G1451" s="79"/>
      <c r="H1451" s="80"/>
      <c r="I1451" s="81"/>
      <c r="J1451" s="81"/>
      <c r="K1451" s="82"/>
      <c r="L1451" s="83"/>
      <c r="M1451" s="82"/>
      <c r="N1451" s="83"/>
      <c r="O1451" s="79"/>
      <c r="P1451" s="84"/>
      <c r="AB1451" s="13"/>
      <c r="AC1451" s="13"/>
      <c r="AD1451" s="13"/>
      <c r="AE1451" s="13"/>
      <c r="AF1451" s="13"/>
      <c r="AG1451" s="13"/>
      <c r="AH1451" s="13"/>
      <c r="AI1451" s="27"/>
      <c r="AJ1451" s="27"/>
      <c r="AK1451" s="28"/>
      <c r="AL1451" s="27"/>
      <c r="AM1451" s="28"/>
      <c r="AN1451" s="29"/>
      <c r="AO1451" s="30"/>
      <c r="AP1451" s="12"/>
    </row>
    <row r="1452" customFormat="false" ht="12.75" hidden="false" customHeight="false" outlineLevel="0" collapsed="false">
      <c r="B1452" s="78"/>
      <c r="C1452" s="79"/>
      <c r="D1452" s="78"/>
      <c r="E1452" s="78"/>
      <c r="F1452" s="79"/>
      <c r="G1452" s="79"/>
      <c r="H1452" s="80"/>
      <c r="I1452" s="81"/>
      <c r="J1452" s="81"/>
      <c r="K1452" s="82"/>
      <c r="L1452" s="83"/>
      <c r="M1452" s="82"/>
      <c r="N1452" s="83"/>
      <c r="O1452" s="79"/>
      <c r="P1452" s="84"/>
      <c r="AB1452" s="13"/>
      <c r="AC1452" s="13"/>
      <c r="AD1452" s="13"/>
      <c r="AE1452" s="13"/>
      <c r="AF1452" s="13"/>
      <c r="AG1452" s="13"/>
      <c r="AH1452" s="13"/>
      <c r="AI1452" s="27"/>
      <c r="AJ1452" s="27"/>
      <c r="AK1452" s="28"/>
      <c r="AL1452" s="27"/>
      <c r="AM1452" s="28"/>
      <c r="AN1452" s="29"/>
      <c r="AO1452" s="30"/>
      <c r="AP1452" s="12"/>
    </row>
    <row r="1453" customFormat="false" ht="12.75" hidden="false" customHeight="false" outlineLevel="0" collapsed="false">
      <c r="B1453" s="78"/>
      <c r="C1453" s="79"/>
      <c r="D1453" s="78"/>
      <c r="E1453" s="78"/>
      <c r="F1453" s="79"/>
      <c r="G1453" s="79"/>
      <c r="H1453" s="80"/>
      <c r="I1453" s="81"/>
      <c r="J1453" s="81"/>
      <c r="K1453" s="82"/>
      <c r="L1453" s="83"/>
      <c r="M1453" s="82"/>
      <c r="N1453" s="83"/>
      <c r="O1453" s="79"/>
      <c r="P1453" s="84"/>
      <c r="AB1453" s="13"/>
      <c r="AC1453" s="13"/>
      <c r="AD1453" s="13"/>
      <c r="AE1453" s="13"/>
      <c r="AF1453" s="13"/>
      <c r="AG1453" s="13"/>
      <c r="AH1453" s="13"/>
      <c r="AI1453" s="27"/>
      <c r="AJ1453" s="27"/>
      <c r="AK1453" s="28"/>
      <c r="AL1453" s="27"/>
      <c r="AM1453" s="28"/>
      <c r="AN1453" s="29"/>
      <c r="AO1453" s="30"/>
      <c r="AP1453" s="12"/>
    </row>
    <row r="1454" customFormat="false" ht="12.75" hidden="false" customHeight="false" outlineLevel="0" collapsed="false">
      <c r="B1454" s="78"/>
      <c r="C1454" s="79"/>
      <c r="D1454" s="78"/>
      <c r="E1454" s="78"/>
      <c r="F1454" s="79"/>
      <c r="G1454" s="79"/>
      <c r="H1454" s="80"/>
      <c r="I1454" s="81"/>
      <c r="J1454" s="81"/>
      <c r="K1454" s="82"/>
      <c r="L1454" s="83"/>
      <c r="M1454" s="82"/>
      <c r="N1454" s="83"/>
      <c r="O1454" s="79"/>
      <c r="P1454" s="84"/>
      <c r="AB1454" s="13"/>
      <c r="AC1454" s="13"/>
      <c r="AD1454" s="13"/>
      <c r="AE1454" s="13"/>
      <c r="AF1454" s="13"/>
      <c r="AG1454" s="13"/>
      <c r="AH1454" s="13"/>
      <c r="AI1454" s="27"/>
      <c r="AJ1454" s="27"/>
      <c r="AK1454" s="28"/>
      <c r="AL1454" s="27"/>
      <c r="AM1454" s="28"/>
      <c r="AN1454" s="29"/>
      <c r="AO1454" s="30"/>
      <c r="AP1454" s="12"/>
    </row>
    <row r="1455" customFormat="false" ht="12.75" hidden="false" customHeight="false" outlineLevel="0" collapsed="false">
      <c r="B1455" s="78"/>
      <c r="C1455" s="79"/>
      <c r="D1455" s="78"/>
      <c r="E1455" s="78"/>
      <c r="F1455" s="79"/>
      <c r="G1455" s="79"/>
      <c r="H1455" s="80"/>
      <c r="I1455" s="81"/>
      <c r="J1455" s="81"/>
      <c r="K1455" s="82"/>
      <c r="L1455" s="83"/>
      <c r="M1455" s="82"/>
      <c r="N1455" s="83"/>
      <c r="O1455" s="79"/>
      <c r="P1455" s="84"/>
      <c r="AB1455" s="13"/>
      <c r="AC1455" s="13"/>
      <c r="AD1455" s="13"/>
      <c r="AE1455" s="13"/>
      <c r="AF1455" s="13"/>
      <c r="AG1455" s="13"/>
      <c r="AH1455" s="13"/>
      <c r="AI1455" s="27"/>
      <c r="AJ1455" s="27"/>
      <c r="AK1455" s="28"/>
      <c r="AL1455" s="27"/>
      <c r="AM1455" s="28"/>
      <c r="AN1455" s="29"/>
      <c r="AO1455" s="30"/>
      <c r="AP1455" s="12"/>
    </row>
    <row r="1456" customFormat="false" ht="12.75" hidden="false" customHeight="false" outlineLevel="0" collapsed="false">
      <c r="B1456" s="78"/>
      <c r="C1456" s="79"/>
      <c r="D1456" s="78"/>
      <c r="E1456" s="78"/>
      <c r="F1456" s="79"/>
      <c r="G1456" s="79"/>
      <c r="H1456" s="80"/>
      <c r="I1456" s="81"/>
      <c r="J1456" s="81"/>
      <c r="K1456" s="82"/>
      <c r="L1456" s="83"/>
      <c r="M1456" s="82"/>
      <c r="N1456" s="83"/>
      <c r="O1456" s="79"/>
      <c r="P1456" s="84"/>
      <c r="AB1456" s="13"/>
      <c r="AC1456" s="13"/>
      <c r="AD1456" s="13"/>
      <c r="AE1456" s="13"/>
      <c r="AF1456" s="13"/>
      <c r="AG1456" s="13"/>
      <c r="AH1456" s="13"/>
      <c r="AI1456" s="27"/>
      <c r="AJ1456" s="27"/>
      <c r="AK1456" s="28"/>
      <c r="AL1456" s="27"/>
      <c r="AM1456" s="28"/>
      <c r="AN1456" s="29"/>
      <c r="AO1456" s="30"/>
      <c r="AP1456" s="12"/>
    </row>
    <row r="1457" customFormat="false" ht="12.75" hidden="false" customHeight="false" outlineLevel="0" collapsed="false">
      <c r="B1457" s="78"/>
      <c r="C1457" s="79"/>
      <c r="D1457" s="78"/>
      <c r="E1457" s="78"/>
      <c r="F1457" s="79"/>
      <c r="G1457" s="79"/>
      <c r="H1457" s="80"/>
      <c r="I1457" s="81"/>
      <c r="J1457" s="81"/>
      <c r="K1457" s="82"/>
      <c r="L1457" s="83"/>
      <c r="M1457" s="82"/>
      <c r="N1457" s="83"/>
      <c r="O1457" s="79"/>
      <c r="P1457" s="84"/>
      <c r="AB1457" s="13"/>
      <c r="AC1457" s="13"/>
      <c r="AD1457" s="13"/>
      <c r="AE1457" s="13"/>
      <c r="AF1457" s="13"/>
      <c r="AG1457" s="13"/>
      <c r="AH1457" s="13"/>
      <c r="AI1457" s="27"/>
      <c r="AJ1457" s="27"/>
      <c r="AK1457" s="28"/>
      <c r="AL1457" s="27"/>
      <c r="AM1457" s="28"/>
      <c r="AN1457" s="29"/>
      <c r="AO1457" s="30"/>
      <c r="AP1457" s="12"/>
    </row>
    <row r="1458" customFormat="false" ht="12.75" hidden="false" customHeight="false" outlineLevel="0" collapsed="false">
      <c r="B1458" s="78"/>
      <c r="C1458" s="79"/>
      <c r="D1458" s="78"/>
      <c r="E1458" s="78"/>
      <c r="F1458" s="79"/>
      <c r="G1458" s="79"/>
      <c r="H1458" s="80"/>
      <c r="I1458" s="81"/>
      <c r="J1458" s="81"/>
      <c r="K1458" s="82"/>
      <c r="L1458" s="83"/>
      <c r="M1458" s="82"/>
      <c r="N1458" s="83"/>
      <c r="O1458" s="79"/>
      <c r="P1458" s="84"/>
      <c r="AB1458" s="13"/>
      <c r="AC1458" s="13"/>
      <c r="AD1458" s="13"/>
      <c r="AE1458" s="13"/>
      <c r="AF1458" s="13"/>
      <c r="AG1458" s="13"/>
      <c r="AH1458" s="13"/>
      <c r="AI1458" s="27"/>
      <c r="AJ1458" s="27"/>
      <c r="AK1458" s="28"/>
      <c r="AL1458" s="27"/>
      <c r="AM1458" s="28"/>
      <c r="AN1458" s="29"/>
      <c r="AO1458" s="30"/>
      <c r="AP1458" s="12"/>
    </row>
    <row r="1459" customFormat="false" ht="12.75" hidden="false" customHeight="false" outlineLevel="0" collapsed="false">
      <c r="B1459" s="78"/>
      <c r="C1459" s="79"/>
      <c r="D1459" s="78"/>
      <c r="E1459" s="78"/>
      <c r="F1459" s="79"/>
      <c r="G1459" s="79"/>
      <c r="H1459" s="80"/>
      <c r="I1459" s="81"/>
      <c r="J1459" s="81"/>
      <c r="K1459" s="82"/>
      <c r="L1459" s="83"/>
      <c r="M1459" s="82"/>
      <c r="N1459" s="83"/>
      <c r="O1459" s="79"/>
      <c r="P1459" s="84"/>
      <c r="AB1459" s="13"/>
      <c r="AC1459" s="13"/>
      <c r="AD1459" s="13"/>
      <c r="AE1459" s="13"/>
      <c r="AF1459" s="13"/>
      <c r="AG1459" s="13"/>
      <c r="AH1459" s="13"/>
      <c r="AI1459" s="27"/>
      <c r="AJ1459" s="27"/>
      <c r="AK1459" s="28"/>
      <c r="AL1459" s="27"/>
      <c r="AM1459" s="28"/>
      <c r="AN1459" s="29"/>
      <c r="AO1459" s="30"/>
      <c r="AP1459" s="12"/>
    </row>
    <row r="1460" customFormat="false" ht="12.75" hidden="false" customHeight="false" outlineLevel="0" collapsed="false">
      <c r="B1460" s="78"/>
      <c r="C1460" s="79"/>
      <c r="D1460" s="78"/>
      <c r="E1460" s="78"/>
      <c r="F1460" s="79"/>
      <c r="G1460" s="79"/>
      <c r="H1460" s="80"/>
      <c r="I1460" s="81"/>
      <c r="J1460" s="81"/>
      <c r="K1460" s="82"/>
      <c r="L1460" s="83"/>
      <c r="M1460" s="82"/>
      <c r="N1460" s="83"/>
      <c r="O1460" s="79"/>
      <c r="P1460" s="84"/>
      <c r="AB1460" s="13"/>
      <c r="AC1460" s="13"/>
      <c r="AD1460" s="13"/>
      <c r="AE1460" s="13"/>
      <c r="AF1460" s="13"/>
      <c r="AG1460" s="13"/>
      <c r="AH1460" s="13"/>
      <c r="AI1460" s="27"/>
      <c r="AJ1460" s="27"/>
      <c r="AK1460" s="28"/>
      <c r="AL1460" s="27"/>
      <c r="AM1460" s="28"/>
      <c r="AN1460" s="29"/>
      <c r="AO1460" s="30"/>
      <c r="AP1460" s="12"/>
    </row>
    <row r="1461" customFormat="false" ht="12.75" hidden="false" customHeight="false" outlineLevel="0" collapsed="false">
      <c r="B1461" s="78"/>
      <c r="C1461" s="79"/>
      <c r="D1461" s="78"/>
      <c r="E1461" s="78"/>
      <c r="F1461" s="79"/>
      <c r="G1461" s="79"/>
      <c r="H1461" s="80"/>
      <c r="I1461" s="81"/>
      <c r="J1461" s="81"/>
      <c r="K1461" s="82"/>
      <c r="L1461" s="83"/>
      <c r="M1461" s="82"/>
      <c r="N1461" s="83"/>
      <c r="O1461" s="79"/>
      <c r="P1461" s="84"/>
      <c r="AB1461" s="13"/>
      <c r="AC1461" s="13"/>
      <c r="AD1461" s="13"/>
      <c r="AE1461" s="13"/>
      <c r="AF1461" s="13"/>
      <c r="AG1461" s="13"/>
      <c r="AH1461" s="13"/>
      <c r="AI1461" s="27"/>
      <c r="AJ1461" s="27"/>
      <c r="AK1461" s="28"/>
      <c r="AL1461" s="27"/>
      <c r="AM1461" s="28"/>
      <c r="AN1461" s="29"/>
      <c r="AO1461" s="30"/>
      <c r="AP1461" s="12"/>
    </row>
    <row r="1462" customFormat="false" ht="12.75" hidden="false" customHeight="false" outlineLevel="0" collapsed="false">
      <c r="B1462" s="78"/>
      <c r="C1462" s="79"/>
      <c r="D1462" s="78"/>
      <c r="E1462" s="78"/>
      <c r="F1462" s="79"/>
      <c r="G1462" s="79"/>
      <c r="H1462" s="80"/>
      <c r="I1462" s="81"/>
      <c r="J1462" s="81"/>
      <c r="K1462" s="82"/>
      <c r="L1462" s="83"/>
      <c r="M1462" s="82"/>
      <c r="N1462" s="83"/>
      <c r="O1462" s="79"/>
      <c r="P1462" s="84"/>
      <c r="AB1462" s="13"/>
      <c r="AC1462" s="13"/>
      <c r="AD1462" s="13"/>
      <c r="AE1462" s="13"/>
      <c r="AF1462" s="13"/>
      <c r="AG1462" s="13"/>
      <c r="AH1462" s="13"/>
      <c r="AI1462" s="27"/>
      <c r="AJ1462" s="27"/>
      <c r="AK1462" s="28"/>
      <c r="AL1462" s="27"/>
      <c r="AM1462" s="28"/>
      <c r="AN1462" s="29"/>
      <c r="AO1462" s="30"/>
      <c r="AP1462" s="12"/>
    </row>
    <row r="1463" customFormat="false" ht="12.75" hidden="false" customHeight="false" outlineLevel="0" collapsed="false">
      <c r="B1463" s="78"/>
      <c r="C1463" s="79"/>
      <c r="D1463" s="78"/>
      <c r="E1463" s="78"/>
      <c r="F1463" s="79"/>
      <c r="G1463" s="79"/>
      <c r="H1463" s="80"/>
      <c r="I1463" s="81"/>
      <c r="J1463" s="81"/>
      <c r="K1463" s="82"/>
      <c r="L1463" s="83"/>
      <c r="M1463" s="82"/>
      <c r="N1463" s="83"/>
      <c r="O1463" s="79"/>
      <c r="P1463" s="84"/>
      <c r="AB1463" s="13"/>
      <c r="AC1463" s="13"/>
      <c r="AD1463" s="13"/>
      <c r="AE1463" s="13"/>
      <c r="AF1463" s="13"/>
      <c r="AG1463" s="13"/>
      <c r="AH1463" s="13"/>
      <c r="AI1463" s="27"/>
      <c r="AJ1463" s="27"/>
      <c r="AK1463" s="28"/>
      <c r="AL1463" s="27"/>
      <c r="AM1463" s="28"/>
      <c r="AN1463" s="29"/>
      <c r="AO1463" s="30"/>
      <c r="AP1463" s="12"/>
    </row>
    <row r="1464" customFormat="false" ht="12.75" hidden="false" customHeight="false" outlineLevel="0" collapsed="false">
      <c r="B1464" s="78"/>
      <c r="C1464" s="79"/>
      <c r="D1464" s="78"/>
      <c r="E1464" s="78"/>
      <c r="F1464" s="79"/>
      <c r="G1464" s="79"/>
      <c r="H1464" s="80"/>
      <c r="I1464" s="81"/>
      <c r="J1464" s="81"/>
      <c r="K1464" s="82"/>
      <c r="L1464" s="83"/>
      <c r="M1464" s="82"/>
      <c r="N1464" s="83"/>
      <c r="O1464" s="79"/>
      <c r="P1464" s="84"/>
      <c r="AB1464" s="13"/>
      <c r="AC1464" s="13"/>
      <c r="AD1464" s="13"/>
      <c r="AE1464" s="13"/>
      <c r="AF1464" s="13"/>
      <c r="AG1464" s="13"/>
      <c r="AH1464" s="13"/>
      <c r="AI1464" s="27"/>
      <c r="AJ1464" s="27"/>
      <c r="AK1464" s="28"/>
      <c r="AL1464" s="27"/>
      <c r="AM1464" s="28"/>
      <c r="AN1464" s="29"/>
      <c r="AO1464" s="30"/>
      <c r="AP1464" s="12"/>
    </row>
    <row r="1465" customFormat="false" ht="12.75" hidden="false" customHeight="false" outlineLevel="0" collapsed="false">
      <c r="B1465" s="78"/>
      <c r="C1465" s="79"/>
      <c r="D1465" s="78"/>
      <c r="E1465" s="78"/>
      <c r="F1465" s="79"/>
      <c r="G1465" s="79"/>
      <c r="H1465" s="80"/>
      <c r="I1465" s="81"/>
      <c r="J1465" s="81"/>
      <c r="K1465" s="82"/>
      <c r="L1465" s="83"/>
      <c r="M1465" s="82"/>
      <c r="N1465" s="83"/>
      <c r="O1465" s="79"/>
      <c r="P1465" s="84"/>
      <c r="AB1465" s="13"/>
      <c r="AC1465" s="13"/>
      <c r="AD1465" s="13"/>
      <c r="AE1465" s="13"/>
      <c r="AF1465" s="13"/>
      <c r="AG1465" s="13"/>
      <c r="AH1465" s="13"/>
      <c r="AI1465" s="27"/>
      <c r="AJ1465" s="27"/>
      <c r="AK1465" s="28"/>
      <c r="AL1465" s="27"/>
      <c r="AM1465" s="28"/>
      <c r="AN1465" s="29"/>
      <c r="AO1465" s="30"/>
      <c r="AP1465" s="12"/>
    </row>
    <row r="1466" customFormat="false" ht="12.75" hidden="false" customHeight="false" outlineLevel="0" collapsed="false">
      <c r="B1466" s="78"/>
      <c r="C1466" s="79"/>
      <c r="D1466" s="78"/>
      <c r="E1466" s="78"/>
      <c r="F1466" s="79"/>
      <c r="G1466" s="79"/>
      <c r="H1466" s="80"/>
      <c r="I1466" s="81"/>
      <c r="J1466" s="81"/>
      <c r="K1466" s="82"/>
      <c r="L1466" s="83"/>
      <c r="M1466" s="82"/>
      <c r="N1466" s="83"/>
      <c r="O1466" s="79"/>
      <c r="P1466" s="84"/>
      <c r="AB1466" s="13"/>
      <c r="AC1466" s="13"/>
      <c r="AD1466" s="13"/>
      <c r="AE1466" s="13"/>
      <c r="AF1466" s="13"/>
      <c r="AG1466" s="13"/>
      <c r="AH1466" s="13"/>
      <c r="AI1466" s="27"/>
      <c r="AJ1466" s="27"/>
      <c r="AK1466" s="28"/>
      <c r="AL1466" s="27"/>
      <c r="AM1466" s="28"/>
      <c r="AN1466" s="29"/>
      <c r="AO1466" s="30"/>
      <c r="AP1466" s="12"/>
    </row>
    <row r="1467" customFormat="false" ht="12.75" hidden="false" customHeight="false" outlineLevel="0" collapsed="false">
      <c r="B1467" s="78"/>
      <c r="C1467" s="79"/>
      <c r="D1467" s="78"/>
      <c r="E1467" s="78"/>
      <c r="F1467" s="79"/>
      <c r="G1467" s="79"/>
      <c r="H1467" s="80"/>
      <c r="I1467" s="81"/>
      <c r="J1467" s="81"/>
      <c r="K1467" s="82"/>
      <c r="L1467" s="83"/>
      <c r="M1467" s="82"/>
      <c r="N1467" s="83"/>
      <c r="O1467" s="79"/>
      <c r="P1467" s="84"/>
      <c r="AB1467" s="13"/>
      <c r="AC1467" s="13"/>
      <c r="AD1467" s="13"/>
      <c r="AE1467" s="13"/>
      <c r="AF1467" s="13"/>
      <c r="AG1467" s="13"/>
      <c r="AH1467" s="13"/>
      <c r="AI1467" s="27"/>
      <c r="AJ1467" s="27"/>
      <c r="AK1467" s="28"/>
      <c r="AL1467" s="27"/>
      <c r="AM1467" s="28"/>
      <c r="AN1467" s="29"/>
      <c r="AO1467" s="30"/>
      <c r="AP1467" s="12"/>
    </row>
    <row r="1468" customFormat="false" ht="12.75" hidden="false" customHeight="false" outlineLevel="0" collapsed="false">
      <c r="B1468" s="78"/>
      <c r="C1468" s="79"/>
      <c r="D1468" s="78"/>
      <c r="E1468" s="78"/>
      <c r="F1468" s="79"/>
      <c r="G1468" s="79"/>
      <c r="H1468" s="80"/>
      <c r="I1468" s="81"/>
      <c r="J1468" s="81"/>
      <c r="K1468" s="82"/>
      <c r="L1468" s="83"/>
      <c r="M1468" s="82"/>
      <c r="N1468" s="83"/>
      <c r="O1468" s="79"/>
      <c r="P1468" s="84"/>
      <c r="AB1468" s="13"/>
      <c r="AC1468" s="13"/>
      <c r="AD1468" s="13"/>
      <c r="AE1468" s="13"/>
      <c r="AF1468" s="13"/>
      <c r="AG1468" s="13"/>
      <c r="AH1468" s="13"/>
      <c r="AI1468" s="27"/>
      <c r="AJ1468" s="27"/>
      <c r="AK1468" s="28"/>
      <c r="AL1468" s="27"/>
      <c r="AM1468" s="28"/>
      <c r="AN1468" s="29"/>
      <c r="AO1468" s="30"/>
      <c r="AP1468" s="12"/>
    </row>
    <row r="1469" customFormat="false" ht="12.75" hidden="false" customHeight="false" outlineLevel="0" collapsed="false">
      <c r="B1469" s="78"/>
      <c r="C1469" s="79"/>
      <c r="D1469" s="78"/>
      <c r="E1469" s="78"/>
      <c r="F1469" s="79"/>
      <c r="G1469" s="79"/>
      <c r="H1469" s="80"/>
      <c r="I1469" s="81"/>
      <c r="J1469" s="81"/>
      <c r="K1469" s="82"/>
      <c r="L1469" s="83"/>
      <c r="M1469" s="82"/>
      <c r="N1469" s="83"/>
      <c r="O1469" s="79"/>
      <c r="P1469" s="84"/>
      <c r="AB1469" s="13"/>
      <c r="AC1469" s="13"/>
      <c r="AD1469" s="13"/>
      <c r="AE1469" s="13"/>
      <c r="AF1469" s="13"/>
      <c r="AG1469" s="13"/>
      <c r="AH1469" s="13"/>
      <c r="AI1469" s="27"/>
      <c r="AJ1469" s="27"/>
      <c r="AK1469" s="28"/>
      <c r="AL1469" s="27"/>
      <c r="AM1469" s="28"/>
      <c r="AN1469" s="29"/>
      <c r="AO1469" s="30"/>
      <c r="AP1469" s="12"/>
    </row>
    <row r="1470" customFormat="false" ht="12.75" hidden="false" customHeight="false" outlineLevel="0" collapsed="false">
      <c r="B1470" s="78"/>
      <c r="C1470" s="79"/>
      <c r="D1470" s="78"/>
      <c r="E1470" s="78"/>
      <c r="F1470" s="79"/>
      <c r="G1470" s="79"/>
      <c r="H1470" s="80"/>
      <c r="I1470" s="81"/>
      <c r="J1470" s="81"/>
      <c r="K1470" s="82"/>
      <c r="L1470" s="83"/>
      <c r="M1470" s="82"/>
      <c r="N1470" s="83"/>
      <c r="O1470" s="79"/>
      <c r="P1470" s="84"/>
      <c r="AB1470" s="13"/>
      <c r="AC1470" s="13"/>
      <c r="AD1470" s="13"/>
      <c r="AE1470" s="13"/>
      <c r="AF1470" s="13"/>
      <c r="AG1470" s="13"/>
      <c r="AH1470" s="13"/>
      <c r="AI1470" s="27"/>
      <c r="AJ1470" s="27"/>
      <c r="AK1470" s="28"/>
      <c r="AL1470" s="27"/>
      <c r="AM1470" s="28"/>
      <c r="AN1470" s="29"/>
      <c r="AO1470" s="30"/>
      <c r="AP1470" s="12"/>
    </row>
    <row r="1471" customFormat="false" ht="12.75" hidden="false" customHeight="false" outlineLevel="0" collapsed="false">
      <c r="B1471" s="78"/>
      <c r="C1471" s="79"/>
      <c r="D1471" s="78"/>
      <c r="E1471" s="78"/>
      <c r="F1471" s="79"/>
      <c r="G1471" s="79"/>
      <c r="H1471" s="80"/>
      <c r="I1471" s="81"/>
      <c r="J1471" s="81"/>
      <c r="K1471" s="82"/>
      <c r="L1471" s="83"/>
      <c r="M1471" s="82"/>
      <c r="N1471" s="83"/>
      <c r="O1471" s="79"/>
      <c r="P1471" s="84"/>
      <c r="AB1471" s="13"/>
      <c r="AC1471" s="13"/>
      <c r="AD1471" s="13"/>
      <c r="AE1471" s="13"/>
      <c r="AF1471" s="13"/>
      <c r="AG1471" s="13"/>
      <c r="AH1471" s="13"/>
      <c r="AI1471" s="27"/>
      <c r="AJ1471" s="27"/>
      <c r="AK1471" s="28"/>
      <c r="AL1471" s="27"/>
      <c r="AM1471" s="28"/>
      <c r="AN1471" s="29"/>
      <c r="AO1471" s="30"/>
      <c r="AP1471" s="12"/>
    </row>
    <row r="1472" customFormat="false" ht="12.75" hidden="false" customHeight="false" outlineLevel="0" collapsed="false">
      <c r="B1472" s="78"/>
      <c r="C1472" s="79"/>
      <c r="D1472" s="78"/>
      <c r="E1472" s="78"/>
      <c r="F1472" s="79"/>
      <c r="G1472" s="79"/>
      <c r="H1472" s="80"/>
      <c r="I1472" s="81"/>
      <c r="J1472" s="81"/>
      <c r="K1472" s="82"/>
      <c r="L1472" s="83"/>
      <c r="M1472" s="82"/>
      <c r="N1472" s="83"/>
      <c r="O1472" s="79"/>
      <c r="P1472" s="84"/>
      <c r="AB1472" s="13"/>
      <c r="AC1472" s="13"/>
      <c r="AD1472" s="13"/>
      <c r="AE1472" s="13"/>
      <c r="AF1472" s="13"/>
      <c r="AG1472" s="13"/>
      <c r="AH1472" s="13"/>
      <c r="AI1472" s="27"/>
      <c r="AJ1472" s="27"/>
      <c r="AK1472" s="28"/>
      <c r="AL1472" s="27"/>
      <c r="AM1472" s="28"/>
      <c r="AN1472" s="29"/>
      <c r="AO1472" s="30"/>
      <c r="AP1472" s="12"/>
    </row>
    <row r="1473" customFormat="false" ht="12.75" hidden="false" customHeight="false" outlineLevel="0" collapsed="false">
      <c r="B1473" s="78"/>
      <c r="C1473" s="79"/>
      <c r="D1473" s="78"/>
      <c r="E1473" s="78"/>
      <c r="F1473" s="79"/>
      <c r="G1473" s="79"/>
      <c r="H1473" s="80"/>
      <c r="I1473" s="81"/>
      <c r="J1473" s="81"/>
      <c r="K1473" s="82"/>
      <c r="L1473" s="83"/>
      <c r="M1473" s="82"/>
      <c r="N1473" s="83"/>
      <c r="O1473" s="79"/>
      <c r="P1473" s="84"/>
      <c r="AB1473" s="13"/>
      <c r="AC1473" s="13"/>
      <c r="AD1473" s="13"/>
      <c r="AE1473" s="13"/>
      <c r="AF1473" s="13"/>
      <c r="AG1473" s="13"/>
      <c r="AH1473" s="13"/>
      <c r="AI1473" s="27"/>
      <c r="AJ1473" s="27"/>
      <c r="AK1473" s="28"/>
      <c r="AL1473" s="27"/>
      <c r="AM1473" s="28"/>
      <c r="AN1473" s="29"/>
      <c r="AO1473" s="30"/>
      <c r="AP1473" s="12"/>
    </row>
    <row r="1474" customFormat="false" ht="12.75" hidden="false" customHeight="false" outlineLevel="0" collapsed="false">
      <c r="B1474" s="78"/>
      <c r="C1474" s="79"/>
      <c r="D1474" s="78"/>
      <c r="E1474" s="78"/>
      <c r="F1474" s="79"/>
      <c r="G1474" s="79"/>
      <c r="H1474" s="80"/>
      <c r="I1474" s="81"/>
      <c r="J1474" s="81"/>
      <c r="K1474" s="82"/>
      <c r="L1474" s="83"/>
      <c r="M1474" s="82"/>
      <c r="N1474" s="83"/>
      <c r="O1474" s="79"/>
      <c r="P1474" s="84"/>
      <c r="AB1474" s="13"/>
      <c r="AC1474" s="13"/>
      <c r="AD1474" s="13"/>
      <c r="AE1474" s="13"/>
      <c r="AF1474" s="13"/>
      <c r="AG1474" s="13"/>
      <c r="AH1474" s="13"/>
      <c r="AI1474" s="27"/>
      <c r="AJ1474" s="27"/>
      <c r="AK1474" s="28"/>
      <c r="AL1474" s="27"/>
      <c r="AM1474" s="28"/>
      <c r="AN1474" s="29"/>
      <c r="AO1474" s="30"/>
      <c r="AP1474" s="12"/>
    </row>
    <row r="1475" customFormat="false" ht="12.75" hidden="false" customHeight="false" outlineLevel="0" collapsed="false">
      <c r="B1475" s="78"/>
      <c r="C1475" s="79"/>
      <c r="D1475" s="78"/>
      <c r="E1475" s="78"/>
      <c r="F1475" s="79"/>
      <c r="G1475" s="79"/>
      <c r="H1475" s="80"/>
      <c r="I1475" s="81"/>
      <c r="J1475" s="81"/>
      <c r="K1475" s="82"/>
      <c r="L1475" s="83"/>
      <c r="M1475" s="82"/>
      <c r="N1475" s="83"/>
      <c r="O1475" s="79"/>
      <c r="P1475" s="84"/>
      <c r="AB1475" s="13"/>
      <c r="AC1475" s="13"/>
      <c r="AD1475" s="13"/>
      <c r="AE1475" s="13"/>
      <c r="AF1475" s="13"/>
      <c r="AG1475" s="13"/>
      <c r="AH1475" s="13"/>
      <c r="AI1475" s="27"/>
      <c r="AJ1475" s="27"/>
      <c r="AK1475" s="28"/>
      <c r="AL1475" s="27"/>
      <c r="AM1475" s="28"/>
      <c r="AN1475" s="29"/>
      <c r="AO1475" s="30"/>
      <c r="AP1475" s="12"/>
    </row>
    <row r="1476" customFormat="false" ht="12.75" hidden="false" customHeight="false" outlineLevel="0" collapsed="false">
      <c r="B1476" s="78"/>
      <c r="C1476" s="79"/>
      <c r="D1476" s="78"/>
      <c r="E1476" s="78"/>
      <c r="F1476" s="79"/>
      <c r="G1476" s="79"/>
      <c r="H1476" s="80"/>
      <c r="I1476" s="81"/>
      <c r="J1476" s="81"/>
      <c r="K1476" s="82"/>
      <c r="L1476" s="83"/>
      <c r="M1476" s="82"/>
      <c r="N1476" s="83"/>
      <c r="O1476" s="79"/>
      <c r="P1476" s="84"/>
      <c r="AB1476" s="13"/>
      <c r="AC1476" s="13"/>
      <c r="AD1476" s="13"/>
      <c r="AE1476" s="13"/>
      <c r="AF1476" s="13"/>
      <c r="AG1476" s="13"/>
      <c r="AH1476" s="13"/>
      <c r="AI1476" s="27"/>
      <c r="AJ1476" s="27"/>
      <c r="AK1476" s="28"/>
      <c r="AL1476" s="27"/>
      <c r="AM1476" s="28"/>
      <c r="AN1476" s="29"/>
      <c r="AO1476" s="30"/>
      <c r="AP1476" s="12"/>
    </row>
    <row r="1477" customFormat="false" ht="12.75" hidden="false" customHeight="false" outlineLevel="0" collapsed="false">
      <c r="B1477" s="78"/>
      <c r="C1477" s="79"/>
      <c r="D1477" s="78"/>
      <c r="E1477" s="78"/>
      <c r="F1477" s="79"/>
      <c r="G1477" s="79"/>
      <c r="H1477" s="80"/>
      <c r="I1477" s="81"/>
      <c r="J1477" s="81"/>
      <c r="K1477" s="82"/>
      <c r="L1477" s="83"/>
      <c r="M1477" s="82"/>
      <c r="N1477" s="83"/>
      <c r="O1477" s="79"/>
      <c r="P1477" s="84"/>
      <c r="AB1477" s="13"/>
      <c r="AC1477" s="13"/>
      <c r="AD1477" s="13"/>
      <c r="AE1477" s="13"/>
      <c r="AF1477" s="13"/>
      <c r="AG1477" s="13"/>
      <c r="AH1477" s="13"/>
      <c r="AI1477" s="27"/>
      <c r="AJ1477" s="27"/>
      <c r="AK1477" s="28"/>
      <c r="AL1477" s="27"/>
      <c r="AM1477" s="28"/>
      <c r="AN1477" s="29"/>
      <c r="AO1477" s="30"/>
      <c r="AP1477" s="12"/>
    </row>
    <row r="1478" customFormat="false" ht="12.75" hidden="false" customHeight="false" outlineLevel="0" collapsed="false">
      <c r="B1478" s="78"/>
      <c r="C1478" s="79"/>
      <c r="D1478" s="78"/>
      <c r="E1478" s="78"/>
      <c r="F1478" s="79"/>
      <c r="G1478" s="79"/>
      <c r="H1478" s="80"/>
      <c r="I1478" s="81"/>
      <c r="J1478" s="81"/>
      <c r="K1478" s="82"/>
      <c r="L1478" s="83"/>
      <c r="M1478" s="82"/>
      <c r="N1478" s="83"/>
      <c r="O1478" s="79"/>
      <c r="P1478" s="84"/>
      <c r="AB1478" s="13"/>
      <c r="AC1478" s="13"/>
      <c r="AD1478" s="13"/>
      <c r="AE1478" s="13"/>
      <c r="AF1478" s="13"/>
      <c r="AG1478" s="13"/>
      <c r="AH1478" s="13"/>
      <c r="AI1478" s="27"/>
      <c r="AJ1478" s="27"/>
      <c r="AK1478" s="28"/>
      <c r="AL1478" s="27"/>
      <c r="AM1478" s="28"/>
      <c r="AN1478" s="29"/>
      <c r="AO1478" s="30"/>
      <c r="AP1478" s="12"/>
    </row>
    <row r="1479" customFormat="false" ht="12.75" hidden="false" customHeight="false" outlineLevel="0" collapsed="false">
      <c r="B1479" s="78"/>
      <c r="C1479" s="79"/>
      <c r="D1479" s="78"/>
      <c r="E1479" s="78"/>
      <c r="F1479" s="79"/>
      <c r="G1479" s="79"/>
      <c r="H1479" s="80"/>
      <c r="I1479" s="81"/>
      <c r="J1479" s="81"/>
      <c r="K1479" s="82"/>
      <c r="L1479" s="83"/>
      <c r="M1479" s="82"/>
      <c r="N1479" s="83"/>
      <c r="O1479" s="79"/>
      <c r="P1479" s="84"/>
      <c r="AB1479" s="13"/>
      <c r="AC1479" s="13"/>
      <c r="AD1479" s="13"/>
      <c r="AE1479" s="13"/>
      <c r="AF1479" s="13"/>
      <c r="AG1479" s="13"/>
      <c r="AH1479" s="13"/>
      <c r="AI1479" s="27"/>
      <c r="AJ1479" s="27"/>
      <c r="AK1479" s="28"/>
      <c r="AL1479" s="27"/>
      <c r="AM1479" s="28"/>
      <c r="AN1479" s="29"/>
      <c r="AO1479" s="30"/>
      <c r="AP1479" s="12"/>
    </row>
    <row r="1480" customFormat="false" ht="12.75" hidden="false" customHeight="false" outlineLevel="0" collapsed="false">
      <c r="B1480" s="78"/>
      <c r="C1480" s="79"/>
      <c r="D1480" s="78"/>
      <c r="E1480" s="78"/>
      <c r="F1480" s="79"/>
      <c r="G1480" s="79"/>
      <c r="H1480" s="80"/>
      <c r="I1480" s="81"/>
      <c r="J1480" s="81"/>
      <c r="K1480" s="82"/>
      <c r="L1480" s="83"/>
      <c r="M1480" s="82"/>
      <c r="N1480" s="83"/>
      <c r="O1480" s="79"/>
      <c r="P1480" s="84"/>
      <c r="AB1480" s="13"/>
      <c r="AC1480" s="13"/>
      <c r="AD1480" s="13"/>
      <c r="AE1480" s="13"/>
      <c r="AF1480" s="13"/>
      <c r="AG1480" s="13"/>
      <c r="AH1480" s="13"/>
      <c r="AI1480" s="27"/>
      <c r="AJ1480" s="27"/>
      <c r="AK1480" s="28"/>
      <c r="AL1480" s="27"/>
      <c r="AM1480" s="28"/>
      <c r="AN1480" s="29"/>
      <c r="AO1480" s="30"/>
      <c r="AP1480" s="12"/>
    </row>
    <row r="1481" customFormat="false" ht="12.75" hidden="false" customHeight="false" outlineLevel="0" collapsed="false">
      <c r="B1481" s="78"/>
      <c r="C1481" s="79"/>
      <c r="D1481" s="78"/>
      <c r="E1481" s="78"/>
      <c r="F1481" s="79"/>
      <c r="G1481" s="79"/>
      <c r="H1481" s="80"/>
      <c r="I1481" s="81"/>
      <c r="J1481" s="81"/>
      <c r="K1481" s="82"/>
      <c r="L1481" s="83"/>
      <c r="M1481" s="82"/>
      <c r="N1481" s="83"/>
      <c r="O1481" s="79"/>
      <c r="P1481" s="84"/>
      <c r="AB1481" s="13"/>
      <c r="AC1481" s="13"/>
      <c r="AD1481" s="13"/>
      <c r="AE1481" s="13"/>
      <c r="AF1481" s="13"/>
      <c r="AG1481" s="13"/>
      <c r="AH1481" s="13"/>
      <c r="AI1481" s="27"/>
      <c r="AJ1481" s="27"/>
      <c r="AK1481" s="28"/>
      <c r="AL1481" s="27"/>
      <c r="AM1481" s="28"/>
      <c r="AN1481" s="29"/>
      <c r="AO1481" s="30"/>
      <c r="AP1481" s="12"/>
    </row>
    <row r="1482" customFormat="false" ht="12.75" hidden="false" customHeight="false" outlineLevel="0" collapsed="false">
      <c r="B1482" s="78"/>
      <c r="C1482" s="79"/>
      <c r="D1482" s="78"/>
      <c r="E1482" s="78"/>
      <c r="F1482" s="79"/>
      <c r="G1482" s="79"/>
      <c r="H1482" s="80"/>
      <c r="I1482" s="81"/>
      <c r="J1482" s="81"/>
      <c r="K1482" s="82"/>
      <c r="L1482" s="83"/>
      <c r="M1482" s="82"/>
      <c r="N1482" s="83"/>
      <c r="O1482" s="79"/>
      <c r="P1482" s="84"/>
      <c r="AB1482" s="13"/>
      <c r="AC1482" s="13"/>
      <c r="AD1482" s="13"/>
      <c r="AE1482" s="13"/>
      <c r="AF1482" s="13"/>
      <c r="AG1482" s="13"/>
      <c r="AH1482" s="13"/>
      <c r="AI1482" s="27"/>
      <c r="AJ1482" s="27"/>
      <c r="AK1482" s="28"/>
      <c r="AL1482" s="27"/>
      <c r="AM1482" s="28"/>
      <c r="AN1482" s="29"/>
      <c r="AO1482" s="30"/>
      <c r="AP1482" s="12"/>
    </row>
    <row r="1483" customFormat="false" ht="12.75" hidden="false" customHeight="false" outlineLevel="0" collapsed="false">
      <c r="B1483" s="78"/>
      <c r="C1483" s="79"/>
      <c r="D1483" s="78"/>
      <c r="E1483" s="78"/>
      <c r="F1483" s="79"/>
      <c r="G1483" s="79"/>
      <c r="H1483" s="80"/>
      <c r="I1483" s="81"/>
      <c r="J1483" s="81"/>
      <c r="K1483" s="82"/>
      <c r="L1483" s="83"/>
      <c r="M1483" s="82"/>
      <c r="N1483" s="83"/>
      <c r="O1483" s="79"/>
      <c r="P1483" s="84"/>
      <c r="AB1483" s="13"/>
      <c r="AC1483" s="13"/>
      <c r="AD1483" s="13"/>
      <c r="AE1483" s="13"/>
      <c r="AF1483" s="13"/>
      <c r="AG1483" s="13"/>
      <c r="AH1483" s="13"/>
      <c r="AI1483" s="27"/>
      <c r="AJ1483" s="27"/>
      <c r="AK1483" s="28"/>
      <c r="AL1483" s="27"/>
      <c r="AM1483" s="28"/>
      <c r="AN1483" s="29"/>
      <c r="AO1483" s="30"/>
      <c r="AP1483" s="12"/>
    </row>
    <row r="1484" customFormat="false" ht="12.75" hidden="false" customHeight="false" outlineLevel="0" collapsed="false">
      <c r="B1484" s="78"/>
      <c r="C1484" s="79"/>
      <c r="D1484" s="78"/>
      <c r="E1484" s="78"/>
      <c r="F1484" s="79"/>
      <c r="G1484" s="79"/>
      <c r="H1484" s="80"/>
      <c r="I1484" s="81"/>
      <c r="J1484" s="81"/>
      <c r="K1484" s="82"/>
      <c r="L1484" s="83"/>
      <c r="M1484" s="82"/>
      <c r="N1484" s="83"/>
      <c r="O1484" s="79"/>
      <c r="P1484" s="84"/>
      <c r="AB1484" s="13"/>
      <c r="AC1484" s="13"/>
      <c r="AD1484" s="13"/>
      <c r="AE1484" s="13"/>
      <c r="AF1484" s="13"/>
      <c r="AG1484" s="13"/>
      <c r="AH1484" s="13"/>
      <c r="AI1484" s="27"/>
      <c r="AJ1484" s="27"/>
      <c r="AK1484" s="28"/>
      <c r="AL1484" s="27"/>
      <c r="AM1484" s="28"/>
      <c r="AN1484" s="29"/>
      <c r="AO1484" s="30"/>
      <c r="AP1484" s="12"/>
    </row>
    <row r="1485" customFormat="false" ht="12.75" hidden="false" customHeight="false" outlineLevel="0" collapsed="false">
      <c r="B1485" s="78"/>
      <c r="C1485" s="79"/>
      <c r="D1485" s="78"/>
      <c r="E1485" s="78"/>
      <c r="F1485" s="79"/>
      <c r="G1485" s="79"/>
      <c r="H1485" s="80"/>
      <c r="I1485" s="81"/>
      <c r="J1485" s="81"/>
      <c r="K1485" s="82"/>
      <c r="L1485" s="83"/>
      <c r="M1485" s="82"/>
      <c r="N1485" s="83"/>
      <c r="O1485" s="79"/>
      <c r="P1485" s="84"/>
      <c r="AB1485" s="13"/>
      <c r="AC1485" s="13"/>
      <c r="AD1485" s="13"/>
      <c r="AE1485" s="13"/>
      <c r="AF1485" s="13"/>
      <c r="AG1485" s="13"/>
      <c r="AH1485" s="13"/>
      <c r="AI1485" s="27"/>
      <c r="AJ1485" s="27"/>
      <c r="AK1485" s="28"/>
      <c r="AL1485" s="27"/>
      <c r="AM1485" s="28"/>
      <c r="AN1485" s="29"/>
      <c r="AO1485" s="30"/>
      <c r="AP1485" s="12"/>
    </row>
    <row r="1486" customFormat="false" ht="12.75" hidden="false" customHeight="false" outlineLevel="0" collapsed="false">
      <c r="B1486" s="78"/>
      <c r="C1486" s="79"/>
      <c r="D1486" s="78"/>
      <c r="E1486" s="78"/>
      <c r="F1486" s="79"/>
      <c r="G1486" s="79"/>
      <c r="H1486" s="80"/>
      <c r="I1486" s="81"/>
      <c r="J1486" s="81"/>
      <c r="K1486" s="82"/>
      <c r="L1486" s="83"/>
      <c r="M1486" s="82"/>
      <c r="N1486" s="83"/>
      <c r="O1486" s="79"/>
      <c r="P1486" s="84"/>
      <c r="AB1486" s="13"/>
      <c r="AC1486" s="13"/>
      <c r="AD1486" s="13"/>
      <c r="AE1486" s="13"/>
      <c r="AF1486" s="13"/>
      <c r="AG1486" s="13"/>
      <c r="AH1486" s="13"/>
      <c r="AI1486" s="27"/>
      <c r="AJ1486" s="27"/>
      <c r="AK1486" s="28"/>
      <c r="AL1486" s="27"/>
      <c r="AM1486" s="28"/>
      <c r="AN1486" s="29"/>
      <c r="AO1486" s="30"/>
      <c r="AP1486" s="12"/>
    </row>
    <row r="1487" customFormat="false" ht="12.75" hidden="false" customHeight="false" outlineLevel="0" collapsed="false">
      <c r="B1487" s="78"/>
      <c r="C1487" s="79"/>
      <c r="D1487" s="78"/>
      <c r="E1487" s="78"/>
      <c r="F1487" s="79"/>
      <c r="G1487" s="79"/>
      <c r="H1487" s="80"/>
      <c r="I1487" s="81"/>
      <c r="J1487" s="81"/>
      <c r="K1487" s="82"/>
      <c r="L1487" s="83"/>
      <c r="M1487" s="82"/>
      <c r="N1487" s="83"/>
      <c r="O1487" s="79"/>
      <c r="P1487" s="84"/>
      <c r="AB1487" s="13"/>
      <c r="AC1487" s="13"/>
      <c r="AD1487" s="13"/>
      <c r="AE1487" s="13"/>
      <c r="AF1487" s="13"/>
      <c r="AG1487" s="13"/>
      <c r="AH1487" s="13"/>
      <c r="AI1487" s="27"/>
      <c r="AJ1487" s="27"/>
      <c r="AK1487" s="28"/>
      <c r="AL1487" s="27"/>
      <c r="AM1487" s="28"/>
      <c r="AN1487" s="29"/>
      <c r="AO1487" s="30"/>
      <c r="AP1487" s="12"/>
    </row>
    <row r="1488" customFormat="false" ht="12.75" hidden="false" customHeight="false" outlineLevel="0" collapsed="false">
      <c r="B1488" s="78"/>
      <c r="C1488" s="79"/>
      <c r="D1488" s="78"/>
      <c r="E1488" s="78"/>
      <c r="F1488" s="79"/>
      <c r="G1488" s="79"/>
      <c r="H1488" s="80"/>
      <c r="I1488" s="81"/>
      <c r="J1488" s="81"/>
      <c r="K1488" s="82"/>
      <c r="L1488" s="83"/>
      <c r="M1488" s="82"/>
      <c r="N1488" s="83"/>
      <c r="O1488" s="79"/>
      <c r="P1488" s="84"/>
      <c r="AB1488" s="13"/>
      <c r="AC1488" s="13"/>
      <c r="AD1488" s="13"/>
      <c r="AE1488" s="13"/>
      <c r="AF1488" s="13"/>
      <c r="AG1488" s="13"/>
      <c r="AH1488" s="13"/>
      <c r="AI1488" s="27"/>
      <c r="AJ1488" s="27"/>
      <c r="AK1488" s="28"/>
      <c r="AL1488" s="27"/>
      <c r="AM1488" s="28"/>
      <c r="AN1488" s="29"/>
      <c r="AO1488" s="30"/>
      <c r="AP1488" s="12"/>
    </row>
    <row r="1489" customFormat="false" ht="12.75" hidden="false" customHeight="false" outlineLevel="0" collapsed="false">
      <c r="B1489" s="78"/>
      <c r="C1489" s="79"/>
      <c r="D1489" s="78"/>
      <c r="E1489" s="78"/>
      <c r="F1489" s="79"/>
      <c r="G1489" s="79"/>
      <c r="H1489" s="80"/>
      <c r="I1489" s="81"/>
      <c r="J1489" s="81"/>
      <c r="K1489" s="82"/>
      <c r="L1489" s="83"/>
      <c r="M1489" s="82"/>
      <c r="N1489" s="83"/>
      <c r="O1489" s="79"/>
      <c r="P1489" s="84"/>
      <c r="AB1489" s="13"/>
      <c r="AC1489" s="13"/>
      <c r="AD1489" s="13"/>
      <c r="AE1489" s="13"/>
      <c r="AF1489" s="13"/>
      <c r="AG1489" s="13"/>
      <c r="AH1489" s="13"/>
      <c r="AI1489" s="27"/>
      <c r="AJ1489" s="27"/>
      <c r="AK1489" s="28"/>
      <c r="AL1489" s="27"/>
      <c r="AM1489" s="28"/>
      <c r="AN1489" s="29"/>
      <c r="AO1489" s="30"/>
      <c r="AP1489" s="12"/>
    </row>
    <row r="1490" customFormat="false" ht="12.75" hidden="false" customHeight="false" outlineLevel="0" collapsed="false">
      <c r="B1490" s="78"/>
      <c r="C1490" s="79"/>
      <c r="D1490" s="78"/>
      <c r="E1490" s="78"/>
      <c r="F1490" s="79"/>
      <c r="G1490" s="79"/>
      <c r="H1490" s="80"/>
      <c r="I1490" s="81"/>
      <c r="J1490" s="81"/>
      <c r="K1490" s="82"/>
      <c r="L1490" s="83"/>
      <c r="M1490" s="82"/>
      <c r="N1490" s="83"/>
      <c r="O1490" s="79"/>
      <c r="P1490" s="84"/>
      <c r="AB1490" s="13"/>
      <c r="AC1490" s="13"/>
      <c r="AD1490" s="13"/>
      <c r="AE1490" s="13"/>
      <c r="AF1490" s="13"/>
      <c r="AG1490" s="13"/>
      <c r="AH1490" s="13"/>
      <c r="AI1490" s="27"/>
      <c r="AJ1490" s="27"/>
      <c r="AK1490" s="28"/>
      <c r="AL1490" s="27"/>
      <c r="AM1490" s="28"/>
      <c r="AN1490" s="29"/>
      <c r="AO1490" s="30"/>
      <c r="AP1490" s="12"/>
    </row>
    <row r="1491" customFormat="false" ht="12.75" hidden="false" customHeight="false" outlineLevel="0" collapsed="false">
      <c r="B1491" s="78"/>
      <c r="C1491" s="79"/>
      <c r="D1491" s="78"/>
      <c r="E1491" s="78"/>
      <c r="F1491" s="79"/>
      <c r="G1491" s="79"/>
      <c r="H1491" s="80"/>
      <c r="I1491" s="81"/>
      <c r="J1491" s="81"/>
      <c r="K1491" s="82"/>
      <c r="L1491" s="83"/>
      <c r="M1491" s="82"/>
      <c r="N1491" s="83"/>
      <c r="O1491" s="79"/>
      <c r="P1491" s="84"/>
      <c r="AB1491" s="13"/>
      <c r="AC1491" s="13"/>
      <c r="AD1491" s="13"/>
      <c r="AE1491" s="13"/>
      <c r="AF1491" s="13"/>
      <c r="AG1491" s="13"/>
      <c r="AH1491" s="13"/>
      <c r="AI1491" s="27"/>
      <c r="AJ1491" s="27"/>
      <c r="AK1491" s="28"/>
      <c r="AL1491" s="27"/>
      <c r="AM1491" s="28"/>
      <c r="AN1491" s="29"/>
      <c r="AO1491" s="30"/>
      <c r="AP1491" s="12"/>
    </row>
    <row r="1492" customFormat="false" ht="12.75" hidden="false" customHeight="false" outlineLevel="0" collapsed="false">
      <c r="B1492" s="78"/>
      <c r="C1492" s="79"/>
      <c r="D1492" s="78"/>
      <c r="E1492" s="78"/>
      <c r="F1492" s="79"/>
      <c r="G1492" s="79"/>
      <c r="H1492" s="80"/>
      <c r="I1492" s="81"/>
      <c r="J1492" s="81"/>
      <c r="K1492" s="82"/>
      <c r="L1492" s="83"/>
      <c r="M1492" s="82"/>
      <c r="N1492" s="83"/>
      <c r="O1492" s="79"/>
      <c r="P1492" s="84"/>
      <c r="AB1492" s="13"/>
      <c r="AC1492" s="13"/>
      <c r="AD1492" s="13"/>
      <c r="AE1492" s="13"/>
      <c r="AF1492" s="13"/>
      <c r="AG1492" s="13"/>
      <c r="AH1492" s="13"/>
      <c r="AI1492" s="27"/>
      <c r="AJ1492" s="27"/>
      <c r="AK1492" s="28"/>
      <c r="AL1492" s="27"/>
      <c r="AM1492" s="28"/>
      <c r="AN1492" s="29"/>
      <c r="AO1492" s="30"/>
      <c r="AP1492" s="12"/>
    </row>
    <row r="1493" customFormat="false" ht="12.75" hidden="false" customHeight="false" outlineLevel="0" collapsed="false">
      <c r="B1493" s="78"/>
      <c r="C1493" s="79"/>
      <c r="D1493" s="78"/>
      <c r="E1493" s="78"/>
      <c r="F1493" s="79"/>
      <c r="G1493" s="79"/>
      <c r="H1493" s="80"/>
      <c r="I1493" s="81"/>
      <c r="J1493" s="81"/>
      <c r="K1493" s="82"/>
      <c r="L1493" s="83"/>
      <c r="M1493" s="82"/>
      <c r="N1493" s="83"/>
      <c r="O1493" s="79"/>
      <c r="P1493" s="84"/>
      <c r="AB1493" s="13"/>
      <c r="AC1493" s="13"/>
      <c r="AD1493" s="13"/>
      <c r="AE1493" s="13"/>
      <c r="AF1493" s="13"/>
      <c r="AG1493" s="13"/>
      <c r="AH1493" s="13"/>
      <c r="AI1493" s="27"/>
      <c r="AJ1493" s="27"/>
      <c r="AK1493" s="28"/>
      <c r="AL1493" s="27"/>
      <c r="AM1493" s="28"/>
      <c r="AN1493" s="29"/>
      <c r="AO1493" s="30"/>
      <c r="AP1493" s="12"/>
    </row>
    <row r="1494" customFormat="false" ht="12.75" hidden="false" customHeight="false" outlineLevel="0" collapsed="false">
      <c r="B1494" s="78"/>
      <c r="C1494" s="79"/>
      <c r="D1494" s="78"/>
      <c r="E1494" s="78"/>
      <c r="F1494" s="79"/>
      <c r="G1494" s="79"/>
      <c r="H1494" s="80"/>
      <c r="I1494" s="81"/>
      <c r="J1494" s="81"/>
      <c r="K1494" s="82"/>
      <c r="L1494" s="83"/>
      <c r="M1494" s="82"/>
      <c r="N1494" s="83"/>
      <c r="O1494" s="79"/>
      <c r="P1494" s="84"/>
      <c r="AB1494" s="13"/>
      <c r="AC1494" s="13"/>
      <c r="AD1494" s="13"/>
      <c r="AE1494" s="13"/>
      <c r="AF1494" s="13"/>
      <c r="AG1494" s="13"/>
      <c r="AH1494" s="13"/>
      <c r="AI1494" s="27"/>
      <c r="AJ1494" s="27"/>
      <c r="AK1494" s="28"/>
      <c r="AL1494" s="27"/>
      <c r="AM1494" s="28"/>
      <c r="AN1494" s="29"/>
      <c r="AO1494" s="30"/>
      <c r="AP1494" s="12"/>
    </row>
    <row r="1495" customFormat="false" ht="12.75" hidden="false" customHeight="false" outlineLevel="0" collapsed="false">
      <c r="B1495" s="78"/>
      <c r="C1495" s="79"/>
      <c r="D1495" s="78"/>
      <c r="E1495" s="78"/>
      <c r="F1495" s="79"/>
      <c r="G1495" s="79"/>
      <c r="H1495" s="80"/>
      <c r="I1495" s="81"/>
      <c r="J1495" s="81"/>
      <c r="K1495" s="82"/>
      <c r="L1495" s="83"/>
      <c r="M1495" s="82"/>
      <c r="N1495" s="83"/>
      <c r="O1495" s="79"/>
      <c r="P1495" s="84"/>
      <c r="AB1495" s="13"/>
      <c r="AC1495" s="13"/>
      <c r="AD1495" s="13"/>
      <c r="AE1495" s="13"/>
      <c r="AF1495" s="13"/>
      <c r="AG1495" s="13"/>
      <c r="AH1495" s="13"/>
      <c r="AI1495" s="27"/>
      <c r="AJ1495" s="27"/>
      <c r="AK1495" s="28"/>
      <c r="AL1495" s="27"/>
      <c r="AM1495" s="28"/>
      <c r="AN1495" s="29"/>
      <c r="AO1495" s="30"/>
      <c r="AP1495" s="12"/>
    </row>
    <row r="1496" customFormat="false" ht="12.75" hidden="false" customHeight="false" outlineLevel="0" collapsed="false">
      <c r="B1496" s="78"/>
      <c r="C1496" s="79"/>
      <c r="D1496" s="78"/>
      <c r="E1496" s="78"/>
      <c r="F1496" s="79"/>
      <c r="G1496" s="79"/>
      <c r="H1496" s="80"/>
      <c r="I1496" s="81"/>
      <c r="J1496" s="81"/>
      <c r="K1496" s="82"/>
      <c r="L1496" s="83"/>
      <c r="M1496" s="82"/>
      <c r="N1496" s="83"/>
      <c r="O1496" s="79"/>
      <c r="P1496" s="84"/>
      <c r="AB1496" s="13"/>
      <c r="AC1496" s="13"/>
      <c r="AD1496" s="13"/>
      <c r="AE1496" s="13"/>
      <c r="AF1496" s="13"/>
      <c r="AG1496" s="13"/>
      <c r="AH1496" s="13"/>
      <c r="AI1496" s="27"/>
      <c r="AJ1496" s="27"/>
      <c r="AK1496" s="28"/>
      <c r="AL1496" s="27"/>
      <c r="AM1496" s="28"/>
      <c r="AN1496" s="29"/>
      <c r="AO1496" s="30"/>
      <c r="AP1496" s="12"/>
    </row>
    <row r="1497" customFormat="false" ht="12.75" hidden="false" customHeight="false" outlineLevel="0" collapsed="false">
      <c r="B1497" s="78"/>
      <c r="C1497" s="79"/>
      <c r="D1497" s="78"/>
      <c r="E1497" s="78"/>
      <c r="F1497" s="79"/>
      <c r="G1497" s="79"/>
      <c r="H1497" s="80"/>
      <c r="I1497" s="81"/>
      <c r="J1497" s="81"/>
      <c r="K1497" s="82"/>
      <c r="L1497" s="83"/>
      <c r="M1497" s="82"/>
      <c r="N1497" s="83"/>
      <c r="O1497" s="79"/>
      <c r="P1497" s="84"/>
      <c r="AB1497" s="13"/>
      <c r="AC1497" s="13"/>
      <c r="AD1497" s="13"/>
      <c r="AE1497" s="13"/>
      <c r="AF1497" s="13"/>
      <c r="AG1497" s="13"/>
      <c r="AH1497" s="13"/>
      <c r="AI1497" s="27"/>
      <c r="AJ1497" s="27"/>
      <c r="AK1497" s="28"/>
      <c r="AL1497" s="27"/>
      <c r="AM1497" s="28"/>
      <c r="AN1497" s="29"/>
      <c r="AO1497" s="30"/>
      <c r="AP1497" s="12"/>
    </row>
    <row r="1498" customFormat="false" ht="12.75" hidden="false" customHeight="false" outlineLevel="0" collapsed="false">
      <c r="B1498" s="78"/>
      <c r="C1498" s="79"/>
      <c r="D1498" s="78"/>
      <c r="E1498" s="78"/>
      <c r="F1498" s="79"/>
      <c r="G1498" s="79"/>
      <c r="H1498" s="80"/>
      <c r="I1498" s="81"/>
      <c r="J1498" s="81"/>
      <c r="K1498" s="82"/>
      <c r="L1498" s="83"/>
      <c r="M1498" s="82"/>
      <c r="N1498" s="83"/>
      <c r="O1498" s="79"/>
      <c r="P1498" s="84"/>
      <c r="AB1498" s="13"/>
      <c r="AC1498" s="13"/>
      <c r="AD1498" s="13"/>
      <c r="AE1498" s="13"/>
      <c r="AF1498" s="13"/>
      <c r="AG1498" s="13"/>
      <c r="AH1498" s="13"/>
      <c r="AI1498" s="27"/>
      <c r="AJ1498" s="27"/>
      <c r="AK1498" s="28"/>
      <c r="AL1498" s="27"/>
      <c r="AM1498" s="28"/>
      <c r="AN1498" s="29"/>
      <c r="AO1498" s="30"/>
      <c r="AP1498" s="12"/>
    </row>
    <row r="1499" customFormat="false" ht="12.75" hidden="false" customHeight="false" outlineLevel="0" collapsed="false">
      <c r="B1499" s="78"/>
      <c r="C1499" s="79"/>
      <c r="D1499" s="78"/>
      <c r="E1499" s="78"/>
      <c r="F1499" s="79"/>
      <c r="G1499" s="79"/>
      <c r="H1499" s="80"/>
      <c r="I1499" s="81"/>
      <c r="J1499" s="81"/>
      <c r="K1499" s="82"/>
      <c r="L1499" s="83"/>
      <c r="M1499" s="82"/>
      <c r="N1499" s="83"/>
      <c r="O1499" s="79"/>
      <c r="P1499" s="84"/>
      <c r="AB1499" s="13"/>
      <c r="AC1499" s="13"/>
      <c r="AD1499" s="13"/>
      <c r="AE1499" s="13"/>
      <c r="AF1499" s="13"/>
      <c r="AG1499" s="13"/>
      <c r="AH1499" s="13"/>
      <c r="AI1499" s="27"/>
      <c r="AJ1499" s="27"/>
      <c r="AK1499" s="28"/>
      <c r="AL1499" s="27"/>
      <c r="AM1499" s="28"/>
      <c r="AN1499" s="29"/>
      <c r="AO1499" s="30"/>
      <c r="AP1499" s="12"/>
    </row>
    <row r="1500" customFormat="false" ht="12.75" hidden="false" customHeight="false" outlineLevel="0" collapsed="false">
      <c r="B1500" s="78"/>
      <c r="C1500" s="79"/>
      <c r="D1500" s="78"/>
      <c r="E1500" s="78"/>
      <c r="F1500" s="79"/>
      <c r="G1500" s="79"/>
      <c r="H1500" s="80"/>
      <c r="I1500" s="81"/>
      <c r="J1500" s="81"/>
      <c r="K1500" s="82"/>
      <c r="L1500" s="83"/>
      <c r="M1500" s="82"/>
      <c r="N1500" s="83"/>
      <c r="O1500" s="79"/>
      <c r="P1500" s="84"/>
      <c r="AB1500" s="13"/>
      <c r="AC1500" s="13"/>
      <c r="AD1500" s="13"/>
      <c r="AE1500" s="13"/>
      <c r="AF1500" s="13"/>
      <c r="AG1500" s="13"/>
      <c r="AH1500" s="13"/>
      <c r="AI1500" s="27"/>
      <c r="AJ1500" s="27"/>
      <c r="AK1500" s="28"/>
      <c r="AL1500" s="27"/>
      <c r="AM1500" s="28"/>
      <c r="AN1500" s="29"/>
      <c r="AO1500" s="30"/>
      <c r="AP1500" s="12"/>
    </row>
    <row r="1501" customFormat="false" ht="12.75" hidden="false" customHeight="false" outlineLevel="0" collapsed="false">
      <c r="B1501" s="78"/>
      <c r="C1501" s="79"/>
      <c r="D1501" s="78"/>
      <c r="E1501" s="78"/>
      <c r="F1501" s="79"/>
      <c r="G1501" s="79"/>
      <c r="H1501" s="80"/>
      <c r="I1501" s="81"/>
      <c r="J1501" s="81"/>
      <c r="K1501" s="82"/>
      <c r="L1501" s="83"/>
      <c r="M1501" s="82"/>
      <c r="N1501" s="83"/>
      <c r="O1501" s="79"/>
      <c r="P1501" s="84"/>
      <c r="AB1501" s="13"/>
      <c r="AC1501" s="13"/>
      <c r="AD1501" s="13"/>
      <c r="AE1501" s="13"/>
      <c r="AF1501" s="13"/>
      <c r="AG1501" s="13"/>
      <c r="AH1501" s="13"/>
      <c r="AI1501" s="27"/>
      <c r="AJ1501" s="27"/>
      <c r="AK1501" s="28"/>
      <c r="AL1501" s="27"/>
      <c r="AM1501" s="28"/>
      <c r="AN1501" s="29"/>
      <c r="AO1501" s="30"/>
      <c r="AP1501" s="12"/>
    </row>
    <row r="1502" customFormat="false" ht="12.75" hidden="false" customHeight="false" outlineLevel="0" collapsed="false">
      <c r="B1502" s="78"/>
      <c r="C1502" s="79"/>
      <c r="D1502" s="78"/>
      <c r="E1502" s="78"/>
      <c r="F1502" s="79"/>
      <c r="G1502" s="79"/>
      <c r="H1502" s="80"/>
      <c r="I1502" s="81"/>
      <c r="J1502" s="81"/>
      <c r="K1502" s="82"/>
      <c r="L1502" s="83"/>
      <c r="M1502" s="82"/>
      <c r="N1502" s="83"/>
      <c r="O1502" s="79"/>
      <c r="P1502" s="84"/>
      <c r="AB1502" s="13"/>
      <c r="AC1502" s="13"/>
      <c r="AD1502" s="13"/>
      <c r="AE1502" s="13"/>
      <c r="AF1502" s="13"/>
      <c r="AG1502" s="13"/>
      <c r="AH1502" s="13"/>
      <c r="AI1502" s="27"/>
      <c r="AJ1502" s="27"/>
      <c r="AK1502" s="28"/>
      <c r="AL1502" s="27"/>
      <c r="AM1502" s="28"/>
      <c r="AN1502" s="29"/>
      <c r="AO1502" s="30"/>
      <c r="AP1502" s="12"/>
    </row>
    <row r="1503" customFormat="false" ht="12.75" hidden="false" customHeight="false" outlineLevel="0" collapsed="false">
      <c r="B1503" s="78"/>
      <c r="C1503" s="79"/>
      <c r="D1503" s="78"/>
      <c r="E1503" s="78"/>
      <c r="F1503" s="79"/>
      <c r="G1503" s="79"/>
      <c r="H1503" s="80"/>
      <c r="I1503" s="81"/>
      <c r="J1503" s="81"/>
      <c r="K1503" s="82"/>
      <c r="L1503" s="83"/>
      <c r="M1503" s="82"/>
      <c r="N1503" s="83"/>
      <c r="O1503" s="79"/>
      <c r="P1503" s="84"/>
      <c r="AB1503" s="13"/>
      <c r="AC1503" s="13"/>
      <c r="AD1503" s="13"/>
      <c r="AE1503" s="13"/>
      <c r="AF1503" s="13"/>
      <c r="AG1503" s="13"/>
      <c r="AH1503" s="13"/>
      <c r="AI1503" s="27"/>
      <c r="AJ1503" s="27"/>
      <c r="AK1503" s="28"/>
      <c r="AL1503" s="27"/>
      <c r="AM1503" s="28"/>
      <c r="AN1503" s="29"/>
      <c r="AO1503" s="30"/>
      <c r="AP1503" s="12"/>
    </row>
    <row r="1504" customFormat="false" ht="12.75" hidden="false" customHeight="false" outlineLevel="0" collapsed="false">
      <c r="B1504" s="78"/>
      <c r="C1504" s="79"/>
      <c r="D1504" s="78"/>
      <c r="E1504" s="78"/>
      <c r="F1504" s="79"/>
      <c r="G1504" s="79"/>
      <c r="H1504" s="80"/>
      <c r="I1504" s="81"/>
      <c r="J1504" s="81"/>
      <c r="K1504" s="82"/>
      <c r="L1504" s="83"/>
      <c r="M1504" s="82"/>
      <c r="N1504" s="83"/>
      <c r="O1504" s="79"/>
      <c r="P1504" s="84"/>
      <c r="AB1504" s="13"/>
      <c r="AC1504" s="13"/>
      <c r="AD1504" s="13"/>
      <c r="AE1504" s="13"/>
      <c r="AF1504" s="13"/>
      <c r="AG1504" s="13"/>
      <c r="AH1504" s="13"/>
      <c r="AI1504" s="27"/>
      <c r="AJ1504" s="27"/>
      <c r="AK1504" s="28"/>
      <c r="AL1504" s="27"/>
      <c r="AM1504" s="28"/>
      <c r="AN1504" s="29"/>
      <c r="AO1504" s="30"/>
      <c r="AP1504" s="12"/>
    </row>
    <row r="1505" customFormat="false" ht="12.75" hidden="false" customHeight="false" outlineLevel="0" collapsed="false">
      <c r="B1505" s="78"/>
      <c r="C1505" s="79"/>
      <c r="D1505" s="78"/>
      <c r="E1505" s="78"/>
      <c r="F1505" s="79"/>
      <c r="G1505" s="79"/>
      <c r="H1505" s="80"/>
      <c r="I1505" s="81"/>
      <c r="J1505" s="81"/>
      <c r="K1505" s="82"/>
      <c r="L1505" s="83"/>
      <c r="M1505" s="82"/>
      <c r="N1505" s="83"/>
      <c r="O1505" s="79"/>
      <c r="P1505" s="84"/>
      <c r="AB1505" s="13"/>
      <c r="AC1505" s="13"/>
      <c r="AD1505" s="13"/>
      <c r="AE1505" s="13"/>
      <c r="AF1505" s="13"/>
      <c r="AG1505" s="13"/>
      <c r="AH1505" s="13"/>
      <c r="AI1505" s="27"/>
      <c r="AJ1505" s="27"/>
      <c r="AK1505" s="28"/>
      <c r="AL1505" s="27"/>
      <c r="AM1505" s="28"/>
      <c r="AN1505" s="29"/>
      <c r="AO1505" s="30"/>
      <c r="AP1505" s="12"/>
    </row>
    <row r="1506" customFormat="false" ht="12.75" hidden="false" customHeight="false" outlineLevel="0" collapsed="false">
      <c r="B1506" s="78"/>
      <c r="C1506" s="79"/>
      <c r="D1506" s="78"/>
      <c r="E1506" s="78"/>
      <c r="F1506" s="79"/>
      <c r="G1506" s="79"/>
      <c r="H1506" s="80"/>
      <c r="I1506" s="81"/>
      <c r="J1506" s="81"/>
      <c r="K1506" s="82"/>
      <c r="L1506" s="83"/>
      <c r="M1506" s="82"/>
      <c r="N1506" s="83"/>
      <c r="O1506" s="79"/>
      <c r="P1506" s="84"/>
      <c r="AB1506" s="13"/>
      <c r="AC1506" s="13"/>
      <c r="AD1506" s="13"/>
      <c r="AE1506" s="13"/>
      <c r="AF1506" s="13"/>
      <c r="AG1506" s="13"/>
      <c r="AH1506" s="13"/>
      <c r="AI1506" s="27"/>
      <c r="AJ1506" s="27"/>
      <c r="AK1506" s="28"/>
      <c r="AL1506" s="27"/>
      <c r="AM1506" s="28"/>
      <c r="AN1506" s="29"/>
      <c r="AO1506" s="30"/>
      <c r="AP1506" s="12"/>
    </row>
    <row r="1507" customFormat="false" ht="12.75" hidden="false" customHeight="false" outlineLevel="0" collapsed="false">
      <c r="B1507" s="78"/>
      <c r="C1507" s="79"/>
      <c r="D1507" s="78"/>
      <c r="E1507" s="78"/>
      <c r="F1507" s="79"/>
      <c r="G1507" s="79"/>
      <c r="H1507" s="80"/>
      <c r="I1507" s="81"/>
      <c r="J1507" s="81"/>
      <c r="K1507" s="82"/>
      <c r="L1507" s="83"/>
      <c r="M1507" s="82"/>
      <c r="N1507" s="83"/>
      <c r="O1507" s="79"/>
      <c r="P1507" s="84"/>
      <c r="AB1507" s="13"/>
      <c r="AC1507" s="13"/>
      <c r="AD1507" s="13"/>
      <c r="AE1507" s="13"/>
      <c r="AF1507" s="13"/>
      <c r="AG1507" s="13"/>
      <c r="AH1507" s="13"/>
      <c r="AI1507" s="27"/>
      <c r="AJ1507" s="27"/>
      <c r="AK1507" s="28"/>
      <c r="AL1507" s="27"/>
      <c r="AM1507" s="28"/>
      <c r="AN1507" s="29"/>
      <c r="AO1507" s="30"/>
      <c r="AP1507" s="12"/>
    </row>
    <row r="1508" customFormat="false" ht="12.75" hidden="false" customHeight="false" outlineLevel="0" collapsed="false">
      <c r="B1508" s="78"/>
      <c r="C1508" s="79"/>
      <c r="D1508" s="78"/>
      <c r="E1508" s="78"/>
      <c r="F1508" s="79"/>
      <c r="G1508" s="79"/>
      <c r="H1508" s="80"/>
      <c r="I1508" s="81"/>
      <c r="J1508" s="81"/>
      <c r="K1508" s="82"/>
      <c r="L1508" s="83"/>
      <c r="M1508" s="82"/>
      <c r="N1508" s="83"/>
      <c r="O1508" s="79"/>
      <c r="P1508" s="84"/>
      <c r="AB1508" s="13"/>
      <c r="AC1508" s="13"/>
      <c r="AD1508" s="13"/>
      <c r="AE1508" s="13"/>
      <c r="AF1508" s="13"/>
      <c r="AG1508" s="13"/>
      <c r="AH1508" s="13"/>
      <c r="AI1508" s="27"/>
      <c r="AJ1508" s="27"/>
      <c r="AK1508" s="28"/>
      <c r="AL1508" s="27"/>
      <c r="AM1508" s="28"/>
      <c r="AN1508" s="29"/>
      <c r="AO1508" s="30"/>
      <c r="AP1508" s="12"/>
    </row>
    <row r="1509" customFormat="false" ht="12.75" hidden="false" customHeight="false" outlineLevel="0" collapsed="false">
      <c r="B1509" s="78"/>
      <c r="C1509" s="79"/>
      <c r="D1509" s="78"/>
      <c r="E1509" s="78"/>
      <c r="F1509" s="79"/>
      <c r="G1509" s="79"/>
      <c r="H1509" s="80"/>
      <c r="I1509" s="81"/>
      <c r="J1509" s="81"/>
      <c r="K1509" s="82"/>
      <c r="L1509" s="83"/>
      <c r="M1509" s="82"/>
      <c r="N1509" s="83"/>
      <c r="O1509" s="79"/>
      <c r="P1509" s="84"/>
      <c r="AB1509" s="13"/>
      <c r="AC1509" s="13"/>
      <c r="AD1509" s="13"/>
      <c r="AE1509" s="13"/>
      <c r="AF1509" s="13"/>
      <c r="AG1509" s="13"/>
      <c r="AH1509" s="13"/>
      <c r="AI1509" s="27"/>
      <c r="AJ1509" s="27"/>
      <c r="AK1509" s="28"/>
      <c r="AL1509" s="27"/>
      <c r="AM1509" s="28"/>
      <c r="AN1509" s="29"/>
      <c r="AO1509" s="30"/>
      <c r="AP1509" s="12"/>
    </row>
    <row r="1510" customFormat="false" ht="12.75" hidden="false" customHeight="false" outlineLevel="0" collapsed="false">
      <c r="B1510" s="78"/>
      <c r="C1510" s="79"/>
      <c r="D1510" s="78"/>
      <c r="E1510" s="78"/>
      <c r="F1510" s="79"/>
      <c r="G1510" s="79"/>
      <c r="H1510" s="80"/>
      <c r="I1510" s="81"/>
      <c r="J1510" s="81"/>
      <c r="K1510" s="82"/>
      <c r="L1510" s="83"/>
      <c r="M1510" s="82"/>
      <c r="N1510" s="83"/>
      <c r="O1510" s="79"/>
      <c r="P1510" s="84"/>
      <c r="AB1510" s="13"/>
      <c r="AC1510" s="13"/>
      <c r="AD1510" s="13"/>
      <c r="AE1510" s="13"/>
      <c r="AF1510" s="13"/>
      <c r="AG1510" s="13"/>
      <c r="AH1510" s="13"/>
      <c r="AI1510" s="27"/>
      <c r="AJ1510" s="27"/>
      <c r="AK1510" s="28"/>
      <c r="AL1510" s="27"/>
      <c r="AM1510" s="28"/>
      <c r="AN1510" s="29"/>
      <c r="AO1510" s="30"/>
      <c r="AP1510" s="12"/>
    </row>
    <row r="1511" customFormat="false" ht="12.75" hidden="false" customHeight="false" outlineLevel="0" collapsed="false">
      <c r="B1511" s="78"/>
      <c r="C1511" s="79"/>
      <c r="D1511" s="78"/>
      <c r="E1511" s="78"/>
      <c r="F1511" s="79"/>
      <c r="G1511" s="79"/>
      <c r="H1511" s="80"/>
      <c r="I1511" s="81"/>
      <c r="J1511" s="81"/>
      <c r="K1511" s="82"/>
      <c r="L1511" s="83"/>
      <c r="M1511" s="82"/>
      <c r="N1511" s="83"/>
      <c r="O1511" s="79"/>
      <c r="P1511" s="84"/>
      <c r="AB1511" s="13"/>
      <c r="AC1511" s="13"/>
      <c r="AD1511" s="13"/>
      <c r="AE1511" s="13"/>
      <c r="AF1511" s="13"/>
      <c r="AG1511" s="13"/>
      <c r="AH1511" s="13"/>
      <c r="AI1511" s="27"/>
      <c r="AJ1511" s="27"/>
      <c r="AK1511" s="28"/>
      <c r="AL1511" s="27"/>
      <c r="AM1511" s="28"/>
      <c r="AN1511" s="29"/>
      <c r="AO1511" s="30"/>
      <c r="AP1511" s="12"/>
    </row>
    <row r="1512" customFormat="false" ht="12.75" hidden="false" customHeight="false" outlineLevel="0" collapsed="false">
      <c r="B1512" s="78"/>
      <c r="C1512" s="79"/>
      <c r="D1512" s="78"/>
      <c r="E1512" s="78"/>
      <c r="F1512" s="79"/>
      <c r="G1512" s="79"/>
      <c r="H1512" s="80"/>
      <c r="I1512" s="81"/>
      <c r="J1512" s="81"/>
      <c r="K1512" s="82"/>
      <c r="L1512" s="83"/>
      <c r="M1512" s="82"/>
      <c r="N1512" s="83"/>
      <c r="O1512" s="79"/>
      <c r="P1512" s="84"/>
      <c r="AB1512" s="13"/>
      <c r="AC1512" s="13"/>
      <c r="AD1512" s="13"/>
      <c r="AE1512" s="13"/>
      <c r="AF1512" s="13"/>
      <c r="AG1512" s="13"/>
      <c r="AH1512" s="13"/>
      <c r="AI1512" s="27"/>
      <c r="AJ1512" s="27"/>
      <c r="AK1512" s="28"/>
      <c r="AL1512" s="27"/>
      <c r="AM1512" s="28"/>
      <c r="AN1512" s="29"/>
      <c r="AO1512" s="30"/>
      <c r="AP1512" s="12"/>
    </row>
    <row r="1513" customFormat="false" ht="12.75" hidden="false" customHeight="false" outlineLevel="0" collapsed="false">
      <c r="B1513" s="78"/>
      <c r="C1513" s="79"/>
      <c r="D1513" s="78"/>
      <c r="E1513" s="78"/>
      <c r="F1513" s="79"/>
      <c r="G1513" s="79"/>
      <c r="H1513" s="80"/>
      <c r="I1513" s="81"/>
      <c r="J1513" s="81"/>
      <c r="K1513" s="82"/>
      <c r="L1513" s="83"/>
      <c r="M1513" s="82"/>
      <c r="N1513" s="83"/>
      <c r="O1513" s="79"/>
      <c r="P1513" s="84"/>
      <c r="AB1513" s="13"/>
      <c r="AC1513" s="13"/>
      <c r="AD1513" s="13"/>
      <c r="AE1513" s="13"/>
      <c r="AF1513" s="13"/>
      <c r="AG1513" s="13"/>
      <c r="AH1513" s="13"/>
      <c r="AI1513" s="27"/>
      <c r="AJ1513" s="27"/>
      <c r="AK1513" s="28"/>
      <c r="AL1513" s="27"/>
      <c r="AM1513" s="28"/>
      <c r="AN1513" s="29"/>
      <c r="AO1513" s="30"/>
      <c r="AP1513" s="12"/>
    </row>
    <row r="1514" customFormat="false" ht="12.75" hidden="false" customHeight="false" outlineLevel="0" collapsed="false">
      <c r="B1514" s="78"/>
      <c r="C1514" s="79"/>
      <c r="D1514" s="78"/>
      <c r="E1514" s="78"/>
      <c r="F1514" s="79"/>
      <c r="G1514" s="79"/>
      <c r="H1514" s="80"/>
      <c r="I1514" s="81"/>
      <c r="J1514" s="81"/>
      <c r="K1514" s="82"/>
      <c r="L1514" s="83"/>
      <c r="M1514" s="82"/>
      <c r="N1514" s="83"/>
      <c r="O1514" s="79"/>
      <c r="P1514" s="84"/>
      <c r="AB1514" s="13"/>
      <c r="AC1514" s="13"/>
      <c r="AD1514" s="13"/>
      <c r="AE1514" s="13"/>
      <c r="AF1514" s="13"/>
      <c r="AG1514" s="13"/>
      <c r="AH1514" s="13"/>
      <c r="AI1514" s="27"/>
      <c r="AJ1514" s="27"/>
      <c r="AK1514" s="28"/>
      <c r="AL1514" s="27"/>
      <c r="AM1514" s="28"/>
      <c r="AN1514" s="29"/>
      <c r="AO1514" s="30"/>
      <c r="AP1514" s="12"/>
    </row>
    <row r="1515" customFormat="false" ht="12.75" hidden="false" customHeight="false" outlineLevel="0" collapsed="false">
      <c r="B1515" s="78"/>
      <c r="C1515" s="79"/>
      <c r="D1515" s="78"/>
      <c r="E1515" s="78"/>
      <c r="F1515" s="79"/>
      <c r="G1515" s="79"/>
      <c r="H1515" s="80"/>
      <c r="I1515" s="81"/>
      <c r="J1515" s="81"/>
      <c r="K1515" s="82"/>
      <c r="L1515" s="83"/>
      <c r="M1515" s="82"/>
      <c r="N1515" s="83"/>
      <c r="O1515" s="79"/>
      <c r="P1515" s="84"/>
      <c r="AB1515" s="13"/>
      <c r="AC1515" s="13"/>
      <c r="AD1515" s="13"/>
      <c r="AE1515" s="13"/>
      <c r="AF1515" s="13"/>
      <c r="AG1515" s="13"/>
      <c r="AH1515" s="13"/>
      <c r="AI1515" s="27"/>
      <c r="AJ1515" s="27"/>
      <c r="AK1515" s="28"/>
      <c r="AL1515" s="27"/>
      <c r="AM1515" s="28"/>
      <c r="AN1515" s="29"/>
      <c r="AO1515" s="30"/>
      <c r="AP1515" s="12"/>
    </row>
    <row r="1516" customFormat="false" ht="12.75" hidden="false" customHeight="false" outlineLevel="0" collapsed="false">
      <c r="B1516" s="78"/>
      <c r="C1516" s="79"/>
      <c r="D1516" s="78"/>
      <c r="E1516" s="78"/>
      <c r="F1516" s="79"/>
      <c r="G1516" s="79"/>
      <c r="H1516" s="80"/>
      <c r="I1516" s="81"/>
      <c r="J1516" s="81"/>
      <c r="K1516" s="82"/>
      <c r="L1516" s="83"/>
      <c r="M1516" s="82"/>
      <c r="N1516" s="83"/>
      <c r="O1516" s="79"/>
      <c r="P1516" s="84"/>
      <c r="AB1516" s="13"/>
      <c r="AC1516" s="13"/>
      <c r="AD1516" s="13"/>
      <c r="AE1516" s="13"/>
      <c r="AF1516" s="13"/>
      <c r="AG1516" s="13"/>
      <c r="AH1516" s="13"/>
      <c r="AI1516" s="27"/>
      <c r="AJ1516" s="27"/>
      <c r="AK1516" s="28"/>
      <c r="AL1516" s="27"/>
      <c r="AM1516" s="28"/>
      <c r="AN1516" s="29"/>
      <c r="AO1516" s="30"/>
      <c r="AP1516" s="12"/>
    </row>
    <row r="1517" customFormat="false" ht="12.75" hidden="false" customHeight="false" outlineLevel="0" collapsed="false">
      <c r="B1517" s="78"/>
      <c r="C1517" s="79"/>
      <c r="D1517" s="78"/>
      <c r="E1517" s="78"/>
      <c r="F1517" s="79"/>
      <c r="G1517" s="79"/>
      <c r="H1517" s="80"/>
      <c r="I1517" s="81"/>
      <c r="J1517" s="81"/>
      <c r="K1517" s="82"/>
      <c r="L1517" s="83"/>
      <c r="M1517" s="82"/>
      <c r="N1517" s="83"/>
      <c r="O1517" s="79"/>
      <c r="P1517" s="84"/>
      <c r="AB1517" s="13"/>
      <c r="AC1517" s="13"/>
      <c r="AD1517" s="13"/>
      <c r="AE1517" s="13"/>
      <c r="AF1517" s="13"/>
      <c r="AG1517" s="13"/>
      <c r="AH1517" s="13"/>
      <c r="AI1517" s="27"/>
      <c r="AJ1517" s="27"/>
      <c r="AK1517" s="28"/>
      <c r="AL1517" s="27"/>
      <c r="AM1517" s="28"/>
      <c r="AN1517" s="29"/>
      <c r="AO1517" s="30"/>
      <c r="AP1517" s="12"/>
    </row>
    <row r="1518" customFormat="false" ht="12.75" hidden="false" customHeight="false" outlineLevel="0" collapsed="false">
      <c r="B1518" s="78"/>
      <c r="C1518" s="79"/>
      <c r="D1518" s="78"/>
      <c r="E1518" s="78"/>
      <c r="F1518" s="79"/>
      <c r="G1518" s="79"/>
      <c r="H1518" s="80"/>
      <c r="I1518" s="81"/>
      <c r="J1518" s="81"/>
      <c r="K1518" s="82"/>
      <c r="L1518" s="83"/>
      <c r="M1518" s="82"/>
      <c r="N1518" s="83"/>
      <c r="O1518" s="79"/>
      <c r="P1518" s="84"/>
      <c r="AB1518" s="13"/>
      <c r="AC1518" s="13"/>
      <c r="AD1518" s="13"/>
      <c r="AE1518" s="13"/>
      <c r="AF1518" s="13"/>
      <c r="AG1518" s="13"/>
      <c r="AH1518" s="13"/>
      <c r="AI1518" s="27"/>
      <c r="AJ1518" s="27"/>
      <c r="AK1518" s="28"/>
      <c r="AL1518" s="27"/>
      <c r="AM1518" s="28"/>
      <c r="AN1518" s="29"/>
      <c r="AO1518" s="30"/>
      <c r="AP1518" s="12"/>
    </row>
    <row r="1519" customFormat="false" ht="12.75" hidden="false" customHeight="false" outlineLevel="0" collapsed="false">
      <c r="B1519" s="78"/>
      <c r="C1519" s="79"/>
      <c r="D1519" s="78"/>
      <c r="E1519" s="78"/>
      <c r="F1519" s="79"/>
      <c r="G1519" s="79"/>
      <c r="H1519" s="80"/>
      <c r="I1519" s="81"/>
      <c r="J1519" s="81"/>
      <c r="K1519" s="82"/>
      <c r="L1519" s="83"/>
      <c r="M1519" s="82"/>
      <c r="N1519" s="83"/>
      <c r="O1519" s="79"/>
      <c r="P1519" s="84"/>
      <c r="AB1519" s="13"/>
      <c r="AC1519" s="13"/>
      <c r="AD1519" s="13"/>
      <c r="AE1519" s="13"/>
      <c r="AF1519" s="13"/>
      <c r="AG1519" s="13"/>
      <c r="AH1519" s="13"/>
      <c r="AI1519" s="27"/>
      <c r="AJ1519" s="27"/>
      <c r="AK1519" s="28"/>
      <c r="AL1519" s="27"/>
      <c r="AM1519" s="28"/>
      <c r="AN1519" s="29"/>
      <c r="AO1519" s="30"/>
      <c r="AP1519" s="12"/>
    </row>
    <row r="1520" customFormat="false" ht="12.75" hidden="false" customHeight="false" outlineLevel="0" collapsed="false">
      <c r="B1520" s="78"/>
      <c r="C1520" s="79"/>
      <c r="D1520" s="78"/>
      <c r="E1520" s="78"/>
      <c r="F1520" s="79"/>
      <c r="G1520" s="79"/>
      <c r="H1520" s="80"/>
      <c r="I1520" s="81"/>
      <c r="J1520" s="81"/>
      <c r="K1520" s="82"/>
      <c r="L1520" s="83"/>
      <c r="M1520" s="82"/>
      <c r="N1520" s="83"/>
      <c r="O1520" s="79"/>
      <c r="P1520" s="84"/>
      <c r="AB1520" s="13"/>
      <c r="AC1520" s="13"/>
      <c r="AD1520" s="13"/>
      <c r="AE1520" s="13"/>
      <c r="AF1520" s="13"/>
      <c r="AG1520" s="13"/>
      <c r="AH1520" s="13"/>
      <c r="AI1520" s="27"/>
      <c r="AJ1520" s="27"/>
      <c r="AK1520" s="28"/>
      <c r="AL1520" s="27"/>
      <c r="AM1520" s="28"/>
      <c r="AN1520" s="29"/>
      <c r="AO1520" s="30"/>
      <c r="AP1520" s="12"/>
    </row>
    <row r="1521" customFormat="false" ht="12.75" hidden="false" customHeight="false" outlineLevel="0" collapsed="false">
      <c r="B1521" s="78"/>
      <c r="C1521" s="79"/>
      <c r="D1521" s="78"/>
      <c r="E1521" s="78"/>
      <c r="F1521" s="79"/>
      <c r="G1521" s="79"/>
      <c r="H1521" s="80"/>
      <c r="I1521" s="81"/>
      <c r="J1521" s="81"/>
      <c r="K1521" s="82"/>
      <c r="L1521" s="83"/>
      <c r="M1521" s="82"/>
      <c r="N1521" s="83"/>
      <c r="O1521" s="79"/>
      <c r="P1521" s="84"/>
      <c r="AB1521" s="13"/>
      <c r="AC1521" s="13"/>
      <c r="AD1521" s="13"/>
      <c r="AE1521" s="13"/>
      <c r="AF1521" s="13"/>
      <c r="AG1521" s="13"/>
      <c r="AH1521" s="13"/>
      <c r="AI1521" s="27"/>
      <c r="AJ1521" s="27"/>
      <c r="AK1521" s="28"/>
      <c r="AL1521" s="27"/>
      <c r="AM1521" s="28"/>
      <c r="AN1521" s="29"/>
      <c r="AO1521" s="30"/>
      <c r="AP1521" s="12"/>
    </row>
    <row r="1522" customFormat="false" ht="12.75" hidden="false" customHeight="false" outlineLevel="0" collapsed="false">
      <c r="B1522" s="78"/>
      <c r="C1522" s="79"/>
      <c r="D1522" s="78"/>
      <c r="E1522" s="78"/>
      <c r="F1522" s="79"/>
      <c r="G1522" s="79"/>
      <c r="H1522" s="80"/>
      <c r="I1522" s="81"/>
      <c r="J1522" s="81"/>
      <c r="K1522" s="82"/>
      <c r="L1522" s="83"/>
      <c r="M1522" s="82"/>
      <c r="N1522" s="83"/>
      <c r="O1522" s="79"/>
      <c r="P1522" s="84"/>
      <c r="AB1522" s="13"/>
      <c r="AC1522" s="13"/>
      <c r="AD1522" s="13"/>
      <c r="AE1522" s="13"/>
      <c r="AF1522" s="13"/>
      <c r="AG1522" s="13"/>
      <c r="AH1522" s="13"/>
      <c r="AI1522" s="27"/>
      <c r="AJ1522" s="27"/>
      <c r="AK1522" s="28"/>
      <c r="AL1522" s="27"/>
      <c r="AM1522" s="28"/>
      <c r="AN1522" s="29"/>
      <c r="AO1522" s="30"/>
      <c r="AP1522" s="12"/>
    </row>
    <row r="1523" customFormat="false" ht="12.75" hidden="false" customHeight="false" outlineLevel="0" collapsed="false">
      <c r="B1523" s="78"/>
      <c r="C1523" s="79"/>
      <c r="D1523" s="78"/>
      <c r="E1523" s="78"/>
      <c r="F1523" s="79"/>
      <c r="G1523" s="79"/>
      <c r="H1523" s="80"/>
      <c r="I1523" s="81"/>
      <c r="J1523" s="81"/>
      <c r="K1523" s="82"/>
      <c r="L1523" s="83"/>
      <c r="M1523" s="82"/>
      <c r="N1523" s="83"/>
      <c r="O1523" s="79"/>
      <c r="P1523" s="84"/>
      <c r="AB1523" s="13"/>
      <c r="AC1523" s="13"/>
      <c r="AD1523" s="13"/>
      <c r="AE1523" s="13"/>
      <c r="AF1523" s="13"/>
      <c r="AG1523" s="13"/>
      <c r="AH1523" s="13"/>
      <c r="AI1523" s="27"/>
      <c r="AJ1523" s="27"/>
      <c r="AK1523" s="28"/>
      <c r="AL1523" s="27"/>
      <c r="AM1523" s="28"/>
      <c r="AN1523" s="29"/>
      <c r="AO1523" s="30"/>
      <c r="AP1523" s="12"/>
    </row>
    <row r="1524" customFormat="false" ht="12.75" hidden="false" customHeight="false" outlineLevel="0" collapsed="false">
      <c r="B1524" s="78"/>
      <c r="C1524" s="79"/>
      <c r="D1524" s="78"/>
      <c r="E1524" s="78"/>
      <c r="F1524" s="79"/>
      <c r="G1524" s="79"/>
      <c r="H1524" s="80"/>
      <c r="I1524" s="81"/>
      <c r="J1524" s="81"/>
      <c r="K1524" s="82"/>
      <c r="L1524" s="83"/>
      <c r="M1524" s="82"/>
      <c r="N1524" s="83"/>
      <c r="O1524" s="79"/>
      <c r="P1524" s="84"/>
      <c r="AB1524" s="13"/>
      <c r="AC1524" s="13"/>
      <c r="AD1524" s="13"/>
      <c r="AE1524" s="13"/>
      <c r="AF1524" s="13"/>
      <c r="AG1524" s="13"/>
      <c r="AH1524" s="13"/>
      <c r="AI1524" s="27"/>
      <c r="AJ1524" s="27"/>
      <c r="AK1524" s="28"/>
      <c r="AL1524" s="27"/>
      <c r="AM1524" s="28"/>
      <c r="AN1524" s="29"/>
      <c r="AO1524" s="30"/>
      <c r="AP1524" s="12"/>
    </row>
    <row r="1525" customFormat="false" ht="12.75" hidden="false" customHeight="false" outlineLevel="0" collapsed="false">
      <c r="B1525" s="78"/>
      <c r="C1525" s="79"/>
      <c r="D1525" s="78"/>
      <c r="E1525" s="78"/>
      <c r="F1525" s="79"/>
      <c r="G1525" s="79"/>
      <c r="H1525" s="80"/>
      <c r="I1525" s="81"/>
      <c r="J1525" s="81"/>
      <c r="K1525" s="82"/>
      <c r="L1525" s="83"/>
      <c r="M1525" s="82"/>
      <c r="N1525" s="83"/>
      <c r="O1525" s="79"/>
      <c r="P1525" s="84"/>
      <c r="AB1525" s="13"/>
      <c r="AC1525" s="13"/>
      <c r="AD1525" s="13"/>
      <c r="AE1525" s="13"/>
      <c r="AF1525" s="13"/>
      <c r="AG1525" s="13"/>
      <c r="AH1525" s="13"/>
      <c r="AI1525" s="27"/>
      <c r="AJ1525" s="27"/>
      <c r="AK1525" s="28"/>
      <c r="AL1525" s="27"/>
      <c r="AM1525" s="28"/>
      <c r="AN1525" s="29"/>
      <c r="AO1525" s="30"/>
      <c r="AP1525" s="12"/>
    </row>
    <row r="1526" customFormat="false" ht="12.75" hidden="false" customHeight="false" outlineLevel="0" collapsed="false">
      <c r="B1526" s="78"/>
      <c r="C1526" s="79"/>
      <c r="D1526" s="78"/>
      <c r="E1526" s="78"/>
      <c r="F1526" s="79"/>
      <c r="G1526" s="79"/>
      <c r="H1526" s="80"/>
      <c r="I1526" s="81"/>
      <c r="J1526" s="81"/>
      <c r="K1526" s="82"/>
      <c r="L1526" s="83"/>
      <c r="M1526" s="82"/>
      <c r="N1526" s="83"/>
      <c r="O1526" s="79"/>
      <c r="P1526" s="84"/>
      <c r="AB1526" s="13"/>
      <c r="AC1526" s="13"/>
      <c r="AD1526" s="13"/>
      <c r="AE1526" s="13"/>
      <c r="AF1526" s="13"/>
      <c r="AG1526" s="13"/>
      <c r="AH1526" s="13"/>
      <c r="AI1526" s="27"/>
      <c r="AJ1526" s="27"/>
      <c r="AK1526" s="28"/>
      <c r="AL1526" s="27"/>
      <c r="AM1526" s="28"/>
      <c r="AN1526" s="29"/>
      <c r="AO1526" s="30"/>
      <c r="AP1526" s="12"/>
    </row>
    <row r="1527" customFormat="false" ht="12.75" hidden="false" customHeight="false" outlineLevel="0" collapsed="false">
      <c r="B1527" s="78"/>
      <c r="C1527" s="79"/>
      <c r="D1527" s="78"/>
      <c r="E1527" s="78"/>
      <c r="F1527" s="79"/>
      <c r="G1527" s="79"/>
      <c r="H1527" s="80"/>
      <c r="I1527" s="81"/>
      <c r="J1527" s="81"/>
      <c r="K1527" s="82"/>
      <c r="L1527" s="83"/>
      <c r="M1527" s="82"/>
      <c r="N1527" s="83"/>
      <c r="O1527" s="79"/>
      <c r="P1527" s="84"/>
      <c r="AB1527" s="13"/>
      <c r="AC1527" s="13"/>
      <c r="AD1527" s="13"/>
      <c r="AE1527" s="13"/>
      <c r="AF1527" s="13"/>
      <c r="AG1527" s="13"/>
      <c r="AH1527" s="13"/>
      <c r="AI1527" s="27"/>
      <c r="AJ1527" s="27"/>
      <c r="AK1527" s="28"/>
      <c r="AL1527" s="27"/>
      <c r="AM1527" s="28"/>
      <c r="AN1527" s="29"/>
      <c r="AO1527" s="30"/>
      <c r="AP1527" s="12"/>
    </row>
    <row r="1528" customFormat="false" ht="12.75" hidden="false" customHeight="false" outlineLevel="0" collapsed="false">
      <c r="B1528" s="78"/>
      <c r="C1528" s="79"/>
      <c r="D1528" s="78"/>
      <c r="E1528" s="78"/>
      <c r="F1528" s="79"/>
      <c r="G1528" s="79"/>
      <c r="H1528" s="80"/>
      <c r="I1528" s="81"/>
      <c r="J1528" s="81"/>
      <c r="K1528" s="82"/>
      <c r="L1528" s="83"/>
      <c r="M1528" s="82"/>
      <c r="N1528" s="83"/>
      <c r="O1528" s="79"/>
      <c r="P1528" s="84"/>
      <c r="AB1528" s="13"/>
      <c r="AC1528" s="13"/>
      <c r="AD1528" s="13"/>
      <c r="AE1528" s="13"/>
      <c r="AF1528" s="13"/>
      <c r="AG1528" s="13"/>
      <c r="AH1528" s="13"/>
      <c r="AI1528" s="27"/>
      <c r="AJ1528" s="27"/>
      <c r="AK1528" s="28"/>
      <c r="AL1528" s="27"/>
      <c r="AM1528" s="28"/>
      <c r="AN1528" s="29"/>
      <c r="AO1528" s="30"/>
      <c r="AP1528" s="12"/>
    </row>
    <row r="1529" customFormat="false" ht="12.75" hidden="false" customHeight="false" outlineLevel="0" collapsed="false">
      <c r="B1529" s="78"/>
      <c r="C1529" s="79"/>
      <c r="D1529" s="78"/>
      <c r="E1529" s="78"/>
      <c r="F1529" s="79"/>
      <c r="G1529" s="79"/>
      <c r="H1529" s="80"/>
      <c r="I1529" s="81"/>
      <c r="J1529" s="81"/>
      <c r="K1529" s="82"/>
      <c r="L1529" s="83"/>
      <c r="M1529" s="82"/>
      <c r="N1529" s="83"/>
      <c r="O1529" s="79"/>
      <c r="P1529" s="84"/>
      <c r="AB1529" s="13"/>
      <c r="AC1529" s="13"/>
      <c r="AD1529" s="13"/>
      <c r="AE1529" s="13"/>
      <c r="AF1529" s="13"/>
      <c r="AG1529" s="13"/>
      <c r="AH1529" s="13"/>
      <c r="AI1529" s="27"/>
      <c r="AJ1529" s="27"/>
      <c r="AK1529" s="28"/>
      <c r="AL1529" s="27"/>
      <c r="AM1529" s="28"/>
      <c r="AN1529" s="29"/>
      <c r="AO1529" s="30"/>
      <c r="AP1529" s="12"/>
    </row>
    <row r="1530" customFormat="false" ht="12.75" hidden="false" customHeight="false" outlineLevel="0" collapsed="false">
      <c r="B1530" s="78"/>
      <c r="C1530" s="79"/>
      <c r="D1530" s="78"/>
      <c r="E1530" s="78"/>
      <c r="F1530" s="79"/>
      <c r="G1530" s="79"/>
      <c r="H1530" s="80"/>
      <c r="I1530" s="81"/>
      <c r="J1530" s="81"/>
      <c r="K1530" s="82"/>
      <c r="L1530" s="83"/>
      <c r="M1530" s="82"/>
      <c r="N1530" s="83"/>
      <c r="O1530" s="79"/>
      <c r="P1530" s="84"/>
      <c r="AB1530" s="13"/>
      <c r="AC1530" s="13"/>
      <c r="AD1530" s="13"/>
      <c r="AE1530" s="13"/>
      <c r="AF1530" s="13"/>
      <c r="AG1530" s="13"/>
      <c r="AH1530" s="13"/>
      <c r="AI1530" s="27"/>
      <c r="AJ1530" s="27"/>
      <c r="AK1530" s="28"/>
      <c r="AL1530" s="27"/>
      <c r="AM1530" s="28"/>
      <c r="AN1530" s="29"/>
      <c r="AO1530" s="30"/>
      <c r="AP1530" s="12"/>
    </row>
    <row r="1531" customFormat="false" ht="12.75" hidden="false" customHeight="false" outlineLevel="0" collapsed="false">
      <c r="B1531" s="78"/>
      <c r="C1531" s="79"/>
      <c r="D1531" s="78"/>
      <c r="E1531" s="78"/>
      <c r="F1531" s="79"/>
      <c r="G1531" s="79"/>
      <c r="H1531" s="80"/>
      <c r="I1531" s="81"/>
      <c r="J1531" s="81"/>
      <c r="K1531" s="82"/>
      <c r="L1531" s="83"/>
      <c r="M1531" s="82"/>
      <c r="N1531" s="83"/>
      <c r="O1531" s="79"/>
      <c r="P1531" s="84"/>
      <c r="AB1531" s="13"/>
      <c r="AC1531" s="13"/>
      <c r="AD1531" s="13"/>
      <c r="AE1531" s="13"/>
      <c r="AF1531" s="13"/>
      <c r="AG1531" s="13"/>
      <c r="AH1531" s="13"/>
      <c r="AI1531" s="27"/>
      <c r="AJ1531" s="27"/>
      <c r="AK1531" s="28"/>
      <c r="AL1531" s="27"/>
      <c r="AM1531" s="28"/>
      <c r="AN1531" s="29"/>
      <c r="AO1531" s="30"/>
      <c r="AP1531" s="12"/>
    </row>
    <row r="1532" customFormat="false" ht="12.75" hidden="false" customHeight="false" outlineLevel="0" collapsed="false">
      <c r="B1532" s="78"/>
      <c r="C1532" s="79"/>
      <c r="D1532" s="78"/>
      <c r="E1532" s="78"/>
      <c r="F1532" s="79"/>
      <c r="G1532" s="79"/>
      <c r="H1532" s="80"/>
      <c r="I1532" s="81"/>
      <c r="J1532" s="81"/>
      <c r="K1532" s="82"/>
      <c r="L1532" s="83"/>
      <c r="M1532" s="82"/>
      <c r="N1532" s="83"/>
      <c r="O1532" s="79"/>
      <c r="P1532" s="84"/>
      <c r="AB1532" s="13"/>
      <c r="AC1532" s="13"/>
      <c r="AD1532" s="13"/>
      <c r="AE1532" s="13"/>
      <c r="AF1532" s="13"/>
      <c r="AG1532" s="13"/>
      <c r="AH1532" s="13"/>
      <c r="AI1532" s="27"/>
      <c r="AJ1532" s="27"/>
      <c r="AK1532" s="28"/>
      <c r="AL1532" s="27"/>
      <c r="AM1532" s="28"/>
      <c r="AN1532" s="29"/>
      <c r="AO1532" s="30"/>
      <c r="AP1532" s="12"/>
    </row>
    <row r="1533" customFormat="false" ht="12.75" hidden="false" customHeight="false" outlineLevel="0" collapsed="false">
      <c r="B1533" s="78"/>
      <c r="C1533" s="79"/>
      <c r="D1533" s="78"/>
      <c r="E1533" s="78"/>
      <c r="F1533" s="79"/>
      <c r="G1533" s="79"/>
      <c r="H1533" s="80"/>
      <c r="I1533" s="81"/>
      <c r="J1533" s="81"/>
      <c r="K1533" s="82"/>
      <c r="L1533" s="83"/>
      <c r="M1533" s="82"/>
      <c r="N1533" s="83"/>
      <c r="O1533" s="79"/>
      <c r="P1533" s="84"/>
      <c r="AB1533" s="13"/>
      <c r="AC1533" s="13"/>
      <c r="AD1533" s="13"/>
      <c r="AE1533" s="13"/>
      <c r="AF1533" s="13"/>
      <c r="AG1533" s="13"/>
      <c r="AH1533" s="13"/>
      <c r="AI1533" s="27"/>
      <c r="AJ1533" s="27"/>
      <c r="AK1533" s="28"/>
      <c r="AL1533" s="27"/>
      <c r="AM1533" s="28"/>
      <c r="AN1533" s="29"/>
      <c r="AO1533" s="30"/>
      <c r="AP1533" s="12"/>
    </row>
    <row r="1534" customFormat="false" ht="12.75" hidden="false" customHeight="false" outlineLevel="0" collapsed="false">
      <c r="B1534" s="78"/>
      <c r="C1534" s="79"/>
      <c r="D1534" s="78"/>
      <c r="E1534" s="78"/>
      <c r="F1534" s="79"/>
      <c r="G1534" s="79"/>
      <c r="H1534" s="80"/>
      <c r="I1534" s="81"/>
      <c r="J1534" s="81"/>
      <c r="K1534" s="82"/>
      <c r="L1534" s="83"/>
      <c r="M1534" s="82"/>
      <c r="N1534" s="83"/>
      <c r="O1534" s="79"/>
      <c r="P1534" s="84"/>
      <c r="AB1534" s="13"/>
      <c r="AC1534" s="13"/>
      <c r="AD1534" s="13"/>
      <c r="AE1534" s="13"/>
      <c r="AF1534" s="13"/>
      <c r="AG1534" s="13"/>
      <c r="AH1534" s="13"/>
      <c r="AI1534" s="27"/>
      <c r="AJ1534" s="27"/>
      <c r="AK1534" s="28"/>
      <c r="AL1534" s="27"/>
      <c r="AM1534" s="28"/>
      <c r="AN1534" s="29"/>
      <c r="AO1534" s="30"/>
      <c r="AP1534" s="12"/>
    </row>
    <row r="1535" customFormat="false" ht="12.75" hidden="false" customHeight="false" outlineLevel="0" collapsed="false">
      <c r="B1535" s="78"/>
      <c r="C1535" s="79"/>
      <c r="D1535" s="78"/>
      <c r="E1535" s="78"/>
      <c r="F1535" s="79"/>
      <c r="G1535" s="79"/>
      <c r="H1535" s="80"/>
      <c r="I1535" s="81"/>
      <c r="J1535" s="81"/>
      <c r="K1535" s="82"/>
      <c r="L1535" s="83"/>
      <c r="M1535" s="82"/>
      <c r="N1535" s="83"/>
      <c r="O1535" s="79"/>
      <c r="P1535" s="84"/>
      <c r="AB1535" s="13"/>
      <c r="AC1535" s="13"/>
      <c r="AD1535" s="13"/>
      <c r="AE1535" s="13"/>
      <c r="AF1535" s="13"/>
      <c r="AG1535" s="13"/>
      <c r="AH1535" s="13"/>
      <c r="AI1535" s="27"/>
      <c r="AJ1535" s="27"/>
      <c r="AK1535" s="28"/>
      <c r="AL1535" s="27"/>
      <c r="AM1535" s="28"/>
      <c r="AN1535" s="29"/>
      <c r="AO1535" s="30"/>
      <c r="AP1535" s="12"/>
    </row>
    <row r="1536" customFormat="false" ht="12.75" hidden="false" customHeight="false" outlineLevel="0" collapsed="false">
      <c r="B1536" s="78"/>
      <c r="C1536" s="79"/>
      <c r="D1536" s="78"/>
      <c r="E1536" s="78"/>
      <c r="F1536" s="79"/>
      <c r="G1536" s="79"/>
      <c r="H1536" s="80"/>
      <c r="I1536" s="81"/>
      <c r="J1536" s="81"/>
      <c r="K1536" s="82"/>
      <c r="L1536" s="83"/>
      <c r="M1536" s="82"/>
      <c r="N1536" s="83"/>
      <c r="O1536" s="79"/>
      <c r="P1536" s="84"/>
      <c r="AB1536" s="13"/>
      <c r="AC1536" s="13"/>
      <c r="AD1536" s="13"/>
      <c r="AE1536" s="13"/>
      <c r="AF1536" s="13"/>
      <c r="AG1536" s="13"/>
      <c r="AH1536" s="13"/>
      <c r="AI1536" s="27"/>
      <c r="AJ1536" s="27"/>
      <c r="AK1536" s="28"/>
      <c r="AL1536" s="27"/>
      <c r="AM1536" s="28"/>
      <c r="AN1536" s="29"/>
      <c r="AO1536" s="30"/>
      <c r="AP1536" s="12"/>
    </row>
    <row r="1537" customFormat="false" ht="12.75" hidden="false" customHeight="false" outlineLevel="0" collapsed="false">
      <c r="B1537" s="78"/>
      <c r="C1537" s="79"/>
      <c r="D1537" s="78"/>
      <c r="E1537" s="78"/>
      <c r="F1537" s="79"/>
      <c r="G1537" s="79"/>
      <c r="H1537" s="80"/>
      <c r="I1537" s="81"/>
      <c r="J1537" s="81"/>
      <c r="K1537" s="82"/>
      <c r="L1537" s="83"/>
      <c r="M1537" s="82"/>
      <c r="N1537" s="83"/>
      <c r="O1537" s="79"/>
      <c r="P1537" s="84"/>
      <c r="AB1537" s="13"/>
      <c r="AC1537" s="13"/>
      <c r="AD1537" s="13"/>
      <c r="AE1537" s="13"/>
      <c r="AF1537" s="13"/>
      <c r="AG1537" s="13"/>
      <c r="AH1537" s="13"/>
      <c r="AI1537" s="27"/>
      <c r="AJ1537" s="27"/>
      <c r="AK1537" s="28"/>
      <c r="AL1537" s="27"/>
      <c r="AM1537" s="28"/>
      <c r="AN1537" s="29"/>
      <c r="AO1537" s="30"/>
      <c r="AP1537" s="12"/>
    </row>
    <row r="1538" customFormat="false" ht="12.75" hidden="false" customHeight="false" outlineLevel="0" collapsed="false">
      <c r="B1538" s="78"/>
      <c r="C1538" s="79"/>
      <c r="D1538" s="78"/>
      <c r="E1538" s="78"/>
      <c r="F1538" s="79"/>
      <c r="G1538" s="79"/>
      <c r="H1538" s="80"/>
      <c r="I1538" s="81"/>
      <c r="J1538" s="81"/>
      <c r="K1538" s="82"/>
      <c r="L1538" s="83"/>
      <c r="M1538" s="82"/>
      <c r="N1538" s="83"/>
      <c r="O1538" s="79"/>
      <c r="P1538" s="84"/>
      <c r="AB1538" s="13"/>
      <c r="AC1538" s="13"/>
      <c r="AD1538" s="13"/>
      <c r="AE1538" s="13"/>
      <c r="AF1538" s="13"/>
      <c r="AG1538" s="13"/>
      <c r="AH1538" s="13"/>
      <c r="AI1538" s="27"/>
      <c r="AJ1538" s="27"/>
      <c r="AK1538" s="28"/>
      <c r="AL1538" s="27"/>
      <c r="AM1538" s="28"/>
      <c r="AN1538" s="29"/>
      <c r="AO1538" s="30"/>
      <c r="AP1538" s="12"/>
    </row>
    <row r="1539" customFormat="false" ht="12.75" hidden="false" customHeight="false" outlineLevel="0" collapsed="false">
      <c r="B1539" s="78"/>
      <c r="C1539" s="79"/>
      <c r="D1539" s="78"/>
      <c r="E1539" s="78"/>
      <c r="F1539" s="79"/>
      <c r="G1539" s="79"/>
      <c r="H1539" s="80"/>
      <c r="I1539" s="81"/>
      <c r="J1539" s="81"/>
      <c r="K1539" s="82"/>
      <c r="L1539" s="83"/>
      <c r="M1539" s="82"/>
      <c r="N1539" s="83"/>
      <c r="O1539" s="79"/>
      <c r="P1539" s="84"/>
      <c r="AB1539" s="13"/>
      <c r="AC1539" s="13"/>
      <c r="AD1539" s="13"/>
      <c r="AE1539" s="13"/>
      <c r="AF1539" s="13"/>
      <c r="AG1539" s="13"/>
      <c r="AH1539" s="13"/>
      <c r="AI1539" s="27"/>
      <c r="AJ1539" s="27"/>
      <c r="AK1539" s="28"/>
      <c r="AL1539" s="27"/>
      <c r="AM1539" s="28"/>
      <c r="AN1539" s="29"/>
      <c r="AO1539" s="30"/>
      <c r="AP1539" s="12"/>
    </row>
    <row r="1540" customFormat="false" ht="12.75" hidden="false" customHeight="false" outlineLevel="0" collapsed="false">
      <c r="B1540" s="78"/>
      <c r="C1540" s="79"/>
      <c r="D1540" s="78"/>
      <c r="E1540" s="78"/>
      <c r="F1540" s="79"/>
      <c r="G1540" s="79"/>
      <c r="H1540" s="80"/>
      <c r="I1540" s="81"/>
      <c r="J1540" s="81"/>
      <c r="K1540" s="82"/>
      <c r="L1540" s="83"/>
      <c r="M1540" s="82"/>
      <c r="N1540" s="83"/>
      <c r="O1540" s="79"/>
      <c r="P1540" s="84"/>
      <c r="AB1540" s="13"/>
      <c r="AC1540" s="13"/>
      <c r="AD1540" s="13"/>
      <c r="AE1540" s="13"/>
      <c r="AF1540" s="13"/>
      <c r="AG1540" s="13"/>
      <c r="AH1540" s="13"/>
      <c r="AI1540" s="27"/>
      <c r="AJ1540" s="27"/>
      <c r="AK1540" s="28"/>
      <c r="AL1540" s="27"/>
      <c r="AM1540" s="28"/>
      <c r="AN1540" s="29"/>
      <c r="AO1540" s="30"/>
      <c r="AP1540" s="12"/>
    </row>
    <row r="1541" customFormat="false" ht="12.75" hidden="false" customHeight="false" outlineLevel="0" collapsed="false">
      <c r="AB1541" s="13"/>
      <c r="AC1541" s="13"/>
      <c r="AD1541" s="13"/>
      <c r="AE1541" s="13"/>
      <c r="AF1541" s="13"/>
      <c r="AG1541" s="13"/>
      <c r="AH1541" s="13"/>
      <c r="AI1541" s="27"/>
      <c r="AJ1541" s="27"/>
      <c r="AK1541" s="28"/>
      <c r="AL1541" s="27"/>
      <c r="AM1541" s="28"/>
      <c r="AN1541" s="29"/>
      <c r="AO1541" s="30"/>
      <c r="AP1541" s="12"/>
    </row>
    <row r="1542" customFormat="false" ht="12.75" hidden="false" customHeight="false" outlineLevel="0" collapsed="false">
      <c r="AB1542" s="13"/>
      <c r="AC1542" s="13"/>
      <c r="AD1542" s="13"/>
      <c r="AE1542" s="13"/>
      <c r="AF1542" s="13"/>
      <c r="AG1542" s="13"/>
      <c r="AH1542" s="13"/>
      <c r="AI1542" s="27"/>
      <c r="AJ1542" s="27"/>
      <c r="AK1542" s="28"/>
      <c r="AL1542" s="27"/>
      <c r="AM1542" s="28"/>
      <c r="AN1542" s="29"/>
      <c r="AO1542" s="30"/>
      <c r="AP1542" s="12"/>
    </row>
    <row r="1543" customFormat="false" ht="12.75" hidden="false" customHeight="false" outlineLevel="0" collapsed="false">
      <c r="AB1543" s="13"/>
      <c r="AC1543" s="13"/>
      <c r="AD1543" s="13"/>
      <c r="AE1543" s="13"/>
      <c r="AF1543" s="13"/>
      <c r="AG1543" s="13"/>
      <c r="AH1543" s="13"/>
      <c r="AI1543" s="27"/>
      <c r="AJ1543" s="27"/>
      <c r="AK1543" s="28"/>
      <c r="AL1543" s="27"/>
      <c r="AM1543" s="28"/>
      <c r="AN1543" s="29"/>
      <c r="AO1543" s="30"/>
      <c r="AP1543" s="12"/>
    </row>
    <row r="1544" customFormat="false" ht="12.75" hidden="false" customHeight="false" outlineLevel="0" collapsed="false">
      <c r="AB1544" s="13"/>
      <c r="AC1544" s="13"/>
      <c r="AD1544" s="13"/>
      <c r="AE1544" s="13"/>
      <c r="AF1544" s="13"/>
      <c r="AG1544" s="13"/>
      <c r="AH1544" s="13"/>
      <c r="AI1544" s="27"/>
      <c r="AJ1544" s="27"/>
      <c r="AK1544" s="28"/>
      <c r="AL1544" s="27"/>
      <c r="AM1544" s="28"/>
      <c r="AN1544" s="29"/>
      <c r="AO1544" s="30"/>
      <c r="AP1544" s="12"/>
    </row>
    <row r="1545" customFormat="false" ht="12.75" hidden="false" customHeight="false" outlineLevel="0" collapsed="false">
      <c r="AB1545" s="13"/>
      <c r="AC1545" s="13"/>
      <c r="AD1545" s="13"/>
      <c r="AE1545" s="13"/>
      <c r="AF1545" s="13"/>
      <c r="AG1545" s="13"/>
      <c r="AH1545" s="13"/>
      <c r="AI1545" s="27"/>
      <c r="AJ1545" s="27"/>
      <c r="AK1545" s="28"/>
      <c r="AL1545" s="27"/>
      <c r="AM1545" s="28"/>
      <c r="AN1545" s="29"/>
      <c r="AO1545" s="30"/>
      <c r="AP1545" s="12"/>
    </row>
    <row r="1546" customFormat="false" ht="12.75" hidden="false" customHeight="false" outlineLevel="0" collapsed="false">
      <c r="AB1546" s="13"/>
      <c r="AC1546" s="13"/>
      <c r="AD1546" s="13"/>
      <c r="AE1546" s="13"/>
      <c r="AF1546" s="13"/>
      <c r="AG1546" s="13"/>
      <c r="AH1546" s="13"/>
      <c r="AI1546" s="27"/>
      <c r="AJ1546" s="27"/>
      <c r="AK1546" s="28"/>
      <c r="AL1546" s="27"/>
      <c r="AM1546" s="28"/>
      <c r="AN1546" s="29"/>
      <c r="AO1546" s="30"/>
      <c r="AP1546" s="12"/>
    </row>
    <row r="1547" customFormat="false" ht="12.75" hidden="false" customHeight="false" outlineLevel="0" collapsed="false">
      <c r="AB1547" s="13"/>
      <c r="AC1547" s="13"/>
      <c r="AD1547" s="13"/>
      <c r="AE1547" s="13"/>
      <c r="AF1547" s="13"/>
      <c r="AG1547" s="13"/>
      <c r="AH1547" s="13"/>
      <c r="AI1547" s="27"/>
      <c r="AJ1547" s="27"/>
      <c r="AK1547" s="28"/>
      <c r="AL1547" s="27"/>
      <c r="AM1547" s="28"/>
      <c r="AN1547" s="29"/>
      <c r="AO1547" s="30"/>
      <c r="AP1547" s="12"/>
    </row>
    <row r="1548" customFormat="false" ht="12.75" hidden="false" customHeight="false" outlineLevel="0" collapsed="false">
      <c r="AB1548" s="13"/>
      <c r="AC1548" s="13"/>
      <c r="AD1548" s="13"/>
      <c r="AE1548" s="13"/>
      <c r="AF1548" s="13"/>
      <c r="AG1548" s="13"/>
      <c r="AH1548" s="13"/>
      <c r="AI1548" s="27"/>
      <c r="AJ1548" s="27"/>
      <c r="AK1548" s="28"/>
      <c r="AL1548" s="27"/>
      <c r="AM1548" s="28"/>
      <c r="AN1548" s="29"/>
      <c r="AO1548" s="30"/>
      <c r="AP1548" s="12"/>
    </row>
    <row r="1549" customFormat="false" ht="12.75" hidden="false" customHeight="false" outlineLevel="0" collapsed="false">
      <c r="AB1549" s="13"/>
      <c r="AC1549" s="13"/>
      <c r="AD1549" s="13"/>
      <c r="AE1549" s="13"/>
      <c r="AF1549" s="13"/>
      <c r="AG1549" s="13"/>
      <c r="AH1549" s="13"/>
      <c r="AI1549" s="27"/>
      <c r="AJ1549" s="27"/>
      <c r="AK1549" s="28"/>
      <c r="AL1549" s="27"/>
      <c r="AM1549" s="28"/>
      <c r="AN1549" s="29"/>
      <c r="AO1549" s="30"/>
      <c r="AP1549" s="12"/>
    </row>
    <row r="1550" customFormat="false" ht="12.75" hidden="false" customHeight="false" outlineLevel="0" collapsed="false">
      <c r="AB1550" s="13"/>
      <c r="AC1550" s="13"/>
      <c r="AD1550" s="13"/>
      <c r="AE1550" s="13"/>
      <c r="AF1550" s="13"/>
      <c r="AG1550" s="13"/>
      <c r="AH1550" s="13"/>
      <c r="AI1550" s="27"/>
      <c r="AJ1550" s="27"/>
      <c r="AK1550" s="28"/>
      <c r="AL1550" s="27"/>
      <c r="AM1550" s="28"/>
      <c r="AN1550" s="29"/>
      <c r="AO1550" s="30"/>
      <c r="AP1550" s="12"/>
    </row>
    <row r="1551" customFormat="false" ht="12.75" hidden="false" customHeight="false" outlineLevel="0" collapsed="false">
      <c r="AB1551" s="13"/>
      <c r="AC1551" s="13"/>
      <c r="AD1551" s="13"/>
      <c r="AE1551" s="13"/>
      <c r="AF1551" s="13"/>
      <c r="AG1551" s="13"/>
      <c r="AH1551" s="13"/>
      <c r="AI1551" s="27"/>
      <c r="AJ1551" s="27"/>
      <c r="AK1551" s="28"/>
      <c r="AL1551" s="27"/>
      <c r="AM1551" s="28"/>
      <c r="AN1551" s="29"/>
      <c r="AO1551" s="30"/>
      <c r="AP1551" s="12"/>
    </row>
    <row r="1552" customFormat="false" ht="12.75" hidden="false" customHeight="false" outlineLevel="0" collapsed="false">
      <c r="AB1552" s="13"/>
      <c r="AC1552" s="13"/>
      <c r="AD1552" s="13"/>
      <c r="AE1552" s="13"/>
      <c r="AF1552" s="13"/>
      <c r="AG1552" s="13"/>
      <c r="AH1552" s="13"/>
      <c r="AI1552" s="27"/>
      <c r="AJ1552" s="27"/>
      <c r="AK1552" s="28"/>
      <c r="AL1552" s="27"/>
      <c r="AM1552" s="28"/>
      <c r="AN1552" s="29"/>
      <c r="AO1552" s="30"/>
      <c r="AP1552" s="12"/>
    </row>
    <row r="1553" customFormat="false" ht="12.75" hidden="false" customHeight="false" outlineLevel="0" collapsed="false">
      <c r="AB1553" s="13"/>
      <c r="AC1553" s="13"/>
      <c r="AD1553" s="13"/>
      <c r="AE1553" s="13"/>
      <c r="AF1553" s="13"/>
      <c r="AG1553" s="13"/>
      <c r="AH1553" s="13"/>
      <c r="AI1553" s="27"/>
      <c r="AJ1553" s="27"/>
      <c r="AK1553" s="28"/>
      <c r="AL1553" s="27"/>
      <c r="AM1553" s="28"/>
      <c r="AN1553" s="29"/>
      <c r="AO1553" s="30"/>
      <c r="AP1553" s="12"/>
    </row>
    <row r="1554" customFormat="false" ht="12.75" hidden="false" customHeight="false" outlineLevel="0" collapsed="false">
      <c r="AB1554" s="13"/>
      <c r="AC1554" s="13"/>
      <c r="AD1554" s="13"/>
      <c r="AE1554" s="13"/>
      <c r="AF1554" s="13"/>
      <c r="AG1554" s="13"/>
      <c r="AH1554" s="13"/>
      <c r="AI1554" s="27"/>
      <c r="AJ1554" s="27"/>
      <c r="AK1554" s="28"/>
      <c r="AL1554" s="27"/>
      <c r="AM1554" s="28"/>
      <c r="AN1554" s="29"/>
      <c r="AO1554" s="30"/>
      <c r="AP1554" s="12"/>
    </row>
    <row r="1555" customFormat="false" ht="12.75" hidden="false" customHeight="false" outlineLevel="0" collapsed="false">
      <c r="AB1555" s="13"/>
      <c r="AC1555" s="13"/>
      <c r="AD1555" s="13"/>
      <c r="AE1555" s="13"/>
      <c r="AF1555" s="13"/>
      <c r="AG1555" s="13"/>
      <c r="AH1555" s="13"/>
      <c r="AI1555" s="27"/>
      <c r="AJ1555" s="27"/>
      <c r="AK1555" s="28"/>
      <c r="AL1555" s="27"/>
      <c r="AM1555" s="28"/>
      <c r="AN1555" s="29"/>
      <c r="AO1555" s="30"/>
      <c r="AP1555" s="12"/>
    </row>
    <row r="1556" customFormat="false" ht="12.75" hidden="false" customHeight="false" outlineLevel="0" collapsed="false">
      <c r="AB1556" s="13"/>
      <c r="AC1556" s="13"/>
      <c r="AD1556" s="13"/>
      <c r="AE1556" s="13"/>
      <c r="AF1556" s="13"/>
      <c r="AG1556" s="13"/>
      <c r="AH1556" s="13"/>
      <c r="AI1556" s="27"/>
      <c r="AJ1556" s="27"/>
      <c r="AK1556" s="28"/>
      <c r="AL1556" s="27"/>
      <c r="AM1556" s="28"/>
      <c r="AN1556" s="29"/>
      <c r="AO1556" s="30"/>
      <c r="AP1556" s="12"/>
    </row>
    <row r="1557" customFormat="false" ht="12.75" hidden="false" customHeight="false" outlineLevel="0" collapsed="false">
      <c r="AB1557" s="13"/>
      <c r="AC1557" s="13"/>
      <c r="AD1557" s="13"/>
      <c r="AE1557" s="13"/>
      <c r="AF1557" s="13"/>
      <c r="AG1557" s="13"/>
      <c r="AH1557" s="13"/>
      <c r="AI1557" s="27"/>
      <c r="AJ1557" s="27"/>
      <c r="AK1557" s="28"/>
      <c r="AL1557" s="27"/>
      <c r="AM1557" s="28"/>
      <c r="AN1557" s="29"/>
      <c r="AO1557" s="30"/>
      <c r="AP1557" s="12"/>
    </row>
    <row r="1558" customFormat="false" ht="12.75" hidden="false" customHeight="false" outlineLevel="0" collapsed="false">
      <c r="AB1558" s="13"/>
      <c r="AC1558" s="13"/>
      <c r="AD1558" s="13"/>
      <c r="AE1558" s="13"/>
      <c r="AF1558" s="13"/>
      <c r="AG1558" s="13"/>
      <c r="AH1558" s="13"/>
      <c r="AI1558" s="27"/>
      <c r="AJ1558" s="27"/>
      <c r="AK1558" s="28"/>
      <c r="AL1558" s="27"/>
      <c r="AM1558" s="28"/>
      <c r="AN1558" s="29"/>
      <c r="AO1558" s="30"/>
      <c r="AP1558" s="12"/>
    </row>
    <row r="1559" customFormat="false" ht="12.75" hidden="false" customHeight="false" outlineLevel="0" collapsed="false">
      <c r="AB1559" s="13"/>
      <c r="AC1559" s="13"/>
      <c r="AD1559" s="13"/>
      <c r="AE1559" s="13"/>
      <c r="AF1559" s="13"/>
      <c r="AG1559" s="13"/>
      <c r="AH1559" s="13"/>
      <c r="AI1559" s="27"/>
      <c r="AJ1559" s="27"/>
      <c r="AK1559" s="28"/>
      <c r="AL1559" s="27"/>
      <c r="AM1559" s="28"/>
      <c r="AN1559" s="29"/>
      <c r="AO1559" s="30"/>
      <c r="AP1559" s="12"/>
    </row>
    <row r="1560" customFormat="false" ht="12.75" hidden="false" customHeight="false" outlineLevel="0" collapsed="false">
      <c r="AB1560" s="13"/>
      <c r="AC1560" s="13"/>
      <c r="AD1560" s="13"/>
      <c r="AE1560" s="13"/>
      <c r="AF1560" s="13"/>
      <c r="AG1560" s="13"/>
      <c r="AH1560" s="13"/>
      <c r="AI1560" s="27"/>
      <c r="AJ1560" s="27"/>
      <c r="AK1560" s="28"/>
      <c r="AL1560" s="27"/>
      <c r="AM1560" s="28"/>
      <c r="AN1560" s="29"/>
      <c r="AO1560" s="30"/>
      <c r="AP1560" s="12"/>
    </row>
    <row r="1561" customFormat="false" ht="12.75" hidden="false" customHeight="false" outlineLevel="0" collapsed="false">
      <c r="AB1561" s="13"/>
      <c r="AC1561" s="13"/>
      <c r="AD1561" s="13"/>
      <c r="AE1561" s="13"/>
      <c r="AF1561" s="13"/>
      <c r="AG1561" s="13"/>
      <c r="AH1561" s="13"/>
      <c r="AI1561" s="27"/>
      <c r="AJ1561" s="27"/>
      <c r="AK1561" s="28"/>
      <c r="AL1561" s="27"/>
      <c r="AM1561" s="28"/>
      <c r="AN1561" s="29"/>
      <c r="AO1561" s="30"/>
      <c r="AP1561" s="12"/>
    </row>
    <row r="1562" customFormat="false" ht="12.75" hidden="false" customHeight="false" outlineLevel="0" collapsed="false">
      <c r="AB1562" s="13"/>
      <c r="AC1562" s="13"/>
      <c r="AD1562" s="13"/>
      <c r="AE1562" s="13"/>
      <c r="AF1562" s="13"/>
      <c r="AG1562" s="13"/>
      <c r="AH1562" s="13"/>
      <c r="AI1562" s="27"/>
      <c r="AJ1562" s="27"/>
      <c r="AK1562" s="28"/>
      <c r="AL1562" s="27"/>
      <c r="AM1562" s="28"/>
      <c r="AN1562" s="29"/>
      <c r="AO1562" s="30"/>
      <c r="AP1562" s="12"/>
    </row>
    <row r="1563" customFormat="false" ht="12.75" hidden="false" customHeight="false" outlineLevel="0" collapsed="false">
      <c r="AB1563" s="13"/>
      <c r="AC1563" s="13"/>
      <c r="AD1563" s="13"/>
      <c r="AE1563" s="13"/>
      <c r="AF1563" s="13"/>
      <c r="AG1563" s="13"/>
      <c r="AH1563" s="13"/>
      <c r="AI1563" s="27"/>
      <c r="AJ1563" s="27"/>
      <c r="AK1563" s="28"/>
      <c r="AL1563" s="27"/>
      <c r="AM1563" s="28"/>
      <c r="AN1563" s="29"/>
      <c r="AO1563" s="30"/>
      <c r="AP1563" s="12"/>
    </row>
    <row r="1564" customFormat="false" ht="12.75" hidden="false" customHeight="false" outlineLevel="0" collapsed="false">
      <c r="AB1564" s="13"/>
      <c r="AC1564" s="13"/>
      <c r="AD1564" s="13"/>
      <c r="AE1564" s="13"/>
      <c r="AF1564" s="13"/>
      <c r="AG1564" s="13"/>
      <c r="AH1564" s="13"/>
      <c r="AI1564" s="27"/>
      <c r="AJ1564" s="27"/>
      <c r="AK1564" s="28"/>
      <c r="AL1564" s="27"/>
      <c r="AM1564" s="28"/>
      <c r="AN1564" s="29"/>
      <c r="AO1564" s="30"/>
      <c r="AP1564" s="12"/>
    </row>
    <row r="1565" customFormat="false" ht="12.75" hidden="false" customHeight="false" outlineLevel="0" collapsed="false">
      <c r="AB1565" s="13"/>
      <c r="AC1565" s="13"/>
      <c r="AD1565" s="13"/>
      <c r="AE1565" s="13"/>
      <c r="AF1565" s="13"/>
      <c r="AG1565" s="13"/>
      <c r="AH1565" s="13"/>
      <c r="AI1565" s="27"/>
      <c r="AJ1565" s="27"/>
      <c r="AK1565" s="28"/>
      <c r="AL1565" s="27"/>
      <c r="AM1565" s="28"/>
      <c r="AN1565" s="29"/>
      <c r="AO1565" s="30"/>
      <c r="AP1565" s="12"/>
    </row>
    <row r="1566" customFormat="false" ht="12.75" hidden="false" customHeight="false" outlineLevel="0" collapsed="false">
      <c r="AB1566" s="13"/>
      <c r="AC1566" s="13"/>
      <c r="AD1566" s="13"/>
      <c r="AE1566" s="13"/>
      <c r="AF1566" s="13"/>
      <c r="AG1566" s="13"/>
      <c r="AH1566" s="13"/>
      <c r="AI1566" s="27"/>
      <c r="AJ1566" s="27"/>
      <c r="AK1566" s="28"/>
      <c r="AL1566" s="27"/>
      <c r="AM1566" s="28"/>
      <c r="AN1566" s="29"/>
      <c r="AO1566" s="30"/>
      <c r="AP1566" s="12"/>
    </row>
    <row r="1567" customFormat="false" ht="12.75" hidden="false" customHeight="false" outlineLevel="0" collapsed="false">
      <c r="AB1567" s="13"/>
      <c r="AC1567" s="13"/>
      <c r="AD1567" s="13"/>
      <c r="AE1567" s="13"/>
      <c r="AF1567" s="13"/>
      <c r="AG1567" s="13"/>
      <c r="AH1567" s="13"/>
      <c r="AI1567" s="27"/>
      <c r="AJ1567" s="27"/>
      <c r="AK1567" s="28"/>
      <c r="AL1567" s="27"/>
      <c r="AM1567" s="28"/>
      <c r="AN1567" s="29"/>
      <c r="AO1567" s="30"/>
      <c r="AP1567" s="12"/>
    </row>
    <row r="1568" customFormat="false" ht="12.75" hidden="false" customHeight="false" outlineLevel="0" collapsed="false">
      <c r="AB1568" s="13"/>
      <c r="AC1568" s="13"/>
      <c r="AD1568" s="13"/>
      <c r="AE1568" s="13"/>
      <c r="AF1568" s="13"/>
      <c r="AG1568" s="13"/>
      <c r="AH1568" s="13"/>
      <c r="AI1568" s="27"/>
      <c r="AJ1568" s="27"/>
      <c r="AK1568" s="28"/>
      <c r="AL1568" s="27"/>
      <c r="AM1568" s="28"/>
      <c r="AN1568" s="29"/>
      <c r="AO1568" s="30"/>
      <c r="AP1568" s="12"/>
    </row>
    <row r="1569" customFormat="false" ht="12.75" hidden="false" customHeight="false" outlineLevel="0" collapsed="false">
      <c r="AB1569" s="13"/>
      <c r="AC1569" s="13"/>
      <c r="AD1569" s="13"/>
      <c r="AE1569" s="13"/>
      <c r="AF1569" s="13"/>
      <c r="AG1569" s="13"/>
      <c r="AH1569" s="13"/>
      <c r="AI1569" s="27"/>
      <c r="AJ1569" s="27"/>
      <c r="AK1569" s="28"/>
      <c r="AL1569" s="27"/>
      <c r="AM1569" s="28"/>
      <c r="AN1569" s="29"/>
      <c r="AO1569" s="30"/>
      <c r="AP1569" s="12"/>
    </row>
    <row r="1570" customFormat="false" ht="12.75" hidden="false" customHeight="false" outlineLevel="0" collapsed="false">
      <c r="AB1570" s="13"/>
      <c r="AC1570" s="13"/>
      <c r="AD1570" s="13"/>
      <c r="AE1570" s="13"/>
      <c r="AF1570" s="13"/>
      <c r="AG1570" s="13"/>
      <c r="AH1570" s="13"/>
      <c r="AI1570" s="27"/>
      <c r="AJ1570" s="27"/>
      <c r="AK1570" s="28"/>
      <c r="AL1570" s="27"/>
      <c r="AM1570" s="28"/>
      <c r="AN1570" s="29"/>
      <c r="AO1570" s="30"/>
      <c r="AP1570" s="12"/>
    </row>
    <row r="1571" customFormat="false" ht="12.75" hidden="false" customHeight="false" outlineLevel="0" collapsed="false">
      <c r="AB1571" s="13"/>
      <c r="AC1571" s="13"/>
      <c r="AD1571" s="13"/>
      <c r="AE1571" s="13"/>
      <c r="AF1571" s="13"/>
      <c r="AG1571" s="13"/>
      <c r="AH1571" s="13"/>
      <c r="AI1571" s="27"/>
      <c r="AJ1571" s="27"/>
      <c r="AK1571" s="28"/>
      <c r="AL1571" s="27"/>
      <c r="AM1571" s="28"/>
      <c r="AN1571" s="29"/>
      <c r="AO1571" s="30"/>
      <c r="AP1571" s="12"/>
    </row>
    <row r="1572" customFormat="false" ht="12.75" hidden="false" customHeight="false" outlineLevel="0" collapsed="false">
      <c r="AB1572" s="13"/>
      <c r="AC1572" s="13"/>
      <c r="AD1572" s="13"/>
      <c r="AE1572" s="13"/>
      <c r="AF1572" s="13"/>
      <c r="AG1572" s="13"/>
      <c r="AH1572" s="13"/>
      <c r="AI1572" s="27"/>
      <c r="AJ1572" s="27"/>
      <c r="AK1572" s="28"/>
      <c r="AL1572" s="27"/>
      <c r="AM1572" s="28"/>
      <c r="AN1572" s="29"/>
      <c r="AO1572" s="30"/>
      <c r="AP1572" s="12"/>
    </row>
    <row r="1573" customFormat="false" ht="12.75" hidden="false" customHeight="false" outlineLevel="0" collapsed="false">
      <c r="AB1573" s="13"/>
      <c r="AC1573" s="13"/>
      <c r="AD1573" s="13"/>
      <c r="AE1573" s="13"/>
      <c r="AF1573" s="13"/>
      <c r="AG1573" s="13"/>
      <c r="AH1573" s="13"/>
      <c r="AI1573" s="27"/>
      <c r="AJ1573" s="27"/>
      <c r="AK1573" s="28"/>
      <c r="AL1573" s="27"/>
      <c r="AM1573" s="28"/>
      <c r="AN1573" s="29"/>
      <c r="AO1573" s="30"/>
      <c r="AP1573" s="12"/>
    </row>
    <row r="1574" customFormat="false" ht="12.75" hidden="false" customHeight="false" outlineLevel="0" collapsed="false">
      <c r="AB1574" s="13"/>
      <c r="AC1574" s="13"/>
      <c r="AD1574" s="13"/>
      <c r="AE1574" s="13"/>
      <c r="AF1574" s="13"/>
      <c r="AG1574" s="13"/>
      <c r="AH1574" s="13"/>
      <c r="AI1574" s="27"/>
      <c r="AJ1574" s="27"/>
      <c r="AK1574" s="28"/>
      <c r="AL1574" s="27"/>
      <c r="AM1574" s="28"/>
      <c r="AN1574" s="29"/>
      <c r="AO1574" s="30"/>
      <c r="AP1574" s="12"/>
    </row>
    <row r="1575" customFormat="false" ht="12.75" hidden="false" customHeight="false" outlineLevel="0" collapsed="false">
      <c r="AB1575" s="13"/>
      <c r="AC1575" s="13"/>
      <c r="AD1575" s="13"/>
      <c r="AE1575" s="13"/>
      <c r="AF1575" s="13"/>
      <c r="AG1575" s="13"/>
      <c r="AH1575" s="13"/>
      <c r="AI1575" s="27"/>
      <c r="AJ1575" s="27"/>
      <c r="AK1575" s="28"/>
      <c r="AL1575" s="27"/>
      <c r="AM1575" s="28"/>
      <c r="AN1575" s="29"/>
      <c r="AO1575" s="30"/>
      <c r="AP1575" s="12"/>
    </row>
    <row r="1576" customFormat="false" ht="12.75" hidden="false" customHeight="false" outlineLevel="0" collapsed="false">
      <c r="AB1576" s="13"/>
      <c r="AC1576" s="13"/>
      <c r="AD1576" s="13"/>
      <c r="AE1576" s="13"/>
      <c r="AF1576" s="13"/>
      <c r="AG1576" s="13"/>
      <c r="AH1576" s="13"/>
      <c r="AI1576" s="27"/>
      <c r="AJ1576" s="27"/>
      <c r="AK1576" s="28"/>
      <c r="AL1576" s="27"/>
      <c r="AM1576" s="28"/>
      <c r="AN1576" s="29"/>
      <c r="AO1576" s="30"/>
      <c r="AP1576" s="12"/>
    </row>
    <row r="1577" customFormat="false" ht="12.75" hidden="false" customHeight="false" outlineLevel="0" collapsed="false">
      <c r="AB1577" s="13"/>
      <c r="AC1577" s="13"/>
      <c r="AD1577" s="13"/>
      <c r="AE1577" s="13"/>
      <c r="AF1577" s="13"/>
      <c r="AG1577" s="13"/>
      <c r="AH1577" s="13"/>
      <c r="AI1577" s="27"/>
      <c r="AJ1577" s="27"/>
      <c r="AK1577" s="28"/>
      <c r="AL1577" s="27"/>
      <c r="AM1577" s="28"/>
      <c r="AN1577" s="29"/>
      <c r="AO1577" s="30"/>
      <c r="AP1577" s="12"/>
    </row>
    <row r="1578" customFormat="false" ht="12.75" hidden="false" customHeight="false" outlineLevel="0" collapsed="false">
      <c r="AB1578" s="13"/>
      <c r="AC1578" s="13"/>
      <c r="AD1578" s="13"/>
      <c r="AE1578" s="13"/>
      <c r="AF1578" s="13"/>
      <c r="AG1578" s="13"/>
      <c r="AH1578" s="13"/>
      <c r="AI1578" s="27"/>
      <c r="AJ1578" s="27"/>
      <c r="AK1578" s="28"/>
      <c r="AL1578" s="27"/>
      <c r="AM1578" s="28"/>
      <c r="AN1578" s="29"/>
      <c r="AO1578" s="30"/>
      <c r="AP1578" s="12"/>
    </row>
    <row r="1579" customFormat="false" ht="12.75" hidden="false" customHeight="false" outlineLevel="0" collapsed="false">
      <c r="AB1579" s="13"/>
      <c r="AC1579" s="13"/>
      <c r="AD1579" s="13"/>
      <c r="AE1579" s="13"/>
      <c r="AF1579" s="13"/>
      <c r="AG1579" s="13"/>
      <c r="AH1579" s="13"/>
      <c r="AI1579" s="27"/>
      <c r="AJ1579" s="27"/>
      <c r="AK1579" s="28"/>
      <c r="AL1579" s="27"/>
      <c r="AM1579" s="28"/>
      <c r="AN1579" s="29"/>
      <c r="AO1579" s="30"/>
      <c r="AP1579" s="12"/>
    </row>
    <row r="1580" customFormat="false" ht="12.75" hidden="false" customHeight="false" outlineLevel="0" collapsed="false">
      <c r="AB1580" s="13"/>
      <c r="AC1580" s="13"/>
      <c r="AD1580" s="13"/>
      <c r="AE1580" s="13"/>
      <c r="AF1580" s="13"/>
      <c r="AG1580" s="13"/>
      <c r="AH1580" s="13"/>
      <c r="AI1580" s="27"/>
      <c r="AJ1580" s="27"/>
      <c r="AK1580" s="28"/>
      <c r="AL1580" s="27"/>
      <c r="AM1580" s="28"/>
      <c r="AN1580" s="29"/>
      <c r="AO1580" s="30"/>
      <c r="AP1580" s="12"/>
    </row>
    <row r="1581" customFormat="false" ht="12.75" hidden="false" customHeight="false" outlineLevel="0" collapsed="false">
      <c r="AB1581" s="13"/>
      <c r="AC1581" s="13"/>
      <c r="AD1581" s="13"/>
      <c r="AE1581" s="13"/>
      <c r="AF1581" s="13"/>
      <c r="AG1581" s="13"/>
      <c r="AH1581" s="13"/>
      <c r="AI1581" s="27"/>
      <c r="AJ1581" s="27"/>
      <c r="AK1581" s="28"/>
      <c r="AL1581" s="27"/>
      <c r="AM1581" s="28"/>
      <c r="AN1581" s="29"/>
      <c r="AO1581" s="30"/>
      <c r="AP1581" s="12"/>
    </row>
    <row r="1582" customFormat="false" ht="12.75" hidden="false" customHeight="false" outlineLevel="0" collapsed="false">
      <c r="AB1582" s="13"/>
      <c r="AC1582" s="13"/>
      <c r="AD1582" s="13"/>
      <c r="AE1582" s="13"/>
      <c r="AF1582" s="13"/>
      <c r="AG1582" s="13"/>
      <c r="AH1582" s="13"/>
      <c r="AI1582" s="27"/>
      <c r="AJ1582" s="27"/>
      <c r="AK1582" s="28"/>
      <c r="AL1582" s="27"/>
      <c r="AM1582" s="28"/>
      <c r="AN1582" s="29"/>
      <c r="AO1582" s="30"/>
      <c r="AP1582" s="12"/>
    </row>
    <row r="1583" customFormat="false" ht="12.75" hidden="false" customHeight="false" outlineLevel="0" collapsed="false">
      <c r="AB1583" s="13"/>
      <c r="AC1583" s="13"/>
      <c r="AD1583" s="13"/>
      <c r="AE1583" s="13"/>
      <c r="AF1583" s="13"/>
      <c r="AG1583" s="13"/>
      <c r="AH1583" s="13"/>
      <c r="AI1583" s="27"/>
      <c r="AJ1583" s="27"/>
      <c r="AK1583" s="28"/>
      <c r="AL1583" s="27"/>
      <c r="AM1583" s="28"/>
      <c r="AN1583" s="29"/>
      <c r="AO1583" s="30"/>
      <c r="AP1583" s="12"/>
    </row>
    <row r="1584" customFormat="false" ht="12.75" hidden="false" customHeight="false" outlineLevel="0" collapsed="false">
      <c r="AB1584" s="13"/>
      <c r="AC1584" s="13"/>
      <c r="AD1584" s="13"/>
      <c r="AE1584" s="13"/>
      <c r="AF1584" s="13"/>
      <c r="AG1584" s="13"/>
      <c r="AH1584" s="13"/>
      <c r="AI1584" s="27"/>
      <c r="AJ1584" s="27"/>
      <c r="AK1584" s="28"/>
      <c r="AL1584" s="27"/>
      <c r="AM1584" s="28"/>
      <c r="AN1584" s="29"/>
      <c r="AO1584" s="30"/>
      <c r="AP1584" s="12"/>
    </row>
    <row r="1585" customFormat="false" ht="12.75" hidden="false" customHeight="false" outlineLevel="0" collapsed="false">
      <c r="AB1585" s="13"/>
      <c r="AC1585" s="13"/>
      <c r="AD1585" s="13"/>
      <c r="AE1585" s="13"/>
      <c r="AF1585" s="13"/>
      <c r="AG1585" s="13"/>
      <c r="AH1585" s="13"/>
      <c r="AI1585" s="27"/>
      <c r="AJ1585" s="27"/>
      <c r="AK1585" s="28"/>
      <c r="AL1585" s="27"/>
      <c r="AM1585" s="28"/>
      <c r="AN1585" s="29"/>
      <c r="AO1585" s="30"/>
      <c r="AP1585" s="12"/>
    </row>
    <row r="1586" customFormat="false" ht="12.75" hidden="false" customHeight="false" outlineLevel="0" collapsed="false">
      <c r="AB1586" s="13"/>
      <c r="AC1586" s="13"/>
      <c r="AD1586" s="13"/>
      <c r="AE1586" s="13"/>
      <c r="AF1586" s="13"/>
      <c r="AG1586" s="13"/>
      <c r="AH1586" s="13"/>
      <c r="AI1586" s="27"/>
      <c r="AJ1586" s="27"/>
      <c r="AK1586" s="28"/>
      <c r="AL1586" s="27"/>
      <c r="AM1586" s="28"/>
      <c r="AN1586" s="29"/>
      <c r="AO1586" s="30"/>
      <c r="AP1586" s="12"/>
    </row>
    <row r="1587" customFormat="false" ht="12.75" hidden="false" customHeight="false" outlineLevel="0" collapsed="false">
      <c r="AB1587" s="13"/>
      <c r="AC1587" s="13"/>
      <c r="AD1587" s="13"/>
      <c r="AE1587" s="13"/>
      <c r="AF1587" s="13"/>
      <c r="AG1587" s="13"/>
      <c r="AH1587" s="13"/>
      <c r="AI1587" s="27"/>
      <c r="AJ1587" s="27"/>
      <c r="AK1587" s="28"/>
      <c r="AL1587" s="27"/>
      <c r="AM1587" s="28"/>
      <c r="AN1587" s="29"/>
      <c r="AO1587" s="30"/>
      <c r="AP1587" s="12"/>
    </row>
    <row r="1588" customFormat="false" ht="12.75" hidden="false" customHeight="false" outlineLevel="0" collapsed="false">
      <c r="AB1588" s="13"/>
      <c r="AC1588" s="13"/>
      <c r="AD1588" s="13"/>
      <c r="AE1588" s="13"/>
      <c r="AF1588" s="13"/>
      <c r="AG1588" s="13"/>
      <c r="AH1588" s="13"/>
      <c r="AI1588" s="27"/>
      <c r="AJ1588" s="27"/>
      <c r="AK1588" s="28"/>
      <c r="AL1588" s="27"/>
      <c r="AM1588" s="28"/>
      <c r="AN1588" s="29"/>
      <c r="AO1588" s="30"/>
      <c r="AP1588" s="12"/>
    </row>
    <row r="1589" customFormat="false" ht="12.75" hidden="false" customHeight="false" outlineLevel="0" collapsed="false">
      <c r="AB1589" s="13"/>
      <c r="AC1589" s="13"/>
      <c r="AD1589" s="13"/>
      <c r="AE1589" s="13"/>
      <c r="AF1589" s="13"/>
      <c r="AG1589" s="13"/>
      <c r="AH1589" s="13"/>
      <c r="AI1589" s="27"/>
      <c r="AJ1589" s="27"/>
      <c r="AK1589" s="28"/>
      <c r="AL1589" s="27"/>
      <c r="AM1589" s="28"/>
      <c r="AN1589" s="29"/>
      <c r="AO1589" s="30"/>
      <c r="AP1589" s="12"/>
    </row>
    <row r="1590" customFormat="false" ht="12.75" hidden="false" customHeight="false" outlineLevel="0" collapsed="false">
      <c r="AB1590" s="13"/>
      <c r="AC1590" s="13"/>
      <c r="AD1590" s="13"/>
      <c r="AE1590" s="13"/>
      <c r="AF1590" s="13"/>
      <c r="AG1590" s="13"/>
      <c r="AH1590" s="13"/>
      <c r="AI1590" s="27"/>
      <c r="AJ1590" s="27"/>
      <c r="AK1590" s="28"/>
      <c r="AL1590" s="27"/>
      <c r="AM1590" s="28"/>
      <c r="AN1590" s="29"/>
      <c r="AO1590" s="30"/>
      <c r="AP1590" s="12"/>
    </row>
    <row r="1591" customFormat="false" ht="12.75" hidden="false" customHeight="false" outlineLevel="0" collapsed="false">
      <c r="AB1591" s="13"/>
      <c r="AC1591" s="13"/>
      <c r="AD1591" s="13"/>
      <c r="AE1591" s="13"/>
      <c r="AF1591" s="13"/>
      <c r="AG1591" s="13"/>
      <c r="AH1591" s="13"/>
      <c r="AI1591" s="27"/>
      <c r="AJ1591" s="27"/>
      <c r="AK1591" s="28"/>
      <c r="AL1591" s="27"/>
      <c r="AM1591" s="28"/>
      <c r="AN1591" s="29"/>
      <c r="AO1591" s="30"/>
      <c r="AP1591" s="12"/>
    </row>
    <row r="1592" customFormat="false" ht="12.75" hidden="false" customHeight="false" outlineLevel="0" collapsed="false">
      <c r="AB1592" s="13"/>
      <c r="AC1592" s="13"/>
      <c r="AD1592" s="13"/>
      <c r="AE1592" s="13"/>
      <c r="AF1592" s="13"/>
      <c r="AG1592" s="13"/>
      <c r="AH1592" s="13"/>
      <c r="AI1592" s="27"/>
      <c r="AJ1592" s="27"/>
      <c r="AK1592" s="28"/>
      <c r="AL1592" s="27"/>
      <c r="AM1592" s="28"/>
      <c r="AN1592" s="29"/>
      <c r="AO1592" s="30"/>
      <c r="AP1592" s="12"/>
    </row>
    <row r="1593" customFormat="false" ht="12.75" hidden="false" customHeight="false" outlineLevel="0" collapsed="false">
      <c r="AB1593" s="13"/>
      <c r="AC1593" s="13"/>
      <c r="AD1593" s="13"/>
      <c r="AE1593" s="13"/>
      <c r="AF1593" s="13"/>
      <c r="AG1593" s="13"/>
      <c r="AH1593" s="13"/>
      <c r="AI1593" s="27"/>
      <c r="AJ1593" s="27"/>
      <c r="AK1593" s="28"/>
      <c r="AL1593" s="27"/>
      <c r="AM1593" s="28"/>
      <c r="AN1593" s="29"/>
      <c r="AO1593" s="30"/>
      <c r="AP1593" s="12"/>
    </row>
    <row r="1594" customFormat="false" ht="12.75" hidden="false" customHeight="false" outlineLevel="0" collapsed="false">
      <c r="AB1594" s="13"/>
      <c r="AC1594" s="13"/>
      <c r="AD1594" s="13"/>
      <c r="AE1594" s="13"/>
      <c r="AF1594" s="13"/>
      <c r="AG1594" s="13"/>
      <c r="AH1594" s="13"/>
      <c r="AI1594" s="27"/>
      <c r="AJ1594" s="27"/>
      <c r="AK1594" s="28"/>
      <c r="AL1594" s="27"/>
      <c r="AM1594" s="28"/>
      <c r="AN1594" s="29"/>
      <c r="AO1594" s="30"/>
      <c r="AP1594" s="12"/>
    </row>
    <row r="1595" customFormat="false" ht="12.75" hidden="false" customHeight="false" outlineLevel="0" collapsed="false">
      <c r="AB1595" s="13"/>
      <c r="AC1595" s="13"/>
      <c r="AD1595" s="13"/>
      <c r="AE1595" s="13"/>
      <c r="AF1595" s="13"/>
      <c r="AG1595" s="13"/>
      <c r="AH1595" s="13"/>
      <c r="AI1595" s="27"/>
      <c r="AJ1595" s="27"/>
      <c r="AK1595" s="28"/>
      <c r="AL1595" s="27"/>
      <c r="AM1595" s="28"/>
      <c r="AN1595" s="29"/>
      <c r="AO1595" s="30"/>
      <c r="AP1595" s="12"/>
    </row>
    <row r="1596" customFormat="false" ht="12.75" hidden="false" customHeight="false" outlineLevel="0" collapsed="false">
      <c r="AB1596" s="13"/>
      <c r="AC1596" s="13"/>
      <c r="AD1596" s="13"/>
      <c r="AE1596" s="13"/>
      <c r="AF1596" s="13"/>
      <c r="AG1596" s="13"/>
      <c r="AH1596" s="13"/>
      <c r="AI1596" s="27"/>
      <c r="AJ1596" s="27"/>
      <c r="AK1596" s="28"/>
      <c r="AL1596" s="27"/>
      <c r="AM1596" s="28"/>
      <c r="AN1596" s="29"/>
      <c r="AO1596" s="30"/>
      <c r="AP1596" s="12"/>
    </row>
    <row r="1597" customFormat="false" ht="12.75" hidden="false" customHeight="false" outlineLevel="0" collapsed="false">
      <c r="AB1597" s="13"/>
      <c r="AC1597" s="13"/>
      <c r="AD1597" s="13"/>
      <c r="AE1597" s="13"/>
      <c r="AF1597" s="13"/>
      <c r="AG1597" s="13"/>
      <c r="AH1597" s="13"/>
      <c r="AI1597" s="27"/>
      <c r="AJ1597" s="27"/>
      <c r="AK1597" s="28"/>
      <c r="AL1597" s="27"/>
      <c r="AM1597" s="28"/>
      <c r="AN1597" s="29"/>
      <c r="AO1597" s="30"/>
      <c r="AP1597" s="12"/>
    </row>
    <row r="1598" customFormat="false" ht="12.75" hidden="false" customHeight="false" outlineLevel="0" collapsed="false">
      <c r="AB1598" s="13"/>
      <c r="AC1598" s="13"/>
      <c r="AD1598" s="13"/>
      <c r="AE1598" s="13"/>
      <c r="AF1598" s="13"/>
      <c r="AG1598" s="13"/>
      <c r="AH1598" s="13"/>
      <c r="AI1598" s="27"/>
      <c r="AJ1598" s="27"/>
      <c r="AK1598" s="28"/>
      <c r="AL1598" s="27"/>
      <c r="AM1598" s="28"/>
      <c r="AN1598" s="29"/>
      <c r="AO1598" s="30"/>
      <c r="AP1598" s="12"/>
    </row>
    <row r="1599" customFormat="false" ht="12.75" hidden="false" customHeight="false" outlineLevel="0" collapsed="false">
      <c r="AB1599" s="13"/>
      <c r="AC1599" s="13"/>
      <c r="AD1599" s="13"/>
      <c r="AE1599" s="13"/>
      <c r="AF1599" s="13"/>
      <c r="AG1599" s="13"/>
      <c r="AH1599" s="13"/>
      <c r="AI1599" s="27"/>
      <c r="AJ1599" s="27"/>
      <c r="AK1599" s="28"/>
      <c r="AL1599" s="27"/>
      <c r="AM1599" s="28"/>
      <c r="AN1599" s="29"/>
      <c r="AO1599" s="30"/>
      <c r="AP1599" s="12"/>
    </row>
    <row r="1600" customFormat="false" ht="12.75" hidden="false" customHeight="false" outlineLevel="0" collapsed="false">
      <c r="AB1600" s="13"/>
      <c r="AC1600" s="13"/>
      <c r="AD1600" s="13"/>
      <c r="AE1600" s="13"/>
      <c r="AF1600" s="13"/>
      <c r="AG1600" s="13"/>
      <c r="AH1600" s="13"/>
      <c r="AI1600" s="27"/>
      <c r="AJ1600" s="27"/>
      <c r="AK1600" s="28"/>
      <c r="AL1600" s="27"/>
      <c r="AM1600" s="28"/>
      <c r="AN1600" s="29"/>
      <c r="AO1600" s="30"/>
      <c r="AP1600" s="12"/>
    </row>
    <row r="1601" customFormat="false" ht="12.75" hidden="false" customHeight="false" outlineLevel="0" collapsed="false">
      <c r="AB1601" s="13"/>
      <c r="AC1601" s="13"/>
      <c r="AD1601" s="13"/>
      <c r="AE1601" s="13"/>
      <c r="AF1601" s="13"/>
      <c r="AG1601" s="13"/>
      <c r="AH1601" s="13"/>
      <c r="AI1601" s="27"/>
      <c r="AJ1601" s="27"/>
      <c r="AK1601" s="28"/>
      <c r="AL1601" s="27"/>
      <c r="AM1601" s="28"/>
      <c r="AN1601" s="29"/>
      <c r="AO1601" s="30"/>
      <c r="AP1601" s="12"/>
    </row>
    <row r="1602" customFormat="false" ht="12.75" hidden="false" customHeight="false" outlineLevel="0" collapsed="false">
      <c r="AB1602" s="13"/>
      <c r="AC1602" s="13"/>
      <c r="AD1602" s="13"/>
      <c r="AE1602" s="13"/>
      <c r="AF1602" s="13"/>
      <c r="AG1602" s="13"/>
      <c r="AH1602" s="13"/>
      <c r="AI1602" s="27"/>
      <c r="AJ1602" s="27"/>
      <c r="AK1602" s="28"/>
      <c r="AL1602" s="27"/>
      <c r="AM1602" s="28"/>
      <c r="AN1602" s="29"/>
      <c r="AO1602" s="30"/>
      <c r="AP1602" s="12"/>
    </row>
    <row r="1603" customFormat="false" ht="12.75" hidden="false" customHeight="false" outlineLevel="0" collapsed="false">
      <c r="AB1603" s="13"/>
      <c r="AC1603" s="13"/>
      <c r="AD1603" s="13"/>
      <c r="AE1603" s="13"/>
      <c r="AF1603" s="13"/>
      <c r="AG1603" s="13"/>
      <c r="AH1603" s="13"/>
      <c r="AI1603" s="27"/>
      <c r="AJ1603" s="27"/>
      <c r="AK1603" s="28"/>
      <c r="AL1603" s="27"/>
      <c r="AM1603" s="28"/>
      <c r="AN1603" s="29"/>
      <c r="AO1603" s="30"/>
      <c r="AP1603" s="12"/>
    </row>
    <row r="1604" customFormat="false" ht="12.75" hidden="false" customHeight="false" outlineLevel="0" collapsed="false">
      <c r="AB1604" s="13"/>
      <c r="AC1604" s="13"/>
      <c r="AD1604" s="13"/>
      <c r="AE1604" s="13"/>
      <c r="AF1604" s="13"/>
      <c r="AG1604" s="13"/>
      <c r="AH1604" s="13"/>
      <c r="AI1604" s="27"/>
      <c r="AJ1604" s="27"/>
      <c r="AK1604" s="28"/>
      <c r="AL1604" s="27"/>
      <c r="AM1604" s="28"/>
      <c r="AN1604" s="29"/>
      <c r="AO1604" s="30"/>
      <c r="AP1604" s="12"/>
    </row>
    <row r="1605" customFormat="false" ht="12.75" hidden="false" customHeight="false" outlineLevel="0" collapsed="false">
      <c r="AB1605" s="13"/>
      <c r="AC1605" s="13"/>
      <c r="AD1605" s="13"/>
      <c r="AE1605" s="13"/>
      <c r="AF1605" s="13"/>
      <c r="AG1605" s="13"/>
      <c r="AH1605" s="13"/>
      <c r="AI1605" s="27"/>
      <c r="AJ1605" s="27"/>
      <c r="AK1605" s="28"/>
      <c r="AL1605" s="27"/>
      <c r="AM1605" s="28"/>
      <c r="AN1605" s="29"/>
      <c r="AO1605" s="30"/>
      <c r="AP1605" s="12"/>
    </row>
    <row r="1606" customFormat="false" ht="12.75" hidden="false" customHeight="false" outlineLevel="0" collapsed="false">
      <c r="AB1606" s="13"/>
      <c r="AC1606" s="13"/>
      <c r="AD1606" s="13"/>
      <c r="AE1606" s="13"/>
      <c r="AF1606" s="13"/>
      <c r="AG1606" s="13"/>
      <c r="AH1606" s="13"/>
      <c r="AI1606" s="27"/>
      <c r="AJ1606" s="27"/>
      <c r="AK1606" s="28"/>
      <c r="AL1606" s="27"/>
      <c r="AM1606" s="28"/>
      <c r="AN1606" s="29"/>
      <c r="AO1606" s="30"/>
      <c r="AP1606" s="12"/>
    </row>
    <row r="1607" customFormat="false" ht="12.75" hidden="false" customHeight="false" outlineLevel="0" collapsed="false">
      <c r="AB1607" s="13"/>
      <c r="AC1607" s="13"/>
      <c r="AD1607" s="13"/>
      <c r="AE1607" s="13"/>
      <c r="AF1607" s="13"/>
      <c r="AG1607" s="13"/>
      <c r="AH1607" s="13"/>
      <c r="AI1607" s="27"/>
      <c r="AJ1607" s="27"/>
      <c r="AK1607" s="28"/>
      <c r="AL1607" s="27"/>
      <c r="AM1607" s="28"/>
      <c r="AN1607" s="29"/>
      <c r="AO1607" s="30"/>
      <c r="AP1607" s="12"/>
    </row>
    <row r="1608" customFormat="false" ht="12.75" hidden="false" customHeight="false" outlineLevel="0" collapsed="false">
      <c r="AB1608" s="13"/>
      <c r="AC1608" s="13"/>
      <c r="AD1608" s="13"/>
      <c r="AE1608" s="13"/>
      <c r="AF1608" s="13"/>
      <c r="AG1608" s="13"/>
      <c r="AH1608" s="13"/>
      <c r="AI1608" s="27"/>
      <c r="AJ1608" s="27"/>
      <c r="AK1608" s="28"/>
      <c r="AL1608" s="27"/>
      <c r="AM1608" s="28"/>
      <c r="AN1608" s="29"/>
      <c r="AO1608" s="30"/>
      <c r="AP1608" s="12"/>
    </row>
    <row r="1609" customFormat="false" ht="12.75" hidden="false" customHeight="false" outlineLevel="0" collapsed="false">
      <c r="AB1609" s="13"/>
      <c r="AC1609" s="13"/>
      <c r="AD1609" s="13"/>
      <c r="AE1609" s="13"/>
      <c r="AF1609" s="13"/>
      <c r="AG1609" s="13"/>
      <c r="AH1609" s="13"/>
      <c r="AI1609" s="27"/>
      <c r="AJ1609" s="27"/>
      <c r="AK1609" s="28"/>
      <c r="AL1609" s="27"/>
      <c r="AM1609" s="28"/>
      <c r="AN1609" s="29"/>
      <c r="AO1609" s="30"/>
      <c r="AP1609" s="12"/>
    </row>
    <row r="1610" customFormat="false" ht="12.75" hidden="false" customHeight="false" outlineLevel="0" collapsed="false">
      <c r="AB1610" s="13"/>
      <c r="AC1610" s="13"/>
      <c r="AD1610" s="13"/>
      <c r="AE1610" s="13"/>
      <c r="AF1610" s="13"/>
      <c r="AG1610" s="13"/>
      <c r="AH1610" s="13"/>
      <c r="AI1610" s="27"/>
      <c r="AJ1610" s="27"/>
      <c r="AK1610" s="28"/>
      <c r="AL1610" s="27"/>
      <c r="AM1610" s="28"/>
      <c r="AN1610" s="29"/>
      <c r="AO1610" s="30"/>
      <c r="AP1610" s="12"/>
    </row>
    <row r="1611" customFormat="false" ht="12.75" hidden="false" customHeight="false" outlineLevel="0" collapsed="false">
      <c r="AB1611" s="13"/>
      <c r="AC1611" s="13"/>
      <c r="AD1611" s="13"/>
      <c r="AE1611" s="13"/>
      <c r="AF1611" s="13"/>
      <c r="AG1611" s="13"/>
      <c r="AH1611" s="13"/>
      <c r="AI1611" s="27"/>
      <c r="AJ1611" s="27"/>
      <c r="AK1611" s="28"/>
      <c r="AL1611" s="27"/>
      <c r="AM1611" s="28"/>
      <c r="AN1611" s="29"/>
      <c r="AO1611" s="30"/>
      <c r="AP1611" s="12"/>
    </row>
    <row r="1612" customFormat="false" ht="12.75" hidden="false" customHeight="false" outlineLevel="0" collapsed="false">
      <c r="AB1612" s="13"/>
      <c r="AC1612" s="13"/>
      <c r="AD1612" s="13"/>
      <c r="AE1612" s="13"/>
      <c r="AF1612" s="13"/>
      <c r="AG1612" s="13"/>
      <c r="AH1612" s="13"/>
      <c r="AI1612" s="27"/>
      <c r="AJ1612" s="27"/>
      <c r="AK1612" s="28"/>
      <c r="AL1612" s="27"/>
      <c r="AM1612" s="28"/>
      <c r="AN1612" s="29"/>
      <c r="AO1612" s="30"/>
      <c r="AP1612" s="12"/>
    </row>
    <row r="1613" customFormat="false" ht="12.75" hidden="false" customHeight="false" outlineLevel="0" collapsed="false">
      <c r="AB1613" s="13"/>
      <c r="AC1613" s="13"/>
      <c r="AD1613" s="13"/>
      <c r="AE1613" s="13"/>
      <c r="AF1613" s="13"/>
      <c r="AG1613" s="13"/>
      <c r="AH1613" s="13"/>
      <c r="AI1613" s="27"/>
      <c r="AJ1613" s="27"/>
      <c r="AK1613" s="28"/>
      <c r="AL1613" s="27"/>
      <c r="AM1613" s="28"/>
      <c r="AN1613" s="29"/>
      <c r="AO1613" s="30"/>
      <c r="AP1613" s="12"/>
    </row>
    <row r="1614" customFormat="false" ht="12.75" hidden="false" customHeight="false" outlineLevel="0" collapsed="false">
      <c r="AB1614" s="13"/>
      <c r="AC1614" s="13"/>
      <c r="AD1614" s="13"/>
      <c r="AE1614" s="13"/>
      <c r="AF1614" s="13"/>
      <c r="AG1614" s="13"/>
      <c r="AH1614" s="13"/>
      <c r="AI1614" s="27"/>
      <c r="AJ1614" s="27"/>
      <c r="AK1614" s="28"/>
      <c r="AL1614" s="27"/>
      <c r="AM1614" s="28"/>
      <c r="AN1614" s="29"/>
      <c r="AO1614" s="30"/>
      <c r="AP1614" s="12"/>
    </row>
    <row r="1615" customFormat="false" ht="12.75" hidden="false" customHeight="false" outlineLevel="0" collapsed="false">
      <c r="AB1615" s="13"/>
      <c r="AC1615" s="13"/>
      <c r="AD1615" s="13"/>
      <c r="AE1615" s="13"/>
      <c r="AF1615" s="13"/>
      <c r="AG1615" s="13"/>
      <c r="AH1615" s="13"/>
      <c r="AI1615" s="27"/>
      <c r="AJ1615" s="27"/>
      <c r="AK1615" s="28"/>
      <c r="AL1615" s="27"/>
      <c r="AM1615" s="28"/>
      <c r="AN1615" s="29"/>
      <c r="AO1615" s="30"/>
      <c r="AP1615" s="12"/>
    </row>
    <row r="1616" customFormat="false" ht="12.75" hidden="false" customHeight="false" outlineLevel="0" collapsed="false">
      <c r="AB1616" s="13"/>
      <c r="AC1616" s="13"/>
      <c r="AD1616" s="13"/>
      <c r="AE1616" s="13"/>
      <c r="AF1616" s="13"/>
      <c r="AG1616" s="13"/>
      <c r="AH1616" s="13"/>
      <c r="AI1616" s="27"/>
      <c r="AJ1616" s="27"/>
      <c r="AK1616" s="28"/>
      <c r="AL1616" s="27"/>
      <c r="AM1616" s="28"/>
      <c r="AN1616" s="29"/>
      <c r="AO1616" s="30"/>
      <c r="AP1616" s="12"/>
    </row>
    <row r="1617" customFormat="false" ht="12.75" hidden="false" customHeight="false" outlineLevel="0" collapsed="false">
      <c r="AB1617" s="13"/>
      <c r="AC1617" s="13"/>
      <c r="AD1617" s="13"/>
      <c r="AE1617" s="13"/>
      <c r="AF1617" s="13"/>
      <c r="AG1617" s="13"/>
      <c r="AH1617" s="13"/>
      <c r="AI1617" s="27"/>
      <c r="AJ1617" s="27"/>
      <c r="AK1617" s="28"/>
      <c r="AL1617" s="27"/>
      <c r="AM1617" s="28"/>
      <c r="AN1617" s="29"/>
      <c r="AO1617" s="30"/>
      <c r="AP1617" s="12"/>
    </row>
    <row r="1618" customFormat="false" ht="12.75" hidden="false" customHeight="false" outlineLevel="0" collapsed="false">
      <c r="AB1618" s="13"/>
      <c r="AC1618" s="13"/>
      <c r="AD1618" s="13"/>
      <c r="AE1618" s="13"/>
      <c r="AF1618" s="13"/>
      <c r="AG1618" s="13"/>
      <c r="AH1618" s="13"/>
      <c r="AI1618" s="27"/>
      <c r="AJ1618" s="27"/>
      <c r="AK1618" s="28"/>
      <c r="AL1618" s="27"/>
      <c r="AM1618" s="28"/>
      <c r="AN1618" s="29"/>
      <c r="AO1618" s="30"/>
      <c r="AP1618" s="12"/>
    </row>
    <row r="1619" customFormat="false" ht="12.75" hidden="false" customHeight="false" outlineLevel="0" collapsed="false">
      <c r="AB1619" s="13"/>
      <c r="AC1619" s="13"/>
      <c r="AD1619" s="13"/>
      <c r="AE1619" s="13"/>
      <c r="AF1619" s="13"/>
      <c r="AG1619" s="13"/>
      <c r="AH1619" s="13"/>
      <c r="AI1619" s="27"/>
      <c r="AJ1619" s="27"/>
      <c r="AK1619" s="28"/>
      <c r="AL1619" s="27"/>
      <c r="AM1619" s="28"/>
      <c r="AN1619" s="29"/>
      <c r="AO1619" s="30"/>
      <c r="AP1619" s="12"/>
    </row>
    <row r="1620" customFormat="false" ht="12.75" hidden="false" customHeight="false" outlineLevel="0" collapsed="false">
      <c r="AB1620" s="13"/>
      <c r="AC1620" s="13"/>
      <c r="AD1620" s="13"/>
      <c r="AE1620" s="13"/>
      <c r="AF1620" s="13"/>
      <c r="AG1620" s="13"/>
      <c r="AH1620" s="13"/>
      <c r="AI1620" s="27"/>
      <c r="AJ1620" s="27"/>
      <c r="AK1620" s="28"/>
      <c r="AL1620" s="27"/>
      <c r="AM1620" s="28"/>
      <c r="AN1620" s="29"/>
      <c r="AO1620" s="30"/>
      <c r="AP1620" s="12"/>
    </row>
    <row r="1621" customFormat="false" ht="12.75" hidden="false" customHeight="false" outlineLevel="0" collapsed="false">
      <c r="AB1621" s="13"/>
      <c r="AC1621" s="13"/>
      <c r="AD1621" s="13"/>
      <c r="AE1621" s="13"/>
      <c r="AF1621" s="13"/>
      <c r="AG1621" s="13"/>
      <c r="AH1621" s="13"/>
      <c r="AI1621" s="27"/>
      <c r="AJ1621" s="27"/>
      <c r="AK1621" s="28"/>
      <c r="AL1621" s="27"/>
      <c r="AM1621" s="28"/>
      <c r="AN1621" s="29"/>
      <c r="AO1621" s="30"/>
      <c r="AP1621" s="12"/>
    </row>
    <row r="1622" customFormat="false" ht="12.75" hidden="false" customHeight="false" outlineLevel="0" collapsed="false">
      <c r="AB1622" s="13"/>
      <c r="AC1622" s="13"/>
      <c r="AD1622" s="13"/>
      <c r="AE1622" s="13"/>
      <c r="AF1622" s="13"/>
      <c r="AG1622" s="13"/>
      <c r="AH1622" s="13"/>
      <c r="AI1622" s="27"/>
      <c r="AJ1622" s="27"/>
      <c r="AK1622" s="28"/>
      <c r="AL1622" s="27"/>
      <c r="AM1622" s="28"/>
      <c r="AN1622" s="29"/>
      <c r="AO1622" s="30"/>
      <c r="AP1622" s="12"/>
    </row>
    <row r="1623" customFormat="false" ht="12.75" hidden="false" customHeight="false" outlineLevel="0" collapsed="false">
      <c r="AB1623" s="13"/>
      <c r="AC1623" s="13"/>
      <c r="AD1623" s="13"/>
      <c r="AE1623" s="13"/>
      <c r="AF1623" s="13"/>
      <c r="AG1623" s="13"/>
      <c r="AH1623" s="13"/>
      <c r="AI1623" s="27"/>
      <c r="AJ1623" s="27"/>
      <c r="AK1623" s="28"/>
      <c r="AL1623" s="27"/>
      <c r="AM1623" s="28"/>
      <c r="AN1623" s="29"/>
      <c r="AO1623" s="30"/>
      <c r="AP1623" s="12"/>
    </row>
    <row r="1624" customFormat="false" ht="12.75" hidden="false" customHeight="false" outlineLevel="0" collapsed="false">
      <c r="AB1624" s="13"/>
      <c r="AC1624" s="13"/>
      <c r="AD1624" s="13"/>
      <c r="AE1624" s="13"/>
      <c r="AF1624" s="13"/>
      <c r="AG1624" s="13"/>
      <c r="AH1624" s="13"/>
      <c r="AI1624" s="27"/>
      <c r="AJ1624" s="27"/>
      <c r="AK1624" s="28"/>
      <c r="AL1624" s="27"/>
      <c r="AM1624" s="28"/>
      <c r="AN1624" s="29"/>
      <c r="AO1624" s="30"/>
      <c r="AP1624" s="12"/>
    </row>
    <row r="1625" customFormat="false" ht="12.75" hidden="false" customHeight="false" outlineLevel="0" collapsed="false">
      <c r="AB1625" s="13"/>
      <c r="AC1625" s="13"/>
      <c r="AD1625" s="13"/>
      <c r="AE1625" s="13"/>
      <c r="AF1625" s="13"/>
      <c r="AG1625" s="13"/>
      <c r="AH1625" s="13"/>
      <c r="AI1625" s="27"/>
      <c r="AJ1625" s="27"/>
      <c r="AK1625" s="28"/>
      <c r="AL1625" s="27"/>
      <c r="AM1625" s="28"/>
      <c r="AN1625" s="29"/>
      <c r="AO1625" s="30"/>
      <c r="AP1625" s="12"/>
    </row>
    <row r="1626" customFormat="false" ht="12.75" hidden="false" customHeight="false" outlineLevel="0" collapsed="false">
      <c r="AB1626" s="13"/>
      <c r="AC1626" s="13"/>
      <c r="AD1626" s="13"/>
      <c r="AE1626" s="13"/>
      <c r="AF1626" s="13"/>
      <c r="AG1626" s="13"/>
      <c r="AH1626" s="13"/>
      <c r="AI1626" s="27"/>
      <c r="AJ1626" s="27"/>
      <c r="AK1626" s="28"/>
      <c r="AL1626" s="27"/>
      <c r="AM1626" s="28"/>
      <c r="AN1626" s="29"/>
      <c r="AO1626" s="30"/>
      <c r="AP1626" s="12"/>
    </row>
    <row r="1627" customFormat="false" ht="12.75" hidden="false" customHeight="false" outlineLevel="0" collapsed="false">
      <c r="AB1627" s="13"/>
      <c r="AC1627" s="13"/>
      <c r="AD1627" s="13"/>
      <c r="AE1627" s="13"/>
      <c r="AF1627" s="13"/>
      <c r="AG1627" s="13"/>
      <c r="AH1627" s="13"/>
      <c r="AI1627" s="27"/>
      <c r="AJ1627" s="27"/>
      <c r="AK1627" s="28"/>
      <c r="AL1627" s="27"/>
      <c r="AM1627" s="28"/>
      <c r="AN1627" s="29"/>
      <c r="AO1627" s="30"/>
      <c r="AP1627" s="12"/>
    </row>
    <row r="1628" customFormat="false" ht="12.75" hidden="false" customHeight="false" outlineLevel="0" collapsed="false">
      <c r="AB1628" s="13"/>
      <c r="AC1628" s="13"/>
      <c r="AD1628" s="13"/>
      <c r="AE1628" s="13"/>
      <c r="AF1628" s="13"/>
      <c r="AG1628" s="13"/>
      <c r="AH1628" s="13"/>
      <c r="AI1628" s="27"/>
      <c r="AJ1628" s="27"/>
      <c r="AK1628" s="28"/>
      <c r="AL1628" s="27"/>
      <c r="AM1628" s="28"/>
      <c r="AN1628" s="29"/>
      <c r="AO1628" s="30"/>
      <c r="AP1628" s="12"/>
    </row>
    <row r="1629" customFormat="false" ht="12.75" hidden="false" customHeight="false" outlineLevel="0" collapsed="false">
      <c r="AB1629" s="13"/>
      <c r="AC1629" s="13"/>
      <c r="AD1629" s="13"/>
      <c r="AE1629" s="13"/>
      <c r="AF1629" s="13"/>
      <c r="AG1629" s="13"/>
      <c r="AH1629" s="13"/>
      <c r="AI1629" s="27"/>
      <c r="AJ1629" s="27"/>
      <c r="AK1629" s="28"/>
      <c r="AL1629" s="27"/>
      <c r="AM1629" s="28"/>
      <c r="AN1629" s="29"/>
      <c r="AO1629" s="30"/>
      <c r="AP1629" s="12"/>
    </row>
    <row r="1630" customFormat="false" ht="12.75" hidden="false" customHeight="false" outlineLevel="0" collapsed="false">
      <c r="AB1630" s="13"/>
      <c r="AC1630" s="13"/>
      <c r="AD1630" s="13"/>
      <c r="AE1630" s="13"/>
      <c r="AF1630" s="13"/>
      <c r="AG1630" s="13"/>
      <c r="AH1630" s="13"/>
      <c r="AI1630" s="27"/>
      <c r="AJ1630" s="27"/>
      <c r="AK1630" s="28"/>
      <c r="AL1630" s="27"/>
      <c r="AM1630" s="28"/>
      <c r="AN1630" s="29"/>
      <c r="AO1630" s="30"/>
      <c r="AP1630" s="12"/>
    </row>
    <row r="1631" customFormat="false" ht="12.75" hidden="false" customHeight="false" outlineLevel="0" collapsed="false">
      <c r="AB1631" s="13"/>
      <c r="AC1631" s="13"/>
      <c r="AD1631" s="13"/>
      <c r="AE1631" s="13"/>
      <c r="AF1631" s="13"/>
      <c r="AG1631" s="13"/>
      <c r="AH1631" s="13"/>
      <c r="AI1631" s="27"/>
      <c r="AJ1631" s="27"/>
      <c r="AK1631" s="28"/>
      <c r="AL1631" s="27"/>
      <c r="AM1631" s="28"/>
      <c r="AN1631" s="29"/>
      <c r="AO1631" s="30"/>
      <c r="AP1631" s="12"/>
    </row>
    <row r="1632" customFormat="false" ht="12.75" hidden="false" customHeight="false" outlineLevel="0" collapsed="false">
      <c r="AB1632" s="13"/>
      <c r="AC1632" s="13"/>
      <c r="AD1632" s="13"/>
      <c r="AE1632" s="13"/>
      <c r="AF1632" s="13"/>
      <c r="AG1632" s="13"/>
      <c r="AH1632" s="13"/>
      <c r="AI1632" s="27"/>
      <c r="AJ1632" s="27"/>
      <c r="AK1632" s="28"/>
      <c r="AL1632" s="27"/>
      <c r="AM1632" s="28"/>
      <c r="AN1632" s="29"/>
      <c r="AO1632" s="30"/>
      <c r="AP1632" s="12"/>
    </row>
    <row r="1633" customFormat="false" ht="12.75" hidden="false" customHeight="false" outlineLevel="0" collapsed="false">
      <c r="AB1633" s="13"/>
      <c r="AC1633" s="13"/>
      <c r="AD1633" s="13"/>
      <c r="AE1633" s="13"/>
      <c r="AF1633" s="13"/>
      <c r="AG1633" s="13"/>
      <c r="AH1633" s="13"/>
      <c r="AI1633" s="27"/>
      <c r="AJ1633" s="27"/>
      <c r="AK1633" s="28"/>
      <c r="AL1633" s="27"/>
      <c r="AM1633" s="28"/>
      <c r="AN1633" s="29"/>
      <c r="AO1633" s="30"/>
      <c r="AP1633" s="12"/>
    </row>
    <row r="1634" customFormat="false" ht="12.75" hidden="false" customHeight="false" outlineLevel="0" collapsed="false">
      <c r="AB1634" s="13"/>
      <c r="AC1634" s="13"/>
      <c r="AD1634" s="13"/>
      <c r="AE1634" s="13"/>
      <c r="AF1634" s="13"/>
      <c r="AG1634" s="13"/>
      <c r="AH1634" s="13"/>
      <c r="AI1634" s="27"/>
      <c r="AJ1634" s="27"/>
      <c r="AK1634" s="28"/>
      <c r="AL1634" s="27"/>
      <c r="AM1634" s="28"/>
      <c r="AN1634" s="29"/>
      <c r="AO1634" s="30"/>
      <c r="AP1634" s="12"/>
    </row>
    <row r="1635" customFormat="false" ht="12.75" hidden="false" customHeight="false" outlineLevel="0" collapsed="false">
      <c r="AB1635" s="13"/>
      <c r="AC1635" s="13"/>
      <c r="AD1635" s="13"/>
      <c r="AE1635" s="13"/>
      <c r="AF1635" s="13"/>
      <c r="AG1635" s="13"/>
      <c r="AH1635" s="13"/>
      <c r="AI1635" s="27"/>
      <c r="AJ1635" s="27"/>
      <c r="AK1635" s="28"/>
      <c r="AL1635" s="27"/>
      <c r="AM1635" s="28"/>
      <c r="AN1635" s="29"/>
      <c r="AO1635" s="30"/>
      <c r="AP1635" s="12"/>
    </row>
    <row r="1636" customFormat="false" ht="12.75" hidden="false" customHeight="false" outlineLevel="0" collapsed="false">
      <c r="AB1636" s="13"/>
      <c r="AC1636" s="13"/>
      <c r="AD1636" s="13"/>
      <c r="AE1636" s="13"/>
      <c r="AF1636" s="13"/>
      <c r="AG1636" s="13"/>
      <c r="AH1636" s="13"/>
      <c r="AI1636" s="27"/>
      <c r="AJ1636" s="27"/>
      <c r="AK1636" s="28"/>
      <c r="AL1636" s="27"/>
      <c r="AM1636" s="28"/>
      <c r="AN1636" s="29"/>
      <c r="AO1636" s="30"/>
      <c r="AP1636" s="12"/>
    </row>
    <row r="1637" customFormat="false" ht="12.75" hidden="false" customHeight="false" outlineLevel="0" collapsed="false">
      <c r="AB1637" s="13"/>
      <c r="AC1637" s="13"/>
      <c r="AD1637" s="13"/>
      <c r="AE1637" s="13"/>
      <c r="AF1637" s="13"/>
      <c r="AG1637" s="13"/>
      <c r="AH1637" s="13"/>
      <c r="AI1637" s="27"/>
      <c r="AJ1637" s="27"/>
      <c r="AK1637" s="28"/>
      <c r="AL1637" s="27"/>
      <c r="AM1637" s="28"/>
      <c r="AN1637" s="29"/>
      <c r="AO1637" s="30"/>
      <c r="AP1637" s="12"/>
    </row>
    <row r="1638" customFormat="false" ht="12.75" hidden="false" customHeight="false" outlineLevel="0" collapsed="false">
      <c r="AB1638" s="13"/>
      <c r="AC1638" s="13"/>
      <c r="AD1638" s="13"/>
      <c r="AE1638" s="13"/>
      <c r="AF1638" s="13"/>
      <c r="AG1638" s="13"/>
      <c r="AH1638" s="13"/>
      <c r="AI1638" s="27"/>
      <c r="AJ1638" s="27"/>
      <c r="AK1638" s="28"/>
      <c r="AL1638" s="27"/>
      <c r="AM1638" s="28"/>
      <c r="AN1638" s="29"/>
      <c r="AO1638" s="30"/>
      <c r="AP1638" s="12"/>
    </row>
    <row r="1639" customFormat="false" ht="12.75" hidden="false" customHeight="false" outlineLevel="0" collapsed="false">
      <c r="AB1639" s="13"/>
      <c r="AC1639" s="13"/>
      <c r="AD1639" s="13"/>
      <c r="AE1639" s="13"/>
      <c r="AF1639" s="13"/>
      <c r="AG1639" s="13"/>
      <c r="AH1639" s="13"/>
      <c r="AI1639" s="27"/>
      <c r="AJ1639" s="27"/>
      <c r="AK1639" s="28"/>
      <c r="AL1639" s="27"/>
      <c r="AM1639" s="28"/>
      <c r="AN1639" s="29"/>
      <c r="AO1639" s="30"/>
      <c r="AP1639" s="12"/>
    </row>
    <row r="1640" customFormat="false" ht="12.75" hidden="false" customHeight="false" outlineLevel="0" collapsed="false">
      <c r="AB1640" s="13"/>
      <c r="AC1640" s="13"/>
      <c r="AD1640" s="13"/>
      <c r="AE1640" s="13"/>
      <c r="AF1640" s="13"/>
      <c r="AG1640" s="13"/>
      <c r="AH1640" s="13"/>
      <c r="AI1640" s="27"/>
      <c r="AJ1640" s="27"/>
      <c r="AK1640" s="28"/>
      <c r="AL1640" s="27"/>
      <c r="AM1640" s="28"/>
      <c r="AN1640" s="29"/>
      <c r="AO1640" s="30"/>
      <c r="AP1640" s="12"/>
    </row>
    <row r="1641" customFormat="false" ht="12.75" hidden="false" customHeight="false" outlineLevel="0" collapsed="false">
      <c r="AB1641" s="13"/>
      <c r="AC1641" s="13"/>
      <c r="AD1641" s="13"/>
      <c r="AE1641" s="13"/>
      <c r="AF1641" s="13"/>
      <c r="AG1641" s="13"/>
      <c r="AH1641" s="13"/>
      <c r="AI1641" s="27"/>
      <c r="AJ1641" s="27"/>
      <c r="AK1641" s="28"/>
      <c r="AL1641" s="27"/>
      <c r="AM1641" s="28"/>
      <c r="AN1641" s="29"/>
      <c r="AO1641" s="30"/>
      <c r="AP1641" s="12"/>
    </row>
    <row r="1642" customFormat="false" ht="12.75" hidden="false" customHeight="false" outlineLevel="0" collapsed="false">
      <c r="AB1642" s="13"/>
      <c r="AC1642" s="13"/>
      <c r="AD1642" s="13"/>
      <c r="AE1642" s="13"/>
      <c r="AF1642" s="13"/>
      <c r="AG1642" s="13"/>
      <c r="AH1642" s="13"/>
      <c r="AI1642" s="27"/>
      <c r="AJ1642" s="27"/>
      <c r="AK1642" s="28"/>
      <c r="AL1642" s="27"/>
      <c r="AM1642" s="28"/>
      <c r="AN1642" s="29"/>
      <c r="AO1642" s="30"/>
      <c r="AP1642" s="12"/>
    </row>
    <row r="1643" customFormat="false" ht="12.75" hidden="false" customHeight="false" outlineLevel="0" collapsed="false">
      <c r="AB1643" s="13"/>
      <c r="AC1643" s="13"/>
      <c r="AD1643" s="13"/>
      <c r="AE1643" s="13"/>
      <c r="AF1643" s="13"/>
      <c r="AG1643" s="13"/>
      <c r="AH1643" s="13"/>
      <c r="AI1643" s="27"/>
      <c r="AJ1643" s="27"/>
      <c r="AK1643" s="28"/>
      <c r="AL1643" s="27"/>
      <c r="AM1643" s="28"/>
      <c r="AN1643" s="29"/>
      <c r="AO1643" s="30"/>
      <c r="AP1643" s="12"/>
    </row>
    <row r="1644" customFormat="false" ht="12.75" hidden="false" customHeight="false" outlineLevel="0" collapsed="false">
      <c r="AB1644" s="13"/>
      <c r="AC1644" s="13"/>
      <c r="AD1644" s="13"/>
      <c r="AE1644" s="13"/>
      <c r="AF1644" s="13"/>
      <c r="AG1644" s="13"/>
      <c r="AH1644" s="13"/>
      <c r="AI1644" s="27"/>
      <c r="AJ1644" s="27"/>
      <c r="AK1644" s="28"/>
      <c r="AL1644" s="27"/>
      <c r="AM1644" s="28"/>
      <c r="AN1644" s="29"/>
      <c r="AO1644" s="30"/>
      <c r="AP1644" s="12"/>
    </row>
    <row r="1645" customFormat="false" ht="12.75" hidden="false" customHeight="false" outlineLevel="0" collapsed="false">
      <c r="AB1645" s="13"/>
      <c r="AC1645" s="13"/>
      <c r="AD1645" s="13"/>
      <c r="AE1645" s="13"/>
      <c r="AF1645" s="13"/>
      <c r="AG1645" s="13"/>
      <c r="AH1645" s="13"/>
      <c r="AI1645" s="27"/>
      <c r="AJ1645" s="27"/>
      <c r="AK1645" s="28"/>
      <c r="AL1645" s="27"/>
      <c r="AM1645" s="28"/>
      <c r="AN1645" s="29"/>
      <c r="AO1645" s="30"/>
      <c r="AP1645" s="12"/>
    </row>
    <row r="1646" customFormat="false" ht="12.75" hidden="false" customHeight="false" outlineLevel="0" collapsed="false">
      <c r="AB1646" s="13"/>
      <c r="AC1646" s="13"/>
      <c r="AD1646" s="13"/>
      <c r="AE1646" s="13"/>
      <c r="AF1646" s="13"/>
      <c r="AG1646" s="13"/>
      <c r="AH1646" s="13"/>
      <c r="AI1646" s="27"/>
      <c r="AJ1646" s="27"/>
      <c r="AK1646" s="28"/>
      <c r="AL1646" s="27"/>
      <c r="AM1646" s="28"/>
      <c r="AN1646" s="29"/>
      <c r="AO1646" s="30"/>
      <c r="AP1646" s="12"/>
    </row>
    <row r="1647" customFormat="false" ht="12.75" hidden="false" customHeight="false" outlineLevel="0" collapsed="false">
      <c r="AB1647" s="13"/>
      <c r="AC1647" s="13"/>
      <c r="AD1647" s="13"/>
      <c r="AE1647" s="13"/>
      <c r="AF1647" s="13"/>
      <c r="AG1647" s="13"/>
      <c r="AH1647" s="13"/>
      <c r="AI1647" s="27"/>
      <c r="AJ1647" s="27"/>
      <c r="AK1647" s="28"/>
      <c r="AL1647" s="27"/>
      <c r="AM1647" s="28"/>
      <c r="AN1647" s="29"/>
      <c r="AO1647" s="30"/>
      <c r="AP1647" s="12"/>
    </row>
    <row r="1648" customFormat="false" ht="12.75" hidden="false" customHeight="false" outlineLevel="0" collapsed="false">
      <c r="AB1648" s="13"/>
      <c r="AC1648" s="13"/>
      <c r="AD1648" s="13"/>
      <c r="AE1648" s="13"/>
      <c r="AF1648" s="13"/>
      <c r="AG1648" s="13"/>
      <c r="AH1648" s="13"/>
      <c r="AI1648" s="27"/>
      <c r="AJ1648" s="27"/>
      <c r="AK1648" s="28"/>
      <c r="AL1648" s="27"/>
      <c r="AM1648" s="28"/>
      <c r="AN1648" s="29"/>
      <c r="AO1648" s="30"/>
      <c r="AP1648" s="12"/>
    </row>
    <row r="1649" customFormat="false" ht="12.75" hidden="false" customHeight="false" outlineLevel="0" collapsed="false">
      <c r="AB1649" s="13"/>
      <c r="AC1649" s="13"/>
      <c r="AD1649" s="13"/>
      <c r="AE1649" s="13"/>
      <c r="AF1649" s="13"/>
      <c r="AG1649" s="13"/>
      <c r="AH1649" s="13"/>
      <c r="AI1649" s="27"/>
      <c r="AJ1649" s="27"/>
      <c r="AK1649" s="28"/>
      <c r="AL1649" s="27"/>
      <c r="AM1649" s="28"/>
      <c r="AN1649" s="29"/>
      <c r="AO1649" s="30"/>
      <c r="AP1649" s="12"/>
    </row>
    <row r="1650" customFormat="false" ht="12.75" hidden="false" customHeight="false" outlineLevel="0" collapsed="false">
      <c r="AB1650" s="13"/>
      <c r="AC1650" s="13"/>
      <c r="AD1650" s="13"/>
      <c r="AE1650" s="13"/>
      <c r="AF1650" s="13"/>
      <c r="AG1650" s="13"/>
      <c r="AH1650" s="13"/>
      <c r="AI1650" s="27"/>
      <c r="AJ1650" s="27"/>
      <c r="AK1650" s="28"/>
      <c r="AL1650" s="27"/>
      <c r="AM1650" s="28"/>
      <c r="AN1650" s="29"/>
      <c r="AO1650" s="30"/>
      <c r="AP1650" s="12"/>
    </row>
    <row r="1651" customFormat="false" ht="12.75" hidden="false" customHeight="false" outlineLevel="0" collapsed="false">
      <c r="AB1651" s="13"/>
      <c r="AC1651" s="13"/>
      <c r="AD1651" s="13"/>
      <c r="AE1651" s="13"/>
      <c r="AF1651" s="13"/>
      <c r="AG1651" s="13"/>
      <c r="AH1651" s="13"/>
      <c r="AI1651" s="27"/>
      <c r="AJ1651" s="27"/>
      <c r="AK1651" s="28"/>
      <c r="AL1651" s="27"/>
      <c r="AM1651" s="28"/>
      <c r="AN1651" s="29"/>
      <c r="AO1651" s="30"/>
      <c r="AP1651" s="12"/>
    </row>
    <row r="1652" customFormat="false" ht="12.75" hidden="false" customHeight="false" outlineLevel="0" collapsed="false">
      <c r="AB1652" s="13"/>
      <c r="AC1652" s="13"/>
      <c r="AD1652" s="13"/>
      <c r="AE1652" s="13"/>
      <c r="AF1652" s="13"/>
      <c r="AG1652" s="13"/>
      <c r="AH1652" s="13"/>
      <c r="AI1652" s="27"/>
      <c r="AJ1652" s="27"/>
      <c r="AK1652" s="28"/>
      <c r="AL1652" s="27"/>
      <c r="AM1652" s="28"/>
      <c r="AN1652" s="29"/>
      <c r="AO1652" s="30"/>
      <c r="AP1652" s="12"/>
    </row>
    <row r="1653" customFormat="false" ht="12.75" hidden="false" customHeight="false" outlineLevel="0" collapsed="false">
      <c r="AB1653" s="13"/>
      <c r="AC1653" s="13"/>
      <c r="AD1653" s="13"/>
      <c r="AE1653" s="13"/>
      <c r="AF1653" s="13"/>
      <c r="AG1653" s="13"/>
      <c r="AH1653" s="13"/>
      <c r="AI1653" s="27"/>
      <c r="AJ1653" s="27"/>
      <c r="AK1653" s="28"/>
      <c r="AL1653" s="27"/>
      <c r="AM1653" s="28"/>
      <c r="AN1653" s="29"/>
      <c r="AO1653" s="30"/>
      <c r="AP1653" s="12"/>
    </row>
    <row r="1654" customFormat="false" ht="12.75" hidden="false" customHeight="false" outlineLevel="0" collapsed="false">
      <c r="AB1654" s="13"/>
      <c r="AC1654" s="13"/>
      <c r="AD1654" s="13"/>
      <c r="AE1654" s="13"/>
      <c r="AF1654" s="13"/>
      <c r="AG1654" s="13"/>
      <c r="AH1654" s="13"/>
      <c r="AI1654" s="27"/>
      <c r="AJ1654" s="27"/>
      <c r="AK1654" s="28"/>
      <c r="AL1654" s="27"/>
      <c r="AM1654" s="28"/>
      <c r="AN1654" s="29"/>
      <c r="AO1654" s="30"/>
      <c r="AP1654" s="12"/>
    </row>
    <row r="1655" customFormat="false" ht="12.75" hidden="false" customHeight="false" outlineLevel="0" collapsed="false">
      <c r="AB1655" s="13"/>
      <c r="AC1655" s="13"/>
      <c r="AD1655" s="13"/>
      <c r="AE1655" s="13"/>
      <c r="AF1655" s="13"/>
      <c r="AG1655" s="13"/>
      <c r="AH1655" s="13"/>
      <c r="AI1655" s="27"/>
      <c r="AJ1655" s="27"/>
      <c r="AK1655" s="28"/>
      <c r="AL1655" s="27"/>
      <c r="AM1655" s="28"/>
      <c r="AN1655" s="29"/>
      <c r="AO1655" s="30"/>
      <c r="AP1655" s="12"/>
    </row>
    <row r="1656" customFormat="false" ht="12.75" hidden="false" customHeight="false" outlineLevel="0" collapsed="false">
      <c r="AB1656" s="13"/>
      <c r="AC1656" s="13"/>
      <c r="AD1656" s="13"/>
      <c r="AE1656" s="13"/>
      <c r="AF1656" s="13"/>
      <c r="AG1656" s="13"/>
      <c r="AH1656" s="13"/>
      <c r="AI1656" s="27"/>
      <c r="AJ1656" s="27"/>
      <c r="AK1656" s="28"/>
      <c r="AL1656" s="27"/>
      <c r="AM1656" s="28"/>
      <c r="AN1656" s="29"/>
      <c r="AO1656" s="30"/>
      <c r="AP1656" s="12"/>
    </row>
    <row r="1657" customFormat="false" ht="12.75" hidden="false" customHeight="false" outlineLevel="0" collapsed="false">
      <c r="AB1657" s="13"/>
      <c r="AC1657" s="13"/>
      <c r="AD1657" s="13"/>
      <c r="AE1657" s="13"/>
      <c r="AF1657" s="13"/>
      <c r="AG1657" s="13"/>
      <c r="AH1657" s="13"/>
      <c r="AI1657" s="27"/>
      <c r="AJ1657" s="27"/>
      <c r="AK1657" s="28"/>
      <c r="AL1657" s="27"/>
      <c r="AM1657" s="28"/>
      <c r="AN1657" s="29"/>
      <c r="AO1657" s="30"/>
      <c r="AP1657" s="12"/>
    </row>
    <row r="1658" customFormat="false" ht="12.75" hidden="false" customHeight="false" outlineLevel="0" collapsed="false">
      <c r="AB1658" s="13"/>
      <c r="AC1658" s="13"/>
      <c r="AD1658" s="13"/>
      <c r="AE1658" s="13"/>
      <c r="AF1658" s="13"/>
      <c r="AG1658" s="13"/>
      <c r="AH1658" s="13"/>
      <c r="AI1658" s="27"/>
      <c r="AJ1658" s="27"/>
      <c r="AK1658" s="28"/>
      <c r="AL1658" s="27"/>
      <c r="AM1658" s="28"/>
      <c r="AN1658" s="29"/>
      <c r="AO1658" s="30"/>
      <c r="AP1658" s="12"/>
    </row>
    <row r="1659" customFormat="false" ht="12.75" hidden="false" customHeight="false" outlineLevel="0" collapsed="false">
      <c r="AB1659" s="13"/>
      <c r="AC1659" s="13"/>
      <c r="AD1659" s="13"/>
      <c r="AE1659" s="13"/>
      <c r="AF1659" s="13"/>
      <c r="AG1659" s="13"/>
      <c r="AH1659" s="13"/>
      <c r="AI1659" s="27"/>
      <c r="AJ1659" s="27"/>
      <c r="AK1659" s="28"/>
      <c r="AL1659" s="27"/>
      <c r="AM1659" s="28"/>
      <c r="AN1659" s="29"/>
      <c r="AO1659" s="30"/>
      <c r="AP1659" s="12"/>
    </row>
    <row r="1660" customFormat="false" ht="12.75" hidden="false" customHeight="false" outlineLevel="0" collapsed="false">
      <c r="AB1660" s="13"/>
      <c r="AC1660" s="13"/>
      <c r="AD1660" s="13"/>
      <c r="AE1660" s="13"/>
      <c r="AF1660" s="13"/>
      <c r="AG1660" s="13"/>
      <c r="AH1660" s="13"/>
      <c r="AI1660" s="27"/>
      <c r="AJ1660" s="27"/>
      <c r="AK1660" s="28"/>
      <c r="AL1660" s="27"/>
      <c r="AM1660" s="28"/>
      <c r="AN1660" s="29"/>
      <c r="AO1660" s="30"/>
      <c r="AP1660" s="12"/>
    </row>
    <row r="1661" customFormat="false" ht="12.75" hidden="false" customHeight="false" outlineLevel="0" collapsed="false">
      <c r="AB1661" s="13"/>
      <c r="AC1661" s="13"/>
      <c r="AD1661" s="13"/>
      <c r="AE1661" s="13"/>
      <c r="AF1661" s="13"/>
      <c r="AG1661" s="13"/>
      <c r="AH1661" s="13"/>
      <c r="AI1661" s="27"/>
      <c r="AJ1661" s="27"/>
      <c r="AK1661" s="28"/>
      <c r="AL1661" s="27"/>
      <c r="AM1661" s="28"/>
      <c r="AN1661" s="29"/>
      <c r="AO1661" s="30"/>
      <c r="AP1661" s="12"/>
    </row>
    <row r="1662" customFormat="false" ht="12.75" hidden="false" customHeight="false" outlineLevel="0" collapsed="false">
      <c r="AB1662" s="13"/>
      <c r="AC1662" s="13"/>
      <c r="AD1662" s="13"/>
      <c r="AE1662" s="13"/>
      <c r="AF1662" s="13"/>
      <c r="AG1662" s="13"/>
      <c r="AH1662" s="13"/>
      <c r="AI1662" s="27"/>
      <c r="AJ1662" s="27"/>
      <c r="AK1662" s="28"/>
      <c r="AL1662" s="27"/>
      <c r="AM1662" s="28"/>
      <c r="AN1662" s="29"/>
      <c r="AO1662" s="30"/>
      <c r="AP1662" s="12"/>
    </row>
    <row r="1663" customFormat="false" ht="12.75" hidden="false" customHeight="false" outlineLevel="0" collapsed="false">
      <c r="AB1663" s="13"/>
      <c r="AC1663" s="13"/>
      <c r="AD1663" s="13"/>
      <c r="AE1663" s="13"/>
      <c r="AF1663" s="13"/>
      <c r="AG1663" s="13"/>
      <c r="AH1663" s="13"/>
      <c r="AI1663" s="27"/>
      <c r="AJ1663" s="27"/>
      <c r="AK1663" s="28"/>
      <c r="AL1663" s="27"/>
      <c r="AM1663" s="28"/>
      <c r="AN1663" s="29"/>
      <c r="AO1663" s="30"/>
      <c r="AP1663" s="12"/>
    </row>
    <row r="1664" customFormat="false" ht="12.75" hidden="false" customHeight="false" outlineLevel="0" collapsed="false">
      <c r="AB1664" s="13"/>
      <c r="AC1664" s="13"/>
      <c r="AD1664" s="13"/>
      <c r="AE1664" s="13"/>
      <c r="AF1664" s="13"/>
      <c r="AG1664" s="13"/>
      <c r="AH1664" s="13"/>
      <c r="AI1664" s="27"/>
      <c r="AJ1664" s="27"/>
      <c r="AK1664" s="28"/>
      <c r="AL1664" s="27"/>
      <c r="AM1664" s="28"/>
      <c r="AN1664" s="29"/>
      <c r="AO1664" s="30"/>
      <c r="AP1664" s="12"/>
    </row>
    <row r="1665" customFormat="false" ht="12.75" hidden="false" customHeight="false" outlineLevel="0" collapsed="false">
      <c r="AB1665" s="13"/>
      <c r="AC1665" s="13"/>
      <c r="AD1665" s="13"/>
      <c r="AE1665" s="13"/>
      <c r="AF1665" s="13"/>
      <c r="AG1665" s="13"/>
      <c r="AH1665" s="13"/>
      <c r="AI1665" s="27"/>
      <c r="AJ1665" s="27"/>
      <c r="AK1665" s="28"/>
      <c r="AL1665" s="27"/>
      <c r="AM1665" s="28"/>
      <c r="AN1665" s="29"/>
      <c r="AO1665" s="30"/>
      <c r="AP1665" s="12"/>
    </row>
    <row r="1666" customFormat="false" ht="12.75" hidden="false" customHeight="false" outlineLevel="0" collapsed="false">
      <c r="AB1666" s="13"/>
      <c r="AC1666" s="13"/>
      <c r="AD1666" s="13"/>
      <c r="AE1666" s="13"/>
      <c r="AF1666" s="13"/>
      <c r="AG1666" s="13"/>
      <c r="AH1666" s="13"/>
      <c r="AI1666" s="27"/>
      <c r="AJ1666" s="27"/>
      <c r="AK1666" s="28"/>
      <c r="AL1666" s="27"/>
      <c r="AM1666" s="28"/>
      <c r="AN1666" s="29"/>
      <c r="AO1666" s="30"/>
      <c r="AP1666" s="12"/>
    </row>
    <row r="1667" customFormat="false" ht="12.75" hidden="false" customHeight="false" outlineLevel="0" collapsed="false">
      <c r="AB1667" s="13"/>
      <c r="AC1667" s="13"/>
      <c r="AD1667" s="13"/>
      <c r="AE1667" s="13"/>
      <c r="AF1667" s="13"/>
      <c r="AG1667" s="13"/>
      <c r="AH1667" s="13"/>
      <c r="AI1667" s="27"/>
      <c r="AJ1667" s="27"/>
      <c r="AK1667" s="28"/>
      <c r="AL1667" s="27"/>
      <c r="AM1667" s="28"/>
      <c r="AN1667" s="29"/>
      <c r="AO1667" s="30"/>
      <c r="AP1667" s="12"/>
    </row>
    <row r="1668" customFormat="false" ht="12.75" hidden="false" customHeight="false" outlineLevel="0" collapsed="false">
      <c r="AB1668" s="13"/>
      <c r="AC1668" s="13"/>
      <c r="AD1668" s="13"/>
      <c r="AE1668" s="13"/>
      <c r="AF1668" s="13"/>
      <c r="AG1668" s="13"/>
      <c r="AH1668" s="13"/>
      <c r="AI1668" s="27"/>
      <c r="AJ1668" s="27"/>
      <c r="AK1668" s="28"/>
      <c r="AL1668" s="27"/>
      <c r="AM1668" s="28"/>
      <c r="AN1668" s="29"/>
      <c r="AO1668" s="30"/>
      <c r="AP1668" s="12"/>
    </row>
    <row r="1669" customFormat="false" ht="12.75" hidden="false" customHeight="false" outlineLevel="0" collapsed="false">
      <c r="AB1669" s="13"/>
      <c r="AC1669" s="13"/>
      <c r="AD1669" s="13"/>
      <c r="AE1669" s="13"/>
      <c r="AF1669" s="13"/>
      <c r="AG1669" s="13"/>
      <c r="AH1669" s="13"/>
      <c r="AI1669" s="27"/>
      <c r="AJ1669" s="27"/>
      <c r="AK1669" s="28"/>
      <c r="AL1669" s="27"/>
      <c r="AM1669" s="28"/>
      <c r="AN1669" s="29"/>
      <c r="AO1669" s="30"/>
      <c r="AP1669" s="12"/>
    </row>
    <row r="1670" customFormat="false" ht="12.75" hidden="false" customHeight="false" outlineLevel="0" collapsed="false">
      <c r="AB1670" s="13"/>
      <c r="AC1670" s="13"/>
      <c r="AD1670" s="13"/>
      <c r="AE1670" s="13"/>
      <c r="AF1670" s="13"/>
      <c r="AG1670" s="13"/>
      <c r="AH1670" s="13"/>
      <c r="AI1670" s="27"/>
      <c r="AJ1670" s="27"/>
      <c r="AK1670" s="28"/>
      <c r="AL1670" s="27"/>
      <c r="AM1670" s="28"/>
      <c r="AN1670" s="29"/>
      <c r="AO1670" s="30"/>
      <c r="AP1670" s="12"/>
    </row>
    <row r="1671" customFormat="false" ht="12.75" hidden="false" customHeight="false" outlineLevel="0" collapsed="false">
      <c r="AB1671" s="13"/>
      <c r="AC1671" s="13"/>
      <c r="AD1671" s="13"/>
      <c r="AE1671" s="13"/>
      <c r="AF1671" s="13"/>
      <c r="AG1671" s="13"/>
      <c r="AH1671" s="13"/>
      <c r="AI1671" s="27"/>
      <c r="AJ1671" s="27"/>
      <c r="AK1671" s="28"/>
      <c r="AL1671" s="27"/>
      <c r="AM1671" s="28"/>
      <c r="AN1671" s="29"/>
      <c r="AO1671" s="30"/>
      <c r="AP1671" s="12"/>
    </row>
    <row r="1672" customFormat="false" ht="12.75" hidden="false" customHeight="false" outlineLevel="0" collapsed="false">
      <c r="AB1672" s="13"/>
      <c r="AC1672" s="13"/>
      <c r="AD1672" s="13"/>
      <c r="AE1672" s="13"/>
      <c r="AF1672" s="13"/>
      <c r="AG1672" s="13"/>
      <c r="AH1672" s="13"/>
      <c r="AI1672" s="27"/>
      <c r="AJ1672" s="27"/>
      <c r="AK1672" s="28"/>
      <c r="AL1672" s="27"/>
      <c r="AM1672" s="28"/>
      <c r="AN1672" s="29"/>
      <c r="AO1672" s="30"/>
      <c r="AP1672" s="12"/>
    </row>
    <row r="1673" customFormat="false" ht="12.75" hidden="false" customHeight="false" outlineLevel="0" collapsed="false">
      <c r="AB1673" s="13"/>
      <c r="AC1673" s="13"/>
      <c r="AD1673" s="13"/>
      <c r="AE1673" s="13"/>
      <c r="AF1673" s="13"/>
      <c r="AG1673" s="13"/>
      <c r="AH1673" s="13"/>
      <c r="AI1673" s="27"/>
      <c r="AJ1673" s="27"/>
      <c r="AK1673" s="28"/>
      <c r="AL1673" s="27"/>
      <c r="AM1673" s="28"/>
      <c r="AN1673" s="29"/>
      <c r="AO1673" s="30"/>
      <c r="AP1673" s="12"/>
    </row>
    <row r="1674" customFormat="false" ht="12.75" hidden="false" customHeight="false" outlineLevel="0" collapsed="false">
      <c r="AB1674" s="13"/>
      <c r="AC1674" s="13"/>
      <c r="AD1674" s="13"/>
      <c r="AE1674" s="13"/>
      <c r="AF1674" s="13"/>
      <c r="AG1674" s="13"/>
      <c r="AH1674" s="13"/>
      <c r="AI1674" s="27"/>
      <c r="AJ1674" s="27"/>
      <c r="AK1674" s="28"/>
      <c r="AL1674" s="27"/>
      <c r="AM1674" s="28"/>
      <c r="AN1674" s="29"/>
      <c r="AO1674" s="30"/>
      <c r="AP1674" s="12"/>
    </row>
    <row r="1675" customFormat="false" ht="12.75" hidden="false" customHeight="false" outlineLevel="0" collapsed="false">
      <c r="AB1675" s="13"/>
      <c r="AC1675" s="13"/>
      <c r="AD1675" s="13"/>
      <c r="AE1675" s="13"/>
      <c r="AF1675" s="13"/>
      <c r="AG1675" s="13"/>
      <c r="AH1675" s="13"/>
      <c r="AI1675" s="27"/>
      <c r="AJ1675" s="27"/>
      <c r="AK1675" s="28"/>
      <c r="AL1675" s="27"/>
      <c r="AM1675" s="28"/>
      <c r="AN1675" s="29"/>
      <c r="AO1675" s="30"/>
      <c r="AP1675" s="12"/>
    </row>
    <row r="1676" customFormat="false" ht="12.75" hidden="false" customHeight="false" outlineLevel="0" collapsed="false">
      <c r="AB1676" s="13"/>
      <c r="AC1676" s="13"/>
      <c r="AD1676" s="13"/>
      <c r="AE1676" s="13"/>
      <c r="AF1676" s="13"/>
      <c r="AG1676" s="13"/>
      <c r="AH1676" s="13"/>
      <c r="AI1676" s="27"/>
      <c r="AJ1676" s="27"/>
      <c r="AK1676" s="28"/>
      <c r="AL1676" s="27"/>
      <c r="AM1676" s="28"/>
      <c r="AN1676" s="29"/>
      <c r="AO1676" s="30"/>
      <c r="AP1676" s="12"/>
    </row>
    <row r="1677" customFormat="false" ht="12.75" hidden="false" customHeight="false" outlineLevel="0" collapsed="false">
      <c r="AB1677" s="13"/>
      <c r="AC1677" s="13"/>
      <c r="AD1677" s="13"/>
      <c r="AE1677" s="13"/>
      <c r="AF1677" s="13"/>
      <c r="AG1677" s="13"/>
      <c r="AH1677" s="13"/>
      <c r="AI1677" s="27"/>
      <c r="AJ1677" s="27"/>
      <c r="AK1677" s="28"/>
      <c r="AL1677" s="27"/>
      <c r="AM1677" s="28"/>
      <c r="AN1677" s="29"/>
      <c r="AO1677" s="30"/>
      <c r="AP1677" s="12"/>
    </row>
    <row r="1678" customFormat="false" ht="12.75" hidden="false" customHeight="false" outlineLevel="0" collapsed="false">
      <c r="AB1678" s="13"/>
      <c r="AC1678" s="13"/>
      <c r="AD1678" s="13"/>
      <c r="AE1678" s="13"/>
      <c r="AF1678" s="13"/>
      <c r="AG1678" s="13"/>
      <c r="AH1678" s="13"/>
      <c r="AI1678" s="27"/>
      <c r="AJ1678" s="27"/>
      <c r="AK1678" s="28"/>
      <c r="AL1678" s="27"/>
      <c r="AM1678" s="28"/>
      <c r="AN1678" s="29"/>
      <c r="AO1678" s="30"/>
      <c r="AP1678" s="12"/>
    </row>
    <row r="1679" customFormat="false" ht="12.75" hidden="false" customHeight="false" outlineLevel="0" collapsed="false">
      <c r="AB1679" s="13"/>
      <c r="AC1679" s="13"/>
      <c r="AD1679" s="13"/>
      <c r="AE1679" s="13"/>
      <c r="AF1679" s="13"/>
      <c r="AG1679" s="13"/>
      <c r="AH1679" s="13"/>
      <c r="AI1679" s="27"/>
      <c r="AJ1679" s="27"/>
      <c r="AK1679" s="28"/>
      <c r="AL1679" s="27"/>
      <c r="AM1679" s="28"/>
      <c r="AN1679" s="29"/>
      <c r="AO1679" s="30"/>
      <c r="AP1679" s="12"/>
    </row>
    <row r="1680" customFormat="false" ht="12.75" hidden="false" customHeight="false" outlineLevel="0" collapsed="false">
      <c r="AB1680" s="13"/>
      <c r="AC1680" s="13"/>
      <c r="AD1680" s="13"/>
      <c r="AE1680" s="13"/>
      <c r="AF1680" s="13"/>
      <c r="AG1680" s="13"/>
      <c r="AH1680" s="13"/>
      <c r="AI1680" s="27"/>
      <c r="AJ1680" s="27"/>
      <c r="AK1680" s="28"/>
      <c r="AL1680" s="27"/>
      <c r="AM1680" s="28"/>
      <c r="AN1680" s="29"/>
      <c r="AO1680" s="30"/>
      <c r="AP1680" s="12"/>
    </row>
    <row r="1681" customFormat="false" ht="12.75" hidden="false" customHeight="false" outlineLevel="0" collapsed="false">
      <c r="AB1681" s="13"/>
      <c r="AC1681" s="13"/>
      <c r="AD1681" s="13"/>
      <c r="AE1681" s="13"/>
      <c r="AF1681" s="13"/>
      <c r="AG1681" s="13"/>
      <c r="AH1681" s="13"/>
      <c r="AI1681" s="27"/>
      <c r="AJ1681" s="27"/>
      <c r="AK1681" s="28"/>
      <c r="AL1681" s="27"/>
      <c r="AM1681" s="28"/>
      <c r="AN1681" s="29"/>
      <c r="AO1681" s="30"/>
      <c r="AP1681" s="12"/>
    </row>
    <row r="1682" customFormat="false" ht="12.75" hidden="false" customHeight="false" outlineLevel="0" collapsed="false">
      <c r="AB1682" s="13"/>
      <c r="AC1682" s="13"/>
      <c r="AD1682" s="13"/>
      <c r="AE1682" s="13"/>
      <c r="AF1682" s="13"/>
      <c r="AG1682" s="13"/>
      <c r="AH1682" s="13"/>
      <c r="AI1682" s="27"/>
      <c r="AJ1682" s="27"/>
      <c r="AK1682" s="28"/>
      <c r="AL1682" s="27"/>
      <c r="AM1682" s="28"/>
      <c r="AN1682" s="29"/>
      <c r="AO1682" s="30"/>
      <c r="AP1682" s="12"/>
    </row>
    <row r="1683" customFormat="false" ht="12.75" hidden="false" customHeight="false" outlineLevel="0" collapsed="false">
      <c r="AB1683" s="13"/>
      <c r="AC1683" s="13"/>
      <c r="AD1683" s="13"/>
      <c r="AE1683" s="13"/>
      <c r="AF1683" s="13"/>
      <c r="AG1683" s="13"/>
      <c r="AH1683" s="13"/>
      <c r="AI1683" s="27"/>
      <c r="AJ1683" s="27"/>
      <c r="AK1683" s="28"/>
      <c r="AL1683" s="27"/>
      <c r="AM1683" s="28"/>
      <c r="AN1683" s="29"/>
      <c r="AO1683" s="30"/>
      <c r="AP1683" s="12"/>
    </row>
    <row r="1684" customFormat="false" ht="12.75" hidden="false" customHeight="false" outlineLevel="0" collapsed="false">
      <c r="AB1684" s="13"/>
      <c r="AC1684" s="13"/>
      <c r="AD1684" s="13"/>
      <c r="AE1684" s="13"/>
      <c r="AF1684" s="13"/>
      <c r="AG1684" s="13"/>
      <c r="AH1684" s="13"/>
      <c r="AI1684" s="27"/>
      <c r="AJ1684" s="27"/>
      <c r="AK1684" s="28"/>
      <c r="AL1684" s="27"/>
      <c r="AM1684" s="28"/>
      <c r="AN1684" s="29"/>
      <c r="AO1684" s="30"/>
      <c r="AP1684" s="12"/>
    </row>
    <row r="1685" customFormat="false" ht="12.75" hidden="false" customHeight="false" outlineLevel="0" collapsed="false">
      <c r="AB1685" s="13"/>
      <c r="AC1685" s="13"/>
      <c r="AD1685" s="13"/>
      <c r="AE1685" s="13"/>
      <c r="AF1685" s="13"/>
      <c r="AG1685" s="13"/>
      <c r="AH1685" s="13"/>
      <c r="AI1685" s="27"/>
      <c r="AJ1685" s="27"/>
      <c r="AK1685" s="28"/>
      <c r="AL1685" s="27"/>
      <c r="AM1685" s="28"/>
      <c r="AN1685" s="29"/>
      <c r="AO1685" s="30"/>
      <c r="AP1685" s="12"/>
    </row>
    <row r="1686" customFormat="false" ht="12.75" hidden="false" customHeight="false" outlineLevel="0" collapsed="false">
      <c r="AB1686" s="13"/>
      <c r="AC1686" s="13"/>
      <c r="AD1686" s="13"/>
      <c r="AE1686" s="13"/>
      <c r="AF1686" s="13"/>
      <c r="AG1686" s="13"/>
      <c r="AH1686" s="13"/>
      <c r="AI1686" s="27"/>
      <c r="AJ1686" s="27"/>
      <c r="AK1686" s="28"/>
      <c r="AL1686" s="27"/>
      <c r="AM1686" s="28"/>
      <c r="AN1686" s="29"/>
      <c r="AO1686" s="30"/>
      <c r="AP1686" s="12"/>
    </row>
    <row r="1687" customFormat="false" ht="12.75" hidden="false" customHeight="false" outlineLevel="0" collapsed="false">
      <c r="AB1687" s="13"/>
      <c r="AC1687" s="13"/>
      <c r="AD1687" s="13"/>
      <c r="AE1687" s="13"/>
      <c r="AF1687" s="13"/>
      <c r="AG1687" s="13"/>
      <c r="AH1687" s="13"/>
      <c r="AI1687" s="27"/>
      <c r="AJ1687" s="27"/>
      <c r="AK1687" s="28"/>
      <c r="AL1687" s="27"/>
      <c r="AM1687" s="28"/>
      <c r="AN1687" s="29"/>
      <c r="AO1687" s="30"/>
      <c r="AP1687" s="12"/>
    </row>
    <row r="1688" customFormat="false" ht="12.75" hidden="false" customHeight="false" outlineLevel="0" collapsed="false">
      <c r="AB1688" s="13"/>
      <c r="AC1688" s="13"/>
      <c r="AD1688" s="13"/>
      <c r="AE1688" s="13"/>
      <c r="AF1688" s="13"/>
      <c r="AG1688" s="13"/>
      <c r="AH1688" s="13"/>
      <c r="AI1688" s="27"/>
      <c r="AJ1688" s="27"/>
      <c r="AK1688" s="28"/>
      <c r="AL1688" s="27"/>
      <c r="AM1688" s="28"/>
      <c r="AN1688" s="29"/>
      <c r="AO1688" s="30"/>
      <c r="AP1688" s="12"/>
    </row>
    <row r="1689" customFormat="false" ht="12.75" hidden="false" customHeight="false" outlineLevel="0" collapsed="false">
      <c r="AB1689" s="13"/>
      <c r="AC1689" s="13"/>
      <c r="AD1689" s="13"/>
      <c r="AE1689" s="13"/>
      <c r="AF1689" s="13"/>
      <c r="AG1689" s="13"/>
      <c r="AH1689" s="13"/>
      <c r="AI1689" s="27"/>
      <c r="AJ1689" s="27"/>
      <c r="AK1689" s="28"/>
      <c r="AL1689" s="27"/>
      <c r="AM1689" s="28"/>
      <c r="AN1689" s="29"/>
      <c r="AO1689" s="30"/>
      <c r="AP1689" s="12"/>
    </row>
    <row r="1690" customFormat="false" ht="12.75" hidden="false" customHeight="false" outlineLevel="0" collapsed="false">
      <c r="AB1690" s="13"/>
      <c r="AC1690" s="13"/>
      <c r="AD1690" s="13"/>
      <c r="AE1690" s="13"/>
      <c r="AF1690" s="13"/>
      <c r="AG1690" s="13"/>
      <c r="AH1690" s="13"/>
      <c r="AI1690" s="27"/>
      <c r="AJ1690" s="27"/>
      <c r="AK1690" s="28"/>
      <c r="AL1690" s="27"/>
      <c r="AM1690" s="28"/>
      <c r="AN1690" s="29"/>
      <c r="AO1690" s="30"/>
      <c r="AP1690" s="12"/>
    </row>
    <row r="1691" customFormat="false" ht="12.75" hidden="false" customHeight="false" outlineLevel="0" collapsed="false">
      <c r="AB1691" s="13"/>
      <c r="AC1691" s="13"/>
      <c r="AD1691" s="13"/>
      <c r="AE1691" s="13"/>
      <c r="AF1691" s="13"/>
      <c r="AG1691" s="13"/>
      <c r="AH1691" s="13"/>
      <c r="AI1691" s="27"/>
      <c r="AJ1691" s="27"/>
      <c r="AK1691" s="28"/>
      <c r="AL1691" s="27"/>
      <c r="AM1691" s="28"/>
      <c r="AN1691" s="29"/>
      <c r="AO1691" s="30"/>
      <c r="AP1691" s="12"/>
    </row>
    <row r="1692" customFormat="false" ht="12.75" hidden="false" customHeight="false" outlineLevel="0" collapsed="false">
      <c r="AB1692" s="13"/>
      <c r="AC1692" s="13"/>
      <c r="AD1692" s="13"/>
      <c r="AE1692" s="13"/>
      <c r="AF1692" s="13"/>
      <c r="AG1692" s="13"/>
      <c r="AH1692" s="13"/>
      <c r="AI1692" s="27"/>
      <c r="AJ1692" s="27"/>
      <c r="AK1692" s="28"/>
      <c r="AL1692" s="27"/>
      <c r="AM1692" s="28"/>
      <c r="AN1692" s="29"/>
      <c r="AO1692" s="30"/>
      <c r="AP1692" s="12"/>
    </row>
    <row r="1693" customFormat="false" ht="12.75" hidden="false" customHeight="false" outlineLevel="0" collapsed="false">
      <c r="AB1693" s="13"/>
      <c r="AC1693" s="13"/>
      <c r="AD1693" s="13"/>
      <c r="AE1693" s="13"/>
      <c r="AF1693" s="13"/>
      <c r="AG1693" s="13"/>
      <c r="AH1693" s="13"/>
      <c r="AI1693" s="27"/>
      <c r="AJ1693" s="27"/>
      <c r="AK1693" s="28"/>
      <c r="AL1693" s="27"/>
      <c r="AM1693" s="28"/>
      <c r="AN1693" s="29"/>
      <c r="AO1693" s="30"/>
      <c r="AP1693" s="12"/>
    </row>
    <row r="1694" customFormat="false" ht="12.75" hidden="false" customHeight="false" outlineLevel="0" collapsed="false">
      <c r="AB1694" s="13"/>
      <c r="AC1694" s="13"/>
      <c r="AD1694" s="13"/>
      <c r="AE1694" s="13"/>
      <c r="AF1694" s="13"/>
      <c r="AG1694" s="13"/>
      <c r="AH1694" s="13"/>
      <c r="AI1694" s="27"/>
      <c r="AJ1694" s="27"/>
      <c r="AK1694" s="28"/>
      <c r="AL1694" s="27"/>
      <c r="AM1694" s="28"/>
      <c r="AN1694" s="29"/>
      <c r="AO1694" s="30"/>
      <c r="AP1694" s="12"/>
    </row>
    <row r="1695" customFormat="false" ht="12.75" hidden="false" customHeight="false" outlineLevel="0" collapsed="false">
      <c r="AB1695" s="13"/>
      <c r="AC1695" s="13"/>
      <c r="AD1695" s="13"/>
      <c r="AE1695" s="13"/>
      <c r="AF1695" s="13"/>
      <c r="AG1695" s="13"/>
      <c r="AH1695" s="13"/>
      <c r="AI1695" s="27"/>
      <c r="AJ1695" s="27"/>
      <c r="AK1695" s="28"/>
      <c r="AL1695" s="27"/>
      <c r="AM1695" s="28"/>
      <c r="AN1695" s="29"/>
      <c r="AO1695" s="30"/>
      <c r="AP1695" s="12"/>
    </row>
    <row r="1696" customFormat="false" ht="12.75" hidden="false" customHeight="false" outlineLevel="0" collapsed="false">
      <c r="AB1696" s="13"/>
      <c r="AC1696" s="13"/>
      <c r="AD1696" s="13"/>
      <c r="AE1696" s="13"/>
      <c r="AF1696" s="13"/>
      <c r="AG1696" s="13"/>
      <c r="AH1696" s="13"/>
      <c r="AI1696" s="27"/>
      <c r="AJ1696" s="27"/>
      <c r="AK1696" s="28"/>
      <c r="AL1696" s="27"/>
      <c r="AM1696" s="28"/>
      <c r="AN1696" s="29"/>
      <c r="AO1696" s="30"/>
      <c r="AP1696" s="12"/>
    </row>
    <row r="1697" customFormat="false" ht="12.75" hidden="false" customHeight="false" outlineLevel="0" collapsed="false">
      <c r="AB1697" s="13"/>
      <c r="AC1697" s="13"/>
      <c r="AD1697" s="13"/>
      <c r="AE1697" s="13"/>
      <c r="AF1697" s="13"/>
      <c r="AG1697" s="13"/>
      <c r="AH1697" s="13"/>
      <c r="AI1697" s="27"/>
      <c r="AJ1697" s="27"/>
      <c r="AK1697" s="28"/>
      <c r="AL1697" s="27"/>
      <c r="AM1697" s="28"/>
      <c r="AN1697" s="29"/>
      <c r="AO1697" s="30"/>
      <c r="AP1697" s="12"/>
    </row>
    <row r="1698" customFormat="false" ht="12.75" hidden="false" customHeight="false" outlineLevel="0" collapsed="false">
      <c r="AB1698" s="13"/>
      <c r="AC1698" s="13"/>
      <c r="AD1698" s="13"/>
      <c r="AE1698" s="13"/>
      <c r="AF1698" s="13"/>
      <c r="AG1698" s="13"/>
      <c r="AH1698" s="13"/>
      <c r="AI1698" s="27"/>
      <c r="AJ1698" s="27"/>
      <c r="AK1698" s="28"/>
      <c r="AL1698" s="27"/>
      <c r="AM1698" s="28"/>
      <c r="AN1698" s="29"/>
      <c r="AO1698" s="30"/>
      <c r="AP1698" s="12"/>
    </row>
    <row r="1699" customFormat="false" ht="12.75" hidden="false" customHeight="false" outlineLevel="0" collapsed="false">
      <c r="AB1699" s="13"/>
      <c r="AC1699" s="13"/>
      <c r="AD1699" s="13"/>
      <c r="AE1699" s="13"/>
      <c r="AF1699" s="13"/>
      <c r="AG1699" s="13"/>
      <c r="AH1699" s="13"/>
      <c r="AI1699" s="27"/>
      <c r="AJ1699" s="27"/>
      <c r="AK1699" s="28"/>
      <c r="AL1699" s="27"/>
      <c r="AM1699" s="28"/>
      <c r="AN1699" s="29"/>
      <c r="AO1699" s="30"/>
      <c r="AP1699" s="12"/>
    </row>
    <row r="1700" customFormat="false" ht="12.75" hidden="false" customHeight="false" outlineLevel="0" collapsed="false">
      <c r="AB1700" s="13"/>
      <c r="AC1700" s="13"/>
      <c r="AD1700" s="13"/>
      <c r="AE1700" s="13"/>
      <c r="AF1700" s="13"/>
      <c r="AG1700" s="13"/>
      <c r="AH1700" s="13"/>
      <c r="AI1700" s="27"/>
      <c r="AJ1700" s="27"/>
      <c r="AK1700" s="28"/>
      <c r="AL1700" s="27"/>
      <c r="AM1700" s="28"/>
      <c r="AN1700" s="29"/>
      <c r="AO1700" s="30"/>
      <c r="AP1700" s="12"/>
    </row>
    <row r="1701" customFormat="false" ht="12.75" hidden="false" customHeight="false" outlineLevel="0" collapsed="false">
      <c r="AB1701" s="13"/>
      <c r="AC1701" s="13"/>
      <c r="AD1701" s="13"/>
      <c r="AE1701" s="13"/>
      <c r="AF1701" s="13"/>
      <c r="AG1701" s="13"/>
      <c r="AH1701" s="13"/>
      <c r="AI1701" s="27"/>
      <c r="AJ1701" s="27"/>
      <c r="AK1701" s="28"/>
      <c r="AL1701" s="27"/>
      <c r="AM1701" s="28"/>
      <c r="AN1701" s="29"/>
      <c r="AO1701" s="30"/>
      <c r="AP1701" s="12"/>
    </row>
    <row r="1702" customFormat="false" ht="12.75" hidden="false" customHeight="false" outlineLevel="0" collapsed="false">
      <c r="AB1702" s="13"/>
      <c r="AC1702" s="13"/>
      <c r="AD1702" s="13"/>
      <c r="AE1702" s="13"/>
      <c r="AF1702" s="13"/>
      <c r="AG1702" s="13"/>
      <c r="AH1702" s="13"/>
      <c r="AI1702" s="27"/>
      <c r="AJ1702" s="27"/>
      <c r="AK1702" s="28"/>
      <c r="AL1702" s="27"/>
      <c r="AM1702" s="28"/>
      <c r="AN1702" s="29"/>
      <c r="AO1702" s="30"/>
      <c r="AP1702" s="12"/>
    </row>
    <row r="1703" customFormat="false" ht="12.75" hidden="false" customHeight="false" outlineLevel="0" collapsed="false">
      <c r="AB1703" s="13"/>
      <c r="AC1703" s="13"/>
      <c r="AD1703" s="13"/>
      <c r="AE1703" s="13"/>
      <c r="AF1703" s="13"/>
      <c r="AG1703" s="13"/>
      <c r="AH1703" s="13"/>
      <c r="AI1703" s="27"/>
      <c r="AJ1703" s="27"/>
      <c r="AK1703" s="28"/>
      <c r="AL1703" s="27"/>
      <c r="AM1703" s="28"/>
      <c r="AN1703" s="29"/>
      <c r="AO1703" s="30"/>
      <c r="AP1703" s="12"/>
    </row>
    <row r="1704" customFormat="false" ht="12.75" hidden="false" customHeight="false" outlineLevel="0" collapsed="false">
      <c r="AB1704" s="13"/>
      <c r="AC1704" s="13"/>
      <c r="AD1704" s="13"/>
      <c r="AE1704" s="13"/>
      <c r="AF1704" s="13"/>
      <c r="AG1704" s="13"/>
      <c r="AH1704" s="13"/>
      <c r="AI1704" s="27"/>
      <c r="AJ1704" s="27"/>
      <c r="AK1704" s="28"/>
      <c r="AL1704" s="27"/>
      <c r="AM1704" s="28"/>
      <c r="AN1704" s="29"/>
      <c r="AO1704" s="30"/>
      <c r="AP1704" s="12"/>
    </row>
    <row r="1705" customFormat="false" ht="12.75" hidden="false" customHeight="false" outlineLevel="0" collapsed="false">
      <c r="AB1705" s="13"/>
      <c r="AC1705" s="13"/>
      <c r="AD1705" s="13"/>
      <c r="AE1705" s="13"/>
      <c r="AF1705" s="13"/>
      <c r="AG1705" s="13"/>
      <c r="AH1705" s="13"/>
      <c r="AI1705" s="27"/>
      <c r="AJ1705" s="27"/>
      <c r="AK1705" s="28"/>
      <c r="AL1705" s="27"/>
      <c r="AM1705" s="28"/>
      <c r="AN1705" s="29"/>
      <c r="AO1705" s="30"/>
      <c r="AP1705" s="12"/>
    </row>
    <row r="1706" customFormat="false" ht="12.75" hidden="false" customHeight="false" outlineLevel="0" collapsed="false">
      <c r="AB1706" s="13"/>
      <c r="AC1706" s="13"/>
      <c r="AD1706" s="13"/>
      <c r="AE1706" s="13"/>
      <c r="AF1706" s="13"/>
      <c r="AG1706" s="13"/>
      <c r="AH1706" s="13"/>
      <c r="AI1706" s="27"/>
      <c r="AJ1706" s="27"/>
      <c r="AK1706" s="28"/>
      <c r="AL1706" s="27"/>
      <c r="AM1706" s="28"/>
      <c r="AN1706" s="29"/>
      <c r="AO1706" s="30"/>
      <c r="AP1706" s="12"/>
    </row>
    <row r="1707" customFormat="false" ht="12.75" hidden="false" customHeight="false" outlineLevel="0" collapsed="false">
      <c r="AB1707" s="13"/>
      <c r="AC1707" s="13"/>
      <c r="AD1707" s="13"/>
      <c r="AE1707" s="13"/>
      <c r="AF1707" s="13"/>
      <c r="AG1707" s="13"/>
      <c r="AH1707" s="13"/>
      <c r="AI1707" s="27"/>
      <c r="AJ1707" s="27"/>
      <c r="AK1707" s="28"/>
      <c r="AL1707" s="27"/>
      <c r="AM1707" s="28"/>
      <c r="AN1707" s="29"/>
      <c r="AO1707" s="30"/>
      <c r="AP1707" s="12"/>
    </row>
    <row r="1708" customFormat="false" ht="12.75" hidden="false" customHeight="false" outlineLevel="0" collapsed="false">
      <c r="AB1708" s="13"/>
      <c r="AC1708" s="13"/>
      <c r="AD1708" s="13"/>
      <c r="AE1708" s="13"/>
      <c r="AF1708" s="13"/>
      <c r="AG1708" s="13"/>
      <c r="AH1708" s="13"/>
      <c r="AI1708" s="27"/>
      <c r="AJ1708" s="27"/>
      <c r="AK1708" s="28"/>
      <c r="AL1708" s="27"/>
      <c r="AM1708" s="28"/>
      <c r="AN1708" s="29"/>
      <c r="AO1708" s="30"/>
      <c r="AP1708" s="12"/>
    </row>
    <row r="1709" customFormat="false" ht="12.75" hidden="false" customHeight="false" outlineLevel="0" collapsed="false">
      <c r="AB1709" s="13"/>
      <c r="AC1709" s="13"/>
      <c r="AD1709" s="13"/>
      <c r="AE1709" s="13"/>
      <c r="AF1709" s="13"/>
      <c r="AG1709" s="13"/>
      <c r="AH1709" s="13"/>
      <c r="AI1709" s="27"/>
      <c r="AJ1709" s="27"/>
      <c r="AK1709" s="28"/>
      <c r="AL1709" s="27"/>
      <c r="AM1709" s="28"/>
      <c r="AN1709" s="29"/>
      <c r="AO1709" s="30"/>
      <c r="AP1709" s="12"/>
    </row>
    <row r="1710" customFormat="false" ht="12.75" hidden="false" customHeight="false" outlineLevel="0" collapsed="false">
      <c r="AB1710" s="13"/>
      <c r="AC1710" s="13"/>
      <c r="AD1710" s="13"/>
      <c r="AE1710" s="13"/>
      <c r="AF1710" s="13"/>
      <c r="AG1710" s="13"/>
      <c r="AH1710" s="13"/>
      <c r="AI1710" s="27"/>
      <c r="AJ1710" s="27"/>
      <c r="AK1710" s="28"/>
      <c r="AL1710" s="27"/>
      <c r="AM1710" s="28"/>
      <c r="AN1710" s="29"/>
      <c r="AO1710" s="30"/>
      <c r="AP1710" s="12"/>
    </row>
    <row r="1711" customFormat="false" ht="12.75" hidden="false" customHeight="false" outlineLevel="0" collapsed="false">
      <c r="AB1711" s="13"/>
      <c r="AC1711" s="13"/>
      <c r="AD1711" s="13"/>
      <c r="AE1711" s="13"/>
      <c r="AF1711" s="13"/>
      <c r="AG1711" s="13"/>
      <c r="AH1711" s="13"/>
      <c r="AI1711" s="27"/>
      <c r="AJ1711" s="27"/>
      <c r="AK1711" s="28"/>
      <c r="AL1711" s="27"/>
      <c r="AM1711" s="28"/>
      <c r="AN1711" s="29"/>
      <c r="AO1711" s="30"/>
      <c r="AP1711" s="12"/>
    </row>
    <row r="1712" customFormat="false" ht="12.75" hidden="false" customHeight="false" outlineLevel="0" collapsed="false">
      <c r="AB1712" s="13"/>
      <c r="AC1712" s="13"/>
      <c r="AD1712" s="13"/>
      <c r="AE1712" s="13"/>
      <c r="AF1712" s="13"/>
      <c r="AG1712" s="13"/>
      <c r="AH1712" s="13"/>
      <c r="AI1712" s="27"/>
      <c r="AJ1712" s="27"/>
      <c r="AK1712" s="28"/>
      <c r="AL1712" s="27"/>
      <c r="AM1712" s="28"/>
      <c r="AN1712" s="29"/>
      <c r="AO1712" s="30"/>
      <c r="AP1712" s="12"/>
    </row>
    <row r="1713" customFormat="false" ht="12.75" hidden="false" customHeight="false" outlineLevel="0" collapsed="false">
      <c r="AB1713" s="13"/>
      <c r="AC1713" s="13"/>
      <c r="AD1713" s="13"/>
      <c r="AE1713" s="13"/>
      <c r="AF1713" s="13"/>
      <c r="AG1713" s="13"/>
      <c r="AH1713" s="13"/>
      <c r="AI1713" s="27"/>
      <c r="AJ1713" s="27"/>
      <c r="AK1713" s="28"/>
      <c r="AL1713" s="27"/>
      <c r="AM1713" s="28"/>
      <c r="AN1713" s="29"/>
      <c r="AO1713" s="30"/>
      <c r="AP1713" s="12"/>
    </row>
    <row r="1714" customFormat="false" ht="12.75" hidden="false" customHeight="false" outlineLevel="0" collapsed="false">
      <c r="AB1714" s="13"/>
      <c r="AC1714" s="13"/>
      <c r="AD1714" s="13"/>
      <c r="AE1714" s="13"/>
      <c r="AF1714" s="13"/>
      <c r="AG1714" s="13"/>
      <c r="AH1714" s="13"/>
      <c r="AI1714" s="27"/>
      <c r="AJ1714" s="27"/>
      <c r="AK1714" s="28"/>
      <c r="AL1714" s="27"/>
      <c r="AM1714" s="28"/>
      <c r="AN1714" s="29"/>
      <c r="AO1714" s="30"/>
      <c r="AP1714" s="12"/>
    </row>
    <row r="1715" customFormat="false" ht="12.75" hidden="false" customHeight="false" outlineLevel="0" collapsed="false">
      <c r="AB1715" s="13"/>
      <c r="AC1715" s="13"/>
      <c r="AD1715" s="13"/>
      <c r="AE1715" s="13"/>
      <c r="AF1715" s="13"/>
      <c r="AG1715" s="13"/>
      <c r="AH1715" s="13"/>
      <c r="AI1715" s="27"/>
      <c r="AJ1715" s="27"/>
      <c r="AK1715" s="28"/>
      <c r="AL1715" s="27"/>
      <c r="AM1715" s="28"/>
      <c r="AN1715" s="29"/>
      <c r="AO1715" s="30"/>
      <c r="AP1715" s="12"/>
    </row>
    <row r="1716" customFormat="false" ht="12.75" hidden="false" customHeight="false" outlineLevel="0" collapsed="false">
      <c r="AB1716" s="13"/>
      <c r="AC1716" s="13"/>
      <c r="AD1716" s="13"/>
      <c r="AE1716" s="13"/>
      <c r="AF1716" s="13"/>
      <c r="AG1716" s="13"/>
      <c r="AH1716" s="13"/>
      <c r="AI1716" s="27"/>
      <c r="AJ1716" s="27"/>
      <c r="AK1716" s="28"/>
      <c r="AL1716" s="27"/>
      <c r="AM1716" s="28"/>
      <c r="AN1716" s="29"/>
      <c r="AO1716" s="30"/>
      <c r="AP1716" s="12"/>
    </row>
    <row r="1717" customFormat="false" ht="12.75" hidden="false" customHeight="false" outlineLevel="0" collapsed="false">
      <c r="AB1717" s="13"/>
      <c r="AC1717" s="13"/>
      <c r="AD1717" s="13"/>
      <c r="AE1717" s="13"/>
      <c r="AF1717" s="13"/>
      <c r="AG1717" s="13"/>
      <c r="AH1717" s="13"/>
      <c r="AI1717" s="27"/>
      <c r="AJ1717" s="27"/>
      <c r="AK1717" s="28"/>
      <c r="AL1717" s="27"/>
      <c r="AM1717" s="28"/>
      <c r="AN1717" s="29"/>
      <c r="AO1717" s="30"/>
      <c r="AP1717" s="12"/>
    </row>
    <row r="1718" customFormat="false" ht="12.75" hidden="false" customHeight="false" outlineLevel="0" collapsed="false">
      <c r="AB1718" s="13"/>
      <c r="AC1718" s="13"/>
      <c r="AD1718" s="13"/>
      <c r="AE1718" s="13"/>
      <c r="AF1718" s="13"/>
      <c r="AG1718" s="13"/>
      <c r="AH1718" s="13"/>
      <c r="AI1718" s="27"/>
      <c r="AJ1718" s="27"/>
      <c r="AK1718" s="28"/>
      <c r="AL1718" s="27"/>
      <c r="AM1718" s="28"/>
      <c r="AN1718" s="29"/>
      <c r="AO1718" s="30"/>
      <c r="AP1718" s="12"/>
    </row>
    <row r="1719" customFormat="false" ht="12.75" hidden="false" customHeight="false" outlineLevel="0" collapsed="false">
      <c r="AB1719" s="13"/>
      <c r="AC1719" s="13"/>
      <c r="AD1719" s="13"/>
      <c r="AE1719" s="13"/>
      <c r="AF1719" s="13"/>
      <c r="AG1719" s="13"/>
      <c r="AH1719" s="13"/>
      <c r="AI1719" s="27"/>
      <c r="AJ1719" s="27"/>
      <c r="AK1719" s="28"/>
      <c r="AL1719" s="27"/>
      <c r="AM1719" s="28"/>
      <c r="AN1719" s="29"/>
      <c r="AO1719" s="30"/>
      <c r="AP1719" s="12"/>
    </row>
    <row r="1720" customFormat="false" ht="12.75" hidden="false" customHeight="false" outlineLevel="0" collapsed="false">
      <c r="AB1720" s="13"/>
      <c r="AC1720" s="13"/>
      <c r="AD1720" s="13"/>
      <c r="AE1720" s="13"/>
      <c r="AF1720" s="13"/>
      <c r="AG1720" s="13"/>
      <c r="AH1720" s="13"/>
      <c r="AI1720" s="27"/>
      <c r="AJ1720" s="27"/>
      <c r="AK1720" s="28"/>
      <c r="AL1720" s="27"/>
      <c r="AM1720" s="28"/>
      <c r="AN1720" s="29"/>
      <c r="AO1720" s="30"/>
      <c r="AP1720" s="12"/>
    </row>
    <row r="1721" customFormat="false" ht="12.75" hidden="false" customHeight="false" outlineLevel="0" collapsed="false">
      <c r="AB1721" s="13"/>
      <c r="AC1721" s="13"/>
      <c r="AD1721" s="13"/>
      <c r="AE1721" s="13"/>
      <c r="AF1721" s="13"/>
      <c r="AG1721" s="13"/>
      <c r="AH1721" s="13"/>
      <c r="AI1721" s="27"/>
      <c r="AJ1721" s="27"/>
      <c r="AK1721" s="28"/>
      <c r="AL1721" s="27"/>
      <c r="AM1721" s="28"/>
      <c r="AN1721" s="29"/>
      <c r="AO1721" s="30"/>
      <c r="AP1721" s="12"/>
    </row>
    <row r="1722" customFormat="false" ht="12.75" hidden="false" customHeight="false" outlineLevel="0" collapsed="false">
      <c r="AB1722" s="13"/>
      <c r="AC1722" s="13"/>
      <c r="AD1722" s="13"/>
      <c r="AE1722" s="13"/>
      <c r="AF1722" s="13"/>
      <c r="AG1722" s="13"/>
      <c r="AH1722" s="13"/>
      <c r="AI1722" s="27"/>
      <c r="AJ1722" s="27"/>
      <c r="AK1722" s="28"/>
      <c r="AL1722" s="27"/>
      <c r="AM1722" s="28"/>
      <c r="AN1722" s="29"/>
      <c r="AO1722" s="30"/>
      <c r="AP1722" s="12"/>
    </row>
    <row r="1723" customFormat="false" ht="12.75" hidden="false" customHeight="false" outlineLevel="0" collapsed="false">
      <c r="AB1723" s="13"/>
      <c r="AC1723" s="13"/>
      <c r="AD1723" s="13"/>
      <c r="AE1723" s="13"/>
      <c r="AF1723" s="13"/>
      <c r="AG1723" s="13"/>
      <c r="AH1723" s="13"/>
      <c r="AI1723" s="27"/>
      <c r="AJ1723" s="27"/>
      <c r="AK1723" s="28"/>
      <c r="AL1723" s="27"/>
      <c r="AM1723" s="28"/>
      <c r="AN1723" s="29"/>
      <c r="AO1723" s="30"/>
      <c r="AP1723" s="12"/>
    </row>
    <row r="1724" customFormat="false" ht="12.75" hidden="false" customHeight="false" outlineLevel="0" collapsed="false">
      <c r="AB1724" s="13"/>
      <c r="AC1724" s="13"/>
      <c r="AD1724" s="13"/>
      <c r="AE1724" s="13"/>
      <c r="AF1724" s="13"/>
      <c r="AG1724" s="13"/>
      <c r="AH1724" s="13"/>
      <c r="AI1724" s="27"/>
      <c r="AJ1724" s="27"/>
      <c r="AK1724" s="28"/>
      <c r="AL1724" s="27"/>
      <c r="AM1724" s="28"/>
      <c r="AN1724" s="29"/>
      <c r="AO1724" s="30"/>
      <c r="AP1724" s="12"/>
    </row>
    <row r="1725" customFormat="false" ht="12.75" hidden="false" customHeight="false" outlineLevel="0" collapsed="false">
      <c r="AB1725" s="13"/>
      <c r="AC1725" s="13"/>
      <c r="AD1725" s="13"/>
      <c r="AE1725" s="13"/>
      <c r="AF1725" s="13"/>
      <c r="AG1725" s="13"/>
      <c r="AH1725" s="13"/>
      <c r="AI1725" s="27"/>
      <c r="AJ1725" s="27"/>
      <c r="AK1725" s="28"/>
      <c r="AL1725" s="27"/>
      <c r="AM1725" s="28"/>
      <c r="AN1725" s="29"/>
      <c r="AO1725" s="30"/>
      <c r="AP1725" s="12"/>
    </row>
    <row r="1726" customFormat="false" ht="12.75" hidden="false" customHeight="false" outlineLevel="0" collapsed="false">
      <c r="AB1726" s="13"/>
      <c r="AC1726" s="13"/>
      <c r="AD1726" s="13"/>
      <c r="AE1726" s="13"/>
      <c r="AF1726" s="13"/>
      <c r="AG1726" s="13"/>
      <c r="AH1726" s="13"/>
      <c r="AI1726" s="27"/>
      <c r="AJ1726" s="27"/>
      <c r="AK1726" s="28"/>
      <c r="AL1726" s="27"/>
      <c r="AM1726" s="28"/>
      <c r="AN1726" s="29"/>
      <c r="AO1726" s="30"/>
      <c r="AP1726" s="12"/>
    </row>
    <row r="1727" customFormat="false" ht="12.75" hidden="false" customHeight="false" outlineLevel="0" collapsed="false">
      <c r="AB1727" s="13"/>
      <c r="AC1727" s="13"/>
      <c r="AD1727" s="13"/>
      <c r="AE1727" s="13"/>
      <c r="AF1727" s="13"/>
      <c r="AG1727" s="13"/>
      <c r="AH1727" s="13"/>
      <c r="AI1727" s="27"/>
      <c r="AJ1727" s="27"/>
      <c r="AK1727" s="28"/>
      <c r="AL1727" s="27"/>
      <c r="AM1727" s="28"/>
      <c r="AN1727" s="29"/>
      <c r="AO1727" s="30"/>
      <c r="AP1727" s="12"/>
    </row>
    <row r="1728" customFormat="false" ht="12.75" hidden="false" customHeight="false" outlineLevel="0" collapsed="false">
      <c r="AB1728" s="13"/>
      <c r="AC1728" s="13"/>
      <c r="AD1728" s="13"/>
      <c r="AE1728" s="13"/>
      <c r="AF1728" s="13"/>
      <c r="AG1728" s="13"/>
      <c r="AH1728" s="13"/>
      <c r="AI1728" s="27"/>
      <c r="AJ1728" s="27"/>
      <c r="AK1728" s="28"/>
      <c r="AL1728" s="27"/>
      <c r="AM1728" s="28"/>
      <c r="AN1728" s="29"/>
      <c r="AO1728" s="30"/>
      <c r="AP1728" s="12"/>
    </row>
    <row r="1729" customFormat="false" ht="12.75" hidden="false" customHeight="false" outlineLevel="0" collapsed="false">
      <c r="AB1729" s="13"/>
      <c r="AC1729" s="13"/>
      <c r="AD1729" s="13"/>
      <c r="AE1729" s="13"/>
      <c r="AF1729" s="13"/>
      <c r="AG1729" s="13"/>
      <c r="AH1729" s="13"/>
      <c r="AI1729" s="27"/>
      <c r="AJ1729" s="27"/>
      <c r="AK1729" s="28"/>
      <c r="AL1729" s="27"/>
      <c r="AM1729" s="28"/>
      <c r="AN1729" s="29"/>
      <c r="AO1729" s="30"/>
      <c r="AP1729" s="12"/>
    </row>
    <row r="1730" customFormat="false" ht="12.75" hidden="false" customHeight="false" outlineLevel="0" collapsed="false">
      <c r="AB1730" s="13"/>
      <c r="AC1730" s="13"/>
      <c r="AD1730" s="13"/>
      <c r="AE1730" s="13"/>
      <c r="AF1730" s="13"/>
      <c r="AG1730" s="13"/>
      <c r="AH1730" s="13"/>
      <c r="AI1730" s="27"/>
      <c r="AJ1730" s="27"/>
      <c r="AK1730" s="28"/>
      <c r="AL1730" s="27"/>
      <c r="AM1730" s="28"/>
      <c r="AN1730" s="29"/>
      <c r="AO1730" s="30"/>
      <c r="AP1730" s="12"/>
    </row>
    <row r="1731" customFormat="false" ht="12.75" hidden="false" customHeight="false" outlineLevel="0" collapsed="false">
      <c r="AB1731" s="13"/>
      <c r="AC1731" s="13"/>
      <c r="AD1731" s="13"/>
      <c r="AE1731" s="13"/>
      <c r="AF1731" s="13"/>
      <c r="AG1731" s="13"/>
      <c r="AH1731" s="13"/>
      <c r="AI1731" s="27"/>
      <c r="AJ1731" s="27"/>
      <c r="AK1731" s="28"/>
      <c r="AL1731" s="27"/>
      <c r="AM1731" s="28"/>
      <c r="AN1731" s="29"/>
      <c r="AO1731" s="30"/>
      <c r="AP1731" s="12"/>
    </row>
    <row r="1732" customFormat="false" ht="12.75" hidden="false" customHeight="false" outlineLevel="0" collapsed="false">
      <c r="AB1732" s="13"/>
      <c r="AC1732" s="13"/>
      <c r="AD1732" s="13"/>
      <c r="AE1732" s="13"/>
      <c r="AF1732" s="13"/>
      <c r="AG1732" s="13"/>
      <c r="AH1732" s="13"/>
      <c r="AI1732" s="27"/>
      <c r="AJ1732" s="27"/>
      <c r="AK1732" s="28"/>
      <c r="AL1732" s="27"/>
      <c r="AM1732" s="28"/>
      <c r="AN1732" s="29"/>
      <c r="AO1732" s="30"/>
      <c r="AP1732" s="12"/>
    </row>
    <row r="1733" customFormat="false" ht="12.75" hidden="false" customHeight="false" outlineLevel="0" collapsed="false">
      <c r="AB1733" s="13"/>
      <c r="AC1733" s="13"/>
      <c r="AD1733" s="13"/>
      <c r="AE1733" s="13"/>
      <c r="AF1733" s="13"/>
      <c r="AG1733" s="13"/>
      <c r="AH1733" s="13"/>
      <c r="AI1733" s="27"/>
      <c r="AJ1733" s="27"/>
      <c r="AK1733" s="28"/>
      <c r="AL1733" s="27"/>
      <c r="AM1733" s="28"/>
      <c r="AN1733" s="29"/>
      <c r="AO1733" s="30"/>
      <c r="AP1733" s="12"/>
    </row>
    <row r="1734" customFormat="false" ht="12.75" hidden="false" customHeight="false" outlineLevel="0" collapsed="false">
      <c r="AB1734" s="13"/>
      <c r="AC1734" s="13"/>
      <c r="AD1734" s="13"/>
      <c r="AE1734" s="13"/>
      <c r="AF1734" s="13"/>
      <c r="AG1734" s="13"/>
      <c r="AH1734" s="13"/>
      <c r="AI1734" s="27"/>
      <c r="AJ1734" s="27"/>
      <c r="AK1734" s="28"/>
      <c r="AL1734" s="27"/>
      <c r="AM1734" s="28"/>
      <c r="AN1734" s="29"/>
      <c r="AO1734" s="30"/>
      <c r="AP1734" s="12"/>
    </row>
    <row r="1735" customFormat="false" ht="12.75" hidden="false" customHeight="false" outlineLevel="0" collapsed="false">
      <c r="AB1735" s="13"/>
      <c r="AC1735" s="13"/>
      <c r="AD1735" s="13"/>
      <c r="AE1735" s="13"/>
      <c r="AF1735" s="13"/>
      <c r="AG1735" s="13"/>
      <c r="AH1735" s="13"/>
      <c r="AI1735" s="27"/>
      <c r="AJ1735" s="27"/>
      <c r="AK1735" s="28"/>
      <c r="AL1735" s="27"/>
      <c r="AM1735" s="28"/>
      <c r="AN1735" s="29"/>
      <c r="AO1735" s="30"/>
      <c r="AP1735" s="12"/>
    </row>
    <row r="1736" customFormat="false" ht="12.75" hidden="false" customHeight="false" outlineLevel="0" collapsed="false">
      <c r="AB1736" s="13"/>
      <c r="AC1736" s="13"/>
      <c r="AD1736" s="13"/>
      <c r="AE1736" s="13"/>
      <c r="AF1736" s="13"/>
      <c r="AG1736" s="13"/>
      <c r="AH1736" s="13"/>
      <c r="AI1736" s="27"/>
      <c r="AJ1736" s="27"/>
      <c r="AK1736" s="28"/>
      <c r="AL1736" s="27"/>
      <c r="AM1736" s="28"/>
      <c r="AN1736" s="29"/>
      <c r="AO1736" s="30"/>
      <c r="AP1736" s="12"/>
    </row>
    <row r="1737" customFormat="false" ht="12.75" hidden="false" customHeight="false" outlineLevel="0" collapsed="false">
      <c r="AB1737" s="13"/>
      <c r="AC1737" s="13"/>
      <c r="AD1737" s="13"/>
      <c r="AE1737" s="13"/>
      <c r="AF1737" s="13"/>
      <c r="AG1737" s="13"/>
      <c r="AH1737" s="13"/>
      <c r="AI1737" s="27"/>
      <c r="AJ1737" s="27"/>
      <c r="AK1737" s="28"/>
      <c r="AL1737" s="27"/>
      <c r="AM1737" s="28"/>
      <c r="AN1737" s="29"/>
      <c r="AO1737" s="30"/>
      <c r="AP1737" s="12"/>
    </row>
    <row r="1738" customFormat="false" ht="12.75" hidden="false" customHeight="false" outlineLevel="0" collapsed="false">
      <c r="AB1738" s="13"/>
      <c r="AC1738" s="13"/>
      <c r="AD1738" s="13"/>
      <c r="AE1738" s="13"/>
      <c r="AF1738" s="13"/>
      <c r="AG1738" s="13"/>
      <c r="AH1738" s="13"/>
      <c r="AI1738" s="27"/>
      <c r="AJ1738" s="27"/>
      <c r="AK1738" s="28"/>
      <c r="AL1738" s="27"/>
      <c r="AM1738" s="28"/>
      <c r="AN1738" s="29"/>
      <c r="AO1738" s="30"/>
      <c r="AP1738" s="12"/>
    </row>
    <row r="1739" customFormat="false" ht="12.75" hidden="false" customHeight="false" outlineLevel="0" collapsed="false">
      <c r="AB1739" s="13"/>
      <c r="AC1739" s="13"/>
      <c r="AD1739" s="13"/>
      <c r="AE1739" s="13"/>
      <c r="AF1739" s="13"/>
      <c r="AG1739" s="13"/>
      <c r="AH1739" s="13"/>
      <c r="AI1739" s="27"/>
      <c r="AJ1739" s="27"/>
      <c r="AK1739" s="28"/>
      <c r="AL1739" s="27"/>
      <c r="AM1739" s="28"/>
      <c r="AN1739" s="29"/>
      <c r="AO1739" s="30"/>
      <c r="AP1739" s="12"/>
    </row>
    <row r="1740" customFormat="false" ht="12.75" hidden="false" customHeight="false" outlineLevel="0" collapsed="false">
      <c r="AB1740" s="13"/>
      <c r="AC1740" s="13"/>
      <c r="AD1740" s="13"/>
      <c r="AE1740" s="13"/>
      <c r="AF1740" s="13"/>
      <c r="AG1740" s="13"/>
      <c r="AH1740" s="13"/>
      <c r="AI1740" s="27"/>
      <c r="AJ1740" s="27"/>
      <c r="AK1740" s="28"/>
      <c r="AL1740" s="27"/>
      <c r="AM1740" s="28"/>
      <c r="AN1740" s="29"/>
      <c r="AO1740" s="30"/>
      <c r="AP1740" s="12"/>
    </row>
    <row r="1741" customFormat="false" ht="12.75" hidden="false" customHeight="false" outlineLevel="0" collapsed="false">
      <c r="AB1741" s="13"/>
      <c r="AC1741" s="13"/>
      <c r="AD1741" s="13"/>
      <c r="AE1741" s="13"/>
      <c r="AF1741" s="13"/>
      <c r="AG1741" s="13"/>
      <c r="AH1741" s="13"/>
      <c r="AI1741" s="27"/>
      <c r="AJ1741" s="27"/>
      <c r="AK1741" s="28"/>
      <c r="AL1741" s="27"/>
      <c r="AM1741" s="28"/>
      <c r="AN1741" s="29"/>
      <c r="AO1741" s="30"/>
      <c r="AP1741" s="12"/>
    </row>
    <row r="1742" customFormat="false" ht="12.75" hidden="false" customHeight="false" outlineLevel="0" collapsed="false">
      <c r="AB1742" s="13"/>
      <c r="AC1742" s="13"/>
      <c r="AD1742" s="13"/>
      <c r="AE1742" s="13"/>
      <c r="AF1742" s="13"/>
      <c r="AG1742" s="13"/>
      <c r="AH1742" s="13"/>
      <c r="AI1742" s="27"/>
      <c r="AJ1742" s="27"/>
      <c r="AK1742" s="28"/>
      <c r="AL1742" s="27"/>
      <c r="AM1742" s="28"/>
      <c r="AN1742" s="29"/>
      <c r="AO1742" s="30"/>
      <c r="AP1742" s="12"/>
    </row>
    <row r="1743" customFormat="false" ht="12.75" hidden="false" customHeight="false" outlineLevel="0" collapsed="false">
      <c r="AB1743" s="13"/>
      <c r="AC1743" s="13"/>
      <c r="AD1743" s="13"/>
      <c r="AE1743" s="13"/>
      <c r="AF1743" s="13"/>
      <c r="AG1743" s="13"/>
      <c r="AH1743" s="13"/>
      <c r="AI1743" s="27"/>
      <c r="AJ1743" s="27"/>
      <c r="AK1743" s="28"/>
      <c r="AL1743" s="27"/>
      <c r="AM1743" s="28"/>
      <c r="AN1743" s="29"/>
      <c r="AO1743" s="30"/>
      <c r="AP1743" s="12"/>
    </row>
    <row r="1744" customFormat="false" ht="12.75" hidden="false" customHeight="false" outlineLevel="0" collapsed="false">
      <c r="AB1744" s="13"/>
      <c r="AC1744" s="13"/>
      <c r="AD1744" s="13"/>
      <c r="AE1744" s="13"/>
      <c r="AF1744" s="13"/>
      <c r="AG1744" s="13"/>
      <c r="AH1744" s="13"/>
      <c r="AI1744" s="27"/>
      <c r="AJ1744" s="27"/>
      <c r="AK1744" s="28"/>
      <c r="AL1744" s="27"/>
      <c r="AM1744" s="28"/>
      <c r="AN1744" s="29"/>
      <c r="AO1744" s="30"/>
      <c r="AP1744" s="12"/>
    </row>
    <row r="1745" customFormat="false" ht="12.75" hidden="false" customHeight="false" outlineLevel="0" collapsed="false">
      <c r="AB1745" s="13"/>
      <c r="AC1745" s="13"/>
      <c r="AD1745" s="13"/>
      <c r="AE1745" s="13"/>
      <c r="AF1745" s="13"/>
      <c r="AG1745" s="13"/>
      <c r="AH1745" s="13"/>
      <c r="AI1745" s="27"/>
      <c r="AJ1745" s="27"/>
      <c r="AK1745" s="28"/>
      <c r="AL1745" s="27"/>
      <c r="AM1745" s="28"/>
      <c r="AN1745" s="29"/>
      <c r="AO1745" s="30"/>
      <c r="AP1745" s="12"/>
    </row>
    <row r="1746" customFormat="false" ht="12.75" hidden="false" customHeight="false" outlineLevel="0" collapsed="false">
      <c r="AB1746" s="13"/>
      <c r="AC1746" s="13"/>
      <c r="AD1746" s="13"/>
      <c r="AE1746" s="13"/>
      <c r="AF1746" s="13"/>
      <c r="AG1746" s="13"/>
      <c r="AH1746" s="13"/>
      <c r="AI1746" s="27"/>
      <c r="AJ1746" s="27"/>
      <c r="AK1746" s="28"/>
      <c r="AL1746" s="27"/>
      <c r="AM1746" s="28"/>
      <c r="AN1746" s="29"/>
      <c r="AO1746" s="30"/>
      <c r="AP1746" s="12"/>
    </row>
    <row r="1747" customFormat="false" ht="12.75" hidden="false" customHeight="false" outlineLevel="0" collapsed="false">
      <c r="AB1747" s="13"/>
      <c r="AC1747" s="13"/>
      <c r="AD1747" s="13"/>
      <c r="AE1747" s="13"/>
      <c r="AF1747" s="13"/>
      <c r="AG1747" s="13"/>
      <c r="AH1747" s="13"/>
      <c r="AI1747" s="27"/>
      <c r="AJ1747" s="27"/>
      <c r="AK1747" s="28"/>
      <c r="AL1747" s="27"/>
      <c r="AM1747" s="28"/>
      <c r="AN1747" s="29"/>
      <c r="AO1747" s="30"/>
      <c r="AP1747" s="12"/>
    </row>
    <row r="1748" customFormat="false" ht="12.75" hidden="false" customHeight="false" outlineLevel="0" collapsed="false">
      <c r="AB1748" s="13"/>
      <c r="AC1748" s="13"/>
      <c r="AD1748" s="13"/>
      <c r="AE1748" s="13"/>
      <c r="AF1748" s="13"/>
      <c r="AG1748" s="13"/>
      <c r="AH1748" s="13"/>
      <c r="AI1748" s="27"/>
      <c r="AJ1748" s="27"/>
      <c r="AK1748" s="28"/>
      <c r="AL1748" s="27"/>
      <c r="AM1748" s="28"/>
      <c r="AN1748" s="29"/>
      <c r="AO1748" s="30"/>
      <c r="AP1748" s="12"/>
    </row>
    <row r="1749" customFormat="false" ht="12.75" hidden="false" customHeight="false" outlineLevel="0" collapsed="false">
      <c r="AB1749" s="13"/>
      <c r="AC1749" s="13"/>
      <c r="AD1749" s="13"/>
      <c r="AE1749" s="13"/>
      <c r="AF1749" s="13"/>
      <c r="AG1749" s="13"/>
      <c r="AH1749" s="13"/>
      <c r="AI1749" s="27"/>
      <c r="AJ1749" s="27"/>
      <c r="AK1749" s="28"/>
      <c r="AL1749" s="27"/>
      <c r="AM1749" s="28"/>
      <c r="AN1749" s="29"/>
      <c r="AO1749" s="30"/>
      <c r="AP1749" s="12"/>
    </row>
    <row r="1750" customFormat="false" ht="12.75" hidden="false" customHeight="false" outlineLevel="0" collapsed="false">
      <c r="AB1750" s="13"/>
      <c r="AC1750" s="13"/>
      <c r="AD1750" s="13"/>
      <c r="AE1750" s="13"/>
      <c r="AF1750" s="13"/>
      <c r="AG1750" s="13"/>
      <c r="AH1750" s="13"/>
      <c r="AI1750" s="27"/>
      <c r="AJ1750" s="27"/>
      <c r="AK1750" s="28"/>
      <c r="AL1750" s="27"/>
      <c r="AM1750" s="28"/>
      <c r="AN1750" s="29"/>
      <c r="AO1750" s="30"/>
      <c r="AP1750" s="12"/>
    </row>
    <row r="1751" customFormat="false" ht="12.75" hidden="false" customHeight="false" outlineLevel="0" collapsed="false">
      <c r="AB1751" s="13"/>
      <c r="AC1751" s="13"/>
      <c r="AD1751" s="13"/>
      <c r="AE1751" s="13"/>
      <c r="AF1751" s="13"/>
      <c r="AG1751" s="13"/>
      <c r="AH1751" s="13"/>
      <c r="AI1751" s="27"/>
      <c r="AJ1751" s="27"/>
      <c r="AK1751" s="28"/>
      <c r="AL1751" s="27"/>
      <c r="AM1751" s="28"/>
      <c r="AN1751" s="29"/>
      <c r="AO1751" s="30"/>
      <c r="AP1751" s="12"/>
    </row>
    <row r="1752" customFormat="false" ht="12.75" hidden="false" customHeight="false" outlineLevel="0" collapsed="false">
      <c r="AB1752" s="13"/>
      <c r="AC1752" s="13"/>
      <c r="AD1752" s="13"/>
      <c r="AE1752" s="13"/>
      <c r="AF1752" s="13"/>
      <c r="AG1752" s="13"/>
      <c r="AH1752" s="13"/>
      <c r="AI1752" s="27"/>
      <c r="AJ1752" s="27"/>
      <c r="AK1752" s="28"/>
      <c r="AL1752" s="27"/>
      <c r="AM1752" s="28"/>
      <c r="AN1752" s="29"/>
      <c r="AO1752" s="30"/>
      <c r="AP1752" s="12"/>
    </row>
    <row r="1753" customFormat="false" ht="12.75" hidden="false" customHeight="false" outlineLevel="0" collapsed="false">
      <c r="AB1753" s="13"/>
      <c r="AC1753" s="13"/>
      <c r="AD1753" s="13"/>
      <c r="AE1753" s="13"/>
      <c r="AF1753" s="13"/>
      <c r="AG1753" s="13"/>
      <c r="AH1753" s="13"/>
      <c r="AI1753" s="27"/>
      <c r="AJ1753" s="27"/>
      <c r="AK1753" s="28"/>
      <c r="AL1753" s="27"/>
      <c r="AM1753" s="28"/>
      <c r="AN1753" s="29"/>
      <c r="AO1753" s="30"/>
      <c r="AP1753" s="12"/>
    </row>
    <row r="1754" customFormat="false" ht="12.75" hidden="false" customHeight="false" outlineLevel="0" collapsed="false">
      <c r="AB1754" s="13"/>
      <c r="AC1754" s="13"/>
      <c r="AD1754" s="13"/>
      <c r="AE1754" s="13"/>
      <c r="AF1754" s="13"/>
      <c r="AG1754" s="13"/>
      <c r="AH1754" s="13"/>
      <c r="AI1754" s="27"/>
      <c r="AJ1754" s="27"/>
      <c r="AK1754" s="28"/>
      <c r="AL1754" s="27"/>
      <c r="AM1754" s="28"/>
      <c r="AN1754" s="29"/>
      <c r="AO1754" s="30"/>
      <c r="AP1754" s="12"/>
    </row>
    <row r="1755" customFormat="false" ht="12.75" hidden="false" customHeight="false" outlineLevel="0" collapsed="false">
      <c r="AB1755" s="13"/>
      <c r="AC1755" s="13"/>
      <c r="AD1755" s="13"/>
      <c r="AE1755" s="13"/>
      <c r="AF1755" s="13"/>
      <c r="AG1755" s="13"/>
      <c r="AH1755" s="13"/>
      <c r="AI1755" s="27"/>
      <c r="AJ1755" s="27"/>
      <c r="AK1755" s="28"/>
      <c r="AL1755" s="27"/>
      <c r="AM1755" s="28"/>
      <c r="AN1755" s="29"/>
      <c r="AO1755" s="30"/>
      <c r="AP1755" s="12"/>
    </row>
    <row r="1756" customFormat="false" ht="12.75" hidden="false" customHeight="false" outlineLevel="0" collapsed="false">
      <c r="AB1756" s="13"/>
      <c r="AC1756" s="13"/>
      <c r="AD1756" s="13"/>
      <c r="AE1756" s="13"/>
      <c r="AF1756" s="13"/>
      <c r="AG1756" s="13"/>
      <c r="AH1756" s="13"/>
      <c r="AI1756" s="27"/>
      <c r="AJ1756" s="27"/>
      <c r="AK1756" s="28"/>
      <c r="AL1756" s="27"/>
      <c r="AM1756" s="28"/>
      <c r="AN1756" s="29"/>
      <c r="AO1756" s="30"/>
      <c r="AP1756" s="12"/>
    </row>
    <row r="1757" customFormat="false" ht="12.75" hidden="false" customHeight="false" outlineLevel="0" collapsed="false">
      <c r="AB1757" s="13"/>
      <c r="AC1757" s="13"/>
      <c r="AD1757" s="13"/>
      <c r="AE1757" s="13"/>
      <c r="AF1757" s="13"/>
      <c r="AG1757" s="13"/>
      <c r="AH1757" s="13"/>
      <c r="AI1757" s="27"/>
      <c r="AJ1757" s="27"/>
      <c r="AK1757" s="28"/>
      <c r="AL1757" s="27"/>
      <c r="AM1757" s="28"/>
      <c r="AN1757" s="29"/>
      <c r="AO1757" s="30"/>
      <c r="AP1757" s="12"/>
    </row>
    <row r="1758" customFormat="false" ht="12.75" hidden="false" customHeight="false" outlineLevel="0" collapsed="false">
      <c r="AB1758" s="13"/>
      <c r="AC1758" s="13"/>
      <c r="AD1758" s="13"/>
      <c r="AE1758" s="13"/>
      <c r="AF1758" s="13"/>
      <c r="AG1758" s="13"/>
      <c r="AH1758" s="13"/>
      <c r="AI1758" s="27"/>
      <c r="AJ1758" s="27"/>
      <c r="AK1758" s="28"/>
      <c r="AL1758" s="27"/>
      <c r="AM1758" s="28"/>
      <c r="AN1758" s="29"/>
      <c r="AO1758" s="30"/>
      <c r="AP1758" s="12"/>
    </row>
    <row r="1759" customFormat="false" ht="12.75" hidden="false" customHeight="false" outlineLevel="0" collapsed="false">
      <c r="AB1759" s="13"/>
      <c r="AC1759" s="13"/>
      <c r="AD1759" s="13"/>
      <c r="AE1759" s="13"/>
      <c r="AF1759" s="13"/>
      <c r="AG1759" s="13"/>
      <c r="AH1759" s="13"/>
      <c r="AI1759" s="27"/>
      <c r="AJ1759" s="27"/>
      <c r="AK1759" s="28"/>
      <c r="AL1759" s="27"/>
      <c r="AM1759" s="28"/>
      <c r="AN1759" s="29"/>
      <c r="AO1759" s="30"/>
      <c r="AP1759" s="12"/>
    </row>
    <row r="1760" customFormat="false" ht="12.75" hidden="false" customHeight="false" outlineLevel="0" collapsed="false">
      <c r="AB1760" s="13"/>
      <c r="AC1760" s="13"/>
      <c r="AD1760" s="13"/>
      <c r="AE1760" s="13"/>
      <c r="AF1760" s="13"/>
      <c r="AG1760" s="13"/>
      <c r="AH1760" s="13"/>
      <c r="AI1760" s="27"/>
      <c r="AJ1760" s="27"/>
      <c r="AK1760" s="28"/>
      <c r="AL1760" s="27"/>
      <c r="AM1760" s="28"/>
      <c r="AN1760" s="29"/>
      <c r="AO1760" s="30"/>
      <c r="AP1760" s="12"/>
    </row>
    <row r="1761" customFormat="false" ht="12.75" hidden="false" customHeight="false" outlineLevel="0" collapsed="false">
      <c r="AB1761" s="13"/>
      <c r="AC1761" s="13"/>
      <c r="AD1761" s="13"/>
      <c r="AE1761" s="13"/>
      <c r="AF1761" s="13"/>
      <c r="AG1761" s="13"/>
      <c r="AH1761" s="13"/>
      <c r="AI1761" s="27"/>
      <c r="AJ1761" s="27"/>
      <c r="AK1761" s="28"/>
      <c r="AL1761" s="27"/>
      <c r="AM1761" s="28"/>
      <c r="AN1761" s="29"/>
      <c r="AO1761" s="30"/>
      <c r="AP1761" s="12"/>
    </row>
    <row r="1762" customFormat="false" ht="12.75" hidden="false" customHeight="false" outlineLevel="0" collapsed="false">
      <c r="AB1762" s="13"/>
      <c r="AC1762" s="13"/>
      <c r="AD1762" s="13"/>
      <c r="AE1762" s="13"/>
      <c r="AF1762" s="13"/>
      <c r="AG1762" s="13"/>
      <c r="AH1762" s="13"/>
      <c r="AI1762" s="27"/>
      <c r="AJ1762" s="27"/>
      <c r="AK1762" s="28"/>
      <c r="AL1762" s="27"/>
      <c r="AM1762" s="28"/>
      <c r="AN1762" s="29"/>
      <c r="AO1762" s="30"/>
      <c r="AP1762" s="12"/>
    </row>
    <row r="1763" customFormat="false" ht="12.75" hidden="false" customHeight="false" outlineLevel="0" collapsed="false">
      <c r="AB1763" s="13"/>
      <c r="AC1763" s="13"/>
      <c r="AD1763" s="13"/>
      <c r="AE1763" s="13"/>
      <c r="AF1763" s="13"/>
      <c r="AG1763" s="13"/>
      <c r="AH1763" s="13"/>
      <c r="AI1763" s="27"/>
      <c r="AJ1763" s="27"/>
      <c r="AK1763" s="28"/>
      <c r="AL1763" s="27"/>
      <c r="AM1763" s="28"/>
      <c r="AN1763" s="29"/>
      <c r="AO1763" s="30"/>
      <c r="AP1763" s="12"/>
    </row>
    <row r="1764" customFormat="false" ht="12.75" hidden="false" customHeight="false" outlineLevel="0" collapsed="false">
      <c r="AB1764" s="13"/>
      <c r="AC1764" s="13"/>
      <c r="AD1764" s="13"/>
      <c r="AE1764" s="13"/>
      <c r="AF1764" s="13"/>
      <c r="AG1764" s="13"/>
      <c r="AH1764" s="13"/>
      <c r="AI1764" s="27"/>
      <c r="AJ1764" s="27"/>
      <c r="AK1764" s="28"/>
      <c r="AL1764" s="27"/>
      <c r="AM1764" s="28"/>
      <c r="AN1764" s="29"/>
      <c r="AO1764" s="30"/>
      <c r="AP1764" s="12"/>
    </row>
    <row r="1765" customFormat="false" ht="12.75" hidden="false" customHeight="false" outlineLevel="0" collapsed="false">
      <c r="AB1765" s="13"/>
      <c r="AC1765" s="13"/>
      <c r="AD1765" s="13"/>
      <c r="AE1765" s="13"/>
      <c r="AF1765" s="13"/>
      <c r="AG1765" s="13"/>
      <c r="AH1765" s="13"/>
      <c r="AI1765" s="27"/>
      <c r="AJ1765" s="27"/>
      <c r="AK1765" s="28"/>
      <c r="AL1765" s="27"/>
      <c r="AM1765" s="28"/>
      <c r="AN1765" s="29"/>
      <c r="AO1765" s="30"/>
      <c r="AP1765" s="12"/>
    </row>
    <row r="1766" customFormat="false" ht="12.75" hidden="false" customHeight="false" outlineLevel="0" collapsed="false">
      <c r="AB1766" s="13"/>
      <c r="AC1766" s="13"/>
      <c r="AD1766" s="13"/>
      <c r="AE1766" s="13"/>
      <c r="AF1766" s="13"/>
      <c r="AG1766" s="13"/>
      <c r="AH1766" s="13"/>
      <c r="AI1766" s="27"/>
      <c r="AJ1766" s="27"/>
      <c r="AK1766" s="28"/>
      <c r="AL1766" s="27"/>
      <c r="AM1766" s="28"/>
      <c r="AN1766" s="29"/>
      <c r="AO1766" s="30"/>
      <c r="AP1766" s="12"/>
    </row>
    <row r="1767" customFormat="false" ht="12.75" hidden="false" customHeight="false" outlineLevel="0" collapsed="false">
      <c r="AB1767" s="13"/>
      <c r="AC1767" s="13"/>
      <c r="AD1767" s="13"/>
      <c r="AE1767" s="13"/>
      <c r="AF1767" s="13"/>
      <c r="AG1767" s="13"/>
      <c r="AH1767" s="13"/>
      <c r="AI1767" s="27"/>
      <c r="AJ1767" s="27"/>
      <c r="AK1767" s="28"/>
      <c r="AL1767" s="27"/>
      <c r="AM1767" s="28"/>
      <c r="AN1767" s="29"/>
      <c r="AO1767" s="30"/>
      <c r="AP1767" s="12"/>
    </row>
    <row r="1768" customFormat="false" ht="12.75" hidden="false" customHeight="false" outlineLevel="0" collapsed="false">
      <c r="AB1768" s="13"/>
      <c r="AC1768" s="13"/>
      <c r="AD1768" s="13"/>
      <c r="AE1768" s="13"/>
      <c r="AF1768" s="13"/>
      <c r="AG1768" s="13"/>
      <c r="AH1768" s="13"/>
      <c r="AI1768" s="27"/>
      <c r="AJ1768" s="27"/>
      <c r="AK1768" s="28"/>
      <c r="AL1768" s="27"/>
      <c r="AM1768" s="28"/>
      <c r="AN1768" s="29"/>
      <c r="AO1768" s="30"/>
      <c r="AP1768" s="12"/>
    </row>
    <row r="1769" customFormat="false" ht="12.75" hidden="false" customHeight="false" outlineLevel="0" collapsed="false">
      <c r="AB1769" s="13"/>
      <c r="AC1769" s="13"/>
      <c r="AD1769" s="13"/>
      <c r="AE1769" s="13"/>
      <c r="AF1769" s="13"/>
      <c r="AG1769" s="13"/>
      <c r="AH1769" s="13"/>
      <c r="AI1769" s="27"/>
      <c r="AJ1769" s="27"/>
      <c r="AK1769" s="28"/>
      <c r="AL1769" s="27"/>
      <c r="AM1769" s="28"/>
      <c r="AN1769" s="29"/>
      <c r="AO1769" s="30"/>
      <c r="AP1769" s="12"/>
    </row>
    <row r="1770" customFormat="false" ht="12.75" hidden="false" customHeight="false" outlineLevel="0" collapsed="false">
      <c r="AB1770" s="13"/>
      <c r="AC1770" s="13"/>
      <c r="AD1770" s="13"/>
      <c r="AE1770" s="13"/>
      <c r="AF1770" s="13"/>
      <c r="AG1770" s="13"/>
      <c r="AH1770" s="13"/>
      <c r="AI1770" s="27"/>
      <c r="AJ1770" s="27"/>
      <c r="AK1770" s="28"/>
      <c r="AL1770" s="27"/>
      <c r="AM1770" s="28"/>
      <c r="AN1770" s="29"/>
      <c r="AO1770" s="30"/>
      <c r="AP1770" s="12"/>
    </row>
    <row r="1771" customFormat="false" ht="12.75" hidden="false" customHeight="false" outlineLevel="0" collapsed="false">
      <c r="AB1771" s="13"/>
      <c r="AC1771" s="13"/>
      <c r="AD1771" s="13"/>
      <c r="AE1771" s="13"/>
      <c r="AF1771" s="13"/>
      <c r="AG1771" s="13"/>
      <c r="AH1771" s="13"/>
      <c r="AI1771" s="27"/>
      <c r="AJ1771" s="27"/>
      <c r="AK1771" s="28"/>
      <c r="AL1771" s="27"/>
      <c r="AM1771" s="28"/>
      <c r="AN1771" s="29"/>
      <c r="AO1771" s="30"/>
      <c r="AP1771" s="12"/>
    </row>
    <row r="1772" customFormat="false" ht="12.75" hidden="false" customHeight="false" outlineLevel="0" collapsed="false">
      <c r="AB1772" s="13"/>
      <c r="AC1772" s="13"/>
      <c r="AD1772" s="13"/>
      <c r="AE1772" s="13"/>
      <c r="AF1772" s="13"/>
      <c r="AG1772" s="13"/>
      <c r="AH1772" s="13"/>
      <c r="AI1772" s="27"/>
      <c r="AJ1772" s="27"/>
      <c r="AK1772" s="28"/>
      <c r="AL1772" s="27"/>
      <c r="AM1772" s="28"/>
      <c r="AN1772" s="29"/>
      <c r="AO1772" s="30"/>
      <c r="AP1772" s="12"/>
    </row>
    <row r="1773" customFormat="false" ht="12.75" hidden="false" customHeight="false" outlineLevel="0" collapsed="false">
      <c r="AB1773" s="13"/>
      <c r="AC1773" s="13"/>
      <c r="AD1773" s="13"/>
      <c r="AE1773" s="13"/>
      <c r="AF1773" s="13"/>
      <c r="AG1773" s="13"/>
      <c r="AH1773" s="13"/>
      <c r="AI1773" s="27"/>
      <c r="AJ1773" s="27"/>
      <c r="AK1773" s="28"/>
      <c r="AL1773" s="27"/>
      <c r="AM1773" s="28"/>
      <c r="AN1773" s="29"/>
      <c r="AO1773" s="30"/>
      <c r="AP1773" s="12"/>
    </row>
    <row r="1774" customFormat="false" ht="12.75" hidden="false" customHeight="false" outlineLevel="0" collapsed="false">
      <c r="AB1774" s="13"/>
      <c r="AC1774" s="13"/>
      <c r="AD1774" s="13"/>
      <c r="AE1774" s="13"/>
      <c r="AF1774" s="13"/>
      <c r="AG1774" s="13"/>
      <c r="AH1774" s="13"/>
      <c r="AI1774" s="27"/>
      <c r="AJ1774" s="27"/>
      <c r="AK1774" s="28"/>
      <c r="AL1774" s="27"/>
      <c r="AM1774" s="28"/>
      <c r="AN1774" s="29"/>
      <c r="AO1774" s="30"/>
      <c r="AP1774" s="12"/>
    </row>
    <row r="1775" customFormat="false" ht="12.75" hidden="false" customHeight="false" outlineLevel="0" collapsed="false">
      <c r="AB1775" s="13"/>
      <c r="AC1775" s="13"/>
      <c r="AD1775" s="13"/>
      <c r="AE1775" s="13"/>
      <c r="AF1775" s="13"/>
      <c r="AG1775" s="13"/>
      <c r="AH1775" s="13"/>
      <c r="AI1775" s="27"/>
      <c r="AJ1775" s="27"/>
      <c r="AK1775" s="28"/>
      <c r="AL1775" s="27"/>
      <c r="AM1775" s="28"/>
      <c r="AN1775" s="29"/>
      <c r="AO1775" s="30"/>
      <c r="AP1775" s="12"/>
    </row>
    <row r="1776" customFormat="false" ht="12.75" hidden="false" customHeight="false" outlineLevel="0" collapsed="false">
      <c r="AB1776" s="13"/>
      <c r="AC1776" s="13"/>
      <c r="AD1776" s="13"/>
      <c r="AE1776" s="13"/>
      <c r="AF1776" s="13"/>
      <c r="AG1776" s="13"/>
      <c r="AH1776" s="13"/>
      <c r="AI1776" s="27"/>
      <c r="AJ1776" s="27"/>
      <c r="AK1776" s="28"/>
      <c r="AL1776" s="27"/>
      <c r="AM1776" s="28"/>
      <c r="AN1776" s="29"/>
      <c r="AO1776" s="30"/>
      <c r="AP1776" s="12"/>
    </row>
    <row r="1777" customFormat="false" ht="12.75" hidden="false" customHeight="false" outlineLevel="0" collapsed="false">
      <c r="AB1777" s="13"/>
      <c r="AC1777" s="13"/>
      <c r="AD1777" s="13"/>
      <c r="AE1777" s="13"/>
      <c r="AF1777" s="13"/>
      <c r="AG1777" s="13"/>
      <c r="AH1777" s="13"/>
      <c r="AI1777" s="27"/>
      <c r="AJ1777" s="27"/>
      <c r="AK1777" s="28"/>
      <c r="AL1777" s="27"/>
      <c r="AM1777" s="28"/>
      <c r="AN1777" s="29"/>
      <c r="AO1777" s="30"/>
      <c r="AP1777" s="12"/>
    </row>
    <row r="1778" customFormat="false" ht="12.75" hidden="false" customHeight="false" outlineLevel="0" collapsed="false">
      <c r="AB1778" s="13"/>
      <c r="AC1778" s="13"/>
      <c r="AD1778" s="13"/>
      <c r="AE1778" s="13"/>
      <c r="AF1778" s="13"/>
      <c r="AG1778" s="13"/>
      <c r="AH1778" s="13"/>
      <c r="AI1778" s="27"/>
      <c r="AJ1778" s="27"/>
      <c r="AK1778" s="28"/>
      <c r="AL1778" s="27"/>
      <c r="AM1778" s="28"/>
      <c r="AN1778" s="29"/>
      <c r="AO1778" s="30"/>
      <c r="AP1778" s="12"/>
    </row>
    <row r="1779" customFormat="false" ht="12.75" hidden="false" customHeight="false" outlineLevel="0" collapsed="false">
      <c r="AB1779" s="13"/>
      <c r="AC1779" s="13"/>
      <c r="AD1779" s="13"/>
      <c r="AE1779" s="13"/>
      <c r="AF1779" s="13"/>
      <c r="AG1779" s="13"/>
      <c r="AH1779" s="13"/>
      <c r="AI1779" s="27"/>
      <c r="AJ1779" s="27"/>
      <c r="AK1779" s="28"/>
      <c r="AL1779" s="27"/>
      <c r="AM1779" s="28"/>
      <c r="AN1779" s="29"/>
      <c r="AO1779" s="30"/>
      <c r="AP1779" s="12"/>
    </row>
    <row r="1780" customFormat="false" ht="12.75" hidden="false" customHeight="false" outlineLevel="0" collapsed="false">
      <c r="AB1780" s="13"/>
      <c r="AC1780" s="13"/>
      <c r="AD1780" s="13"/>
      <c r="AE1780" s="13"/>
      <c r="AF1780" s="13"/>
      <c r="AG1780" s="13"/>
      <c r="AH1780" s="13"/>
      <c r="AI1780" s="27"/>
      <c r="AJ1780" s="27"/>
      <c r="AK1780" s="28"/>
      <c r="AL1780" s="27"/>
      <c r="AM1780" s="28"/>
      <c r="AN1780" s="29"/>
      <c r="AO1780" s="30"/>
      <c r="AP1780" s="12"/>
    </row>
    <row r="1781" customFormat="false" ht="12.75" hidden="false" customHeight="false" outlineLevel="0" collapsed="false">
      <c r="AB1781" s="13"/>
      <c r="AC1781" s="13"/>
      <c r="AD1781" s="13"/>
      <c r="AE1781" s="13"/>
      <c r="AF1781" s="13"/>
      <c r="AG1781" s="13"/>
      <c r="AH1781" s="13"/>
      <c r="AI1781" s="27"/>
      <c r="AJ1781" s="27"/>
      <c r="AK1781" s="28"/>
      <c r="AL1781" s="27"/>
      <c r="AM1781" s="28"/>
      <c r="AN1781" s="29"/>
      <c r="AO1781" s="30"/>
      <c r="AP1781" s="12"/>
    </row>
    <row r="1782" customFormat="false" ht="12.75" hidden="false" customHeight="false" outlineLevel="0" collapsed="false">
      <c r="AB1782" s="13"/>
      <c r="AC1782" s="13"/>
      <c r="AD1782" s="13"/>
      <c r="AE1782" s="13"/>
      <c r="AF1782" s="13"/>
      <c r="AG1782" s="13"/>
      <c r="AH1782" s="13"/>
      <c r="AI1782" s="27"/>
      <c r="AJ1782" s="27"/>
      <c r="AK1782" s="28"/>
      <c r="AL1782" s="27"/>
      <c r="AM1782" s="28"/>
      <c r="AN1782" s="29"/>
      <c r="AO1782" s="30"/>
      <c r="AP1782" s="12"/>
    </row>
    <row r="1783" customFormat="false" ht="12.75" hidden="false" customHeight="false" outlineLevel="0" collapsed="false">
      <c r="AB1783" s="13"/>
      <c r="AC1783" s="13"/>
      <c r="AD1783" s="13"/>
      <c r="AE1783" s="13"/>
      <c r="AF1783" s="13"/>
      <c r="AG1783" s="13"/>
      <c r="AH1783" s="13"/>
      <c r="AI1783" s="27"/>
      <c r="AJ1783" s="27"/>
      <c r="AK1783" s="28"/>
      <c r="AL1783" s="27"/>
      <c r="AM1783" s="28"/>
      <c r="AN1783" s="29"/>
      <c r="AO1783" s="30"/>
      <c r="AP1783" s="12"/>
    </row>
    <row r="1784" customFormat="false" ht="12.75" hidden="false" customHeight="false" outlineLevel="0" collapsed="false">
      <c r="AB1784" s="13"/>
      <c r="AC1784" s="13"/>
      <c r="AD1784" s="13"/>
      <c r="AE1784" s="13"/>
      <c r="AF1784" s="13"/>
      <c r="AG1784" s="13"/>
      <c r="AH1784" s="13"/>
      <c r="AI1784" s="27"/>
      <c r="AJ1784" s="27"/>
      <c r="AK1784" s="28"/>
      <c r="AL1784" s="27"/>
      <c r="AM1784" s="28"/>
      <c r="AN1784" s="29"/>
      <c r="AO1784" s="30"/>
      <c r="AP1784" s="12"/>
    </row>
    <row r="1785" customFormat="false" ht="12.75" hidden="false" customHeight="false" outlineLevel="0" collapsed="false">
      <c r="AB1785" s="13"/>
      <c r="AC1785" s="13"/>
      <c r="AD1785" s="13"/>
      <c r="AE1785" s="13"/>
      <c r="AF1785" s="13"/>
      <c r="AG1785" s="13"/>
      <c r="AH1785" s="13"/>
      <c r="AI1785" s="27"/>
      <c r="AJ1785" s="27"/>
      <c r="AK1785" s="28"/>
      <c r="AL1785" s="27"/>
      <c r="AM1785" s="28"/>
      <c r="AN1785" s="29"/>
      <c r="AO1785" s="30"/>
      <c r="AP1785" s="12"/>
    </row>
    <row r="1786" customFormat="false" ht="12.75" hidden="false" customHeight="false" outlineLevel="0" collapsed="false">
      <c r="AB1786" s="13"/>
      <c r="AC1786" s="13"/>
      <c r="AD1786" s="13"/>
      <c r="AE1786" s="13"/>
      <c r="AF1786" s="13"/>
      <c r="AG1786" s="13"/>
      <c r="AH1786" s="13"/>
      <c r="AI1786" s="27"/>
      <c r="AJ1786" s="27"/>
      <c r="AK1786" s="28"/>
      <c r="AL1786" s="27"/>
      <c r="AM1786" s="28"/>
      <c r="AN1786" s="29"/>
      <c r="AO1786" s="30"/>
      <c r="AP1786" s="12"/>
    </row>
    <row r="1787" customFormat="false" ht="12.75" hidden="false" customHeight="false" outlineLevel="0" collapsed="false">
      <c r="AB1787" s="13"/>
      <c r="AC1787" s="13"/>
      <c r="AD1787" s="13"/>
      <c r="AE1787" s="13"/>
      <c r="AF1787" s="13"/>
      <c r="AG1787" s="13"/>
      <c r="AH1787" s="13"/>
      <c r="AI1787" s="27"/>
      <c r="AJ1787" s="27"/>
      <c r="AK1787" s="28"/>
      <c r="AL1787" s="27"/>
      <c r="AM1787" s="28"/>
      <c r="AN1787" s="29"/>
      <c r="AO1787" s="30"/>
      <c r="AP1787" s="12"/>
    </row>
    <row r="1788" customFormat="false" ht="12.75" hidden="false" customHeight="false" outlineLevel="0" collapsed="false">
      <c r="AB1788" s="13"/>
      <c r="AC1788" s="13"/>
      <c r="AD1788" s="13"/>
      <c r="AE1788" s="13"/>
      <c r="AF1788" s="13"/>
      <c r="AG1788" s="13"/>
      <c r="AH1788" s="13"/>
      <c r="AI1788" s="27"/>
      <c r="AJ1788" s="27"/>
      <c r="AK1788" s="28"/>
      <c r="AL1788" s="27"/>
      <c r="AM1788" s="28"/>
      <c r="AN1788" s="29"/>
      <c r="AO1788" s="30"/>
      <c r="AP1788" s="12"/>
    </row>
    <row r="1789" customFormat="false" ht="12.75" hidden="false" customHeight="false" outlineLevel="0" collapsed="false">
      <c r="AB1789" s="13"/>
      <c r="AC1789" s="13"/>
      <c r="AD1789" s="13"/>
      <c r="AE1789" s="13"/>
      <c r="AF1789" s="13"/>
      <c r="AG1789" s="13"/>
      <c r="AH1789" s="13"/>
      <c r="AI1789" s="27"/>
      <c r="AJ1789" s="27"/>
      <c r="AK1789" s="28"/>
      <c r="AL1789" s="27"/>
      <c r="AM1789" s="28"/>
      <c r="AN1789" s="29"/>
      <c r="AO1789" s="30"/>
      <c r="AP1789" s="12"/>
    </row>
    <row r="1790" customFormat="false" ht="12.75" hidden="false" customHeight="false" outlineLevel="0" collapsed="false">
      <c r="AB1790" s="13"/>
      <c r="AC1790" s="13"/>
      <c r="AD1790" s="13"/>
      <c r="AE1790" s="13"/>
      <c r="AF1790" s="13"/>
      <c r="AG1790" s="13"/>
      <c r="AH1790" s="13"/>
      <c r="AI1790" s="27"/>
      <c r="AJ1790" s="27"/>
      <c r="AK1790" s="28"/>
      <c r="AL1790" s="27"/>
      <c r="AM1790" s="28"/>
      <c r="AN1790" s="29"/>
      <c r="AO1790" s="30"/>
      <c r="AP1790" s="12"/>
    </row>
    <row r="1791" customFormat="false" ht="12.75" hidden="false" customHeight="false" outlineLevel="0" collapsed="false">
      <c r="AB1791" s="13"/>
      <c r="AC1791" s="13"/>
      <c r="AD1791" s="13"/>
      <c r="AE1791" s="13"/>
      <c r="AF1791" s="13"/>
      <c r="AG1791" s="13"/>
      <c r="AH1791" s="13"/>
      <c r="AI1791" s="27"/>
      <c r="AJ1791" s="27"/>
      <c r="AK1791" s="28"/>
      <c r="AL1791" s="27"/>
      <c r="AM1791" s="28"/>
      <c r="AN1791" s="29"/>
      <c r="AO1791" s="30"/>
      <c r="AP1791" s="12"/>
    </row>
    <row r="1792" customFormat="false" ht="12.75" hidden="false" customHeight="false" outlineLevel="0" collapsed="false">
      <c r="AB1792" s="13"/>
      <c r="AC1792" s="13"/>
      <c r="AD1792" s="13"/>
      <c r="AE1792" s="13"/>
      <c r="AF1792" s="13"/>
      <c r="AG1792" s="13"/>
      <c r="AH1792" s="13"/>
      <c r="AI1792" s="27"/>
      <c r="AJ1792" s="27"/>
      <c r="AK1792" s="28"/>
      <c r="AL1792" s="27"/>
      <c r="AM1792" s="28"/>
      <c r="AN1792" s="29"/>
      <c r="AO1792" s="30"/>
      <c r="AP1792" s="12"/>
    </row>
    <row r="1793" customFormat="false" ht="12.75" hidden="false" customHeight="false" outlineLevel="0" collapsed="false">
      <c r="AB1793" s="13"/>
      <c r="AC1793" s="13"/>
      <c r="AD1793" s="13"/>
      <c r="AE1793" s="13"/>
      <c r="AF1793" s="13"/>
      <c r="AG1793" s="13"/>
      <c r="AH1793" s="13"/>
      <c r="AI1793" s="27"/>
      <c r="AJ1793" s="27"/>
      <c r="AK1793" s="28"/>
      <c r="AL1793" s="27"/>
      <c r="AM1793" s="28"/>
      <c r="AN1793" s="29"/>
      <c r="AO1793" s="30"/>
      <c r="AP1793" s="12"/>
    </row>
    <row r="1794" customFormat="false" ht="12.75" hidden="false" customHeight="false" outlineLevel="0" collapsed="false">
      <c r="AB1794" s="13"/>
      <c r="AC1794" s="13"/>
      <c r="AD1794" s="13"/>
      <c r="AE1794" s="13"/>
      <c r="AF1794" s="13"/>
      <c r="AG1794" s="13"/>
      <c r="AH1794" s="13"/>
      <c r="AI1794" s="27"/>
      <c r="AJ1794" s="27"/>
      <c r="AK1794" s="28"/>
      <c r="AL1794" s="27"/>
      <c r="AM1794" s="28"/>
      <c r="AN1794" s="29"/>
      <c r="AO1794" s="30"/>
      <c r="AP1794" s="12"/>
    </row>
    <row r="1795" customFormat="false" ht="12.75" hidden="false" customHeight="false" outlineLevel="0" collapsed="false">
      <c r="AB1795" s="13"/>
      <c r="AC1795" s="13"/>
      <c r="AD1795" s="13"/>
      <c r="AE1795" s="13"/>
      <c r="AF1795" s="13"/>
      <c r="AG1795" s="13"/>
      <c r="AH1795" s="13"/>
      <c r="AI1795" s="27"/>
      <c r="AJ1795" s="27"/>
      <c r="AK1795" s="28"/>
      <c r="AL1795" s="27"/>
      <c r="AM1795" s="28"/>
      <c r="AN1795" s="29"/>
      <c r="AO1795" s="30"/>
      <c r="AP1795" s="12"/>
    </row>
    <row r="1796" customFormat="false" ht="12.75" hidden="false" customHeight="false" outlineLevel="0" collapsed="false">
      <c r="AB1796" s="13"/>
      <c r="AC1796" s="13"/>
      <c r="AD1796" s="13"/>
      <c r="AE1796" s="13"/>
      <c r="AF1796" s="13"/>
      <c r="AG1796" s="13"/>
      <c r="AH1796" s="13"/>
      <c r="AI1796" s="27"/>
      <c r="AJ1796" s="27"/>
      <c r="AK1796" s="28"/>
      <c r="AL1796" s="27"/>
      <c r="AM1796" s="28"/>
      <c r="AN1796" s="29"/>
      <c r="AO1796" s="30"/>
      <c r="AP1796" s="12"/>
    </row>
    <row r="1797" customFormat="false" ht="12.75" hidden="false" customHeight="false" outlineLevel="0" collapsed="false">
      <c r="AB1797" s="13"/>
      <c r="AC1797" s="13"/>
      <c r="AD1797" s="13"/>
      <c r="AE1797" s="13"/>
      <c r="AF1797" s="13"/>
      <c r="AG1797" s="13"/>
      <c r="AH1797" s="13"/>
      <c r="AI1797" s="27"/>
      <c r="AJ1797" s="27"/>
      <c r="AK1797" s="28"/>
      <c r="AL1797" s="27"/>
      <c r="AM1797" s="28"/>
      <c r="AN1797" s="29"/>
      <c r="AO1797" s="30"/>
      <c r="AP1797" s="12"/>
    </row>
    <row r="1798" customFormat="false" ht="12.75" hidden="false" customHeight="false" outlineLevel="0" collapsed="false">
      <c r="AB1798" s="13"/>
      <c r="AC1798" s="13"/>
      <c r="AD1798" s="13"/>
      <c r="AE1798" s="13"/>
      <c r="AF1798" s="13"/>
      <c r="AG1798" s="13"/>
      <c r="AH1798" s="13"/>
      <c r="AI1798" s="27"/>
      <c r="AJ1798" s="27"/>
      <c r="AK1798" s="28"/>
      <c r="AL1798" s="27"/>
      <c r="AM1798" s="28"/>
      <c r="AN1798" s="29"/>
      <c r="AO1798" s="30"/>
      <c r="AP1798" s="12"/>
    </row>
    <row r="1799" customFormat="false" ht="12.75" hidden="false" customHeight="false" outlineLevel="0" collapsed="false">
      <c r="AB1799" s="13"/>
      <c r="AC1799" s="13"/>
      <c r="AD1799" s="13"/>
      <c r="AE1799" s="13"/>
      <c r="AF1799" s="13"/>
      <c r="AG1799" s="13"/>
      <c r="AH1799" s="13"/>
      <c r="AI1799" s="27"/>
      <c r="AJ1799" s="27"/>
      <c r="AK1799" s="28"/>
      <c r="AL1799" s="27"/>
      <c r="AM1799" s="28"/>
      <c r="AN1799" s="29"/>
      <c r="AO1799" s="30"/>
      <c r="AP1799" s="12"/>
    </row>
    <row r="1800" customFormat="false" ht="12.75" hidden="false" customHeight="false" outlineLevel="0" collapsed="false">
      <c r="AB1800" s="13"/>
      <c r="AC1800" s="13"/>
      <c r="AD1800" s="13"/>
      <c r="AE1800" s="13"/>
      <c r="AF1800" s="13"/>
      <c r="AG1800" s="13"/>
      <c r="AH1800" s="13"/>
      <c r="AI1800" s="27"/>
      <c r="AJ1800" s="27"/>
      <c r="AK1800" s="28"/>
      <c r="AL1800" s="27"/>
      <c r="AM1800" s="28"/>
      <c r="AN1800" s="29"/>
      <c r="AO1800" s="30"/>
      <c r="AP1800" s="12"/>
    </row>
    <row r="1801" customFormat="false" ht="12.75" hidden="false" customHeight="false" outlineLevel="0" collapsed="false">
      <c r="AB1801" s="13"/>
      <c r="AC1801" s="13"/>
      <c r="AD1801" s="13"/>
      <c r="AE1801" s="13"/>
      <c r="AF1801" s="13"/>
      <c r="AG1801" s="13"/>
      <c r="AH1801" s="13"/>
      <c r="AI1801" s="27"/>
      <c r="AJ1801" s="27"/>
      <c r="AK1801" s="28"/>
      <c r="AL1801" s="27"/>
      <c r="AM1801" s="28"/>
      <c r="AN1801" s="29"/>
      <c r="AO1801" s="30"/>
      <c r="AP1801" s="12"/>
    </row>
    <row r="1802" customFormat="false" ht="12.75" hidden="false" customHeight="false" outlineLevel="0" collapsed="false">
      <c r="AB1802" s="13"/>
      <c r="AC1802" s="13"/>
      <c r="AD1802" s="13"/>
      <c r="AE1802" s="13"/>
      <c r="AF1802" s="13"/>
      <c r="AG1802" s="13"/>
      <c r="AH1802" s="13"/>
      <c r="AI1802" s="27"/>
      <c r="AJ1802" s="27"/>
      <c r="AK1802" s="28"/>
      <c r="AL1802" s="27"/>
      <c r="AM1802" s="28"/>
      <c r="AN1802" s="29"/>
      <c r="AO1802" s="30"/>
      <c r="AP1802" s="12"/>
    </row>
    <row r="1803" customFormat="false" ht="12.75" hidden="false" customHeight="false" outlineLevel="0" collapsed="false">
      <c r="AB1803" s="13"/>
      <c r="AC1803" s="13"/>
      <c r="AD1803" s="13"/>
      <c r="AE1803" s="13"/>
      <c r="AF1803" s="13"/>
      <c r="AG1803" s="13"/>
      <c r="AH1803" s="13"/>
      <c r="AI1803" s="27"/>
      <c r="AJ1803" s="27"/>
      <c r="AK1803" s="28"/>
      <c r="AL1803" s="27"/>
      <c r="AM1803" s="28"/>
      <c r="AN1803" s="29"/>
      <c r="AO1803" s="30"/>
      <c r="AP1803" s="12"/>
    </row>
    <row r="1804" customFormat="false" ht="12.75" hidden="false" customHeight="false" outlineLevel="0" collapsed="false">
      <c r="AB1804" s="13"/>
      <c r="AC1804" s="13"/>
      <c r="AD1804" s="13"/>
      <c r="AE1804" s="13"/>
      <c r="AF1804" s="13"/>
      <c r="AG1804" s="13"/>
      <c r="AH1804" s="13"/>
      <c r="AI1804" s="27"/>
      <c r="AJ1804" s="27"/>
      <c r="AK1804" s="28"/>
      <c r="AL1804" s="27"/>
      <c r="AM1804" s="28"/>
      <c r="AN1804" s="29"/>
      <c r="AO1804" s="30"/>
      <c r="AP1804" s="12"/>
    </row>
    <row r="1805" customFormat="false" ht="12.75" hidden="false" customHeight="false" outlineLevel="0" collapsed="false">
      <c r="AB1805" s="13"/>
      <c r="AC1805" s="13"/>
      <c r="AD1805" s="13"/>
      <c r="AE1805" s="13"/>
      <c r="AF1805" s="13"/>
      <c r="AG1805" s="13"/>
      <c r="AH1805" s="13"/>
      <c r="AI1805" s="27"/>
      <c r="AJ1805" s="27"/>
      <c r="AK1805" s="28"/>
      <c r="AL1805" s="27"/>
      <c r="AM1805" s="28"/>
      <c r="AN1805" s="29"/>
      <c r="AO1805" s="30"/>
      <c r="AP1805" s="12"/>
    </row>
    <row r="1806" customFormat="false" ht="12.75" hidden="false" customHeight="false" outlineLevel="0" collapsed="false">
      <c r="AB1806" s="13"/>
      <c r="AC1806" s="13"/>
      <c r="AD1806" s="13"/>
      <c r="AE1806" s="13"/>
      <c r="AF1806" s="13"/>
      <c r="AG1806" s="13"/>
      <c r="AH1806" s="13"/>
      <c r="AI1806" s="27"/>
      <c r="AJ1806" s="27"/>
      <c r="AK1806" s="28"/>
      <c r="AL1806" s="27"/>
      <c r="AM1806" s="28"/>
      <c r="AN1806" s="29"/>
      <c r="AO1806" s="30"/>
      <c r="AP1806" s="12"/>
    </row>
    <row r="1807" customFormat="false" ht="12.75" hidden="false" customHeight="false" outlineLevel="0" collapsed="false">
      <c r="AB1807" s="13"/>
      <c r="AC1807" s="13"/>
      <c r="AD1807" s="13"/>
      <c r="AE1807" s="13"/>
      <c r="AF1807" s="13"/>
      <c r="AG1807" s="13"/>
      <c r="AH1807" s="13"/>
      <c r="AI1807" s="27"/>
      <c r="AJ1807" s="27"/>
      <c r="AK1807" s="28"/>
      <c r="AL1807" s="27"/>
      <c r="AM1807" s="28"/>
      <c r="AN1807" s="29"/>
      <c r="AO1807" s="30"/>
      <c r="AP1807" s="12"/>
    </row>
    <row r="1808" customFormat="false" ht="12.75" hidden="false" customHeight="false" outlineLevel="0" collapsed="false">
      <c r="AB1808" s="13"/>
      <c r="AC1808" s="13"/>
      <c r="AD1808" s="13"/>
      <c r="AE1808" s="13"/>
      <c r="AF1808" s="13"/>
      <c r="AG1808" s="13"/>
      <c r="AH1808" s="13"/>
      <c r="AI1808" s="27"/>
      <c r="AJ1808" s="27"/>
      <c r="AK1808" s="28"/>
      <c r="AL1808" s="27"/>
      <c r="AM1808" s="28"/>
      <c r="AN1808" s="29"/>
      <c r="AO1808" s="30"/>
      <c r="AP1808" s="12"/>
    </row>
    <row r="1809" customFormat="false" ht="12.75" hidden="false" customHeight="false" outlineLevel="0" collapsed="false">
      <c r="AB1809" s="13"/>
      <c r="AC1809" s="13"/>
      <c r="AD1809" s="13"/>
      <c r="AE1809" s="13"/>
      <c r="AF1809" s="13"/>
      <c r="AG1809" s="13"/>
      <c r="AH1809" s="13"/>
      <c r="AI1809" s="27"/>
      <c r="AJ1809" s="27"/>
      <c r="AK1809" s="28"/>
      <c r="AL1809" s="27"/>
      <c r="AM1809" s="28"/>
      <c r="AN1809" s="29"/>
      <c r="AO1809" s="30"/>
      <c r="AP1809" s="12"/>
    </row>
    <row r="1810" customFormat="false" ht="12.75" hidden="false" customHeight="false" outlineLevel="0" collapsed="false">
      <c r="AB1810" s="13"/>
      <c r="AC1810" s="13"/>
      <c r="AD1810" s="13"/>
      <c r="AE1810" s="13"/>
      <c r="AF1810" s="13"/>
      <c r="AG1810" s="13"/>
      <c r="AH1810" s="13"/>
      <c r="AI1810" s="27"/>
      <c r="AJ1810" s="27"/>
      <c r="AK1810" s="28"/>
      <c r="AL1810" s="27"/>
      <c r="AM1810" s="28"/>
      <c r="AN1810" s="29"/>
      <c r="AO1810" s="30"/>
      <c r="AP1810" s="12"/>
    </row>
    <row r="1811" customFormat="false" ht="12.75" hidden="false" customHeight="false" outlineLevel="0" collapsed="false">
      <c r="AB1811" s="13"/>
      <c r="AC1811" s="13"/>
      <c r="AD1811" s="13"/>
      <c r="AE1811" s="13"/>
      <c r="AF1811" s="13"/>
      <c r="AG1811" s="13"/>
      <c r="AH1811" s="13"/>
      <c r="AI1811" s="27"/>
      <c r="AJ1811" s="27"/>
      <c r="AK1811" s="28"/>
      <c r="AL1811" s="27"/>
      <c r="AM1811" s="28"/>
      <c r="AN1811" s="29"/>
      <c r="AO1811" s="30"/>
      <c r="AP1811" s="12"/>
    </row>
    <row r="1812" customFormat="false" ht="12.75" hidden="false" customHeight="false" outlineLevel="0" collapsed="false">
      <c r="AB1812" s="13"/>
      <c r="AC1812" s="13"/>
      <c r="AD1812" s="13"/>
      <c r="AE1812" s="13"/>
      <c r="AF1812" s="13"/>
      <c r="AG1812" s="13"/>
      <c r="AH1812" s="13"/>
      <c r="AI1812" s="27"/>
      <c r="AJ1812" s="27"/>
      <c r="AK1812" s="28"/>
      <c r="AL1812" s="27"/>
      <c r="AM1812" s="28"/>
      <c r="AN1812" s="29"/>
      <c r="AO1812" s="30"/>
      <c r="AP1812" s="12"/>
    </row>
    <row r="1813" customFormat="false" ht="12.75" hidden="false" customHeight="false" outlineLevel="0" collapsed="false">
      <c r="AB1813" s="13"/>
      <c r="AC1813" s="13"/>
      <c r="AD1813" s="13"/>
      <c r="AE1813" s="13"/>
      <c r="AF1813" s="13"/>
      <c r="AG1813" s="13"/>
      <c r="AH1813" s="13"/>
      <c r="AI1813" s="27"/>
      <c r="AJ1813" s="27"/>
      <c r="AK1813" s="28"/>
      <c r="AL1813" s="27"/>
      <c r="AM1813" s="28"/>
      <c r="AN1813" s="29"/>
      <c r="AO1813" s="30"/>
      <c r="AP1813" s="12"/>
    </row>
    <row r="1814" customFormat="false" ht="12.75" hidden="false" customHeight="false" outlineLevel="0" collapsed="false">
      <c r="AB1814" s="13"/>
      <c r="AC1814" s="13"/>
      <c r="AD1814" s="13"/>
      <c r="AE1814" s="13"/>
      <c r="AF1814" s="13"/>
      <c r="AG1814" s="13"/>
      <c r="AH1814" s="13"/>
      <c r="AI1814" s="27"/>
      <c r="AJ1814" s="27"/>
      <c r="AK1814" s="28"/>
      <c r="AL1814" s="27"/>
      <c r="AM1814" s="28"/>
      <c r="AN1814" s="29"/>
      <c r="AO1814" s="30"/>
      <c r="AP1814" s="12"/>
    </row>
    <row r="1815" customFormat="false" ht="12.75" hidden="false" customHeight="false" outlineLevel="0" collapsed="false">
      <c r="AB1815" s="13"/>
      <c r="AC1815" s="13"/>
      <c r="AD1815" s="13"/>
      <c r="AE1815" s="13"/>
      <c r="AF1815" s="13"/>
      <c r="AG1815" s="13"/>
      <c r="AH1815" s="13"/>
      <c r="AI1815" s="27"/>
      <c r="AJ1815" s="27"/>
      <c r="AK1815" s="28"/>
      <c r="AL1815" s="27"/>
      <c r="AM1815" s="28"/>
      <c r="AN1815" s="29"/>
      <c r="AO1815" s="30"/>
      <c r="AP1815" s="12"/>
    </row>
    <row r="1816" customFormat="false" ht="12.75" hidden="false" customHeight="false" outlineLevel="0" collapsed="false">
      <c r="AB1816" s="13"/>
      <c r="AC1816" s="13"/>
      <c r="AD1816" s="13"/>
      <c r="AE1816" s="13"/>
      <c r="AF1816" s="13"/>
      <c r="AG1816" s="13"/>
      <c r="AH1816" s="13"/>
      <c r="AI1816" s="27"/>
      <c r="AJ1816" s="27"/>
      <c r="AK1816" s="28"/>
      <c r="AL1816" s="27"/>
      <c r="AM1816" s="28"/>
      <c r="AN1816" s="29"/>
      <c r="AO1816" s="30"/>
      <c r="AP1816" s="12"/>
    </row>
    <row r="1817" customFormat="false" ht="12.75" hidden="false" customHeight="false" outlineLevel="0" collapsed="false">
      <c r="AB1817" s="13"/>
      <c r="AC1817" s="13"/>
      <c r="AD1817" s="13"/>
      <c r="AE1817" s="13"/>
      <c r="AF1817" s="13"/>
      <c r="AG1817" s="13"/>
      <c r="AH1817" s="13"/>
      <c r="AI1817" s="27"/>
      <c r="AJ1817" s="27"/>
      <c r="AK1817" s="28"/>
      <c r="AL1817" s="27"/>
      <c r="AM1817" s="28"/>
      <c r="AN1817" s="29"/>
      <c r="AO1817" s="30"/>
      <c r="AP1817" s="12"/>
    </row>
    <row r="1818" customFormat="false" ht="12.75" hidden="false" customHeight="false" outlineLevel="0" collapsed="false">
      <c r="AB1818" s="13"/>
      <c r="AC1818" s="13"/>
      <c r="AD1818" s="13"/>
      <c r="AE1818" s="13"/>
      <c r="AF1818" s="13"/>
      <c r="AG1818" s="13"/>
      <c r="AH1818" s="13"/>
      <c r="AI1818" s="27"/>
      <c r="AJ1818" s="27"/>
      <c r="AK1818" s="28"/>
      <c r="AL1818" s="27"/>
      <c r="AM1818" s="28"/>
      <c r="AN1818" s="29"/>
      <c r="AO1818" s="30"/>
      <c r="AP1818" s="12"/>
    </row>
    <row r="1819" customFormat="false" ht="12.75" hidden="false" customHeight="false" outlineLevel="0" collapsed="false">
      <c r="AB1819" s="13"/>
      <c r="AC1819" s="13"/>
      <c r="AD1819" s="13"/>
      <c r="AE1819" s="13"/>
      <c r="AF1819" s="13"/>
      <c r="AG1819" s="13"/>
      <c r="AH1819" s="13"/>
      <c r="AI1819" s="27"/>
      <c r="AJ1819" s="27"/>
      <c r="AK1819" s="28"/>
      <c r="AL1819" s="27"/>
      <c r="AM1819" s="28"/>
      <c r="AN1819" s="29"/>
      <c r="AO1819" s="30"/>
      <c r="AP1819" s="12"/>
    </row>
    <row r="1820" customFormat="false" ht="12.75" hidden="false" customHeight="false" outlineLevel="0" collapsed="false">
      <c r="AB1820" s="13"/>
      <c r="AC1820" s="13"/>
      <c r="AD1820" s="13"/>
      <c r="AE1820" s="13"/>
      <c r="AF1820" s="13"/>
      <c r="AG1820" s="13"/>
      <c r="AH1820" s="13"/>
      <c r="AI1820" s="27"/>
      <c r="AJ1820" s="27"/>
      <c r="AK1820" s="28"/>
      <c r="AL1820" s="27"/>
      <c r="AM1820" s="28"/>
      <c r="AN1820" s="29"/>
      <c r="AO1820" s="30"/>
      <c r="AP1820" s="12"/>
    </row>
    <row r="1821" customFormat="false" ht="12.75" hidden="false" customHeight="false" outlineLevel="0" collapsed="false">
      <c r="AB1821" s="13"/>
      <c r="AC1821" s="13"/>
      <c r="AD1821" s="13"/>
      <c r="AE1821" s="13"/>
      <c r="AF1821" s="13"/>
      <c r="AG1821" s="13"/>
      <c r="AH1821" s="13"/>
      <c r="AI1821" s="27"/>
      <c r="AJ1821" s="27"/>
      <c r="AK1821" s="28"/>
      <c r="AL1821" s="27"/>
      <c r="AM1821" s="28"/>
      <c r="AN1821" s="29"/>
      <c r="AO1821" s="30"/>
      <c r="AP1821" s="12"/>
    </row>
    <row r="1822" customFormat="false" ht="12.75" hidden="false" customHeight="false" outlineLevel="0" collapsed="false">
      <c r="AB1822" s="13"/>
      <c r="AC1822" s="13"/>
      <c r="AD1822" s="13"/>
      <c r="AE1822" s="13"/>
      <c r="AF1822" s="13"/>
      <c r="AG1822" s="13"/>
      <c r="AH1822" s="13"/>
      <c r="AI1822" s="27"/>
      <c r="AJ1822" s="27"/>
      <c r="AK1822" s="28"/>
      <c r="AL1822" s="27"/>
      <c r="AM1822" s="28"/>
      <c r="AN1822" s="29"/>
      <c r="AO1822" s="30"/>
      <c r="AP1822" s="12"/>
    </row>
    <row r="1823" customFormat="false" ht="12.75" hidden="false" customHeight="false" outlineLevel="0" collapsed="false">
      <c r="AB1823" s="13"/>
      <c r="AC1823" s="13"/>
      <c r="AD1823" s="13"/>
      <c r="AE1823" s="13"/>
      <c r="AF1823" s="13"/>
      <c r="AG1823" s="13"/>
      <c r="AH1823" s="13"/>
      <c r="AI1823" s="27"/>
      <c r="AJ1823" s="27"/>
      <c r="AK1823" s="28"/>
      <c r="AL1823" s="27"/>
      <c r="AM1823" s="28"/>
      <c r="AN1823" s="29"/>
      <c r="AO1823" s="30"/>
      <c r="AP1823" s="12"/>
    </row>
    <row r="1824" customFormat="false" ht="12.75" hidden="false" customHeight="false" outlineLevel="0" collapsed="false">
      <c r="AB1824" s="13"/>
      <c r="AC1824" s="13"/>
      <c r="AD1824" s="13"/>
      <c r="AE1824" s="13"/>
      <c r="AF1824" s="13"/>
      <c r="AG1824" s="13"/>
      <c r="AH1824" s="13"/>
      <c r="AI1824" s="27"/>
      <c r="AJ1824" s="27"/>
      <c r="AK1824" s="28"/>
      <c r="AL1824" s="27"/>
      <c r="AM1824" s="28"/>
      <c r="AN1824" s="29"/>
      <c r="AO1824" s="30"/>
      <c r="AP1824" s="12"/>
    </row>
    <row r="1825" customFormat="false" ht="12.75" hidden="false" customHeight="false" outlineLevel="0" collapsed="false">
      <c r="AB1825" s="13"/>
      <c r="AC1825" s="13"/>
      <c r="AD1825" s="13"/>
      <c r="AE1825" s="13"/>
      <c r="AF1825" s="13"/>
      <c r="AG1825" s="13"/>
      <c r="AH1825" s="13"/>
      <c r="AI1825" s="27"/>
      <c r="AJ1825" s="27"/>
      <c r="AK1825" s="28"/>
      <c r="AL1825" s="27"/>
      <c r="AM1825" s="28"/>
      <c r="AN1825" s="29"/>
      <c r="AO1825" s="30"/>
      <c r="AP1825" s="12"/>
    </row>
    <row r="1826" customFormat="false" ht="12.75" hidden="false" customHeight="false" outlineLevel="0" collapsed="false">
      <c r="AB1826" s="13"/>
      <c r="AC1826" s="13"/>
      <c r="AD1826" s="13"/>
      <c r="AE1826" s="13"/>
      <c r="AF1826" s="13"/>
      <c r="AG1826" s="13"/>
      <c r="AH1826" s="13"/>
      <c r="AI1826" s="27"/>
      <c r="AJ1826" s="27"/>
      <c r="AK1826" s="28"/>
      <c r="AL1826" s="27"/>
      <c r="AM1826" s="28"/>
      <c r="AN1826" s="29"/>
      <c r="AO1826" s="30"/>
      <c r="AP1826" s="12"/>
    </row>
    <row r="1827" customFormat="false" ht="12.75" hidden="false" customHeight="false" outlineLevel="0" collapsed="false">
      <c r="AB1827" s="13"/>
      <c r="AC1827" s="13"/>
      <c r="AD1827" s="13"/>
      <c r="AE1827" s="13"/>
      <c r="AF1827" s="13"/>
      <c r="AG1827" s="13"/>
      <c r="AH1827" s="13"/>
      <c r="AI1827" s="27"/>
      <c r="AJ1827" s="27"/>
      <c r="AK1827" s="28"/>
      <c r="AL1827" s="27"/>
      <c r="AM1827" s="28"/>
      <c r="AN1827" s="29"/>
      <c r="AO1827" s="30"/>
      <c r="AP1827" s="12"/>
    </row>
    <row r="1828" customFormat="false" ht="12.75" hidden="false" customHeight="false" outlineLevel="0" collapsed="false">
      <c r="AB1828" s="13"/>
      <c r="AC1828" s="13"/>
      <c r="AD1828" s="13"/>
      <c r="AE1828" s="13"/>
      <c r="AF1828" s="13"/>
      <c r="AG1828" s="13"/>
      <c r="AH1828" s="13"/>
      <c r="AI1828" s="27"/>
      <c r="AJ1828" s="27"/>
      <c r="AK1828" s="28"/>
      <c r="AL1828" s="27"/>
      <c r="AM1828" s="28"/>
      <c r="AN1828" s="29"/>
      <c r="AO1828" s="30"/>
      <c r="AP1828" s="12"/>
    </row>
    <row r="1829" customFormat="false" ht="12.75" hidden="false" customHeight="false" outlineLevel="0" collapsed="false">
      <c r="AB1829" s="13"/>
      <c r="AC1829" s="13"/>
      <c r="AD1829" s="13"/>
      <c r="AE1829" s="13"/>
      <c r="AF1829" s="13"/>
      <c r="AG1829" s="13"/>
      <c r="AH1829" s="13"/>
      <c r="AI1829" s="27"/>
      <c r="AJ1829" s="27"/>
      <c r="AK1829" s="28"/>
      <c r="AL1829" s="27"/>
      <c r="AM1829" s="28"/>
      <c r="AN1829" s="29"/>
      <c r="AO1829" s="30"/>
      <c r="AP1829" s="12"/>
    </row>
  </sheetData>
  <conditionalFormatting sqref="AO6:AP1442 AB6:AK1442 AM6:AM1442">
    <cfRule type="cellIs" priority="2" operator="notEqual" aboveAverage="0" equalAverage="0" bottom="0" percent="0" rank="0" text="" dxfId="0">
      <formula>O6</formula>
    </cfRule>
  </conditionalFormatting>
  <conditionalFormatting sqref="BB6:BK1239 BM6:BM1239 BO6:BP1239">
    <cfRule type="cellIs" priority="3" operator="notEqual" aboveAverage="0" equalAverage="0" bottom="0" percent="0" rank="0" text="" dxfId="1">
      <formula>B6</formula>
    </cfRule>
  </conditionalFormatting>
  <conditionalFormatting sqref="D6:K69 D76:K141 D164:K233 B78:B148 B1288 C164:C313 O349:P1290 C349:C373 M349:M1290 B375 B374:K374 C375:C405 B406:K407 C408:C445 B446:K446 C447:C478 B479:K482 C483 C494:C517 B518:K518 C519:C549 C561:C589 B590:K590 C591:C621 B662:K663 C664:C692 B694:B734 C693:K734 C735:C765 B766:C773 B839:K847 B982:K992 C1023:C1125 C1127:C1290 B1126:K1126 B6:B76 B1166 B1238 C993:C1021 B1022:C1022 B1278 B484:K493 B550:K560 D766:K808 B806:C808 C774:C805 C809:C838 C636:C661 B622:K635 C6:C162 D148:K162 B150:B162 B164:B240 B163:K163 H879:H887 K880:K887 G317:K340 J664:K665 C848:C981 E881:E887 G881:G887 B878:B887 B664:B665 E664:F665 G664:H664 H665 M6:M315 O6:P315 B314:F340 G314:K315 M317:M347 B341:B373 O317:P347 C341:K347 D349:K351">
    <cfRule type="cellIs" priority="4" operator="notEqual" aboveAverage="0" equalAverage="0" bottom="0" percent="0" rank="0" text="" dxfId="2">
      <formula>BD6</formula>
    </cfRule>
  </conditionalFormatting>
  <conditionalFormatting sqref="D240:K305 B242:B312 B376:B404 D312:K313 D352:K373 D375:K397">
    <cfRule type="cellIs" priority="5" operator="notEqual" aboveAverage="0" equalAverage="0" bottom="0" percent="0" rank="0" text="" dxfId="3">
      <formula>BD220</formula>
    </cfRule>
  </conditionalFormatting>
  <conditionalFormatting sqref="B1167:B1196 D1278:K1290 B1279:B1287 B591:B620 B666:B692 D735:K757 B774:B805 D519:K541 D447:K469 B519:B548 D591:K613 B888:B908 B735:B764 B1198:B1237 D908:K973 E1127:E1165 B910:B980 O1292:P1540 D1052:K1117 D1023:K1045 B1054:B1124 B1023:B1052 D1196:K1261 D1268:K1271 B1292:K1540 D404:K405 B447:B476 B408:B445 D408:K445 B478 D476:K478 D483:K483 B483 D494:K517 B494:B517 D548:K549 B561:B589 D561:K589 D620:K621 D636:K661 B809:B836 D692:K692 D764:K765 D809:K829 E1167:E1189 B838 D836:K838 B848:B877 D980:K981 B993:B1021 D1124:K1125 B1127:B1165 B636:B661 B1289:B1290 M1292:M1540 B1239:B1277 D993:K1021 D1127:D1189 F1127:K1189 H848:H878 D888:K901 G848:G880 D848:D887 E848:E880 F848:F887 I848:J887 K848:K879 D664:D685 E666:F685 H666:H685 G665:G685 I664:I685 J666:K685">
    <cfRule type="cellIs" priority="6" operator="notEqual" aboveAverage="0" equalAverage="0" bottom="0" percent="0" rank="0" text="" dxfId="4">
      <formula>BB1127</formula>
    </cfRule>
  </conditionalFormatting>
  <printOptions headings="false" gridLines="false" gridLinesSet="true" horizontalCentered="false" verticalCentered="false"/>
  <pageMargins left="0.354166666666667" right="0.354166666666667" top="0.511805555555556" bottom="0.472222222222222" header="0.511811023622047" footer="0.236111111111111"/>
  <pageSetup paperSize="9" scale="48" fitToWidth="1" fitToHeight="1" pageOrder="downThenOver" orientation="landscape" blackAndWhite="false" draft="false" cellComments="none" horizontalDpi="300" verticalDpi="300" copies="1"/>
  <headerFooter differentFirst="false" differentOddEven="false">
    <oddHeader/>
    <oddFooter>&amp;LPrinted &amp;D   &amp;T&amp;CCONFIDENTIAL
FOR INTERNAL USE ONLY&amp;RPage &amp;P</oddFooter>
  </headerFooter>
  <rowBreaks count="8" manualBreakCount="8">
    <brk id="75" man="true" max="16383" min="0"/>
    <brk id="148" man="true" max="16383" min="0"/>
    <brk id="183" man="true" max="16383" min="0"/>
    <brk id="239" man="true" max="16383" min="0"/>
    <brk id="403" man="true" max="16383" min="0"/>
    <brk id="547" man="true" max="16383" min="0"/>
    <brk id="692" man="true" max="16383" min="0"/>
    <brk id="907" man="true" max="16383" min="0"/>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1220"/>
  <sheetViews>
    <sheetView showFormulas="false" showGridLines="true" showRowColHeaders="true" showZeros="true" rightToLeft="false" tabSelected="false" showOutlineSymbols="true" defaultGridColor="true" view="normal" topLeftCell="A2" colorId="64" zoomScale="75" zoomScaleNormal="75" zoomScalePageLayoutView="100" workbookViewId="0">
      <pane xSplit="3" ySplit="3" topLeftCell="D5" activePane="bottomRight" state="frozen"/>
      <selection pane="topLeft" activeCell="A2" activeCellId="0" sqref="A2"/>
      <selection pane="topRight" activeCell="D2" activeCellId="0" sqref="D2"/>
      <selection pane="bottomLeft" activeCell="A5" activeCellId="0" sqref="A5"/>
      <selection pane="bottomRight" activeCell="B4" activeCellId="0" sqref="B4"/>
    </sheetView>
  </sheetViews>
  <sheetFormatPr defaultColWidth="9.13671875" defaultRowHeight="12.75" customHeight="true" zeroHeight="false" outlineLevelRow="0" outlineLevelCol="0"/>
  <cols>
    <col collapsed="false" customWidth="true" hidden="false" outlineLevel="0" max="1" min="1" style="22" width="5.56"/>
    <col collapsed="false" customWidth="true" hidden="false" outlineLevel="0" max="2" min="2" style="94" width="33.56"/>
    <col collapsed="false" customWidth="true" hidden="false" outlineLevel="0" max="3" min="3" style="21" width="10.41"/>
    <col collapsed="false" customWidth="true" hidden="false" outlineLevel="0" max="4" min="4" style="22" width="20.28"/>
    <col collapsed="false" customWidth="true" hidden="false" outlineLevel="0" max="5" min="5" style="22" width="15.41"/>
    <col collapsed="false" customWidth="true" hidden="false" outlineLevel="0" max="6" min="6" style="22" width="15.13"/>
    <col collapsed="false" customWidth="true" hidden="false" outlineLevel="0" max="7" min="7" style="21" width="21.99"/>
    <col collapsed="false" customWidth="true" hidden="false" outlineLevel="0" max="8" min="8" style="22" width="17.28"/>
    <col collapsed="false" customWidth="true" hidden="false" outlineLevel="0" max="9" min="9" style="22" width="12.28"/>
    <col collapsed="false" customWidth="true" hidden="false" outlineLevel="0" max="10" min="10" style="149" width="14.85"/>
    <col collapsed="false" customWidth="true" hidden="false" outlineLevel="0" max="11" min="11" style="149" width="16.28"/>
    <col collapsed="false" customWidth="false" hidden="false" outlineLevel="0" max="25" min="12" style="6" width="9.14"/>
    <col collapsed="false" customWidth="false" hidden="false" outlineLevel="0" max="26" min="26" style="5" width="9.14"/>
    <col collapsed="false" customWidth="true" hidden="false" outlineLevel="0" max="27" min="27" style="5" width="5.13"/>
    <col collapsed="false" customWidth="true" hidden="false" outlineLevel="0" max="28" min="28" style="5" width="24.28"/>
    <col collapsed="false" customWidth="true" hidden="false" outlineLevel="0" max="29" min="29" style="5" width="14.85"/>
    <col collapsed="false" customWidth="true" hidden="false" outlineLevel="0" max="30" min="30" style="5" width="19.99"/>
    <col collapsed="false" customWidth="true" hidden="false" outlineLevel="0" max="37" min="31" style="5" width="11.28"/>
    <col collapsed="false" customWidth="false" hidden="false" outlineLevel="0" max="52" min="38" style="6" width="9.14"/>
    <col collapsed="false" customWidth="true" hidden="false" outlineLevel="0" max="53" min="53" style="13" width="17.14"/>
    <col collapsed="false" customWidth="true" hidden="false" outlineLevel="0" max="54" min="54" style="150" width="21.42"/>
    <col collapsed="false" customWidth="true" hidden="false" outlineLevel="0" max="55" min="55" style="14" width="16.7"/>
    <col collapsed="false" customWidth="true" hidden="false" outlineLevel="0" max="56" min="56" style="151" width="19.56"/>
    <col collapsed="false" customWidth="true" hidden="false" outlineLevel="0" max="57" min="57" style="151" width="20.28"/>
    <col collapsed="false" customWidth="true" hidden="false" outlineLevel="0" max="58" min="58" style="151" width="11.85"/>
    <col collapsed="false" customWidth="true" hidden="false" outlineLevel="0" max="59" min="59" style="151" width="14.28"/>
    <col collapsed="false" customWidth="true" hidden="false" outlineLevel="0" max="60" min="60" style="151" width="11.56"/>
    <col collapsed="false" customWidth="true" hidden="false" outlineLevel="0" max="61" min="61" style="151" width="16.84"/>
    <col collapsed="false" customWidth="true" hidden="false" outlineLevel="0" max="62" min="62" style="151" width="20.99"/>
    <col collapsed="false" customWidth="true" hidden="false" outlineLevel="0" max="63" min="63" style="152" width="12.7"/>
    <col collapsed="false" customWidth="false" hidden="false" outlineLevel="0" max="257" min="64" style="6" width="9.14"/>
  </cols>
  <sheetData>
    <row r="1" customFormat="false" ht="12.75" hidden="false" customHeight="false" outlineLevel="0" collapsed="false">
      <c r="A1" s="153" t="s">
        <v>0</v>
      </c>
      <c r="B1" s="20"/>
      <c r="AA1" s="5" t="s">
        <v>0</v>
      </c>
      <c r="BA1" s="31"/>
    </row>
    <row r="2" customFormat="false" ht="48.75" hidden="false" customHeight="true" outlineLevel="0" collapsed="false">
      <c r="B2" s="32"/>
      <c r="BA2" s="38" t="s">
        <v>7</v>
      </c>
      <c r="BB2" s="132"/>
      <c r="BK2" s="151"/>
    </row>
    <row r="3" customFormat="false" ht="12.75" hidden="false" customHeight="false" outlineLevel="0" collapsed="false">
      <c r="B3" s="154" t="str">
        <f aca="false">'Detail Pipeline'!B3</f>
        <v>Last Updated 29th May 2001</v>
      </c>
      <c r="AB3" s="155" t="n">
        <v>37033.4100384259</v>
      </c>
      <c r="BA3" s="42" t="s">
        <v>9</v>
      </c>
      <c r="BB3" s="41" t="n">
        <f aca="false">AB3</f>
        <v>37033.4100384259</v>
      </c>
      <c r="BK3" s="151"/>
    </row>
    <row r="4" customFormat="false" ht="38.25" hidden="false" customHeight="false" outlineLevel="0" collapsed="false">
      <c r="A4" s="43"/>
      <c r="B4" s="44" t="s">
        <v>10</v>
      </c>
      <c r="C4" s="45" t="s">
        <v>11</v>
      </c>
      <c r="D4" s="44" t="s">
        <v>13</v>
      </c>
      <c r="E4" s="44" t="s">
        <v>1730</v>
      </c>
      <c r="F4" s="46" t="s">
        <v>1731</v>
      </c>
      <c r="G4" s="47" t="s">
        <v>1732</v>
      </c>
      <c r="H4" s="48" t="s">
        <v>1733</v>
      </c>
      <c r="I4" s="49" t="s">
        <v>1734</v>
      </c>
      <c r="J4" s="49" t="s">
        <v>1735</v>
      </c>
      <c r="K4" s="49" t="s">
        <v>1736</v>
      </c>
      <c r="L4" s="156"/>
      <c r="M4" s="156"/>
      <c r="N4" s="156"/>
      <c r="O4" s="156"/>
      <c r="P4" s="156"/>
      <c r="Q4" s="156"/>
      <c r="R4" s="156"/>
      <c r="S4" s="156"/>
      <c r="T4" s="156"/>
      <c r="U4" s="156"/>
      <c r="V4" s="156"/>
      <c r="W4" s="156"/>
      <c r="X4" s="156"/>
      <c r="Y4" s="156"/>
      <c r="Z4" s="157"/>
      <c r="AA4" s="157"/>
      <c r="AB4" s="56" t="s">
        <v>10</v>
      </c>
      <c r="AC4" s="57" t="s">
        <v>11</v>
      </c>
      <c r="AD4" s="56" t="s">
        <v>13</v>
      </c>
      <c r="AE4" s="56" t="s">
        <v>1730</v>
      </c>
      <c r="AF4" s="61" t="s">
        <v>1731</v>
      </c>
      <c r="AG4" s="59" t="s">
        <v>1732</v>
      </c>
      <c r="AH4" s="158" t="s">
        <v>1733</v>
      </c>
      <c r="AI4" s="59" t="s">
        <v>1734</v>
      </c>
      <c r="AJ4" s="59" t="s">
        <v>1735</v>
      </c>
      <c r="AK4" s="61" t="s">
        <v>1736</v>
      </c>
      <c r="AL4" s="156"/>
      <c r="AM4" s="156"/>
      <c r="AN4" s="156"/>
      <c r="AO4" s="156"/>
      <c r="AP4" s="156"/>
      <c r="AQ4" s="156"/>
      <c r="AR4" s="156"/>
      <c r="AS4" s="156"/>
      <c r="AT4" s="156"/>
      <c r="AU4" s="156"/>
      <c r="AV4" s="156"/>
      <c r="AW4" s="156"/>
      <c r="AX4" s="156"/>
      <c r="AY4" s="156"/>
      <c r="AZ4" s="156"/>
      <c r="BA4" s="55"/>
      <c r="BB4" s="159" t="s">
        <v>10</v>
      </c>
      <c r="BC4" s="57" t="s">
        <v>11</v>
      </c>
      <c r="BD4" s="160" t="s">
        <v>13</v>
      </c>
      <c r="BE4" s="160" t="s">
        <v>1730</v>
      </c>
      <c r="BF4" s="160" t="s">
        <v>1731</v>
      </c>
      <c r="BG4" s="160" t="s">
        <v>1732</v>
      </c>
      <c r="BH4" s="161" t="s">
        <v>1733</v>
      </c>
      <c r="BI4" s="160" t="s">
        <v>1734</v>
      </c>
      <c r="BJ4" s="160" t="s">
        <v>1735</v>
      </c>
      <c r="BK4" s="160" t="s">
        <v>1736</v>
      </c>
      <c r="BL4" s="156"/>
      <c r="BM4" s="156"/>
      <c r="BN4" s="156"/>
      <c r="BO4" s="156"/>
      <c r="BP4" s="156"/>
      <c r="BQ4" s="156"/>
      <c r="BR4" s="156"/>
      <c r="BS4" s="156"/>
      <c r="BT4" s="156"/>
      <c r="BU4" s="156"/>
      <c r="BV4" s="156"/>
      <c r="BW4" s="156"/>
      <c r="BX4" s="156"/>
      <c r="BY4" s="156"/>
      <c r="BZ4" s="156"/>
      <c r="CA4" s="156"/>
      <c r="CB4" s="156"/>
      <c r="CC4" s="156"/>
      <c r="CD4" s="156"/>
      <c r="CE4" s="156"/>
      <c r="CF4" s="156"/>
      <c r="CG4" s="156"/>
      <c r="CH4" s="156"/>
      <c r="CI4" s="156"/>
      <c r="CJ4" s="156"/>
      <c r="CK4" s="156"/>
      <c r="CL4" s="156"/>
      <c r="CM4" s="156"/>
      <c r="CN4" s="156"/>
      <c r="CO4" s="156"/>
      <c r="CP4" s="156"/>
      <c r="CQ4" s="156"/>
      <c r="CR4" s="156"/>
      <c r="CS4" s="156"/>
      <c r="CT4" s="156"/>
      <c r="CU4" s="156"/>
      <c r="CV4" s="156"/>
      <c r="CW4" s="156"/>
      <c r="CX4" s="156"/>
      <c r="CY4" s="156"/>
      <c r="CZ4" s="156"/>
      <c r="DA4" s="156"/>
      <c r="DB4" s="156"/>
      <c r="DC4" s="156"/>
      <c r="DD4" s="156"/>
      <c r="DE4" s="156"/>
      <c r="DF4" s="156"/>
      <c r="DG4" s="156"/>
      <c r="DH4" s="156"/>
      <c r="DI4" s="156"/>
      <c r="DJ4" s="156"/>
      <c r="DK4" s="156"/>
      <c r="DL4" s="156"/>
      <c r="DM4" s="156"/>
      <c r="DN4" s="156"/>
      <c r="DO4" s="156"/>
      <c r="DP4" s="156"/>
      <c r="DQ4" s="156"/>
      <c r="DR4" s="156"/>
      <c r="DS4" s="156"/>
      <c r="DT4" s="156"/>
      <c r="DU4" s="156"/>
      <c r="DV4" s="156"/>
      <c r="DW4" s="156"/>
      <c r="DX4" s="156"/>
      <c r="DY4" s="156"/>
      <c r="DZ4" s="156"/>
      <c r="EA4" s="156"/>
      <c r="EB4" s="156"/>
      <c r="EC4" s="156"/>
      <c r="ED4" s="156"/>
      <c r="EE4" s="156"/>
      <c r="EF4" s="156"/>
      <c r="EG4" s="156"/>
      <c r="EH4" s="156"/>
      <c r="EI4" s="156"/>
      <c r="EJ4" s="156"/>
      <c r="EK4" s="156"/>
      <c r="EL4" s="156"/>
      <c r="EM4" s="156"/>
      <c r="EN4" s="156"/>
      <c r="EO4" s="156"/>
      <c r="EP4" s="156"/>
      <c r="EQ4" s="156"/>
      <c r="ER4" s="156"/>
      <c r="ES4" s="156"/>
      <c r="ET4" s="156"/>
      <c r="EU4" s="156"/>
      <c r="EV4" s="156"/>
      <c r="EW4" s="156"/>
      <c r="EX4" s="156"/>
      <c r="EY4" s="156"/>
      <c r="EZ4" s="156"/>
      <c r="FA4" s="156"/>
      <c r="FB4" s="156"/>
      <c r="FC4" s="156"/>
      <c r="FD4" s="156"/>
      <c r="FE4" s="156"/>
      <c r="FF4" s="156"/>
      <c r="FG4" s="156"/>
      <c r="FH4" s="156"/>
      <c r="FI4" s="156"/>
      <c r="FJ4" s="156"/>
      <c r="FK4" s="156"/>
      <c r="FL4" s="156"/>
      <c r="FM4" s="156"/>
      <c r="FN4" s="156"/>
      <c r="FO4" s="156"/>
      <c r="FP4" s="156"/>
      <c r="FQ4" s="156"/>
      <c r="FR4" s="156"/>
      <c r="FS4" s="156"/>
      <c r="FT4" s="156"/>
      <c r="FU4" s="156"/>
      <c r="FV4" s="156"/>
      <c r="FW4" s="156"/>
      <c r="FX4" s="156"/>
      <c r="FY4" s="156"/>
      <c r="FZ4" s="156"/>
      <c r="GA4" s="156"/>
      <c r="GB4" s="156"/>
      <c r="GC4" s="156"/>
      <c r="GD4" s="156"/>
      <c r="GE4" s="156"/>
      <c r="GF4" s="156"/>
      <c r="GG4" s="156"/>
      <c r="GH4" s="156"/>
      <c r="GI4" s="156"/>
      <c r="GJ4" s="156"/>
      <c r="GK4" s="156"/>
      <c r="GL4" s="156"/>
      <c r="GM4" s="156"/>
      <c r="GN4" s="156"/>
      <c r="GO4" s="156"/>
      <c r="GP4" s="156"/>
      <c r="GQ4" s="156"/>
      <c r="GR4" s="156"/>
      <c r="GS4" s="156"/>
      <c r="GT4" s="156"/>
      <c r="GU4" s="156"/>
      <c r="GV4" s="156"/>
      <c r="GW4" s="156"/>
      <c r="GX4" s="156"/>
      <c r="GY4" s="156"/>
      <c r="GZ4" s="156"/>
      <c r="HA4" s="156"/>
      <c r="HB4" s="156"/>
      <c r="HC4" s="156"/>
      <c r="HD4" s="156"/>
      <c r="HE4" s="156"/>
      <c r="HF4" s="156"/>
      <c r="HG4" s="156"/>
      <c r="HH4" s="156"/>
      <c r="HI4" s="156"/>
      <c r="HJ4" s="156"/>
      <c r="HK4" s="156"/>
      <c r="HL4" s="156"/>
      <c r="HM4" s="156"/>
      <c r="HN4" s="156"/>
      <c r="HO4" s="156"/>
      <c r="HP4" s="156"/>
      <c r="HQ4" s="156"/>
      <c r="HR4" s="156"/>
      <c r="HS4" s="156"/>
      <c r="HT4" s="156"/>
      <c r="HU4" s="156"/>
      <c r="HV4" s="156"/>
      <c r="HW4" s="156"/>
      <c r="HX4" s="156"/>
      <c r="HY4" s="156"/>
      <c r="HZ4" s="156"/>
      <c r="IA4" s="156"/>
      <c r="IB4" s="156"/>
      <c r="IC4" s="156"/>
      <c r="ID4" s="156"/>
      <c r="IE4" s="156"/>
      <c r="IF4" s="156"/>
      <c r="IG4" s="156"/>
      <c r="IH4" s="156"/>
      <c r="II4" s="156"/>
      <c r="IJ4" s="156"/>
      <c r="IK4" s="156"/>
      <c r="IL4" s="156"/>
      <c r="IM4" s="156"/>
      <c r="IN4" s="156"/>
      <c r="IO4" s="156"/>
      <c r="IP4" s="156"/>
      <c r="IQ4" s="156"/>
      <c r="IR4" s="156"/>
      <c r="IS4" s="156"/>
      <c r="IT4" s="156"/>
      <c r="IU4" s="156"/>
      <c r="IV4" s="156"/>
      <c r="IW4" s="156"/>
    </row>
    <row r="5" customFormat="false" ht="15.75" hidden="false" customHeight="false" outlineLevel="0" collapsed="false">
      <c r="A5" s="66" t="s">
        <v>25</v>
      </c>
      <c r="B5" s="162" t="s">
        <v>26</v>
      </c>
      <c r="C5" s="68"/>
      <c r="D5" s="69"/>
      <c r="E5" s="69"/>
      <c r="F5" s="69"/>
      <c r="G5" s="70"/>
      <c r="H5" s="69"/>
      <c r="I5" s="71"/>
      <c r="J5" s="71"/>
      <c r="K5" s="71"/>
      <c r="AA5" s="5" t="s">
        <v>25</v>
      </c>
      <c r="AB5" s="146" t="s">
        <v>26</v>
      </c>
      <c r="BA5" s="12"/>
      <c r="BB5" s="74" t="str">
        <f aca="false">B5</f>
        <v>UK GAS</v>
      </c>
      <c r="BK5" s="151"/>
    </row>
    <row r="6" customFormat="false" ht="12.75" hidden="false" customHeight="false" outlineLevel="0" collapsed="false">
      <c r="A6" s="75" t="s">
        <v>27</v>
      </c>
      <c r="B6" s="78" t="s">
        <v>28</v>
      </c>
      <c r="C6" s="79" t="s">
        <v>29</v>
      </c>
      <c r="D6" s="163" t="s">
        <v>31</v>
      </c>
      <c r="E6" s="78"/>
      <c r="F6" s="79"/>
      <c r="G6" s="79" t="s">
        <v>1737</v>
      </c>
      <c r="H6" s="80"/>
      <c r="I6" s="81"/>
      <c r="J6" s="81"/>
      <c r="K6" s="81"/>
      <c r="AA6" s="5" t="s">
        <v>27</v>
      </c>
      <c r="AB6" s="5" t="s">
        <v>28</v>
      </c>
      <c r="AC6" s="5" t="s">
        <v>29</v>
      </c>
      <c r="AD6" s="5" t="s">
        <v>31</v>
      </c>
      <c r="BA6" s="85"/>
      <c r="BB6" s="85" t="str">
        <f aca="false">IF(ISERROR(VLOOKUP($B6,$AB:$AX,1,0)),0,(VLOOKUP($B6,$AB:$AX,1,0)))</f>
        <v>EnCap</v>
      </c>
      <c r="BC6" s="86" t="str">
        <f aca="false">IF(ISERROR(VLOOKUP($B6,$AB:$AX,2,0)),0,(VLOOKUP($B6,$AB:$AX,2,0)))</f>
        <v>Q2 01</v>
      </c>
      <c r="BD6" s="164" t="str">
        <f aca="false">IF(ISERROR(VLOOKUP($B6,$AB:$AX,3,0)),0,(VLOOKUP($B6,$AB:$AX,3,0)))</f>
        <v>Matt Ferguson</v>
      </c>
      <c r="BE6" s="164" t="n">
        <f aca="false">IF(ISERROR(VLOOKUP($B6,$AB:$AX,4,0)),0,(VLOOKUP($B6,$AB:$AX,4,0)))</f>
        <v>0</v>
      </c>
      <c r="BF6" s="164" t="n">
        <f aca="false">IF(ISERROR(VLOOKUP($B6,$AB:$AX,5,0)),0,(VLOOKUP($B6,$AB:$AX,5,0)))</f>
        <v>0</v>
      </c>
      <c r="BG6" s="164" t="n">
        <f aca="false">IF(ISERROR(VLOOKUP($B6,$AB:$AX,6,0)),0,(VLOOKUP($B6,$AB:$AX,6,0)))</f>
        <v>0</v>
      </c>
      <c r="BH6" s="164" t="n">
        <f aca="false">IF(ISERROR(VLOOKUP($B6,$AB:$AX,7,0)),0,(VLOOKUP($B6,$AB:$AX,7,0)))</f>
        <v>0</v>
      </c>
      <c r="BI6" s="164" t="n">
        <f aca="false">IF(ISERROR(VLOOKUP($B6,$AB:$AX,8,0)),0,(VLOOKUP($B6,$AB:$AX,8,0)))</f>
        <v>0</v>
      </c>
      <c r="BJ6" s="164" t="n">
        <f aca="false">IF(ISERROR(VLOOKUP($B6,$AB:$AX,9,0)),0,(VLOOKUP($B6,$AB:$AX,9,0)))</f>
        <v>0</v>
      </c>
      <c r="BK6" s="165" t="n">
        <f aca="false">IF(ISERROR(VLOOKUP($B6,$AB:$AX,10,0)),0,(VLOOKUP($B6,$AB:$AX,10,0)))</f>
        <v>0</v>
      </c>
    </row>
    <row r="7" customFormat="false" ht="12.75" hidden="false" customHeight="false" outlineLevel="0" collapsed="false">
      <c r="A7" s="75" t="s">
        <v>37</v>
      </c>
      <c r="B7" s="78" t="s">
        <v>38</v>
      </c>
      <c r="C7" s="79" t="s">
        <v>29</v>
      </c>
      <c r="D7" s="163" t="s">
        <v>40</v>
      </c>
      <c r="E7" s="78"/>
      <c r="F7" s="79"/>
      <c r="G7" s="79"/>
      <c r="H7" s="80"/>
      <c r="I7" s="81"/>
      <c r="J7" s="81"/>
      <c r="K7" s="81"/>
      <c r="AA7" s="5" t="s">
        <v>37</v>
      </c>
      <c r="AB7" s="5" t="s">
        <v>38</v>
      </c>
      <c r="AC7" s="5" t="s">
        <v>29</v>
      </c>
      <c r="AD7" s="5" t="s">
        <v>40</v>
      </c>
      <c r="BA7" s="85"/>
      <c r="BB7" s="85" t="str">
        <f aca="false">IF(ISERROR(VLOOKUP($B7,$AB:$AX,1,0)),0,(VLOOKUP($B7,$AB:$AX,1,0)))</f>
        <v>London Electricity</v>
      </c>
      <c r="BC7" s="86" t="str">
        <f aca="false">IF(ISERROR(VLOOKUP($B7,$AB:$AX,2,0)),0,(VLOOKUP($B7,$AB:$AX,2,0)))</f>
        <v>Q2 01</v>
      </c>
      <c r="BD7" s="164" t="str">
        <f aca="false">IF(ISERROR(VLOOKUP($B7,$AB:$AX,3,0)),0,(VLOOKUP($B7,$AB:$AX,3,0)))</f>
        <v>Maria Foster</v>
      </c>
      <c r="BE7" s="164" t="n">
        <f aca="false">IF(ISERROR(VLOOKUP($B7,$AB:$AX,4,0)),0,(VLOOKUP($B7,$AB:$AX,4,0)))</f>
        <v>0</v>
      </c>
      <c r="BF7" s="164" t="n">
        <f aca="false">IF(ISERROR(VLOOKUP($B7,$AB:$AX,5,0)),0,(VLOOKUP($B7,$AB:$AX,5,0)))</f>
        <v>0</v>
      </c>
      <c r="BG7" s="164" t="n">
        <f aca="false">IF(ISERROR(VLOOKUP($B7,$AB:$AX,6,0)),0,(VLOOKUP($B7,$AB:$AX,6,0)))</f>
        <v>0</v>
      </c>
      <c r="BH7" s="164" t="n">
        <f aca="false">IF(ISERROR(VLOOKUP($B7,$AB:$AX,7,0)),0,(VLOOKUP($B7,$AB:$AX,7,0)))</f>
        <v>0</v>
      </c>
      <c r="BI7" s="164" t="n">
        <f aca="false">IF(ISERROR(VLOOKUP($B7,$AB:$AX,8,0)),0,(VLOOKUP($B7,$AB:$AX,8,0)))</f>
        <v>0</v>
      </c>
      <c r="BJ7" s="164" t="n">
        <f aca="false">IF(ISERROR(VLOOKUP($B7,$AB:$AX,9,0)),0,(VLOOKUP($B7,$AB:$AX,9,0)))</f>
        <v>0</v>
      </c>
      <c r="BK7" s="165" t="n">
        <f aca="false">IF(ISERROR(VLOOKUP($B7,$AB:$AX,10,0)),0,(VLOOKUP($B7,$AB:$AX,10,0)))</f>
        <v>0</v>
      </c>
    </row>
    <row r="8" customFormat="false" ht="12.75" hidden="false" customHeight="false" outlineLevel="0" collapsed="false">
      <c r="A8" s="75" t="s">
        <v>44</v>
      </c>
      <c r="B8" s="78" t="s">
        <v>45</v>
      </c>
      <c r="C8" s="79" t="s">
        <v>29</v>
      </c>
      <c r="D8" s="163" t="s">
        <v>46</v>
      </c>
      <c r="E8" s="78"/>
      <c r="F8" s="79"/>
      <c r="G8" s="79"/>
      <c r="H8" s="80"/>
      <c r="I8" s="81"/>
      <c r="J8" s="81"/>
      <c r="K8" s="81"/>
      <c r="AA8" s="5" t="s">
        <v>44</v>
      </c>
      <c r="AB8" s="5" t="s">
        <v>45</v>
      </c>
      <c r="AC8" s="5" t="s">
        <v>29</v>
      </c>
      <c r="AD8" s="5" t="s">
        <v>46</v>
      </c>
      <c r="BA8" s="85"/>
      <c r="BB8" s="85" t="str">
        <f aca="false">IF(ISERROR(VLOOKUP($B8,$AB:$AX,1,0)),0,(VLOOKUP($B8,$AB:$AX,1,0)))</f>
        <v>Derwemt CoGen</v>
      </c>
      <c r="BC8" s="86" t="str">
        <f aca="false">IF(ISERROR(VLOOKUP($B8,$AB:$AX,2,0)),0,(VLOOKUP($B8,$AB:$AX,2,0)))</f>
        <v>Q2 01</v>
      </c>
      <c r="BD8" s="164" t="str">
        <f aca="false">IF(ISERROR(VLOOKUP($B8,$AB:$AX,3,0)),0,(VLOOKUP($B8,$AB:$AX,3,0)))</f>
        <v>Maggie O'Meara</v>
      </c>
      <c r="BE8" s="164" t="n">
        <f aca="false">IF(ISERROR(VLOOKUP($B8,$AB:$AX,4,0)),0,(VLOOKUP($B8,$AB:$AX,4,0)))</f>
        <v>0</v>
      </c>
      <c r="BF8" s="164" t="n">
        <f aca="false">IF(ISERROR(VLOOKUP($B8,$AB:$AX,5,0)),0,(VLOOKUP($B8,$AB:$AX,5,0)))</f>
        <v>0</v>
      </c>
      <c r="BG8" s="164" t="n">
        <f aca="false">IF(ISERROR(VLOOKUP($B8,$AB:$AX,6,0)),0,(VLOOKUP($B8,$AB:$AX,6,0)))</f>
        <v>0</v>
      </c>
      <c r="BH8" s="164" t="n">
        <f aca="false">IF(ISERROR(VLOOKUP($B8,$AB:$AX,7,0)),0,(VLOOKUP($B8,$AB:$AX,7,0)))</f>
        <v>0</v>
      </c>
      <c r="BI8" s="164" t="n">
        <f aca="false">IF(ISERROR(VLOOKUP($B8,$AB:$AX,8,0)),0,(VLOOKUP($B8,$AB:$AX,8,0)))</f>
        <v>0</v>
      </c>
      <c r="BJ8" s="164" t="n">
        <f aca="false">IF(ISERROR(VLOOKUP($B8,$AB:$AX,9,0)),0,(VLOOKUP($B8,$AB:$AX,9,0)))</f>
        <v>0</v>
      </c>
      <c r="BK8" s="165" t="n">
        <f aca="false">IF(ISERROR(VLOOKUP($B8,$AB:$AX,10,0)),0,(VLOOKUP($B8,$AB:$AX,10,0)))</f>
        <v>0</v>
      </c>
    </row>
    <row r="9" customFormat="false" ht="12.75" hidden="false" customHeight="false" outlineLevel="0" collapsed="false">
      <c r="A9" s="75" t="s">
        <v>48</v>
      </c>
      <c r="B9" s="78" t="s">
        <v>49</v>
      </c>
      <c r="C9" s="79" t="s">
        <v>29</v>
      </c>
      <c r="D9" s="163" t="s">
        <v>46</v>
      </c>
      <c r="E9" s="78"/>
      <c r="F9" s="79"/>
      <c r="G9" s="79"/>
      <c r="H9" s="80"/>
      <c r="I9" s="81"/>
      <c r="J9" s="81"/>
      <c r="K9" s="81"/>
      <c r="AA9" s="5" t="s">
        <v>48</v>
      </c>
      <c r="AB9" s="5" t="s">
        <v>49</v>
      </c>
      <c r="AC9" s="5" t="s">
        <v>29</v>
      </c>
      <c r="AD9" s="5" t="s">
        <v>46</v>
      </c>
      <c r="BA9" s="85"/>
      <c r="BB9" s="85" t="str">
        <f aca="false">IF(ISERROR(VLOOKUP($B9,$AB:$AX,1,0)),0,(VLOOKUP($B9,$AB:$AX,1,0)))</f>
        <v>Premier</v>
      </c>
      <c r="BC9" s="86" t="str">
        <f aca="false">IF(ISERROR(VLOOKUP($B9,$AB:$AX,2,0)),0,(VLOOKUP($B9,$AB:$AX,2,0)))</f>
        <v>Q2 01</v>
      </c>
      <c r="BD9" s="164" t="str">
        <f aca="false">IF(ISERROR(VLOOKUP($B9,$AB:$AX,3,0)),0,(VLOOKUP($B9,$AB:$AX,3,0)))</f>
        <v>Maggie O'Meara</v>
      </c>
      <c r="BE9" s="164" t="n">
        <f aca="false">IF(ISERROR(VLOOKUP($B9,$AB:$AX,4,0)),0,(VLOOKUP($B9,$AB:$AX,4,0)))</f>
        <v>0</v>
      </c>
      <c r="BF9" s="164" t="n">
        <f aca="false">IF(ISERROR(VLOOKUP($B9,$AB:$AX,5,0)),0,(VLOOKUP($B9,$AB:$AX,5,0)))</f>
        <v>0</v>
      </c>
      <c r="BG9" s="164" t="n">
        <f aca="false">IF(ISERROR(VLOOKUP($B9,$AB:$AX,6,0)),0,(VLOOKUP($B9,$AB:$AX,6,0)))</f>
        <v>0</v>
      </c>
      <c r="BH9" s="164" t="n">
        <f aca="false">IF(ISERROR(VLOOKUP($B9,$AB:$AX,7,0)),0,(VLOOKUP($B9,$AB:$AX,7,0)))</f>
        <v>0</v>
      </c>
      <c r="BI9" s="164" t="n">
        <f aca="false">IF(ISERROR(VLOOKUP($B9,$AB:$AX,8,0)),0,(VLOOKUP($B9,$AB:$AX,8,0)))</f>
        <v>0</v>
      </c>
      <c r="BJ9" s="164" t="n">
        <f aca="false">IF(ISERROR(VLOOKUP($B9,$AB:$AX,9,0)),0,(VLOOKUP($B9,$AB:$AX,9,0)))</f>
        <v>0</v>
      </c>
      <c r="BK9" s="165" t="n">
        <f aca="false">IF(ISERROR(VLOOKUP($B9,$AB:$AX,10,0)),0,(VLOOKUP($B9,$AB:$AX,10,0)))</f>
        <v>0</v>
      </c>
    </row>
    <row r="10" customFormat="false" ht="12.75" hidden="false" customHeight="false" outlineLevel="0" collapsed="false">
      <c r="A10" s="75" t="s">
        <v>51</v>
      </c>
      <c r="B10" s="78" t="s">
        <v>52</v>
      </c>
      <c r="C10" s="79" t="s">
        <v>29</v>
      </c>
      <c r="D10" s="163" t="s">
        <v>31</v>
      </c>
      <c r="E10" s="78"/>
      <c r="F10" s="79"/>
      <c r="G10" s="79"/>
      <c r="H10" s="80"/>
      <c r="I10" s="81"/>
      <c r="J10" s="81"/>
      <c r="K10" s="81"/>
      <c r="AA10" s="5" t="s">
        <v>51</v>
      </c>
      <c r="AB10" s="5" t="s">
        <v>52</v>
      </c>
      <c r="AC10" s="5" t="s">
        <v>29</v>
      </c>
      <c r="AD10" s="5" t="s">
        <v>31</v>
      </c>
      <c r="BA10" s="85"/>
      <c r="BB10" s="85" t="str">
        <f aca="false">IF(ISERROR(VLOOKUP($B10,$AB:$AX,1,0)),0,(VLOOKUP($B10,$AB:$AX,1,0)))</f>
        <v>Highland</v>
      </c>
      <c r="BC10" s="86" t="str">
        <f aca="false">IF(ISERROR(VLOOKUP($B10,$AB:$AX,2,0)),0,(VLOOKUP($B10,$AB:$AX,2,0)))</f>
        <v>Q2 01</v>
      </c>
      <c r="BD10" s="164" t="str">
        <f aca="false">IF(ISERROR(VLOOKUP($B10,$AB:$AX,3,0)),0,(VLOOKUP($B10,$AB:$AX,3,0)))</f>
        <v>Matt Ferguson</v>
      </c>
      <c r="BE10" s="164" t="n">
        <f aca="false">IF(ISERROR(VLOOKUP($B10,$AB:$AX,4,0)),0,(VLOOKUP($B10,$AB:$AX,4,0)))</f>
        <v>0</v>
      </c>
      <c r="BF10" s="164" t="n">
        <f aca="false">IF(ISERROR(VLOOKUP($B10,$AB:$AX,5,0)),0,(VLOOKUP($B10,$AB:$AX,5,0)))</f>
        <v>0</v>
      </c>
      <c r="BG10" s="164" t="n">
        <f aca="false">IF(ISERROR(VLOOKUP($B10,$AB:$AX,6,0)),0,(VLOOKUP($B10,$AB:$AX,6,0)))</f>
        <v>0</v>
      </c>
      <c r="BH10" s="164" t="n">
        <f aca="false">IF(ISERROR(VLOOKUP($B10,$AB:$AX,7,0)),0,(VLOOKUP($B10,$AB:$AX,7,0)))</f>
        <v>0</v>
      </c>
      <c r="BI10" s="164" t="n">
        <f aca="false">IF(ISERROR(VLOOKUP($B10,$AB:$AX,8,0)),0,(VLOOKUP($B10,$AB:$AX,8,0)))</f>
        <v>0</v>
      </c>
      <c r="BJ10" s="164" t="n">
        <f aca="false">IF(ISERROR(VLOOKUP($B10,$AB:$AX,9,0)),0,(VLOOKUP($B10,$AB:$AX,9,0)))</f>
        <v>0</v>
      </c>
      <c r="BK10" s="165" t="n">
        <f aca="false">IF(ISERROR(VLOOKUP($B10,$AB:$AX,10,0)),0,(VLOOKUP($B10,$AB:$AX,10,0)))</f>
        <v>0</v>
      </c>
    </row>
    <row r="11" customFormat="false" ht="12.75" hidden="false" customHeight="false" outlineLevel="0" collapsed="false">
      <c r="A11" s="75" t="s">
        <v>54</v>
      </c>
      <c r="B11" s="78" t="s">
        <v>55</v>
      </c>
      <c r="C11" s="79" t="s">
        <v>29</v>
      </c>
      <c r="D11" s="163" t="s">
        <v>46</v>
      </c>
      <c r="E11" s="78"/>
      <c r="F11" s="79"/>
      <c r="G11" s="79"/>
      <c r="H11" s="80"/>
      <c r="I11" s="81"/>
      <c r="J11" s="81"/>
      <c r="K11" s="81"/>
      <c r="AA11" s="5" t="s">
        <v>54</v>
      </c>
      <c r="AB11" s="5" t="s">
        <v>55</v>
      </c>
      <c r="AC11" s="5" t="s">
        <v>29</v>
      </c>
      <c r="AD11" s="5" t="s">
        <v>46</v>
      </c>
      <c r="BA11" s="85"/>
      <c r="BB11" s="85" t="str">
        <f aca="false">IF(ISERROR(VLOOKUP($B11,$AB:$AX,1,0)),0,(VLOOKUP($B11,$AB:$AX,1,0)))</f>
        <v>EDF Trading</v>
      </c>
      <c r="BC11" s="86" t="str">
        <f aca="false">IF(ISERROR(VLOOKUP($B11,$AB:$AX,2,0)),0,(VLOOKUP($B11,$AB:$AX,2,0)))</f>
        <v>Q2 01</v>
      </c>
      <c r="BD11" s="164" t="str">
        <f aca="false">IF(ISERROR(VLOOKUP($B11,$AB:$AX,3,0)),0,(VLOOKUP($B11,$AB:$AX,3,0)))</f>
        <v>Maggie O'Meara</v>
      </c>
      <c r="BE11" s="164" t="n">
        <f aca="false">IF(ISERROR(VLOOKUP($B11,$AB:$AX,4,0)),0,(VLOOKUP($B11,$AB:$AX,4,0)))</f>
        <v>0</v>
      </c>
      <c r="BF11" s="164" t="n">
        <f aca="false">IF(ISERROR(VLOOKUP($B11,$AB:$AX,5,0)),0,(VLOOKUP($B11,$AB:$AX,5,0)))</f>
        <v>0</v>
      </c>
      <c r="BG11" s="164" t="n">
        <f aca="false">IF(ISERROR(VLOOKUP($B11,$AB:$AX,6,0)),0,(VLOOKUP($B11,$AB:$AX,6,0)))</f>
        <v>0</v>
      </c>
      <c r="BH11" s="164" t="n">
        <f aca="false">IF(ISERROR(VLOOKUP($B11,$AB:$AX,7,0)),0,(VLOOKUP($B11,$AB:$AX,7,0)))</f>
        <v>0</v>
      </c>
      <c r="BI11" s="164" t="n">
        <f aca="false">IF(ISERROR(VLOOKUP($B11,$AB:$AX,8,0)),0,(VLOOKUP($B11,$AB:$AX,8,0)))</f>
        <v>0</v>
      </c>
      <c r="BJ11" s="164" t="n">
        <f aca="false">IF(ISERROR(VLOOKUP($B11,$AB:$AX,9,0)),0,(VLOOKUP($B11,$AB:$AX,9,0)))</f>
        <v>0</v>
      </c>
      <c r="BK11" s="165" t="n">
        <f aca="false">IF(ISERROR(VLOOKUP($B11,$AB:$AX,10,0)),0,(VLOOKUP($B11,$AB:$AX,10,0)))</f>
        <v>0</v>
      </c>
    </row>
    <row r="12" customFormat="false" ht="12.75" hidden="false" customHeight="false" outlineLevel="0" collapsed="false">
      <c r="A12" s="75" t="s">
        <v>57</v>
      </c>
      <c r="B12" s="78" t="s">
        <v>58</v>
      </c>
      <c r="C12" s="79" t="s">
        <v>29</v>
      </c>
      <c r="D12" s="163" t="s">
        <v>60</v>
      </c>
      <c r="E12" s="78" t="s">
        <v>1738</v>
      </c>
      <c r="F12" s="79"/>
      <c r="G12" s="79" t="s">
        <v>1739</v>
      </c>
      <c r="H12" s="80"/>
      <c r="I12" s="81"/>
      <c r="J12" s="81"/>
      <c r="K12" s="81"/>
      <c r="AA12" s="5" t="s">
        <v>57</v>
      </c>
      <c r="AB12" s="5" t="s">
        <v>58</v>
      </c>
      <c r="AC12" s="5" t="s">
        <v>29</v>
      </c>
      <c r="AD12" s="5" t="s">
        <v>60</v>
      </c>
      <c r="AE12" s="5" t="s">
        <v>1738</v>
      </c>
      <c r="AG12" s="5" t="s">
        <v>1740</v>
      </c>
      <c r="BA12" s="85"/>
      <c r="BB12" s="85" t="str">
        <f aca="false">IF(ISERROR(VLOOKUP($B12,$AB:$AX,1,0)),0,(VLOOKUP($B12,$AB:$AX,1,0)))</f>
        <v>Storage Q2</v>
      </c>
      <c r="BC12" s="86" t="str">
        <f aca="false">IF(ISERROR(VLOOKUP($B12,$AB:$AX,2,0)),0,(VLOOKUP($B12,$AB:$AX,2,0)))</f>
        <v>Q2 01</v>
      </c>
      <c r="BD12" s="164" t="str">
        <f aca="false">IF(ISERROR(VLOOKUP($B12,$AB:$AX,3,0)),0,(VLOOKUP($B12,$AB:$AX,3,0)))</f>
        <v>Natasha Danilochkina</v>
      </c>
      <c r="BE12" s="164" t="str">
        <f aca="false">IF(ISERROR(VLOOKUP($B12,$AB:$AX,4,0)),0,(VLOOKUP($B12,$AB:$AX,4,0)))</f>
        <v>Rahul Saxena</v>
      </c>
      <c r="BF12" s="164" t="n">
        <f aca="false">IF(ISERROR(VLOOKUP($B12,$AB:$AX,5,0)),0,(VLOOKUP($B12,$AB:$AX,5,0)))</f>
        <v>0</v>
      </c>
      <c r="BG12" s="164" t="str">
        <f aca="false">IF(ISERROR(VLOOKUP($B12,$AB:$AX,6,0)),0,(VLOOKUP($B12,$AB:$AX,6,0)))</f>
        <v>Steve Los</v>
      </c>
      <c r="BH12" s="164" t="n">
        <f aca="false">IF(ISERROR(VLOOKUP($B12,$AB:$AX,7,0)),0,(VLOOKUP($B12,$AB:$AX,7,0)))</f>
        <v>0</v>
      </c>
      <c r="BI12" s="164" t="n">
        <f aca="false">IF(ISERROR(VLOOKUP($B12,$AB:$AX,8,0)),0,(VLOOKUP($B12,$AB:$AX,8,0)))</f>
        <v>0</v>
      </c>
      <c r="BJ12" s="164" t="n">
        <f aca="false">IF(ISERROR(VLOOKUP($B12,$AB:$AX,9,0)),0,(VLOOKUP($B12,$AB:$AX,9,0)))</f>
        <v>0</v>
      </c>
      <c r="BK12" s="165" t="n">
        <f aca="false">IF(ISERROR(VLOOKUP($B12,$AB:$AX,10,0)),0,(VLOOKUP($B12,$AB:$AX,10,0)))</f>
        <v>0</v>
      </c>
    </row>
    <row r="13" customFormat="false" ht="12.75" hidden="false" customHeight="false" outlineLevel="0" collapsed="false">
      <c r="A13" s="75" t="s">
        <v>63</v>
      </c>
      <c r="B13" s="78" t="s">
        <v>64</v>
      </c>
      <c r="C13" s="79" t="s">
        <v>29</v>
      </c>
      <c r="D13" s="163" t="s">
        <v>40</v>
      </c>
      <c r="E13" s="78"/>
      <c r="F13" s="79"/>
      <c r="G13" s="79"/>
      <c r="H13" s="80"/>
      <c r="I13" s="81"/>
      <c r="J13" s="81"/>
      <c r="K13" s="81"/>
      <c r="AA13" s="5" t="s">
        <v>63</v>
      </c>
      <c r="AB13" s="5" t="s">
        <v>64</v>
      </c>
      <c r="AC13" s="5" t="s">
        <v>29</v>
      </c>
      <c r="AD13" s="5" t="s">
        <v>40</v>
      </c>
      <c r="BA13" s="85"/>
      <c r="BB13" s="85" t="str">
        <f aca="false">IF(ISERROR(VLOOKUP($B13,$AB:$AX,1,0)),0,(VLOOKUP($B13,$AB:$AX,1,0)))</f>
        <v>Ruhrgas</v>
      </c>
      <c r="BC13" s="86" t="str">
        <f aca="false">IF(ISERROR(VLOOKUP($B13,$AB:$AX,2,0)),0,(VLOOKUP($B13,$AB:$AX,2,0)))</f>
        <v>Q2 01</v>
      </c>
      <c r="BD13" s="164" t="str">
        <f aca="false">IF(ISERROR(VLOOKUP($B13,$AB:$AX,3,0)),0,(VLOOKUP($B13,$AB:$AX,3,0)))</f>
        <v>Maria Foster</v>
      </c>
      <c r="BE13" s="164" t="n">
        <f aca="false">IF(ISERROR(VLOOKUP($B13,$AB:$AX,4,0)),0,(VLOOKUP($B13,$AB:$AX,4,0)))</f>
        <v>0</v>
      </c>
      <c r="BF13" s="164" t="n">
        <f aca="false">IF(ISERROR(VLOOKUP($B13,$AB:$AX,5,0)),0,(VLOOKUP($B13,$AB:$AX,5,0)))</f>
        <v>0</v>
      </c>
      <c r="BG13" s="164" t="n">
        <f aca="false">IF(ISERROR(VLOOKUP($B13,$AB:$AX,6,0)),0,(VLOOKUP($B13,$AB:$AX,6,0)))</f>
        <v>0</v>
      </c>
      <c r="BH13" s="164" t="n">
        <f aca="false">IF(ISERROR(VLOOKUP($B13,$AB:$AX,7,0)),0,(VLOOKUP($B13,$AB:$AX,7,0)))</f>
        <v>0</v>
      </c>
      <c r="BI13" s="164" t="n">
        <f aca="false">IF(ISERROR(VLOOKUP($B13,$AB:$AX,8,0)),0,(VLOOKUP($B13,$AB:$AX,8,0)))</f>
        <v>0</v>
      </c>
      <c r="BJ13" s="164" t="n">
        <f aca="false">IF(ISERROR(VLOOKUP($B13,$AB:$AX,9,0)),0,(VLOOKUP($B13,$AB:$AX,9,0)))</f>
        <v>0</v>
      </c>
      <c r="BK13" s="165" t="n">
        <f aca="false">IF(ISERROR(VLOOKUP($B13,$AB:$AX,10,0)),0,(VLOOKUP($B13,$AB:$AX,10,0)))</f>
        <v>0</v>
      </c>
    </row>
    <row r="14" customFormat="false" ht="12.75" hidden="false" customHeight="false" outlineLevel="0" collapsed="false">
      <c r="A14" s="75" t="s">
        <v>66</v>
      </c>
      <c r="B14" s="78" t="s">
        <v>67</v>
      </c>
      <c r="C14" s="79" t="s">
        <v>29</v>
      </c>
      <c r="D14" s="163" t="s">
        <v>40</v>
      </c>
      <c r="E14" s="78"/>
      <c r="F14" s="79"/>
      <c r="G14" s="79"/>
      <c r="H14" s="80"/>
      <c r="I14" s="81"/>
      <c r="J14" s="81"/>
      <c r="K14" s="81"/>
      <c r="AA14" s="5" t="s">
        <v>66</v>
      </c>
      <c r="AB14" s="5" t="s">
        <v>67</v>
      </c>
      <c r="AC14" s="5" t="s">
        <v>29</v>
      </c>
      <c r="AD14" s="5" t="s">
        <v>40</v>
      </c>
      <c r="BA14" s="85"/>
      <c r="BB14" s="85" t="str">
        <f aca="false">IF(ISERROR(VLOOKUP($B14,$AB:$AX,1,0)),0,(VLOOKUP($B14,$AB:$AX,1,0)))</f>
        <v>BGI</v>
      </c>
      <c r="BC14" s="86" t="str">
        <f aca="false">IF(ISERROR(VLOOKUP($B14,$AB:$AX,2,0)),0,(VLOOKUP($B14,$AB:$AX,2,0)))</f>
        <v>Q2 01</v>
      </c>
      <c r="BD14" s="164" t="str">
        <f aca="false">IF(ISERROR(VLOOKUP($B14,$AB:$AX,3,0)),0,(VLOOKUP($B14,$AB:$AX,3,0)))</f>
        <v>Maria Foster</v>
      </c>
      <c r="BE14" s="164" t="n">
        <f aca="false">IF(ISERROR(VLOOKUP($B14,$AB:$AX,4,0)),0,(VLOOKUP($B14,$AB:$AX,4,0)))</f>
        <v>0</v>
      </c>
      <c r="BF14" s="164" t="n">
        <f aca="false">IF(ISERROR(VLOOKUP($B14,$AB:$AX,5,0)),0,(VLOOKUP($B14,$AB:$AX,5,0)))</f>
        <v>0</v>
      </c>
      <c r="BG14" s="164" t="n">
        <f aca="false">IF(ISERROR(VLOOKUP($B14,$AB:$AX,6,0)),0,(VLOOKUP($B14,$AB:$AX,6,0)))</f>
        <v>0</v>
      </c>
      <c r="BH14" s="164" t="n">
        <f aca="false">IF(ISERROR(VLOOKUP($B14,$AB:$AX,7,0)),0,(VLOOKUP($B14,$AB:$AX,7,0)))</f>
        <v>0</v>
      </c>
      <c r="BI14" s="164" t="n">
        <f aca="false">IF(ISERROR(VLOOKUP($B14,$AB:$AX,8,0)),0,(VLOOKUP($B14,$AB:$AX,8,0)))</f>
        <v>0</v>
      </c>
      <c r="BJ14" s="164" t="n">
        <f aca="false">IF(ISERROR(VLOOKUP($B14,$AB:$AX,9,0)),0,(VLOOKUP($B14,$AB:$AX,9,0)))</f>
        <v>0</v>
      </c>
      <c r="BK14" s="165" t="n">
        <f aca="false">IF(ISERROR(VLOOKUP($B14,$AB:$AX,10,0)),0,(VLOOKUP($B14,$AB:$AX,10,0)))</f>
        <v>0</v>
      </c>
    </row>
    <row r="15" customFormat="false" ht="12.75" hidden="false" customHeight="false" outlineLevel="0" collapsed="false">
      <c r="A15" s="75" t="s">
        <v>69</v>
      </c>
      <c r="B15" s="78" t="s">
        <v>70</v>
      </c>
      <c r="C15" s="79" t="s">
        <v>29</v>
      </c>
      <c r="D15" s="163" t="s">
        <v>46</v>
      </c>
      <c r="E15" s="78"/>
      <c r="F15" s="79"/>
      <c r="G15" s="79"/>
      <c r="H15" s="80"/>
      <c r="I15" s="81"/>
      <c r="J15" s="81"/>
      <c r="K15" s="81"/>
      <c r="AA15" s="5" t="s">
        <v>69</v>
      </c>
      <c r="AB15" s="5" t="s">
        <v>70</v>
      </c>
      <c r="AC15" s="5" t="s">
        <v>29</v>
      </c>
      <c r="AD15" s="5" t="s">
        <v>46</v>
      </c>
      <c r="BA15" s="85"/>
      <c r="BB15" s="85" t="str">
        <f aca="false">IF(ISERROR(VLOOKUP($B15,$AB:$AX,1,0)),0,(VLOOKUP($B15,$AB:$AX,1,0)))</f>
        <v>Deesside</v>
      </c>
      <c r="BC15" s="86" t="str">
        <f aca="false">IF(ISERROR(VLOOKUP($B15,$AB:$AX,2,0)),0,(VLOOKUP($B15,$AB:$AX,2,0)))</f>
        <v>Q2 01</v>
      </c>
      <c r="BD15" s="164" t="str">
        <f aca="false">IF(ISERROR(VLOOKUP($B15,$AB:$AX,3,0)),0,(VLOOKUP($B15,$AB:$AX,3,0)))</f>
        <v>Maggie O'Meara</v>
      </c>
      <c r="BE15" s="164" t="n">
        <f aca="false">IF(ISERROR(VLOOKUP($B15,$AB:$AX,4,0)),0,(VLOOKUP($B15,$AB:$AX,4,0)))</f>
        <v>0</v>
      </c>
      <c r="BF15" s="164" t="n">
        <f aca="false">IF(ISERROR(VLOOKUP($B15,$AB:$AX,5,0)),0,(VLOOKUP($B15,$AB:$AX,5,0)))</f>
        <v>0</v>
      </c>
      <c r="BG15" s="164" t="n">
        <f aca="false">IF(ISERROR(VLOOKUP($B15,$AB:$AX,6,0)),0,(VLOOKUP($B15,$AB:$AX,6,0)))</f>
        <v>0</v>
      </c>
      <c r="BH15" s="164" t="n">
        <f aca="false">IF(ISERROR(VLOOKUP($B15,$AB:$AX,7,0)),0,(VLOOKUP($B15,$AB:$AX,7,0)))</f>
        <v>0</v>
      </c>
      <c r="BI15" s="164" t="n">
        <f aca="false">IF(ISERROR(VLOOKUP($B15,$AB:$AX,8,0)),0,(VLOOKUP($B15,$AB:$AX,8,0)))</f>
        <v>0</v>
      </c>
      <c r="BJ15" s="164" t="n">
        <f aca="false">IF(ISERROR(VLOOKUP($B15,$AB:$AX,9,0)),0,(VLOOKUP($B15,$AB:$AX,9,0)))</f>
        <v>0</v>
      </c>
      <c r="BK15" s="165" t="n">
        <f aca="false">IF(ISERROR(VLOOKUP($B15,$AB:$AX,10,0)),0,(VLOOKUP($B15,$AB:$AX,10,0)))</f>
        <v>0</v>
      </c>
    </row>
    <row r="16" customFormat="false" ht="12.75" hidden="false" customHeight="false" outlineLevel="0" collapsed="false">
      <c r="A16" s="75" t="s">
        <v>72</v>
      </c>
      <c r="B16" s="78" t="s">
        <v>73</v>
      </c>
      <c r="C16" s="79" t="s">
        <v>29</v>
      </c>
      <c r="D16" s="163" t="s">
        <v>74</v>
      </c>
      <c r="E16" s="78"/>
      <c r="F16" s="79"/>
      <c r="G16" s="79"/>
      <c r="H16" s="80"/>
      <c r="I16" s="81"/>
      <c r="J16" s="81"/>
      <c r="K16" s="81"/>
      <c r="AA16" s="5" t="s">
        <v>72</v>
      </c>
      <c r="AB16" s="5" t="s">
        <v>73</v>
      </c>
      <c r="AC16" s="5" t="s">
        <v>29</v>
      </c>
      <c r="AD16" s="5" t="s">
        <v>74</v>
      </c>
      <c r="BA16" s="85"/>
      <c r="BB16" s="85" t="str">
        <f aca="false">IF(ISERROR(VLOOKUP($B16,$AB:$AX,1,0)),0,(VLOOKUP($B16,$AB:$AX,1,0)))</f>
        <v>Industrials Q2</v>
      </c>
      <c r="BC16" s="86" t="str">
        <f aca="false">IF(ISERROR(VLOOKUP($B16,$AB:$AX,2,0)),0,(VLOOKUP($B16,$AB:$AX,2,0)))</f>
        <v>Q2 01</v>
      </c>
      <c r="BD16" s="164" t="str">
        <f aca="false">IF(ISERROR(VLOOKUP($B16,$AB:$AX,3,0)),0,(VLOOKUP($B16,$AB:$AX,3,0)))</f>
        <v>Brett Date</v>
      </c>
      <c r="BE16" s="164" t="n">
        <f aca="false">IF(ISERROR(VLOOKUP($B16,$AB:$AX,4,0)),0,(VLOOKUP($B16,$AB:$AX,4,0)))</f>
        <v>0</v>
      </c>
      <c r="BF16" s="164" t="n">
        <f aca="false">IF(ISERROR(VLOOKUP($B16,$AB:$AX,5,0)),0,(VLOOKUP($B16,$AB:$AX,5,0)))</f>
        <v>0</v>
      </c>
      <c r="BG16" s="164" t="n">
        <f aca="false">IF(ISERROR(VLOOKUP($B16,$AB:$AX,6,0)),0,(VLOOKUP($B16,$AB:$AX,6,0)))</f>
        <v>0</v>
      </c>
      <c r="BH16" s="164" t="n">
        <f aca="false">IF(ISERROR(VLOOKUP($B16,$AB:$AX,7,0)),0,(VLOOKUP($B16,$AB:$AX,7,0)))</f>
        <v>0</v>
      </c>
      <c r="BI16" s="164" t="n">
        <f aca="false">IF(ISERROR(VLOOKUP($B16,$AB:$AX,8,0)),0,(VLOOKUP($B16,$AB:$AX,8,0)))</f>
        <v>0</v>
      </c>
      <c r="BJ16" s="164" t="n">
        <f aca="false">IF(ISERROR(VLOOKUP($B16,$AB:$AX,9,0)),0,(VLOOKUP($B16,$AB:$AX,9,0)))</f>
        <v>0</v>
      </c>
      <c r="BK16" s="165" t="n">
        <f aca="false">IF(ISERROR(VLOOKUP($B16,$AB:$AX,10,0)),0,(VLOOKUP($B16,$AB:$AX,10,0)))</f>
        <v>0</v>
      </c>
    </row>
    <row r="17" customFormat="false" ht="12.75" hidden="false" customHeight="false" outlineLevel="0" collapsed="false">
      <c r="A17" s="75" t="s">
        <v>76</v>
      </c>
      <c r="B17" s="78" t="s">
        <v>77</v>
      </c>
      <c r="C17" s="79" t="s">
        <v>29</v>
      </c>
      <c r="D17" s="163" t="s">
        <v>31</v>
      </c>
      <c r="E17" s="78"/>
      <c r="F17" s="79"/>
      <c r="G17" s="79"/>
      <c r="H17" s="80"/>
      <c r="I17" s="81"/>
      <c r="J17" s="81"/>
      <c r="K17" s="81"/>
      <c r="AA17" s="5" t="s">
        <v>76</v>
      </c>
      <c r="AB17" s="5" t="s">
        <v>77</v>
      </c>
      <c r="AC17" s="5" t="s">
        <v>29</v>
      </c>
      <c r="AD17" s="5" t="s">
        <v>31</v>
      </c>
      <c r="BA17" s="85"/>
      <c r="BB17" s="85" t="str">
        <f aca="false">IF(ISERROR(VLOOKUP($B17,$AB:$AX,1,0)),0,(VLOOKUP($B17,$AB:$AX,1,0)))</f>
        <v>Innogy</v>
      </c>
      <c r="BC17" s="86" t="str">
        <f aca="false">IF(ISERROR(VLOOKUP($B17,$AB:$AX,2,0)),0,(VLOOKUP($B17,$AB:$AX,2,0)))</f>
        <v>Q2 01</v>
      </c>
      <c r="BD17" s="164" t="str">
        <f aca="false">IF(ISERROR(VLOOKUP($B17,$AB:$AX,3,0)),0,(VLOOKUP($B17,$AB:$AX,3,0)))</f>
        <v>Matt Ferguson</v>
      </c>
      <c r="BE17" s="164" t="n">
        <f aca="false">IF(ISERROR(VLOOKUP($B17,$AB:$AX,4,0)),0,(VLOOKUP($B17,$AB:$AX,4,0)))</f>
        <v>0</v>
      </c>
      <c r="BF17" s="164" t="n">
        <f aca="false">IF(ISERROR(VLOOKUP($B17,$AB:$AX,5,0)),0,(VLOOKUP($B17,$AB:$AX,5,0)))</f>
        <v>0</v>
      </c>
      <c r="BG17" s="164" t="n">
        <f aca="false">IF(ISERROR(VLOOKUP($B17,$AB:$AX,6,0)),0,(VLOOKUP($B17,$AB:$AX,6,0)))</f>
        <v>0</v>
      </c>
      <c r="BH17" s="164" t="n">
        <f aca="false">IF(ISERROR(VLOOKUP($B17,$AB:$AX,7,0)),0,(VLOOKUP($B17,$AB:$AX,7,0)))</f>
        <v>0</v>
      </c>
      <c r="BI17" s="164" t="n">
        <f aca="false">IF(ISERROR(VLOOKUP($B17,$AB:$AX,8,0)),0,(VLOOKUP($B17,$AB:$AX,8,0)))</f>
        <v>0</v>
      </c>
      <c r="BJ17" s="164" t="n">
        <f aca="false">IF(ISERROR(VLOOKUP($B17,$AB:$AX,9,0)),0,(VLOOKUP($B17,$AB:$AX,9,0)))</f>
        <v>0</v>
      </c>
      <c r="BK17" s="165" t="n">
        <f aca="false">IF(ISERROR(VLOOKUP($B17,$AB:$AX,10,0)),0,(VLOOKUP($B17,$AB:$AX,10,0)))</f>
        <v>0</v>
      </c>
    </row>
    <row r="18" customFormat="false" ht="12.75" hidden="false" customHeight="false" outlineLevel="0" collapsed="false">
      <c r="A18" s="75" t="s">
        <v>80</v>
      </c>
      <c r="B18" s="78" t="s">
        <v>81</v>
      </c>
      <c r="C18" s="79" t="s">
        <v>29</v>
      </c>
      <c r="D18" s="163" t="s">
        <v>31</v>
      </c>
      <c r="E18" s="78"/>
      <c r="F18" s="79"/>
      <c r="G18" s="79"/>
      <c r="H18" s="80"/>
      <c r="I18" s="81"/>
      <c r="J18" s="81"/>
      <c r="K18" s="81"/>
      <c r="AA18" s="5" t="s">
        <v>80</v>
      </c>
      <c r="AB18" s="5" t="s">
        <v>81</v>
      </c>
      <c r="AC18" s="5" t="s">
        <v>29</v>
      </c>
      <c r="AD18" s="5" t="s">
        <v>31</v>
      </c>
      <c r="BA18" s="85"/>
      <c r="BB18" s="85" t="str">
        <f aca="false">IF(ISERROR(VLOOKUP($B18,$AB:$AX,1,0)),0,(VLOOKUP($B18,$AB:$AX,1,0)))</f>
        <v>Innogy Armada</v>
      </c>
      <c r="BC18" s="86" t="str">
        <f aca="false">IF(ISERROR(VLOOKUP($B18,$AB:$AX,2,0)),0,(VLOOKUP($B18,$AB:$AX,2,0)))</f>
        <v>Q2 01</v>
      </c>
      <c r="BD18" s="164" t="str">
        <f aca="false">IF(ISERROR(VLOOKUP($B18,$AB:$AX,3,0)),0,(VLOOKUP($B18,$AB:$AX,3,0)))</f>
        <v>Matt Ferguson</v>
      </c>
      <c r="BE18" s="164" t="n">
        <f aca="false">IF(ISERROR(VLOOKUP($B18,$AB:$AX,4,0)),0,(VLOOKUP($B18,$AB:$AX,4,0)))</f>
        <v>0</v>
      </c>
      <c r="BF18" s="164" t="n">
        <f aca="false">IF(ISERROR(VLOOKUP($B18,$AB:$AX,5,0)),0,(VLOOKUP($B18,$AB:$AX,5,0)))</f>
        <v>0</v>
      </c>
      <c r="BG18" s="164" t="n">
        <f aca="false">IF(ISERROR(VLOOKUP($B18,$AB:$AX,6,0)),0,(VLOOKUP($B18,$AB:$AX,6,0)))</f>
        <v>0</v>
      </c>
      <c r="BH18" s="164" t="n">
        <f aca="false">IF(ISERROR(VLOOKUP($B18,$AB:$AX,7,0)),0,(VLOOKUP($B18,$AB:$AX,7,0)))</f>
        <v>0</v>
      </c>
      <c r="BI18" s="164" t="n">
        <f aca="false">IF(ISERROR(VLOOKUP($B18,$AB:$AX,8,0)),0,(VLOOKUP($B18,$AB:$AX,8,0)))</f>
        <v>0</v>
      </c>
      <c r="BJ18" s="164" t="n">
        <f aca="false">IF(ISERROR(VLOOKUP($B18,$AB:$AX,9,0)),0,(VLOOKUP($B18,$AB:$AX,9,0)))</f>
        <v>0</v>
      </c>
      <c r="BK18" s="165" t="n">
        <f aca="false">IF(ISERROR(VLOOKUP($B18,$AB:$AX,10,0)),0,(VLOOKUP($B18,$AB:$AX,10,0)))</f>
        <v>0</v>
      </c>
    </row>
    <row r="19" customFormat="false" ht="12.75" hidden="false" customHeight="false" outlineLevel="0" collapsed="false">
      <c r="A19" s="75" t="s">
        <v>84</v>
      </c>
      <c r="B19" s="78" t="s">
        <v>85</v>
      </c>
      <c r="C19" s="79" t="s">
        <v>29</v>
      </c>
      <c r="D19" s="163" t="s">
        <v>46</v>
      </c>
      <c r="E19" s="78"/>
      <c r="F19" s="79"/>
      <c r="G19" s="79"/>
      <c r="H19" s="80"/>
      <c r="I19" s="81"/>
      <c r="J19" s="81"/>
      <c r="K19" s="81"/>
      <c r="AA19" s="5" t="s">
        <v>84</v>
      </c>
      <c r="AB19" s="5" t="s">
        <v>85</v>
      </c>
      <c r="AC19" s="5" t="s">
        <v>29</v>
      </c>
      <c r="AD19" s="5" t="s">
        <v>46</v>
      </c>
      <c r="BA19" s="85"/>
      <c r="BB19" s="85" t="str">
        <f aca="false">IF(ISERROR(VLOOKUP($B19,$AB:$AX,1,0)),0,(VLOOKUP($B19,$AB:$AX,1,0)))</f>
        <v>TPL MakeUp Gas 2</v>
      </c>
      <c r="BC19" s="86" t="str">
        <f aca="false">IF(ISERROR(VLOOKUP($B19,$AB:$AX,2,0)),0,(VLOOKUP($B19,$AB:$AX,2,0)))</f>
        <v>Q2 01</v>
      </c>
      <c r="BD19" s="164" t="str">
        <f aca="false">IF(ISERROR(VLOOKUP($B19,$AB:$AX,3,0)),0,(VLOOKUP($B19,$AB:$AX,3,0)))</f>
        <v>Maggie O'Meara</v>
      </c>
      <c r="BE19" s="164" t="n">
        <f aca="false">IF(ISERROR(VLOOKUP($B19,$AB:$AX,4,0)),0,(VLOOKUP($B19,$AB:$AX,4,0)))</f>
        <v>0</v>
      </c>
      <c r="BF19" s="164" t="n">
        <f aca="false">IF(ISERROR(VLOOKUP($B19,$AB:$AX,5,0)),0,(VLOOKUP($B19,$AB:$AX,5,0)))</f>
        <v>0</v>
      </c>
      <c r="BG19" s="164" t="n">
        <f aca="false">IF(ISERROR(VLOOKUP($B19,$AB:$AX,6,0)),0,(VLOOKUP($B19,$AB:$AX,6,0)))</f>
        <v>0</v>
      </c>
      <c r="BH19" s="164" t="n">
        <f aca="false">IF(ISERROR(VLOOKUP($B19,$AB:$AX,7,0)),0,(VLOOKUP($B19,$AB:$AX,7,0)))</f>
        <v>0</v>
      </c>
      <c r="BI19" s="164" t="n">
        <f aca="false">IF(ISERROR(VLOOKUP($B19,$AB:$AX,8,0)),0,(VLOOKUP($B19,$AB:$AX,8,0)))</f>
        <v>0</v>
      </c>
      <c r="BJ19" s="164" t="n">
        <f aca="false">IF(ISERROR(VLOOKUP($B19,$AB:$AX,9,0)),0,(VLOOKUP($B19,$AB:$AX,9,0)))</f>
        <v>0</v>
      </c>
      <c r="BK19" s="165" t="n">
        <f aca="false">IF(ISERROR(VLOOKUP($B19,$AB:$AX,10,0)),0,(VLOOKUP($B19,$AB:$AX,10,0)))</f>
        <v>0</v>
      </c>
    </row>
    <row r="20" customFormat="false" ht="12.75" hidden="false" customHeight="false" outlineLevel="0" collapsed="false">
      <c r="A20" s="75" t="s">
        <v>87</v>
      </c>
      <c r="B20" s="78" t="s">
        <v>88</v>
      </c>
      <c r="C20" s="79" t="s">
        <v>29</v>
      </c>
      <c r="D20" s="163" t="s">
        <v>89</v>
      </c>
      <c r="E20" s="78"/>
      <c r="F20" s="79"/>
      <c r="G20" s="79" t="s">
        <v>1741</v>
      </c>
      <c r="H20" s="80"/>
      <c r="I20" s="81"/>
      <c r="J20" s="81"/>
      <c r="K20" s="81"/>
      <c r="AA20" s="5" t="s">
        <v>87</v>
      </c>
      <c r="AB20" s="5" t="s">
        <v>91</v>
      </c>
      <c r="AC20" s="5" t="s">
        <v>29</v>
      </c>
      <c r="AD20" s="5" t="s">
        <v>89</v>
      </c>
      <c r="BA20" s="85"/>
      <c r="BB20" s="85" t="str">
        <f aca="false">IF(ISERROR(VLOOKUP($B20,$AB:$AX,1,0)),0,(VLOOKUP($B20,$AB:$AX,1,0)))</f>
        <v>Alkane</v>
      </c>
      <c r="BC20" s="86" t="str">
        <f aca="false">IF(ISERROR(VLOOKUP($B20,$AB:$AX,2,0)),0,(VLOOKUP($B20,$AB:$AX,2,0)))</f>
        <v>Q2 01</v>
      </c>
      <c r="BD20" s="164" t="str">
        <f aca="false">IF(ISERROR(VLOOKUP($B20,$AB:$AX,3,0)),0,(VLOOKUP($B20,$AB:$AX,3,0)))</f>
        <v>Chris Harris</v>
      </c>
      <c r="BE20" s="164" t="n">
        <f aca="false">IF(ISERROR(VLOOKUP($B20,$AB:$AX,4,0)),0,(VLOOKUP($B20,$AB:$AX,4,0)))</f>
        <v>0</v>
      </c>
      <c r="BF20" s="164" t="n">
        <f aca="false">IF(ISERROR(VLOOKUP($B20,$AB:$AX,5,0)),0,(VLOOKUP($B20,$AB:$AX,5,0)))</f>
        <v>0</v>
      </c>
      <c r="BG20" s="164" t="str">
        <f aca="false">IF(ISERROR(VLOOKUP($B20,$AB:$AX,6,0)),0,(VLOOKUP($B20,$AB:$AX,6,0)))</f>
        <v>Maria Nordgren</v>
      </c>
      <c r="BH20" s="164" t="n">
        <f aca="false">IF(ISERROR(VLOOKUP($B20,$AB:$AX,7,0)),0,(VLOOKUP($B20,$AB:$AX,7,0)))</f>
        <v>0</v>
      </c>
      <c r="BI20" s="164" t="n">
        <f aca="false">IF(ISERROR(VLOOKUP($B20,$AB:$AX,8,0)),0,(VLOOKUP($B20,$AB:$AX,8,0)))</f>
        <v>0</v>
      </c>
      <c r="BJ20" s="164" t="n">
        <f aca="false">IF(ISERROR(VLOOKUP($B20,$AB:$AX,9,0)),0,(VLOOKUP($B20,$AB:$AX,9,0)))</f>
        <v>0</v>
      </c>
      <c r="BK20" s="165" t="n">
        <f aca="false">IF(ISERROR(VLOOKUP($B20,$AB:$AX,10,0)),0,(VLOOKUP($B20,$AB:$AX,10,0)))</f>
        <v>0</v>
      </c>
    </row>
    <row r="21" customFormat="false" ht="12.75" hidden="false" customHeight="false" outlineLevel="0" collapsed="false">
      <c r="A21" s="75" t="s">
        <v>94</v>
      </c>
      <c r="B21" s="78" t="s">
        <v>95</v>
      </c>
      <c r="C21" s="79" t="s">
        <v>29</v>
      </c>
      <c r="D21" s="163" t="s">
        <v>89</v>
      </c>
      <c r="E21" s="78"/>
      <c r="F21" s="79"/>
      <c r="G21" s="79"/>
      <c r="H21" s="80"/>
      <c r="I21" s="81"/>
      <c r="J21" s="81"/>
      <c r="K21" s="81"/>
      <c r="AA21" s="5" t="s">
        <v>94</v>
      </c>
      <c r="AB21" s="5" t="s">
        <v>88</v>
      </c>
      <c r="AC21" s="5" t="s">
        <v>29</v>
      </c>
      <c r="AD21" s="5" t="s">
        <v>89</v>
      </c>
      <c r="AG21" s="5" t="s">
        <v>1741</v>
      </c>
      <c r="BA21" s="85"/>
      <c r="BB21" s="85" t="str">
        <f aca="false">IF(ISERROR(VLOOKUP($B21,$AB:$AX,1,0)),0,(VLOOKUP($B21,$AB:$AX,1,0)))</f>
        <v>Sale of Paladin</v>
      </c>
      <c r="BC21" s="86" t="str">
        <f aca="false">IF(ISERROR(VLOOKUP($B21,$AB:$AX,2,0)),0,(VLOOKUP($B21,$AB:$AX,2,0)))</f>
        <v>Q2 01</v>
      </c>
      <c r="BD21" s="164" t="str">
        <f aca="false">IF(ISERROR(VLOOKUP($B21,$AB:$AX,3,0)),0,(VLOOKUP($B21,$AB:$AX,3,0)))</f>
        <v>Chris Harris</v>
      </c>
      <c r="BE21" s="164" t="n">
        <f aca="false">IF(ISERROR(VLOOKUP($B21,$AB:$AX,4,0)),0,(VLOOKUP($B21,$AB:$AX,4,0)))</f>
        <v>0</v>
      </c>
      <c r="BF21" s="164" t="n">
        <f aca="false">IF(ISERROR(VLOOKUP($B21,$AB:$AX,5,0)),0,(VLOOKUP($B21,$AB:$AX,5,0)))</f>
        <v>0</v>
      </c>
      <c r="BG21" s="164" t="n">
        <f aca="false">IF(ISERROR(VLOOKUP($B21,$AB:$AX,6,0)),0,(VLOOKUP($B21,$AB:$AX,6,0)))</f>
        <v>0</v>
      </c>
      <c r="BH21" s="164" t="n">
        <f aca="false">IF(ISERROR(VLOOKUP($B21,$AB:$AX,7,0)),0,(VLOOKUP($B21,$AB:$AX,7,0)))</f>
        <v>0</v>
      </c>
      <c r="BI21" s="164" t="n">
        <f aca="false">IF(ISERROR(VLOOKUP($B21,$AB:$AX,8,0)),0,(VLOOKUP($B21,$AB:$AX,8,0)))</f>
        <v>0</v>
      </c>
      <c r="BJ21" s="164" t="n">
        <f aca="false">IF(ISERROR(VLOOKUP($B21,$AB:$AX,9,0)),0,(VLOOKUP($B21,$AB:$AX,9,0)))</f>
        <v>0</v>
      </c>
      <c r="BK21" s="165" t="n">
        <f aca="false">IF(ISERROR(VLOOKUP($B21,$AB:$AX,10,0)),0,(VLOOKUP($B21,$AB:$AX,10,0)))</f>
        <v>0</v>
      </c>
    </row>
    <row r="22" customFormat="false" ht="12.75" hidden="false" customHeight="false" outlineLevel="0" collapsed="false">
      <c r="A22" s="75" t="s">
        <v>99</v>
      </c>
      <c r="B22" s="78" t="s">
        <v>91</v>
      </c>
      <c r="C22" s="79" t="s">
        <v>100</v>
      </c>
      <c r="D22" s="163" t="s">
        <v>89</v>
      </c>
      <c r="E22" s="78"/>
      <c r="F22" s="79"/>
      <c r="G22" s="79" t="s">
        <v>1737</v>
      </c>
      <c r="H22" s="80"/>
      <c r="I22" s="81"/>
      <c r="J22" s="81"/>
      <c r="K22" s="81"/>
      <c r="AA22" s="5" t="s">
        <v>99</v>
      </c>
      <c r="AB22" s="5" t="s">
        <v>95</v>
      </c>
      <c r="AC22" s="5" t="s">
        <v>29</v>
      </c>
      <c r="AD22" s="5" t="s">
        <v>89</v>
      </c>
      <c r="BA22" s="85"/>
      <c r="BB22" s="85" t="str">
        <f aca="false">IF(ISERROR(VLOOKUP($B22,$AB:$AX,1,0)),0,(VLOOKUP($B22,$AB:$AX,1,0)))</f>
        <v>Talisman PECS</v>
      </c>
      <c r="BC22" s="86" t="str">
        <f aca="false">IF(ISERROR(VLOOKUP($B22,$AB:$AX,2,0)),0,(VLOOKUP($B22,$AB:$AX,2,0)))</f>
        <v>Q2 01</v>
      </c>
      <c r="BD22" s="164" t="str">
        <f aca="false">IF(ISERROR(VLOOKUP($B22,$AB:$AX,3,0)),0,(VLOOKUP($B22,$AB:$AX,3,0)))</f>
        <v>Chris Harris</v>
      </c>
      <c r="BE22" s="164" t="n">
        <f aca="false">IF(ISERROR(VLOOKUP($B22,$AB:$AX,4,0)),0,(VLOOKUP($B22,$AB:$AX,4,0)))</f>
        <v>0</v>
      </c>
      <c r="BF22" s="164" t="n">
        <f aca="false">IF(ISERROR(VLOOKUP($B22,$AB:$AX,5,0)),0,(VLOOKUP($B22,$AB:$AX,5,0)))</f>
        <v>0</v>
      </c>
      <c r="BG22" s="164" t="n">
        <f aca="false">IF(ISERROR(VLOOKUP($B22,$AB:$AX,6,0)),0,(VLOOKUP($B22,$AB:$AX,6,0)))</f>
        <v>0</v>
      </c>
      <c r="BH22" s="164" t="n">
        <f aca="false">IF(ISERROR(VLOOKUP($B22,$AB:$AX,7,0)),0,(VLOOKUP($B22,$AB:$AX,7,0)))</f>
        <v>0</v>
      </c>
      <c r="BI22" s="164" t="n">
        <f aca="false">IF(ISERROR(VLOOKUP($B22,$AB:$AX,8,0)),0,(VLOOKUP($B22,$AB:$AX,8,0)))</f>
        <v>0</v>
      </c>
      <c r="BJ22" s="164" t="n">
        <f aca="false">IF(ISERROR(VLOOKUP($B22,$AB:$AX,9,0)),0,(VLOOKUP($B22,$AB:$AX,9,0)))</f>
        <v>0</v>
      </c>
      <c r="BK22" s="165" t="n">
        <f aca="false">IF(ISERROR(VLOOKUP($B22,$AB:$AX,10,0)),0,(VLOOKUP($B22,$AB:$AX,10,0)))</f>
        <v>0</v>
      </c>
    </row>
    <row r="23" customFormat="false" ht="12.75" hidden="false" customHeight="false" outlineLevel="0" collapsed="false">
      <c r="A23" s="75" t="s">
        <v>101</v>
      </c>
      <c r="B23" s="78" t="s">
        <v>102</v>
      </c>
      <c r="C23" s="79" t="s">
        <v>100</v>
      </c>
      <c r="D23" s="163" t="s">
        <v>40</v>
      </c>
      <c r="E23" s="78" t="s">
        <v>1738</v>
      </c>
      <c r="F23" s="79"/>
      <c r="G23" s="79" t="s">
        <v>1741</v>
      </c>
      <c r="H23" s="80"/>
      <c r="I23" s="81" t="s">
        <v>1742</v>
      </c>
      <c r="J23" s="81"/>
      <c r="K23" s="81"/>
      <c r="AA23" s="5" t="s">
        <v>101</v>
      </c>
      <c r="BA23" s="85"/>
      <c r="BB23" s="85" t="str">
        <f aca="false">IF(ISERROR(VLOOKUP($B23,$AB:$AX,1,0)),0,(VLOOKUP($B23,$AB:$AX,1,0)))</f>
        <v>GFU</v>
      </c>
      <c r="BC23" s="86" t="str">
        <f aca="false">IF(ISERROR(VLOOKUP($B23,$AB:$AX,2,0)),0,(VLOOKUP($B23,$AB:$AX,2,0)))</f>
        <v>Q3 01</v>
      </c>
      <c r="BD23" s="164" t="str">
        <f aca="false">IF(ISERROR(VLOOKUP($B23,$AB:$AX,3,0)),0,(VLOOKUP($B23,$AB:$AX,3,0)))</f>
        <v>Maria Foster</v>
      </c>
      <c r="BE23" s="164" t="str">
        <f aca="false">IF(ISERROR(VLOOKUP($B23,$AB:$AX,4,0)),0,(VLOOKUP($B23,$AB:$AX,4,0)))</f>
        <v>Rahul Saxena</v>
      </c>
      <c r="BF23" s="164" t="n">
        <f aca="false">IF(ISERROR(VLOOKUP($B23,$AB:$AX,5,0)),0,(VLOOKUP($B23,$AB:$AX,5,0)))</f>
        <v>0</v>
      </c>
      <c r="BG23" s="164" t="str">
        <f aca="false">IF(ISERROR(VLOOKUP($B23,$AB:$AX,6,0)),0,(VLOOKUP($B23,$AB:$AX,6,0)))</f>
        <v>Maria Nordgren</v>
      </c>
      <c r="BH23" s="164" t="n">
        <f aca="false">IF(ISERROR(VLOOKUP($B23,$AB:$AX,7,0)),0,(VLOOKUP($B23,$AB:$AX,7,0)))</f>
        <v>0</v>
      </c>
      <c r="BI23" s="164" t="str">
        <f aca="false">IF(ISERROR(VLOOKUP($B23,$AB:$AX,8,0)),0,(VLOOKUP($B23,$AB:$AX,8,0)))</f>
        <v>Rob Yeo</v>
      </c>
      <c r="BJ23" s="164" t="n">
        <f aca="false">IF(ISERROR(VLOOKUP($B23,$AB:$AX,9,0)),0,(VLOOKUP($B23,$AB:$AX,9,0)))</f>
        <v>0</v>
      </c>
      <c r="BK23" s="165" t="n">
        <f aca="false">IF(ISERROR(VLOOKUP($B23,$AB:$AX,10,0)),0,(VLOOKUP($B23,$AB:$AX,10,0)))</f>
        <v>0</v>
      </c>
    </row>
    <row r="24" customFormat="false" ht="12.75" hidden="false" customHeight="false" outlineLevel="0" collapsed="false">
      <c r="A24" s="75" t="s">
        <v>106</v>
      </c>
      <c r="B24" s="78" t="s">
        <v>107</v>
      </c>
      <c r="C24" s="79" t="s">
        <v>100</v>
      </c>
      <c r="D24" s="163" t="s">
        <v>40</v>
      </c>
      <c r="E24" s="78"/>
      <c r="F24" s="79"/>
      <c r="G24" s="79"/>
      <c r="H24" s="80"/>
      <c r="I24" s="81"/>
      <c r="J24" s="81"/>
      <c r="K24" s="81"/>
      <c r="AA24" s="5" t="s">
        <v>106</v>
      </c>
      <c r="AB24" s="5" t="s">
        <v>102</v>
      </c>
      <c r="AC24" s="5" t="s">
        <v>100</v>
      </c>
      <c r="AD24" s="5" t="s">
        <v>40</v>
      </c>
      <c r="AE24" s="5" t="s">
        <v>1738</v>
      </c>
      <c r="AG24" s="5" t="s">
        <v>1741</v>
      </c>
      <c r="AI24" s="5" t="s">
        <v>1742</v>
      </c>
      <c r="BA24" s="85"/>
      <c r="BB24" s="85" t="str">
        <f aca="false">IF(ISERROR(VLOOKUP($B24,$AB:$AX,1,0)),0,(VLOOKUP($B24,$AB:$AX,1,0)))</f>
        <v>BGE</v>
      </c>
      <c r="BC24" s="86" t="str">
        <f aca="false">IF(ISERROR(VLOOKUP($B24,$AB:$AX,2,0)),0,(VLOOKUP($B24,$AB:$AX,2,0)))</f>
        <v>Q3 01</v>
      </c>
      <c r="BD24" s="164" t="str">
        <f aca="false">IF(ISERROR(VLOOKUP($B24,$AB:$AX,3,0)),0,(VLOOKUP($B24,$AB:$AX,3,0)))</f>
        <v>Maria Foster</v>
      </c>
      <c r="BE24" s="164" t="n">
        <f aca="false">IF(ISERROR(VLOOKUP($B24,$AB:$AX,4,0)),0,(VLOOKUP($B24,$AB:$AX,4,0)))</f>
        <v>0</v>
      </c>
      <c r="BF24" s="164" t="n">
        <f aca="false">IF(ISERROR(VLOOKUP($B24,$AB:$AX,5,0)),0,(VLOOKUP($B24,$AB:$AX,5,0)))</f>
        <v>0</v>
      </c>
      <c r="BG24" s="164" t="n">
        <f aca="false">IF(ISERROR(VLOOKUP($B24,$AB:$AX,6,0)),0,(VLOOKUP($B24,$AB:$AX,6,0)))</f>
        <v>0</v>
      </c>
      <c r="BH24" s="164" t="n">
        <f aca="false">IF(ISERROR(VLOOKUP($B24,$AB:$AX,7,0)),0,(VLOOKUP($B24,$AB:$AX,7,0)))</f>
        <v>0</v>
      </c>
      <c r="BI24" s="164" t="n">
        <f aca="false">IF(ISERROR(VLOOKUP($B24,$AB:$AX,8,0)),0,(VLOOKUP($B24,$AB:$AX,8,0)))</f>
        <v>0</v>
      </c>
      <c r="BJ24" s="164" t="n">
        <f aca="false">IF(ISERROR(VLOOKUP($B24,$AB:$AX,9,0)),0,(VLOOKUP($B24,$AB:$AX,9,0)))</f>
        <v>0</v>
      </c>
      <c r="BK24" s="165" t="n">
        <f aca="false">IF(ISERROR(VLOOKUP($B24,$AB:$AX,10,0)),0,(VLOOKUP($B24,$AB:$AX,10,0)))</f>
        <v>0</v>
      </c>
    </row>
    <row r="25" customFormat="false" ht="12.75" hidden="false" customHeight="false" outlineLevel="0" collapsed="false">
      <c r="A25" s="75" t="s">
        <v>109</v>
      </c>
      <c r="B25" s="78" t="s">
        <v>110</v>
      </c>
      <c r="C25" s="79" t="s">
        <v>100</v>
      </c>
      <c r="D25" s="163" t="s">
        <v>31</v>
      </c>
      <c r="E25" s="78" t="s">
        <v>1743</v>
      </c>
      <c r="F25" s="79"/>
      <c r="G25" s="79"/>
      <c r="H25" s="80"/>
      <c r="I25" s="81"/>
      <c r="J25" s="81"/>
      <c r="K25" s="81" t="s">
        <v>344</v>
      </c>
      <c r="AA25" s="5" t="s">
        <v>109</v>
      </c>
      <c r="AB25" s="5" t="s">
        <v>107</v>
      </c>
      <c r="AC25" s="5" t="s">
        <v>100</v>
      </c>
      <c r="AD25" s="5" t="s">
        <v>40</v>
      </c>
      <c r="BA25" s="85"/>
      <c r="BB25" s="85" t="str">
        <f aca="false">IF(ISERROR(VLOOKUP($B25,$AB:$AX,1,0)),0,(VLOOKUP($B25,$AB:$AX,1,0)))</f>
        <v>PDA</v>
      </c>
      <c r="BC25" s="86" t="str">
        <f aca="false">IF(ISERROR(VLOOKUP($B25,$AB:$AX,2,0)),0,(VLOOKUP($B25,$AB:$AX,2,0)))</f>
        <v>Q3 01</v>
      </c>
      <c r="BD25" s="164" t="str">
        <f aca="false">IF(ISERROR(VLOOKUP($B25,$AB:$AX,3,0)),0,(VLOOKUP($B25,$AB:$AX,3,0)))</f>
        <v>Matt Ferguson</v>
      </c>
      <c r="BE25" s="164" t="str">
        <f aca="false">IF(ISERROR(VLOOKUP($B25,$AB:$AX,4,0)),0,(VLOOKUP($B25,$AB:$AX,4,0)))</f>
        <v>Adam Duguid</v>
      </c>
      <c r="BF25" s="164" t="n">
        <f aca="false">IF(ISERROR(VLOOKUP($B25,$AB:$AX,5,0)),0,(VLOOKUP($B25,$AB:$AX,5,0)))</f>
        <v>0</v>
      </c>
      <c r="BG25" s="164" t="n">
        <f aca="false">IF(ISERROR(VLOOKUP($B25,$AB:$AX,6,0)),0,(VLOOKUP($B25,$AB:$AX,6,0)))</f>
        <v>0</v>
      </c>
      <c r="BH25" s="164" t="n">
        <f aca="false">IF(ISERROR(VLOOKUP($B25,$AB:$AX,7,0)),0,(VLOOKUP($B25,$AB:$AX,7,0)))</f>
        <v>0</v>
      </c>
      <c r="BI25" s="164" t="n">
        <f aca="false">IF(ISERROR(VLOOKUP($B25,$AB:$AX,8,0)),0,(VLOOKUP($B25,$AB:$AX,8,0)))</f>
        <v>0</v>
      </c>
      <c r="BJ25" s="164" t="n">
        <f aca="false">IF(ISERROR(VLOOKUP($B25,$AB:$AX,9,0)),0,(VLOOKUP($B25,$AB:$AX,9,0)))</f>
        <v>0</v>
      </c>
      <c r="BK25" s="165" t="str">
        <f aca="false">IF(ISERROR(VLOOKUP($B25,$AB:$AX,10,0)),0,(VLOOKUP($B25,$AB:$AX,10,0)))</f>
        <v>Nigel Friend</v>
      </c>
    </row>
    <row r="26" customFormat="false" ht="12.75" hidden="false" customHeight="false" outlineLevel="0" collapsed="false">
      <c r="A26" s="75" t="s">
        <v>113</v>
      </c>
      <c r="B26" s="78" t="s">
        <v>114</v>
      </c>
      <c r="C26" s="79" t="s">
        <v>100</v>
      </c>
      <c r="D26" s="163" t="s">
        <v>31</v>
      </c>
      <c r="E26" s="78"/>
      <c r="F26" s="79"/>
      <c r="G26" s="79"/>
      <c r="H26" s="80"/>
      <c r="I26" s="81"/>
      <c r="J26" s="81"/>
      <c r="K26" s="81"/>
      <c r="AA26" s="5" t="s">
        <v>113</v>
      </c>
      <c r="AB26" s="5" t="s">
        <v>110</v>
      </c>
      <c r="AC26" s="5" t="s">
        <v>100</v>
      </c>
      <c r="AD26" s="5" t="s">
        <v>31</v>
      </c>
      <c r="AE26" s="5" t="s">
        <v>1743</v>
      </c>
      <c r="AK26" s="5" t="s">
        <v>344</v>
      </c>
      <c r="BA26" s="85"/>
      <c r="BB26" s="85" t="str">
        <f aca="false">IF(ISERROR(VLOOKUP($B26,$AB:$AX,1,0)),0,(VLOOKUP($B26,$AB:$AX,1,0)))</f>
        <v>Tullow</v>
      </c>
      <c r="BC26" s="86" t="str">
        <f aca="false">IF(ISERROR(VLOOKUP($B26,$AB:$AX,2,0)),0,(VLOOKUP($B26,$AB:$AX,2,0)))</f>
        <v>Q3 01</v>
      </c>
      <c r="BD26" s="164" t="str">
        <f aca="false">IF(ISERROR(VLOOKUP($B26,$AB:$AX,3,0)),0,(VLOOKUP($B26,$AB:$AX,3,0)))</f>
        <v>Matt Ferguson</v>
      </c>
      <c r="BE26" s="164" t="n">
        <f aca="false">IF(ISERROR(VLOOKUP($B26,$AB:$AX,4,0)),0,(VLOOKUP($B26,$AB:$AX,4,0)))</f>
        <v>0</v>
      </c>
      <c r="BF26" s="164" t="n">
        <f aca="false">IF(ISERROR(VLOOKUP($B26,$AB:$AX,5,0)),0,(VLOOKUP($B26,$AB:$AX,5,0)))</f>
        <v>0</v>
      </c>
      <c r="BG26" s="164" t="n">
        <f aca="false">IF(ISERROR(VLOOKUP($B26,$AB:$AX,6,0)),0,(VLOOKUP($B26,$AB:$AX,6,0)))</f>
        <v>0</v>
      </c>
      <c r="BH26" s="164" t="n">
        <f aca="false">IF(ISERROR(VLOOKUP($B26,$AB:$AX,7,0)),0,(VLOOKUP($B26,$AB:$AX,7,0)))</f>
        <v>0</v>
      </c>
      <c r="BI26" s="164" t="n">
        <f aca="false">IF(ISERROR(VLOOKUP($B26,$AB:$AX,8,0)),0,(VLOOKUP($B26,$AB:$AX,8,0)))</f>
        <v>0</v>
      </c>
      <c r="BJ26" s="164" t="n">
        <f aca="false">IF(ISERROR(VLOOKUP($B26,$AB:$AX,9,0)),0,(VLOOKUP($B26,$AB:$AX,9,0)))</f>
        <v>0</v>
      </c>
      <c r="BK26" s="165" t="n">
        <f aca="false">IF(ISERROR(VLOOKUP($B26,$AB:$AX,10,0)),0,(VLOOKUP($B26,$AB:$AX,10,0)))</f>
        <v>0</v>
      </c>
    </row>
    <row r="27" customFormat="false" ht="12.75" hidden="false" customHeight="false" outlineLevel="0" collapsed="false">
      <c r="A27" s="75" t="s">
        <v>117</v>
      </c>
      <c r="B27" s="78" t="s">
        <v>118</v>
      </c>
      <c r="C27" s="79" t="s">
        <v>100</v>
      </c>
      <c r="D27" s="163" t="s">
        <v>31</v>
      </c>
      <c r="E27" s="78"/>
      <c r="F27" s="79"/>
      <c r="G27" s="79"/>
      <c r="H27" s="80"/>
      <c r="I27" s="81"/>
      <c r="J27" s="81"/>
      <c r="K27" s="81"/>
      <c r="AA27" s="5" t="s">
        <v>117</v>
      </c>
      <c r="AB27" s="5" t="s">
        <v>114</v>
      </c>
      <c r="AC27" s="5" t="s">
        <v>100</v>
      </c>
      <c r="AD27" s="5" t="s">
        <v>31</v>
      </c>
      <c r="BA27" s="85"/>
      <c r="BB27" s="85" t="str">
        <f aca="false">IF(ISERROR(VLOOKUP($B27,$AB:$AX,1,0)),0,(VLOOKUP($B27,$AB:$AX,1,0)))</f>
        <v>CalEnergy</v>
      </c>
      <c r="BC27" s="86" t="str">
        <f aca="false">IF(ISERROR(VLOOKUP($B27,$AB:$AX,2,0)),0,(VLOOKUP($B27,$AB:$AX,2,0)))</f>
        <v>Q3 01</v>
      </c>
      <c r="BD27" s="164" t="str">
        <f aca="false">IF(ISERROR(VLOOKUP($B27,$AB:$AX,3,0)),0,(VLOOKUP($B27,$AB:$AX,3,0)))</f>
        <v>Matt Ferguson</v>
      </c>
      <c r="BE27" s="164" t="n">
        <f aca="false">IF(ISERROR(VLOOKUP($B27,$AB:$AX,4,0)),0,(VLOOKUP($B27,$AB:$AX,4,0)))</f>
        <v>0</v>
      </c>
      <c r="BF27" s="164" t="n">
        <f aca="false">IF(ISERROR(VLOOKUP($B27,$AB:$AX,5,0)),0,(VLOOKUP($B27,$AB:$AX,5,0)))</f>
        <v>0</v>
      </c>
      <c r="BG27" s="164" t="n">
        <f aca="false">IF(ISERROR(VLOOKUP($B27,$AB:$AX,6,0)),0,(VLOOKUP($B27,$AB:$AX,6,0)))</f>
        <v>0</v>
      </c>
      <c r="BH27" s="164" t="n">
        <f aca="false">IF(ISERROR(VLOOKUP($B27,$AB:$AX,7,0)),0,(VLOOKUP($B27,$AB:$AX,7,0)))</f>
        <v>0</v>
      </c>
      <c r="BI27" s="164" t="n">
        <f aca="false">IF(ISERROR(VLOOKUP($B27,$AB:$AX,8,0)),0,(VLOOKUP($B27,$AB:$AX,8,0)))</f>
        <v>0</v>
      </c>
      <c r="BJ27" s="164" t="n">
        <f aca="false">IF(ISERROR(VLOOKUP($B27,$AB:$AX,9,0)),0,(VLOOKUP($B27,$AB:$AX,9,0)))</f>
        <v>0</v>
      </c>
      <c r="BK27" s="165" t="n">
        <f aca="false">IF(ISERROR(VLOOKUP($B27,$AB:$AX,10,0)),0,(VLOOKUP($B27,$AB:$AX,10,0)))</f>
        <v>0</v>
      </c>
    </row>
    <row r="28" customFormat="false" ht="12.75" hidden="true" customHeight="false" outlineLevel="0" collapsed="false">
      <c r="A28" s="75" t="s">
        <v>120</v>
      </c>
      <c r="B28" s="78" t="s">
        <v>121</v>
      </c>
      <c r="C28" s="79" t="s">
        <v>100</v>
      </c>
      <c r="D28" s="163" t="s">
        <v>40</v>
      </c>
      <c r="E28" s="78"/>
      <c r="F28" s="79"/>
      <c r="G28" s="79"/>
      <c r="H28" s="80"/>
      <c r="I28" s="81"/>
      <c r="J28" s="81"/>
      <c r="K28" s="81"/>
      <c r="AA28" s="5" t="s">
        <v>120</v>
      </c>
      <c r="AB28" s="5" t="s">
        <v>118</v>
      </c>
      <c r="AC28" s="5" t="s">
        <v>100</v>
      </c>
      <c r="AD28" s="5" t="s">
        <v>31</v>
      </c>
      <c r="BA28" s="85"/>
      <c r="BB28" s="85" t="str">
        <f aca="false">IF(ISERROR(VLOOKUP($B28,$AB:$AX,1,0)),0,(VLOOKUP($B28,$AB:$AX,1,0)))</f>
        <v>ESBI</v>
      </c>
      <c r="BC28" s="86" t="str">
        <f aca="false">IF(ISERROR(VLOOKUP($B28,$AB:$AX,2,0)),0,(VLOOKUP($B28,$AB:$AX,2,0)))</f>
        <v>Q3 01</v>
      </c>
      <c r="BD28" s="164" t="str">
        <f aca="false">IF(ISERROR(VLOOKUP($B28,$AB:$AX,3,0)),0,(VLOOKUP($B28,$AB:$AX,3,0)))</f>
        <v>Maria Foster</v>
      </c>
      <c r="BE28" s="164" t="n">
        <f aca="false">IF(ISERROR(VLOOKUP($B28,$AB:$AX,4,0)),0,(VLOOKUP($B28,$AB:$AX,4,0)))</f>
        <v>0</v>
      </c>
      <c r="BF28" s="164" t="n">
        <f aca="false">IF(ISERROR(VLOOKUP($B28,$AB:$AX,5,0)),0,(VLOOKUP($B28,$AB:$AX,5,0)))</f>
        <v>0</v>
      </c>
      <c r="BG28" s="164" t="n">
        <f aca="false">IF(ISERROR(VLOOKUP($B28,$AB:$AX,6,0)),0,(VLOOKUP($B28,$AB:$AX,6,0)))</f>
        <v>0</v>
      </c>
      <c r="BH28" s="164" t="n">
        <f aca="false">IF(ISERROR(VLOOKUP($B28,$AB:$AX,7,0)),0,(VLOOKUP($B28,$AB:$AX,7,0)))</f>
        <v>0</v>
      </c>
      <c r="BI28" s="164" t="n">
        <f aca="false">IF(ISERROR(VLOOKUP($B28,$AB:$AX,8,0)),0,(VLOOKUP($B28,$AB:$AX,8,0)))</f>
        <v>0</v>
      </c>
      <c r="BJ28" s="164" t="n">
        <f aca="false">IF(ISERROR(VLOOKUP($B28,$AB:$AX,9,0)),0,(VLOOKUP($B28,$AB:$AX,9,0)))</f>
        <v>0</v>
      </c>
      <c r="BK28" s="165" t="n">
        <f aca="false">IF(ISERROR(VLOOKUP($B28,$AB:$AX,10,0)),0,(VLOOKUP($B28,$AB:$AX,10,0)))</f>
        <v>0</v>
      </c>
    </row>
    <row r="29" customFormat="false" ht="12.75" hidden="true" customHeight="false" outlineLevel="0" collapsed="false">
      <c r="A29" s="75" t="s">
        <v>123</v>
      </c>
      <c r="B29" s="78" t="s">
        <v>124</v>
      </c>
      <c r="C29" s="79" t="s">
        <v>100</v>
      </c>
      <c r="D29" s="163" t="s">
        <v>46</v>
      </c>
      <c r="E29" s="78"/>
      <c r="F29" s="79"/>
      <c r="G29" s="79"/>
      <c r="H29" s="80"/>
      <c r="I29" s="81"/>
      <c r="J29" s="81"/>
      <c r="K29" s="81"/>
      <c r="AA29" s="5" t="s">
        <v>123</v>
      </c>
      <c r="AB29" s="5" t="s">
        <v>121</v>
      </c>
      <c r="AC29" s="5" t="s">
        <v>100</v>
      </c>
      <c r="AD29" s="5" t="s">
        <v>40</v>
      </c>
      <c r="BA29" s="85"/>
      <c r="BB29" s="85" t="str">
        <f aca="false">IF(ISERROR(VLOOKUP($B29,$AB:$AX,1,0)),0,(VLOOKUP($B29,$AB:$AX,1,0)))</f>
        <v>Langage</v>
      </c>
      <c r="BC29" s="86" t="str">
        <f aca="false">IF(ISERROR(VLOOKUP($B29,$AB:$AX,2,0)),0,(VLOOKUP($B29,$AB:$AX,2,0)))</f>
        <v>Q3 01</v>
      </c>
      <c r="BD29" s="164" t="str">
        <f aca="false">IF(ISERROR(VLOOKUP($B29,$AB:$AX,3,0)),0,(VLOOKUP($B29,$AB:$AX,3,0)))</f>
        <v>Maggie O'Meara</v>
      </c>
      <c r="BE29" s="164" t="n">
        <f aca="false">IF(ISERROR(VLOOKUP($B29,$AB:$AX,4,0)),0,(VLOOKUP($B29,$AB:$AX,4,0)))</f>
        <v>0</v>
      </c>
      <c r="BF29" s="164" t="n">
        <f aca="false">IF(ISERROR(VLOOKUP($B29,$AB:$AX,5,0)),0,(VLOOKUP($B29,$AB:$AX,5,0)))</f>
        <v>0</v>
      </c>
      <c r="BG29" s="164" t="n">
        <f aca="false">IF(ISERROR(VLOOKUP($B29,$AB:$AX,6,0)),0,(VLOOKUP($B29,$AB:$AX,6,0)))</f>
        <v>0</v>
      </c>
      <c r="BH29" s="164" t="n">
        <f aca="false">IF(ISERROR(VLOOKUP($B29,$AB:$AX,7,0)),0,(VLOOKUP($B29,$AB:$AX,7,0)))</f>
        <v>0</v>
      </c>
      <c r="BI29" s="164" t="n">
        <f aca="false">IF(ISERROR(VLOOKUP($B29,$AB:$AX,8,0)),0,(VLOOKUP($B29,$AB:$AX,8,0)))</f>
        <v>0</v>
      </c>
      <c r="BJ29" s="164" t="n">
        <f aca="false">IF(ISERROR(VLOOKUP($B29,$AB:$AX,9,0)),0,(VLOOKUP($B29,$AB:$AX,9,0)))</f>
        <v>0</v>
      </c>
      <c r="BK29" s="165" t="n">
        <f aca="false">IF(ISERROR(VLOOKUP($B29,$AB:$AX,10,0)),0,(VLOOKUP($B29,$AB:$AX,10,0)))</f>
        <v>0</v>
      </c>
    </row>
    <row r="30" customFormat="false" ht="12.75" hidden="true" customHeight="false" outlineLevel="0" collapsed="false">
      <c r="A30" s="75" t="s">
        <v>126</v>
      </c>
      <c r="B30" s="78" t="s">
        <v>127</v>
      </c>
      <c r="C30" s="79" t="s">
        <v>100</v>
      </c>
      <c r="D30" s="163" t="s">
        <v>40</v>
      </c>
      <c r="E30" s="78"/>
      <c r="F30" s="79"/>
      <c r="G30" s="79"/>
      <c r="H30" s="80"/>
      <c r="I30" s="81"/>
      <c r="J30" s="81"/>
      <c r="K30" s="81"/>
      <c r="AA30" s="5" t="s">
        <v>126</v>
      </c>
      <c r="AB30" s="5" t="s">
        <v>124</v>
      </c>
      <c r="AC30" s="5" t="s">
        <v>100</v>
      </c>
      <c r="AD30" s="5" t="s">
        <v>46</v>
      </c>
      <c r="BA30" s="85"/>
      <c r="BB30" s="85" t="str">
        <f aca="false">IF(ISERROR(VLOOKUP($B30,$AB:$AX,1,0)),0,(VLOOKUP($B30,$AB:$AX,1,0)))</f>
        <v>Spalding</v>
      </c>
      <c r="BC30" s="86" t="str">
        <f aca="false">IF(ISERROR(VLOOKUP($B30,$AB:$AX,2,0)),0,(VLOOKUP($B30,$AB:$AX,2,0)))</f>
        <v>Q3 01</v>
      </c>
      <c r="BD30" s="164" t="str">
        <f aca="false">IF(ISERROR(VLOOKUP($B30,$AB:$AX,3,0)),0,(VLOOKUP($B30,$AB:$AX,3,0)))</f>
        <v>Maria Foster</v>
      </c>
      <c r="BE30" s="164" t="n">
        <f aca="false">IF(ISERROR(VLOOKUP($B30,$AB:$AX,4,0)),0,(VLOOKUP($B30,$AB:$AX,4,0)))</f>
        <v>0</v>
      </c>
      <c r="BF30" s="164" t="n">
        <f aca="false">IF(ISERROR(VLOOKUP($B30,$AB:$AX,5,0)),0,(VLOOKUP($B30,$AB:$AX,5,0)))</f>
        <v>0</v>
      </c>
      <c r="BG30" s="164" t="n">
        <f aca="false">IF(ISERROR(VLOOKUP($B30,$AB:$AX,6,0)),0,(VLOOKUP($B30,$AB:$AX,6,0)))</f>
        <v>0</v>
      </c>
      <c r="BH30" s="164" t="n">
        <f aca="false">IF(ISERROR(VLOOKUP($B30,$AB:$AX,7,0)),0,(VLOOKUP($B30,$AB:$AX,7,0)))</f>
        <v>0</v>
      </c>
      <c r="BI30" s="164" t="n">
        <f aca="false">IF(ISERROR(VLOOKUP($B30,$AB:$AX,8,0)),0,(VLOOKUP($B30,$AB:$AX,8,0)))</f>
        <v>0</v>
      </c>
      <c r="BJ30" s="164" t="n">
        <f aca="false">IF(ISERROR(VLOOKUP($B30,$AB:$AX,9,0)),0,(VLOOKUP($B30,$AB:$AX,9,0)))</f>
        <v>0</v>
      </c>
      <c r="BK30" s="165" t="n">
        <f aca="false">IF(ISERROR(VLOOKUP($B30,$AB:$AX,10,0)),0,(VLOOKUP($B30,$AB:$AX,10,0)))</f>
        <v>0</v>
      </c>
    </row>
    <row r="31" customFormat="false" ht="12.75" hidden="true" customHeight="false" outlineLevel="0" collapsed="false">
      <c r="A31" s="75" t="s">
        <v>129</v>
      </c>
      <c r="B31" s="78" t="s">
        <v>130</v>
      </c>
      <c r="C31" s="79" t="s">
        <v>100</v>
      </c>
      <c r="D31" s="163" t="s">
        <v>74</v>
      </c>
      <c r="E31" s="78"/>
      <c r="F31" s="79"/>
      <c r="G31" s="79"/>
      <c r="H31" s="80"/>
      <c r="I31" s="81"/>
      <c r="J31" s="81"/>
      <c r="K31" s="81"/>
      <c r="AA31" s="5" t="s">
        <v>129</v>
      </c>
      <c r="AB31" s="5" t="s">
        <v>127</v>
      </c>
      <c r="AC31" s="5" t="s">
        <v>100</v>
      </c>
      <c r="AD31" s="5" t="s">
        <v>40</v>
      </c>
      <c r="BA31" s="85"/>
      <c r="BB31" s="85" t="str">
        <f aca="false">IF(ISERROR(VLOOKUP($B31,$AB:$AX,1,0)),0,(VLOOKUP($B31,$AB:$AX,1,0)))</f>
        <v>Industrials Q3</v>
      </c>
      <c r="BC31" s="86" t="str">
        <f aca="false">IF(ISERROR(VLOOKUP($B31,$AB:$AX,2,0)),0,(VLOOKUP($B31,$AB:$AX,2,0)))</f>
        <v>Q3 01</v>
      </c>
      <c r="BD31" s="164" t="str">
        <f aca="false">IF(ISERROR(VLOOKUP($B31,$AB:$AX,3,0)),0,(VLOOKUP($B31,$AB:$AX,3,0)))</f>
        <v>Brett Date</v>
      </c>
      <c r="BE31" s="164" t="n">
        <f aca="false">IF(ISERROR(VLOOKUP($B31,$AB:$AX,4,0)),0,(VLOOKUP($B31,$AB:$AX,4,0)))</f>
        <v>0</v>
      </c>
      <c r="BF31" s="164" t="n">
        <f aca="false">IF(ISERROR(VLOOKUP($B31,$AB:$AX,5,0)),0,(VLOOKUP($B31,$AB:$AX,5,0)))</f>
        <v>0</v>
      </c>
      <c r="BG31" s="164" t="n">
        <f aca="false">IF(ISERROR(VLOOKUP($B31,$AB:$AX,6,0)),0,(VLOOKUP($B31,$AB:$AX,6,0)))</f>
        <v>0</v>
      </c>
      <c r="BH31" s="164" t="n">
        <f aca="false">IF(ISERROR(VLOOKUP($B31,$AB:$AX,7,0)),0,(VLOOKUP($B31,$AB:$AX,7,0)))</f>
        <v>0</v>
      </c>
      <c r="BI31" s="164" t="n">
        <f aca="false">IF(ISERROR(VLOOKUP($B31,$AB:$AX,8,0)),0,(VLOOKUP($B31,$AB:$AX,8,0)))</f>
        <v>0</v>
      </c>
      <c r="BJ31" s="164" t="n">
        <f aca="false">IF(ISERROR(VLOOKUP($B31,$AB:$AX,9,0)),0,(VLOOKUP($B31,$AB:$AX,9,0)))</f>
        <v>0</v>
      </c>
      <c r="BK31" s="165" t="n">
        <f aca="false">IF(ISERROR(VLOOKUP($B31,$AB:$AX,10,0)),0,(VLOOKUP($B31,$AB:$AX,10,0)))</f>
        <v>0</v>
      </c>
    </row>
    <row r="32" customFormat="false" ht="12.75" hidden="true" customHeight="false" outlineLevel="0" collapsed="false">
      <c r="A32" s="75" t="s">
        <v>131</v>
      </c>
      <c r="B32" s="78" t="s">
        <v>132</v>
      </c>
      <c r="C32" s="79" t="s">
        <v>100</v>
      </c>
      <c r="D32" s="163" t="s">
        <v>60</v>
      </c>
      <c r="E32" s="78" t="s">
        <v>1738</v>
      </c>
      <c r="F32" s="79"/>
      <c r="G32" s="79"/>
      <c r="H32" s="80"/>
      <c r="I32" s="81"/>
      <c r="J32" s="81"/>
      <c r="K32" s="81"/>
      <c r="AA32" s="5" t="s">
        <v>131</v>
      </c>
      <c r="AB32" s="5" t="s">
        <v>130</v>
      </c>
      <c r="AC32" s="5" t="s">
        <v>100</v>
      </c>
      <c r="AD32" s="5" t="s">
        <v>74</v>
      </c>
      <c r="BA32" s="85"/>
      <c r="BB32" s="85" t="str">
        <f aca="false">IF(ISERROR(VLOOKUP($B32,$AB:$AX,1,0)),0,(VLOOKUP($B32,$AB:$AX,1,0)))</f>
        <v>Storage Q3</v>
      </c>
      <c r="BC32" s="86" t="str">
        <f aca="false">IF(ISERROR(VLOOKUP($B32,$AB:$AX,2,0)),0,(VLOOKUP($B32,$AB:$AX,2,0)))</f>
        <v>Q3 01</v>
      </c>
      <c r="BD32" s="164" t="str">
        <f aca="false">IF(ISERROR(VLOOKUP($B32,$AB:$AX,3,0)),0,(VLOOKUP($B32,$AB:$AX,3,0)))</f>
        <v>Natasha Danilochkina</v>
      </c>
      <c r="BE32" s="164" t="str">
        <f aca="false">IF(ISERROR(VLOOKUP($B32,$AB:$AX,4,0)),0,(VLOOKUP($B32,$AB:$AX,4,0)))</f>
        <v>Rahul Saxena</v>
      </c>
      <c r="BF32" s="164" t="n">
        <f aca="false">IF(ISERROR(VLOOKUP($B32,$AB:$AX,5,0)),0,(VLOOKUP($B32,$AB:$AX,5,0)))</f>
        <v>0</v>
      </c>
      <c r="BG32" s="164" t="n">
        <f aca="false">IF(ISERROR(VLOOKUP($B32,$AB:$AX,6,0)),0,(VLOOKUP($B32,$AB:$AX,6,0)))</f>
        <v>0</v>
      </c>
      <c r="BH32" s="164" t="n">
        <f aca="false">IF(ISERROR(VLOOKUP($B32,$AB:$AX,7,0)),0,(VLOOKUP($B32,$AB:$AX,7,0)))</f>
        <v>0</v>
      </c>
      <c r="BI32" s="164" t="n">
        <f aca="false">IF(ISERROR(VLOOKUP($B32,$AB:$AX,8,0)),0,(VLOOKUP($B32,$AB:$AX,8,0)))</f>
        <v>0</v>
      </c>
      <c r="BJ32" s="164" t="n">
        <f aca="false">IF(ISERROR(VLOOKUP($B32,$AB:$AX,9,0)),0,(VLOOKUP($B32,$AB:$AX,9,0)))</f>
        <v>0</v>
      </c>
      <c r="BK32" s="165" t="n">
        <f aca="false">IF(ISERROR(VLOOKUP($B32,$AB:$AX,10,0)),0,(VLOOKUP($B32,$AB:$AX,10,0)))</f>
        <v>0</v>
      </c>
    </row>
    <row r="33" customFormat="false" ht="12.75" hidden="true" customHeight="false" outlineLevel="0" collapsed="false">
      <c r="A33" s="75" t="s">
        <v>133</v>
      </c>
      <c r="B33" s="78" t="s">
        <v>134</v>
      </c>
      <c r="C33" s="79" t="s">
        <v>100</v>
      </c>
      <c r="D33" s="163" t="s">
        <v>89</v>
      </c>
      <c r="E33" s="78"/>
      <c r="F33" s="79"/>
      <c r="G33" s="79"/>
      <c r="H33" s="80"/>
      <c r="I33" s="81"/>
      <c r="J33" s="81"/>
      <c r="K33" s="81"/>
      <c r="AA33" s="5" t="s">
        <v>133</v>
      </c>
      <c r="AB33" s="5" t="s">
        <v>132</v>
      </c>
      <c r="AC33" s="5" t="s">
        <v>100</v>
      </c>
      <c r="AD33" s="5" t="s">
        <v>60</v>
      </c>
      <c r="AE33" s="5" t="s">
        <v>1738</v>
      </c>
      <c r="BA33" s="85"/>
      <c r="BB33" s="85" t="str">
        <f aca="false">IF(ISERROR(VLOOKUP($B33,$AB:$AX,1,0)),0,(VLOOKUP($B33,$AB:$AX,1,0)))</f>
        <v>Centrica Epic</v>
      </c>
      <c r="BC33" s="86" t="str">
        <f aca="false">IF(ISERROR(VLOOKUP($B33,$AB:$AX,2,0)),0,(VLOOKUP($B33,$AB:$AX,2,0)))</f>
        <v>Q3 01</v>
      </c>
      <c r="BD33" s="164" t="str">
        <f aca="false">IF(ISERROR(VLOOKUP($B33,$AB:$AX,3,0)),0,(VLOOKUP($B33,$AB:$AX,3,0)))</f>
        <v>Chris Harris</v>
      </c>
      <c r="BE33" s="164" t="n">
        <f aca="false">IF(ISERROR(VLOOKUP($B33,$AB:$AX,4,0)),0,(VLOOKUP($B33,$AB:$AX,4,0)))</f>
        <v>0</v>
      </c>
      <c r="BF33" s="164" t="n">
        <f aca="false">IF(ISERROR(VLOOKUP($B33,$AB:$AX,5,0)),0,(VLOOKUP($B33,$AB:$AX,5,0)))</f>
        <v>0</v>
      </c>
      <c r="BG33" s="164" t="n">
        <f aca="false">IF(ISERROR(VLOOKUP($B33,$AB:$AX,6,0)),0,(VLOOKUP($B33,$AB:$AX,6,0)))</f>
        <v>0</v>
      </c>
      <c r="BH33" s="164" t="n">
        <f aca="false">IF(ISERROR(VLOOKUP($B33,$AB:$AX,7,0)),0,(VLOOKUP($B33,$AB:$AX,7,0)))</f>
        <v>0</v>
      </c>
      <c r="BI33" s="164" t="n">
        <f aca="false">IF(ISERROR(VLOOKUP($B33,$AB:$AX,8,0)),0,(VLOOKUP($B33,$AB:$AX,8,0)))</f>
        <v>0</v>
      </c>
      <c r="BJ33" s="164" t="n">
        <f aca="false">IF(ISERROR(VLOOKUP($B33,$AB:$AX,9,0)),0,(VLOOKUP($B33,$AB:$AX,9,0)))</f>
        <v>0</v>
      </c>
      <c r="BK33" s="165" t="n">
        <f aca="false">IF(ISERROR(VLOOKUP($B33,$AB:$AX,10,0)),0,(VLOOKUP($B33,$AB:$AX,10,0)))</f>
        <v>0</v>
      </c>
    </row>
    <row r="34" customFormat="false" ht="12.75" hidden="true" customHeight="false" outlineLevel="0" collapsed="false">
      <c r="A34" s="75" t="s">
        <v>136</v>
      </c>
      <c r="B34" s="78" t="s">
        <v>137</v>
      </c>
      <c r="C34" s="79" t="s">
        <v>100</v>
      </c>
      <c r="D34" s="163" t="s">
        <v>89</v>
      </c>
      <c r="E34" s="78"/>
      <c r="F34" s="79"/>
      <c r="G34" s="79"/>
      <c r="H34" s="80"/>
      <c r="I34" s="81"/>
      <c r="J34" s="81"/>
      <c r="K34" s="81"/>
      <c r="AA34" s="5" t="s">
        <v>136</v>
      </c>
      <c r="AB34" s="5" t="s">
        <v>134</v>
      </c>
      <c r="AC34" s="5" t="s">
        <v>100</v>
      </c>
      <c r="AD34" s="5" t="s">
        <v>89</v>
      </c>
      <c r="BA34" s="85"/>
      <c r="BB34" s="85" t="str">
        <f aca="false">IF(ISERROR(VLOOKUP($B34,$AB:$AX,1,0)),0,(VLOOKUP($B34,$AB:$AX,1,0)))</f>
        <v>Kerr McGee Epic</v>
      </c>
      <c r="BC34" s="86" t="str">
        <f aca="false">IF(ISERROR(VLOOKUP($B34,$AB:$AX,2,0)),0,(VLOOKUP($B34,$AB:$AX,2,0)))</f>
        <v>Q3 01</v>
      </c>
      <c r="BD34" s="164" t="str">
        <f aca="false">IF(ISERROR(VLOOKUP($B34,$AB:$AX,3,0)),0,(VLOOKUP($B34,$AB:$AX,3,0)))</f>
        <v>Chris Harris</v>
      </c>
      <c r="BE34" s="164" t="n">
        <f aca="false">IF(ISERROR(VLOOKUP($B34,$AB:$AX,4,0)),0,(VLOOKUP($B34,$AB:$AX,4,0)))</f>
        <v>0</v>
      </c>
      <c r="BF34" s="164" t="n">
        <f aca="false">IF(ISERROR(VLOOKUP($B34,$AB:$AX,5,0)),0,(VLOOKUP($B34,$AB:$AX,5,0)))</f>
        <v>0</v>
      </c>
      <c r="BG34" s="164" t="n">
        <f aca="false">IF(ISERROR(VLOOKUP($B34,$AB:$AX,6,0)),0,(VLOOKUP($B34,$AB:$AX,6,0)))</f>
        <v>0</v>
      </c>
      <c r="BH34" s="164" t="n">
        <f aca="false">IF(ISERROR(VLOOKUP($B34,$AB:$AX,7,0)),0,(VLOOKUP($B34,$AB:$AX,7,0)))</f>
        <v>0</v>
      </c>
      <c r="BI34" s="164" t="n">
        <f aca="false">IF(ISERROR(VLOOKUP($B34,$AB:$AX,8,0)),0,(VLOOKUP($B34,$AB:$AX,8,0)))</f>
        <v>0</v>
      </c>
      <c r="BJ34" s="164" t="n">
        <f aca="false">IF(ISERROR(VLOOKUP($B34,$AB:$AX,9,0)),0,(VLOOKUP($B34,$AB:$AX,9,0)))</f>
        <v>0</v>
      </c>
      <c r="BK34" s="165" t="n">
        <f aca="false">IF(ISERROR(VLOOKUP($B34,$AB:$AX,10,0)),0,(VLOOKUP($B34,$AB:$AX,10,0)))</f>
        <v>0</v>
      </c>
    </row>
    <row r="35" customFormat="false" ht="12.75" hidden="true" customHeight="false" outlineLevel="0" collapsed="false">
      <c r="A35" s="75" t="s">
        <v>139</v>
      </c>
      <c r="B35" s="78" t="s">
        <v>140</v>
      </c>
      <c r="C35" s="79" t="s">
        <v>100</v>
      </c>
      <c r="D35" s="163" t="s">
        <v>89</v>
      </c>
      <c r="E35" s="78"/>
      <c r="F35" s="79"/>
      <c r="G35" s="79"/>
      <c r="H35" s="80"/>
      <c r="I35" s="81"/>
      <c r="J35" s="81"/>
      <c r="K35" s="81"/>
      <c r="AA35" s="5" t="s">
        <v>139</v>
      </c>
      <c r="AB35" s="5" t="s">
        <v>137</v>
      </c>
      <c r="AC35" s="5" t="s">
        <v>100</v>
      </c>
      <c r="AD35" s="5" t="s">
        <v>89</v>
      </c>
      <c r="BA35" s="85"/>
      <c r="BB35" s="85" t="str">
        <f aca="false">IF(ISERROR(VLOOKUP($B35,$AB:$AX,1,0)),0,(VLOOKUP($B35,$AB:$AX,1,0)))</f>
        <v>ENI POPS</v>
      </c>
      <c r="BC35" s="86" t="str">
        <f aca="false">IF(ISERROR(VLOOKUP($B35,$AB:$AX,2,0)),0,(VLOOKUP($B35,$AB:$AX,2,0)))</f>
        <v>Q3 01</v>
      </c>
      <c r="BD35" s="164" t="str">
        <f aca="false">IF(ISERROR(VLOOKUP($B35,$AB:$AX,3,0)),0,(VLOOKUP($B35,$AB:$AX,3,0)))</f>
        <v>Chris Harris</v>
      </c>
      <c r="BE35" s="164" t="n">
        <f aca="false">IF(ISERROR(VLOOKUP($B35,$AB:$AX,4,0)),0,(VLOOKUP($B35,$AB:$AX,4,0)))</f>
        <v>0</v>
      </c>
      <c r="BF35" s="164" t="n">
        <f aca="false">IF(ISERROR(VLOOKUP($B35,$AB:$AX,5,0)),0,(VLOOKUP($B35,$AB:$AX,5,0)))</f>
        <v>0</v>
      </c>
      <c r="BG35" s="164" t="n">
        <f aca="false">IF(ISERROR(VLOOKUP($B35,$AB:$AX,6,0)),0,(VLOOKUP($B35,$AB:$AX,6,0)))</f>
        <v>0</v>
      </c>
      <c r="BH35" s="164" t="n">
        <f aca="false">IF(ISERROR(VLOOKUP($B35,$AB:$AX,7,0)),0,(VLOOKUP($B35,$AB:$AX,7,0)))</f>
        <v>0</v>
      </c>
      <c r="BI35" s="164" t="n">
        <f aca="false">IF(ISERROR(VLOOKUP($B35,$AB:$AX,8,0)),0,(VLOOKUP($B35,$AB:$AX,8,0)))</f>
        <v>0</v>
      </c>
      <c r="BJ35" s="164" t="n">
        <f aca="false">IF(ISERROR(VLOOKUP($B35,$AB:$AX,9,0)),0,(VLOOKUP($B35,$AB:$AX,9,0)))</f>
        <v>0</v>
      </c>
      <c r="BK35" s="165" t="n">
        <f aca="false">IF(ISERROR(VLOOKUP($B35,$AB:$AX,10,0)),0,(VLOOKUP($B35,$AB:$AX,10,0)))</f>
        <v>0</v>
      </c>
    </row>
    <row r="36" customFormat="false" ht="12.75" hidden="true" customHeight="false" outlineLevel="0" collapsed="false">
      <c r="A36" s="75" t="s">
        <v>142</v>
      </c>
      <c r="B36" s="78" t="s">
        <v>143</v>
      </c>
      <c r="C36" s="79" t="s">
        <v>144</v>
      </c>
      <c r="D36" s="163" t="s">
        <v>145</v>
      </c>
      <c r="E36" s="78"/>
      <c r="F36" s="79"/>
      <c r="G36" s="79"/>
      <c r="H36" s="80"/>
      <c r="I36" s="81"/>
      <c r="J36" s="81"/>
      <c r="K36" s="81"/>
      <c r="AA36" s="5" t="s">
        <v>142</v>
      </c>
      <c r="AB36" s="5" t="s">
        <v>140</v>
      </c>
      <c r="AC36" s="5" t="s">
        <v>100</v>
      </c>
      <c r="AD36" s="5" t="s">
        <v>89</v>
      </c>
      <c r="BA36" s="85"/>
      <c r="BB36" s="85" t="str">
        <f aca="false">IF(ISERROR(VLOOKUP($B36,$AB:$AX,1,0)),0,(VLOOKUP($B36,$AB:$AX,1,0)))</f>
        <v>Jaguar</v>
      </c>
      <c r="BC36" s="86" t="str">
        <f aca="false">IF(ISERROR(VLOOKUP($B36,$AB:$AX,2,0)),0,(VLOOKUP($B36,$AB:$AX,2,0)))</f>
        <v>Q4 01</v>
      </c>
      <c r="BD36" s="164" t="str">
        <f aca="false">IF(ISERROR(VLOOKUP($B36,$AB:$AX,3,0)),0,(VLOOKUP($B36,$AB:$AX,3,0)))</f>
        <v>Peter Crilly</v>
      </c>
      <c r="BE36" s="164" t="n">
        <f aca="false">IF(ISERROR(VLOOKUP($B36,$AB:$AX,4,0)),0,(VLOOKUP($B36,$AB:$AX,4,0)))</f>
        <v>0</v>
      </c>
      <c r="BF36" s="164" t="n">
        <f aca="false">IF(ISERROR(VLOOKUP($B36,$AB:$AX,5,0)),0,(VLOOKUP($B36,$AB:$AX,5,0)))</f>
        <v>0</v>
      </c>
      <c r="BG36" s="164" t="n">
        <f aca="false">IF(ISERROR(VLOOKUP($B36,$AB:$AX,6,0)),0,(VLOOKUP($B36,$AB:$AX,6,0)))</f>
        <v>0</v>
      </c>
      <c r="BH36" s="164" t="n">
        <f aca="false">IF(ISERROR(VLOOKUP($B36,$AB:$AX,7,0)),0,(VLOOKUP($B36,$AB:$AX,7,0)))</f>
        <v>0</v>
      </c>
      <c r="BI36" s="164" t="n">
        <f aca="false">IF(ISERROR(VLOOKUP($B36,$AB:$AX,8,0)),0,(VLOOKUP($B36,$AB:$AX,8,0)))</f>
        <v>0</v>
      </c>
      <c r="BJ36" s="164" t="n">
        <f aca="false">IF(ISERROR(VLOOKUP($B36,$AB:$AX,9,0)),0,(VLOOKUP($B36,$AB:$AX,9,0)))</f>
        <v>0</v>
      </c>
      <c r="BK36" s="165" t="n">
        <f aca="false">IF(ISERROR(VLOOKUP($B36,$AB:$AX,10,0)),0,(VLOOKUP($B36,$AB:$AX,10,0)))</f>
        <v>0</v>
      </c>
    </row>
    <row r="37" customFormat="false" ht="12.75" hidden="true" customHeight="false" outlineLevel="0" collapsed="false">
      <c r="A37" s="75" t="s">
        <v>147</v>
      </c>
      <c r="B37" s="78" t="s">
        <v>148</v>
      </c>
      <c r="C37" s="79" t="s">
        <v>144</v>
      </c>
      <c r="D37" s="163" t="s">
        <v>74</v>
      </c>
      <c r="E37" s="78"/>
      <c r="F37" s="79"/>
      <c r="G37" s="79"/>
      <c r="H37" s="80"/>
      <c r="I37" s="81"/>
      <c r="J37" s="81"/>
      <c r="K37" s="81"/>
      <c r="AA37" s="5" t="s">
        <v>147</v>
      </c>
      <c r="AB37" s="5" t="s">
        <v>143</v>
      </c>
      <c r="AC37" s="5" t="s">
        <v>144</v>
      </c>
      <c r="AD37" s="5" t="s">
        <v>145</v>
      </c>
      <c r="BA37" s="85"/>
      <c r="BB37" s="85" t="str">
        <f aca="false">IF(ISERROR(VLOOKUP($B37,$AB:$AX,1,0)),0,(VLOOKUP($B37,$AB:$AX,1,0)))</f>
        <v>Industrials Q4</v>
      </c>
      <c r="BC37" s="86" t="str">
        <f aca="false">IF(ISERROR(VLOOKUP($B37,$AB:$AX,2,0)),0,(VLOOKUP($B37,$AB:$AX,2,0)))</f>
        <v>Q4 01</v>
      </c>
      <c r="BD37" s="164" t="str">
        <f aca="false">IF(ISERROR(VLOOKUP($B37,$AB:$AX,3,0)),0,(VLOOKUP($B37,$AB:$AX,3,0)))</f>
        <v>Brett Date</v>
      </c>
      <c r="BE37" s="164" t="n">
        <f aca="false">IF(ISERROR(VLOOKUP($B37,$AB:$AX,4,0)),0,(VLOOKUP($B37,$AB:$AX,4,0)))</f>
        <v>0</v>
      </c>
      <c r="BF37" s="164" t="n">
        <f aca="false">IF(ISERROR(VLOOKUP($B37,$AB:$AX,5,0)),0,(VLOOKUP($B37,$AB:$AX,5,0)))</f>
        <v>0</v>
      </c>
      <c r="BG37" s="164" t="n">
        <f aca="false">IF(ISERROR(VLOOKUP($B37,$AB:$AX,6,0)),0,(VLOOKUP($B37,$AB:$AX,6,0)))</f>
        <v>0</v>
      </c>
      <c r="BH37" s="164" t="n">
        <f aca="false">IF(ISERROR(VLOOKUP($B37,$AB:$AX,7,0)),0,(VLOOKUP($B37,$AB:$AX,7,0)))</f>
        <v>0</v>
      </c>
      <c r="BI37" s="164" t="n">
        <f aca="false">IF(ISERROR(VLOOKUP($B37,$AB:$AX,8,0)),0,(VLOOKUP($B37,$AB:$AX,8,0)))</f>
        <v>0</v>
      </c>
      <c r="BJ37" s="164" t="n">
        <f aca="false">IF(ISERROR(VLOOKUP($B37,$AB:$AX,9,0)),0,(VLOOKUP($B37,$AB:$AX,9,0)))</f>
        <v>0</v>
      </c>
      <c r="BK37" s="165" t="n">
        <f aca="false">IF(ISERROR(VLOOKUP($B37,$AB:$AX,10,0)),0,(VLOOKUP($B37,$AB:$AX,10,0)))</f>
        <v>0</v>
      </c>
    </row>
    <row r="38" customFormat="false" ht="12.75" hidden="true" customHeight="false" outlineLevel="0" collapsed="false">
      <c r="A38" s="75" t="s">
        <v>149</v>
      </c>
      <c r="B38" s="78" t="s">
        <v>150</v>
      </c>
      <c r="C38" s="79" t="s">
        <v>144</v>
      </c>
      <c r="D38" s="163" t="s">
        <v>60</v>
      </c>
      <c r="E38" s="78" t="s">
        <v>1738</v>
      </c>
      <c r="F38" s="79"/>
      <c r="G38" s="79"/>
      <c r="H38" s="80"/>
      <c r="I38" s="81"/>
      <c r="J38" s="81"/>
      <c r="K38" s="81"/>
      <c r="AA38" s="5" t="s">
        <v>149</v>
      </c>
      <c r="AB38" s="5" t="s">
        <v>148</v>
      </c>
      <c r="AC38" s="5" t="s">
        <v>144</v>
      </c>
      <c r="AD38" s="5" t="s">
        <v>74</v>
      </c>
      <c r="BA38" s="85"/>
      <c r="BB38" s="85" t="str">
        <f aca="false">IF(ISERROR(VLOOKUP($B38,$AB:$AX,1,0)),0,(VLOOKUP($B38,$AB:$AX,1,0)))</f>
        <v>Storage Q4</v>
      </c>
      <c r="BC38" s="86" t="str">
        <f aca="false">IF(ISERROR(VLOOKUP($B38,$AB:$AX,2,0)),0,(VLOOKUP($B38,$AB:$AX,2,0)))</f>
        <v>Q4 01</v>
      </c>
      <c r="BD38" s="164" t="str">
        <f aca="false">IF(ISERROR(VLOOKUP($B38,$AB:$AX,3,0)),0,(VLOOKUP($B38,$AB:$AX,3,0)))</f>
        <v>Natasha Danilochkina</v>
      </c>
      <c r="BE38" s="164" t="str">
        <f aca="false">IF(ISERROR(VLOOKUP($B38,$AB:$AX,4,0)),0,(VLOOKUP($B38,$AB:$AX,4,0)))</f>
        <v>Rahul Saxena</v>
      </c>
      <c r="BF38" s="164" t="n">
        <f aca="false">IF(ISERROR(VLOOKUP($B38,$AB:$AX,5,0)),0,(VLOOKUP($B38,$AB:$AX,5,0)))</f>
        <v>0</v>
      </c>
      <c r="BG38" s="164" t="n">
        <f aca="false">IF(ISERROR(VLOOKUP($B38,$AB:$AX,6,0)),0,(VLOOKUP($B38,$AB:$AX,6,0)))</f>
        <v>0</v>
      </c>
      <c r="BH38" s="164" t="n">
        <f aca="false">IF(ISERROR(VLOOKUP($B38,$AB:$AX,7,0)),0,(VLOOKUP($B38,$AB:$AX,7,0)))</f>
        <v>0</v>
      </c>
      <c r="BI38" s="164" t="n">
        <f aca="false">IF(ISERROR(VLOOKUP($B38,$AB:$AX,8,0)),0,(VLOOKUP($B38,$AB:$AX,8,0)))</f>
        <v>0</v>
      </c>
      <c r="BJ38" s="164" t="n">
        <f aca="false">IF(ISERROR(VLOOKUP($B38,$AB:$AX,9,0)),0,(VLOOKUP($B38,$AB:$AX,9,0)))</f>
        <v>0</v>
      </c>
      <c r="BK38" s="165" t="n">
        <f aca="false">IF(ISERROR(VLOOKUP($B38,$AB:$AX,10,0)),0,(VLOOKUP($B38,$AB:$AX,10,0)))</f>
        <v>0</v>
      </c>
    </row>
    <row r="39" customFormat="false" ht="12.75" hidden="true" customHeight="false" outlineLevel="0" collapsed="false">
      <c r="A39" s="75" t="s">
        <v>151</v>
      </c>
      <c r="B39" s="78" t="s">
        <v>152</v>
      </c>
      <c r="C39" s="79" t="s">
        <v>144</v>
      </c>
      <c r="D39" s="163" t="s">
        <v>89</v>
      </c>
      <c r="E39" s="78"/>
      <c r="F39" s="79"/>
      <c r="G39" s="79"/>
      <c r="H39" s="80"/>
      <c r="I39" s="81"/>
      <c r="J39" s="81"/>
      <c r="K39" s="81"/>
      <c r="AA39" s="5" t="s">
        <v>151</v>
      </c>
      <c r="AB39" s="5" t="s">
        <v>150</v>
      </c>
      <c r="AC39" s="5" t="s">
        <v>144</v>
      </c>
      <c r="AD39" s="5" t="s">
        <v>60</v>
      </c>
      <c r="AE39" s="5" t="s">
        <v>1738</v>
      </c>
      <c r="BA39" s="85"/>
      <c r="BB39" s="85" t="str">
        <f aca="false">IF(ISERROR(VLOOKUP($B39,$AB:$AX,1,0)),0,(VLOOKUP($B39,$AB:$AX,1,0)))</f>
        <v>Doina</v>
      </c>
      <c r="BC39" s="86" t="str">
        <f aca="false">IF(ISERROR(VLOOKUP($B39,$AB:$AX,2,0)),0,(VLOOKUP($B39,$AB:$AX,2,0)))</f>
        <v>Q4 01</v>
      </c>
      <c r="BD39" s="164" t="str">
        <f aca="false">IF(ISERROR(VLOOKUP($B39,$AB:$AX,3,0)),0,(VLOOKUP($B39,$AB:$AX,3,0)))</f>
        <v>Chris Harris</v>
      </c>
      <c r="BE39" s="164" t="n">
        <f aca="false">IF(ISERROR(VLOOKUP($B39,$AB:$AX,4,0)),0,(VLOOKUP($B39,$AB:$AX,4,0)))</f>
        <v>0</v>
      </c>
      <c r="BF39" s="164" t="n">
        <f aca="false">IF(ISERROR(VLOOKUP($B39,$AB:$AX,5,0)),0,(VLOOKUP($B39,$AB:$AX,5,0)))</f>
        <v>0</v>
      </c>
      <c r="BG39" s="164" t="n">
        <f aca="false">IF(ISERROR(VLOOKUP($B39,$AB:$AX,6,0)),0,(VLOOKUP($B39,$AB:$AX,6,0)))</f>
        <v>0</v>
      </c>
      <c r="BH39" s="164" t="n">
        <f aca="false">IF(ISERROR(VLOOKUP($B39,$AB:$AX,7,0)),0,(VLOOKUP($B39,$AB:$AX,7,0)))</f>
        <v>0</v>
      </c>
      <c r="BI39" s="164" t="n">
        <f aca="false">IF(ISERROR(VLOOKUP($B39,$AB:$AX,8,0)),0,(VLOOKUP($B39,$AB:$AX,8,0)))</f>
        <v>0</v>
      </c>
      <c r="BJ39" s="164" t="n">
        <f aca="false">IF(ISERROR(VLOOKUP($B39,$AB:$AX,9,0)),0,(VLOOKUP($B39,$AB:$AX,9,0)))</f>
        <v>0</v>
      </c>
      <c r="BK39" s="165" t="n">
        <f aca="false">IF(ISERROR(VLOOKUP($B39,$AB:$AX,10,0)),0,(VLOOKUP($B39,$AB:$AX,10,0)))</f>
        <v>0</v>
      </c>
    </row>
    <row r="40" customFormat="false" ht="12.75" hidden="true" customHeight="false" outlineLevel="0" collapsed="false">
      <c r="A40" s="75" t="s">
        <v>154</v>
      </c>
      <c r="B40" s="78"/>
      <c r="C40" s="79"/>
      <c r="D40" s="163"/>
      <c r="E40" s="78"/>
      <c r="F40" s="79"/>
      <c r="G40" s="79"/>
      <c r="H40" s="80"/>
      <c r="I40" s="81"/>
      <c r="J40" s="81"/>
      <c r="K40" s="81"/>
      <c r="AA40" s="5" t="s">
        <v>154</v>
      </c>
      <c r="BA40" s="85"/>
      <c r="BB40" s="85" t="n">
        <f aca="false">IF(ISERROR(VLOOKUP($B40,$AB:$AX,1,0)),0,(VLOOKUP($B40,$AB:$AX,1,0)))</f>
        <v>0</v>
      </c>
      <c r="BC40" s="86" t="n">
        <f aca="false">IF(ISERROR(VLOOKUP($B40,$AB:$AX,2,0)),0,(VLOOKUP($B40,$AB:$AX,2,0)))</f>
        <v>0</v>
      </c>
      <c r="BD40" s="164" t="n">
        <f aca="false">IF(ISERROR(VLOOKUP($B40,$AB:$AX,3,0)),0,(VLOOKUP($B40,$AB:$AX,3,0)))</f>
        <v>0</v>
      </c>
      <c r="BE40" s="164" t="n">
        <f aca="false">IF(ISERROR(VLOOKUP($B40,$AB:$AX,4,0)),0,(VLOOKUP($B40,$AB:$AX,4,0)))</f>
        <v>0</v>
      </c>
      <c r="BF40" s="164" t="n">
        <f aca="false">IF(ISERROR(VLOOKUP($B40,$AB:$AX,5,0)),0,(VLOOKUP($B40,$AB:$AX,5,0)))</f>
        <v>0</v>
      </c>
      <c r="BG40" s="164" t="n">
        <f aca="false">IF(ISERROR(VLOOKUP($B40,$AB:$AX,6,0)),0,(VLOOKUP($B40,$AB:$AX,6,0)))</f>
        <v>0</v>
      </c>
      <c r="BH40" s="164" t="n">
        <f aca="false">IF(ISERROR(VLOOKUP($B40,$AB:$AX,7,0)),0,(VLOOKUP($B40,$AB:$AX,7,0)))</f>
        <v>0</v>
      </c>
      <c r="BI40" s="164" t="n">
        <f aca="false">IF(ISERROR(VLOOKUP($B40,$AB:$AX,8,0)),0,(VLOOKUP($B40,$AB:$AX,8,0)))</f>
        <v>0</v>
      </c>
      <c r="BJ40" s="164" t="n">
        <f aca="false">IF(ISERROR(VLOOKUP($B40,$AB:$AX,9,0)),0,(VLOOKUP($B40,$AB:$AX,9,0)))</f>
        <v>0</v>
      </c>
      <c r="BK40" s="165" t="n">
        <f aca="false">IF(ISERROR(VLOOKUP($B40,$AB:$AX,10,0)),0,(VLOOKUP($B40,$AB:$AX,10,0)))</f>
        <v>0</v>
      </c>
    </row>
    <row r="41" customFormat="false" ht="12.75" hidden="true" customHeight="false" outlineLevel="0" collapsed="false">
      <c r="A41" s="75" t="s">
        <v>155</v>
      </c>
      <c r="B41" s="78"/>
      <c r="C41" s="79"/>
      <c r="D41" s="163"/>
      <c r="E41" s="78"/>
      <c r="F41" s="79"/>
      <c r="G41" s="79"/>
      <c r="H41" s="80"/>
      <c r="I41" s="81"/>
      <c r="J41" s="81"/>
      <c r="K41" s="81"/>
      <c r="AA41" s="5" t="s">
        <v>155</v>
      </c>
      <c r="BA41" s="85"/>
      <c r="BB41" s="85" t="n">
        <f aca="false">IF(ISERROR(VLOOKUP($B41,$AB:$AX,1,0)),0,(VLOOKUP($B41,$AB:$AX,1,0)))</f>
        <v>0</v>
      </c>
      <c r="BC41" s="86" t="n">
        <f aca="false">IF(ISERROR(VLOOKUP($B41,$AB:$AX,2,0)),0,(VLOOKUP($B41,$AB:$AX,2,0)))</f>
        <v>0</v>
      </c>
      <c r="BD41" s="164" t="n">
        <f aca="false">IF(ISERROR(VLOOKUP($B41,$AB:$AX,3,0)),0,(VLOOKUP($B41,$AB:$AX,3,0)))</f>
        <v>0</v>
      </c>
      <c r="BE41" s="164" t="n">
        <f aca="false">IF(ISERROR(VLOOKUP($B41,$AB:$AX,4,0)),0,(VLOOKUP($B41,$AB:$AX,4,0)))</f>
        <v>0</v>
      </c>
      <c r="BF41" s="164" t="n">
        <f aca="false">IF(ISERROR(VLOOKUP($B41,$AB:$AX,5,0)),0,(VLOOKUP($B41,$AB:$AX,5,0)))</f>
        <v>0</v>
      </c>
      <c r="BG41" s="164" t="n">
        <f aca="false">IF(ISERROR(VLOOKUP($B41,$AB:$AX,6,0)),0,(VLOOKUP($B41,$AB:$AX,6,0)))</f>
        <v>0</v>
      </c>
      <c r="BH41" s="164" t="n">
        <f aca="false">IF(ISERROR(VLOOKUP($B41,$AB:$AX,7,0)),0,(VLOOKUP($B41,$AB:$AX,7,0)))</f>
        <v>0</v>
      </c>
      <c r="BI41" s="164" t="n">
        <f aca="false">IF(ISERROR(VLOOKUP($B41,$AB:$AX,8,0)),0,(VLOOKUP($B41,$AB:$AX,8,0)))</f>
        <v>0</v>
      </c>
      <c r="BJ41" s="164" t="n">
        <f aca="false">IF(ISERROR(VLOOKUP($B41,$AB:$AX,9,0)),0,(VLOOKUP($B41,$AB:$AX,9,0)))</f>
        <v>0</v>
      </c>
      <c r="BK41" s="165" t="n">
        <f aca="false">IF(ISERROR(VLOOKUP($B41,$AB:$AX,10,0)),0,(VLOOKUP($B41,$AB:$AX,10,0)))</f>
        <v>0</v>
      </c>
    </row>
    <row r="42" customFormat="false" ht="12.75" hidden="true" customHeight="false" outlineLevel="0" collapsed="false">
      <c r="A42" s="75" t="s">
        <v>156</v>
      </c>
      <c r="B42" s="78"/>
      <c r="C42" s="79"/>
      <c r="D42" s="163"/>
      <c r="E42" s="78"/>
      <c r="F42" s="79"/>
      <c r="G42" s="79"/>
      <c r="H42" s="80"/>
      <c r="I42" s="81"/>
      <c r="J42" s="81"/>
      <c r="K42" s="81"/>
      <c r="AA42" s="5" t="s">
        <v>156</v>
      </c>
      <c r="BA42" s="85"/>
      <c r="BB42" s="85" t="n">
        <f aca="false">IF(ISERROR(VLOOKUP($B42,$AB:$AX,1,0)),0,(VLOOKUP($B42,$AB:$AX,1,0)))</f>
        <v>0</v>
      </c>
      <c r="BC42" s="86" t="n">
        <f aca="false">IF(ISERROR(VLOOKUP($B42,$AB:$AX,2,0)),0,(VLOOKUP($B42,$AB:$AX,2,0)))</f>
        <v>0</v>
      </c>
      <c r="BD42" s="164" t="n">
        <f aca="false">IF(ISERROR(VLOOKUP($B42,$AB:$AX,3,0)),0,(VLOOKUP($B42,$AB:$AX,3,0)))</f>
        <v>0</v>
      </c>
      <c r="BE42" s="164" t="n">
        <f aca="false">IF(ISERROR(VLOOKUP($B42,$AB:$AX,4,0)),0,(VLOOKUP($B42,$AB:$AX,4,0)))</f>
        <v>0</v>
      </c>
      <c r="BF42" s="164" t="n">
        <f aca="false">IF(ISERROR(VLOOKUP($B42,$AB:$AX,5,0)),0,(VLOOKUP($B42,$AB:$AX,5,0)))</f>
        <v>0</v>
      </c>
      <c r="BG42" s="164" t="n">
        <f aca="false">IF(ISERROR(VLOOKUP($B42,$AB:$AX,6,0)),0,(VLOOKUP($B42,$AB:$AX,6,0)))</f>
        <v>0</v>
      </c>
      <c r="BH42" s="164" t="n">
        <f aca="false">IF(ISERROR(VLOOKUP($B42,$AB:$AX,7,0)),0,(VLOOKUP($B42,$AB:$AX,7,0)))</f>
        <v>0</v>
      </c>
      <c r="BI42" s="164" t="n">
        <f aca="false">IF(ISERROR(VLOOKUP($B42,$AB:$AX,8,0)),0,(VLOOKUP($B42,$AB:$AX,8,0)))</f>
        <v>0</v>
      </c>
      <c r="BJ42" s="164" t="n">
        <f aca="false">IF(ISERROR(VLOOKUP($B42,$AB:$AX,9,0)),0,(VLOOKUP($B42,$AB:$AX,9,0)))</f>
        <v>0</v>
      </c>
      <c r="BK42" s="165" t="n">
        <f aca="false">IF(ISERROR(VLOOKUP($B42,$AB:$AX,10,0)),0,(VLOOKUP($B42,$AB:$AX,10,0)))</f>
        <v>0</v>
      </c>
    </row>
    <row r="43" customFormat="false" ht="12.75" hidden="true" customHeight="false" outlineLevel="0" collapsed="false">
      <c r="A43" s="75" t="s">
        <v>157</v>
      </c>
      <c r="B43" s="78"/>
      <c r="C43" s="79"/>
      <c r="D43" s="163"/>
      <c r="E43" s="78"/>
      <c r="F43" s="79"/>
      <c r="G43" s="79"/>
      <c r="H43" s="80"/>
      <c r="I43" s="81"/>
      <c r="J43" s="81"/>
      <c r="K43" s="81"/>
      <c r="AA43" s="5" t="s">
        <v>157</v>
      </c>
      <c r="AB43" s="5" t="s">
        <v>152</v>
      </c>
      <c r="AC43" s="5" t="s">
        <v>144</v>
      </c>
      <c r="AD43" s="5" t="s">
        <v>89</v>
      </c>
      <c r="BA43" s="85"/>
      <c r="BB43" s="85" t="n">
        <f aca="false">IF(ISERROR(VLOOKUP($B43,$AB:$AX,1,0)),0,(VLOOKUP($B43,$AB:$AX,1,0)))</f>
        <v>0</v>
      </c>
      <c r="BC43" s="86" t="n">
        <f aca="false">IF(ISERROR(VLOOKUP($B43,$AB:$AX,2,0)),0,(VLOOKUP($B43,$AB:$AX,2,0)))</f>
        <v>0</v>
      </c>
      <c r="BD43" s="164" t="n">
        <f aca="false">IF(ISERROR(VLOOKUP($B43,$AB:$AX,3,0)),0,(VLOOKUP($B43,$AB:$AX,3,0)))</f>
        <v>0</v>
      </c>
      <c r="BE43" s="164" t="n">
        <f aca="false">IF(ISERROR(VLOOKUP($B43,$AB:$AX,4,0)),0,(VLOOKUP($B43,$AB:$AX,4,0)))</f>
        <v>0</v>
      </c>
      <c r="BF43" s="164" t="n">
        <f aca="false">IF(ISERROR(VLOOKUP($B43,$AB:$AX,5,0)),0,(VLOOKUP($B43,$AB:$AX,5,0)))</f>
        <v>0</v>
      </c>
      <c r="BG43" s="164" t="n">
        <f aca="false">IF(ISERROR(VLOOKUP($B43,$AB:$AX,6,0)),0,(VLOOKUP($B43,$AB:$AX,6,0)))</f>
        <v>0</v>
      </c>
      <c r="BH43" s="164" t="n">
        <f aca="false">IF(ISERROR(VLOOKUP($B43,$AB:$AX,7,0)),0,(VLOOKUP($B43,$AB:$AX,7,0)))</f>
        <v>0</v>
      </c>
      <c r="BI43" s="164" t="n">
        <f aca="false">IF(ISERROR(VLOOKUP($B43,$AB:$AX,8,0)),0,(VLOOKUP($B43,$AB:$AX,8,0)))</f>
        <v>0</v>
      </c>
      <c r="BJ43" s="164" t="n">
        <f aca="false">IF(ISERROR(VLOOKUP($B43,$AB:$AX,9,0)),0,(VLOOKUP($B43,$AB:$AX,9,0)))</f>
        <v>0</v>
      </c>
      <c r="BK43" s="165" t="n">
        <f aca="false">IF(ISERROR(VLOOKUP($B43,$AB:$AX,10,0)),0,(VLOOKUP($B43,$AB:$AX,10,0)))</f>
        <v>0</v>
      </c>
    </row>
    <row r="44" customFormat="false" ht="12.75" hidden="true" customHeight="false" outlineLevel="0" collapsed="false">
      <c r="A44" s="75" t="s">
        <v>158</v>
      </c>
      <c r="B44" s="78"/>
      <c r="C44" s="79"/>
      <c r="D44" s="163"/>
      <c r="E44" s="78"/>
      <c r="F44" s="79"/>
      <c r="G44" s="79"/>
      <c r="H44" s="80"/>
      <c r="I44" s="81"/>
      <c r="J44" s="81"/>
      <c r="K44" s="81"/>
      <c r="AA44" s="5" t="s">
        <v>158</v>
      </c>
      <c r="BA44" s="85"/>
      <c r="BB44" s="85" t="n">
        <f aca="false">IF(ISERROR(VLOOKUP($B44,$AB:$AX,1,0)),0,(VLOOKUP($B44,$AB:$AX,1,0)))</f>
        <v>0</v>
      </c>
      <c r="BC44" s="86" t="n">
        <f aca="false">IF(ISERROR(VLOOKUP($B44,$AB:$AX,2,0)),0,(VLOOKUP($B44,$AB:$AX,2,0)))</f>
        <v>0</v>
      </c>
      <c r="BD44" s="164" t="n">
        <f aca="false">IF(ISERROR(VLOOKUP($B44,$AB:$AX,3,0)),0,(VLOOKUP($B44,$AB:$AX,3,0)))</f>
        <v>0</v>
      </c>
      <c r="BE44" s="164" t="n">
        <f aca="false">IF(ISERROR(VLOOKUP($B44,$AB:$AX,4,0)),0,(VLOOKUP($B44,$AB:$AX,4,0)))</f>
        <v>0</v>
      </c>
      <c r="BF44" s="164" t="n">
        <f aca="false">IF(ISERROR(VLOOKUP($B44,$AB:$AX,5,0)),0,(VLOOKUP($B44,$AB:$AX,5,0)))</f>
        <v>0</v>
      </c>
      <c r="BG44" s="164" t="n">
        <f aca="false">IF(ISERROR(VLOOKUP($B44,$AB:$AX,6,0)),0,(VLOOKUP($B44,$AB:$AX,6,0)))</f>
        <v>0</v>
      </c>
      <c r="BH44" s="164" t="n">
        <f aca="false">IF(ISERROR(VLOOKUP($B44,$AB:$AX,7,0)),0,(VLOOKUP($B44,$AB:$AX,7,0)))</f>
        <v>0</v>
      </c>
      <c r="BI44" s="164" t="n">
        <f aca="false">IF(ISERROR(VLOOKUP($B44,$AB:$AX,8,0)),0,(VLOOKUP($B44,$AB:$AX,8,0)))</f>
        <v>0</v>
      </c>
      <c r="BJ44" s="164" t="n">
        <f aca="false">IF(ISERROR(VLOOKUP($B44,$AB:$AX,9,0)),0,(VLOOKUP($B44,$AB:$AX,9,0)))</f>
        <v>0</v>
      </c>
      <c r="BK44" s="165" t="n">
        <f aca="false">IF(ISERROR(VLOOKUP($B44,$AB:$AX,10,0)),0,(VLOOKUP($B44,$AB:$AX,10,0)))</f>
        <v>0</v>
      </c>
    </row>
    <row r="45" customFormat="false" ht="12.75" hidden="true" customHeight="false" outlineLevel="0" collapsed="false">
      <c r="A45" s="75" t="s">
        <v>159</v>
      </c>
      <c r="B45" s="78"/>
      <c r="C45" s="79"/>
      <c r="D45" s="163"/>
      <c r="E45" s="78"/>
      <c r="F45" s="79"/>
      <c r="G45" s="79"/>
      <c r="H45" s="80"/>
      <c r="I45" s="81"/>
      <c r="J45" s="81"/>
      <c r="K45" s="81"/>
      <c r="AA45" s="5" t="s">
        <v>159</v>
      </c>
      <c r="BA45" s="85"/>
      <c r="BB45" s="85" t="n">
        <f aca="false">IF(ISERROR(VLOOKUP($B45,$AB:$AX,1,0)),0,(VLOOKUP($B45,$AB:$AX,1,0)))</f>
        <v>0</v>
      </c>
      <c r="BC45" s="86" t="n">
        <f aca="false">IF(ISERROR(VLOOKUP($B45,$AB:$AX,2,0)),0,(VLOOKUP($B45,$AB:$AX,2,0)))</f>
        <v>0</v>
      </c>
      <c r="BD45" s="164" t="n">
        <f aca="false">IF(ISERROR(VLOOKUP($B45,$AB:$AX,3,0)),0,(VLOOKUP($B45,$AB:$AX,3,0)))</f>
        <v>0</v>
      </c>
      <c r="BE45" s="164" t="n">
        <f aca="false">IF(ISERROR(VLOOKUP($B45,$AB:$AX,4,0)),0,(VLOOKUP($B45,$AB:$AX,4,0)))</f>
        <v>0</v>
      </c>
      <c r="BF45" s="164" t="n">
        <f aca="false">IF(ISERROR(VLOOKUP($B45,$AB:$AX,5,0)),0,(VLOOKUP($B45,$AB:$AX,5,0)))</f>
        <v>0</v>
      </c>
      <c r="BG45" s="164" t="n">
        <f aca="false">IF(ISERROR(VLOOKUP($B45,$AB:$AX,6,0)),0,(VLOOKUP($B45,$AB:$AX,6,0)))</f>
        <v>0</v>
      </c>
      <c r="BH45" s="164" t="n">
        <f aca="false">IF(ISERROR(VLOOKUP($B45,$AB:$AX,7,0)),0,(VLOOKUP($B45,$AB:$AX,7,0)))</f>
        <v>0</v>
      </c>
      <c r="BI45" s="164" t="n">
        <f aca="false">IF(ISERROR(VLOOKUP($B45,$AB:$AX,8,0)),0,(VLOOKUP($B45,$AB:$AX,8,0)))</f>
        <v>0</v>
      </c>
      <c r="BJ45" s="164" t="n">
        <f aca="false">IF(ISERROR(VLOOKUP($B45,$AB:$AX,9,0)),0,(VLOOKUP($B45,$AB:$AX,9,0)))</f>
        <v>0</v>
      </c>
      <c r="BK45" s="165" t="n">
        <f aca="false">IF(ISERROR(VLOOKUP($B45,$AB:$AX,10,0)),0,(VLOOKUP($B45,$AB:$AX,10,0)))</f>
        <v>0</v>
      </c>
    </row>
    <row r="46" customFormat="false" ht="12.75" hidden="true" customHeight="false" outlineLevel="0" collapsed="false">
      <c r="A46" s="75" t="s">
        <v>183</v>
      </c>
      <c r="B46" s="78" t="n">
        <v>0</v>
      </c>
      <c r="C46" s="79"/>
      <c r="D46" s="163" t="n">
        <v>0</v>
      </c>
      <c r="E46" s="78" t="n">
        <v>0</v>
      </c>
      <c r="F46" s="79" t="n">
        <v>0</v>
      </c>
      <c r="G46" s="79" t="n">
        <v>0</v>
      </c>
      <c r="H46" s="80" t="n">
        <v>0</v>
      </c>
      <c r="I46" s="81" t="n">
        <v>0</v>
      </c>
      <c r="J46" s="81" t="n">
        <v>0</v>
      </c>
      <c r="K46" s="81" t="n">
        <v>0</v>
      </c>
      <c r="AA46" s="5" t="s">
        <v>183</v>
      </c>
      <c r="AB46" s="5" t="n">
        <v>0</v>
      </c>
      <c r="AD46" s="5" t="n">
        <v>0</v>
      </c>
      <c r="AE46" s="5" t="n">
        <v>0</v>
      </c>
      <c r="AF46" s="5" t="n">
        <v>0</v>
      </c>
      <c r="AG46" s="5" t="n">
        <v>0</v>
      </c>
      <c r="AH46" s="5" t="n">
        <v>0</v>
      </c>
      <c r="AI46" s="5" t="n">
        <v>0</v>
      </c>
      <c r="AJ46" s="5" t="n">
        <v>0</v>
      </c>
      <c r="AK46" s="5" t="n">
        <v>0</v>
      </c>
      <c r="BA46" s="85"/>
      <c r="BB46" s="85" t="n">
        <f aca="false">IF(ISERROR(VLOOKUP($B46,$AB:$AX,1,0)),0,(VLOOKUP($B46,$AB:$AX,1,0)))</f>
        <v>0</v>
      </c>
      <c r="BC46" s="86" t="n">
        <f aca="false">IF(ISERROR(VLOOKUP($B46,$AB:$AX,2,0)),0,(VLOOKUP($B46,$AB:$AX,2,0)))</f>
        <v>0</v>
      </c>
      <c r="BD46" s="164" t="n">
        <f aca="false">IF(ISERROR(VLOOKUP($B46,$AB:$AX,3,0)),0,(VLOOKUP($B46,$AB:$AX,3,0)))</f>
        <v>0</v>
      </c>
      <c r="BE46" s="164" t="n">
        <f aca="false">IF(ISERROR(VLOOKUP($B46,$AB:$AX,4,0)),0,(VLOOKUP($B46,$AB:$AX,4,0)))</f>
        <v>0</v>
      </c>
      <c r="BF46" s="164" t="n">
        <f aca="false">IF(ISERROR(VLOOKUP($B46,$AB:$AX,5,0)),0,(VLOOKUP($B46,$AB:$AX,5,0)))</f>
        <v>0</v>
      </c>
      <c r="BG46" s="164" t="n">
        <f aca="false">IF(ISERROR(VLOOKUP($B46,$AB:$AX,6,0)),0,(VLOOKUP($B46,$AB:$AX,6,0)))</f>
        <v>0</v>
      </c>
      <c r="BH46" s="164" t="n">
        <f aca="false">IF(ISERROR(VLOOKUP($B46,$AB:$AX,7,0)),0,(VLOOKUP($B46,$AB:$AX,7,0)))</f>
        <v>0</v>
      </c>
      <c r="BI46" s="164" t="n">
        <f aca="false">IF(ISERROR(VLOOKUP($B46,$AB:$AX,8,0)),0,(VLOOKUP($B46,$AB:$AX,8,0)))</f>
        <v>0</v>
      </c>
      <c r="BJ46" s="164" t="n">
        <f aca="false">IF(ISERROR(VLOOKUP($B46,$AB:$AX,9,0)),0,(VLOOKUP($B46,$AB:$AX,9,0)))</f>
        <v>0</v>
      </c>
      <c r="BK46" s="165" t="n">
        <f aca="false">IF(ISERROR(VLOOKUP($B46,$AB:$AX,10,0)),0,(VLOOKUP($B46,$AB:$AX,10,0)))</f>
        <v>0</v>
      </c>
    </row>
    <row r="47" customFormat="false" ht="12.75" hidden="false" customHeight="false" outlineLevel="0" collapsed="false">
      <c r="A47" s="75" t="s">
        <v>160</v>
      </c>
      <c r="B47" s="166" t="s">
        <v>161</v>
      </c>
      <c r="C47" s="79"/>
      <c r="D47" s="163"/>
      <c r="E47" s="78"/>
      <c r="F47" s="79"/>
      <c r="G47" s="79"/>
      <c r="H47" s="80"/>
      <c r="I47" s="81"/>
      <c r="J47" s="81"/>
      <c r="K47" s="81"/>
      <c r="AA47" s="5" t="s">
        <v>160</v>
      </c>
      <c r="AB47" s="146" t="s">
        <v>161</v>
      </c>
      <c r="BA47" s="12"/>
      <c r="BB47" s="85" t="str">
        <f aca="false">IF(ISERROR(VLOOKUP($B47,$AB:$AX,1,0)),0,(VLOOKUP($B47,$AB:$AX,1,0)))</f>
        <v>DEALS REMOVED</v>
      </c>
      <c r="BC47" s="86" t="n">
        <f aca="false">IF(ISERROR(VLOOKUP($B47,$AB:$AX,2,0)),0,(VLOOKUP($B47,$AB:$AX,2,0)))</f>
        <v>0</v>
      </c>
      <c r="BD47" s="164" t="n">
        <f aca="false">IF(ISERROR(VLOOKUP($B47,$AB:$AX,3,0)),0,(VLOOKUP($B47,$AB:$AX,3,0)))</f>
        <v>0</v>
      </c>
      <c r="BE47" s="164" t="n">
        <f aca="false">IF(ISERROR(VLOOKUP($B47,$AB:$AX,4,0)),0,(VLOOKUP($B47,$AB:$AX,4,0)))</f>
        <v>0</v>
      </c>
      <c r="BF47" s="164" t="n">
        <f aca="false">IF(ISERROR(VLOOKUP($B47,$AB:$AX,5,0)),0,(VLOOKUP($B47,$AB:$AX,5,0)))</f>
        <v>0</v>
      </c>
      <c r="BG47" s="164" t="n">
        <f aca="false">IF(ISERROR(VLOOKUP($B47,$AB:$AX,6,0)),0,(VLOOKUP($B47,$AB:$AX,6,0)))</f>
        <v>0</v>
      </c>
      <c r="BH47" s="164" t="n">
        <f aca="false">IF(ISERROR(VLOOKUP($B47,$AB:$AX,7,0)),0,(VLOOKUP($B47,$AB:$AX,7,0)))</f>
        <v>0</v>
      </c>
      <c r="BI47" s="164" t="n">
        <f aca="false">IF(ISERROR(VLOOKUP($B47,$AB:$AX,8,0)),0,(VLOOKUP($B47,$AB:$AX,8,0)))</f>
        <v>0</v>
      </c>
      <c r="BJ47" s="164" t="n">
        <f aca="false">IF(ISERROR(VLOOKUP($B47,$AB:$AX,9,0)),0,(VLOOKUP($B47,$AB:$AX,9,0)))</f>
        <v>0</v>
      </c>
      <c r="BK47" s="165" t="n">
        <f aca="false">IF(ISERROR(VLOOKUP($B47,$AB:$AX,10,0)),0,(VLOOKUP($B47,$AB:$AX,10,0)))</f>
        <v>0</v>
      </c>
    </row>
    <row r="48" customFormat="false" ht="12.75" hidden="true" customHeight="false" outlineLevel="0" collapsed="false">
      <c r="A48" s="75" t="s">
        <v>162</v>
      </c>
      <c r="B48" s="78"/>
      <c r="C48" s="79"/>
      <c r="D48" s="163"/>
      <c r="E48" s="78"/>
      <c r="F48" s="79"/>
      <c r="G48" s="79"/>
      <c r="H48" s="80"/>
      <c r="I48" s="81"/>
      <c r="J48" s="81"/>
      <c r="K48" s="81"/>
      <c r="AA48" s="5" t="s">
        <v>162</v>
      </c>
      <c r="BA48" s="5"/>
      <c r="BB48" s="85" t="n">
        <f aca="false">IF(ISERROR(VLOOKUP($B48,$AB:$AX,1,0)),0,(VLOOKUP($B48,$AB:$AX,1,0)))</f>
        <v>0</v>
      </c>
      <c r="BC48" s="86" t="n">
        <f aca="false">IF(ISERROR(VLOOKUP($B48,$AB:$AX,2,0)),0,(VLOOKUP($B48,$AB:$AX,2,0)))</f>
        <v>0</v>
      </c>
      <c r="BD48" s="164" t="n">
        <f aca="false">IF(ISERROR(VLOOKUP($B48,$AB:$AX,3,0)),0,(VLOOKUP($B48,$AB:$AX,3,0)))</f>
        <v>0</v>
      </c>
      <c r="BE48" s="164" t="n">
        <f aca="false">IF(ISERROR(VLOOKUP($B48,$AB:$AX,4,0)),0,(VLOOKUP($B48,$AB:$AX,4,0)))</f>
        <v>0</v>
      </c>
      <c r="BF48" s="164" t="n">
        <f aca="false">IF(ISERROR(VLOOKUP($B48,$AB:$AX,5,0)),0,(VLOOKUP($B48,$AB:$AX,5,0)))</f>
        <v>0</v>
      </c>
      <c r="BG48" s="164" t="n">
        <f aca="false">IF(ISERROR(VLOOKUP($B48,$AB:$AX,6,0)),0,(VLOOKUP($B48,$AB:$AX,6,0)))</f>
        <v>0</v>
      </c>
      <c r="BH48" s="164" t="n">
        <f aca="false">IF(ISERROR(VLOOKUP($B48,$AB:$AX,7,0)),0,(VLOOKUP($B48,$AB:$AX,7,0)))</f>
        <v>0</v>
      </c>
      <c r="BI48" s="164" t="n">
        <f aca="false">IF(ISERROR(VLOOKUP($B48,$AB:$AX,8,0)),0,(VLOOKUP($B48,$AB:$AX,8,0)))</f>
        <v>0</v>
      </c>
      <c r="BJ48" s="164" t="n">
        <f aca="false">IF(ISERROR(VLOOKUP($B48,$AB:$AX,9,0)),0,(VLOOKUP($B48,$AB:$AX,9,0)))</f>
        <v>0</v>
      </c>
      <c r="BK48" s="165" t="n">
        <f aca="false">IF(ISERROR(VLOOKUP($B48,$AB:$AX,10,0)),0,(VLOOKUP($B48,$AB:$AX,10,0)))</f>
        <v>0</v>
      </c>
    </row>
    <row r="49" customFormat="false" ht="12.75" hidden="true" customHeight="false" outlineLevel="0" collapsed="false">
      <c r="A49" s="75" t="s">
        <v>163</v>
      </c>
      <c r="B49" s="78"/>
      <c r="C49" s="79"/>
      <c r="D49" s="163"/>
      <c r="E49" s="78"/>
      <c r="F49" s="79"/>
      <c r="G49" s="79"/>
      <c r="H49" s="80"/>
      <c r="I49" s="81"/>
      <c r="J49" s="81"/>
      <c r="K49" s="81"/>
      <c r="AA49" s="5" t="s">
        <v>163</v>
      </c>
      <c r="BA49" s="101"/>
      <c r="BB49" s="85" t="n">
        <f aca="false">IF(ISERROR(VLOOKUP($B49,$AB:$AX,1,0)),0,(VLOOKUP($B49,$AB:$AX,1,0)))</f>
        <v>0</v>
      </c>
      <c r="BC49" s="86" t="n">
        <f aca="false">IF(ISERROR(VLOOKUP($B49,$AB:$AX,2,0)),0,(VLOOKUP($B49,$AB:$AX,2,0)))</f>
        <v>0</v>
      </c>
      <c r="BD49" s="164" t="n">
        <f aca="false">IF(ISERROR(VLOOKUP($B49,$AB:$AX,3,0)),0,(VLOOKUP($B49,$AB:$AX,3,0)))</f>
        <v>0</v>
      </c>
      <c r="BE49" s="164" t="n">
        <f aca="false">IF(ISERROR(VLOOKUP($B49,$AB:$AX,4,0)),0,(VLOOKUP($B49,$AB:$AX,4,0)))</f>
        <v>0</v>
      </c>
      <c r="BF49" s="164" t="n">
        <f aca="false">IF(ISERROR(VLOOKUP($B49,$AB:$AX,5,0)),0,(VLOOKUP($B49,$AB:$AX,5,0)))</f>
        <v>0</v>
      </c>
      <c r="BG49" s="164" t="n">
        <f aca="false">IF(ISERROR(VLOOKUP($B49,$AB:$AX,6,0)),0,(VLOOKUP($B49,$AB:$AX,6,0)))</f>
        <v>0</v>
      </c>
      <c r="BH49" s="164" t="n">
        <f aca="false">IF(ISERROR(VLOOKUP($B49,$AB:$AX,7,0)),0,(VLOOKUP($B49,$AB:$AX,7,0)))</f>
        <v>0</v>
      </c>
      <c r="BI49" s="164" t="n">
        <f aca="false">IF(ISERROR(VLOOKUP($B49,$AB:$AX,8,0)),0,(VLOOKUP($B49,$AB:$AX,8,0)))</f>
        <v>0</v>
      </c>
      <c r="BJ49" s="164" t="n">
        <f aca="false">IF(ISERROR(VLOOKUP($B49,$AB:$AX,9,0)),0,(VLOOKUP($B49,$AB:$AX,9,0)))</f>
        <v>0</v>
      </c>
      <c r="BK49" s="165" t="n">
        <f aca="false">IF(ISERROR(VLOOKUP($B49,$AB:$AX,10,0)),0,(VLOOKUP($B49,$AB:$AX,10,0)))</f>
        <v>0</v>
      </c>
    </row>
    <row r="50" customFormat="false" ht="12.75" hidden="true" customHeight="false" outlineLevel="0" collapsed="false">
      <c r="A50" s="75" t="s">
        <v>164</v>
      </c>
      <c r="B50" s="78"/>
      <c r="C50" s="79"/>
      <c r="D50" s="163"/>
      <c r="E50" s="78"/>
      <c r="F50" s="79"/>
      <c r="G50" s="79"/>
      <c r="H50" s="80"/>
      <c r="I50" s="81"/>
      <c r="J50" s="81"/>
      <c r="K50" s="81"/>
      <c r="AA50" s="5" t="s">
        <v>164</v>
      </c>
      <c r="BA50" s="101"/>
      <c r="BB50" s="85" t="n">
        <f aca="false">IF(ISERROR(VLOOKUP($B50,$AB:$AX,1,0)),0,(VLOOKUP($B50,$AB:$AX,1,0)))</f>
        <v>0</v>
      </c>
      <c r="BC50" s="86" t="n">
        <f aca="false">IF(ISERROR(VLOOKUP($B50,$AB:$AX,2,0)),0,(VLOOKUP($B50,$AB:$AX,2,0)))</f>
        <v>0</v>
      </c>
      <c r="BD50" s="164" t="n">
        <f aca="false">IF(ISERROR(VLOOKUP($B50,$AB:$AX,3,0)),0,(VLOOKUP($B50,$AB:$AX,3,0)))</f>
        <v>0</v>
      </c>
      <c r="BE50" s="164" t="n">
        <f aca="false">IF(ISERROR(VLOOKUP($B50,$AB:$AX,4,0)),0,(VLOOKUP($B50,$AB:$AX,4,0)))</f>
        <v>0</v>
      </c>
      <c r="BF50" s="164" t="n">
        <f aca="false">IF(ISERROR(VLOOKUP($B50,$AB:$AX,5,0)),0,(VLOOKUP($B50,$AB:$AX,5,0)))</f>
        <v>0</v>
      </c>
      <c r="BG50" s="164" t="n">
        <f aca="false">IF(ISERROR(VLOOKUP($B50,$AB:$AX,6,0)),0,(VLOOKUP($B50,$AB:$AX,6,0)))</f>
        <v>0</v>
      </c>
      <c r="BH50" s="164" t="n">
        <f aca="false">IF(ISERROR(VLOOKUP($B50,$AB:$AX,7,0)),0,(VLOOKUP($B50,$AB:$AX,7,0)))</f>
        <v>0</v>
      </c>
      <c r="BI50" s="164" t="n">
        <f aca="false">IF(ISERROR(VLOOKUP($B50,$AB:$AX,8,0)),0,(VLOOKUP($B50,$AB:$AX,8,0)))</f>
        <v>0</v>
      </c>
      <c r="BJ50" s="164" t="n">
        <f aca="false">IF(ISERROR(VLOOKUP($B50,$AB:$AX,9,0)),0,(VLOOKUP($B50,$AB:$AX,9,0)))</f>
        <v>0</v>
      </c>
      <c r="BK50" s="165" t="n">
        <f aca="false">IF(ISERROR(VLOOKUP($B50,$AB:$AX,10,0)),0,(VLOOKUP($B50,$AB:$AX,10,0)))</f>
        <v>0</v>
      </c>
    </row>
    <row r="51" customFormat="false" ht="12.75" hidden="true" customHeight="false" outlineLevel="0" collapsed="false">
      <c r="A51" s="75" t="s">
        <v>165</v>
      </c>
      <c r="B51" s="78"/>
      <c r="C51" s="79"/>
      <c r="D51" s="163"/>
      <c r="E51" s="78"/>
      <c r="F51" s="79"/>
      <c r="G51" s="79"/>
      <c r="H51" s="80"/>
      <c r="I51" s="81"/>
      <c r="J51" s="81"/>
      <c r="K51" s="81"/>
      <c r="AA51" s="5" t="s">
        <v>165</v>
      </c>
      <c r="BA51" s="101"/>
      <c r="BB51" s="85" t="n">
        <f aca="false">IF(ISERROR(VLOOKUP($B51,$AB:$AX,1,0)),0,(VLOOKUP($B51,$AB:$AX,1,0)))</f>
        <v>0</v>
      </c>
      <c r="BC51" s="86" t="n">
        <f aca="false">IF(ISERROR(VLOOKUP($B51,$AB:$AX,2,0)),0,(VLOOKUP($B51,$AB:$AX,2,0)))</f>
        <v>0</v>
      </c>
      <c r="BD51" s="164" t="n">
        <f aca="false">IF(ISERROR(VLOOKUP($B51,$AB:$AX,3,0)),0,(VLOOKUP($B51,$AB:$AX,3,0)))</f>
        <v>0</v>
      </c>
      <c r="BE51" s="164" t="n">
        <f aca="false">IF(ISERROR(VLOOKUP($B51,$AB:$AX,4,0)),0,(VLOOKUP($B51,$AB:$AX,4,0)))</f>
        <v>0</v>
      </c>
      <c r="BF51" s="164" t="n">
        <f aca="false">IF(ISERROR(VLOOKUP($B51,$AB:$AX,5,0)),0,(VLOOKUP($B51,$AB:$AX,5,0)))</f>
        <v>0</v>
      </c>
      <c r="BG51" s="164" t="n">
        <f aca="false">IF(ISERROR(VLOOKUP($B51,$AB:$AX,6,0)),0,(VLOOKUP($B51,$AB:$AX,6,0)))</f>
        <v>0</v>
      </c>
      <c r="BH51" s="164" t="n">
        <f aca="false">IF(ISERROR(VLOOKUP($B51,$AB:$AX,7,0)),0,(VLOOKUP($B51,$AB:$AX,7,0)))</f>
        <v>0</v>
      </c>
      <c r="BI51" s="164" t="n">
        <f aca="false">IF(ISERROR(VLOOKUP($B51,$AB:$AX,8,0)),0,(VLOOKUP($B51,$AB:$AX,8,0)))</f>
        <v>0</v>
      </c>
      <c r="BJ51" s="164" t="n">
        <f aca="false">IF(ISERROR(VLOOKUP($B51,$AB:$AX,9,0)),0,(VLOOKUP($B51,$AB:$AX,9,0)))</f>
        <v>0</v>
      </c>
      <c r="BK51" s="165" t="n">
        <f aca="false">IF(ISERROR(VLOOKUP($B51,$AB:$AX,10,0)),0,(VLOOKUP($B51,$AB:$AX,10,0)))</f>
        <v>0</v>
      </c>
    </row>
    <row r="52" customFormat="false" ht="12.75" hidden="true" customHeight="false" outlineLevel="0" collapsed="false">
      <c r="A52" s="75" t="s">
        <v>166</v>
      </c>
      <c r="B52" s="78"/>
      <c r="C52" s="79"/>
      <c r="D52" s="163"/>
      <c r="E52" s="78"/>
      <c r="F52" s="79"/>
      <c r="G52" s="79"/>
      <c r="H52" s="80"/>
      <c r="I52" s="81"/>
      <c r="J52" s="81"/>
      <c r="K52" s="81"/>
      <c r="AA52" s="5" t="s">
        <v>166</v>
      </c>
      <c r="BA52" s="101"/>
      <c r="BB52" s="85" t="n">
        <f aca="false">IF(ISERROR(VLOOKUP($B52,$AB:$AX,1,0)),0,(VLOOKUP($B52,$AB:$AX,1,0)))</f>
        <v>0</v>
      </c>
      <c r="BC52" s="86" t="n">
        <f aca="false">IF(ISERROR(VLOOKUP($B52,$AB:$AX,2,0)),0,(VLOOKUP($B52,$AB:$AX,2,0)))</f>
        <v>0</v>
      </c>
      <c r="BD52" s="164" t="n">
        <f aca="false">IF(ISERROR(VLOOKUP($B52,$AB:$AX,3,0)),0,(VLOOKUP($B52,$AB:$AX,3,0)))</f>
        <v>0</v>
      </c>
      <c r="BE52" s="164" t="n">
        <f aca="false">IF(ISERROR(VLOOKUP($B52,$AB:$AX,4,0)),0,(VLOOKUP($B52,$AB:$AX,4,0)))</f>
        <v>0</v>
      </c>
      <c r="BF52" s="164" t="n">
        <f aca="false">IF(ISERROR(VLOOKUP($B52,$AB:$AX,5,0)),0,(VLOOKUP($B52,$AB:$AX,5,0)))</f>
        <v>0</v>
      </c>
      <c r="BG52" s="164" t="n">
        <f aca="false">IF(ISERROR(VLOOKUP($B52,$AB:$AX,6,0)),0,(VLOOKUP($B52,$AB:$AX,6,0)))</f>
        <v>0</v>
      </c>
      <c r="BH52" s="164" t="n">
        <f aca="false">IF(ISERROR(VLOOKUP($B52,$AB:$AX,7,0)),0,(VLOOKUP($B52,$AB:$AX,7,0)))</f>
        <v>0</v>
      </c>
      <c r="BI52" s="164" t="n">
        <f aca="false">IF(ISERROR(VLOOKUP($B52,$AB:$AX,8,0)),0,(VLOOKUP($B52,$AB:$AX,8,0)))</f>
        <v>0</v>
      </c>
      <c r="BJ52" s="164" t="n">
        <f aca="false">IF(ISERROR(VLOOKUP($B52,$AB:$AX,9,0)),0,(VLOOKUP($B52,$AB:$AX,9,0)))</f>
        <v>0</v>
      </c>
      <c r="BK52" s="165" t="n">
        <f aca="false">IF(ISERROR(VLOOKUP($B52,$AB:$AX,10,0)),0,(VLOOKUP($B52,$AB:$AX,10,0)))</f>
        <v>0</v>
      </c>
    </row>
    <row r="53" customFormat="false" ht="12.75" hidden="true" customHeight="false" outlineLevel="0" collapsed="false">
      <c r="A53" s="75" t="s">
        <v>167</v>
      </c>
      <c r="B53" s="78"/>
      <c r="C53" s="79"/>
      <c r="D53" s="163"/>
      <c r="E53" s="78"/>
      <c r="F53" s="79"/>
      <c r="G53" s="79"/>
      <c r="H53" s="80"/>
      <c r="I53" s="81"/>
      <c r="J53" s="81"/>
      <c r="K53" s="81"/>
      <c r="AA53" s="5" t="s">
        <v>167</v>
      </c>
      <c r="BA53" s="101"/>
      <c r="BB53" s="85" t="n">
        <f aca="false">IF(ISERROR(VLOOKUP($B53,$AB:$AX,1,0)),0,(VLOOKUP($B53,$AB:$AX,1,0)))</f>
        <v>0</v>
      </c>
      <c r="BC53" s="86" t="n">
        <f aca="false">IF(ISERROR(VLOOKUP($B53,$AB:$AX,2,0)),0,(VLOOKUP($B53,$AB:$AX,2,0)))</f>
        <v>0</v>
      </c>
      <c r="BD53" s="164" t="n">
        <f aca="false">IF(ISERROR(VLOOKUP($B53,$AB:$AX,3,0)),0,(VLOOKUP($B53,$AB:$AX,3,0)))</f>
        <v>0</v>
      </c>
      <c r="BE53" s="164" t="n">
        <f aca="false">IF(ISERROR(VLOOKUP($B53,$AB:$AX,4,0)),0,(VLOOKUP($B53,$AB:$AX,4,0)))</f>
        <v>0</v>
      </c>
      <c r="BF53" s="164" t="n">
        <f aca="false">IF(ISERROR(VLOOKUP($B53,$AB:$AX,5,0)),0,(VLOOKUP($B53,$AB:$AX,5,0)))</f>
        <v>0</v>
      </c>
      <c r="BG53" s="164" t="n">
        <f aca="false">IF(ISERROR(VLOOKUP($B53,$AB:$AX,6,0)),0,(VLOOKUP($B53,$AB:$AX,6,0)))</f>
        <v>0</v>
      </c>
      <c r="BH53" s="164" t="n">
        <f aca="false">IF(ISERROR(VLOOKUP($B53,$AB:$AX,7,0)),0,(VLOOKUP($B53,$AB:$AX,7,0)))</f>
        <v>0</v>
      </c>
      <c r="BI53" s="164" t="n">
        <f aca="false">IF(ISERROR(VLOOKUP($B53,$AB:$AX,8,0)),0,(VLOOKUP($B53,$AB:$AX,8,0)))</f>
        <v>0</v>
      </c>
      <c r="BJ53" s="164" t="n">
        <f aca="false">IF(ISERROR(VLOOKUP($B53,$AB:$AX,9,0)),0,(VLOOKUP($B53,$AB:$AX,9,0)))</f>
        <v>0</v>
      </c>
      <c r="BK53" s="165" t="n">
        <f aca="false">IF(ISERROR(VLOOKUP($B53,$AB:$AX,10,0)),0,(VLOOKUP($B53,$AB:$AX,10,0)))</f>
        <v>0</v>
      </c>
    </row>
    <row r="54" customFormat="false" ht="12.75" hidden="true" customHeight="false" outlineLevel="0" collapsed="false">
      <c r="A54" s="75" t="s">
        <v>168</v>
      </c>
      <c r="B54" s="78"/>
      <c r="C54" s="79"/>
      <c r="D54" s="163"/>
      <c r="E54" s="78"/>
      <c r="F54" s="79"/>
      <c r="G54" s="79"/>
      <c r="H54" s="80"/>
      <c r="I54" s="81"/>
      <c r="J54" s="81"/>
      <c r="K54" s="81"/>
      <c r="AA54" s="5" t="s">
        <v>168</v>
      </c>
      <c r="BA54" s="12"/>
      <c r="BB54" s="85" t="n">
        <f aca="false">IF(ISERROR(VLOOKUP($B54,$AB:$AX,1,0)),0,(VLOOKUP($B54,$AB:$AX,1,0)))</f>
        <v>0</v>
      </c>
      <c r="BC54" s="86" t="n">
        <f aca="false">IF(ISERROR(VLOOKUP($B54,$AB:$AX,2,0)),0,(VLOOKUP($B54,$AB:$AX,2,0)))</f>
        <v>0</v>
      </c>
      <c r="BD54" s="164" t="n">
        <f aca="false">IF(ISERROR(VLOOKUP($B54,$AB:$AX,3,0)),0,(VLOOKUP($B54,$AB:$AX,3,0)))</f>
        <v>0</v>
      </c>
      <c r="BE54" s="164" t="n">
        <f aca="false">IF(ISERROR(VLOOKUP($B54,$AB:$AX,4,0)),0,(VLOOKUP($B54,$AB:$AX,4,0)))</f>
        <v>0</v>
      </c>
      <c r="BF54" s="164" t="n">
        <f aca="false">IF(ISERROR(VLOOKUP($B54,$AB:$AX,5,0)),0,(VLOOKUP($B54,$AB:$AX,5,0)))</f>
        <v>0</v>
      </c>
      <c r="BG54" s="164" t="n">
        <f aca="false">IF(ISERROR(VLOOKUP($B54,$AB:$AX,6,0)),0,(VLOOKUP($B54,$AB:$AX,6,0)))</f>
        <v>0</v>
      </c>
      <c r="BH54" s="164" t="n">
        <f aca="false">IF(ISERROR(VLOOKUP($B54,$AB:$AX,7,0)),0,(VLOOKUP($B54,$AB:$AX,7,0)))</f>
        <v>0</v>
      </c>
      <c r="BI54" s="164" t="n">
        <f aca="false">IF(ISERROR(VLOOKUP($B54,$AB:$AX,8,0)),0,(VLOOKUP($B54,$AB:$AX,8,0)))</f>
        <v>0</v>
      </c>
      <c r="BJ54" s="164" t="n">
        <f aca="false">IF(ISERROR(VLOOKUP($B54,$AB:$AX,9,0)),0,(VLOOKUP($B54,$AB:$AX,9,0)))</f>
        <v>0</v>
      </c>
      <c r="BK54" s="165" t="n">
        <f aca="false">IF(ISERROR(VLOOKUP($B54,$AB:$AX,10,0)),0,(VLOOKUP($B54,$AB:$AX,10,0)))</f>
        <v>0</v>
      </c>
    </row>
    <row r="55" customFormat="false" ht="12.75" hidden="true" customHeight="false" outlineLevel="0" collapsed="false">
      <c r="A55" s="75" t="s">
        <v>169</v>
      </c>
      <c r="B55" s="78"/>
      <c r="C55" s="79"/>
      <c r="D55" s="163"/>
      <c r="E55" s="78"/>
      <c r="F55" s="79"/>
      <c r="G55" s="79"/>
      <c r="H55" s="80"/>
      <c r="I55" s="81"/>
      <c r="J55" s="81"/>
      <c r="K55" s="81"/>
      <c r="AA55" s="5" t="s">
        <v>169</v>
      </c>
      <c r="BA55" s="12"/>
      <c r="BB55" s="85" t="n">
        <f aca="false">IF(ISERROR(VLOOKUP($B55,$AB:$AX,1,0)),0,(VLOOKUP($B55,$AB:$AX,1,0)))</f>
        <v>0</v>
      </c>
      <c r="BC55" s="86" t="n">
        <f aca="false">IF(ISERROR(VLOOKUP($B55,$AB:$AX,2,0)),0,(VLOOKUP($B55,$AB:$AX,2,0)))</f>
        <v>0</v>
      </c>
      <c r="BD55" s="164" t="n">
        <f aca="false">IF(ISERROR(VLOOKUP($B55,$AB:$AX,3,0)),0,(VLOOKUP($B55,$AB:$AX,3,0)))</f>
        <v>0</v>
      </c>
      <c r="BE55" s="164" t="n">
        <f aca="false">IF(ISERROR(VLOOKUP($B55,$AB:$AX,4,0)),0,(VLOOKUP($B55,$AB:$AX,4,0)))</f>
        <v>0</v>
      </c>
      <c r="BF55" s="164" t="n">
        <f aca="false">IF(ISERROR(VLOOKUP($B55,$AB:$AX,5,0)),0,(VLOOKUP($B55,$AB:$AX,5,0)))</f>
        <v>0</v>
      </c>
      <c r="BG55" s="164" t="n">
        <f aca="false">IF(ISERROR(VLOOKUP($B55,$AB:$AX,6,0)),0,(VLOOKUP($B55,$AB:$AX,6,0)))</f>
        <v>0</v>
      </c>
      <c r="BH55" s="164" t="n">
        <f aca="false">IF(ISERROR(VLOOKUP($B55,$AB:$AX,7,0)),0,(VLOOKUP($B55,$AB:$AX,7,0)))</f>
        <v>0</v>
      </c>
      <c r="BI55" s="164" t="n">
        <f aca="false">IF(ISERROR(VLOOKUP($B55,$AB:$AX,8,0)),0,(VLOOKUP($B55,$AB:$AX,8,0)))</f>
        <v>0</v>
      </c>
      <c r="BJ55" s="164" t="n">
        <f aca="false">IF(ISERROR(VLOOKUP($B55,$AB:$AX,9,0)),0,(VLOOKUP($B55,$AB:$AX,9,0)))</f>
        <v>0</v>
      </c>
      <c r="BK55" s="165" t="n">
        <f aca="false">IF(ISERROR(VLOOKUP($B55,$AB:$AX,10,0)),0,(VLOOKUP($B55,$AB:$AX,10,0)))</f>
        <v>0</v>
      </c>
    </row>
    <row r="56" customFormat="false" ht="12.75" hidden="true" customHeight="false" outlineLevel="0" collapsed="false">
      <c r="A56" s="75" t="s">
        <v>170</v>
      </c>
      <c r="B56" s="78"/>
      <c r="C56" s="79"/>
      <c r="D56" s="163"/>
      <c r="E56" s="78"/>
      <c r="F56" s="79"/>
      <c r="G56" s="79"/>
      <c r="H56" s="80"/>
      <c r="I56" s="81"/>
      <c r="J56" s="81"/>
      <c r="K56" s="81"/>
      <c r="AA56" s="5" t="s">
        <v>170</v>
      </c>
      <c r="BA56" s="12"/>
      <c r="BB56" s="85" t="n">
        <f aca="false">IF(ISERROR(VLOOKUP($B56,$AB:$AX,1,0)),0,(VLOOKUP($B56,$AB:$AX,1,0)))</f>
        <v>0</v>
      </c>
      <c r="BC56" s="86" t="n">
        <f aca="false">IF(ISERROR(VLOOKUP($B56,$AB:$AX,2,0)),0,(VLOOKUP($B56,$AB:$AX,2,0)))</f>
        <v>0</v>
      </c>
      <c r="BD56" s="164" t="n">
        <f aca="false">IF(ISERROR(VLOOKUP($B56,$AB:$AX,3,0)),0,(VLOOKUP($B56,$AB:$AX,3,0)))</f>
        <v>0</v>
      </c>
      <c r="BE56" s="164" t="n">
        <f aca="false">IF(ISERROR(VLOOKUP($B56,$AB:$AX,4,0)),0,(VLOOKUP($B56,$AB:$AX,4,0)))</f>
        <v>0</v>
      </c>
      <c r="BF56" s="164" t="n">
        <f aca="false">IF(ISERROR(VLOOKUP($B56,$AB:$AX,5,0)),0,(VLOOKUP($B56,$AB:$AX,5,0)))</f>
        <v>0</v>
      </c>
      <c r="BG56" s="164" t="n">
        <f aca="false">IF(ISERROR(VLOOKUP($B56,$AB:$AX,6,0)),0,(VLOOKUP($B56,$AB:$AX,6,0)))</f>
        <v>0</v>
      </c>
      <c r="BH56" s="164" t="n">
        <f aca="false">IF(ISERROR(VLOOKUP($B56,$AB:$AX,7,0)),0,(VLOOKUP($B56,$AB:$AX,7,0)))</f>
        <v>0</v>
      </c>
      <c r="BI56" s="164" t="n">
        <f aca="false">IF(ISERROR(VLOOKUP($B56,$AB:$AX,8,0)),0,(VLOOKUP($B56,$AB:$AX,8,0)))</f>
        <v>0</v>
      </c>
      <c r="BJ56" s="164" t="n">
        <f aca="false">IF(ISERROR(VLOOKUP($B56,$AB:$AX,9,0)),0,(VLOOKUP($B56,$AB:$AX,9,0)))</f>
        <v>0</v>
      </c>
      <c r="BK56" s="165" t="n">
        <f aca="false">IF(ISERROR(VLOOKUP($B56,$AB:$AX,10,0)),0,(VLOOKUP($B56,$AB:$AX,10,0)))</f>
        <v>0</v>
      </c>
    </row>
    <row r="57" customFormat="false" ht="12.75" hidden="true" customHeight="false" outlineLevel="0" collapsed="false">
      <c r="A57" s="75" t="s">
        <v>171</v>
      </c>
      <c r="B57" s="78"/>
      <c r="C57" s="79"/>
      <c r="D57" s="163"/>
      <c r="E57" s="78"/>
      <c r="F57" s="79"/>
      <c r="G57" s="79"/>
      <c r="H57" s="80"/>
      <c r="I57" s="81"/>
      <c r="J57" s="81"/>
      <c r="K57" s="81"/>
      <c r="AA57" s="5" t="s">
        <v>171</v>
      </c>
      <c r="BA57" s="12"/>
      <c r="BB57" s="85" t="n">
        <f aca="false">IF(ISERROR(VLOOKUP($B57,$AB:$AX,1,0)),0,(VLOOKUP($B57,$AB:$AX,1,0)))</f>
        <v>0</v>
      </c>
      <c r="BC57" s="86" t="n">
        <f aca="false">IF(ISERROR(VLOOKUP($B57,$AB:$AX,2,0)),0,(VLOOKUP($B57,$AB:$AX,2,0)))</f>
        <v>0</v>
      </c>
      <c r="BD57" s="164" t="n">
        <f aca="false">IF(ISERROR(VLOOKUP($B57,$AB:$AX,3,0)),0,(VLOOKUP($B57,$AB:$AX,3,0)))</f>
        <v>0</v>
      </c>
      <c r="BE57" s="164" t="n">
        <f aca="false">IF(ISERROR(VLOOKUP($B57,$AB:$AX,4,0)),0,(VLOOKUP($B57,$AB:$AX,4,0)))</f>
        <v>0</v>
      </c>
      <c r="BF57" s="164" t="n">
        <f aca="false">IF(ISERROR(VLOOKUP($B57,$AB:$AX,5,0)),0,(VLOOKUP($B57,$AB:$AX,5,0)))</f>
        <v>0</v>
      </c>
      <c r="BG57" s="164" t="n">
        <f aca="false">IF(ISERROR(VLOOKUP($B57,$AB:$AX,6,0)),0,(VLOOKUP($B57,$AB:$AX,6,0)))</f>
        <v>0</v>
      </c>
      <c r="BH57" s="164" t="n">
        <f aca="false">IF(ISERROR(VLOOKUP($B57,$AB:$AX,7,0)),0,(VLOOKUP($B57,$AB:$AX,7,0)))</f>
        <v>0</v>
      </c>
      <c r="BI57" s="164" t="n">
        <f aca="false">IF(ISERROR(VLOOKUP($B57,$AB:$AX,8,0)),0,(VLOOKUP($B57,$AB:$AX,8,0)))</f>
        <v>0</v>
      </c>
      <c r="BJ57" s="164" t="n">
        <f aca="false">IF(ISERROR(VLOOKUP($B57,$AB:$AX,9,0)),0,(VLOOKUP($B57,$AB:$AX,9,0)))</f>
        <v>0</v>
      </c>
      <c r="BK57" s="165" t="n">
        <f aca="false">IF(ISERROR(VLOOKUP($B57,$AB:$AX,10,0)),0,(VLOOKUP($B57,$AB:$AX,10,0)))</f>
        <v>0</v>
      </c>
    </row>
    <row r="58" customFormat="false" ht="12.75" hidden="true" customHeight="false" outlineLevel="0" collapsed="false">
      <c r="A58" s="75" t="s">
        <v>172</v>
      </c>
      <c r="B58" s="78"/>
      <c r="C58" s="79"/>
      <c r="D58" s="163"/>
      <c r="E58" s="78"/>
      <c r="F58" s="79"/>
      <c r="G58" s="79"/>
      <c r="H58" s="80"/>
      <c r="I58" s="81"/>
      <c r="J58" s="81"/>
      <c r="K58" s="81"/>
      <c r="AA58" s="5" t="s">
        <v>172</v>
      </c>
      <c r="BA58" s="12"/>
      <c r="BB58" s="85" t="n">
        <f aca="false">IF(ISERROR(VLOOKUP($B58,$AB:$AX,1,0)),0,(VLOOKUP($B58,$AB:$AX,1,0)))</f>
        <v>0</v>
      </c>
      <c r="BC58" s="86" t="n">
        <f aca="false">IF(ISERROR(VLOOKUP($B58,$AB:$AX,2,0)),0,(VLOOKUP($B58,$AB:$AX,2,0)))</f>
        <v>0</v>
      </c>
      <c r="BD58" s="164" t="n">
        <f aca="false">IF(ISERROR(VLOOKUP($B58,$AB:$AX,3,0)),0,(VLOOKUP($B58,$AB:$AX,3,0)))</f>
        <v>0</v>
      </c>
      <c r="BE58" s="164" t="n">
        <f aca="false">IF(ISERROR(VLOOKUP($B58,$AB:$AX,4,0)),0,(VLOOKUP($B58,$AB:$AX,4,0)))</f>
        <v>0</v>
      </c>
      <c r="BF58" s="164" t="n">
        <f aca="false">IF(ISERROR(VLOOKUP($B58,$AB:$AX,5,0)),0,(VLOOKUP($B58,$AB:$AX,5,0)))</f>
        <v>0</v>
      </c>
      <c r="BG58" s="164" t="n">
        <f aca="false">IF(ISERROR(VLOOKUP($B58,$AB:$AX,6,0)),0,(VLOOKUP($B58,$AB:$AX,6,0)))</f>
        <v>0</v>
      </c>
      <c r="BH58" s="164" t="n">
        <f aca="false">IF(ISERROR(VLOOKUP($B58,$AB:$AX,7,0)),0,(VLOOKUP($B58,$AB:$AX,7,0)))</f>
        <v>0</v>
      </c>
      <c r="BI58" s="164" t="n">
        <f aca="false">IF(ISERROR(VLOOKUP($B58,$AB:$AX,8,0)),0,(VLOOKUP($B58,$AB:$AX,8,0)))</f>
        <v>0</v>
      </c>
      <c r="BJ58" s="164" t="n">
        <f aca="false">IF(ISERROR(VLOOKUP($B58,$AB:$AX,9,0)),0,(VLOOKUP($B58,$AB:$AX,9,0)))</f>
        <v>0</v>
      </c>
      <c r="BK58" s="165" t="n">
        <f aca="false">IF(ISERROR(VLOOKUP($B58,$AB:$AX,10,0)),0,(VLOOKUP($B58,$AB:$AX,10,0)))</f>
        <v>0</v>
      </c>
    </row>
    <row r="59" customFormat="false" ht="12.75" hidden="true" customHeight="false" outlineLevel="0" collapsed="false">
      <c r="A59" s="75" t="s">
        <v>173</v>
      </c>
      <c r="B59" s="78"/>
      <c r="C59" s="79"/>
      <c r="D59" s="163"/>
      <c r="E59" s="78"/>
      <c r="F59" s="79"/>
      <c r="G59" s="79"/>
      <c r="H59" s="80"/>
      <c r="I59" s="81"/>
      <c r="J59" s="81"/>
      <c r="K59" s="81"/>
      <c r="AA59" s="5" t="s">
        <v>173</v>
      </c>
      <c r="BA59" s="12"/>
      <c r="BB59" s="85" t="n">
        <f aca="false">IF(ISERROR(VLOOKUP($B59,$AB:$AX,1,0)),0,(VLOOKUP($B59,$AB:$AX,1,0)))</f>
        <v>0</v>
      </c>
      <c r="BC59" s="86" t="n">
        <f aca="false">IF(ISERROR(VLOOKUP($B59,$AB:$AX,2,0)),0,(VLOOKUP($B59,$AB:$AX,2,0)))</f>
        <v>0</v>
      </c>
      <c r="BD59" s="164" t="n">
        <f aca="false">IF(ISERROR(VLOOKUP($B59,$AB:$AX,3,0)),0,(VLOOKUP($B59,$AB:$AX,3,0)))</f>
        <v>0</v>
      </c>
      <c r="BE59" s="164" t="n">
        <f aca="false">IF(ISERROR(VLOOKUP($B59,$AB:$AX,4,0)),0,(VLOOKUP($B59,$AB:$AX,4,0)))</f>
        <v>0</v>
      </c>
      <c r="BF59" s="164" t="n">
        <f aca="false">IF(ISERROR(VLOOKUP($B59,$AB:$AX,5,0)),0,(VLOOKUP($B59,$AB:$AX,5,0)))</f>
        <v>0</v>
      </c>
      <c r="BG59" s="164" t="n">
        <f aca="false">IF(ISERROR(VLOOKUP($B59,$AB:$AX,6,0)),0,(VLOOKUP($B59,$AB:$AX,6,0)))</f>
        <v>0</v>
      </c>
      <c r="BH59" s="164" t="n">
        <f aca="false">IF(ISERROR(VLOOKUP($B59,$AB:$AX,7,0)),0,(VLOOKUP($B59,$AB:$AX,7,0)))</f>
        <v>0</v>
      </c>
      <c r="BI59" s="164" t="n">
        <f aca="false">IF(ISERROR(VLOOKUP($B59,$AB:$AX,8,0)),0,(VLOOKUP($B59,$AB:$AX,8,0)))</f>
        <v>0</v>
      </c>
      <c r="BJ59" s="164" t="n">
        <f aca="false">IF(ISERROR(VLOOKUP($B59,$AB:$AX,9,0)),0,(VLOOKUP($B59,$AB:$AX,9,0)))</f>
        <v>0</v>
      </c>
      <c r="BK59" s="165" t="n">
        <f aca="false">IF(ISERROR(VLOOKUP($B59,$AB:$AX,10,0)),0,(VLOOKUP($B59,$AB:$AX,10,0)))</f>
        <v>0</v>
      </c>
    </row>
    <row r="60" customFormat="false" ht="12.75" hidden="true" customHeight="false" outlineLevel="0" collapsed="false">
      <c r="A60" s="75" t="s">
        <v>174</v>
      </c>
      <c r="B60" s="78"/>
      <c r="C60" s="79"/>
      <c r="D60" s="163"/>
      <c r="E60" s="78"/>
      <c r="F60" s="79"/>
      <c r="G60" s="79"/>
      <c r="H60" s="80"/>
      <c r="I60" s="81"/>
      <c r="J60" s="81"/>
      <c r="K60" s="81"/>
      <c r="AA60" s="5" t="s">
        <v>174</v>
      </c>
      <c r="BA60" s="12"/>
      <c r="BB60" s="85" t="n">
        <f aca="false">IF(ISERROR(VLOOKUP($B60,$AB:$AX,1,0)),0,(VLOOKUP($B60,$AB:$AX,1,0)))</f>
        <v>0</v>
      </c>
      <c r="BC60" s="86" t="n">
        <f aca="false">IF(ISERROR(VLOOKUP($B60,$AB:$AX,2,0)),0,(VLOOKUP($B60,$AB:$AX,2,0)))</f>
        <v>0</v>
      </c>
      <c r="BD60" s="164" t="n">
        <f aca="false">IF(ISERROR(VLOOKUP($B60,$AB:$AX,3,0)),0,(VLOOKUP($B60,$AB:$AX,3,0)))</f>
        <v>0</v>
      </c>
      <c r="BE60" s="164" t="n">
        <f aca="false">IF(ISERROR(VLOOKUP($B60,$AB:$AX,4,0)),0,(VLOOKUP($B60,$AB:$AX,4,0)))</f>
        <v>0</v>
      </c>
      <c r="BF60" s="164" t="n">
        <f aca="false">IF(ISERROR(VLOOKUP($B60,$AB:$AX,5,0)),0,(VLOOKUP($B60,$AB:$AX,5,0)))</f>
        <v>0</v>
      </c>
      <c r="BG60" s="164" t="n">
        <f aca="false">IF(ISERROR(VLOOKUP($B60,$AB:$AX,6,0)),0,(VLOOKUP($B60,$AB:$AX,6,0)))</f>
        <v>0</v>
      </c>
      <c r="BH60" s="164" t="n">
        <f aca="false">IF(ISERROR(VLOOKUP($B60,$AB:$AX,7,0)),0,(VLOOKUP($B60,$AB:$AX,7,0)))</f>
        <v>0</v>
      </c>
      <c r="BI60" s="164" t="n">
        <f aca="false">IF(ISERROR(VLOOKUP($B60,$AB:$AX,8,0)),0,(VLOOKUP($B60,$AB:$AX,8,0)))</f>
        <v>0</v>
      </c>
      <c r="BJ60" s="164" t="n">
        <f aca="false">IF(ISERROR(VLOOKUP($B60,$AB:$AX,9,0)),0,(VLOOKUP($B60,$AB:$AX,9,0)))</f>
        <v>0</v>
      </c>
      <c r="BK60" s="165" t="n">
        <f aca="false">IF(ISERROR(VLOOKUP($B60,$AB:$AX,10,0)),0,(VLOOKUP($B60,$AB:$AX,10,0)))</f>
        <v>0</v>
      </c>
    </row>
    <row r="61" customFormat="false" ht="12.75" hidden="true" customHeight="false" outlineLevel="0" collapsed="false">
      <c r="A61" s="75" t="s">
        <v>175</v>
      </c>
      <c r="B61" s="78"/>
      <c r="C61" s="79"/>
      <c r="D61" s="163"/>
      <c r="E61" s="78"/>
      <c r="F61" s="79"/>
      <c r="G61" s="79"/>
      <c r="H61" s="80"/>
      <c r="I61" s="81"/>
      <c r="J61" s="81"/>
      <c r="K61" s="81"/>
      <c r="AA61" s="5" t="s">
        <v>175</v>
      </c>
      <c r="BA61" s="12"/>
      <c r="BB61" s="85" t="n">
        <f aca="false">IF(ISERROR(VLOOKUP($B61,$AB:$AX,1,0)),0,(VLOOKUP($B61,$AB:$AX,1,0)))</f>
        <v>0</v>
      </c>
      <c r="BC61" s="86" t="n">
        <f aca="false">IF(ISERROR(VLOOKUP($B61,$AB:$AX,2,0)),0,(VLOOKUP($B61,$AB:$AX,2,0)))</f>
        <v>0</v>
      </c>
      <c r="BD61" s="164" t="n">
        <f aca="false">IF(ISERROR(VLOOKUP($B61,$AB:$AX,3,0)),0,(VLOOKUP($B61,$AB:$AX,3,0)))</f>
        <v>0</v>
      </c>
      <c r="BE61" s="164" t="n">
        <f aca="false">IF(ISERROR(VLOOKUP($B61,$AB:$AX,4,0)),0,(VLOOKUP($B61,$AB:$AX,4,0)))</f>
        <v>0</v>
      </c>
      <c r="BF61" s="164" t="n">
        <f aca="false">IF(ISERROR(VLOOKUP($B61,$AB:$AX,5,0)),0,(VLOOKUP($B61,$AB:$AX,5,0)))</f>
        <v>0</v>
      </c>
      <c r="BG61" s="164" t="n">
        <f aca="false">IF(ISERROR(VLOOKUP($B61,$AB:$AX,6,0)),0,(VLOOKUP($B61,$AB:$AX,6,0)))</f>
        <v>0</v>
      </c>
      <c r="BH61" s="164" t="n">
        <f aca="false">IF(ISERROR(VLOOKUP($B61,$AB:$AX,7,0)),0,(VLOOKUP($B61,$AB:$AX,7,0)))</f>
        <v>0</v>
      </c>
      <c r="BI61" s="164" t="n">
        <f aca="false">IF(ISERROR(VLOOKUP($B61,$AB:$AX,8,0)),0,(VLOOKUP($B61,$AB:$AX,8,0)))</f>
        <v>0</v>
      </c>
      <c r="BJ61" s="164" t="n">
        <f aca="false">IF(ISERROR(VLOOKUP($B61,$AB:$AX,9,0)),0,(VLOOKUP($B61,$AB:$AX,9,0)))</f>
        <v>0</v>
      </c>
      <c r="BK61" s="165" t="n">
        <f aca="false">IF(ISERROR(VLOOKUP($B61,$AB:$AX,10,0)),0,(VLOOKUP($B61,$AB:$AX,10,0)))</f>
        <v>0</v>
      </c>
    </row>
    <row r="62" customFormat="false" ht="12.75" hidden="true" customHeight="false" outlineLevel="0" collapsed="false">
      <c r="A62" s="75" t="s">
        <v>176</v>
      </c>
      <c r="B62" s="78"/>
      <c r="C62" s="79"/>
      <c r="D62" s="163"/>
      <c r="E62" s="78"/>
      <c r="F62" s="79"/>
      <c r="G62" s="79"/>
      <c r="H62" s="80"/>
      <c r="I62" s="81"/>
      <c r="J62" s="81"/>
      <c r="K62" s="81"/>
      <c r="AA62" s="5" t="s">
        <v>176</v>
      </c>
      <c r="BA62" s="12"/>
      <c r="BB62" s="85" t="n">
        <f aca="false">IF(ISERROR(VLOOKUP($B62,$AB:$AX,1,0)),0,(VLOOKUP($B62,$AB:$AX,1,0)))</f>
        <v>0</v>
      </c>
      <c r="BC62" s="86" t="n">
        <f aca="false">IF(ISERROR(VLOOKUP($B62,$AB:$AX,2,0)),0,(VLOOKUP($B62,$AB:$AX,2,0)))</f>
        <v>0</v>
      </c>
      <c r="BD62" s="164" t="n">
        <f aca="false">IF(ISERROR(VLOOKUP($B62,$AB:$AX,3,0)),0,(VLOOKUP($B62,$AB:$AX,3,0)))</f>
        <v>0</v>
      </c>
      <c r="BE62" s="164" t="n">
        <f aca="false">IF(ISERROR(VLOOKUP($B62,$AB:$AX,4,0)),0,(VLOOKUP($B62,$AB:$AX,4,0)))</f>
        <v>0</v>
      </c>
      <c r="BF62" s="164" t="n">
        <f aca="false">IF(ISERROR(VLOOKUP($B62,$AB:$AX,5,0)),0,(VLOOKUP($B62,$AB:$AX,5,0)))</f>
        <v>0</v>
      </c>
      <c r="BG62" s="164" t="n">
        <f aca="false">IF(ISERROR(VLOOKUP($B62,$AB:$AX,6,0)),0,(VLOOKUP($B62,$AB:$AX,6,0)))</f>
        <v>0</v>
      </c>
      <c r="BH62" s="164" t="n">
        <f aca="false">IF(ISERROR(VLOOKUP($B62,$AB:$AX,7,0)),0,(VLOOKUP($B62,$AB:$AX,7,0)))</f>
        <v>0</v>
      </c>
      <c r="BI62" s="164" t="n">
        <f aca="false">IF(ISERROR(VLOOKUP($B62,$AB:$AX,8,0)),0,(VLOOKUP($B62,$AB:$AX,8,0)))</f>
        <v>0</v>
      </c>
      <c r="BJ62" s="164" t="n">
        <f aca="false">IF(ISERROR(VLOOKUP($B62,$AB:$AX,9,0)),0,(VLOOKUP($B62,$AB:$AX,9,0)))</f>
        <v>0</v>
      </c>
      <c r="BK62" s="165" t="n">
        <f aca="false">IF(ISERROR(VLOOKUP($B62,$AB:$AX,10,0)),0,(VLOOKUP($B62,$AB:$AX,10,0)))</f>
        <v>0</v>
      </c>
    </row>
    <row r="63" customFormat="false" ht="12.75" hidden="true" customHeight="false" outlineLevel="0" collapsed="false">
      <c r="A63" s="75" t="s">
        <v>177</v>
      </c>
      <c r="B63" s="78"/>
      <c r="C63" s="79"/>
      <c r="D63" s="163"/>
      <c r="E63" s="78"/>
      <c r="F63" s="79"/>
      <c r="G63" s="79"/>
      <c r="H63" s="80"/>
      <c r="I63" s="81"/>
      <c r="J63" s="81"/>
      <c r="K63" s="81"/>
      <c r="AA63" s="5" t="s">
        <v>177</v>
      </c>
      <c r="BA63" s="12"/>
      <c r="BB63" s="85" t="n">
        <f aca="false">IF(ISERROR(VLOOKUP($B63,$AB:$AX,1,0)),0,(VLOOKUP($B63,$AB:$AX,1,0)))</f>
        <v>0</v>
      </c>
      <c r="BC63" s="86" t="n">
        <f aca="false">IF(ISERROR(VLOOKUP($B63,$AB:$AX,2,0)),0,(VLOOKUP($B63,$AB:$AX,2,0)))</f>
        <v>0</v>
      </c>
      <c r="BD63" s="164" t="n">
        <f aca="false">IF(ISERROR(VLOOKUP($B63,$AB:$AX,3,0)),0,(VLOOKUP($B63,$AB:$AX,3,0)))</f>
        <v>0</v>
      </c>
      <c r="BE63" s="164" t="n">
        <f aca="false">IF(ISERROR(VLOOKUP($B63,$AB:$AX,4,0)),0,(VLOOKUP($B63,$AB:$AX,4,0)))</f>
        <v>0</v>
      </c>
      <c r="BF63" s="164" t="n">
        <f aca="false">IF(ISERROR(VLOOKUP($B63,$AB:$AX,5,0)),0,(VLOOKUP($B63,$AB:$AX,5,0)))</f>
        <v>0</v>
      </c>
      <c r="BG63" s="164" t="n">
        <f aca="false">IF(ISERROR(VLOOKUP($B63,$AB:$AX,6,0)),0,(VLOOKUP($B63,$AB:$AX,6,0)))</f>
        <v>0</v>
      </c>
      <c r="BH63" s="164" t="n">
        <f aca="false">IF(ISERROR(VLOOKUP($B63,$AB:$AX,7,0)),0,(VLOOKUP($B63,$AB:$AX,7,0)))</f>
        <v>0</v>
      </c>
      <c r="BI63" s="164" t="n">
        <f aca="false">IF(ISERROR(VLOOKUP($B63,$AB:$AX,8,0)),0,(VLOOKUP($B63,$AB:$AX,8,0)))</f>
        <v>0</v>
      </c>
      <c r="BJ63" s="164" t="n">
        <f aca="false">IF(ISERROR(VLOOKUP($B63,$AB:$AX,9,0)),0,(VLOOKUP($B63,$AB:$AX,9,0)))</f>
        <v>0</v>
      </c>
      <c r="BK63" s="165" t="n">
        <f aca="false">IF(ISERROR(VLOOKUP($B63,$AB:$AX,10,0)),0,(VLOOKUP($B63,$AB:$AX,10,0)))</f>
        <v>0</v>
      </c>
    </row>
    <row r="64" customFormat="false" ht="12.75" hidden="true" customHeight="false" outlineLevel="0" collapsed="false">
      <c r="A64" s="75" t="s">
        <v>178</v>
      </c>
      <c r="B64" s="78"/>
      <c r="C64" s="79"/>
      <c r="D64" s="163"/>
      <c r="E64" s="78"/>
      <c r="F64" s="79"/>
      <c r="G64" s="79"/>
      <c r="H64" s="80"/>
      <c r="I64" s="81"/>
      <c r="J64" s="81"/>
      <c r="K64" s="81"/>
      <c r="AA64" s="5" t="s">
        <v>178</v>
      </c>
      <c r="BA64" s="12"/>
      <c r="BB64" s="85" t="n">
        <f aca="false">IF(ISERROR(VLOOKUP($B64,$AB:$AX,1,0)),0,(VLOOKUP($B64,$AB:$AX,1,0)))</f>
        <v>0</v>
      </c>
      <c r="BC64" s="86" t="n">
        <f aca="false">IF(ISERROR(VLOOKUP($B64,$AB:$AX,2,0)),0,(VLOOKUP($B64,$AB:$AX,2,0)))</f>
        <v>0</v>
      </c>
      <c r="BD64" s="164" t="n">
        <f aca="false">IF(ISERROR(VLOOKUP($B64,$AB:$AX,3,0)),0,(VLOOKUP($B64,$AB:$AX,3,0)))</f>
        <v>0</v>
      </c>
      <c r="BE64" s="164" t="n">
        <f aca="false">IF(ISERROR(VLOOKUP($B64,$AB:$AX,4,0)),0,(VLOOKUP($B64,$AB:$AX,4,0)))</f>
        <v>0</v>
      </c>
      <c r="BF64" s="164" t="n">
        <f aca="false">IF(ISERROR(VLOOKUP($B64,$AB:$AX,5,0)),0,(VLOOKUP($B64,$AB:$AX,5,0)))</f>
        <v>0</v>
      </c>
      <c r="BG64" s="164" t="n">
        <f aca="false">IF(ISERROR(VLOOKUP($B64,$AB:$AX,6,0)),0,(VLOOKUP($B64,$AB:$AX,6,0)))</f>
        <v>0</v>
      </c>
      <c r="BH64" s="164" t="n">
        <f aca="false">IF(ISERROR(VLOOKUP($B64,$AB:$AX,7,0)),0,(VLOOKUP($B64,$AB:$AX,7,0)))</f>
        <v>0</v>
      </c>
      <c r="BI64" s="164" t="n">
        <f aca="false">IF(ISERROR(VLOOKUP($B64,$AB:$AX,8,0)),0,(VLOOKUP($B64,$AB:$AX,8,0)))</f>
        <v>0</v>
      </c>
      <c r="BJ64" s="164" t="n">
        <f aca="false">IF(ISERROR(VLOOKUP($B64,$AB:$AX,9,0)),0,(VLOOKUP($B64,$AB:$AX,9,0)))</f>
        <v>0</v>
      </c>
      <c r="BK64" s="165" t="n">
        <f aca="false">IF(ISERROR(VLOOKUP($B64,$AB:$AX,10,0)),0,(VLOOKUP($B64,$AB:$AX,10,0)))</f>
        <v>0</v>
      </c>
    </row>
    <row r="65" customFormat="false" ht="12.75" hidden="true" customHeight="false" outlineLevel="0" collapsed="false">
      <c r="A65" s="75" t="s">
        <v>179</v>
      </c>
      <c r="B65" s="78"/>
      <c r="C65" s="79"/>
      <c r="D65" s="163"/>
      <c r="E65" s="78"/>
      <c r="F65" s="79"/>
      <c r="G65" s="79"/>
      <c r="H65" s="80"/>
      <c r="I65" s="81"/>
      <c r="J65" s="81"/>
      <c r="K65" s="81"/>
      <c r="AA65" s="5" t="s">
        <v>179</v>
      </c>
      <c r="BA65" s="12"/>
      <c r="BB65" s="85" t="n">
        <f aca="false">IF(ISERROR(VLOOKUP($B65,$AB:$AX,1,0)),0,(VLOOKUP($B65,$AB:$AX,1,0)))</f>
        <v>0</v>
      </c>
      <c r="BC65" s="86" t="n">
        <f aca="false">IF(ISERROR(VLOOKUP($B65,$AB:$AX,2,0)),0,(VLOOKUP($B65,$AB:$AX,2,0)))</f>
        <v>0</v>
      </c>
      <c r="BD65" s="164" t="n">
        <f aca="false">IF(ISERROR(VLOOKUP($B65,$AB:$AX,3,0)),0,(VLOOKUP($B65,$AB:$AX,3,0)))</f>
        <v>0</v>
      </c>
      <c r="BE65" s="164" t="n">
        <f aca="false">IF(ISERROR(VLOOKUP($B65,$AB:$AX,4,0)),0,(VLOOKUP($B65,$AB:$AX,4,0)))</f>
        <v>0</v>
      </c>
      <c r="BF65" s="164" t="n">
        <f aca="false">IF(ISERROR(VLOOKUP($B65,$AB:$AX,5,0)),0,(VLOOKUP($B65,$AB:$AX,5,0)))</f>
        <v>0</v>
      </c>
      <c r="BG65" s="164" t="n">
        <f aca="false">IF(ISERROR(VLOOKUP($B65,$AB:$AX,6,0)),0,(VLOOKUP($B65,$AB:$AX,6,0)))</f>
        <v>0</v>
      </c>
      <c r="BH65" s="164" t="n">
        <f aca="false">IF(ISERROR(VLOOKUP($B65,$AB:$AX,7,0)),0,(VLOOKUP($B65,$AB:$AX,7,0)))</f>
        <v>0</v>
      </c>
      <c r="BI65" s="164" t="n">
        <f aca="false">IF(ISERROR(VLOOKUP($B65,$AB:$AX,8,0)),0,(VLOOKUP($B65,$AB:$AX,8,0)))</f>
        <v>0</v>
      </c>
      <c r="BJ65" s="164" t="n">
        <f aca="false">IF(ISERROR(VLOOKUP($B65,$AB:$AX,9,0)),0,(VLOOKUP($B65,$AB:$AX,9,0)))</f>
        <v>0</v>
      </c>
      <c r="BK65" s="165" t="n">
        <f aca="false">IF(ISERROR(VLOOKUP($B65,$AB:$AX,10,0)),0,(VLOOKUP($B65,$AB:$AX,10,0)))</f>
        <v>0</v>
      </c>
    </row>
    <row r="66" customFormat="false" ht="12.75" hidden="true" customHeight="false" outlineLevel="0" collapsed="false">
      <c r="A66" s="75" t="s">
        <v>180</v>
      </c>
      <c r="B66" s="78"/>
      <c r="C66" s="79"/>
      <c r="D66" s="163"/>
      <c r="E66" s="78"/>
      <c r="F66" s="79"/>
      <c r="G66" s="79"/>
      <c r="H66" s="80"/>
      <c r="I66" s="81"/>
      <c r="J66" s="81"/>
      <c r="K66" s="81"/>
      <c r="AA66" s="5" t="s">
        <v>180</v>
      </c>
      <c r="BA66" s="12"/>
      <c r="BB66" s="85" t="n">
        <f aca="false">IF(ISERROR(VLOOKUP($B66,$AB:$AX,1,0)),0,(VLOOKUP($B66,$AB:$AX,1,0)))</f>
        <v>0</v>
      </c>
      <c r="BC66" s="86" t="n">
        <f aca="false">IF(ISERROR(VLOOKUP($B66,$AB:$AX,2,0)),0,(VLOOKUP($B66,$AB:$AX,2,0)))</f>
        <v>0</v>
      </c>
      <c r="BD66" s="164" t="n">
        <f aca="false">IF(ISERROR(VLOOKUP($B66,$AB:$AX,3,0)),0,(VLOOKUP($B66,$AB:$AX,3,0)))</f>
        <v>0</v>
      </c>
      <c r="BE66" s="164" t="n">
        <f aca="false">IF(ISERROR(VLOOKUP($B66,$AB:$AX,4,0)),0,(VLOOKUP($B66,$AB:$AX,4,0)))</f>
        <v>0</v>
      </c>
      <c r="BF66" s="164" t="n">
        <f aca="false">IF(ISERROR(VLOOKUP($B66,$AB:$AX,5,0)),0,(VLOOKUP($B66,$AB:$AX,5,0)))</f>
        <v>0</v>
      </c>
      <c r="BG66" s="164" t="n">
        <f aca="false">IF(ISERROR(VLOOKUP($B66,$AB:$AX,6,0)),0,(VLOOKUP($B66,$AB:$AX,6,0)))</f>
        <v>0</v>
      </c>
      <c r="BH66" s="164" t="n">
        <f aca="false">IF(ISERROR(VLOOKUP($B66,$AB:$AX,7,0)),0,(VLOOKUP($B66,$AB:$AX,7,0)))</f>
        <v>0</v>
      </c>
      <c r="BI66" s="164" t="n">
        <f aca="false">IF(ISERROR(VLOOKUP($B66,$AB:$AX,8,0)),0,(VLOOKUP($B66,$AB:$AX,8,0)))</f>
        <v>0</v>
      </c>
      <c r="BJ66" s="164" t="n">
        <f aca="false">IF(ISERROR(VLOOKUP($B66,$AB:$AX,9,0)),0,(VLOOKUP($B66,$AB:$AX,9,0)))</f>
        <v>0</v>
      </c>
      <c r="BK66" s="165" t="n">
        <f aca="false">IF(ISERROR(VLOOKUP($B66,$AB:$AX,10,0)),0,(VLOOKUP($B66,$AB:$AX,10,0)))</f>
        <v>0</v>
      </c>
    </row>
    <row r="67" customFormat="false" ht="12.75" hidden="true" customHeight="false" outlineLevel="0" collapsed="false">
      <c r="A67" s="75" t="s">
        <v>181</v>
      </c>
      <c r="B67" s="78"/>
      <c r="C67" s="79"/>
      <c r="D67" s="163"/>
      <c r="E67" s="78"/>
      <c r="F67" s="79"/>
      <c r="G67" s="79"/>
      <c r="H67" s="80"/>
      <c r="I67" s="81"/>
      <c r="J67" s="81"/>
      <c r="K67" s="81"/>
      <c r="AA67" s="5" t="s">
        <v>181</v>
      </c>
      <c r="BA67" s="12"/>
      <c r="BB67" s="85" t="n">
        <f aca="false">IF(ISERROR(VLOOKUP($B67,$AB:$AX,1,0)),0,(VLOOKUP($B67,$AB:$AX,1,0)))</f>
        <v>0</v>
      </c>
      <c r="BC67" s="86" t="n">
        <f aca="false">IF(ISERROR(VLOOKUP($B67,$AB:$AX,2,0)),0,(VLOOKUP($B67,$AB:$AX,2,0)))</f>
        <v>0</v>
      </c>
      <c r="BD67" s="164" t="n">
        <f aca="false">IF(ISERROR(VLOOKUP($B67,$AB:$AX,3,0)),0,(VLOOKUP($B67,$AB:$AX,3,0)))</f>
        <v>0</v>
      </c>
      <c r="BE67" s="164" t="n">
        <f aca="false">IF(ISERROR(VLOOKUP($B67,$AB:$AX,4,0)),0,(VLOOKUP($B67,$AB:$AX,4,0)))</f>
        <v>0</v>
      </c>
      <c r="BF67" s="164" t="n">
        <f aca="false">IF(ISERROR(VLOOKUP($B67,$AB:$AX,5,0)),0,(VLOOKUP($B67,$AB:$AX,5,0)))</f>
        <v>0</v>
      </c>
      <c r="BG67" s="164" t="n">
        <f aca="false">IF(ISERROR(VLOOKUP($B67,$AB:$AX,6,0)),0,(VLOOKUP($B67,$AB:$AX,6,0)))</f>
        <v>0</v>
      </c>
      <c r="BH67" s="164" t="n">
        <f aca="false">IF(ISERROR(VLOOKUP($B67,$AB:$AX,7,0)),0,(VLOOKUP($B67,$AB:$AX,7,0)))</f>
        <v>0</v>
      </c>
      <c r="BI67" s="164" t="n">
        <f aca="false">IF(ISERROR(VLOOKUP($B67,$AB:$AX,8,0)),0,(VLOOKUP($B67,$AB:$AX,8,0)))</f>
        <v>0</v>
      </c>
      <c r="BJ67" s="164" t="n">
        <f aca="false">IF(ISERROR(VLOOKUP($B67,$AB:$AX,9,0)),0,(VLOOKUP($B67,$AB:$AX,9,0)))</f>
        <v>0</v>
      </c>
      <c r="BK67" s="165" t="n">
        <f aca="false">IF(ISERROR(VLOOKUP($B67,$AB:$AX,10,0)),0,(VLOOKUP($B67,$AB:$AX,10,0)))</f>
        <v>0</v>
      </c>
    </row>
    <row r="68" customFormat="false" ht="12.75" hidden="true" customHeight="false" outlineLevel="0" collapsed="false">
      <c r="A68" s="75" t="s">
        <v>182</v>
      </c>
      <c r="B68" s="78" t="n">
        <v>0</v>
      </c>
      <c r="C68" s="79"/>
      <c r="D68" s="163" t="n">
        <v>0</v>
      </c>
      <c r="E68" s="78" t="n">
        <v>0</v>
      </c>
      <c r="F68" s="79" t="n">
        <v>0</v>
      </c>
      <c r="G68" s="79" t="n">
        <v>0</v>
      </c>
      <c r="H68" s="80" t="n">
        <v>0</v>
      </c>
      <c r="I68" s="81" t="n">
        <v>0</v>
      </c>
      <c r="J68" s="81" t="n">
        <v>0</v>
      </c>
      <c r="K68" s="81" t="n">
        <v>0</v>
      </c>
      <c r="AA68" s="5" t="s">
        <v>182</v>
      </c>
      <c r="AB68" s="5" t="n">
        <v>0</v>
      </c>
      <c r="AD68" s="5" t="n">
        <v>0</v>
      </c>
      <c r="AE68" s="5" t="n">
        <v>0</v>
      </c>
      <c r="AF68" s="5" t="n">
        <v>0</v>
      </c>
      <c r="AG68" s="5" t="n">
        <v>0</v>
      </c>
      <c r="AH68" s="5" t="n">
        <v>0</v>
      </c>
      <c r="AI68" s="5" t="n">
        <v>0</v>
      </c>
      <c r="AJ68" s="5" t="n">
        <v>0</v>
      </c>
      <c r="AK68" s="5" t="n">
        <v>0</v>
      </c>
      <c r="BA68" s="12"/>
      <c r="BB68" s="85" t="n">
        <f aca="false">IF(ISERROR(VLOOKUP($B68,$AB:$AX,1,0)),0,(VLOOKUP($B68,$AB:$AX,1,0)))</f>
        <v>0</v>
      </c>
      <c r="BC68" s="86" t="n">
        <f aca="false">IF(ISERROR(VLOOKUP($B68,$AB:$AX,2,0)),0,(VLOOKUP($B68,$AB:$AX,2,0)))</f>
        <v>0</v>
      </c>
      <c r="BD68" s="164" t="n">
        <f aca="false">IF(ISERROR(VLOOKUP($B68,$AB:$AX,3,0)),0,(VLOOKUP($B68,$AB:$AX,3,0)))</f>
        <v>0</v>
      </c>
      <c r="BE68" s="164" t="n">
        <f aca="false">IF(ISERROR(VLOOKUP($B68,$AB:$AX,4,0)),0,(VLOOKUP($B68,$AB:$AX,4,0)))</f>
        <v>0</v>
      </c>
      <c r="BF68" s="164" t="n">
        <f aca="false">IF(ISERROR(VLOOKUP($B68,$AB:$AX,5,0)),0,(VLOOKUP($B68,$AB:$AX,5,0)))</f>
        <v>0</v>
      </c>
      <c r="BG68" s="164" t="n">
        <f aca="false">IF(ISERROR(VLOOKUP($B68,$AB:$AX,6,0)),0,(VLOOKUP($B68,$AB:$AX,6,0)))</f>
        <v>0</v>
      </c>
      <c r="BH68" s="164" t="n">
        <f aca="false">IF(ISERROR(VLOOKUP($B68,$AB:$AX,7,0)),0,(VLOOKUP($B68,$AB:$AX,7,0)))</f>
        <v>0</v>
      </c>
      <c r="BI68" s="164" t="n">
        <f aca="false">IF(ISERROR(VLOOKUP($B68,$AB:$AX,8,0)),0,(VLOOKUP($B68,$AB:$AX,8,0)))</f>
        <v>0</v>
      </c>
      <c r="BJ68" s="164" t="n">
        <f aca="false">IF(ISERROR(VLOOKUP($B68,$AB:$AX,9,0)),0,(VLOOKUP($B68,$AB:$AX,9,0)))</f>
        <v>0</v>
      </c>
      <c r="BK68" s="165" t="n">
        <f aca="false">IF(ISERROR(VLOOKUP($B68,$AB:$AX,10,0)),0,(VLOOKUP($B68,$AB:$AX,10,0)))</f>
        <v>0</v>
      </c>
    </row>
    <row r="69" customFormat="false" ht="15.75" hidden="false" customHeight="false" outlineLevel="0" collapsed="false">
      <c r="A69" s="66" t="s">
        <v>194</v>
      </c>
      <c r="B69" s="162" t="s">
        <v>195</v>
      </c>
      <c r="C69" s="79"/>
      <c r="D69" s="163"/>
      <c r="E69" s="78"/>
      <c r="F69" s="79"/>
      <c r="G69" s="79"/>
      <c r="H69" s="80"/>
      <c r="I69" s="81"/>
      <c r="J69" s="82"/>
      <c r="K69" s="82"/>
      <c r="AA69" s="5" t="s">
        <v>194</v>
      </c>
      <c r="AB69" s="146" t="s">
        <v>195</v>
      </c>
      <c r="BA69" s="167"/>
      <c r="BB69" s="85" t="str">
        <f aca="false">IF(ISERROR(VLOOKUP($B69,$AB:$AX,1,0)),0,(VLOOKUP($B69,$AB:$AX,1,0)))</f>
        <v>UK POWER</v>
      </c>
      <c r="BC69" s="86" t="n">
        <f aca="false">IF(ISERROR(VLOOKUP($B69,$AB:$AX,2,0)),0,(VLOOKUP($B69,$AB:$AX,2,0)))</f>
        <v>0</v>
      </c>
      <c r="BD69" s="164" t="n">
        <f aca="false">IF(ISERROR(VLOOKUP($B69,$AB:$AX,3,0)),0,(VLOOKUP($B69,$AB:$AX,3,0)))</f>
        <v>0</v>
      </c>
      <c r="BE69" s="164" t="n">
        <f aca="false">IF(ISERROR(VLOOKUP($B69,$AB:$AX,4,0)),0,(VLOOKUP($B69,$AB:$AX,4,0)))</f>
        <v>0</v>
      </c>
      <c r="BF69" s="164" t="n">
        <f aca="false">IF(ISERROR(VLOOKUP($B69,$AB:$AX,5,0)),0,(VLOOKUP($B69,$AB:$AX,5,0)))</f>
        <v>0</v>
      </c>
      <c r="BG69" s="164" t="n">
        <f aca="false">IF(ISERROR(VLOOKUP($B69,$AB:$AX,6,0)),0,(VLOOKUP($B69,$AB:$AX,6,0)))</f>
        <v>0</v>
      </c>
      <c r="BH69" s="164" t="n">
        <f aca="false">IF(ISERROR(VLOOKUP($B69,$AB:$AX,7,0)),0,(VLOOKUP($B69,$AB:$AX,7,0)))</f>
        <v>0</v>
      </c>
      <c r="BI69" s="164" t="n">
        <f aca="false">IF(ISERROR(VLOOKUP($B69,$AB:$AX,8,0)),0,(VLOOKUP($B69,$AB:$AX,8,0)))</f>
        <v>0</v>
      </c>
      <c r="BJ69" s="164" t="n">
        <f aca="false">IF(ISERROR(VLOOKUP($B69,$AB:$AX,9,0)),0,(VLOOKUP($B69,$AB:$AX,9,0)))</f>
        <v>0</v>
      </c>
      <c r="BK69" s="165" t="n">
        <f aca="false">IF(ISERROR(VLOOKUP($B69,$AB:$AX,10,0)),0,(VLOOKUP($B69,$AB:$AX,10,0)))</f>
        <v>0</v>
      </c>
    </row>
    <row r="70" customFormat="false" ht="12.75" hidden="false" customHeight="false" outlineLevel="0" collapsed="false">
      <c r="A70" s="75" t="s">
        <v>196</v>
      </c>
      <c r="B70" s="78" t="s">
        <v>197</v>
      </c>
      <c r="C70" s="79" t="s">
        <v>29</v>
      </c>
      <c r="D70" s="84" t="s">
        <v>198</v>
      </c>
      <c r="F70" s="168"/>
      <c r="G70" s="169"/>
      <c r="H70" s="80"/>
      <c r="I70" s="80"/>
      <c r="J70" s="170"/>
      <c r="K70" s="170"/>
      <c r="L70" s="22"/>
      <c r="M70" s="22"/>
      <c r="N70" s="22"/>
      <c r="O70" s="22"/>
      <c r="P70" s="22"/>
      <c r="Q70" s="22"/>
      <c r="R70" s="22"/>
      <c r="S70" s="22"/>
      <c r="T70" s="22"/>
      <c r="U70" s="22"/>
      <c r="V70" s="22"/>
      <c r="W70" s="22"/>
      <c r="X70" s="22"/>
      <c r="Y70" s="22"/>
      <c r="Z70" s="12"/>
      <c r="AA70" s="12" t="s">
        <v>196</v>
      </c>
      <c r="AB70" s="12" t="s">
        <v>200</v>
      </c>
      <c r="AC70" s="12" t="s">
        <v>29</v>
      </c>
      <c r="AD70" s="12" t="s">
        <v>198</v>
      </c>
      <c r="AE70" s="12"/>
      <c r="AF70" s="12"/>
      <c r="AG70" s="12"/>
      <c r="AH70" s="12"/>
      <c r="AI70" s="12"/>
      <c r="AJ70" s="12"/>
      <c r="AK70" s="12"/>
      <c r="AL70" s="22"/>
      <c r="AM70" s="22"/>
      <c r="AN70" s="22"/>
      <c r="AO70" s="22"/>
      <c r="AP70" s="22"/>
      <c r="AQ70" s="22"/>
      <c r="AR70" s="22"/>
      <c r="AS70" s="22"/>
      <c r="AT70" s="22"/>
      <c r="AU70" s="22"/>
      <c r="AV70" s="22"/>
      <c r="AW70" s="22"/>
      <c r="AX70" s="22"/>
      <c r="AY70" s="22"/>
      <c r="AZ70" s="22"/>
      <c r="BB70" s="85" t="n">
        <f aca="false">IF(ISERROR(VLOOKUP($B70,$AB:$AX,1,0)),0,(VLOOKUP($B70,$AB:$AX,1,0)))</f>
        <v>0</v>
      </c>
      <c r="BC70" s="86" t="n">
        <f aca="false">IF(ISERROR(VLOOKUP($B70,$AB:$AX,2,0)),0,(VLOOKUP($B70,$AB:$AX,2,0)))</f>
        <v>0</v>
      </c>
      <c r="BD70" s="164" t="n">
        <f aca="false">IF(ISERROR(VLOOKUP($B70,$AB:$AX,3,0)),0,(VLOOKUP($B70,$AB:$AX,3,0)))</f>
        <v>0</v>
      </c>
      <c r="BE70" s="164" t="n">
        <f aca="false">IF(ISERROR(VLOOKUP($B70,$AB:$AX,4,0)),0,(VLOOKUP($B70,$AB:$AX,4,0)))</f>
        <v>0</v>
      </c>
      <c r="BF70" s="164" t="n">
        <f aca="false">IF(ISERROR(VLOOKUP($B70,$AB:$AX,5,0)),0,(VLOOKUP($B70,$AB:$AX,5,0)))</f>
        <v>0</v>
      </c>
      <c r="BG70" s="164" t="n">
        <f aca="false">IF(ISERROR(VLOOKUP($B70,$AB:$AX,6,0)),0,(VLOOKUP($B70,$AB:$AX,6,0)))</f>
        <v>0</v>
      </c>
      <c r="BH70" s="164" t="n">
        <f aca="false">IF(ISERROR(VLOOKUP($B70,$AB:$AX,7,0)),0,(VLOOKUP($B70,$AB:$AX,7,0)))</f>
        <v>0</v>
      </c>
      <c r="BI70" s="164" t="n">
        <f aca="false">IF(ISERROR(VLOOKUP($B70,$AB:$AX,8,0)),0,(VLOOKUP($B70,$AB:$AX,8,0)))</f>
        <v>0</v>
      </c>
      <c r="BJ70" s="164" t="n">
        <f aca="false">IF(ISERROR(VLOOKUP($B70,$AB:$AX,9,0)),0,(VLOOKUP($B70,$AB:$AX,9,0)))</f>
        <v>0</v>
      </c>
      <c r="BK70" s="165" t="n">
        <f aca="false">IF(ISERROR(VLOOKUP($B70,$AB:$AX,10,0)),0,(VLOOKUP($B70,$AB:$AX,10,0)))</f>
        <v>0</v>
      </c>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c r="IW70" s="22"/>
    </row>
    <row r="71" customFormat="false" ht="12.75" hidden="false" customHeight="false" outlineLevel="0" collapsed="false">
      <c r="A71" s="75" t="s">
        <v>202</v>
      </c>
      <c r="B71" s="78" t="s">
        <v>203</v>
      </c>
      <c r="C71" s="79" t="s">
        <v>29</v>
      </c>
      <c r="D71" s="84" t="s">
        <v>205</v>
      </c>
      <c r="E71" s="94"/>
      <c r="F71" s="168"/>
      <c r="G71" s="169"/>
      <c r="H71" s="80"/>
      <c r="I71" s="80"/>
      <c r="J71" s="170"/>
      <c r="K71" s="170"/>
      <c r="L71" s="22"/>
      <c r="M71" s="22"/>
      <c r="N71" s="22"/>
      <c r="O71" s="22"/>
      <c r="P71" s="22"/>
      <c r="Q71" s="22"/>
      <c r="R71" s="22"/>
      <c r="S71" s="22"/>
      <c r="T71" s="22"/>
      <c r="U71" s="22"/>
      <c r="V71" s="22"/>
      <c r="W71" s="22"/>
      <c r="X71" s="22"/>
      <c r="Y71" s="22"/>
      <c r="Z71" s="12"/>
      <c r="AA71" s="12" t="s">
        <v>202</v>
      </c>
      <c r="AB71" s="12" t="s">
        <v>207</v>
      </c>
      <c r="AC71" s="12" t="s">
        <v>29</v>
      </c>
      <c r="AD71" s="12" t="s">
        <v>209</v>
      </c>
      <c r="AE71" s="12" t="s">
        <v>1744</v>
      </c>
      <c r="AF71" s="12"/>
      <c r="AG71" s="12" t="s">
        <v>1737</v>
      </c>
      <c r="AH71" s="12"/>
      <c r="AI71" s="12"/>
      <c r="AJ71" s="12"/>
      <c r="AK71" s="12"/>
      <c r="AL71" s="22"/>
      <c r="AM71" s="22"/>
      <c r="AN71" s="22"/>
      <c r="AO71" s="22"/>
      <c r="AP71" s="22"/>
      <c r="AQ71" s="22"/>
      <c r="AR71" s="22"/>
      <c r="AS71" s="22"/>
      <c r="AT71" s="22"/>
      <c r="AU71" s="22"/>
      <c r="AV71" s="22"/>
      <c r="AW71" s="22"/>
      <c r="AX71" s="22"/>
      <c r="AY71" s="22"/>
      <c r="AZ71" s="22"/>
      <c r="BB71" s="85" t="str">
        <f aca="false">IF(ISERROR(VLOOKUP($B71,$AB:$AX,1,0)),0,(VLOOKUP($B71,$AB:$AX,1,0)))</f>
        <v>EnBattery and other WDV Deals</v>
      </c>
      <c r="BC71" s="86" t="str">
        <f aca="false">IF(ISERROR(VLOOKUP($B71,$AB:$AX,2,0)),0,(VLOOKUP($B71,$AB:$AX,2,0)))</f>
        <v>Q2 01</v>
      </c>
      <c r="BD71" s="164" t="str">
        <f aca="false">IF(ISERROR(VLOOKUP($B71,$AB:$AX,3,0)),0,(VLOOKUP($B71,$AB:$AX,3,0)))</f>
        <v>Steve Vavrik</v>
      </c>
      <c r="BE71" s="164" t="n">
        <f aca="false">IF(ISERROR(VLOOKUP($B71,$AB:$AX,4,0)),0,(VLOOKUP($B71,$AB:$AX,4,0)))</f>
        <v>0</v>
      </c>
      <c r="BF71" s="164" t="n">
        <f aca="false">IF(ISERROR(VLOOKUP($B71,$AB:$AX,5,0)),0,(VLOOKUP($B71,$AB:$AX,5,0)))</f>
        <v>0</v>
      </c>
      <c r="BG71" s="164" t="n">
        <f aca="false">IF(ISERROR(VLOOKUP($B71,$AB:$AX,6,0)),0,(VLOOKUP($B71,$AB:$AX,6,0)))</f>
        <v>0</v>
      </c>
      <c r="BH71" s="164" t="n">
        <f aca="false">IF(ISERROR(VLOOKUP($B71,$AB:$AX,7,0)),0,(VLOOKUP($B71,$AB:$AX,7,0)))</f>
        <v>0</v>
      </c>
      <c r="BI71" s="164" t="n">
        <f aca="false">IF(ISERROR(VLOOKUP($B71,$AB:$AX,8,0)),0,(VLOOKUP($B71,$AB:$AX,8,0)))</f>
        <v>0</v>
      </c>
      <c r="BJ71" s="164" t="n">
        <f aca="false">IF(ISERROR(VLOOKUP($B71,$AB:$AX,9,0)),0,(VLOOKUP($B71,$AB:$AX,9,0)))</f>
        <v>0</v>
      </c>
      <c r="BK71" s="165" t="n">
        <f aca="false">IF(ISERROR(VLOOKUP($B71,$AB:$AX,10,0)),0,(VLOOKUP($B71,$AB:$AX,10,0)))</f>
        <v>0</v>
      </c>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c r="IW71" s="22"/>
    </row>
    <row r="72" customFormat="false" ht="12.75" hidden="false" customHeight="false" outlineLevel="0" collapsed="false">
      <c r="A72" s="75" t="s">
        <v>212</v>
      </c>
      <c r="B72" s="78" t="s">
        <v>213</v>
      </c>
      <c r="C72" s="79" t="s">
        <v>29</v>
      </c>
      <c r="D72" s="84" t="s">
        <v>209</v>
      </c>
      <c r="E72" s="94"/>
      <c r="F72" s="168"/>
      <c r="G72" s="169"/>
      <c r="H72" s="80"/>
      <c r="I72" s="80"/>
      <c r="J72" s="170"/>
      <c r="K72" s="170"/>
      <c r="L72" s="22"/>
      <c r="M72" s="22"/>
      <c r="N72" s="22"/>
      <c r="O72" s="22"/>
      <c r="P72" s="22"/>
      <c r="Q72" s="22"/>
      <c r="R72" s="22"/>
      <c r="S72" s="22"/>
      <c r="T72" s="22"/>
      <c r="U72" s="22"/>
      <c r="V72" s="22"/>
      <c r="W72" s="22"/>
      <c r="X72" s="22"/>
      <c r="Y72" s="22"/>
      <c r="Z72" s="12"/>
      <c r="AA72" s="12" t="s">
        <v>212</v>
      </c>
      <c r="AB72" s="12" t="s">
        <v>203</v>
      </c>
      <c r="AC72" s="12" t="s">
        <v>29</v>
      </c>
      <c r="AD72" s="12" t="s">
        <v>205</v>
      </c>
      <c r="AE72" s="12"/>
      <c r="AF72" s="12"/>
      <c r="AG72" s="12"/>
      <c r="AH72" s="12"/>
      <c r="AI72" s="12"/>
      <c r="AJ72" s="12"/>
      <c r="AK72" s="12"/>
      <c r="AL72" s="22"/>
      <c r="AM72" s="22"/>
      <c r="AN72" s="22"/>
      <c r="AO72" s="22"/>
      <c r="AP72" s="22"/>
      <c r="AQ72" s="22"/>
      <c r="AR72" s="22"/>
      <c r="AS72" s="22"/>
      <c r="AT72" s="22"/>
      <c r="AU72" s="22"/>
      <c r="AV72" s="22"/>
      <c r="AW72" s="22"/>
      <c r="AX72" s="22"/>
      <c r="AY72" s="22"/>
      <c r="AZ72" s="22"/>
      <c r="BB72" s="85" t="str">
        <f aca="false">IF(ISERROR(VLOOKUP($B72,$AB:$AX,1,0)),0,(VLOOKUP($B72,$AB:$AX,1,0)))</f>
        <v>Thames Water</v>
      </c>
      <c r="BC72" s="86" t="str">
        <f aca="false">IF(ISERROR(VLOOKUP($B72,$AB:$AX,2,0)),0,(VLOOKUP($B72,$AB:$AX,2,0)))</f>
        <v>Q2 01</v>
      </c>
      <c r="BD72" s="164" t="str">
        <f aca="false">IF(ISERROR(VLOOKUP($B72,$AB:$AX,3,0)),0,(VLOOKUP($B72,$AB:$AX,3,0)))</f>
        <v>Chris Thrall</v>
      </c>
      <c r="BE72" s="164" t="n">
        <f aca="false">IF(ISERROR(VLOOKUP($B72,$AB:$AX,4,0)),0,(VLOOKUP($B72,$AB:$AX,4,0)))</f>
        <v>0</v>
      </c>
      <c r="BF72" s="164" t="n">
        <f aca="false">IF(ISERROR(VLOOKUP($B72,$AB:$AX,5,0)),0,(VLOOKUP($B72,$AB:$AX,5,0)))</f>
        <v>0</v>
      </c>
      <c r="BG72" s="164" t="n">
        <f aca="false">IF(ISERROR(VLOOKUP($B72,$AB:$AX,6,0)),0,(VLOOKUP($B72,$AB:$AX,6,0)))</f>
        <v>0</v>
      </c>
      <c r="BH72" s="164" t="n">
        <f aca="false">IF(ISERROR(VLOOKUP($B72,$AB:$AX,7,0)),0,(VLOOKUP($B72,$AB:$AX,7,0)))</f>
        <v>0</v>
      </c>
      <c r="BI72" s="164" t="n">
        <f aca="false">IF(ISERROR(VLOOKUP($B72,$AB:$AX,8,0)),0,(VLOOKUP($B72,$AB:$AX,8,0)))</f>
        <v>0</v>
      </c>
      <c r="BJ72" s="164" t="n">
        <f aca="false">IF(ISERROR(VLOOKUP($B72,$AB:$AX,9,0)),0,(VLOOKUP($B72,$AB:$AX,9,0)))</f>
        <v>0</v>
      </c>
      <c r="BK72" s="165" t="n">
        <f aca="false">IF(ISERROR(VLOOKUP($B72,$AB:$AX,10,0)),0,(VLOOKUP($B72,$AB:$AX,10,0)))</f>
        <v>0</v>
      </c>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c r="IW72" s="22"/>
    </row>
    <row r="73" customFormat="false" ht="12.75" hidden="false" customHeight="false" outlineLevel="0" collapsed="false">
      <c r="A73" s="75" t="s">
        <v>215</v>
      </c>
      <c r="B73" s="78" t="s">
        <v>216</v>
      </c>
      <c r="C73" s="79" t="s">
        <v>29</v>
      </c>
      <c r="D73" s="84" t="s">
        <v>217</v>
      </c>
      <c r="E73" s="94"/>
      <c r="F73" s="168"/>
      <c r="G73" s="169"/>
      <c r="H73" s="80"/>
      <c r="I73" s="80"/>
      <c r="J73" s="170"/>
      <c r="K73" s="170"/>
      <c r="L73" s="22"/>
      <c r="M73" s="22"/>
      <c r="N73" s="22"/>
      <c r="O73" s="22"/>
      <c r="P73" s="22"/>
      <c r="Q73" s="22"/>
      <c r="R73" s="22"/>
      <c r="S73" s="22"/>
      <c r="T73" s="22"/>
      <c r="U73" s="22"/>
      <c r="V73" s="22"/>
      <c r="W73" s="22"/>
      <c r="X73" s="22"/>
      <c r="Y73" s="22"/>
      <c r="Z73" s="12"/>
      <c r="AA73" s="12" t="s">
        <v>215</v>
      </c>
      <c r="AB73" s="12" t="s">
        <v>216</v>
      </c>
      <c r="AC73" s="12" t="s">
        <v>29</v>
      </c>
      <c r="AD73" s="12" t="s">
        <v>217</v>
      </c>
      <c r="AE73" s="12"/>
      <c r="AF73" s="12"/>
      <c r="AG73" s="12"/>
      <c r="AH73" s="12"/>
      <c r="AI73" s="12"/>
      <c r="AJ73" s="12"/>
      <c r="AK73" s="12"/>
      <c r="AL73" s="22"/>
      <c r="AM73" s="22"/>
      <c r="AN73" s="22"/>
      <c r="AO73" s="22"/>
      <c r="AP73" s="22"/>
      <c r="AQ73" s="22"/>
      <c r="AR73" s="22"/>
      <c r="AS73" s="22"/>
      <c r="AT73" s="22"/>
      <c r="AU73" s="22"/>
      <c r="AV73" s="22"/>
      <c r="AW73" s="22"/>
      <c r="AX73" s="22"/>
      <c r="AY73" s="22"/>
      <c r="AZ73" s="22"/>
      <c r="BB73" s="85" t="str">
        <f aca="false">IF(ISERROR(VLOOKUP($B73,$AB:$AX,1,0)),0,(VLOOKUP($B73,$AB:$AX,1,0)))</f>
        <v>Conoco</v>
      </c>
      <c r="BC73" s="86" t="str">
        <f aca="false">IF(ISERROR(VLOOKUP($B73,$AB:$AX,2,0)),0,(VLOOKUP($B73,$AB:$AX,2,0)))</f>
        <v>Q2 01</v>
      </c>
      <c r="BD73" s="164" t="str">
        <f aca="false">IF(ISERROR(VLOOKUP($B73,$AB:$AX,3,0)),0,(VLOOKUP($B73,$AB:$AX,3,0)))</f>
        <v>Tom Glover</v>
      </c>
      <c r="BE73" s="164" t="n">
        <f aca="false">IF(ISERROR(VLOOKUP($B73,$AB:$AX,4,0)),0,(VLOOKUP($B73,$AB:$AX,4,0)))</f>
        <v>0</v>
      </c>
      <c r="BF73" s="164" t="n">
        <f aca="false">IF(ISERROR(VLOOKUP($B73,$AB:$AX,5,0)),0,(VLOOKUP($B73,$AB:$AX,5,0)))</f>
        <v>0</v>
      </c>
      <c r="BG73" s="164" t="n">
        <f aca="false">IF(ISERROR(VLOOKUP($B73,$AB:$AX,6,0)),0,(VLOOKUP($B73,$AB:$AX,6,0)))</f>
        <v>0</v>
      </c>
      <c r="BH73" s="164" t="n">
        <f aca="false">IF(ISERROR(VLOOKUP($B73,$AB:$AX,7,0)),0,(VLOOKUP($B73,$AB:$AX,7,0)))</f>
        <v>0</v>
      </c>
      <c r="BI73" s="164" t="n">
        <f aca="false">IF(ISERROR(VLOOKUP($B73,$AB:$AX,8,0)),0,(VLOOKUP($B73,$AB:$AX,8,0)))</f>
        <v>0</v>
      </c>
      <c r="BJ73" s="164" t="n">
        <f aca="false">IF(ISERROR(VLOOKUP($B73,$AB:$AX,9,0)),0,(VLOOKUP($B73,$AB:$AX,9,0)))</f>
        <v>0</v>
      </c>
      <c r="BK73" s="165" t="n">
        <f aca="false">IF(ISERROR(VLOOKUP($B73,$AB:$AX,10,0)),0,(VLOOKUP($B73,$AB:$AX,10,0)))</f>
        <v>0</v>
      </c>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c r="IW73" s="22"/>
    </row>
    <row r="74" customFormat="false" ht="12.75" hidden="false" customHeight="false" outlineLevel="0" collapsed="false">
      <c r="A74" s="75" t="s">
        <v>219</v>
      </c>
      <c r="B74" s="78" t="s">
        <v>220</v>
      </c>
      <c r="C74" s="79" t="s">
        <v>29</v>
      </c>
      <c r="D74" s="84" t="s">
        <v>221</v>
      </c>
      <c r="E74" s="94"/>
      <c r="F74" s="168"/>
      <c r="G74" s="169"/>
      <c r="H74" s="80"/>
      <c r="I74" s="80"/>
      <c r="J74" s="170"/>
      <c r="K74" s="170"/>
      <c r="L74" s="22"/>
      <c r="M74" s="22"/>
      <c r="N74" s="22"/>
      <c r="O74" s="22"/>
      <c r="P74" s="22"/>
      <c r="Q74" s="22"/>
      <c r="R74" s="22"/>
      <c r="S74" s="22"/>
      <c r="T74" s="22"/>
      <c r="U74" s="22"/>
      <c r="V74" s="22"/>
      <c r="W74" s="22"/>
      <c r="X74" s="22"/>
      <c r="Y74" s="22"/>
      <c r="Z74" s="12"/>
      <c r="AA74" s="12" t="s">
        <v>219</v>
      </c>
      <c r="AB74" s="12" t="s">
        <v>220</v>
      </c>
      <c r="AC74" s="12" t="s">
        <v>29</v>
      </c>
      <c r="AD74" s="12" t="s">
        <v>221</v>
      </c>
      <c r="AE74" s="12"/>
      <c r="AF74" s="12"/>
      <c r="AG74" s="12"/>
      <c r="AH74" s="12"/>
      <c r="AI74" s="12"/>
      <c r="AJ74" s="12"/>
      <c r="AK74" s="12"/>
      <c r="AL74" s="22"/>
      <c r="AM74" s="22"/>
      <c r="AN74" s="22"/>
      <c r="AO74" s="22"/>
      <c r="AP74" s="22"/>
      <c r="AQ74" s="22"/>
      <c r="AR74" s="22"/>
      <c r="AS74" s="22"/>
      <c r="AT74" s="22"/>
      <c r="AU74" s="22"/>
      <c r="AV74" s="22"/>
      <c r="AW74" s="22"/>
      <c r="AX74" s="22"/>
      <c r="AY74" s="22"/>
      <c r="AZ74" s="22"/>
      <c r="BB74" s="85" t="str">
        <f aca="false">IF(ISERROR(VLOOKUP($B74,$AB:$AX,1,0)),0,(VLOOKUP($B74,$AB:$AX,1,0)))</f>
        <v>Rolls Royce Power</v>
      </c>
      <c r="BC74" s="86" t="str">
        <f aca="false">IF(ISERROR(VLOOKUP($B74,$AB:$AX,2,0)),0,(VLOOKUP($B74,$AB:$AX,2,0)))</f>
        <v>Q2 01</v>
      </c>
      <c r="BD74" s="164" t="str">
        <f aca="false">IF(ISERROR(VLOOKUP($B74,$AB:$AX,3,0)),0,(VLOOKUP($B74,$AB:$AX,3,0)))</f>
        <v>Carsten Hansen</v>
      </c>
      <c r="BE74" s="164" t="n">
        <f aca="false">IF(ISERROR(VLOOKUP($B74,$AB:$AX,4,0)),0,(VLOOKUP($B74,$AB:$AX,4,0)))</f>
        <v>0</v>
      </c>
      <c r="BF74" s="164" t="n">
        <f aca="false">IF(ISERROR(VLOOKUP($B74,$AB:$AX,5,0)),0,(VLOOKUP($B74,$AB:$AX,5,0)))</f>
        <v>0</v>
      </c>
      <c r="BG74" s="164" t="n">
        <f aca="false">IF(ISERROR(VLOOKUP($B74,$AB:$AX,6,0)),0,(VLOOKUP($B74,$AB:$AX,6,0)))</f>
        <v>0</v>
      </c>
      <c r="BH74" s="164" t="n">
        <f aca="false">IF(ISERROR(VLOOKUP($B74,$AB:$AX,7,0)),0,(VLOOKUP($B74,$AB:$AX,7,0)))</f>
        <v>0</v>
      </c>
      <c r="BI74" s="164" t="n">
        <f aca="false">IF(ISERROR(VLOOKUP($B74,$AB:$AX,8,0)),0,(VLOOKUP($B74,$AB:$AX,8,0)))</f>
        <v>0</v>
      </c>
      <c r="BJ74" s="164" t="n">
        <f aca="false">IF(ISERROR(VLOOKUP($B74,$AB:$AX,9,0)),0,(VLOOKUP($B74,$AB:$AX,9,0)))</f>
        <v>0</v>
      </c>
      <c r="BK74" s="165" t="n">
        <f aca="false">IF(ISERROR(VLOOKUP($B74,$AB:$AX,10,0)),0,(VLOOKUP($B74,$AB:$AX,10,0)))</f>
        <v>0</v>
      </c>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c r="IW74" s="22"/>
    </row>
    <row r="75" customFormat="false" ht="12.75" hidden="false" customHeight="false" outlineLevel="0" collapsed="false">
      <c r="A75" s="140" t="s">
        <v>224</v>
      </c>
      <c r="B75" s="78" t="s">
        <v>207</v>
      </c>
      <c r="C75" s="79" t="s">
        <v>100</v>
      </c>
      <c r="D75" s="84" t="s">
        <v>209</v>
      </c>
      <c r="E75" s="94" t="s">
        <v>1744</v>
      </c>
      <c r="F75" s="171"/>
      <c r="G75" s="172" t="s">
        <v>1737</v>
      </c>
      <c r="H75" s="136"/>
      <c r="I75" s="136"/>
      <c r="J75" s="173"/>
      <c r="K75" s="173"/>
      <c r="L75" s="22"/>
      <c r="M75" s="22"/>
      <c r="N75" s="22"/>
      <c r="O75" s="22"/>
      <c r="P75" s="22"/>
      <c r="Q75" s="22"/>
      <c r="R75" s="22"/>
      <c r="S75" s="22"/>
      <c r="T75" s="22"/>
      <c r="U75" s="22"/>
      <c r="V75" s="22"/>
      <c r="W75" s="22"/>
      <c r="X75" s="22"/>
      <c r="Y75" s="22"/>
      <c r="Z75" s="12"/>
      <c r="AA75" s="12" t="s">
        <v>224</v>
      </c>
      <c r="AB75" s="12" t="s">
        <v>213</v>
      </c>
      <c r="AC75" s="12" t="s">
        <v>29</v>
      </c>
      <c r="AD75" s="12" t="s">
        <v>209</v>
      </c>
      <c r="AE75" s="12"/>
      <c r="AF75" s="12"/>
      <c r="AG75" s="12"/>
      <c r="AH75" s="12"/>
      <c r="AI75" s="12"/>
      <c r="AJ75" s="12"/>
      <c r="AK75" s="12"/>
      <c r="AL75" s="22"/>
      <c r="AM75" s="22"/>
      <c r="AN75" s="22"/>
      <c r="AO75" s="22"/>
      <c r="AP75" s="22"/>
      <c r="AQ75" s="22"/>
      <c r="AR75" s="22"/>
      <c r="AS75" s="22"/>
      <c r="AT75" s="22"/>
      <c r="AU75" s="22"/>
      <c r="AV75" s="22"/>
      <c r="AW75" s="22"/>
      <c r="AX75" s="22"/>
      <c r="AY75" s="22"/>
      <c r="AZ75" s="22"/>
      <c r="BB75" s="85" t="str">
        <f aca="false">IF(ISERROR(VLOOKUP($B75,$AB:$AX,1,0)),0,(VLOOKUP($B75,$AB:$AX,1,0)))</f>
        <v>Wartsila</v>
      </c>
      <c r="BC75" s="86" t="str">
        <f aca="false">IF(ISERROR(VLOOKUP($B75,$AB:$AX,2,0)),0,(VLOOKUP($B75,$AB:$AX,2,0)))</f>
        <v>Q2 01</v>
      </c>
      <c r="BD75" s="164" t="str">
        <f aca="false">IF(ISERROR(VLOOKUP($B75,$AB:$AX,3,0)),0,(VLOOKUP($B75,$AB:$AX,3,0)))</f>
        <v>Chris Thrall</v>
      </c>
      <c r="BE75" s="164" t="str">
        <f aca="false">IF(ISERROR(VLOOKUP($B75,$AB:$AX,4,0)),0,(VLOOKUP($B75,$AB:$AX,4,0)))</f>
        <v>Paul Simons</v>
      </c>
      <c r="BF75" s="164" t="n">
        <f aca="false">IF(ISERROR(VLOOKUP($B75,$AB:$AX,5,0)),0,(VLOOKUP($B75,$AB:$AX,5,0)))</f>
        <v>0</v>
      </c>
      <c r="BG75" s="164" t="str">
        <f aca="false">IF(ISERROR(VLOOKUP($B75,$AB:$AX,6,0)),0,(VLOOKUP($B75,$AB:$AX,6,0)))</f>
        <v>Matt Landy</v>
      </c>
      <c r="BH75" s="164" t="n">
        <f aca="false">IF(ISERROR(VLOOKUP($B75,$AB:$AX,7,0)),0,(VLOOKUP($B75,$AB:$AX,7,0)))</f>
        <v>0</v>
      </c>
      <c r="BI75" s="164" t="n">
        <f aca="false">IF(ISERROR(VLOOKUP($B75,$AB:$AX,8,0)),0,(VLOOKUP($B75,$AB:$AX,8,0)))</f>
        <v>0</v>
      </c>
      <c r="BJ75" s="164" t="n">
        <f aca="false">IF(ISERROR(VLOOKUP($B75,$AB:$AX,9,0)),0,(VLOOKUP($B75,$AB:$AX,9,0)))</f>
        <v>0</v>
      </c>
      <c r="BK75" s="165" t="n">
        <f aca="false">IF(ISERROR(VLOOKUP($B75,$AB:$AX,10,0)),0,(VLOOKUP($B75,$AB:$AX,10,0)))</f>
        <v>0</v>
      </c>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c r="IW75" s="22"/>
    </row>
    <row r="76" customFormat="false" ht="12.75" hidden="false" customHeight="false" outlineLevel="0" collapsed="false">
      <c r="A76" s="174" t="s">
        <v>225</v>
      </c>
      <c r="B76" s="94" t="s">
        <v>226</v>
      </c>
      <c r="C76" s="21" t="s">
        <v>100</v>
      </c>
      <c r="D76" s="22" t="s">
        <v>228</v>
      </c>
      <c r="E76" s="22" t="s">
        <v>1744</v>
      </c>
      <c r="F76" s="22" t="s">
        <v>1745</v>
      </c>
      <c r="G76" s="21" t="s">
        <v>1739</v>
      </c>
      <c r="H76" s="22" t="s">
        <v>1746</v>
      </c>
      <c r="J76" s="149" t="s">
        <v>1747</v>
      </c>
      <c r="K76" s="149" t="s">
        <v>1748</v>
      </c>
      <c r="AA76" s="5" t="s">
        <v>225</v>
      </c>
      <c r="AB76" s="5" t="s">
        <v>226</v>
      </c>
      <c r="AC76" s="5" t="s">
        <v>100</v>
      </c>
      <c r="AD76" s="5" t="s">
        <v>228</v>
      </c>
      <c r="AE76" s="5" t="s">
        <v>1744</v>
      </c>
      <c r="AF76" s="5" t="s">
        <v>1745</v>
      </c>
      <c r="AG76" s="5" t="s">
        <v>1739</v>
      </c>
      <c r="AH76" s="5" t="s">
        <v>1746</v>
      </c>
      <c r="AJ76" s="5" t="s">
        <v>1747</v>
      </c>
      <c r="AK76" s="5" t="s">
        <v>1748</v>
      </c>
      <c r="BB76" s="85" t="str">
        <f aca="false">IF(ISERROR(VLOOKUP($B76,$AB:$AX,1,0)),0,(VLOOKUP($B76,$AB:$AX,1,0)))</f>
        <v>TPL restructuring</v>
      </c>
      <c r="BC76" s="86" t="str">
        <f aca="false">IF(ISERROR(VLOOKUP($B76,$AB:$AX,2,0)),0,(VLOOKUP($B76,$AB:$AX,2,0)))</f>
        <v>Q3 01</v>
      </c>
      <c r="BD76" s="164" t="str">
        <f aca="false">IF(ISERROR(VLOOKUP($B76,$AB:$AX,3,0)),0,(VLOOKUP($B76,$AB:$AX,3,0)))</f>
        <v>Nigel Beresford</v>
      </c>
      <c r="BE76" s="164" t="str">
        <f aca="false">IF(ISERROR(VLOOKUP($B76,$AB:$AX,4,0)),0,(VLOOKUP($B76,$AB:$AX,4,0)))</f>
        <v>Paul Simons</v>
      </c>
      <c r="BF76" s="164" t="str">
        <f aca="false">IF(ISERROR(VLOOKUP($B76,$AB:$AX,5,0)),0,(VLOOKUP($B76,$AB:$AX,5,0)))</f>
        <v>Stephen Dwyer</v>
      </c>
      <c r="BG76" s="164" t="str">
        <f aca="false">IF(ISERROR(VLOOKUP($B76,$AB:$AX,6,0)),0,(VLOOKUP($B76,$AB:$AX,6,0)))</f>
        <v>Kevin Jordan</v>
      </c>
      <c r="BH76" s="164" t="str">
        <f aca="false">IF(ISERROR(VLOOKUP($B76,$AB:$AX,7,0)),0,(VLOOKUP($B76,$AB:$AX,7,0)))</f>
        <v>Claire Wright</v>
      </c>
      <c r="BI76" s="164" t="n">
        <f aca="false">IF(ISERROR(VLOOKUP($B76,$AB:$AX,8,0)),0,(VLOOKUP($B76,$AB:$AX,8,0)))</f>
        <v>0</v>
      </c>
      <c r="BJ76" s="164" t="str">
        <f aca="false">IF(ISERROR(VLOOKUP($B76,$AB:$AX,9,0)),0,(VLOOKUP($B76,$AB:$AX,9,0)))</f>
        <v>Karen Levin</v>
      </c>
      <c r="BK76" s="165" t="str">
        <f aca="false">IF(ISERROR(VLOOKUP($B76,$AB:$AX,10,0)),0,(VLOOKUP($B76,$AB:$AX,10,0)))</f>
        <v>Tressa Kirby</v>
      </c>
    </row>
    <row r="77" customFormat="false" ht="12.75" hidden="false" customHeight="false" outlineLevel="0" collapsed="false">
      <c r="A77" s="174" t="s">
        <v>231</v>
      </c>
      <c r="B77" s="94" t="s">
        <v>232</v>
      </c>
      <c r="C77" s="21" t="s">
        <v>100</v>
      </c>
      <c r="D77" s="22" t="s">
        <v>233</v>
      </c>
      <c r="AA77" s="5" t="s">
        <v>231</v>
      </c>
      <c r="AB77" s="5" t="s">
        <v>232</v>
      </c>
      <c r="AC77" s="5" t="s">
        <v>100</v>
      </c>
      <c r="AD77" s="5" t="s">
        <v>233</v>
      </c>
      <c r="BB77" s="85" t="str">
        <f aca="false">IF(ISERROR(VLOOKUP($B77,$AB:$AX,1,0)),0,(VLOOKUP($B77,$AB:$AX,1,0)))</f>
        <v>Wind Assets</v>
      </c>
      <c r="BC77" s="86" t="str">
        <f aca="false">IF(ISERROR(VLOOKUP($B77,$AB:$AX,2,0)),0,(VLOOKUP($B77,$AB:$AX,2,0)))</f>
        <v>Q3 01</v>
      </c>
      <c r="BD77" s="164" t="str">
        <f aca="false">IF(ISERROR(VLOOKUP($B77,$AB:$AX,3,0)),0,(VLOOKUP($B77,$AB:$AX,3,0)))</f>
        <v>Louis Redshaw</v>
      </c>
      <c r="BE77" s="164" t="n">
        <f aca="false">IF(ISERROR(VLOOKUP($B77,$AB:$AX,4,0)),0,(VLOOKUP($B77,$AB:$AX,4,0)))</f>
        <v>0</v>
      </c>
      <c r="BF77" s="164" t="n">
        <f aca="false">IF(ISERROR(VLOOKUP($B77,$AB:$AX,5,0)),0,(VLOOKUP($B77,$AB:$AX,5,0)))</f>
        <v>0</v>
      </c>
      <c r="BG77" s="164" t="n">
        <f aca="false">IF(ISERROR(VLOOKUP($B77,$AB:$AX,6,0)),0,(VLOOKUP($B77,$AB:$AX,6,0)))</f>
        <v>0</v>
      </c>
      <c r="BH77" s="164" t="n">
        <f aca="false">IF(ISERROR(VLOOKUP($B77,$AB:$AX,7,0)),0,(VLOOKUP($B77,$AB:$AX,7,0)))</f>
        <v>0</v>
      </c>
      <c r="BI77" s="164" t="n">
        <f aca="false">IF(ISERROR(VLOOKUP($B77,$AB:$AX,8,0)),0,(VLOOKUP($B77,$AB:$AX,8,0)))</f>
        <v>0</v>
      </c>
      <c r="BJ77" s="164" t="n">
        <f aca="false">IF(ISERROR(VLOOKUP($B77,$AB:$AX,9,0)),0,(VLOOKUP($B77,$AB:$AX,9,0)))</f>
        <v>0</v>
      </c>
      <c r="BK77" s="165" t="n">
        <f aca="false">IF(ISERROR(VLOOKUP($B77,$AB:$AX,10,0)),0,(VLOOKUP($B77,$AB:$AX,10,0)))</f>
        <v>0</v>
      </c>
    </row>
    <row r="78" customFormat="false" ht="12.75" hidden="false" customHeight="false" outlineLevel="0" collapsed="false">
      <c r="A78" s="174" t="s">
        <v>235</v>
      </c>
      <c r="B78" s="94" t="s">
        <v>236</v>
      </c>
      <c r="C78" s="21" t="s">
        <v>100</v>
      </c>
      <c r="D78" s="22" t="s">
        <v>233</v>
      </c>
      <c r="G78" s="21" t="s">
        <v>1740</v>
      </c>
      <c r="AA78" s="5" t="s">
        <v>235</v>
      </c>
      <c r="AB78" s="5" t="s">
        <v>238</v>
      </c>
      <c r="AC78" s="5" t="s">
        <v>100</v>
      </c>
      <c r="AD78" s="5" t="s">
        <v>240</v>
      </c>
      <c r="BB78" s="85" t="str">
        <f aca="false">IF(ISERROR(VLOOKUP($B78,$AB:$AX,1,0)),0,(VLOOKUP($B78,$AB:$AX,1,0)))</f>
        <v>AES Partington</v>
      </c>
      <c r="BC78" s="86" t="str">
        <f aca="false">IF(ISERROR(VLOOKUP($B78,$AB:$AX,2,0)),0,(VLOOKUP($B78,$AB:$AX,2,0)))</f>
        <v>Q3 01</v>
      </c>
      <c r="BD78" s="164" t="str">
        <f aca="false">IF(ISERROR(VLOOKUP($B78,$AB:$AX,3,0)),0,(VLOOKUP($B78,$AB:$AX,3,0)))</f>
        <v>Louis Redshaw</v>
      </c>
      <c r="BE78" s="164" t="n">
        <f aca="false">IF(ISERROR(VLOOKUP($B78,$AB:$AX,4,0)),0,(VLOOKUP($B78,$AB:$AX,4,0)))</f>
        <v>0</v>
      </c>
      <c r="BF78" s="164" t="n">
        <f aca="false">IF(ISERROR(VLOOKUP($B78,$AB:$AX,5,0)),0,(VLOOKUP($B78,$AB:$AX,5,0)))</f>
        <v>0</v>
      </c>
      <c r="BG78" s="164" t="str">
        <f aca="false">IF(ISERROR(VLOOKUP($B78,$AB:$AX,6,0)),0,(VLOOKUP($B78,$AB:$AX,6,0)))</f>
        <v>Steve Los</v>
      </c>
      <c r="BH78" s="164" t="n">
        <f aca="false">IF(ISERROR(VLOOKUP($B78,$AB:$AX,7,0)),0,(VLOOKUP($B78,$AB:$AX,7,0)))</f>
        <v>0</v>
      </c>
      <c r="BI78" s="164" t="n">
        <f aca="false">IF(ISERROR(VLOOKUP($B78,$AB:$AX,8,0)),0,(VLOOKUP($B78,$AB:$AX,8,0)))</f>
        <v>0</v>
      </c>
      <c r="BJ78" s="164" t="n">
        <f aca="false">IF(ISERROR(VLOOKUP($B78,$AB:$AX,9,0)),0,(VLOOKUP($B78,$AB:$AX,9,0)))</f>
        <v>0</v>
      </c>
      <c r="BK78" s="165" t="n">
        <f aca="false">IF(ISERROR(VLOOKUP($B78,$AB:$AX,10,0)),0,(VLOOKUP($B78,$AB:$AX,10,0)))</f>
        <v>0</v>
      </c>
    </row>
    <row r="79" customFormat="false" ht="12.75" hidden="false" customHeight="false" outlineLevel="0" collapsed="false">
      <c r="A79" s="174" t="s">
        <v>243</v>
      </c>
      <c r="B79" s="94" t="s">
        <v>244</v>
      </c>
      <c r="C79" s="21" t="s">
        <v>100</v>
      </c>
      <c r="D79" s="22" t="s">
        <v>240</v>
      </c>
      <c r="AA79" s="5" t="s">
        <v>243</v>
      </c>
      <c r="AB79" s="5" t="s">
        <v>236</v>
      </c>
      <c r="AC79" s="5" t="s">
        <v>100</v>
      </c>
      <c r="AD79" s="5" t="s">
        <v>233</v>
      </c>
      <c r="AG79" s="5" t="s">
        <v>1740</v>
      </c>
      <c r="BB79" s="85" t="str">
        <f aca="false">IF(ISERROR(VLOOKUP($B79,$AB:$AX,1,0)),0,(VLOOKUP($B79,$AB:$AX,1,0)))</f>
        <v>Kent Power</v>
      </c>
      <c r="BC79" s="86" t="str">
        <f aca="false">IF(ISERROR(VLOOKUP($B79,$AB:$AX,2,0)),0,(VLOOKUP($B79,$AB:$AX,2,0)))</f>
        <v>Q3 01</v>
      </c>
      <c r="BD79" s="164" t="str">
        <f aca="false">IF(ISERROR(VLOOKUP($B79,$AB:$AX,3,0)),0,(VLOOKUP($B79,$AB:$AX,3,0)))</f>
        <v>Chris Moore</v>
      </c>
      <c r="BE79" s="164" t="n">
        <f aca="false">IF(ISERROR(VLOOKUP($B79,$AB:$AX,4,0)),0,(VLOOKUP($B79,$AB:$AX,4,0)))</f>
        <v>0</v>
      </c>
      <c r="BF79" s="164" t="n">
        <f aca="false">IF(ISERROR(VLOOKUP($B79,$AB:$AX,5,0)),0,(VLOOKUP($B79,$AB:$AX,5,0)))</f>
        <v>0</v>
      </c>
      <c r="BG79" s="164" t="n">
        <f aca="false">IF(ISERROR(VLOOKUP($B79,$AB:$AX,6,0)),0,(VLOOKUP($B79,$AB:$AX,6,0)))</f>
        <v>0</v>
      </c>
      <c r="BH79" s="164" t="n">
        <f aca="false">IF(ISERROR(VLOOKUP($B79,$AB:$AX,7,0)),0,(VLOOKUP($B79,$AB:$AX,7,0)))</f>
        <v>0</v>
      </c>
      <c r="BI79" s="164" t="n">
        <f aca="false">IF(ISERROR(VLOOKUP($B79,$AB:$AX,8,0)),0,(VLOOKUP($B79,$AB:$AX,8,0)))</f>
        <v>0</v>
      </c>
      <c r="BJ79" s="164" t="n">
        <f aca="false">IF(ISERROR(VLOOKUP($B79,$AB:$AX,9,0)),0,(VLOOKUP($B79,$AB:$AX,9,0)))</f>
        <v>0</v>
      </c>
      <c r="BK79" s="165" t="n">
        <f aca="false">IF(ISERROR(VLOOKUP($B79,$AB:$AX,10,0)),0,(VLOOKUP($B79,$AB:$AX,10,0)))</f>
        <v>0</v>
      </c>
    </row>
    <row r="80" customFormat="false" ht="12.75" hidden="false" customHeight="false" outlineLevel="0" collapsed="false">
      <c r="A80" s="174" t="s">
        <v>247</v>
      </c>
      <c r="B80" s="94" t="s">
        <v>248</v>
      </c>
      <c r="C80" s="21" t="s">
        <v>100</v>
      </c>
      <c r="D80" s="22" t="s">
        <v>240</v>
      </c>
      <c r="AA80" s="5" t="s">
        <v>247</v>
      </c>
      <c r="AB80" s="5" t="s">
        <v>244</v>
      </c>
      <c r="AC80" s="5" t="s">
        <v>100</v>
      </c>
      <c r="AD80" s="5" t="s">
        <v>240</v>
      </c>
      <c r="BB80" s="85" t="str">
        <f aca="false">IF(ISERROR(VLOOKUP($B80,$AB:$AX,1,0)),0,(VLOOKUP($B80,$AB:$AX,1,0)))</f>
        <v>Rassau Power</v>
      </c>
      <c r="BC80" s="86" t="str">
        <f aca="false">IF(ISERROR(VLOOKUP($B80,$AB:$AX,2,0)),0,(VLOOKUP($B80,$AB:$AX,2,0)))</f>
        <v>Q3 01</v>
      </c>
      <c r="BD80" s="164" t="str">
        <f aca="false">IF(ISERROR(VLOOKUP($B80,$AB:$AX,3,0)),0,(VLOOKUP($B80,$AB:$AX,3,0)))</f>
        <v>Chris Moore</v>
      </c>
      <c r="BE80" s="164" t="n">
        <f aca="false">IF(ISERROR(VLOOKUP($B80,$AB:$AX,4,0)),0,(VLOOKUP($B80,$AB:$AX,4,0)))</f>
        <v>0</v>
      </c>
      <c r="BF80" s="164" t="n">
        <f aca="false">IF(ISERROR(VLOOKUP($B80,$AB:$AX,5,0)),0,(VLOOKUP($B80,$AB:$AX,5,0)))</f>
        <v>0</v>
      </c>
      <c r="BG80" s="164" t="n">
        <f aca="false">IF(ISERROR(VLOOKUP($B80,$AB:$AX,6,0)),0,(VLOOKUP($B80,$AB:$AX,6,0)))</f>
        <v>0</v>
      </c>
      <c r="BH80" s="164" t="n">
        <f aca="false">IF(ISERROR(VLOOKUP($B80,$AB:$AX,7,0)),0,(VLOOKUP($B80,$AB:$AX,7,0)))</f>
        <v>0</v>
      </c>
      <c r="BI80" s="164" t="n">
        <f aca="false">IF(ISERROR(VLOOKUP($B80,$AB:$AX,8,0)),0,(VLOOKUP($B80,$AB:$AX,8,0)))</f>
        <v>0</v>
      </c>
      <c r="BJ80" s="164" t="n">
        <f aca="false">IF(ISERROR(VLOOKUP($B80,$AB:$AX,9,0)),0,(VLOOKUP($B80,$AB:$AX,9,0)))</f>
        <v>0</v>
      </c>
      <c r="BK80" s="165" t="n">
        <f aca="false">IF(ISERROR(VLOOKUP($B80,$AB:$AX,10,0)),0,(VLOOKUP($B80,$AB:$AX,10,0)))</f>
        <v>0</v>
      </c>
    </row>
    <row r="81" customFormat="false" ht="12.75" hidden="false" customHeight="false" outlineLevel="0" collapsed="false">
      <c r="A81" s="174" t="s">
        <v>251</v>
      </c>
      <c r="B81" s="94" t="s">
        <v>252</v>
      </c>
      <c r="C81" s="21" t="s">
        <v>100</v>
      </c>
      <c r="D81" s="22" t="s">
        <v>253</v>
      </c>
      <c r="AA81" s="5" t="s">
        <v>251</v>
      </c>
      <c r="AB81" s="5" t="s">
        <v>248</v>
      </c>
      <c r="AC81" s="5" t="s">
        <v>100</v>
      </c>
      <c r="AD81" s="5" t="s">
        <v>240</v>
      </c>
      <c r="BB81" s="85" t="str">
        <f aca="false">IF(ISERROR(VLOOKUP($B81,$AB:$AX,1,0)),0,(VLOOKUP($B81,$AB:$AX,1,0)))</f>
        <v>TXU</v>
      </c>
      <c r="BC81" s="86" t="str">
        <f aca="false">IF(ISERROR(VLOOKUP($B81,$AB:$AX,2,0)),0,(VLOOKUP($B81,$AB:$AX,2,0)))</f>
        <v>Q3 01</v>
      </c>
      <c r="BD81" s="164" t="str">
        <f aca="false">IF(ISERROR(VLOOKUP($B81,$AB:$AX,3,0)),0,(VLOOKUP($B81,$AB:$AX,3,0)))</f>
        <v>Rob Bayley</v>
      </c>
      <c r="BE81" s="164" t="n">
        <f aca="false">IF(ISERROR(VLOOKUP($B81,$AB:$AX,4,0)),0,(VLOOKUP($B81,$AB:$AX,4,0)))</f>
        <v>0</v>
      </c>
      <c r="BF81" s="164" t="n">
        <f aca="false">IF(ISERROR(VLOOKUP($B81,$AB:$AX,5,0)),0,(VLOOKUP($B81,$AB:$AX,5,0)))</f>
        <v>0</v>
      </c>
      <c r="BG81" s="164" t="n">
        <f aca="false">IF(ISERROR(VLOOKUP($B81,$AB:$AX,6,0)),0,(VLOOKUP($B81,$AB:$AX,6,0)))</f>
        <v>0</v>
      </c>
      <c r="BH81" s="164" t="n">
        <f aca="false">IF(ISERROR(VLOOKUP($B81,$AB:$AX,7,0)),0,(VLOOKUP($B81,$AB:$AX,7,0)))</f>
        <v>0</v>
      </c>
      <c r="BI81" s="164" t="n">
        <f aca="false">IF(ISERROR(VLOOKUP($B81,$AB:$AX,8,0)),0,(VLOOKUP($B81,$AB:$AX,8,0)))</f>
        <v>0</v>
      </c>
      <c r="BJ81" s="164" t="n">
        <f aca="false">IF(ISERROR(VLOOKUP($B81,$AB:$AX,9,0)),0,(VLOOKUP($B81,$AB:$AX,9,0)))</f>
        <v>0</v>
      </c>
      <c r="BK81" s="165" t="n">
        <f aca="false">IF(ISERROR(VLOOKUP($B81,$AB:$AX,10,0)),0,(VLOOKUP($B81,$AB:$AX,10,0)))</f>
        <v>0</v>
      </c>
    </row>
    <row r="82" customFormat="false" ht="12.75" hidden="false" customHeight="false" outlineLevel="0" collapsed="false">
      <c r="A82" s="174" t="s">
        <v>255</v>
      </c>
      <c r="B82" s="94" t="s">
        <v>256</v>
      </c>
      <c r="C82" s="21" t="s">
        <v>100</v>
      </c>
      <c r="D82" s="22" t="s">
        <v>257</v>
      </c>
      <c r="AA82" s="5" t="s">
        <v>255</v>
      </c>
      <c r="AB82" s="5" t="s">
        <v>252</v>
      </c>
      <c r="AC82" s="5" t="s">
        <v>100</v>
      </c>
      <c r="AD82" s="5" t="s">
        <v>259</v>
      </c>
      <c r="BB82" s="85" t="str">
        <f aca="false">IF(ISERROR(VLOOKUP($B82,$AB:$AX,1,0)),0,(VLOOKUP($B82,$AB:$AX,1,0)))</f>
        <v>LWS</v>
      </c>
      <c r="BC82" s="86" t="str">
        <f aca="false">IF(ISERROR(VLOOKUP($B82,$AB:$AX,2,0)),0,(VLOOKUP($B82,$AB:$AX,2,0)))</f>
        <v>Q3 01</v>
      </c>
      <c r="BD82" s="164" t="str">
        <f aca="false">IF(ISERROR(VLOOKUP($B82,$AB:$AX,3,0)),0,(VLOOKUP($B82,$AB:$AX,3,0)))</f>
        <v>Andrew Davison</v>
      </c>
      <c r="BE82" s="164" t="n">
        <f aca="false">IF(ISERROR(VLOOKUP($B82,$AB:$AX,4,0)),0,(VLOOKUP($B82,$AB:$AX,4,0)))</f>
        <v>0</v>
      </c>
      <c r="BF82" s="164" t="n">
        <f aca="false">IF(ISERROR(VLOOKUP($B82,$AB:$AX,5,0)),0,(VLOOKUP($B82,$AB:$AX,5,0)))</f>
        <v>0</v>
      </c>
      <c r="BG82" s="164" t="n">
        <f aca="false">IF(ISERROR(VLOOKUP($B82,$AB:$AX,6,0)),0,(VLOOKUP($B82,$AB:$AX,6,0)))</f>
        <v>0</v>
      </c>
      <c r="BH82" s="164" t="n">
        <f aca="false">IF(ISERROR(VLOOKUP($B82,$AB:$AX,7,0)),0,(VLOOKUP($B82,$AB:$AX,7,0)))</f>
        <v>0</v>
      </c>
      <c r="BI82" s="164" t="n">
        <f aca="false">IF(ISERROR(VLOOKUP($B82,$AB:$AX,8,0)),0,(VLOOKUP($B82,$AB:$AX,8,0)))</f>
        <v>0</v>
      </c>
      <c r="BJ82" s="164" t="n">
        <f aca="false">IF(ISERROR(VLOOKUP($B82,$AB:$AX,9,0)),0,(VLOOKUP($B82,$AB:$AX,9,0)))</f>
        <v>0</v>
      </c>
      <c r="BK82" s="165" t="n">
        <f aca="false">IF(ISERROR(VLOOKUP($B82,$AB:$AX,10,0)),0,(VLOOKUP($B82,$AB:$AX,10,0)))</f>
        <v>0</v>
      </c>
    </row>
    <row r="83" customFormat="false" ht="12.75" hidden="true" customHeight="false" outlineLevel="0" collapsed="false">
      <c r="A83" s="174" t="s">
        <v>260</v>
      </c>
      <c r="B83" s="94" t="s">
        <v>261</v>
      </c>
      <c r="C83" s="21" t="s">
        <v>100</v>
      </c>
      <c r="D83" s="22" t="s">
        <v>253</v>
      </c>
      <c r="AA83" s="5" t="s">
        <v>260</v>
      </c>
      <c r="AB83" s="5" t="s">
        <v>256</v>
      </c>
      <c r="AC83" s="5" t="s">
        <v>100</v>
      </c>
      <c r="AD83" s="5" t="s">
        <v>257</v>
      </c>
      <c r="BB83" s="85" t="n">
        <f aca="false">IF(ISERROR(VLOOKUP($B83,$AB:$AX,1,0)),0,(VLOOKUP($B83,$AB:$AX,1,0)))</f>
        <v>0</v>
      </c>
      <c r="BC83" s="86" t="n">
        <f aca="false">IF(ISERROR(VLOOKUP($B83,$AB:$AX,2,0)),0,(VLOOKUP($B83,$AB:$AX,2,0)))</f>
        <v>0</v>
      </c>
      <c r="BD83" s="164" t="n">
        <f aca="false">IF(ISERROR(VLOOKUP($B83,$AB:$AX,3,0)),0,(VLOOKUP($B83,$AB:$AX,3,0)))</f>
        <v>0</v>
      </c>
      <c r="BE83" s="164" t="n">
        <f aca="false">IF(ISERROR(VLOOKUP($B83,$AB:$AX,4,0)),0,(VLOOKUP($B83,$AB:$AX,4,0)))</f>
        <v>0</v>
      </c>
      <c r="BF83" s="164" t="n">
        <f aca="false">IF(ISERROR(VLOOKUP($B83,$AB:$AX,5,0)),0,(VLOOKUP($B83,$AB:$AX,5,0)))</f>
        <v>0</v>
      </c>
      <c r="BG83" s="164" t="n">
        <f aca="false">IF(ISERROR(VLOOKUP($B83,$AB:$AX,6,0)),0,(VLOOKUP($B83,$AB:$AX,6,0)))</f>
        <v>0</v>
      </c>
      <c r="BH83" s="164" t="n">
        <f aca="false">IF(ISERROR(VLOOKUP($B83,$AB:$AX,7,0)),0,(VLOOKUP($B83,$AB:$AX,7,0)))</f>
        <v>0</v>
      </c>
      <c r="BI83" s="164" t="n">
        <f aca="false">IF(ISERROR(VLOOKUP($B83,$AB:$AX,8,0)),0,(VLOOKUP($B83,$AB:$AX,8,0)))</f>
        <v>0</v>
      </c>
      <c r="BJ83" s="164" t="n">
        <f aca="false">IF(ISERROR(VLOOKUP($B83,$AB:$AX,9,0)),0,(VLOOKUP($B83,$AB:$AX,9,0)))</f>
        <v>0</v>
      </c>
      <c r="BK83" s="165" t="n">
        <f aca="false">IF(ISERROR(VLOOKUP($B83,$AB:$AX,10,0)),0,(VLOOKUP($B83,$AB:$AX,10,0)))</f>
        <v>0</v>
      </c>
    </row>
    <row r="84" customFormat="false" ht="12.75" hidden="true" customHeight="false" outlineLevel="0" collapsed="false">
      <c r="A84" s="174" t="s">
        <v>263</v>
      </c>
      <c r="B84" s="94" t="s">
        <v>264</v>
      </c>
      <c r="C84" s="21" t="s">
        <v>100</v>
      </c>
      <c r="D84" s="22" t="s">
        <v>265</v>
      </c>
      <c r="AA84" s="5" t="s">
        <v>263</v>
      </c>
      <c r="BB84" s="85" t="n">
        <f aca="false">IF(ISERROR(VLOOKUP($B84,$AB:$AX,1,0)),0,(VLOOKUP($B84,$AB:$AX,1,0)))</f>
        <v>0</v>
      </c>
      <c r="BC84" s="86" t="n">
        <f aca="false">IF(ISERROR(VLOOKUP($B84,$AB:$AX,2,0)),0,(VLOOKUP($B84,$AB:$AX,2,0)))</f>
        <v>0</v>
      </c>
      <c r="BD84" s="164" t="n">
        <f aca="false">IF(ISERROR(VLOOKUP($B84,$AB:$AX,3,0)),0,(VLOOKUP($B84,$AB:$AX,3,0)))</f>
        <v>0</v>
      </c>
      <c r="BE84" s="164" t="n">
        <f aca="false">IF(ISERROR(VLOOKUP($B84,$AB:$AX,4,0)),0,(VLOOKUP($B84,$AB:$AX,4,0)))</f>
        <v>0</v>
      </c>
      <c r="BF84" s="164" t="n">
        <f aca="false">IF(ISERROR(VLOOKUP($B84,$AB:$AX,5,0)),0,(VLOOKUP($B84,$AB:$AX,5,0)))</f>
        <v>0</v>
      </c>
      <c r="BG84" s="164" t="n">
        <f aca="false">IF(ISERROR(VLOOKUP($B84,$AB:$AX,6,0)),0,(VLOOKUP($B84,$AB:$AX,6,0)))</f>
        <v>0</v>
      </c>
      <c r="BH84" s="164" t="n">
        <f aca="false">IF(ISERROR(VLOOKUP($B84,$AB:$AX,7,0)),0,(VLOOKUP($B84,$AB:$AX,7,0)))</f>
        <v>0</v>
      </c>
      <c r="BI84" s="164" t="n">
        <f aca="false">IF(ISERROR(VLOOKUP($B84,$AB:$AX,8,0)),0,(VLOOKUP($B84,$AB:$AX,8,0)))</f>
        <v>0</v>
      </c>
      <c r="BJ84" s="164" t="n">
        <f aca="false">IF(ISERROR(VLOOKUP($B84,$AB:$AX,9,0)),0,(VLOOKUP($B84,$AB:$AX,9,0)))</f>
        <v>0</v>
      </c>
      <c r="BK84" s="165" t="n">
        <f aca="false">IF(ISERROR(VLOOKUP($B84,$AB:$AX,10,0)),0,(VLOOKUP($B84,$AB:$AX,10,0)))</f>
        <v>0</v>
      </c>
    </row>
    <row r="85" customFormat="false" ht="12.75" hidden="true" customHeight="false" outlineLevel="0" collapsed="false">
      <c r="A85" s="174" t="s">
        <v>267</v>
      </c>
      <c r="B85" s="94" t="s">
        <v>268</v>
      </c>
      <c r="C85" s="21" t="s">
        <v>100</v>
      </c>
      <c r="D85" s="22" t="s">
        <v>221</v>
      </c>
      <c r="AA85" s="5" t="s">
        <v>267</v>
      </c>
      <c r="BB85" s="85" t="n">
        <f aca="false">IF(ISERROR(VLOOKUP($B85,$AB:$AX,1,0)),0,(VLOOKUP($B85,$AB:$AX,1,0)))</f>
        <v>0</v>
      </c>
      <c r="BC85" s="86" t="n">
        <f aca="false">IF(ISERROR(VLOOKUP($B85,$AB:$AX,2,0)),0,(VLOOKUP($B85,$AB:$AX,2,0)))</f>
        <v>0</v>
      </c>
      <c r="BD85" s="164" t="n">
        <f aca="false">IF(ISERROR(VLOOKUP($B85,$AB:$AX,3,0)),0,(VLOOKUP($B85,$AB:$AX,3,0)))</f>
        <v>0</v>
      </c>
      <c r="BE85" s="164" t="n">
        <f aca="false">IF(ISERROR(VLOOKUP($B85,$AB:$AX,4,0)),0,(VLOOKUP($B85,$AB:$AX,4,0)))</f>
        <v>0</v>
      </c>
      <c r="BF85" s="164" t="n">
        <f aca="false">IF(ISERROR(VLOOKUP($B85,$AB:$AX,5,0)),0,(VLOOKUP($B85,$AB:$AX,5,0)))</f>
        <v>0</v>
      </c>
      <c r="BG85" s="164" t="n">
        <f aca="false">IF(ISERROR(VLOOKUP($B85,$AB:$AX,6,0)),0,(VLOOKUP($B85,$AB:$AX,6,0)))</f>
        <v>0</v>
      </c>
      <c r="BH85" s="164" t="n">
        <f aca="false">IF(ISERROR(VLOOKUP($B85,$AB:$AX,7,0)),0,(VLOOKUP($B85,$AB:$AX,7,0)))</f>
        <v>0</v>
      </c>
      <c r="BI85" s="164" t="n">
        <f aca="false">IF(ISERROR(VLOOKUP($B85,$AB:$AX,8,0)),0,(VLOOKUP($B85,$AB:$AX,8,0)))</f>
        <v>0</v>
      </c>
      <c r="BJ85" s="164" t="n">
        <f aca="false">IF(ISERROR(VLOOKUP($B85,$AB:$AX,9,0)),0,(VLOOKUP($B85,$AB:$AX,9,0)))</f>
        <v>0</v>
      </c>
      <c r="BK85" s="165" t="n">
        <f aca="false">IF(ISERROR(VLOOKUP($B85,$AB:$AX,10,0)),0,(VLOOKUP($B85,$AB:$AX,10,0)))</f>
        <v>0</v>
      </c>
    </row>
    <row r="86" customFormat="false" ht="12.75" hidden="true" customHeight="false" outlineLevel="0" collapsed="false">
      <c r="A86" s="174" t="s">
        <v>270</v>
      </c>
      <c r="AA86" s="5" t="s">
        <v>270</v>
      </c>
      <c r="BB86" s="85" t="n">
        <f aca="false">IF(ISERROR(VLOOKUP($B86,$AB:$AX,1,0)),0,(VLOOKUP($B86,$AB:$AX,1,0)))</f>
        <v>0</v>
      </c>
      <c r="BC86" s="86" t="n">
        <f aca="false">IF(ISERROR(VLOOKUP($B86,$AB:$AX,2,0)),0,(VLOOKUP($B86,$AB:$AX,2,0)))</f>
        <v>0</v>
      </c>
      <c r="BD86" s="164" t="n">
        <f aca="false">IF(ISERROR(VLOOKUP($B86,$AB:$AX,3,0)),0,(VLOOKUP($B86,$AB:$AX,3,0)))</f>
        <v>0</v>
      </c>
      <c r="BE86" s="164" t="n">
        <f aca="false">IF(ISERROR(VLOOKUP($B86,$AB:$AX,4,0)),0,(VLOOKUP($B86,$AB:$AX,4,0)))</f>
        <v>0</v>
      </c>
      <c r="BF86" s="164" t="n">
        <f aca="false">IF(ISERROR(VLOOKUP($B86,$AB:$AX,5,0)),0,(VLOOKUP($B86,$AB:$AX,5,0)))</f>
        <v>0</v>
      </c>
      <c r="BG86" s="164" t="n">
        <f aca="false">IF(ISERROR(VLOOKUP($B86,$AB:$AX,6,0)),0,(VLOOKUP($B86,$AB:$AX,6,0)))</f>
        <v>0</v>
      </c>
      <c r="BH86" s="164" t="n">
        <f aca="false">IF(ISERROR(VLOOKUP($B86,$AB:$AX,7,0)),0,(VLOOKUP($B86,$AB:$AX,7,0)))</f>
        <v>0</v>
      </c>
      <c r="BI86" s="164" t="n">
        <f aca="false">IF(ISERROR(VLOOKUP($B86,$AB:$AX,8,0)),0,(VLOOKUP($B86,$AB:$AX,8,0)))</f>
        <v>0</v>
      </c>
      <c r="BJ86" s="164" t="n">
        <f aca="false">IF(ISERROR(VLOOKUP($B86,$AB:$AX,9,0)),0,(VLOOKUP($B86,$AB:$AX,9,0)))</f>
        <v>0</v>
      </c>
      <c r="BK86" s="165" t="n">
        <f aca="false">IF(ISERROR(VLOOKUP($B86,$AB:$AX,10,0)),0,(VLOOKUP($B86,$AB:$AX,10,0)))</f>
        <v>0</v>
      </c>
    </row>
    <row r="87" customFormat="false" ht="12.75" hidden="true" customHeight="false" outlineLevel="0" collapsed="false">
      <c r="A87" s="174" t="s">
        <v>271</v>
      </c>
      <c r="AA87" s="5" t="s">
        <v>271</v>
      </c>
      <c r="BB87" s="85" t="n">
        <f aca="false">IF(ISERROR(VLOOKUP($B87,$AB:$AX,1,0)),0,(VLOOKUP($B87,$AB:$AX,1,0)))</f>
        <v>0</v>
      </c>
      <c r="BC87" s="86" t="n">
        <f aca="false">IF(ISERROR(VLOOKUP($B87,$AB:$AX,2,0)),0,(VLOOKUP($B87,$AB:$AX,2,0)))</f>
        <v>0</v>
      </c>
      <c r="BD87" s="164" t="n">
        <f aca="false">IF(ISERROR(VLOOKUP($B87,$AB:$AX,3,0)),0,(VLOOKUP($B87,$AB:$AX,3,0)))</f>
        <v>0</v>
      </c>
      <c r="BE87" s="164" t="n">
        <f aca="false">IF(ISERROR(VLOOKUP($B87,$AB:$AX,4,0)),0,(VLOOKUP($B87,$AB:$AX,4,0)))</f>
        <v>0</v>
      </c>
      <c r="BF87" s="164" t="n">
        <f aca="false">IF(ISERROR(VLOOKUP($B87,$AB:$AX,5,0)),0,(VLOOKUP($B87,$AB:$AX,5,0)))</f>
        <v>0</v>
      </c>
      <c r="BG87" s="164" t="n">
        <f aca="false">IF(ISERROR(VLOOKUP($B87,$AB:$AX,6,0)),0,(VLOOKUP($B87,$AB:$AX,6,0)))</f>
        <v>0</v>
      </c>
      <c r="BH87" s="164" t="n">
        <f aca="false">IF(ISERROR(VLOOKUP($B87,$AB:$AX,7,0)),0,(VLOOKUP($B87,$AB:$AX,7,0)))</f>
        <v>0</v>
      </c>
      <c r="BI87" s="164" t="n">
        <f aca="false">IF(ISERROR(VLOOKUP($B87,$AB:$AX,8,0)),0,(VLOOKUP($B87,$AB:$AX,8,0)))</f>
        <v>0</v>
      </c>
      <c r="BJ87" s="164" t="n">
        <f aca="false">IF(ISERROR(VLOOKUP($B87,$AB:$AX,9,0)),0,(VLOOKUP($B87,$AB:$AX,9,0)))</f>
        <v>0</v>
      </c>
      <c r="BK87" s="165" t="n">
        <f aca="false">IF(ISERROR(VLOOKUP($B87,$AB:$AX,10,0)),0,(VLOOKUP($B87,$AB:$AX,10,0)))</f>
        <v>0</v>
      </c>
    </row>
    <row r="88" customFormat="false" ht="12.75" hidden="true" customHeight="false" outlineLevel="0" collapsed="false">
      <c r="A88" s="174" t="s">
        <v>272</v>
      </c>
      <c r="AA88" s="5" t="s">
        <v>272</v>
      </c>
      <c r="BB88" s="85" t="n">
        <f aca="false">IF(ISERROR(VLOOKUP($B88,$AB:$AX,1,0)),0,(VLOOKUP($B88,$AB:$AX,1,0)))</f>
        <v>0</v>
      </c>
      <c r="BC88" s="86" t="n">
        <f aca="false">IF(ISERROR(VLOOKUP($B88,$AB:$AX,2,0)),0,(VLOOKUP($B88,$AB:$AX,2,0)))</f>
        <v>0</v>
      </c>
      <c r="BD88" s="164" t="n">
        <f aca="false">IF(ISERROR(VLOOKUP($B88,$AB:$AX,3,0)),0,(VLOOKUP($B88,$AB:$AX,3,0)))</f>
        <v>0</v>
      </c>
      <c r="BE88" s="164" t="n">
        <f aca="false">IF(ISERROR(VLOOKUP($B88,$AB:$AX,4,0)),0,(VLOOKUP($B88,$AB:$AX,4,0)))</f>
        <v>0</v>
      </c>
      <c r="BF88" s="164" t="n">
        <f aca="false">IF(ISERROR(VLOOKUP($B88,$AB:$AX,5,0)),0,(VLOOKUP($B88,$AB:$AX,5,0)))</f>
        <v>0</v>
      </c>
      <c r="BG88" s="164" t="n">
        <f aca="false">IF(ISERROR(VLOOKUP($B88,$AB:$AX,6,0)),0,(VLOOKUP($B88,$AB:$AX,6,0)))</f>
        <v>0</v>
      </c>
      <c r="BH88" s="164" t="n">
        <f aca="false">IF(ISERROR(VLOOKUP($B88,$AB:$AX,7,0)),0,(VLOOKUP($B88,$AB:$AX,7,0)))</f>
        <v>0</v>
      </c>
      <c r="BI88" s="164" t="n">
        <f aca="false">IF(ISERROR(VLOOKUP($B88,$AB:$AX,8,0)),0,(VLOOKUP($B88,$AB:$AX,8,0)))</f>
        <v>0</v>
      </c>
      <c r="BJ88" s="164" t="n">
        <f aca="false">IF(ISERROR(VLOOKUP($B88,$AB:$AX,9,0)),0,(VLOOKUP($B88,$AB:$AX,9,0)))</f>
        <v>0</v>
      </c>
      <c r="BK88" s="165" t="n">
        <f aca="false">IF(ISERROR(VLOOKUP($B88,$AB:$AX,10,0)),0,(VLOOKUP($B88,$AB:$AX,10,0)))</f>
        <v>0</v>
      </c>
    </row>
    <row r="89" customFormat="false" ht="12.75" hidden="true" customHeight="false" outlineLevel="0" collapsed="false">
      <c r="A89" s="174" t="s">
        <v>273</v>
      </c>
      <c r="AA89" s="5" t="s">
        <v>273</v>
      </c>
      <c r="BB89" s="85" t="n">
        <f aca="false">IF(ISERROR(VLOOKUP($B89,$AB:$AX,1,0)),0,(VLOOKUP($B89,$AB:$AX,1,0)))</f>
        <v>0</v>
      </c>
      <c r="BC89" s="86" t="n">
        <f aca="false">IF(ISERROR(VLOOKUP($B89,$AB:$AX,2,0)),0,(VLOOKUP($B89,$AB:$AX,2,0)))</f>
        <v>0</v>
      </c>
      <c r="BD89" s="164" t="n">
        <f aca="false">IF(ISERROR(VLOOKUP($B89,$AB:$AX,3,0)),0,(VLOOKUP($B89,$AB:$AX,3,0)))</f>
        <v>0</v>
      </c>
      <c r="BE89" s="164" t="n">
        <f aca="false">IF(ISERROR(VLOOKUP($B89,$AB:$AX,4,0)),0,(VLOOKUP($B89,$AB:$AX,4,0)))</f>
        <v>0</v>
      </c>
      <c r="BF89" s="164" t="n">
        <f aca="false">IF(ISERROR(VLOOKUP($B89,$AB:$AX,5,0)),0,(VLOOKUP($B89,$AB:$AX,5,0)))</f>
        <v>0</v>
      </c>
      <c r="BG89" s="164" t="n">
        <f aca="false">IF(ISERROR(VLOOKUP($B89,$AB:$AX,6,0)),0,(VLOOKUP($B89,$AB:$AX,6,0)))</f>
        <v>0</v>
      </c>
      <c r="BH89" s="164" t="n">
        <f aca="false">IF(ISERROR(VLOOKUP($B89,$AB:$AX,7,0)),0,(VLOOKUP($B89,$AB:$AX,7,0)))</f>
        <v>0</v>
      </c>
      <c r="BI89" s="164" t="n">
        <f aca="false">IF(ISERROR(VLOOKUP($B89,$AB:$AX,8,0)),0,(VLOOKUP($B89,$AB:$AX,8,0)))</f>
        <v>0</v>
      </c>
      <c r="BJ89" s="164" t="n">
        <f aca="false">IF(ISERROR(VLOOKUP($B89,$AB:$AX,9,0)),0,(VLOOKUP($B89,$AB:$AX,9,0)))</f>
        <v>0</v>
      </c>
      <c r="BK89" s="165" t="n">
        <f aca="false">IF(ISERROR(VLOOKUP($B89,$AB:$AX,10,0)),0,(VLOOKUP($B89,$AB:$AX,10,0)))</f>
        <v>0</v>
      </c>
    </row>
    <row r="90" customFormat="false" ht="12.75" hidden="true" customHeight="false" outlineLevel="0" collapsed="false">
      <c r="A90" s="174" t="s">
        <v>274</v>
      </c>
      <c r="AA90" s="5" t="s">
        <v>274</v>
      </c>
      <c r="BB90" s="85" t="n">
        <f aca="false">IF(ISERROR(VLOOKUP($B90,$AB:$AX,1,0)),0,(VLOOKUP($B90,$AB:$AX,1,0)))</f>
        <v>0</v>
      </c>
      <c r="BC90" s="86" t="n">
        <f aca="false">IF(ISERROR(VLOOKUP($B90,$AB:$AX,2,0)),0,(VLOOKUP($B90,$AB:$AX,2,0)))</f>
        <v>0</v>
      </c>
      <c r="BD90" s="164" t="n">
        <f aca="false">IF(ISERROR(VLOOKUP($B90,$AB:$AX,3,0)),0,(VLOOKUP($B90,$AB:$AX,3,0)))</f>
        <v>0</v>
      </c>
      <c r="BE90" s="164" t="n">
        <f aca="false">IF(ISERROR(VLOOKUP($B90,$AB:$AX,4,0)),0,(VLOOKUP($B90,$AB:$AX,4,0)))</f>
        <v>0</v>
      </c>
      <c r="BF90" s="164" t="n">
        <f aca="false">IF(ISERROR(VLOOKUP($B90,$AB:$AX,5,0)),0,(VLOOKUP($B90,$AB:$AX,5,0)))</f>
        <v>0</v>
      </c>
      <c r="BG90" s="164" t="n">
        <f aca="false">IF(ISERROR(VLOOKUP($B90,$AB:$AX,6,0)),0,(VLOOKUP($B90,$AB:$AX,6,0)))</f>
        <v>0</v>
      </c>
      <c r="BH90" s="164" t="n">
        <f aca="false">IF(ISERROR(VLOOKUP($B90,$AB:$AX,7,0)),0,(VLOOKUP($B90,$AB:$AX,7,0)))</f>
        <v>0</v>
      </c>
      <c r="BI90" s="164" t="n">
        <f aca="false">IF(ISERROR(VLOOKUP($B90,$AB:$AX,8,0)),0,(VLOOKUP($B90,$AB:$AX,8,0)))</f>
        <v>0</v>
      </c>
      <c r="BJ90" s="164" t="n">
        <f aca="false">IF(ISERROR(VLOOKUP($B90,$AB:$AX,9,0)),0,(VLOOKUP($B90,$AB:$AX,9,0)))</f>
        <v>0</v>
      </c>
      <c r="BK90" s="165" t="n">
        <f aca="false">IF(ISERROR(VLOOKUP($B90,$AB:$AX,10,0)),0,(VLOOKUP($B90,$AB:$AX,10,0)))</f>
        <v>0</v>
      </c>
    </row>
    <row r="91" customFormat="false" ht="12.75" hidden="true" customHeight="false" outlineLevel="0" collapsed="false">
      <c r="A91" s="174" t="s">
        <v>275</v>
      </c>
      <c r="AA91" s="5" t="s">
        <v>275</v>
      </c>
      <c r="BB91" s="85" t="n">
        <f aca="false">IF(ISERROR(VLOOKUP($B91,$AB:$AX,1,0)),0,(VLOOKUP($B91,$AB:$AX,1,0)))</f>
        <v>0</v>
      </c>
      <c r="BC91" s="86" t="n">
        <f aca="false">IF(ISERROR(VLOOKUP($B91,$AB:$AX,2,0)),0,(VLOOKUP($B91,$AB:$AX,2,0)))</f>
        <v>0</v>
      </c>
      <c r="BD91" s="164" t="n">
        <f aca="false">IF(ISERROR(VLOOKUP($B91,$AB:$AX,3,0)),0,(VLOOKUP($B91,$AB:$AX,3,0)))</f>
        <v>0</v>
      </c>
      <c r="BE91" s="164" t="n">
        <f aca="false">IF(ISERROR(VLOOKUP($B91,$AB:$AX,4,0)),0,(VLOOKUP($B91,$AB:$AX,4,0)))</f>
        <v>0</v>
      </c>
      <c r="BF91" s="164" t="n">
        <f aca="false">IF(ISERROR(VLOOKUP($B91,$AB:$AX,5,0)),0,(VLOOKUP($B91,$AB:$AX,5,0)))</f>
        <v>0</v>
      </c>
      <c r="BG91" s="164" t="n">
        <f aca="false">IF(ISERROR(VLOOKUP($B91,$AB:$AX,6,0)),0,(VLOOKUP($B91,$AB:$AX,6,0)))</f>
        <v>0</v>
      </c>
      <c r="BH91" s="164" t="n">
        <f aca="false">IF(ISERROR(VLOOKUP($B91,$AB:$AX,7,0)),0,(VLOOKUP($B91,$AB:$AX,7,0)))</f>
        <v>0</v>
      </c>
      <c r="BI91" s="164" t="n">
        <f aca="false">IF(ISERROR(VLOOKUP($B91,$AB:$AX,8,0)),0,(VLOOKUP($B91,$AB:$AX,8,0)))</f>
        <v>0</v>
      </c>
      <c r="BJ91" s="164" t="n">
        <f aca="false">IF(ISERROR(VLOOKUP($B91,$AB:$AX,9,0)),0,(VLOOKUP($B91,$AB:$AX,9,0)))</f>
        <v>0</v>
      </c>
      <c r="BK91" s="165" t="n">
        <f aca="false">IF(ISERROR(VLOOKUP($B91,$AB:$AX,10,0)),0,(VLOOKUP($B91,$AB:$AX,10,0)))</f>
        <v>0</v>
      </c>
    </row>
    <row r="92" customFormat="false" ht="12.75" hidden="true" customHeight="false" outlineLevel="0" collapsed="false">
      <c r="A92" s="174" t="s">
        <v>276</v>
      </c>
      <c r="AA92" s="5" t="s">
        <v>276</v>
      </c>
      <c r="BB92" s="85" t="n">
        <f aca="false">IF(ISERROR(VLOOKUP($B92,$AB:$AX,1,0)),0,(VLOOKUP($B92,$AB:$AX,1,0)))</f>
        <v>0</v>
      </c>
      <c r="BC92" s="86" t="n">
        <f aca="false">IF(ISERROR(VLOOKUP($B92,$AB:$AX,2,0)),0,(VLOOKUP($B92,$AB:$AX,2,0)))</f>
        <v>0</v>
      </c>
      <c r="BD92" s="164" t="n">
        <f aca="false">IF(ISERROR(VLOOKUP($B92,$AB:$AX,3,0)),0,(VLOOKUP($B92,$AB:$AX,3,0)))</f>
        <v>0</v>
      </c>
      <c r="BE92" s="164" t="n">
        <f aca="false">IF(ISERROR(VLOOKUP($B92,$AB:$AX,4,0)),0,(VLOOKUP($B92,$AB:$AX,4,0)))</f>
        <v>0</v>
      </c>
      <c r="BF92" s="164" t="n">
        <f aca="false">IF(ISERROR(VLOOKUP($B92,$AB:$AX,5,0)),0,(VLOOKUP($B92,$AB:$AX,5,0)))</f>
        <v>0</v>
      </c>
      <c r="BG92" s="164" t="n">
        <f aca="false">IF(ISERROR(VLOOKUP($B92,$AB:$AX,6,0)),0,(VLOOKUP($B92,$AB:$AX,6,0)))</f>
        <v>0</v>
      </c>
      <c r="BH92" s="164" t="n">
        <f aca="false">IF(ISERROR(VLOOKUP($B92,$AB:$AX,7,0)),0,(VLOOKUP($B92,$AB:$AX,7,0)))</f>
        <v>0</v>
      </c>
      <c r="BI92" s="164" t="n">
        <f aca="false">IF(ISERROR(VLOOKUP($B92,$AB:$AX,8,0)),0,(VLOOKUP($B92,$AB:$AX,8,0)))</f>
        <v>0</v>
      </c>
      <c r="BJ92" s="164" t="n">
        <f aca="false">IF(ISERROR(VLOOKUP($B92,$AB:$AX,9,0)),0,(VLOOKUP($B92,$AB:$AX,9,0)))</f>
        <v>0</v>
      </c>
      <c r="BK92" s="165" t="n">
        <f aca="false">IF(ISERROR(VLOOKUP($B92,$AB:$AX,10,0)),0,(VLOOKUP($B92,$AB:$AX,10,0)))</f>
        <v>0</v>
      </c>
    </row>
    <row r="93" customFormat="false" ht="12.75" hidden="true" customHeight="false" outlineLevel="0" collapsed="false">
      <c r="A93" s="174" t="s">
        <v>277</v>
      </c>
      <c r="AA93" s="5" t="s">
        <v>277</v>
      </c>
      <c r="BB93" s="85" t="n">
        <f aca="false">IF(ISERROR(VLOOKUP($B93,$AB:$AX,1,0)),0,(VLOOKUP($B93,$AB:$AX,1,0)))</f>
        <v>0</v>
      </c>
      <c r="BC93" s="86" t="n">
        <f aca="false">IF(ISERROR(VLOOKUP($B93,$AB:$AX,2,0)),0,(VLOOKUP($B93,$AB:$AX,2,0)))</f>
        <v>0</v>
      </c>
      <c r="BD93" s="164" t="n">
        <f aca="false">IF(ISERROR(VLOOKUP($B93,$AB:$AX,3,0)),0,(VLOOKUP($B93,$AB:$AX,3,0)))</f>
        <v>0</v>
      </c>
      <c r="BE93" s="164" t="n">
        <f aca="false">IF(ISERROR(VLOOKUP($B93,$AB:$AX,4,0)),0,(VLOOKUP($B93,$AB:$AX,4,0)))</f>
        <v>0</v>
      </c>
      <c r="BF93" s="164" t="n">
        <f aca="false">IF(ISERROR(VLOOKUP($B93,$AB:$AX,5,0)),0,(VLOOKUP($B93,$AB:$AX,5,0)))</f>
        <v>0</v>
      </c>
      <c r="BG93" s="164" t="n">
        <f aca="false">IF(ISERROR(VLOOKUP($B93,$AB:$AX,6,0)),0,(VLOOKUP($B93,$AB:$AX,6,0)))</f>
        <v>0</v>
      </c>
      <c r="BH93" s="164" t="n">
        <f aca="false">IF(ISERROR(VLOOKUP($B93,$AB:$AX,7,0)),0,(VLOOKUP($B93,$AB:$AX,7,0)))</f>
        <v>0</v>
      </c>
      <c r="BI93" s="164" t="n">
        <f aca="false">IF(ISERROR(VLOOKUP($B93,$AB:$AX,8,0)),0,(VLOOKUP($B93,$AB:$AX,8,0)))</f>
        <v>0</v>
      </c>
      <c r="BJ93" s="164" t="n">
        <f aca="false">IF(ISERROR(VLOOKUP($B93,$AB:$AX,9,0)),0,(VLOOKUP($B93,$AB:$AX,9,0)))</f>
        <v>0</v>
      </c>
      <c r="BK93" s="165" t="n">
        <f aca="false">IF(ISERROR(VLOOKUP($B93,$AB:$AX,10,0)),0,(VLOOKUP($B93,$AB:$AX,10,0)))</f>
        <v>0</v>
      </c>
    </row>
    <row r="94" customFormat="false" ht="12.75" hidden="true" customHeight="false" outlineLevel="0" collapsed="false">
      <c r="A94" s="174" t="s">
        <v>278</v>
      </c>
      <c r="AA94" s="5" t="s">
        <v>278</v>
      </c>
      <c r="BB94" s="85" t="n">
        <f aca="false">IF(ISERROR(VLOOKUP($B94,$AB:$AX,1,0)),0,(VLOOKUP($B94,$AB:$AX,1,0)))</f>
        <v>0</v>
      </c>
      <c r="BC94" s="86" t="n">
        <f aca="false">IF(ISERROR(VLOOKUP($B94,$AB:$AX,2,0)),0,(VLOOKUP($B94,$AB:$AX,2,0)))</f>
        <v>0</v>
      </c>
      <c r="BD94" s="164" t="n">
        <f aca="false">IF(ISERROR(VLOOKUP($B94,$AB:$AX,3,0)),0,(VLOOKUP($B94,$AB:$AX,3,0)))</f>
        <v>0</v>
      </c>
      <c r="BE94" s="164" t="n">
        <f aca="false">IF(ISERROR(VLOOKUP($B94,$AB:$AX,4,0)),0,(VLOOKUP($B94,$AB:$AX,4,0)))</f>
        <v>0</v>
      </c>
      <c r="BF94" s="164" t="n">
        <f aca="false">IF(ISERROR(VLOOKUP($B94,$AB:$AX,5,0)),0,(VLOOKUP($B94,$AB:$AX,5,0)))</f>
        <v>0</v>
      </c>
      <c r="BG94" s="164" t="n">
        <f aca="false">IF(ISERROR(VLOOKUP($B94,$AB:$AX,6,0)),0,(VLOOKUP($B94,$AB:$AX,6,0)))</f>
        <v>0</v>
      </c>
      <c r="BH94" s="164" t="n">
        <f aca="false">IF(ISERROR(VLOOKUP($B94,$AB:$AX,7,0)),0,(VLOOKUP($B94,$AB:$AX,7,0)))</f>
        <v>0</v>
      </c>
      <c r="BI94" s="164" t="n">
        <f aca="false">IF(ISERROR(VLOOKUP($B94,$AB:$AX,8,0)),0,(VLOOKUP($B94,$AB:$AX,8,0)))</f>
        <v>0</v>
      </c>
      <c r="BJ94" s="164" t="n">
        <f aca="false">IF(ISERROR(VLOOKUP($B94,$AB:$AX,9,0)),0,(VLOOKUP($B94,$AB:$AX,9,0)))</f>
        <v>0</v>
      </c>
      <c r="BK94" s="165" t="n">
        <f aca="false">IF(ISERROR(VLOOKUP($B94,$AB:$AX,10,0)),0,(VLOOKUP($B94,$AB:$AX,10,0)))</f>
        <v>0</v>
      </c>
    </row>
    <row r="95" customFormat="false" ht="12.75" hidden="true" customHeight="false" outlineLevel="0" collapsed="false">
      <c r="A95" s="174" t="s">
        <v>279</v>
      </c>
      <c r="AA95" s="5" t="s">
        <v>279</v>
      </c>
      <c r="BB95" s="85" t="n">
        <f aca="false">IF(ISERROR(VLOOKUP($B95,$AB:$AX,1,0)),0,(VLOOKUP($B95,$AB:$AX,1,0)))</f>
        <v>0</v>
      </c>
      <c r="BC95" s="86" t="n">
        <f aca="false">IF(ISERROR(VLOOKUP($B95,$AB:$AX,2,0)),0,(VLOOKUP($B95,$AB:$AX,2,0)))</f>
        <v>0</v>
      </c>
      <c r="BD95" s="164" t="n">
        <f aca="false">IF(ISERROR(VLOOKUP($B95,$AB:$AX,3,0)),0,(VLOOKUP($B95,$AB:$AX,3,0)))</f>
        <v>0</v>
      </c>
      <c r="BE95" s="164" t="n">
        <f aca="false">IF(ISERROR(VLOOKUP($B95,$AB:$AX,4,0)),0,(VLOOKUP($B95,$AB:$AX,4,0)))</f>
        <v>0</v>
      </c>
      <c r="BF95" s="164" t="n">
        <f aca="false">IF(ISERROR(VLOOKUP($B95,$AB:$AX,5,0)),0,(VLOOKUP($B95,$AB:$AX,5,0)))</f>
        <v>0</v>
      </c>
      <c r="BG95" s="164" t="n">
        <f aca="false">IF(ISERROR(VLOOKUP($B95,$AB:$AX,6,0)),0,(VLOOKUP($B95,$AB:$AX,6,0)))</f>
        <v>0</v>
      </c>
      <c r="BH95" s="164" t="n">
        <f aca="false">IF(ISERROR(VLOOKUP($B95,$AB:$AX,7,0)),0,(VLOOKUP($B95,$AB:$AX,7,0)))</f>
        <v>0</v>
      </c>
      <c r="BI95" s="164" t="n">
        <f aca="false">IF(ISERROR(VLOOKUP($B95,$AB:$AX,8,0)),0,(VLOOKUP($B95,$AB:$AX,8,0)))</f>
        <v>0</v>
      </c>
      <c r="BJ95" s="164" t="n">
        <f aca="false">IF(ISERROR(VLOOKUP($B95,$AB:$AX,9,0)),0,(VLOOKUP($B95,$AB:$AX,9,0)))</f>
        <v>0</v>
      </c>
      <c r="BK95" s="165" t="n">
        <f aca="false">IF(ISERROR(VLOOKUP($B95,$AB:$AX,10,0)),0,(VLOOKUP($B95,$AB:$AX,10,0)))</f>
        <v>0</v>
      </c>
    </row>
    <row r="96" customFormat="false" ht="12.75" hidden="true" customHeight="false" outlineLevel="0" collapsed="false">
      <c r="A96" s="174" t="s">
        <v>280</v>
      </c>
      <c r="AA96" s="5" t="s">
        <v>280</v>
      </c>
      <c r="BB96" s="85" t="n">
        <f aca="false">IF(ISERROR(VLOOKUP($B96,$AB:$AX,1,0)),0,(VLOOKUP($B96,$AB:$AX,1,0)))</f>
        <v>0</v>
      </c>
      <c r="BC96" s="86" t="n">
        <f aca="false">IF(ISERROR(VLOOKUP($B96,$AB:$AX,2,0)),0,(VLOOKUP($B96,$AB:$AX,2,0)))</f>
        <v>0</v>
      </c>
      <c r="BD96" s="164" t="n">
        <f aca="false">IF(ISERROR(VLOOKUP($B96,$AB:$AX,3,0)),0,(VLOOKUP($B96,$AB:$AX,3,0)))</f>
        <v>0</v>
      </c>
      <c r="BE96" s="164" t="n">
        <f aca="false">IF(ISERROR(VLOOKUP($B96,$AB:$AX,4,0)),0,(VLOOKUP($B96,$AB:$AX,4,0)))</f>
        <v>0</v>
      </c>
      <c r="BF96" s="164" t="n">
        <f aca="false">IF(ISERROR(VLOOKUP($B96,$AB:$AX,5,0)),0,(VLOOKUP($B96,$AB:$AX,5,0)))</f>
        <v>0</v>
      </c>
      <c r="BG96" s="164" t="n">
        <f aca="false">IF(ISERROR(VLOOKUP($B96,$AB:$AX,6,0)),0,(VLOOKUP($B96,$AB:$AX,6,0)))</f>
        <v>0</v>
      </c>
      <c r="BH96" s="164" t="n">
        <f aca="false">IF(ISERROR(VLOOKUP($B96,$AB:$AX,7,0)),0,(VLOOKUP($B96,$AB:$AX,7,0)))</f>
        <v>0</v>
      </c>
      <c r="BI96" s="164" t="n">
        <f aca="false">IF(ISERROR(VLOOKUP($B96,$AB:$AX,8,0)),0,(VLOOKUP($B96,$AB:$AX,8,0)))</f>
        <v>0</v>
      </c>
      <c r="BJ96" s="164" t="n">
        <f aca="false">IF(ISERROR(VLOOKUP($B96,$AB:$AX,9,0)),0,(VLOOKUP($B96,$AB:$AX,9,0)))</f>
        <v>0</v>
      </c>
      <c r="BK96" s="165" t="n">
        <f aca="false">IF(ISERROR(VLOOKUP($B96,$AB:$AX,10,0)),0,(VLOOKUP($B96,$AB:$AX,10,0)))</f>
        <v>0</v>
      </c>
    </row>
    <row r="97" customFormat="false" ht="12.75" hidden="true" customHeight="false" outlineLevel="0" collapsed="false">
      <c r="A97" s="174" t="s">
        <v>281</v>
      </c>
      <c r="AA97" s="5" t="s">
        <v>281</v>
      </c>
      <c r="BB97" s="85" t="n">
        <f aca="false">IF(ISERROR(VLOOKUP($B97,$AB:$AX,1,0)),0,(VLOOKUP($B97,$AB:$AX,1,0)))</f>
        <v>0</v>
      </c>
      <c r="BC97" s="86" t="n">
        <f aca="false">IF(ISERROR(VLOOKUP($B97,$AB:$AX,2,0)),0,(VLOOKUP($B97,$AB:$AX,2,0)))</f>
        <v>0</v>
      </c>
      <c r="BD97" s="164" t="n">
        <f aca="false">IF(ISERROR(VLOOKUP($B97,$AB:$AX,3,0)),0,(VLOOKUP($B97,$AB:$AX,3,0)))</f>
        <v>0</v>
      </c>
      <c r="BE97" s="164" t="n">
        <f aca="false">IF(ISERROR(VLOOKUP($B97,$AB:$AX,4,0)),0,(VLOOKUP($B97,$AB:$AX,4,0)))</f>
        <v>0</v>
      </c>
      <c r="BF97" s="164" t="n">
        <f aca="false">IF(ISERROR(VLOOKUP($B97,$AB:$AX,5,0)),0,(VLOOKUP($B97,$AB:$AX,5,0)))</f>
        <v>0</v>
      </c>
      <c r="BG97" s="164" t="n">
        <f aca="false">IF(ISERROR(VLOOKUP($B97,$AB:$AX,6,0)),0,(VLOOKUP($B97,$AB:$AX,6,0)))</f>
        <v>0</v>
      </c>
      <c r="BH97" s="164" t="n">
        <f aca="false">IF(ISERROR(VLOOKUP($B97,$AB:$AX,7,0)),0,(VLOOKUP($B97,$AB:$AX,7,0)))</f>
        <v>0</v>
      </c>
      <c r="BI97" s="164" t="n">
        <f aca="false">IF(ISERROR(VLOOKUP($B97,$AB:$AX,8,0)),0,(VLOOKUP($B97,$AB:$AX,8,0)))</f>
        <v>0</v>
      </c>
      <c r="BJ97" s="164" t="n">
        <f aca="false">IF(ISERROR(VLOOKUP($B97,$AB:$AX,9,0)),0,(VLOOKUP($B97,$AB:$AX,9,0)))</f>
        <v>0</v>
      </c>
      <c r="BK97" s="165" t="n">
        <f aca="false">IF(ISERROR(VLOOKUP($B97,$AB:$AX,10,0)),0,(VLOOKUP($B97,$AB:$AX,10,0)))</f>
        <v>0</v>
      </c>
    </row>
    <row r="98" customFormat="false" ht="12.75" hidden="true" customHeight="false" outlineLevel="0" collapsed="false">
      <c r="A98" s="174" t="s">
        <v>282</v>
      </c>
      <c r="AA98" s="5" t="s">
        <v>282</v>
      </c>
      <c r="BB98" s="85" t="n">
        <f aca="false">IF(ISERROR(VLOOKUP($B98,$AB:$AX,1,0)),0,(VLOOKUP($B98,$AB:$AX,1,0)))</f>
        <v>0</v>
      </c>
      <c r="BC98" s="86" t="n">
        <f aca="false">IF(ISERROR(VLOOKUP($B98,$AB:$AX,2,0)),0,(VLOOKUP($B98,$AB:$AX,2,0)))</f>
        <v>0</v>
      </c>
      <c r="BD98" s="164" t="n">
        <f aca="false">IF(ISERROR(VLOOKUP($B98,$AB:$AX,3,0)),0,(VLOOKUP($B98,$AB:$AX,3,0)))</f>
        <v>0</v>
      </c>
      <c r="BE98" s="164" t="n">
        <f aca="false">IF(ISERROR(VLOOKUP($B98,$AB:$AX,4,0)),0,(VLOOKUP($B98,$AB:$AX,4,0)))</f>
        <v>0</v>
      </c>
      <c r="BF98" s="164" t="n">
        <f aca="false">IF(ISERROR(VLOOKUP($B98,$AB:$AX,5,0)),0,(VLOOKUP($B98,$AB:$AX,5,0)))</f>
        <v>0</v>
      </c>
      <c r="BG98" s="164" t="n">
        <f aca="false">IF(ISERROR(VLOOKUP($B98,$AB:$AX,6,0)),0,(VLOOKUP($B98,$AB:$AX,6,0)))</f>
        <v>0</v>
      </c>
      <c r="BH98" s="164" t="n">
        <f aca="false">IF(ISERROR(VLOOKUP($B98,$AB:$AX,7,0)),0,(VLOOKUP($B98,$AB:$AX,7,0)))</f>
        <v>0</v>
      </c>
      <c r="BI98" s="164" t="n">
        <f aca="false">IF(ISERROR(VLOOKUP($B98,$AB:$AX,8,0)),0,(VLOOKUP($B98,$AB:$AX,8,0)))</f>
        <v>0</v>
      </c>
      <c r="BJ98" s="164" t="n">
        <f aca="false">IF(ISERROR(VLOOKUP($B98,$AB:$AX,9,0)),0,(VLOOKUP($B98,$AB:$AX,9,0)))</f>
        <v>0</v>
      </c>
      <c r="BK98" s="165" t="n">
        <f aca="false">IF(ISERROR(VLOOKUP($B98,$AB:$AX,10,0)),0,(VLOOKUP($B98,$AB:$AX,10,0)))</f>
        <v>0</v>
      </c>
    </row>
    <row r="99" customFormat="false" ht="12.75" hidden="true" customHeight="false" outlineLevel="0" collapsed="false">
      <c r="A99" s="174" t="s">
        <v>283</v>
      </c>
      <c r="AA99" s="5" t="s">
        <v>283</v>
      </c>
      <c r="BB99" s="85" t="n">
        <f aca="false">IF(ISERROR(VLOOKUP($B99,$AB:$AX,1,0)),0,(VLOOKUP($B99,$AB:$AX,1,0)))</f>
        <v>0</v>
      </c>
      <c r="BC99" s="86" t="n">
        <f aca="false">IF(ISERROR(VLOOKUP($B99,$AB:$AX,2,0)),0,(VLOOKUP($B99,$AB:$AX,2,0)))</f>
        <v>0</v>
      </c>
      <c r="BD99" s="164" t="n">
        <f aca="false">IF(ISERROR(VLOOKUP($B99,$AB:$AX,3,0)),0,(VLOOKUP($B99,$AB:$AX,3,0)))</f>
        <v>0</v>
      </c>
      <c r="BE99" s="164" t="n">
        <f aca="false">IF(ISERROR(VLOOKUP($B99,$AB:$AX,4,0)),0,(VLOOKUP($B99,$AB:$AX,4,0)))</f>
        <v>0</v>
      </c>
      <c r="BF99" s="164" t="n">
        <f aca="false">IF(ISERROR(VLOOKUP($B99,$AB:$AX,5,0)),0,(VLOOKUP($B99,$AB:$AX,5,0)))</f>
        <v>0</v>
      </c>
      <c r="BG99" s="164" t="n">
        <f aca="false">IF(ISERROR(VLOOKUP($B99,$AB:$AX,6,0)),0,(VLOOKUP($B99,$AB:$AX,6,0)))</f>
        <v>0</v>
      </c>
      <c r="BH99" s="164" t="n">
        <f aca="false">IF(ISERROR(VLOOKUP($B99,$AB:$AX,7,0)),0,(VLOOKUP($B99,$AB:$AX,7,0)))</f>
        <v>0</v>
      </c>
      <c r="BI99" s="164" t="n">
        <f aca="false">IF(ISERROR(VLOOKUP($B99,$AB:$AX,8,0)),0,(VLOOKUP($B99,$AB:$AX,8,0)))</f>
        <v>0</v>
      </c>
      <c r="BJ99" s="164" t="n">
        <f aca="false">IF(ISERROR(VLOOKUP($B99,$AB:$AX,9,0)),0,(VLOOKUP($B99,$AB:$AX,9,0)))</f>
        <v>0</v>
      </c>
      <c r="BK99" s="165" t="n">
        <f aca="false">IF(ISERROR(VLOOKUP($B99,$AB:$AX,10,0)),0,(VLOOKUP($B99,$AB:$AX,10,0)))</f>
        <v>0</v>
      </c>
    </row>
    <row r="100" customFormat="false" ht="12.75" hidden="true" customHeight="false" outlineLevel="0" collapsed="false">
      <c r="A100" s="174" t="s">
        <v>284</v>
      </c>
      <c r="AA100" s="5" t="s">
        <v>284</v>
      </c>
      <c r="BB100" s="85" t="n">
        <f aca="false">IF(ISERROR(VLOOKUP($B100,$AB:$AX,1,0)),0,(VLOOKUP($B100,$AB:$AX,1,0)))</f>
        <v>0</v>
      </c>
      <c r="BC100" s="86" t="n">
        <f aca="false">IF(ISERROR(VLOOKUP($B100,$AB:$AX,2,0)),0,(VLOOKUP($B100,$AB:$AX,2,0)))</f>
        <v>0</v>
      </c>
      <c r="BD100" s="164" t="n">
        <f aca="false">IF(ISERROR(VLOOKUP($B100,$AB:$AX,3,0)),0,(VLOOKUP($B100,$AB:$AX,3,0)))</f>
        <v>0</v>
      </c>
      <c r="BE100" s="164" t="n">
        <f aca="false">IF(ISERROR(VLOOKUP($B100,$AB:$AX,4,0)),0,(VLOOKUP($B100,$AB:$AX,4,0)))</f>
        <v>0</v>
      </c>
      <c r="BF100" s="164" t="n">
        <f aca="false">IF(ISERROR(VLOOKUP($B100,$AB:$AX,5,0)),0,(VLOOKUP($B100,$AB:$AX,5,0)))</f>
        <v>0</v>
      </c>
      <c r="BG100" s="164" t="n">
        <f aca="false">IF(ISERROR(VLOOKUP($B100,$AB:$AX,6,0)),0,(VLOOKUP($B100,$AB:$AX,6,0)))</f>
        <v>0</v>
      </c>
      <c r="BH100" s="164" t="n">
        <f aca="false">IF(ISERROR(VLOOKUP($B100,$AB:$AX,7,0)),0,(VLOOKUP($B100,$AB:$AX,7,0)))</f>
        <v>0</v>
      </c>
      <c r="BI100" s="164" t="n">
        <f aca="false">IF(ISERROR(VLOOKUP($B100,$AB:$AX,8,0)),0,(VLOOKUP($B100,$AB:$AX,8,0)))</f>
        <v>0</v>
      </c>
      <c r="BJ100" s="164" t="n">
        <f aca="false">IF(ISERROR(VLOOKUP($B100,$AB:$AX,9,0)),0,(VLOOKUP($B100,$AB:$AX,9,0)))</f>
        <v>0</v>
      </c>
      <c r="BK100" s="165" t="n">
        <f aca="false">IF(ISERROR(VLOOKUP($B100,$AB:$AX,10,0)),0,(VLOOKUP($B100,$AB:$AX,10,0)))</f>
        <v>0</v>
      </c>
    </row>
    <row r="101" customFormat="false" ht="12.75" hidden="true" customHeight="false" outlineLevel="0" collapsed="false">
      <c r="A101" s="174" t="s">
        <v>285</v>
      </c>
      <c r="AA101" s="5" t="s">
        <v>285</v>
      </c>
      <c r="BB101" s="85" t="n">
        <f aca="false">IF(ISERROR(VLOOKUP($B101,$AB:$AX,1,0)),0,(VLOOKUP($B101,$AB:$AX,1,0)))</f>
        <v>0</v>
      </c>
      <c r="BC101" s="86" t="n">
        <f aca="false">IF(ISERROR(VLOOKUP($B101,$AB:$AX,2,0)),0,(VLOOKUP($B101,$AB:$AX,2,0)))</f>
        <v>0</v>
      </c>
      <c r="BD101" s="164" t="n">
        <f aca="false">IF(ISERROR(VLOOKUP($B101,$AB:$AX,3,0)),0,(VLOOKUP($B101,$AB:$AX,3,0)))</f>
        <v>0</v>
      </c>
      <c r="BE101" s="164" t="n">
        <f aca="false">IF(ISERROR(VLOOKUP($B101,$AB:$AX,4,0)),0,(VLOOKUP($B101,$AB:$AX,4,0)))</f>
        <v>0</v>
      </c>
      <c r="BF101" s="164" t="n">
        <f aca="false">IF(ISERROR(VLOOKUP($B101,$AB:$AX,5,0)),0,(VLOOKUP($B101,$AB:$AX,5,0)))</f>
        <v>0</v>
      </c>
      <c r="BG101" s="164" t="n">
        <f aca="false">IF(ISERROR(VLOOKUP($B101,$AB:$AX,6,0)),0,(VLOOKUP($B101,$AB:$AX,6,0)))</f>
        <v>0</v>
      </c>
      <c r="BH101" s="164" t="n">
        <f aca="false">IF(ISERROR(VLOOKUP($B101,$AB:$AX,7,0)),0,(VLOOKUP($B101,$AB:$AX,7,0)))</f>
        <v>0</v>
      </c>
      <c r="BI101" s="164" t="n">
        <f aca="false">IF(ISERROR(VLOOKUP($B101,$AB:$AX,8,0)),0,(VLOOKUP($B101,$AB:$AX,8,0)))</f>
        <v>0</v>
      </c>
      <c r="BJ101" s="164" t="n">
        <f aca="false">IF(ISERROR(VLOOKUP($B101,$AB:$AX,9,0)),0,(VLOOKUP($B101,$AB:$AX,9,0)))</f>
        <v>0</v>
      </c>
      <c r="BK101" s="165" t="n">
        <f aca="false">IF(ISERROR(VLOOKUP($B101,$AB:$AX,10,0)),0,(VLOOKUP($B101,$AB:$AX,10,0)))</f>
        <v>0</v>
      </c>
    </row>
    <row r="102" customFormat="false" ht="12.75" hidden="true" customHeight="false" outlineLevel="0" collapsed="false">
      <c r="A102" s="174" t="s">
        <v>286</v>
      </c>
      <c r="AA102" s="5" t="s">
        <v>286</v>
      </c>
      <c r="BB102" s="85" t="n">
        <f aca="false">IF(ISERROR(VLOOKUP($B102,$AB:$AX,1,0)),0,(VLOOKUP($B102,$AB:$AX,1,0)))</f>
        <v>0</v>
      </c>
      <c r="BC102" s="86" t="n">
        <f aca="false">IF(ISERROR(VLOOKUP($B102,$AB:$AX,2,0)),0,(VLOOKUP($B102,$AB:$AX,2,0)))</f>
        <v>0</v>
      </c>
      <c r="BD102" s="164" t="n">
        <f aca="false">IF(ISERROR(VLOOKUP($B102,$AB:$AX,3,0)),0,(VLOOKUP($B102,$AB:$AX,3,0)))</f>
        <v>0</v>
      </c>
      <c r="BE102" s="164" t="n">
        <f aca="false">IF(ISERROR(VLOOKUP($B102,$AB:$AX,4,0)),0,(VLOOKUP($B102,$AB:$AX,4,0)))</f>
        <v>0</v>
      </c>
      <c r="BF102" s="164" t="n">
        <f aca="false">IF(ISERROR(VLOOKUP($B102,$AB:$AX,5,0)),0,(VLOOKUP($B102,$AB:$AX,5,0)))</f>
        <v>0</v>
      </c>
      <c r="BG102" s="164" t="n">
        <f aca="false">IF(ISERROR(VLOOKUP($B102,$AB:$AX,6,0)),0,(VLOOKUP($B102,$AB:$AX,6,0)))</f>
        <v>0</v>
      </c>
      <c r="BH102" s="164" t="n">
        <f aca="false">IF(ISERROR(VLOOKUP($B102,$AB:$AX,7,0)),0,(VLOOKUP($B102,$AB:$AX,7,0)))</f>
        <v>0</v>
      </c>
      <c r="BI102" s="164" t="n">
        <f aca="false">IF(ISERROR(VLOOKUP($B102,$AB:$AX,8,0)),0,(VLOOKUP($B102,$AB:$AX,8,0)))</f>
        <v>0</v>
      </c>
      <c r="BJ102" s="164" t="n">
        <f aca="false">IF(ISERROR(VLOOKUP($B102,$AB:$AX,9,0)),0,(VLOOKUP($B102,$AB:$AX,9,0)))</f>
        <v>0</v>
      </c>
      <c r="BK102" s="165" t="n">
        <f aca="false">IF(ISERROR(VLOOKUP($B102,$AB:$AX,10,0)),0,(VLOOKUP($B102,$AB:$AX,10,0)))</f>
        <v>0</v>
      </c>
    </row>
    <row r="103" customFormat="false" ht="12.75" hidden="true" customHeight="false" outlineLevel="0" collapsed="false">
      <c r="A103" s="174" t="s">
        <v>287</v>
      </c>
      <c r="AA103" s="5" t="s">
        <v>287</v>
      </c>
      <c r="BB103" s="85" t="n">
        <f aca="false">IF(ISERROR(VLOOKUP($B103,$AB:$AX,1,0)),0,(VLOOKUP($B103,$AB:$AX,1,0)))</f>
        <v>0</v>
      </c>
      <c r="BC103" s="86" t="n">
        <f aca="false">IF(ISERROR(VLOOKUP($B103,$AB:$AX,2,0)),0,(VLOOKUP($B103,$AB:$AX,2,0)))</f>
        <v>0</v>
      </c>
      <c r="BD103" s="164" t="n">
        <f aca="false">IF(ISERROR(VLOOKUP($B103,$AB:$AX,3,0)),0,(VLOOKUP($B103,$AB:$AX,3,0)))</f>
        <v>0</v>
      </c>
      <c r="BE103" s="164" t="n">
        <f aca="false">IF(ISERROR(VLOOKUP($B103,$AB:$AX,4,0)),0,(VLOOKUP($B103,$AB:$AX,4,0)))</f>
        <v>0</v>
      </c>
      <c r="BF103" s="164" t="n">
        <f aca="false">IF(ISERROR(VLOOKUP($B103,$AB:$AX,5,0)),0,(VLOOKUP($B103,$AB:$AX,5,0)))</f>
        <v>0</v>
      </c>
      <c r="BG103" s="164" t="n">
        <f aca="false">IF(ISERROR(VLOOKUP($B103,$AB:$AX,6,0)),0,(VLOOKUP($B103,$AB:$AX,6,0)))</f>
        <v>0</v>
      </c>
      <c r="BH103" s="164" t="n">
        <f aca="false">IF(ISERROR(VLOOKUP($B103,$AB:$AX,7,0)),0,(VLOOKUP($B103,$AB:$AX,7,0)))</f>
        <v>0</v>
      </c>
      <c r="BI103" s="164" t="n">
        <f aca="false">IF(ISERROR(VLOOKUP($B103,$AB:$AX,8,0)),0,(VLOOKUP($B103,$AB:$AX,8,0)))</f>
        <v>0</v>
      </c>
      <c r="BJ103" s="164" t="n">
        <f aca="false">IF(ISERROR(VLOOKUP($B103,$AB:$AX,9,0)),0,(VLOOKUP($B103,$AB:$AX,9,0)))</f>
        <v>0</v>
      </c>
      <c r="BK103" s="165" t="n">
        <f aca="false">IF(ISERROR(VLOOKUP($B103,$AB:$AX,10,0)),0,(VLOOKUP($B103,$AB:$AX,10,0)))</f>
        <v>0</v>
      </c>
    </row>
    <row r="104" customFormat="false" ht="12.75" hidden="true" customHeight="false" outlineLevel="0" collapsed="false">
      <c r="A104" s="174" t="s">
        <v>288</v>
      </c>
      <c r="AA104" s="5" t="s">
        <v>288</v>
      </c>
      <c r="BB104" s="85" t="n">
        <f aca="false">IF(ISERROR(VLOOKUP($B104,$AB:$AX,1,0)),0,(VLOOKUP($B104,$AB:$AX,1,0)))</f>
        <v>0</v>
      </c>
      <c r="BC104" s="86" t="n">
        <f aca="false">IF(ISERROR(VLOOKUP($B104,$AB:$AX,2,0)),0,(VLOOKUP($B104,$AB:$AX,2,0)))</f>
        <v>0</v>
      </c>
      <c r="BD104" s="164" t="n">
        <f aca="false">IF(ISERROR(VLOOKUP($B104,$AB:$AX,3,0)),0,(VLOOKUP($B104,$AB:$AX,3,0)))</f>
        <v>0</v>
      </c>
      <c r="BE104" s="164" t="n">
        <f aca="false">IF(ISERROR(VLOOKUP($B104,$AB:$AX,4,0)),0,(VLOOKUP($B104,$AB:$AX,4,0)))</f>
        <v>0</v>
      </c>
      <c r="BF104" s="164" t="n">
        <f aca="false">IF(ISERROR(VLOOKUP($B104,$AB:$AX,5,0)),0,(VLOOKUP($B104,$AB:$AX,5,0)))</f>
        <v>0</v>
      </c>
      <c r="BG104" s="164" t="n">
        <f aca="false">IF(ISERROR(VLOOKUP($B104,$AB:$AX,6,0)),0,(VLOOKUP($B104,$AB:$AX,6,0)))</f>
        <v>0</v>
      </c>
      <c r="BH104" s="164" t="n">
        <f aca="false">IF(ISERROR(VLOOKUP($B104,$AB:$AX,7,0)),0,(VLOOKUP($B104,$AB:$AX,7,0)))</f>
        <v>0</v>
      </c>
      <c r="BI104" s="164" t="n">
        <f aca="false">IF(ISERROR(VLOOKUP($B104,$AB:$AX,8,0)),0,(VLOOKUP($B104,$AB:$AX,8,0)))</f>
        <v>0</v>
      </c>
      <c r="BJ104" s="164" t="n">
        <f aca="false">IF(ISERROR(VLOOKUP($B104,$AB:$AX,9,0)),0,(VLOOKUP($B104,$AB:$AX,9,0)))</f>
        <v>0</v>
      </c>
      <c r="BK104" s="165" t="n">
        <f aca="false">IF(ISERROR(VLOOKUP($B104,$AB:$AX,10,0)),0,(VLOOKUP($B104,$AB:$AX,10,0)))</f>
        <v>0</v>
      </c>
    </row>
    <row r="105" customFormat="false" ht="12.75" hidden="true" customHeight="false" outlineLevel="0" collapsed="false">
      <c r="A105" s="174" t="s">
        <v>289</v>
      </c>
      <c r="AA105" s="5" t="s">
        <v>289</v>
      </c>
      <c r="BB105" s="85" t="n">
        <f aca="false">IF(ISERROR(VLOOKUP($B105,$AB:$AX,1,0)),0,(VLOOKUP($B105,$AB:$AX,1,0)))</f>
        <v>0</v>
      </c>
      <c r="BC105" s="86" t="n">
        <f aca="false">IF(ISERROR(VLOOKUP($B105,$AB:$AX,2,0)),0,(VLOOKUP($B105,$AB:$AX,2,0)))</f>
        <v>0</v>
      </c>
      <c r="BD105" s="164" t="n">
        <f aca="false">IF(ISERROR(VLOOKUP($B105,$AB:$AX,3,0)),0,(VLOOKUP($B105,$AB:$AX,3,0)))</f>
        <v>0</v>
      </c>
      <c r="BE105" s="164" t="n">
        <f aca="false">IF(ISERROR(VLOOKUP($B105,$AB:$AX,4,0)),0,(VLOOKUP($B105,$AB:$AX,4,0)))</f>
        <v>0</v>
      </c>
      <c r="BF105" s="164" t="n">
        <f aca="false">IF(ISERROR(VLOOKUP($B105,$AB:$AX,5,0)),0,(VLOOKUP($B105,$AB:$AX,5,0)))</f>
        <v>0</v>
      </c>
      <c r="BG105" s="164" t="n">
        <f aca="false">IF(ISERROR(VLOOKUP($B105,$AB:$AX,6,0)),0,(VLOOKUP($B105,$AB:$AX,6,0)))</f>
        <v>0</v>
      </c>
      <c r="BH105" s="164" t="n">
        <f aca="false">IF(ISERROR(VLOOKUP($B105,$AB:$AX,7,0)),0,(VLOOKUP($B105,$AB:$AX,7,0)))</f>
        <v>0</v>
      </c>
      <c r="BI105" s="164" t="n">
        <f aca="false">IF(ISERROR(VLOOKUP($B105,$AB:$AX,8,0)),0,(VLOOKUP($B105,$AB:$AX,8,0)))</f>
        <v>0</v>
      </c>
      <c r="BJ105" s="164" t="n">
        <f aca="false">IF(ISERROR(VLOOKUP($B105,$AB:$AX,9,0)),0,(VLOOKUP($B105,$AB:$AX,9,0)))</f>
        <v>0</v>
      </c>
      <c r="BK105" s="165" t="n">
        <f aca="false">IF(ISERROR(VLOOKUP($B105,$AB:$AX,10,0)),0,(VLOOKUP($B105,$AB:$AX,10,0)))</f>
        <v>0</v>
      </c>
    </row>
    <row r="106" customFormat="false" ht="12.75" hidden="true" customHeight="false" outlineLevel="0" collapsed="false">
      <c r="A106" s="174" t="s">
        <v>290</v>
      </c>
      <c r="AA106" s="5" t="s">
        <v>290</v>
      </c>
      <c r="BB106" s="85" t="n">
        <f aca="false">IF(ISERROR(VLOOKUP($B106,$AB:$AX,1,0)),0,(VLOOKUP($B106,$AB:$AX,1,0)))</f>
        <v>0</v>
      </c>
      <c r="BC106" s="86" t="n">
        <f aca="false">IF(ISERROR(VLOOKUP($B106,$AB:$AX,2,0)),0,(VLOOKUP($B106,$AB:$AX,2,0)))</f>
        <v>0</v>
      </c>
      <c r="BD106" s="164" t="n">
        <f aca="false">IF(ISERROR(VLOOKUP($B106,$AB:$AX,3,0)),0,(VLOOKUP($B106,$AB:$AX,3,0)))</f>
        <v>0</v>
      </c>
      <c r="BE106" s="164" t="n">
        <f aca="false">IF(ISERROR(VLOOKUP($B106,$AB:$AX,4,0)),0,(VLOOKUP($B106,$AB:$AX,4,0)))</f>
        <v>0</v>
      </c>
      <c r="BF106" s="164" t="n">
        <f aca="false">IF(ISERROR(VLOOKUP($B106,$AB:$AX,5,0)),0,(VLOOKUP($B106,$AB:$AX,5,0)))</f>
        <v>0</v>
      </c>
      <c r="BG106" s="164" t="n">
        <f aca="false">IF(ISERROR(VLOOKUP($B106,$AB:$AX,6,0)),0,(VLOOKUP($B106,$AB:$AX,6,0)))</f>
        <v>0</v>
      </c>
      <c r="BH106" s="164" t="n">
        <f aca="false">IF(ISERROR(VLOOKUP($B106,$AB:$AX,7,0)),0,(VLOOKUP($B106,$AB:$AX,7,0)))</f>
        <v>0</v>
      </c>
      <c r="BI106" s="164" t="n">
        <f aca="false">IF(ISERROR(VLOOKUP($B106,$AB:$AX,8,0)),0,(VLOOKUP($B106,$AB:$AX,8,0)))</f>
        <v>0</v>
      </c>
      <c r="BJ106" s="164" t="n">
        <f aca="false">IF(ISERROR(VLOOKUP($B106,$AB:$AX,9,0)),0,(VLOOKUP($B106,$AB:$AX,9,0)))</f>
        <v>0</v>
      </c>
      <c r="BK106" s="165" t="n">
        <f aca="false">IF(ISERROR(VLOOKUP($B106,$AB:$AX,10,0)),0,(VLOOKUP($B106,$AB:$AX,10,0)))</f>
        <v>0</v>
      </c>
    </row>
    <row r="107" customFormat="false" ht="12.75" hidden="true" customHeight="false" outlineLevel="0" collapsed="false">
      <c r="A107" s="174" t="s">
        <v>291</v>
      </c>
      <c r="AA107" s="5" t="s">
        <v>291</v>
      </c>
      <c r="BB107" s="85" t="n">
        <f aca="false">IF(ISERROR(VLOOKUP($B107,$AB:$AX,1,0)),0,(VLOOKUP($B107,$AB:$AX,1,0)))</f>
        <v>0</v>
      </c>
      <c r="BC107" s="86" t="n">
        <f aca="false">IF(ISERROR(VLOOKUP($B107,$AB:$AX,2,0)),0,(VLOOKUP($B107,$AB:$AX,2,0)))</f>
        <v>0</v>
      </c>
      <c r="BD107" s="164" t="n">
        <f aca="false">IF(ISERROR(VLOOKUP($B107,$AB:$AX,3,0)),0,(VLOOKUP($B107,$AB:$AX,3,0)))</f>
        <v>0</v>
      </c>
      <c r="BE107" s="164" t="n">
        <f aca="false">IF(ISERROR(VLOOKUP($B107,$AB:$AX,4,0)),0,(VLOOKUP($B107,$AB:$AX,4,0)))</f>
        <v>0</v>
      </c>
      <c r="BF107" s="164" t="n">
        <f aca="false">IF(ISERROR(VLOOKUP($B107,$AB:$AX,5,0)),0,(VLOOKUP($B107,$AB:$AX,5,0)))</f>
        <v>0</v>
      </c>
      <c r="BG107" s="164" t="n">
        <f aca="false">IF(ISERROR(VLOOKUP($B107,$AB:$AX,6,0)),0,(VLOOKUP($B107,$AB:$AX,6,0)))</f>
        <v>0</v>
      </c>
      <c r="BH107" s="164" t="n">
        <f aca="false">IF(ISERROR(VLOOKUP($B107,$AB:$AX,7,0)),0,(VLOOKUP($B107,$AB:$AX,7,0)))</f>
        <v>0</v>
      </c>
      <c r="BI107" s="164" t="n">
        <f aca="false">IF(ISERROR(VLOOKUP($B107,$AB:$AX,8,0)),0,(VLOOKUP($B107,$AB:$AX,8,0)))</f>
        <v>0</v>
      </c>
      <c r="BJ107" s="164" t="n">
        <f aca="false">IF(ISERROR(VLOOKUP($B107,$AB:$AX,9,0)),0,(VLOOKUP($B107,$AB:$AX,9,0)))</f>
        <v>0</v>
      </c>
      <c r="BK107" s="165" t="n">
        <f aca="false">IF(ISERROR(VLOOKUP($B107,$AB:$AX,10,0)),0,(VLOOKUP($B107,$AB:$AX,10,0)))</f>
        <v>0</v>
      </c>
    </row>
    <row r="108" customFormat="false" ht="12.75" hidden="true" customHeight="false" outlineLevel="0" collapsed="false">
      <c r="A108" s="174" t="s">
        <v>292</v>
      </c>
      <c r="AA108" s="5" t="s">
        <v>292</v>
      </c>
      <c r="BB108" s="85" t="n">
        <f aca="false">IF(ISERROR(VLOOKUP($B108,$AB:$AX,1,0)),0,(VLOOKUP($B108,$AB:$AX,1,0)))</f>
        <v>0</v>
      </c>
      <c r="BC108" s="86" t="n">
        <f aca="false">IF(ISERROR(VLOOKUP($B108,$AB:$AX,2,0)),0,(VLOOKUP($B108,$AB:$AX,2,0)))</f>
        <v>0</v>
      </c>
      <c r="BD108" s="164" t="n">
        <f aca="false">IF(ISERROR(VLOOKUP($B108,$AB:$AX,3,0)),0,(VLOOKUP($B108,$AB:$AX,3,0)))</f>
        <v>0</v>
      </c>
      <c r="BE108" s="164" t="n">
        <f aca="false">IF(ISERROR(VLOOKUP($B108,$AB:$AX,4,0)),0,(VLOOKUP($B108,$AB:$AX,4,0)))</f>
        <v>0</v>
      </c>
      <c r="BF108" s="164" t="n">
        <f aca="false">IF(ISERROR(VLOOKUP($B108,$AB:$AX,5,0)),0,(VLOOKUP($B108,$AB:$AX,5,0)))</f>
        <v>0</v>
      </c>
      <c r="BG108" s="164" t="n">
        <f aca="false">IF(ISERROR(VLOOKUP($B108,$AB:$AX,6,0)),0,(VLOOKUP($B108,$AB:$AX,6,0)))</f>
        <v>0</v>
      </c>
      <c r="BH108" s="164" t="n">
        <f aca="false">IF(ISERROR(VLOOKUP($B108,$AB:$AX,7,0)),0,(VLOOKUP($B108,$AB:$AX,7,0)))</f>
        <v>0</v>
      </c>
      <c r="BI108" s="164" t="n">
        <f aca="false">IF(ISERROR(VLOOKUP($B108,$AB:$AX,8,0)),0,(VLOOKUP($B108,$AB:$AX,8,0)))</f>
        <v>0</v>
      </c>
      <c r="BJ108" s="164" t="n">
        <f aca="false">IF(ISERROR(VLOOKUP($B108,$AB:$AX,9,0)),0,(VLOOKUP($B108,$AB:$AX,9,0)))</f>
        <v>0</v>
      </c>
      <c r="BK108" s="165" t="n">
        <f aca="false">IF(ISERROR(VLOOKUP($B108,$AB:$AX,10,0)),0,(VLOOKUP($B108,$AB:$AX,10,0)))</f>
        <v>0</v>
      </c>
    </row>
    <row r="109" customFormat="false" ht="12.75" hidden="true" customHeight="false" outlineLevel="0" collapsed="false">
      <c r="A109" s="174" t="s">
        <v>293</v>
      </c>
      <c r="AA109" s="5" t="s">
        <v>293</v>
      </c>
      <c r="BB109" s="85" t="n">
        <f aca="false">IF(ISERROR(VLOOKUP($B109,$AB:$AX,1,0)),0,(VLOOKUP($B109,$AB:$AX,1,0)))</f>
        <v>0</v>
      </c>
      <c r="BC109" s="86" t="n">
        <f aca="false">IF(ISERROR(VLOOKUP($B109,$AB:$AX,2,0)),0,(VLOOKUP($B109,$AB:$AX,2,0)))</f>
        <v>0</v>
      </c>
      <c r="BD109" s="164" t="n">
        <f aca="false">IF(ISERROR(VLOOKUP($B109,$AB:$AX,3,0)),0,(VLOOKUP($B109,$AB:$AX,3,0)))</f>
        <v>0</v>
      </c>
      <c r="BE109" s="164" t="n">
        <f aca="false">IF(ISERROR(VLOOKUP($B109,$AB:$AX,4,0)),0,(VLOOKUP($B109,$AB:$AX,4,0)))</f>
        <v>0</v>
      </c>
      <c r="BF109" s="164" t="n">
        <f aca="false">IF(ISERROR(VLOOKUP($B109,$AB:$AX,5,0)),0,(VLOOKUP($B109,$AB:$AX,5,0)))</f>
        <v>0</v>
      </c>
      <c r="BG109" s="164" t="n">
        <f aca="false">IF(ISERROR(VLOOKUP($B109,$AB:$AX,6,0)),0,(VLOOKUP($B109,$AB:$AX,6,0)))</f>
        <v>0</v>
      </c>
      <c r="BH109" s="164" t="n">
        <f aca="false">IF(ISERROR(VLOOKUP($B109,$AB:$AX,7,0)),0,(VLOOKUP($B109,$AB:$AX,7,0)))</f>
        <v>0</v>
      </c>
      <c r="BI109" s="164" t="n">
        <f aca="false">IF(ISERROR(VLOOKUP($B109,$AB:$AX,8,0)),0,(VLOOKUP($B109,$AB:$AX,8,0)))</f>
        <v>0</v>
      </c>
      <c r="BJ109" s="164" t="n">
        <f aca="false">IF(ISERROR(VLOOKUP($B109,$AB:$AX,9,0)),0,(VLOOKUP($B109,$AB:$AX,9,0)))</f>
        <v>0</v>
      </c>
      <c r="BK109" s="165" t="n">
        <f aca="false">IF(ISERROR(VLOOKUP($B109,$AB:$AX,10,0)),0,(VLOOKUP($B109,$AB:$AX,10,0)))</f>
        <v>0</v>
      </c>
    </row>
    <row r="110" customFormat="false" ht="12.75" hidden="true" customHeight="false" outlineLevel="0" collapsed="false">
      <c r="A110" s="174" t="s">
        <v>317</v>
      </c>
      <c r="B110" s="94" t="n">
        <v>0</v>
      </c>
      <c r="D110" s="22" t="n">
        <v>0</v>
      </c>
      <c r="E110" s="22" t="n">
        <v>0</v>
      </c>
      <c r="F110" s="22" t="n">
        <v>0</v>
      </c>
      <c r="G110" s="21" t="n">
        <v>0</v>
      </c>
      <c r="H110" s="22" t="n">
        <v>0</v>
      </c>
      <c r="I110" s="22" t="n">
        <v>0</v>
      </c>
      <c r="J110" s="149" t="n">
        <v>0</v>
      </c>
      <c r="K110" s="149" t="n">
        <v>0</v>
      </c>
      <c r="AA110" s="5" t="s">
        <v>317</v>
      </c>
      <c r="AB110" s="5" t="n">
        <v>0</v>
      </c>
      <c r="AD110" s="5" t="n">
        <v>0</v>
      </c>
      <c r="AE110" s="5" t="n">
        <v>0</v>
      </c>
      <c r="AF110" s="5" t="n">
        <v>0</v>
      </c>
      <c r="AG110" s="5" t="n">
        <v>0</v>
      </c>
      <c r="AH110" s="5" t="n">
        <v>0</v>
      </c>
      <c r="AI110" s="5" t="n">
        <v>0</v>
      </c>
      <c r="AJ110" s="5" t="n">
        <v>0</v>
      </c>
      <c r="AK110" s="5" t="n">
        <v>0</v>
      </c>
      <c r="BB110" s="85" t="n">
        <f aca="false">IF(ISERROR(VLOOKUP($B110,$AB:$AX,1,0)),0,(VLOOKUP($B110,$AB:$AX,1,0)))</f>
        <v>0</v>
      </c>
      <c r="BC110" s="86" t="n">
        <f aca="false">IF(ISERROR(VLOOKUP($B110,$AB:$AX,2,0)),0,(VLOOKUP($B110,$AB:$AX,2,0)))</f>
        <v>0</v>
      </c>
      <c r="BD110" s="164" t="n">
        <f aca="false">IF(ISERROR(VLOOKUP($B110,$AB:$AX,3,0)),0,(VLOOKUP($B110,$AB:$AX,3,0)))</f>
        <v>0</v>
      </c>
      <c r="BE110" s="164" t="n">
        <f aca="false">IF(ISERROR(VLOOKUP($B110,$AB:$AX,4,0)),0,(VLOOKUP($B110,$AB:$AX,4,0)))</f>
        <v>0</v>
      </c>
      <c r="BF110" s="164" t="n">
        <f aca="false">IF(ISERROR(VLOOKUP($B110,$AB:$AX,5,0)),0,(VLOOKUP($B110,$AB:$AX,5,0)))</f>
        <v>0</v>
      </c>
      <c r="BG110" s="164" t="n">
        <f aca="false">IF(ISERROR(VLOOKUP($B110,$AB:$AX,6,0)),0,(VLOOKUP($B110,$AB:$AX,6,0)))</f>
        <v>0</v>
      </c>
      <c r="BH110" s="164" t="n">
        <f aca="false">IF(ISERROR(VLOOKUP($B110,$AB:$AX,7,0)),0,(VLOOKUP($B110,$AB:$AX,7,0)))</f>
        <v>0</v>
      </c>
      <c r="BI110" s="164" t="n">
        <f aca="false">IF(ISERROR(VLOOKUP($B110,$AB:$AX,8,0)),0,(VLOOKUP($B110,$AB:$AX,8,0)))</f>
        <v>0</v>
      </c>
      <c r="BJ110" s="164" t="n">
        <f aca="false">IF(ISERROR(VLOOKUP($B110,$AB:$AX,9,0)),0,(VLOOKUP($B110,$AB:$AX,9,0)))</f>
        <v>0</v>
      </c>
      <c r="BK110" s="165" t="n">
        <f aca="false">IF(ISERROR(VLOOKUP($B110,$AB:$AX,10,0)),0,(VLOOKUP($B110,$AB:$AX,10,0)))</f>
        <v>0</v>
      </c>
    </row>
    <row r="111" customFormat="false" ht="12.75" hidden="false" customHeight="false" outlineLevel="0" collapsed="false">
      <c r="A111" s="174" t="s">
        <v>294</v>
      </c>
      <c r="B111" s="166" t="s">
        <v>161</v>
      </c>
      <c r="AA111" s="5" t="s">
        <v>294</v>
      </c>
      <c r="AB111" s="146" t="s">
        <v>161</v>
      </c>
      <c r="BB111" s="85" t="str">
        <f aca="false">IF(ISERROR(VLOOKUP($B111,$AB:$AX,1,0)),0,(VLOOKUP($B111,$AB:$AX,1,0)))</f>
        <v>DEALS REMOVED</v>
      </c>
      <c r="BC111" s="86" t="n">
        <f aca="false">IF(ISERROR(VLOOKUP($B111,$AB:$AX,2,0)),0,(VLOOKUP($B111,$AB:$AX,2,0)))</f>
        <v>0</v>
      </c>
      <c r="BD111" s="164" t="n">
        <f aca="false">IF(ISERROR(VLOOKUP($B111,$AB:$AX,3,0)),0,(VLOOKUP($B111,$AB:$AX,3,0)))</f>
        <v>0</v>
      </c>
      <c r="BE111" s="164" t="n">
        <f aca="false">IF(ISERROR(VLOOKUP($B111,$AB:$AX,4,0)),0,(VLOOKUP($B111,$AB:$AX,4,0)))</f>
        <v>0</v>
      </c>
      <c r="BF111" s="164" t="n">
        <f aca="false">IF(ISERROR(VLOOKUP($B111,$AB:$AX,5,0)),0,(VLOOKUP($B111,$AB:$AX,5,0)))</f>
        <v>0</v>
      </c>
      <c r="BG111" s="164" t="n">
        <f aca="false">IF(ISERROR(VLOOKUP($B111,$AB:$AX,6,0)),0,(VLOOKUP($B111,$AB:$AX,6,0)))</f>
        <v>0</v>
      </c>
      <c r="BH111" s="164" t="n">
        <f aca="false">IF(ISERROR(VLOOKUP($B111,$AB:$AX,7,0)),0,(VLOOKUP($B111,$AB:$AX,7,0)))</f>
        <v>0</v>
      </c>
      <c r="BI111" s="164" t="n">
        <f aca="false">IF(ISERROR(VLOOKUP($B111,$AB:$AX,8,0)),0,(VLOOKUP($B111,$AB:$AX,8,0)))</f>
        <v>0</v>
      </c>
      <c r="BJ111" s="164" t="n">
        <f aca="false">IF(ISERROR(VLOOKUP($B111,$AB:$AX,9,0)),0,(VLOOKUP($B111,$AB:$AX,9,0)))</f>
        <v>0</v>
      </c>
      <c r="BK111" s="165" t="n">
        <f aca="false">IF(ISERROR(VLOOKUP($B111,$AB:$AX,10,0)),0,(VLOOKUP($B111,$AB:$AX,10,0)))</f>
        <v>0</v>
      </c>
    </row>
    <row r="112" customFormat="false" ht="12.75" hidden="true" customHeight="false" outlineLevel="0" collapsed="false">
      <c r="A112" s="174" t="s">
        <v>295</v>
      </c>
      <c r="B112" s="94" t="s">
        <v>238</v>
      </c>
      <c r="C112" s="21" t="s">
        <v>296</v>
      </c>
      <c r="D112" s="22" t="s">
        <v>240</v>
      </c>
      <c r="AA112" s="5" t="s">
        <v>295</v>
      </c>
      <c r="BB112" s="85" t="str">
        <f aca="false">IF(ISERROR(VLOOKUP($B112,$AB:$AX,1,0)),0,(VLOOKUP($B112,$AB:$AX,1,0)))</f>
        <v>Severmside</v>
      </c>
      <c r="BC112" s="86" t="str">
        <f aca="false">IF(ISERROR(VLOOKUP($B112,$AB:$AX,2,0)),0,(VLOOKUP($B112,$AB:$AX,2,0)))</f>
        <v>Q3 01</v>
      </c>
      <c r="BD112" s="164" t="str">
        <f aca="false">IF(ISERROR(VLOOKUP($B112,$AB:$AX,3,0)),0,(VLOOKUP($B112,$AB:$AX,3,0)))</f>
        <v>Chris Moore</v>
      </c>
      <c r="BE112" s="164" t="n">
        <f aca="false">IF(ISERROR(VLOOKUP($B112,$AB:$AX,4,0)),0,(VLOOKUP($B112,$AB:$AX,4,0)))</f>
        <v>0</v>
      </c>
      <c r="BF112" s="164" t="n">
        <f aca="false">IF(ISERROR(VLOOKUP($B112,$AB:$AX,5,0)),0,(VLOOKUP($B112,$AB:$AX,5,0)))</f>
        <v>0</v>
      </c>
      <c r="BG112" s="164" t="n">
        <f aca="false">IF(ISERROR(VLOOKUP($B112,$AB:$AX,6,0)),0,(VLOOKUP($B112,$AB:$AX,6,0)))</f>
        <v>0</v>
      </c>
      <c r="BH112" s="164" t="n">
        <f aca="false">IF(ISERROR(VLOOKUP($B112,$AB:$AX,7,0)),0,(VLOOKUP($B112,$AB:$AX,7,0)))</f>
        <v>0</v>
      </c>
      <c r="BI112" s="164" t="n">
        <f aca="false">IF(ISERROR(VLOOKUP($B112,$AB:$AX,8,0)),0,(VLOOKUP($B112,$AB:$AX,8,0)))</f>
        <v>0</v>
      </c>
      <c r="BJ112" s="164" t="n">
        <f aca="false">IF(ISERROR(VLOOKUP($B112,$AB:$AX,9,0)),0,(VLOOKUP($B112,$AB:$AX,9,0)))</f>
        <v>0</v>
      </c>
      <c r="BK112" s="165" t="n">
        <f aca="false">IF(ISERROR(VLOOKUP($B112,$AB:$AX,10,0)),0,(VLOOKUP($B112,$AB:$AX,10,0)))</f>
        <v>0</v>
      </c>
    </row>
    <row r="113" customFormat="false" ht="12.75" hidden="true" customHeight="false" outlineLevel="0" collapsed="false">
      <c r="A113" s="174" t="s">
        <v>297</v>
      </c>
      <c r="AA113" s="5" t="s">
        <v>297</v>
      </c>
      <c r="BB113" s="85" t="n">
        <f aca="false">IF(ISERROR(VLOOKUP($B113,$AB:$AX,1,0)),0,(VLOOKUP($B113,$AB:$AX,1,0)))</f>
        <v>0</v>
      </c>
      <c r="BC113" s="86" t="n">
        <f aca="false">IF(ISERROR(VLOOKUP($B113,$AB:$AX,2,0)),0,(VLOOKUP($B113,$AB:$AX,2,0)))</f>
        <v>0</v>
      </c>
      <c r="BD113" s="164" t="n">
        <f aca="false">IF(ISERROR(VLOOKUP($B113,$AB:$AX,3,0)),0,(VLOOKUP($B113,$AB:$AX,3,0)))</f>
        <v>0</v>
      </c>
      <c r="BE113" s="164" t="n">
        <f aca="false">IF(ISERROR(VLOOKUP($B113,$AB:$AX,4,0)),0,(VLOOKUP($B113,$AB:$AX,4,0)))</f>
        <v>0</v>
      </c>
      <c r="BF113" s="164" t="n">
        <f aca="false">IF(ISERROR(VLOOKUP($B113,$AB:$AX,5,0)),0,(VLOOKUP($B113,$AB:$AX,5,0)))</f>
        <v>0</v>
      </c>
      <c r="BG113" s="164" t="n">
        <f aca="false">IF(ISERROR(VLOOKUP($B113,$AB:$AX,6,0)),0,(VLOOKUP($B113,$AB:$AX,6,0)))</f>
        <v>0</v>
      </c>
      <c r="BH113" s="164" t="n">
        <f aca="false">IF(ISERROR(VLOOKUP($B113,$AB:$AX,7,0)),0,(VLOOKUP($B113,$AB:$AX,7,0)))</f>
        <v>0</v>
      </c>
      <c r="BI113" s="164" t="n">
        <f aca="false">IF(ISERROR(VLOOKUP($B113,$AB:$AX,8,0)),0,(VLOOKUP($B113,$AB:$AX,8,0)))</f>
        <v>0</v>
      </c>
      <c r="BJ113" s="164" t="n">
        <f aca="false">IF(ISERROR(VLOOKUP($B113,$AB:$AX,9,0)),0,(VLOOKUP($B113,$AB:$AX,9,0)))</f>
        <v>0</v>
      </c>
      <c r="BK113" s="165" t="n">
        <f aca="false">IF(ISERROR(VLOOKUP($B113,$AB:$AX,10,0)),0,(VLOOKUP($B113,$AB:$AX,10,0)))</f>
        <v>0</v>
      </c>
    </row>
    <row r="114" customFormat="false" ht="12.75" hidden="true" customHeight="false" outlineLevel="0" collapsed="false">
      <c r="A114" s="174" t="s">
        <v>298</v>
      </c>
      <c r="AA114" s="5" t="s">
        <v>298</v>
      </c>
      <c r="BB114" s="85" t="n">
        <f aca="false">IF(ISERROR(VLOOKUP($B114,$AB:$AX,1,0)),0,(VLOOKUP($B114,$AB:$AX,1,0)))</f>
        <v>0</v>
      </c>
      <c r="BC114" s="86" t="n">
        <f aca="false">IF(ISERROR(VLOOKUP($B114,$AB:$AX,2,0)),0,(VLOOKUP($B114,$AB:$AX,2,0)))</f>
        <v>0</v>
      </c>
      <c r="BD114" s="164" t="n">
        <f aca="false">IF(ISERROR(VLOOKUP($B114,$AB:$AX,3,0)),0,(VLOOKUP($B114,$AB:$AX,3,0)))</f>
        <v>0</v>
      </c>
      <c r="BE114" s="164" t="n">
        <f aca="false">IF(ISERROR(VLOOKUP($B114,$AB:$AX,4,0)),0,(VLOOKUP($B114,$AB:$AX,4,0)))</f>
        <v>0</v>
      </c>
      <c r="BF114" s="164" t="n">
        <f aca="false">IF(ISERROR(VLOOKUP($B114,$AB:$AX,5,0)),0,(VLOOKUP($B114,$AB:$AX,5,0)))</f>
        <v>0</v>
      </c>
      <c r="BG114" s="164" t="n">
        <f aca="false">IF(ISERROR(VLOOKUP($B114,$AB:$AX,6,0)),0,(VLOOKUP($B114,$AB:$AX,6,0)))</f>
        <v>0</v>
      </c>
      <c r="BH114" s="164" t="n">
        <f aca="false">IF(ISERROR(VLOOKUP($B114,$AB:$AX,7,0)),0,(VLOOKUP($B114,$AB:$AX,7,0)))</f>
        <v>0</v>
      </c>
      <c r="BI114" s="164" t="n">
        <f aca="false">IF(ISERROR(VLOOKUP($B114,$AB:$AX,8,0)),0,(VLOOKUP($B114,$AB:$AX,8,0)))</f>
        <v>0</v>
      </c>
      <c r="BJ114" s="164" t="n">
        <f aca="false">IF(ISERROR(VLOOKUP($B114,$AB:$AX,9,0)),0,(VLOOKUP($B114,$AB:$AX,9,0)))</f>
        <v>0</v>
      </c>
      <c r="BK114" s="165" t="n">
        <f aca="false">IF(ISERROR(VLOOKUP($B114,$AB:$AX,10,0)),0,(VLOOKUP($B114,$AB:$AX,10,0)))</f>
        <v>0</v>
      </c>
    </row>
    <row r="115" customFormat="false" ht="12.75" hidden="true" customHeight="false" outlineLevel="0" collapsed="false">
      <c r="A115" s="174" t="s">
        <v>299</v>
      </c>
      <c r="AA115" s="5" t="s">
        <v>299</v>
      </c>
      <c r="BB115" s="85" t="n">
        <f aca="false">IF(ISERROR(VLOOKUP($B115,$AB:$AX,1,0)),0,(VLOOKUP($B115,$AB:$AX,1,0)))</f>
        <v>0</v>
      </c>
      <c r="BC115" s="86" t="n">
        <f aca="false">IF(ISERROR(VLOOKUP($B115,$AB:$AX,2,0)),0,(VLOOKUP($B115,$AB:$AX,2,0)))</f>
        <v>0</v>
      </c>
      <c r="BD115" s="164" t="n">
        <f aca="false">IF(ISERROR(VLOOKUP($B115,$AB:$AX,3,0)),0,(VLOOKUP($B115,$AB:$AX,3,0)))</f>
        <v>0</v>
      </c>
      <c r="BE115" s="164" t="n">
        <f aca="false">IF(ISERROR(VLOOKUP($B115,$AB:$AX,4,0)),0,(VLOOKUP($B115,$AB:$AX,4,0)))</f>
        <v>0</v>
      </c>
      <c r="BF115" s="164" t="n">
        <f aca="false">IF(ISERROR(VLOOKUP($B115,$AB:$AX,5,0)),0,(VLOOKUP($B115,$AB:$AX,5,0)))</f>
        <v>0</v>
      </c>
      <c r="BG115" s="164" t="n">
        <f aca="false">IF(ISERROR(VLOOKUP($B115,$AB:$AX,6,0)),0,(VLOOKUP($B115,$AB:$AX,6,0)))</f>
        <v>0</v>
      </c>
      <c r="BH115" s="164" t="n">
        <f aca="false">IF(ISERROR(VLOOKUP($B115,$AB:$AX,7,0)),0,(VLOOKUP($B115,$AB:$AX,7,0)))</f>
        <v>0</v>
      </c>
      <c r="BI115" s="164" t="n">
        <f aca="false">IF(ISERROR(VLOOKUP($B115,$AB:$AX,8,0)),0,(VLOOKUP($B115,$AB:$AX,8,0)))</f>
        <v>0</v>
      </c>
      <c r="BJ115" s="164" t="n">
        <f aca="false">IF(ISERROR(VLOOKUP($B115,$AB:$AX,9,0)),0,(VLOOKUP($B115,$AB:$AX,9,0)))</f>
        <v>0</v>
      </c>
      <c r="BK115" s="165" t="n">
        <f aca="false">IF(ISERROR(VLOOKUP($B115,$AB:$AX,10,0)),0,(VLOOKUP($B115,$AB:$AX,10,0)))</f>
        <v>0</v>
      </c>
    </row>
    <row r="116" customFormat="false" ht="12.75" hidden="true" customHeight="false" outlineLevel="0" collapsed="false">
      <c r="A116" s="174" t="s">
        <v>300</v>
      </c>
      <c r="AA116" s="5" t="s">
        <v>300</v>
      </c>
      <c r="BB116" s="85" t="n">
        <f aca="false">IF(ISERROR(VLOOKUP($B116,$AB:$AX,1,0)),0,(VLOOKUP($B116,$AB:$AX,1,0)))</f>
        <v>0</v>
      </c>
      <c r="BC116" s="86" t="n">
        <f aca="false">IF(ISERROR(VLOOKUP($B116,$AB:$AX,2,0)),0,(VLOOKUP($B116,$AB:$AX,2,0)))</f>
        <v>0</v>
      </c>
      <c r="BD116" s="164" t="n">
        <f aca="false">IF(ISERROR(VLOOKUP($B116,$AB:$AX,3,0)),0,(VLOOKUP($B116,$AB:$AX,3,0)))</f>
        <v>0</v>
      </c>
      <c r="BE116" s="164" t="n">
        <f aca="false">IF(ISERROR(VLOOKUP($B116,$AB:$AX,4,0)),0,(VLOOKUP($B116,$AB:$AX,4,0)))</f>
        <v>0</v>
      </c>
      <c r="BF116" s="164" t="n">
        <f aca="false">IF(ISERROR(VLOOKUP($B116,$AB:$AX,5,0)),0,(VLOOKUP($B116,$AB:$AX,5,0)))</f>
        <v>0</v>
      </c>
      <c r="BG116" s="164" t="n">
        <f aca="false">IF(ISERROR(VLOOKUP($B116,$AB:$AX,6,0)),0,(VLOOKUP($B116,$AB:$AX,6,0)))</f>
        <v>0</v>
      </c>
      <c r="BH116" s="164" t="n">
        <f aca="false">IF(ISERROR(VLOOKUP($B116,$AB:$AX,7,0)),0,(VLOOKUP($B116,$AB:$AX,7,0)))</f>
        <v>0</v>
      </c>
      <c r="BI116" s="164" t="n">
        <f aca="false">IF(ISERROR(VLOOKUP($B116,$AB:$AX,8,0)),0,(VLOOKUP($B116,$AB:$AX,8,0)))</f>
        <v>0</v>
      </c>
      <c r="BJ116" s="164" t="n">
        <f aca="false">IF(ISERROR(VLOOKUP($B116,$AB:$AX,9,0)),0,(VLOOKUP($B116,$AB:$AX,9,0)))</f>
        <v>0</v>
      </c>
      <c r="BK116" s="165" t="n">
        <f aca="false">IF(ISERROR(VLOOKUP($B116,$AB:$AX,10,0)),0,(VLOOKUP($B116,$AB:$AX,10,0)))</f>
        <v>0</v>
      </c>
    </row>
    <row r="117" customFormat="false" ht="12.75" hidden="true" customHeight="false" outlineLevel="0" collapsed="false">
      <c r="A117" s="174" t="s">
        <v>301</v>
      </c>
      <c r="AA117" s="5" t="s">
        <v>301</v>
      </c>
      <c r="BB117" s="85" t="n">
        <f aca="false">IF(ISERROR(VLOOKUP($B117,$AB:$AX,1,0)),0,(VLOOKUP($B117,$AB:$AX,1,0)))</f>
        <v>0</v>
      </c>
      <c r="BC117" s="86" t="n">
        <f aca="false">IF(ISERROR(VLOOKUP($B117,$AB:$AX,2,0)),0,(VLOOKUP($B117,$AB:$AX,2,0)))</f>
        <v>0</v>
      </c>
      <c r="BD117" s="164" t="n">
        <f aca="false">IF(ISERROR(VLOOKUP($B117,$AB:$AX,3,0)),0,(VLOOKUP($B117,$AB:$AX,3,0)))</f>
        <v>0</v>
      </c>
      <c r="BE117" s="164" t="n">
        <f aca="false">IF(ISERROR(VLOOKUP($B117,$AB:$AX,4,0)),0,(VLOOKUP($B117,$AB:$AX,4,0)))</f>
        <v>0</v>
      </c>
      <c r="BF117" s="164" t="n">
        <f aca="false">IF(ISERROR(VLOOKUP($B117,$AB:$AX,5,0)),0,(VLOOKUP($B117,$AB:$AX,5,0)))</f>
        <v>0</v>
      </c>
      <c r="BG117" s="164" t="n">
        <f aca="false">IF(ISERROR(VLOOKUP($B117,$AB:$AX,6,0)),0,(VLOOKUP($B117,$AB:$AX,6,0)))</f>
        <v>0</v>
      </c>
      <c r="BH117" s="164" t="n">
        <f aca="false">IF(ISERROR(VLOOKUP($B117,$AB:$AX,7,0)),0,(VLOOKUP($B117,$AB:$AX,7,0)))</f>
        <v>0</v>
      </c>
      <c r="BI117" s="164" t="n">
        <f aca="false">IF(ISERROR(VLOOKUP($B117,$AB:$AX,8,0)),0,(VLOOKUP($B117,$AB:$AX,8,0)))</f>
        <v>0</v>
      </c>
      <c r="BJ117" s="164" t="n">
        <f aca="false">IF(ISERROR(VLOOKUP($B117,$AB:$AX,9,0)),0,(VLOOKUP($B117,$AB:$AX,9,0)))</f>
        <v>0</v>
      </c>
      <c r="BK117" s="165" t="n">
        <f aca="false">IF(ISERROR(VLOOKUP($B117,$AB:$AX,10,0)),0,(VLOOKUP($B117,$AB:$AX,10,0)))</f>
        <v>0</v>
      </c>
    </row>
    <row r="118" customFormat="false" ht="12.75" hidden="true" customHeight="false" outlineLevel="0" collapsed="false">
      <c r="A118" s="174" t="s">
        <v>302</v>
      </c>
      <c r="AA118" s="5" t="s">
        <v>302</v>
      </c>
      <c r="BB118" s="85" t="n">
        <f aca="false">IF(ISERROR(VLOOKUP($B118,$AB:$AX,1,0)),0,(VLOOKUP($B118,$AB:$AX,1,0)))</f>
        <v>0</v>
      </c>
      <c r="BC118" s="86" t="n">
        <f aca="false">IF(ISERROR(VLOOKUP($B118,$AB:$AX,2,0)),0,(VLOOKUP($B118,$AB:$AX,2,0)))</f>
        <v>0</v>
      </c>
      <c r="BD118" s="164" t="n">
        <f aca="false">IF(ISERROR(VLOOKUP($B118,$AB:$AX,3,0)),0,(VLOOKUP($B118,$AB:$AX,3,0)))</f>
        <v>0</v>
      </c>
      <c r="BE118" s="164" t="n">
        <f aca="false">IF(ISERROR(VLOOKUP($B118,$AB:$AX,4,0)),0,(VLOOKUP($B118,$AB:$AX,4,0)))</f>
        <v>0</v>
      </c>
      <c r="BF118" s="164" t="n">
        <f aca="false">IF(ISERROR(VLOOKUP($B118,$AB:$AX,5,0)),0,(VLOOKUP($B118,$AB:$AX,5,0)))</f>
        <v>0</v>
      </c>
      <c r="BG118" s="164" t="n">
        <f aca="false">IF(ISERROR(VLOOKUP($B118,$AB:$AX,6,0)),0,(VLOOKUP($B118,$AB:$AX,6,0)))</f>
        <v>0</v>
      </c>
      <c r="BH118" s="164" t="n">
        <f aca="false">IF(ISERROR(VLOOKUP($B118,$AB:$AX,7,0)),0,(VLOOKUP($B118,$AB:$AX,7,0)))</f>
        <v>0</v>
      </c>
      <c r="BI118" s="164" t="n">
        <f aca="false">IF(ISERROR(VLOOKUP($B118,$AB:$AX,8,0)),0,(VLOOKUP($B118,$AB:$AX,8,0)))</f>
        <v>0</v>
      </c>
      <c r="BJ118" s="164" t="n">
        <f aca="false">IF(ISERROR(VLOOKUP($B118,$AB:$AX,9,0)),0,(VLOOKUP($B118,$AB:$AX,9,0)))</f>
        <v>0</v>
      </c>
      <c r="BK118" s="165" t="n">
        <f aca="false">IF(ISERROR(VLOOKUP($B118,$AB:$AX,10,0)),0,(VLOOKUP($B118,$AB:$AX,10,0)))</f>
        <v>0</v>
      </c>
    </row>
    <row r="119" customFormat="false" ht="12.75" hidden="true" customHeight="false" outlineLevel="0" collapsed="false">
      <c r="A119" s="174" t="s">
        <v>303</v>
      </c>
      <c r="AA119" s="5" t="s">
        <v>303</v>
      </c>
      <c r="BB119" s="85" t="n">
        <f aca="false">IF(ISERROR(VLOOKUP($B119,$AB:$AX,1,0)),0,(VLOOKUP($B119,$AB:$AX,1,0)))</f>
        <v>0</v>
      </c>
      <c r="BC119" s="86" t="n">
        <f aca="false">IF(ISERROR(VLOOKUP($B119,$AB:$AX,2,0)),0,(VLOOKUP($B119,$AB:$AX,2,0)))</f>
        <v>0</v>
      </c>
      <c r="BD119" s="164" t="n">
        <f aca="false">IF(ISERROR(VLOOKUP($B119,$AB:$AX,3,0)),0,(VLOOKUP($B119,$AB:$AX,3,0)))</f>
        <v>0</v>
      </c>
      <c r="BE119" s="164" t="n">
        <f aca="false">IF(ISERROR(VLOOKUP($B119,$AB:$AX,4,0)),0,(VLOOKUP($B119,$AB:$AX,4,0)))</f>
        <v>0</v>
      </c>
      <c r="BF119" s="164" t="n">
        <f aca="false">IF(ISERROR(VLOOKUP($B119,$AB:$AX,5,0)),0,(VLOOKUP($B119,$AB:$AX,5,0)))</f>
        <v>0</v>
      </c>
      <c r="BG119" s="164" t="n">
        <f aca="false">IF(ISERROR(VLOOKUP($B119,$AB:$AX,6,0)),0,(VLOOKUP($B119,$AB:$AX,6,0)))</f>
        <v>0</v>
      </c>
      <c r="BH119" s="164" t="n">
        <f aca="false">IF(ISERROR(VLOOKUP($B119,$AB:$AX,7,0)),0,(VLOOKUP($B119,$AB:$AX,7,0)))</f>
        <v>0</v>
      </c>
      <c r="BI119" s="164" t="n">
        <f aca="false">IF(ISERROR(VLOOKUP($B119,$AB:$AX,8,0)),0,(VLOOKUP($B119,$AB:$AX,8,0)))</f>
        <v>0</v>
      </c>
      <c r="BJ119" s="164" t="n">
        <f aca="false">IF(ISERROR(VLOOKUP($B119,$AB:$AX,9,0)),0,(VLOOKUP($B119,$AB:$AX,9,0)))</f>
        <v>0</v>
      </c>
      <c r="BK119" s="165" t="n">
        <f aca="false">IF(ISERROR(VLOOKUP($B119,$AB:$AX,10,0)),0,(VLOOKUP($B119,$AB:$AX,10,0)))</f>
        <v>0</v>
      </c>
    </row>
    <row r="120" customFormat="false" ht="12.75" hidden="true" customHeight="false" outlineLevel="0" collapsed="false">
      <c r="A120" s="174" t="s">
        <v>304</v>
      </c>
      <c r="AA120" s="5" t="s">
        <v>304</v>
      </c>
      <c r="BB120" s="85" t="n">
        <f aca="false">IF(ISERROR(VLOOKUP($B120,$AB:$AX,1,0)),0,(VLOOKUP($B120,$AB:$AX,1,0)))</f>
        <v>0</v>
      </c>
      <c r="BC120" s="86" t="n">
        <f aca="false">IF(ISERROR(VLOOKUP($B120,$AB:$AX,2,0)),0,(VLOOKUP($B120,$AB:$AX,2,0)))</f>
        <v>0</v>
      </c>
      <c r="BD120" s="164" t="n">
        <f aca="false">IF(ISERROR(VLOOKUP($B120,$AB:$AX,3,0)),0,(VLOOKUP($B120,$AB:$AX,3,0)))</f>
        <v>0</v>
      </c>
      <c r="BE120" s="164" t="n">
        <f aca="false">IF(ISERROR(VLOOKUP($B120,$AB:$AX,4,0)),0,(VLOOKUP($B120,$AB:$AX,4,0)))</f>
        <v>0</v>
      </c>
      <c r="BF120" s="164" t="n">
        <f aca="false">IF(ISERROR(VLOOKUP($B120,$AB:$AX,5,0)),0,(VLOOKUP($B120,$AB:$AX,5,0)))</f>
        <v>0</v>
      </c>
      <c r="BG120" s="164" t="n">
        <f aca="false">IF(ISERROR(VLOOKUP($B120,$AB:$AX,6,0)),0,(VLOOKUP($B120,$AB:$AX,6,0)))</f>
        <v>0</v>
      </c>
      <c r="BH120" s="164" t="n">
        <f aca="false">IF(ISERROR(VLOOKUP($B120,$AB:$AX,7,0)),0,(VLOOKUP($B120,$AB:$AX,7,0)))</f>
        <v>0</v>
      </c>
      <c r="BI120" s="164" t="n">
        <f aca="false">IF(ISERROR(VLOOKUP($B120,$AB:$AX,8,0)),0,(VLOOKUP($B120,$AB:$AX,8,0)))</f>
        <v>0</v>
      </c>
      <c r="BJ120" s="164" t="n">
        <f aca="false">IF(ISERROR(VLOOKUP($B120,$AB:$AX,9,0)),0,(VLOOKUP($B120,$AB:$AX,9,0)))</f>
        <v>0</v>
      </c>
      <c r="BK120" s="165" t="n">
        <f aca="false">IF(ISERROR(VLOOKUP($B120,$AB:$AX,10,0)),0,(VLOOKUP($B120,$AB:$AX,10,0)))</f>
        <v>0</v>
      </c>
    </row>
    <row r="121" customFormat="false" ht="12.75" hidden="true" customHeight="false" outlineLevel="0" collapsed="false">
      <c r="A121" s="174" t="s">
        <v>305</v>
      </c>
      <c r="AA121" s="5" t="s">
        <v>305</v>
      </c>
      <c r="BB121" s="85" t="n">
        <f aca="false">IF(ISERROR(VLOOKUP($B121,$AB:$AX,1,0)),0,(VLOOKUP($B121,$AB:$AX,1,0)))</f>
        <v>0</v>
      </c>
      <c r="BC121" s="86" t="n">
        <f aca="false">IF(ISERROR(VLOOKUP($B121,$AB:$AX,2,0)),0,(VLOOKUP($B121,$AB:$AX,2,0)))</f>
        <v>0</v>
      </c>
      <c r="BD121" s="164" t="n">
        <f aca="false">IF(ISERROR(VLOOKUP($B121,$AB:$AX,3,0)),0,(VLOOKUP($B121,$AB:$AX,3,0)))</f>
        <v>0</v>
      </c>
      <c r="BE121" s="164" t="n">
        <f aca="false">IF(ISERROR(VLOOKUP($B121,$AB:$AX,4,0)),0,(VLOOKUP($B121,$AB:$AX,4,0)))</f>
        <v>0</v>
      </c>
      <c r="BF121" s="164" t="n">
        <f aca="false">IF(ISERROR(VLOOKUP($B121,$AB:$AX,5,0)),0,(VLOOKUP($B121,$AB:$AX,5,0)))</f>
        <v>0</v>
      </c>
      <c r="BG121" s="164" t="n">
        <f aca="false">IF(ISERROR(VLOOKUP($B121,$AB:$AX,6,0)),0,(VLOOKUP($B121,$AB:$AX,6,0)))</f>
        <v>0</v>
      </c>
      <c r="BH121" s="164" t="n">
        <f aca="false">IF(ISERROR(VLOOKUP($B121,$AB:$AX,7,0)),0,(VLOOKUP($B121,$AB:$AX,7,0)))</f>
        <v>0</v>
      </c>
      <c r="BI121" s="164" t="n">
        <f aca="false">IF(ISERROR(VLOOKUP($B121,$AB:$AX,8,0)),0,(VLOOKUP($B121,$AB:$AX,8,0)))</f>
        <v>0</v>
      </c>
      <c r="BJ121" s="164" t="n">
        <f aca="false">IF(ISERROR(VLOOKUP($B121,$AB:$AX,9,0)),0,(VLOOKUP($B121,$AB:$AX,9,0)))</f>
        <v>0</v>
      </c>
      <c r="BK121" s="165" t="n">
        <f aca="false">IF(ISERROR(VLOOKUP($B121,$AB:$AX,10,0)),0,(VLOOKUP($B121,$AB:$AX,10,0)))</f>
        <v>0</v>
      </c>
    </row>
    <row r="122" customFormat="false" ht="12.75" hidden="true" customHeight="false" outlineLevel="0" collapsed="false">
      <c r="A122" s="174" t="s">
        <v>306</v>
      </c>
      <c r="AA122" s="5" t="s">
        <v>306</v>
      </c>
      <c r="BB122" s="85" t="n">
        <f aca="false">IF(ISERROR(VLOOKUP($B122,$AB:$AX,1,0)),0,(VLOOKUP($B122,$AB:$AX,1,0)))</f>
        <v>0</v>
      </c>
      <c r="BC122" s="86" t="n">
        <f aca="false">IF(ISERROR(VLOOKUP($B122,$AB:$AX,2,0)),0,(VLOOKUP($B122,$AB:$AX,2,0)))</f>
        <v>0</v>
      </c>
      <c r="BD122" s="164" t="n">
        <f aca="false">IF(ISERROR(VLOOKUP($B122,$AB:$AX,3,0)),0,(VLOOKUP($B122,$AB:$AX,3,0)))</f>
        <v>0</v>
      </c>
      <c r="BE122" s="164" t="n">
        <f aca="false">IF(ISERROR(VLOOKUP($B122,$AB:$AX,4,0)),0,(VLOOKUP($B122,$AB:$AX,4,0)))</f>
        <v>0</v>
      </c>
      <c r="BF122" s="164" t="n">
        <f aca="false">IF(ISERROR(VLOOKUP($B122,$AB:$AX,5,0)),0,(VLOOKUP($B122,$AB:$AX,5,0)))</f>
        <v>0</v>
      </c>
      <c r="BG122" s="164" t="n">
        <f aca="false">IF(ISERROR(VLOOKUP($B122,$AB:$AX,6,0)),0,(VLOOKUP($B122,$AB:$AX,6,0)))</f>
        <v>0</v>
      </c>
      <c r="BH122" s="164" t="n">
        <f aca="false">IF(ISERROR(VLOOKUP($B122,$AB:$AX,7,0)),0,(VLOOKUP($B122,$AB:$AX,7,0)))</f>
        <v>0</v>
      </c>
      <c r="BI122" s="164" t="n">
        <f aca="false">IF(ISERROR(VLOOKUP($B122,$AB:$AX,8,0)),0,(VLOOKUP($B122,$AB:$AX,8,0)))</f>
        <v>0</v>
      </c>
      <c r="BJ122" s="164" t="n">
        <f aca="false">IF(ISERROR(VLOOKUP($B122,$AB:$AX,9,0)),0,(VLOOKUP($B122,$AB:$AX,9,0)))</f>
        <v>0</v>
      </c>
      <c r="BK122" s="165" t="n">
        <f aca="false">IF(ISERROR(VLOOKUP($B122,$AB:$AX,10,0)),0,(VLOOKUP($B122,$AB:$AX,10,0)))</f>
        <v>0</v>
      </c>
    </row>
    <row r="123" customFormat="false" ht="12.75" hidden="true" customHeight="false" outlineLevel="0" collapsed="false">
      <c r="A123" s="174" t="s">
        <v>307</v>
      </c>
      <c r="AA123" s="5" t="s">
        <v>307</v>
      </c>
      <c r="BB123" s="85" t="n">
        <f aca="false">IF(ISERROR(VLOOKUP($B123,$AB:$AX,1,0)),0,(VLOOKUP($B123,$AB:$AX,1,0)))</f>
        <v>0</v>
      </c>
      <c r="BC123" s="86" t="n">
        <f aca="false">IF(ISERROR(VLOOKUP($B123,$AB:$AX,2,0)),0,(VLOOKUP($B123,$AB:$AX,2,0)))</f>
        <v>0</v>
      </c>
      <c r="BD123" s="164" t="n">
        <f aca="false">IF(ISERROR(VLOOKUP($B123,$AB:$AX,3,0)),0,(VLOOKUP($B123,$AB:$AX,3,0)))</f>
        <v>0</v>
      </c>
      <c r="BE123" s="164" t="n">
        <f aca="false">IF(ISERROR(VLOOKUP($B123,$AB:$AX,4,0)),0,(VLOOKUP($B123,$AB:$AX,4,0)))</f>
        <v>0</v>
      </c>
      <c r="BF123" s="164" t="n">
        <f aca="false">IF(ISERROR(VLOOKUP($B123,$AB:$AX,5,0)),0,(VLOOKUP($B123,$AB:$AX,5,0)))</f>
        <v>0</v>
      </c>
      <c r="BG123" s="164" t="n">
        <f aca="false">IF(ISERROR(VLOOKUP($B123,$AB:$AX,6,0)),0,(VLOOKUP($B123,$AB:$AX,6,0)))</f>
        <v>0</v>
      </c>
      <c r="BH123" s="164" t="n">
        <f aca="false">IF(ISERROR(VLOOKUP($B123,$AB:$AX,7,0)),0,(VLOOKUP($B123,$AB:$AX,7,0)))</f>
        <v>0</v>
      </c>
      <c r="BI123" s="164" t="n">
        <f aca="false">IF(ISERROR(VLOOKUP($B123,$AB:$AX,8,0)),0,(VLOOKUP($B123,$AB:$AX,8,0)))</f>
        <v>0</v>
      </c>
      <c r="BJ123" s="164" t="n">
        <f aca="false">IF(ISERROR(VLOOKUP($B123,$AB:$AX,9,0)),0,(VLOOKUP($B123,$AB:$AX,9,0)))</f>
        <v>0</v>
      </c>
      <c r="BK123" s="165" t="n">
        <f aca="false">IF(ISERROR(VLOOKUP($B123,$AB:$AX,10,0)),0,(VLOOKUP($B123,$AB:$AX,10,0)))</f>
        <v>0</v>
      </c>
    </row>
    <row r="124" customFormat="false" ht="12.75" hidden="true" customHeight="false" outlineLevel="0" collapsed="false">
      <c r="A124" s="174" t="s">
        <v>308</v>
      </c>
      <c r="AA124" s="5" t="s">
        <v>308</v>
      </c>
      <c r="BB124" s="85" t="n">
        <f aca="false">IF(ISERROR(VLOOKUP($B124,$AB:$AX,1,0)),0,(VLOOKUP($B124,$AB:$AX,1,0)))</f>
        <v>0</v>
      </c>
      <c r="BC124" s="86" t="n">
        <f aca="false">IF(ISERROR(VLOOKUP($B124,$AB:$AX,2,0)),0,(VLOOKUP($B124,$AB:$AX,2,0)))</f>
        <v>0</v>
      </c>
      <c r="BD124" s="164" t="n">
        <f aca="false">IF(ISERROR(VLOOKUP($B124,$AB:$AX,3,0)),0,(VLOOKUP($B124,$AB:$AX,3,0)))</f>
        <v>0</v>
      </c>
      <c r="BE124" s="164" t="n">
        <f aca="false">IF(ISERROR(VLOOKUP($B124,$AB:$AX,4,0)),0,(VLOOKUP($B124,$AB:$AX,4,0)))</f>
        <v>0</v>
      </c>
      <c r="BF124" s="164" t="n">
        <f aca="false">IF(ISERROR(VLOOKUP($B124,$AB:$AX,5,0)),0,(VLOOKUP($B124,$AB:$AX,5,0)))</f>
        <v>0</v>
      </c>
      <c r="BG124" s="164" t="n">
        <f aca="false">IF(ISERROR(VLOOKUP($B124,$AB:$AX,6,0)),0,(VLOOKUP($B124,$AB:$AX,6,0)))</f>
        <v>0</v>
      </c>
      <c r="BH124" s="164" t="n">
        <f aca="false">IF(ISERROR(VLOOKUP($B124,$AB:$AX,7,0)),0,(VLOOKUP($B124,$AB:$AX,7,0)))</f>
        <v>0</v>
      </c>
      <c r="BI124" s="164" t="n">
        <f aca="false">IF(ISERROR(VLOOKUP($B124,$AB:$AX,8,0)),0,(VLOOKUP($B124,$AB:$AX,8,0)))</f>
        <v>0</v>
      </c>
      <c r="BJ124" s="164" t="n">
        <f aca="false">IF(ISERROR(VLOOKUP($B124,$AB:$AX,9,0)),0,(VLOOKUP($B124,$AB:$AX,9,0)))</f>
        <v>0</v>
      </c>
      <c r="BK124" s="165" t="n">
        <f aca="false">IF(ISERROR(VLOOKUP($B124,$AB:$AX,10,0)),0,(VLOOKUP($B124,$AB:$AX,10,0)))</f>
        <v>0</v>
      </c>
    </row>
    <row r="125" customFormat="false" ht="12.75" hidden="true" customHeight="false" outlineLevel="0" collapsed="false">
      <c r="A125" s="174" t="s">
        <v>309</v>
      </c>
      <c r="AA125" s="5" t="s">
        <v>309</v>
      </c>
      <c r="BB125" s="85" t="n">
        <f aca="false">IF(ISERROR(VLOOKUP($B125,$AB:$AX,1,0)),0,(VLOOKUP($B125,$AB:$AX,1,0)))</f>
        <v>0</v>
      </c>
      <c r="BC125" s="86" t="n">
        <f aca="false">IF(ISERROR(VLOOKUP($B125,$AB:$AX,2,0)),0,(VLOOKUP($B125,$AB:$AX,2,0)))</f>
        <v>0</v>
      </c>
      <c r="BD125" s="164" t="n">
        <f aca="false">IF(ISERROR(VLOOKUP($B125,$AB:$AX,3,0)),0,(VLOOKUP($B125,$AB:$AX,3,0)))</f>
        <v>0</v>
      </c>
      <c r="BE125" s="164" t="n">
        <f aca="false">IF(ISERROR(VLOOKUP($B125,$AB:$AX,4,0)),0,(VLOOKUP($B125,$AB:$AX,4,0)))</f>
        <v>0</v>
      </c>
      <c r="BF125" s="164" t="n">
        <f aca="false">IF(ISERROR(VLOOKUP($B125,$AB:$AX,5,0)),0,(VLOOKUP($B125,$AB:$AX,5,0)))</f>
        <v>0</v>
      </c>
      <c r="BG125" s="164" t="n">
        <f aca="false">IF(ISERROR(VLOOKUP($B125,$AB:$AX,6,0)),0,(VLOOKUP($B125,$AB:$AX,6,0)))</f>
        <v>0</v>
      </c>
      <c r="BH125" s="164" t="n">
        <f aca="false">IF(ISERROR(VLOOKUP($B125,$AB:$AX,7,0)),0,(VLOOKUP($B125,$AB:$AX,7,0)))</f>
        <v>0</v>
      </c>
      <c r="BI125" s="164" t="n">
        <f aca="false">IF(ISERROR(VLOOKUP($B125,$AB:$AX,8,0)),0,(VLOOKUP($B125,$AB:$AX,8,0)))</f>
        <v>0</v>
      </c>
      <c r="BJ125" s="164" t="n">
        <f aca="false">IF(ISERROR(VLOOKUP($B125,$AB:$AX,9,0)),0,(VLOOKUP($B125,$AB:$AX,9,0)))</f>
        <v>0</v>
      </c>
      <c r="BK125" s="165" t="n">
        <f aca="false">IF(ISERROR(VLOOKUP($B125,$AB:$AX,10,0)),0,(VLOOKUP($B125,$AB:$AX,10,0)))</f>
        <v>0</v>
      </c>
    </row>
    <row r="126" customFormat="false" ht="12.75" hidden="true" customHeight="false" outlineLevel="0" collapsed="false">
      <c r="A126" s="174" t="s">
        <v>310</v>
      </c>
      <c r="AA126" s="5" t="s">
        <v>310</v>
      </c>
      <c r="BB126" s="85" t="n">
        <f aca="false">IF(ISERROR(VLOOKUP($B126,$AB:$AX,1,0)),0,(VLOOKUP($B126,$AB:$AX,1,0)))</f>
        <v>0</v>
      </c>
      <c r="BC126" s="86" t="n">
        <f aca="false">IF(ISERROR(VLOOKUP($B126,$AB:$AX,2,0)),0,(VLOOKUP($B126,$AB:$AX,2,0)))</f>
        <v>0</v>
      </c>
      <c r="BD126" s="164" t="n">
        <f aca="false">IF(ISERROR(VLOOKUP($B126,$AB:$AX,3,0)),0,(VLOOKUP($B126,$AB:$AX,3,0)))</f>
        <v>0</v>
      </c>
      <c r="BE126" s="164" t="n">
        <f aca="false">IF(ISERROR(VLOOKUP($B126,$AB:$AX,4,0)),0,(VLOOKUP($B126,$AB:$AX,4,0)))</f>
        <v>0</v>
      </c>
      <c r="BF126" s="164" t="n">
        <f aca="false">IF(ISERROR(VLOOKUP($B126,$AB:$AX,5,0)),0,(VLOOKUP($B126,$AB:$AX,5,0)))</f>
        <v>0</v>
      </c>
      <c r="BG126" s="164" t="n">
        <f aca="false">IF(ISERROR(VLOOKUP($B126,$AB:$AX,6,0)),0,(VLOOKUP($B126,$AB:$AX,6,0)))</f>
        <v>0</v>
      </c>
      <c r="BH126" s="164" t="n">
        <f aca="false">IF(ISERROR(VLOOKUP($B126,$AB:$AX,7,0)),0,(VLOOKUP($B126,$AB:$AX,7,0)))</f>
        <v>0</v>
      </c>
      <c r="BI126" s="164" t="n">
        <f aca="false">IF(ISERROR(VLOOKUP($B126,$AB:$AX,8,0)),0,(VLOOKUP($B126,$AB:$AX,8,0)))</f>
        <v>0</v>
      </c>
      <c r="BJ126" s="164" t="n">
        <f aca="false">IF(ISERROR(VLOOKUP($B126,$AB:$AX,9,0)),0,(VLOOKUP($B126,$AB:$AX,9,0)))</f>
        <v>0</v>
      </c>
      <c r="BK126" s="165" t="n">
        <f aca="false">IF(ISERROR(VLOOKUP($B126,$AB:$AX,10,0)),0,(VLOOKUP($B126,$AB:$AX,10,0)))</f>
        <v>0</v>
      </c>
    </row>
    <row r="127" customFormat="false" ht="12.75" hidden="true" customHeight="false" outlineLevel="0" collapsed="false">
      <c r="A127" s="174" t="s">
        <v>311</v>
      </c>
      <c r="AA127" s="5" t="s">
        <v>311</v>
      </c>
      <c r="BB127" s="85" t="n">
        <f aca="false">IF(ISERROR(VLOOKUP($B127,$AB:$AX,1,0)),0,(VLOOKUP($B127,$AB:$AX,1,0)))</f>
        <v>0</v>
      </c>
      <c r="BC127" s="86" t="n">
        <f aca="false">IF(ISERROR(VLOOKUP($B127,$AB:$AX,2,0)),0,(VLOOKUP($B127,$AB:$AX,2,0)))</f>
        <v>0</v>
      </c>
      <c r="BD127" s="164" t="n">
        <f aca="false">IF(ISERROR(VLOOKUP($B127,$AB:$AX,3,0)),0,(VLOOKUP($B127,$AB:$AX,3,0)))</f>
        <v>0</v>
      </c>
      <c r="BE127" s="164" t="n">
        <f aca="false">IF(ISERROR(VLOOKUP($B127,$AB:$AX,4,0)),0,(VLOOKUP($B127,$AB:$AX,4,0)))</f>
        <v>0</v>
      </c>
      <c r="BF127" s="164" t="n">
        <f aca="false">IF(ISERROR(VLOOKUP($B127,$AB:$AX,5,0)),0,(VLOOKUP($B127,$AB:$AX,5,0)))</f>
        <v>0</v>
      </c>
      <c r="BG127" s="164" t="n">
        <f aca="false">IF(ISERROR(VLOOKUP($B127,$AB:$AX,6,0)),0,(VLOOKUP($B127,$AB:$AX,6,0)))</f>
        <v>0</v>
      </c>
      <c r="BH127" s="164" t="n">
        <f aca="false">IF(ISERROR(VLOOKUP($B127,$AB:$AX,7,0)),0,(VLOOKUP($B127,$AB:$AX,7,0)))</f>
        <v>0</v>
      </c>
      <c r="BI127" s="164" t="n">
        <f aca="false">IF(ISERROR(VLOOKUP($B127,$AB:$AX,8,0)),0,(VLOOKUP($B127,$AB:$AX,8,0)))</f>
        <v>0</v>
      </c>
      <c r="BJ127" s="164" t="n">
        <f aca="false">IF(ISERROR(VLOOKUP($B127,$AB:$AX,9,0)),0,(VLOOKUP($B127,$AB:$AX,9,0)))</f>
        <v>0</v>
      </c>
      <c r="BK127" s="165" t="n">
        <f aca="false">IF(ISERROR(VLOOKUP($B127,$AB:$AX,10,0)),0,(VLOOKUP($B127,$AB:$AX,10,0)))</f>
        <v>0</v>
      </c>
    </row>
    <row r="128" customFormat="false" ht="12.75" hidden="true" customHeight="false" outlineLevel="0" collapsed="false">
      <c r="A128" s="174" t="s">
        <v>312</v>
      </c>
      <c r="AA128" s="5" t="s">
        <v>312</v>
      </c>
      <c r="BB128" s="85" t="n">
        <f aca="false">IF(ISERROR(VLOOKUP($B128,$AB:$AX,1,0)),0,(VLOOKUP($B128,$AB:$AX,1,0)))</f>
        <v>0</v>
      </c>
      <c r="BC128" s="86" t="n">
        <f aca="false">IF(ISERROR(VLOOKUP($B128,$AB:$AX,2,0)),0,(VLOOKUP($B128,$AB:$AX,2,0)))</f>
        <v>0</v>
      </c>
      <c r="BD128" s="164" t="n">
        <f aca="false">IF(ISERROR(VLOOKUP($B128,$AB:$AX,3,0)),0,(VLOOKUP($B128,$AB:$AX,3,0)))</f>
        <v>0</v>
      </c>
      <c r="BE128" s="164" t="n">
        <f aca="false">IF(ISERROR(VLOOKUP($B128,$AB:$AX,4,0)),0,(VLOOKUP($B128,$AB:$AX,4,0)))</f>
        <v>0</v>
      </c>
      <c r="BF128" s="164" t="n">
        <f aca="false">IF(ISERROR(VLOOKUP($B128,$AB:$AX,5,0)),0,(VLOOKUP($B128,$AB:$AX,5,0)))</f>
        <v>0</v>
      </c>
      <c r="BG128" s="164" t="n">
        <f aca="false">IF(ISERROR(VLOOKUP($B128,$AB:$AX,6,0)),0,(VLOOKUP($B128,$AB:$AX,6,0)))</f>
        <v>0</v>
      </c>
      <c r="BH128" s="164" t="n">
        <f aca="false">IF(ISERROR(VLOOKUP($B128,$AB:$AX,7,0)),0,(VLOOKUP($B128,$AB:$AX,7,0)))</f>
        <v>0</v>
      </c>
      <c r="BI128" s="164" t="n">
        <f aca="false">IF(ISERROR(VLOOKUP($B128,$AB:$AX,8,0)),0,(VLOOKUP($B128,$AB:$AX,8,0)))</f>
        <v>0</v>
      </c>
      <c r="BJ128" s="164" t="n">
        <f aca="false">IF(ISERROR(VLOOKUP($B128,$AB:$AX,9,0)),0,(VLOOKUP($B128,$AB:$AX,9,0)))</f>
        <v>0</v>
      </c>
      <c r="BK128" s="165" t="n">
        <f aca="false">IF(ISERROR(VLOOKUP($B128,$AB:$AX,10,0)),0,(VLOOKUP($B128,$AB:$AX,10,0)))</f>
        <v>0</v>
      </c>
    </row>
    <row r="129" customFormat="false" ht="12.75" hidden="true" customHeight="false" outlineLevel="0" collapsed="false">
      <c r="A129" s="174" t="s">
        <v>313</v>
      </c>
      <c r="AA129" s="5" t="s">
        <v>313</v>
      </c>
      <c r="BB129" s="85" t="n">
        <f aca="false">IF(ISERROR(VLOOKUP($B129,$AB:$AX,1,0)),0,(VLOOKUP($B129,$AB:$AX,1,0)))</f>
        <v>0</v>
      </c>
      <c r="BC129" s="86" t="n">
        <f aca="false">IF(ISERROR(VLOOKUP($B129,$AB:$AX,2,0)),0,(VLOOKUP($B129,$AB:$AX,2,0)))</f>
        <v>0</v>
      </c>
      <c r="BD129" s="164" t="n">
        <f aca="false">IF(ISERROR(VLOOKUP($B129,$AB:$AX,3,0)),0,(VLOOKUP($B129,$AB:$AX,3,0)))</f>
        <v>0</v>
      </c>
      <c r="BE129" s="164" t="n">
        <f aca="false">IF(ISERROR(VLOOKUP($B129,$AB:$AX,4,0)),0,(VLOOKUP($B129,$AB:$AX,4,0)))</f>
        <v>0</v>
      </c>
      <c r="BF129" s="164" t="n">
        <f aca="false">IF(ISERROR(VLOOKUP($B129,$AB:$AX,5,0)),0,(VLOOKUP($B129,$AB:$AX,5,0)))</f>
        <v>0</v>
      </c>
      <c r="BG129" s="164" t="n">
        <f aca="false">IF(ISERROR(VLOOKUP($B129,$AB:$AX,6,0)),0,(VLOOKUP($B129,$AB:$AX,6,0)))</f>
        <v>0</v>
      </c>
      <c r="BH129" s="164" t="n">
        <f aca="false">IF(ISERROR(VLOOKUP($B129,$AB:$AX,7,0)),0,(VLOOKUP($B129,$AB:$AX,7,0)))</f>
        <v>0</v>
      </c>
      <c r="BI129" s="164" t="n">
        <f aca="false">IF(ISERROR(VLOOKUP($B129,$AB:$AX,8,0)),0,(VLOOKUP($B129,$AB:$AX,8,0)))</f>
        <v>0</v>
      </c>
      <c r="BJ129" s="164" t="n">
        <f aca="false">IF(ISERROR(VLOOKUP($B129,$AB:$AX,9,0)),0,(VLOOKUP($B129,$AB:$AX,9,0)))</f>
        <v>0</v>
      </c>
      <c r="BK129" s="165" t="n">
        <f aca="false">IF(ISERROR(VLOOKUP($B129,$AB:$AX,10,0)),0,(VLOOKUP($B129,$AB:$AX,10,0)))</f>
        <v>0</v>
      </c>
    </row>
    <row r="130" customFormat="false" ht="12.75" hidden="true" customHeight="false" outlineLevel="0" collapsed="false">
      <c r="A130" s="174" t="s">
        <v>314</v>
      </c>
      <c r="AA130" s="5" t="s">
        <v>314</v>
      </c>
      <c r="BB130" s="85" t="n">
        <f aca="false">IF(ISERROR(VLOOKUP($B130,$AB:$AX,1,0)),0,(VLOOKUP($B130,$AB:$AX,1,0)))</f>
        <v>0</v>
      </c>
      <c r="BC130" s="86" t="n">
        <f aca="false">IF(ISERROR(VLOOKUP($B130,$AB:$AX,2,0)),0,(VLOOKUP($B130,$AB:$AX,2,0)))</f>
        <v>0</v>
      </c>
      <c r="BD130" s="164" t="n">
        <f aca="false">IF(ISERROR(VLOOKUP($B130,$AB:$AX,3,0)),0,(VLOOKUP($B130,$AB:$AX,3,0)))</f>
        <v>0</v>
      </c>
      <c r="BE130" s="164" t="n">
        <f aca="false">IF(ISERROR(VLOOKUP($B130,$AB:$AX,4,0)),0,(VLOOKUP($B130,$AB:$AX,4,0)))</f>
        <v>0</v>
      </c>
      <c r="BF130" s="164" t="n">
        <f aca="false">IF(ISERROR(VLOOKUP($B130,$AB:$AX,5,0)),0,(VLOOKUP($B130,$AB:$AX,5,0)))</f>
        <v>0</v>
      </c>
      <c r="BG130" s="164" t="n">
        <f aca="false">IF(ISERROR(VLOOKUP($B130,$AB:$AX,6,0)),0,(VLOOKUP($B130,$AB:$AX,6,0)))</f>
        <v>0</v>
      </c>
      <c r="BH130" s="164" t="n">
        <f aca="false">IF(ISERROR(VLOOKUP($B130,$AB:$AX,7,0)),0,(VLOOKUP($B130,$AB:$AX,7,0)))</f>
        <v>0</v>
      </c>
      <c r="BI130" s="164" t="n">
        <f aca="false">IF(ISERROR(VLOOKUP($B130,$AB:$AX,8,0)),0,(VLOOKUP($B130,$AB:$AX,8,0)))</f>
        <v>0</v>
      </c>
      <c r="BJ130" s="164" t="n">
        <f aca="false">IF(ISERROR(VLOOKUP($B130,$AB:$AX,9,0)),0,(VLOOKUP($B130,$AB:$AX,9,0)))</f>
        <v>0</v>
      </c>
      <c r="BK130" s="165" t="n">
        <f aca="false">IF(ISERROR(VLOOKUP($B130,$AB:$AX,10,0)),0,(VLOOKUP($B130,$AB:$AX,10,0)))</f>
        <v>0</v>
      </c>
    </row>
    <row r="131" customFormat="false" ht="12.75" hidden="true" customHeight="false" outlineLevel="0" collapsed="false">
      <c r="A131" s="174" t="s">
        <v>315</v>
      </c>
      <c r="AA131" s="5" t="s">
        <v>315</v>
      </c>
      <c r="BB131" s="85" t="n">
        <f aca="false">IF(ISERROR(VLOOKUP($B131,$AB:$AX,1,0)),0,(VLOOKUP($B131,$AB:$AX,1,0)))</f>
        <v>0</v>
      </c>
      <c r="BC131" s="86" t="n">
        <f aca="false">IF(ISERROR(VLOOKUP($B131,$AB:$AX,2,0)),0,(VLOOKUP($B131,$AB:$AX,2,0)))</f>
        <v>0</v>
      </c>
      <c r="BD131" s="164" t="n">
        <f aca="false">IF(ISERROR(VLOOKUP($B131,$AB:$AX,3,0)),0,(VLOOKUP($B131,$AB:$AX,3,0)))</f>
        <v>0</v>
      </c>
      <c r="BE131" s="164" t="n">
        <f aca="false">IF(ISERROR(VLOOKUP($B131,$AB:$AX,4,0)),0,(VLOOKUP($B131,$AB:$AX,4,0)))</f>
        <v>0</v>
      </c>
      <c r="BF131" s="164" t="n">
        <f aca="false">IF(ISERROR(VLOOKUP($B131,$AB:$AX,5,0)),0,(VLOOKUP($B131,$AB:$AX,5,0)))</f>
        <v>0</v>
      </c>
      <c r="BG131" s="164" t="n">
        <f aca="false">IF(ISERROR(VLOOKUP($B131,$AB:$AX,6,0)),0,(VLOOKUP($B131,$AB:$AX,6,0)))</f>
        <v>0</v>
      </c>
      <c r="BH131" s="164" t="n">
        <f aca="false">IF(ISERROR(VLOOKUP($B131,$AB:$AX,7,0)),0,(VLOOKUP($B131,$AB:$AX,7,0)))</f>
        <v>0</v>
      </c>
      <c r="BI131" s="164" t="n">
        <f aca="false">IF(ISERROR(VLOOKUP($B131,$AB:$AX,8,0)),0,(VLOOKUP($B131,$AB:$AX,8,0)))</f>
        <v>0</v>
      </c>
      <c r="BJ131" s="164" t="n">
        <f aca="false">IF(ISERROR(VLOOKUP($B131,$AB:$AX,9,0)),0,(VLOOKUP($B131,$AB:$AX,9,0)))</f>
        <v>0</v>
      </c>
      <c r="BK131" s="165" t="n">
        <f aca="false">IF(ISERROR(VLOOKUP($B131,$AB:$AX,10,0)),0,(VLOOKUP($B131,$AB:$AX,10,0)))</f>
        <v>0</v>
      </c>
    </row>
    <row r="132" customFormat="false" ht="12.75" hidden="true" customHeight="false" outlineLevel="0" collapsed="false">
      <c r="A132" s="174" t="s">
        <v>316</v>
      </c>
      <c r="B132" s="94" t="n">
        <v>0</v>
      </c>
      <c r="D132" s="22" t="n">
        <v>0</v>
      </c>
      <c r="E132" s="22" t="n">
        <v>0</v>
      </c>
      <c r="F132" s="22" t="n">
        <v>0</v>
      </c>
      <c r="G132" s="21" t="n">
        <v>0</v>
      </c>
      <c r="H132" s="22" t="n">
        <v>0</v>
      </c>
      <c r="I132" s="22" t="n">
        <v>0</v>
      </c>
      <c r="J132" s="149" t="n">
        <v>0</v>
      </c>
      <c r="K132" s="149" t="n">
        <v>0</v>
      </c>
      <c r="AA132" s="5" t="s">
        <v>316</v>
      </c>
      <c r="AB132" s="5" t="n">
        <v>0</v>
      </c>
      <c r="AD132" s="5" t="n">
        <v>0</v>
      </c>
      <c r="AE132" s="5" t="n">
        <v>0</v>
      </c>
      <c r="AF132" s="5" t="n">
        <v>0</v>
      </c>
      <c r="AG132" s="5" t="n">
        <v>0</v>
      </c>
      <c r="AH132" s="5" t="n">
        <v>0</v>
      </c>
      <c r="AI132" s="5" t="n">
        <v>0</v>
      </c>
      <c r="AJ132" s="5" t="n">
        <v>0</v>
      </c>
      <c r="AK132" s="5" t="n">
        <v>0</v>
      </c>
      <c r="BB132" s="85" t="n">
        <f aca="false">IF(ISERROR(VLOOKUP($B132,$AB:$AX,1,0)),0,(VLOOKUP($B132,$AB:$AX,1,0)))</f>
        <v>0</v>
      </c>
      <c r="BC132" s="86" t="n">
        <f aca="false">IF(ISERROR(VLOOKUP($B132,$AB:$AX,2,0)),0,(VLOOKUP($B132,$AB:$AX,2,0)))</f>
        <v>0</v>
      </c>
      <c r="BD132" s="164" t="n">
        <f aca="false">IF(ISERROR(VLOOKUP($B132,$AB:$AX,3,0)),0,(VLOOKUP($B132,$AB:$AX,3,0)))</f>
        <v>0</v>
      </c>
      <c r="BE132" s="164" t="n">
        <f aca="false">IF(ISERROR(VLOOKUP($B132,$AB:$AX,4,0)),0,(VLOOKUP($B132,$AB:$AX,4,0)))</f>
        <v>0</v>
      </c>
      <c r="BF132" s="164" t="n">
        <f aca="false">IF(ISERROR(VLOOKUP($B132,$AB:$AX,5,0)),0,(VLOOKUP($B132,$AB:$AX,5,0)))</f>
        <v>0</v>
      </c>
      <c r="BG132" s="164" t="n">
        <f aca="false">IF(ISERROR(VLOOKUP($B132,$AB:$AX,6,0)),0,(VLOOKUP($B132,$AB:$AX,6,0)))</f>
        <v>0</v>
      </c>
      <c r="BH132" s="164" t="n">
        <f aca="false">IF(ISERROR(VLOOKUP($B132,$AB:$AX,7,0)),0,(VLOOKUP($B132,$AB:$AX,7,0)))</f>
        <v>0</v>
      </c>
      <c r="BI132" s="164" t="n">
        <f aca="false">IF(ISERROR(VLOOKUP($B132,$AB:$AX,8,0)),0,(VLOOKUP($B132,$AB:$AX,8,0)))</f>
        <v>0</v>
      </c>
      <c r="BJ132" s="164" t="n">
        <f aca="false">IF(ISERROR(VLOOKUP($B132,$AB:$AX,9,0)),0,(VLOOKUP($B132,$AB:$AX,9,0)))</f>
        <v>0</v>
      </c>
      <c r="BK132" s="165" t="n">
        <f aca="false">IF(ISERROR(VLOOKUP($B132,$AB:$AX,10,0)),0,(VLOOKUP($B132,$AB:$AX,10,0)))</f>
        <v>0</v>
      </c>
    </row>
    <row r="133" customFormat="false" ht="15.75" hidden="false" customHeight="false" outlineLevel="0" collapsed="false">
      <c r="A133" s="174" t="s">
        <v>318</v>
      </c>
      <c r="B133" s="162" t="s">
        <v>319</v>
      </c>
      <c r="AA133" s="5" t="s">
        <v>318</v>
      </c>
      <c r="AB133" s="146" t="s">
        <v>319</v>
      </c>
      <c r="BB133" s="85" t="str">
        <f aca="false">IF(ISERROR(VLOOKUP($B133,$AB:$AX,1,0)),0,(VLOOKUP($B133,$AB:$AX,1,0)))</f>
        <v>CONTINENTAL</v>
      </c>
      <c r="BC133" s="86" t="n">
        <f aca="false">IF(ISERROR(VLOOKUP($B133,$AB:$AX,2,0)),0,(VLOOKUP($B133,$AB:$AX,2,0)))</f>
        <v>0</v>
      </c>
      <c r="BD133" s="164" t="n">
        <f aca="false">IF(ISERROR(VLOOKUP($B133,$AB:$AX,3,0)),0,(VLOOKUP($B133,$AB:$AX,3,0)))</f>
        <v>0</v>
      </c>
      <c r="BE133" s="164" t="n">
        <f aca="false">IF(ISERROR(VLOOKUP($B133,$AB:$AX,4,0)),0,(VLOOKUP($B133,$AB:$AX,4,0)))</f>
        <v>0</v>
      </c>
      <c r="BF133" s="164" t="n">
        <f aca="false">IF(ISERROR(VLOOKUP($B133,$AB:$AX,5,0)),0,(VLOOKUP($B133,$AB:$AX,5,0)))</f>
        <v>0</v>
      </c>
      <c r="BG133" s="164" t="n">
        <f aca="false">IF(ISERROR(VLOOKUP($B133,$AB:$AX,6,0)),0,(VLOOKUP($B133,$AB:$AX,6,0)))</f>
        <v>0</v>
      </c>
      <c r="BH133" s="164" t="n">
        <f aca="false">IF(ISERROR(VLOOKUP($B133,$AB:$AX,7,0)),0,(VLOOKUP($B133,$AB:$AX,7,0)))</f>
        <v>0</v>
      </c>
      <c r="BI133" s="164" t="n">
        <f aca="false">IF(ISERROR(VLOOKUP($B133,$AB:$AX,8,0)),0,(VLOOKUP($B133,$AB:$AX,8,0)))</f>
        <v>0</v>
      </c>
      <c r="BJ133" s="164" t="n">
        <f aca="false">IF(ISERROR(VLOOKUP($B133,$AB:$AX,9,0)),0,(VLOOKUP($B133,$AB:$AX,9,0)))</f>
        <v>0</v>
      </c>
      <c r="BK133" s="165" t="n">
        <f aca="false">IF(ISERROR(VLOOKUP($B133,$AB:$AX,10,0)),0,(VLOOKUP($B133,$AB:$AX,10,0)))</f>
        <v>0</v>
      </c>
    </row>
    <row r="134" customFormat="false" ht="12.75" hidden="false" customHeight="false" outlineLevel="0" collapsed="false">
      <c r="A134" s="174" t="s">
        <v>320</v>
      </c>
      <c r="B134" s="94" t="s">
        <v>321</v>
      </c>
      <c r="C134" s="21" t="s">
        <v>29</v>
      </c>
      <c r="D134" s="22" t="s">
        <v>323</v>
      </c>
      <c r="E134" s="22" t="s">
        <v>1749</v>
      </c>
      <c r="F134" s="22" t="s">
        <v>1750</v>
      </c>
      <c r="G134" s="21" t="s">
        <v>1751</v>
      </c>
      <c r="H134" s="22" t="s">
        <v>1746</v>
      </c>
      <c r="I134" s="22" t="s">
        <v>1752</v>
      </c>
      <c r="J134" s="149" t="s">
        <v>1753</v>
      </c>
      <c r="AA134" s="5" t="s">
        <v>320</v>
      </c>
      <c r="AB134" s="5" t="s">
        <v>321</v>
      </c>
      <c r="AC134" s="5" t="s">
        <v>29</v>
      </c>
      <c r="AD134" s="5" t="s">
        <v>323</v>
      </c>
      <c r="AE134" s="5" t="s">
        <v>1749</v>
      </c>
      <c r="AF134" s="5" t="s">
        <v>1750</v>
      </c>
      <c r="AG134" s="5" t="s">
        <v>1754</v>
      </c>
      <c r="AH134" s="5" t="s">
        <v>1746</v>
      </c>
      <c r="AI134" s="5" t="s">
        <v>1752</v>
      </c>
      <c r="AJ134" s="5" t="s">
        <v>1753</v>
      </c>
      <c r="BB134" s="85" t="str">
        <f aca="false">IF(ISERROR(VLOOKUP($B134,$AB:$AX,1,0)),0,(VLOOKUP($B134,$AB:$AX,1,0)))</f>
        <v>EWZ Switz</v>
      </c>
      <c r="BC134" s="86" t="str">
        <f aca="false">IF(ISERROR(VLOOKUP($B134,$AB:$AX,2,0)),0,(VLOOKUP($B134,$AB:$AX,2,0)))</f>
        <v>Q2 01</v>
      </c>
      <c r="BD134" s="164" t="str">
        <f aca="false">IF(ISERROR(VLOOKUP($B134,$AB:$AX,3,0)),0,(VLOOKUP($B134,$AB:$AX,3,0)))</f>
        <v>Heydecker/Kreuzberg</v>
      </c>
      <c r="BE134" s="164" t="str">
        <f aca="false">IF(ISERROR(VLOOKUP($B134,$AB:$AX,4,0)),0,(VLOOKUP($B134,$AB:$AX,4,0)))</f>
        <v>Michael Schuh</v>
      </c>
      <c r="BF134" s="164" t="str">
        <f aca="false">IF(ISERROR(VLOOKUP($B134,$AB:$AX,5,0)),0,(VLOOKUP($B134,$AB:$AX,5,0)))</f>
        <v>Dirk Remuss</v>
      </c>
      <c r="BG134" s="164" t="str">
        <f aca="false">IF(ISERROR(VLOOKUP($B134,$AB:$AX,6,0)),0,(VLOOKUP($B134,$AB:$AX,6,0)))</f>
        <v>Claire Wright/Liisa M.</v>
      </c>
      <c r="BH134" s="164" t="str">
        <f aca="false">IF(ISERROR(VLOOKUP($B134,$AB:$AX,7,0)),0,(VLOOKUP($B134,$AB:$AX,7,0)))</f>
        <v>Claire Wright</v>
      </c>
      <c r="BI134" s="164" t="str">
        <f aca="false">IF(ISERROR(VLOOKUP($B134,$AB:$AX,8,0)),0,(VLOOKUP($B134,$AB:$AX,8,0)))</f>
        <v>Coralie Evans</v>
      </c>
      <c r="BJ134" s="164" t="str">
        <f aca="false">IF(ISERROR(VLOOKUP($B134,$AB:$AX,9,0)),0,(VLOOKUP($B134,$AB:$AX,9,0)))</f>
        <v>Olivier Herbelot</v>
      </c>
      <c r="BK134" s="165" t="n">
        <f aca="false">IF(ISERROR(VLOOKUP($B134,$AB:$AX,10,0)),0,(VLOOKUP($B134,$AB:$AX,10,0)))</f>
        <v>0</v>
      </c>
    </row>
    <row r="135" customFormat="false" ht="12.75" hidden="false" customHeight="false" outlineLevel="0" collapsed="false">
      <c r="A135" s="174" t="s">
        <v>325</v>
      </c>
      <c r="B135" s="94" t="s">
        <v>326</v>
      </c>
      <c r="C135" s="21" t="s">
        <v>29</v>
      </c>
      <c r="D135" s="22" t="s">
        <v>328</v>
      </c>
      <c r="E135" s="22" t="s">
        <v>1755</v>
      </c>
      <c r="I135" s="22" t="s">
        <v>1752</v>
      </c>
      <c r="AA135" s="5" t="s">
        <v>325</v>
      </c>
      <c r="AB135" s="5" t="s">
        <v>326</v>
      </c>
      <c r="AC135" s="5" t="s">
        <v>29</v>
      </c>
      <c r="AD135" s="5" t="s">
        <v>328</v>
      </c>
      <c r="AI135" s="5" t="s">
        <v>1752</v>
      </c>
      <c r="BB135" s="85" t="str">
        <f aca="false">IF(ISERROR(VLOOKUP($B135,$AB:$AX,1,0)),0,(VLOOKUP($B135,$AB:$AX,1,0)))</f>
        <v>CEZ restructure</v>
      </c>
      <c r="BC135" s="86" t="str">
        <f aca="false">IF(ISERROR(VLOOKUP($B135,$AB:$AX,2,0)),0,(VLOOKUP($B135,$AB:$AX,2,0)))</f>
        <v>Q2 01</v>
      </c>
      <c r="BD135" s="164" t="str">
        <f aca="false">IF(ISERROR(VLOOKUP($B135,$AB:$AX,3,0)),0,(VLOOKUP($B135,$AB:$AX,3,0)))</f>
        <v>Antony Steiner</v>
      </c>
      <c r="BE135" s="164" t="n">
        <f aca="false">IF(ISERROR(VLOOKUP($B135,$AB:$AX,4,0)),0,(VLOOKUP($B135,$AB:$AX,4,0)))</f>
        <v>0</v>
      </c>
      <c r="BF135" s="164" t="n">
        <f aca="false">IF(ISERROR(VLOOKUP($B135,$AB:$AX,5,0)),0,(VLOOKUP($B135,$AB:$AX,5,0)))</f>
        <v>0</v>
      </c>
      <c r="BG135" s="164" t="n">
        <f aca="false">IF(ISERROR(VLOOKUP($B135,$AB:$AX,6,0)),0,(VLOOKUP($B135,$AB:$AX,6,0)))</f>
        <v>0</v>
      </c>
      <c r="BH135" s="164" t="n">
        <f aca="false">IF(ISERROR(VLOOKUP($B135,$AB:$AX,7,0)),0,(VLOOKUP($B135,$AB:$AX,7,0)))</f>
        <v>0</v>
      </c>
      <c r="BI135" s="164" t="str">
        <f aca="false">IF(ISERROR(VLOOKUP($B135,$AB:$AX,8,0)),0,(VLOOKUP($B135,$AB:$AX,8,0)))</f>
        <v>Coralie Evans</v>
      </c>
      <c r="BJ135" s="164" t="n">
        <f aca="false">IF(ISERROR(VLOOKUP($B135,$AB:$AX,9,0)),0,(VLOOKUP($B135,$AB:$AX,9,0)))</f>
        <v>0</v>
      </c>
      <c r="BK135" s="165" t="n">
        <f aca="false">IF(ISERROR(VLOOKUP($B135,$AB:$AX,10,0)),0,(VLOOKUP($B135,$AB:$AX,10,0)))</f>
        <v>0</v>
      </c>
    </row>
    <row r="136" customFormat="false" ht="12.75" hidden="false" customHeight="false" outlineLevel="0" collapsed="false">
      <c r="A136" s="174" t="s">
        <v>330</v>
      </c>
      <c r="B136" s="94" t="s">
        <v>331</v>
      </c>
      <c r="C136" s="21" t="s">
        <v>29</v>
      </c>
      <c r="D136" s="22" t="s">
        <v>333</v>
      </c>
      <c r="E136" s="22" t="s">
        <v>1749</v>
      </c>
      <c r="F136" s="22" t="s">
        <v>1750</v>
      </c>
      <c r="G136" s="21" t="s">
        <v>1756</v>
      </c>
      <c r="I136" s="22" t="s">
        <v>1752</v>
      </c>
      <c r="J136" s="149" t="s">
        <v>1757</v>
      </c>
      <c r="AA136" s="5" t="s">
        <v>330</v>
      </c>
      <c r="AB136" s="5" t="s">
        <v>331</v>
      </c>
      <c r="AC136" s="5" t="s">
        <v>29</v>
      </c>
      <c r="AD136" s="5" t="s">
        <v>333</v>
      </c>
      <c r="AE136" s="5" t="s">
        <v>1749</v>
      </c>
      <c r="AF136" s="5" t="s">
        <v>1750</v>
      </c>
      <c r="AG136" s="5" t="s">
        <v>1756</v>
      </c>
      <c r="AI136" s="5" t="s">
        <v>1752</v>
      </c>
      <c r="AJ136" s="5" t="s">
        <v>1757</v>
      </c>
      <c r="BB136" s="85" t="str">
        <f aca="false">IF(ISERROR(VLOOKUP($B136,$AB:$AX,1,0)),0,(VLOOKUP($B136,$AB:$AX,1,0)))</f>
        <v>Bayer AG / Dormagen</v>
      </c>
      <c r="BC136" s="86" t="str">
        <f aca="false">IF(ISERROR(VLOOKUP($B136,$AB:$AX,2,0)),0,(VLOOKUP($B136,$AB:$AX,2,0)))</f>
        <v>Q2 01</v>
      </c>
      <c r="BD136" s="164" t="str">
        <f aca="false">IF(ISERROR(VLOOKUP($B136,$AB:$AX,3,0)),0,(VLOOKUP($B136,$AB:$AX,3,0)))</f>
        <v>Neubauer/Kresse</v>
      </c>
      <c r="BE136" s="164" t="str">
        <f aca="false">IF(ISERROR(VLOOKUP($B136,$AB:$AX,4,0)),0,(VLOOKUP($B136,$AB:$AX,4,0)))</f>
        <v>Michael Schuh</v>
      </c>
      <c r="BF136" s="164" t="str">
        <f aca="false">IF(ISERROR(VLOOKUP($B136,$AB:$AX,5,0)),0,(VLOOKUP($B136,$AB:$AX,5,0)))</f>
        <v>Dirk Remuss</v>
      </c>
      <c r="BG136" s="164" t="str">
        <f aca="false">IF(ISERROR(VLOOKUP($B136,$AB:$AX,6,0)),0,(VLOOKUP($B136,$AB:$AX,6,0)))</f>
        <v>Ingrid Morse</v>
      </c>
      <c r="BH136" s="164" t="n">
        <f aca="false">IF(ISERROR(VLOOKUP($B136,$AB:$AX,7,0)),0,(VLOOKUP($B136,$AB:$AX,7,0)))</f>
        <v>0</v>
      </c>
      <c r="BI136" s="164" t="str">
        <f aca="false">IF(ISERROR(VLOOKUP($B136,$AB:$AX,8,0)),0,(VLOOKUP($B136,$AB:$AX,8,0)))</f>
        <v>Coralie Evans</v>
      </c>
      <c r="BJ136" s="164" t="str">
        <f aca="false">IF(ISERROR(VLOOKUP($B136,$AB:$AX,9,0)),0,(VLOOKUP($B136,$AB:$AX,9,0)))</f>
        <v>Anna Reich</v>
      </c>
      <c r="BK136" s="165" t="n">
        <f aca="false">IF(ISERROR(VLOOKUP($B136,$AB:$AX,10,0)),0,(VLOOKUP($B136,$AB:$AX,10,0)))</f>
        <v>0</v>
      </c>
    </row>
    <row r="137" customFormat="false" ht="12.75" hidden="false" customHeight="false" outlineLevel="0" collapsed="false">
      <c r="A137" s="174" t="s">
        <v>335</v>
      </c>
      <c r="B137" s="94" t="s">
        <v>336</v>
      </c>
      <c r="C137" s="21" t="s">
        <v>29</v>
      </c>
      <c r="D137" s="22" t="s">
        <v>338</v>
      </c>
      <c r="G137" s="21" t="s">
        <v>1737</v>
      </c>
      <c r="I137" s="22" t="s">
        <v>1752</v>
      </c>
      <c r="AA137" s="5" t="s">
        <v>335</v>
      </c>
      <c r="AB137" s="5" t="s">
        <v>336</v>
      </c>
      <c r="AC137" s="5" t="s">
        <v>29</v>
      </c>
      <c r="AD137" s="5" t="s">
        <v>338</v>
      </c>
      <c r="AG137" s="5" t="s">
        <v>1737</v>
      </c>
      <c r="AI137" s="5" t="s">
        <v>1752</v>
      </c>
      <c r="BB137" s="85" t="str">
        <f aca="false">IF(ISERROR(VLOOKUP($B137,$AB:$AX,1,0)),0,(VLOOKUP($B137,$AB:$AX,1,0)))</f>
        <v>Eon/Staudinger</v>
      </c>
      <c r="BC137" s="86" t="str">
        <f aca="false">IF(ISERROR(VLOOKUP($B137,$AB:$AX,2,0)),0,(VLOOKUP($B137,$AB:$AX,2,0)))</f>
        <v>Q2 01</v>
      </c>
      <c r="BD137" s="164" t="str">
        <f aca="false">IF(ISERROR(VLOOKUP($B137,$AB:$AX,3,0)),0,(VLOOKUP($B137,$AB:$AX,3,0)))</f>
        <v>Radmacher/Enke/Kreuzberg</v>
      </c>
      <c r="BE137" s="164" t="n">
        <f aca="false">IF(ISERROR(VLOOKUP($B137,$AB:$AX,4,0)),0,(VLOOKUP($B137,$AB:$AX,4,0)))</f>
        <v>0</v>
      </c>
      <c r="BF137" s="164" t="n">
        <f aca="false">IF(ISERROR(VLOOKUP($B137,$AB:$AX,5,0)),0,(VLOOKUP($B137,$AB:$AX,5,0)))</f>
        <v>0</v>
      </c>
      <c r="BG137" s="164" t="str">
        <f aca="false">IF(ISERROR(VLOOKUP($B137,$AB:$AX,6,0)),0,(VLOOKUP($B137,$AB:$AX,6,0)))</f>
        <v>Matt Landy</v>
      </c>
      <c r="BH137" s="164" t="n">
        <f aca="false">IF(ISERROR(VLOOKUP($B137,$AB:$AX,7,0)),0,(VLOOKUP($B137,$AB:$AX,7,0)))</f>
        <v>0</v>
      </c>
      <c r="BI137" s="164" t="str">
        <f aca="false">IF(ISERROR(VLOOKUP($B137,$AB:$AX,8,0)),0,(VLOOKUP($B137,$AB:$AX,8,0)))</f>
        <v>Coralie Evans</v>
      </c>
      <c r="BJ137" s="164" t="n">
        <f aca="false">IF(ISERROR(VLOOKUP($B137,$AB:$AX,9,0)),0,(VLOOKUP($B137,$AB:$AX,9,0)))</f>
        <v>0</v>
      </c>
      <c r="BK137" s="165" t="n">
        <f aca="false">IF(ISERROR(VLOOKUP($B137,$AB:$AX,10,0)),0,(VLOOKUP($B137,$AB:$AX,10,0)))</f>
        <v>0</v>
      </c>
    </row>
    <row r="138" customFormat="false" ht="12.75" hidden="false" customHeight="false" outlineLevel="0" collapsed="false">
      <c r="A138" s="174" t="s">
        <v>341</v>
      </c>
      <c r="B138" s="94" t="s">
        <v>342</v>
      </c>
      <c r="C138" s="21" t="s">
        <v>29</v>
      </c>
      <c r="D138" s="22" t="s">
        <v>344</v>
      </c>
      <c r="AA138" s="5" t="s">
        <v>341</v>
      </c>
      <c r="AB138" s="5" t="s">
        <v>347</v>
      </c>
      <c r="AC138" s="5" t="s">
        <v>29</v>
      </c>
      <c r="AD138" s="5" t="s">
        <v>349</v>
      </c>
      <c r="AI138" s="5" t="s">
        <v>1752</v>
      </c>
      <c r="BB138" s="85" t="str">
        <f aca="false">IF(ISERROR(VLOOKUP($B138,$AB:$AX,1,0)),0,(VLOOKUP($B138,$AB:$AX,1,0)))</f>
        <v>Thrace Basin (Fair Value adjust.)</v>
      </c>
      <c r="BC138" s="86" t="str">
        <f aca="false">IF(ISERROR(VLOOKUP($B138,$AB:$AX,2,0)),0,(VLOOKUP($B138,$AB:$AX,2,0)))</f>
        <v>Q2 01</v>
      </c>
      <c r="BD138" s="164" t="str">
        <f aca="false">IF(ISERROR(VLOOKUP($B138,$AB:$AX,3,0)),0,(VLOOKUP($B138,$AB:$AX,3,0)))</f>
        <v>Nigel Friend</v>
      </c>
      <c r="BE138" s="164" t="n">
        <f aca="false">IF(ISERROR(VLOOKUP($B138,$AB:$AX,4,0)),0,(VLOOKUP($B138,$AB:$AX,4,0)))</f>
        <v>0</v>
      </c>
      <c r="BF138" s="164" t="n">
        <f aca="false">IF(ISERROR(VLOOKUP($B138,$AB:$AX,5,0)),0,(VLOOKUP($B138,$AB:$AX,5,0)))</f>
        <v>0</v>
      </c>
      <c r="BG138" s="164" t="n">
        <f aca="false">IF(ISERROR(VLOOKUP($B138,$AB:$AX,6,0)),0,(VLOOKUP($B138,$AB:$AX,6,0)))</f>
        <v>0</v>
      </c>
      <c r="BH138" s="164" t="n">
        <f aca="false">IF(ISERROR(VLOOKUP($B138,$AB:$AX,7,0)),0,(VLOOKUP($B138,$AB:$AX,7,0)))</f>
        <v>0</v>
      </c>
      <c r="BI138" s="164" t="n">
        <f aca="false">IF(ISERROR(VLOOKUP($B138,$AB:$AX,8,0)),0,(VLOOKUP($B138,$AB:$AX,8,0)))</f>
        <v>0</v>
      </c>
      <c r="BJ138" s="164" t="n">
        <f aca="false">IF(ISERROR(VLOOKUP($B138,$AB:$AX,9,0)),0,(VLOOKUP($B138,$AB:$AX,9,0)))</f>
        <v>0</v>
      </c>
      <c r="BK138" s="165" t="n">
        <f aca="false">IF(ISERROR(VLOOKUP($B138,$AB:$AX,10,0)),0,(VLOOKUP($B138,$AB:$AX,10,0)))</f>
        <v>0</v>
      </c>
    </row>
    <row r="139" customFormat="false" ht="12.75" hidden="false" customHeight="false" outlineLevel="0" collapsed="false">
      <c r="A139" s="174" t="s">
        <v>346</v>
      </c>
      <c r="B139" s="94" t="s">
        <v>347</v>
      </c>
      <c r="C139" s="21" t="s">
        <v>29</v>
      </c>
      <c r="D139" s="22" t="s">
        <v>349</v>
      </c>
      <c r="I139" s="22" t="s">
        <v>1752</v>
      </c>
      <c r="AA139" s="5" t="s">
        <v>346</v>
      </c>
      <c r="AB139" s="5" t="s">
        <v>352</v>
      </c>
      <c r="AC139" s="5" t="s">
        <v>29</v>
      </c>
      <c r="AD139" s="5" t="s">
        <v>349</v>
      </c>
      <c r="AI139" s="5" t="s">
        <v>1752</v>
      </c>
      <c r="BB139" s="85" t="str">
        <f aca="false">IF(ISERROR(VLOOKUP($B139,$AB:$AX,1,0)),0,(VLOOKUP($B139,$AB:$AX,1,0)))</f>
        <v>Dutch Genco's</v>
      </c>
      <c r="BC139" s="86" t="str">
        <f aca="false">IF(ISERROR(VLOOKUP($B139,$AB:$AX,2,0)),0,(VLOOKUP($B139,$AB:$AX,2,0)))</f>
        <v>Q2 01</v>
      </c>
      <c r="BD139" s="164" t="str">
        <f aca="false">IF(ISERROR(VLOOKUP($B139,$AB:$AX,3,0)),0,(VLOOKUP($B139,$AB:$AX,3,0)))</f>
        <v>Ross Sankey</v>
      </c>
      <c r="BE139" s="164" t="n">
        <f aca="false">IF(ISERROR(VLOOKUP($B139,$AB:$AX,4,0)),0,(VLOOKUP($B139,$AB:$AX,4,0)))</f>
        <v>0</v>
      </c>
      <c r="BF139" s="164" t="n">
        <f aca="false">IF(ISERROR(VLOOKUP($B139,$AB:$AX,5,0)),0,(VLOOKUP($B139,$AB:$AX,5,0)))</f>
        <v>0</v>
      </c>
      <c r="BG139" s="164" t="n">
        <f aca="false">IF(ISERROR(VLOOKUP($B139,$AB:$AX,6,0)),0,(VLOOKUP($B139,$AB:$AX,6,0)))</f>
        <v>0</v>
      </c>
      <c r="BH139" s="164" t="n">
        <f aca="false">IF(ISERROR(VLOOKUP($B139,$AB:$AX,7,0)),0,(VLOOKUP($B139,$AB:$AX,7,0)))</f>
        <v>0</v>
      </c>
      <c r="BI139" s="164" t="str">
        <f aca="false">IF(ISERROR(VLOOKUP($B139,$AB:$AX,8,0)),0,(VLOOKUP($B139,$AB:$AX,8,0)))</f>
        <v>Coralie Evans</v>
      </c>
      <c r="BJ139" s="164" t="n">
        <f aca="false">IF(ISERROR(VLOOKUP($B139,$AB:$AX,9,0)),0,(VLOOKUP($B139,$AB:$AX,9,0)))</f>
        <v>0</v>
      </c>
      <c r="BK139" s="165" t="n">
        <f aca="false">IF(ISERROR(VLOOKUP($B139,$AB:$AX,10,0)),0,(VLOOKUP($B139,$AB:$AX,10,0)))</f>
        <v>0</v>
      </c>
    </row>
    <row r="140" customFormat="false" ht="12.75" hidden="false" customHeight="false" outlineLevel="0" collapsed="false">
      <c r="A140" s="174" t="s">
        <v>351</v>
      </c>
      <c r="B140" s="94" t="s">
        <v>352</v>
      </c>
      <c r="C140" s="21" t="s">
        <v>29</v>
      </c>
      <c r="D140" s="22" t="s">
        <v>349</v>
      </c>
      <c r="I140" s="22" t="s">
        <v>1752</v>
      </c>
      <c r="AA140" s="5" t="s">
        <v>351</v>
      </c>
      <c r="AB140" s="5" t="s">
        <v>342</v>
      </c>
      <c r="AC140" s="5" t="s">
        <v>29</v>
      </c>
      <c r="AD140" s="5" t="s">
        <v>344</v>
      </c>
      <c r="BB140" s="85" t="str">
        <f aca="false">IF(ISERROR(VLOOKUP($B140,$AB:$AX,1,0)),0,(VLOOKUP($B140,$AB:$AX,1,0)))</f>
        <v>Intergen - Benelux</v>
      </c>
      <c r="BC140" s="86" t="str">
        <f aca="false">IF(ISERROR(VLOOKUP($B140,$AB:$AX,2,0)),0,(VLOOKUP($B140,$AB:$AX,2,0)))</f>
        <v>Q2 01</v>
      </c>
      <c r="BD140" s="164" t="str">
        <f aca="false">IF(ISERROR(VLOOKUP($B140,$AB:$AX,3,0)),0,(VLOOKUP($B140,$AB:$AX,3,0)))</f>
        <v>Ross Sankey</v>
      </c>
      <c r="BE140" s="164" t="n">
        <f aca="false">IF(ISERROR(VLOOKUP($B140,$AB:$AX,4,0)),0,(VLOOKUP($B140,$AB:$AX,4,0)))</f>
        <v>0</v>
      </c>
      <c r="BF140" s="164" t="n">
        <f aca="false">IF(ISERROR(VLOOKUP($B140,$AB:$AX,5,0)),0,(VLOOKUP($B140,$AB:$AX,5,0)))</f>
        <v>0</v>
      </c>
      <c r="BG140" s="164" t="n">
        <f aca="false">IF(ISERROR(VLOOKUP($B140,$AB:$AX,6,0)),0,(VLOOKUP($B140,$AB:$AX,6,0)))</f>
        <v>0</v>
      </c>
      <c r="BH140" s="164" t="n">
        <f aca="false">IF(ISERROR(VLOOKUP($B140,$AB:$AX,7,0)),0,(VLOOKUP($B140,$AB:$AX,7,0)))</f>
        <v>0</v>
      </c>
      <c r="BI140" s="164" t="str">
        <f aca="false">IF(ISERROR(VLOOKUP($B140,$AB:$AX,8,0)),0,(VLOOKUP($B140,$AB:$AX,8,0)))</f>
        <v>Coralie Evans</v>
      </c>
      <c r="BJ140" s="164" t="n">
        <f aca="false">IF(ISERROR(VLOOKUP($B140,$AB:$AX,9,0)),0,(VLOOKUP($B140,$AB:$AX,9,0)))</f>
        <v>0</v>
      </c>
      <c r="BK140" s="165" t="n">
        <f aca="false">IF(ISERROR(VLOOKUP($B140,$AB:$AX,10,0)),0,(VLOOKUP($B140,$AB:$AX,10,0)))</f>
        <v>0</v>
      </c>
    </row>
    <row r="141" customFormat="false" ht="12.75" hidden="false" customHeight="false" outlineLevel="0" collapsed="false">
      <c r="A141" s="174" t="s">
        <v>356</v>
      </c>
      <c r="AA141" s="5" t="s">
        <v>356</v>
      </c>
      <c r="AB141" s="5" t="s">
        <v>358</v>
      </c>
      <c r="AC141" s="5" t="s">
        <v>29</v>
      </c>
      <c r="AD141" s="5" t="s">
        <v>360</v>
      </c>
      <c r="AI141" s="5" t="s">
        <v>1752</v>
      </c>
      <c r="BB141" s="85" t="n">
        <f aca="false">IF(ISERROR(VLOOKUP($B141,$AB:$AX,1,0)),0,(VLOOKUP($B141,$AB:$AX,1,0)))</f>
        <v>0</v>
      </c>
      <c r="BC141" s="86" t="n">
        <f aca="false">IF(ISERROR(VLOOKUP($B141,$AB:$AX,2,0)),0,(VLOOKUP($B141,$AB:$AX,2,0)))</f>
        <v>0</v>
      </c>
      <c r="BD141" s="164" t="n">
        <f aca="false">IF(ISERROR(VLOOKUP($B141,$AB:$AX,3,0)),0,(VLOOKUP($B141,$AB:$AX,3,0)))</f>
        <v>0</v>
      </c>
      <c r="BE141" s="164" t="n">
        <f aca="false">IF(ISERROR(VLOOKUP($B141,$AB:$AX,4,0)),0,(VLOOKUP($B141,$AB:$AX,4,0)))</f>
        <v>0</v>
      </c>
      <c r="BF141" s="164" t="n">
        <f aca="false">IF(ISERROR(VLOOKUP($B141,$AB:$AX,5,0)),0,(VLOOKUP($B141,$AB:$AX,5,0)))</f>
        <v>0</v>
      </c>
      <c r="BG141" s="164" t="n">
        <f aca="false">IF(ISERROR(VLOOKUP($B141,$AB:$AX,6,0)),0,(VLOOKUP($B141,$AB:$AX,6,0)))</f>
        <v>0</v>
      </c>
      <c r="BH141" s="164" t="n">
        <f aca="false">IF(ISERROR(VLOOKUP($B141,$AB:$AX,7,0)),0,(VLOOKUP($B141,$AB:$AX,7,0)))</f>
        <v>0</v>
      </c>
      <c r="BI141" s="164" t="n">
        <f aca="false">IF(ISERROR(VLOOKUP($B141,$AB:$AX,8,0)),0,(VLOOKUP($B141,$AB:$AX,8,0)))</f>
        <v>0</v>
      </c>
      <c r="BJ141" s="164" t="n">
        <f aca="false">IF(ISERROR(VLOOKUP($B141,$AB:$AX,9,0)),0,(VLOOKUP($B141,$AB:$AX,9,0)))</f>
        <v>0</v>
      </c>
      <c r="BK141" s="165" t="n">
        <f aca="false">IF(ISERROR(VLOOKUP($B141,$AB:$AX,10,0)),0,(VLOOKUP($B141,$AB:$AX,10,0)))</f>
        <v>0</v>
      </c>
    </row>
    <row r="142" customFormat="false" ht="12.75" hidden="false" customHeight="false" outlineLevel="0" collapsed="false">
      <c r="A142" s="174" t="s">
        <v>357</v>
      </c>
      <c r="B142" s="94" t="s">
        <v>358</v>
      </c>
      <c r="C142" s="21" t="s">
        <v>29</v>
      </c>
      <c r="D142" s="22" t="s">
        <v>360</v>
      </c>
      <c r="E142" s="22" t="s">
        <v>1755</v>
      </c>
      <c r="I142" s="22" t="s">
        <v>1752</v>
      </c>
      <c r="AA142" s="5" t="s">
        <v>357</v>
      </c>
      <c r="AB142" s="5" t="s">
        <v>363</v>
      </c>
      <c r="AC142" s="5" t="s">
        <v>29</v>
      </c>
      <c r="AD142" s="5" t="s">
        <v>365</v>
      </c>
      <c r="AE142" s="5" t="s">
        <v>1758</v>
      </c>
      <c r="AI142" s="5" t="s">
        <v>1752</v>
      </c>
      <c r="BB142" s="85" t="str">
        <f aca="false">IF(ISERROR(VLOOKUP($B142,$AB:$AX,1,0)),0,(VLOOKUP($B142,$AB:$AX,1,0)))</f>
        <v>Hungary Put</v>
      </c>
      <c r="BC142" s="86" t="str">
        <f aca="false">IF(ISERROR(VLOOKUP($B142,$AB:$AX,2,0)),0,(VLOOKUP($B142,$AB:$AX,2,0)))</f>
        <v>Q2 01</v>
      </c>
      <c r="BD142" s="164" t="str">
        <f aca="false">IF(ISERROR(VLOOKUP($B142,$AB:$AX,3,0)),0,(VLOOKUP($B142,$AB:$AX,3,0)))</f>
        <v>Imre Martha</v>
      </c>
      <c r="BE142" s="164" t="n">
        <f aca="false">IF(ISERROR(VLOOKUP($B142,$AB:$AX,4,0)),0,(VLOOKUP($B142,$AB:$AX,4,0)))</f>
        <v>0</v>
      </c>
      <c r="BF142" s="164" t="n">
        <f aca="false">IF(ISERROR(VLOOKUP($B142,$AB:$AX,5,0)),0,(VLOOKUP($B142,$AB:$AX,5,0)))</f>
        <v>0</v>
      </c>
      <c r="BG142" s="164" t="n">
        <f aca="false">IF(ISERROR(VLOOKUP($B142,$AB:$AX,6,0)),0,(VLOOKUP($B142,$AB:$AX,6,0)))</f>
        <v>0</v>
      </c>
      <c r="BH142" s="164" t="n">
        <f aca="false">IF(ISERROR(VLOOKUP($B142,$AB:$AX,7,0)),0,(VLOOKUP($B142,$AB:$AX,7,0)))</f>
        <v>0</v>
      </c>
      <c r="BI142" s="164" t="str">
        <f aca="false">IF(ISERROR(VLOOKUP($B142,$AB:$AX,8,0)),0,(VLOOKUP($B142,$AB:$AX,8,0)))</f>
        <v>Coralie Evans</v>
      </c>
      <c r="BJ142" s="164" t="n">
        <f aca="false">IF(ISERROR(VLOOKUP($B142,$AB:$AX,9,0)),0,(VLOOKUP($B142,$AB:$AX,9,0)))</f>
        <v>0</v>
      </c>
      <c r="BK142" s="165" t="n">
        <f aca="false">IF(ISERROR(VLOOKUP($B142,$AB:$AX,10,0)),0,(VLOOKUP($B142,$AB:$AX,10,0)))</f>
        <v>0</v>
      </c>
    </row>
    <row r="143" customFormat="false" ht="12.75" hidden="false" customHeight="false" outlineLevel="0" collapsed="false">
      <c r="A143" s="174" t="s">
        <v>362</v>
      </c>
      <c r="B143" s="94" t="s">
        <v>363</v>
      </c>
      <c r="C143" s="21" t="s">
        <v>29</v>
      </c>
      <c r="D143" s="22" t="s">
        <v>365</v>
      </c>
      <c r="E143" s="22" t="s">
        <v>1758</v>
      </c>
      <c r="I143" s="22" t="s">
        <v>1752</v>
      </c>
      <c r="AA143" s="5" t="s">
        <v>362</v>
      </c>
      <c r="AB143" s="5" t="s">
        <v>369</v>
      </c>
      <c r="AC143" s="5" t="s">
        <v>29</v>
      </c>
      <c r="AD143" s="5" t="s">
        <v>371</v>
      </c>
      <c r="AG143" s="5" t="s">
        <v>1756</v>
      </c>
      <c r="AJ143" s="5" t="s">
        <v>1753</v>
      </c>
      <c r="AK143" s="5" t="s">
        <v>1759</v>
      </c>
      <c r="BB143" s="85" t="str">
        <f aca="false">IF(ISERROR(VLOOKUP($B143,$AB:$AX,1,0)),0,(VLOOKUP($B143,$AB:$AX,1,0)))</f>
        <v>GSP site option</v>
      </c>
      <c r="BC143" s="86" t="str">
        <f aca="false">IF(ISERROR(VLOOKUP($B143,$AB:$AX,2,0)),0,(VLOOKUP($B143,$AB:$AX,2,0)))</f>
        <v>Q2 01</v>
      </c>
      <c r="BD143" s="164" t="str">
        <f aca="false">IF(ISERROR(VLOOKUP($B143,$AB:$AX,3,0)),0,(VLOOKUP($B143,$AB:$AX,3,0)))</f>
        <v>Dirk Van Vuuren</v>
      </c>
      <c r="BE143" s="164" t="str">
        <f aca="false">IF(ISERROR(VLOOKUP($B143,$AB:$AX,4,0)),0,(VLOOKUP($B143,$AB:$AX,4,0)))</f>
        <v>Sarah Gregory</v>
      </c>
      <c r="BF143" s="164" t="n">
        <f aca="false">IF(ISERROR(VLOOKUP($B143,$AB:$AX,5,0)),0,(VLOOKUP($B143,$AB:$AX,5,0)))</f>
        <v>0</v>
      </c>
      <c r="BG143" s="164" t="n">
        <f aca="false">IF(ISERROR(VLOOKUP($B143,$AB:$AX,6,0)),0,(VLOOKUP($B143,$AB:$AX,6,0)))</f>
        <v>0</v>
      </c>
      <c r="BH143" s="164" t="n">
        <f aca="false">IF(ISERROR(VLOOKUP($B143,$AB:$AX,7,0)),0,(VLOOKUP($B143,$AB:$AX,7,0)))</f>
        <v>0</v>
      </c>
      <c r="BI143" s="164" t="str">
        <f aca="false">IF(ISERROR(VLOOKUP($B143,$AB:$AX,8,0)),0,(VLOOKUP($B143,$AB:$AX,8,0)))</f>
        <v>Coralie Evans</v>
      </c>
      <c r="BJ143" s="164" t="n">
        <f aca="false">IF(ISERROR(VLOOKUP($B143,$AB:$AX,9,0)),0,(VLOOKUP($B143,$AB:$AX,9,0)))</f>
        <v>0</v>
      </c>
      <c r="BK143" s="165" t="n">
        <f aca="false">IF(ISERROR(VLOOKUP($B143,$AB:$AX,10,0)),0,(VLOOKUP($B143,$AB:$AX,10,0)))</f>
        <v>0</v>
      </c>
    </row>
    <row r="144" customFormat="false" ht="12.75" hidden="false" customHeight="false" outlineLevel="0" collapsed="false">
      <c r="A144" s="174" t="s">
        <v>368</v>
      </c>
      <c r="B144" s="94" t="s">
        <v>369</v>
      </c>
      <c r="C144" s="21" t="s">
        <v>29</v>
      </c>
      <c r="D144" s="22" t="s">
        <v>371</v>
      </c>
      <c r="G144" s="21" t="s">
        <v>1756</v>
      </c>
      <c r="J144" s="149" t="s">
        <v>1753</v>
      </c>
      <c r="K144" s="149" t="s">
        <v>1759</v>
      </c>
      <c r="AA144" s="5" t="s">
        <v>368</v>
      </c>
      <c r="AB144" s="5" t="s">
        <v>374</v>
      </c>
      <c r="AC144" s="5" t="s">
        <v>29</v>
      </c>
      <c r="AD144" s="5" t="s">
        <v>349</v>
      </c>
      <c r="AI144" s="5" t="s">
        <v>1752</v>
      </c>
      <c r="BB144" s="85" t="str">
        <f aca="false">IF(ISERROR(VLOOKUP($B144,$AB:$AX,1,0)),0,(VLOOKUP($B144,$AB:$AX,1,0)))</f>
        <v>Caramella</v>
      </c>
      <c r="BC144" s="86" t="str">
        <f aca="false">IF(ISERROR(VLOOKUP($B144,$AB:$AX,2,0)),0,(VLOOKUP($B144,$AB:$AX,2,0)))</f>
        <v>Q2 01</v>
      </c>
      <c r="BD144" s="164" t="str">
        <f aca="false">IF(ISERROR(VLOOKUP($B144,$AB:$AX,3,0)),0,(VLOOKUP($B144,$AB:$AX,3,0)))</f>
        <v>Riccardo Bortolotti</v>
      </c>
      <c r="BE144" s="164" t="n">
        <f aca="false">IF(ISERROR(VLOOKUP($B144,$AB:$AX,4,0)),0,(VLOOKUP($B144,$AB:$AX,4,0)))</f>
        <v>0</v>
      </c>
      <c r="BF144" s="164" t="n">
        <f aca="false">IF(ISERROR(VLOOKUP($B144,$AB:$AX,5,0)),0,(VLOOKUP($B144,$AB:$AX,5,0)))</f>
        <v>0</v>
      </c>
      <c r="BG144" s="164" t="str">
        <f aca="false">IF(ISERROR(VLOOKUP($B144,$AB:$AX,6,0)),0,(VLOOKUP($B144,$AB:$AX,6,0)))</f>
        <v>Ingrid Morse</v>
      </c>
      <c r="BH144" s="164" t="n">
        <f aca="false">IF(ISERROR(VLOOKUP($B144,$AB:$AX,7,0)),0,(VLOOKUP($B144,$AB:$AX,7,0)))</f>
        <v>0</v>
      </c>
      <c r="BI144" s="164" t="n">
        <f aca="false">IF(ISERROR(VLOOKUP($B144,$AB:$AX,8,0)),0,(VLOOKUP($B144,$AB:$AX,8,0)))</f>
        <v>0</v>
      </c>
      <c r="BJ144" s="164" t="str">
        <f aca="false">IF(ISERROR(VLOOKUP($B144,$AB:$AX,9,0)),0,(VLOOKUP($B144,$AB:$AX,9,0)))</f>
        <v>Olivier Herbelot</v>
      </c>
      <c r="BK144" s="165" t="str">
        <f aca="false">IF(ISERROR(VLOOKUP($B144,$AB:$AX,10,0)),0,(VLOOKUP($B144,$AB:$AX,10,0)))</f>
        <v>Penet/Giacomino</v>
      </c>
    </row>
    <row r="145" customFormat="false" ht="12.75" hidden="false" customHeight="false" outlineLevel="0" collapsed="false">
      <c r="A145" s="174" t="s">
        <v>373</v>
      </c>
      <c r="B145" s="94" t="s">
        <v>374</v>
      </c>
      <c r="C145" s="21" t="s">
        <v>29</v>
      </c>
      <c r="D145" s="22" t="s">
        <v>349</v>
      </c>
      <c r="I145" s="22" t="s">
        <v>1752</v>
      </c>
      <c r="AA145" s="5" t="s">
        <v>373</v>
      </c>
      <c r="AB145" s="5" t="s">
        <v>377</v>
      </c>
      <c r="AC145" s="5" t="s">
        <v>29</v>
      </c>
      <c r="AD145" s="5" t="s">
        <v>379</v>
      </c>
      <c r="AE145" s="5" t="s">
        <v>1749</v>
      </c>
      <c r="AF145" s="5" t="s">
        <v>1750</v>
      </c>
      <c r="AG145" s="5" t="s">
        <v>1737</v>
      </c>
      <c r="AI145" s="5" t="s">
        <v>1752</v>
      </c>
      <c r="AJ145" s="5" t="s">
        <v>1757</v>
      </c>
      <c r="BB145" s="85" t="str">
        <f aca="false">IF(ISERROR(VLOOKUP($B145,$AB:$AX,1,0)),0,(VLOOKUP($B145,$AB:$AX,1,0)))</f>
        <v>NUON</v>
      </c>
      <c r="BC145" s="86" t="str">
        <f aca="false">IF(ISERROR(VLOOKUP($B145,$AB:$AX,2,0)),0,(VLOOKUP($B145,$AB:$AX,2,0)))</f>
        <v>Q2 01</v>
      </c>
      <c r="BD145" s="164" t="str">
        <f aca="false">IF(ISERROR(VLOOKUP($B145,$AB:$AX,3,0)),0,(VLOOKUP($B145,$AB:$AX,3,0)))</f>
        <v>Ross Sankey</v>
      </c>
      <c r="BE145" s="164" t="n">
        <f aca="false">IF(ISERROR(VLOOKUP($B145,$AB:$AX,4,0)),0,(VLOOKUP($B145,$AB:$AX,4,0)))</f>
        <v>0</v>
      </c>
      <c r="BF145" s="164" t="n">
        <f aca="false">IF(ISERROR(VLOOKUP($B145,$AB:$AX,5,0)),0,(VLOOKUP($B145,$AB:$AX,5,0)))</f>
        <v>0</v>
      </c>
      <c r="BG145" s="164" t="n">
        <f aca="false">IF(ISERROR(VLOOKUP($B145,$AB:$AX,6,0)),0,(VLOOKUP($B145,$AB:$AX,6,0)))</f>
        <v>0</v>
      </c>
      <c r="BH145" s="164" t="n">
        <f aca="false">IF(ISERROR(VLOOKUP($B145,$AB:$AX,7,0)),0,(VLOOKUP($B145,$AB:$AX,7,0)))</f>
        <v>0</v>
      </c>
      <c r="BI145" s="164" t="str">
        <f aca="false">IF(ISERROR(VLOOKUP($B145,$AB:$AX,8,0)),0,(VLOOKUP($B145,$AB:$AX,8,0)))</f>
        <v>Coralie Evans</v>
      </c>
      <c r="BJ145" s="164" t="n">
        <f aca="false">IF(ISERROR(VLOOKUP($B145,$AB:$AX,9,0)),0,(VLOOKUP($B145,$AB:$AX,9,0)))</f>
        <v>0</v>
      </c>
      <c r="BK145" s="165" t="n">
        <f aca="false">IF(ISERROR(VLOOKUP($B145,$AB:$AX,10,0)),0,(VLOOKUP($B145,$AB:$AX,10,0)))</f>
        <v>0</v>
      </c>
    </row>
    <row r="146" customFormat="false" ht="12.75" hidden="false" customHeight="false" outlineLevel="0" collapsed="false">
      <c r="A146" s="174" t="s">
        <v>376</v>
      </c>
      <c r="B146" s="94" t="s">
        <v>377</v>
      </c>
      <c r="C146" s="21" t="s">
        <v>29</v>
      </c>
      <c r="D146" s="22" t="s">
        <v>379</v>
      </c>
      <c r="E146" s="22" t="s">
        <v>1749</v>
      </c>
      <c r="F146" s="22" t="s">
        <v>1750</v>
      </c>
      <c r="G146" s="21" t="s">
        <v>1737</v>
      </c>
      <c r="I146" s="22" t="s">
        <v>1752</v>
      </c>
      <c r="J146" s="149" t="s">
        <v>1757</v>
      </c>
      <c r="AA146" s="5" t="s">
        <v>376</v>
      </c>
      <c r="AB146" s="5" t="s">
        <v>382</v>
      </c>
      <c r="AC146" s="5" t="s">
        <v>29</v>
      </c>
      <c r="AD146" s="5" t="s">
        <v>371</v>
      </c>
      <c r="BB146" s="85" t="str">
        <f aca="false">IF(ISERROR(VLOOKUP($B146,$AB:$AX,1,0)),0,(VLOOKUP($B146,$AB:$AX,1,0)))</f>
        <v>SWEPOL</v>
      </c>
      <c r="BC146" s="86" t="str">
        <f aca="false">IF(ISERROR(VLOOKUP($B146,$AB:$AX,2,0)),0,(VLOOKUP($B146,$AB:$AX,2,0)))</f>
        <v>Q2 01</v>
      </c>
      <c r="BD146" s="164" t="str">
        <f aca="false">IF(ISERROR(VLOOKUP($B146,$AB:$AX,3,0)),0,(VLOOKUP($B146,$AB:$AX,3,0)))</f>
        <v>Jarek Astramowicz</v>
      </c>
      <c r="BE146" s="164" t="str">
        <f aca="false">IF(ISERROR(VLOOKUP($B146,$AB:$AX,4,0)),0,(VLOOKUP($B146,$AB:$AX,4,0)))</f>
        <v>Michael Schuh</v>
      </c>
      <c r="BF146" s="164" t="str">
        <f aca="false">IF(ISERROR(VLOOKUP($B146,$AB:$AX,5,0)),0,(VLOOKUP($B146,$AB:$AX,5,0)))</f>
        <v>Dirk Remuss</v>
      </c>
      <c r="BG146" s="164" t="str">
        <f aca="false">IF(ISERROR(VLOOKUP($B146,$AB:$AX,6,0)),0,(VLOOKUP($B146,$AB:$AX,6,0)))</f>
        <v>Matt Landy</v>
      </c>
      <c r="BH146" s="164" t="n">
        <f aca="false">IF(ISERROR(VLOOKUP($B146,$AB:$AX,7,0)),0,(VLOOKUP($B146,$AB:$AX,7,0)))</f>
        <v>0</v>
      </c>
      <c r="BI146" s="164" t="str">
        <f aca="false">IF(ISERROR(VLOOKUP($B146,$AB:$AX,8,0)),0,(VLOOKUP($B146,$AB:$AX,8,0)))</f>
        <v>Coralie Evans</v>
      </c>
      <c r="BJ146" s="164" t="str">
        <f aca="false">IF(ISERROR(VLOOKUP($B146,$AB:$AX,9,0)),0,(VLOOKUP($B146,$AB:$AX,9,0)))</f>
        <v>Anna Reich</v>
      </c>
      <c r="BK146" s="165" t="n">
        <f aca="false">IF(ISERROR(VLOOKUP($B146,$AB:$AX,10,0)),0,(VLOOKUP($B146,$AB:$AX,10,0)))</f>
        <v>0</v>
      </c>
    </row>
    <row r="147" customFormat="false" ht="12.75" hidden="false" customHeight="false" outlineLevel="0" collapsed="false">
      <c r="A147" s="174" t="s">
        <v>381</v>
      </c>
      <c r="B147" s="94" t="s">
        <v>382</v>
      </c>
      <c r="C147" s="21" t="s">
        <v>29</v>
      </c>
      <c r="D147" s="22" t="s">
        <v>371</v>
      </c>
      <c r="AA147" s="5" t="s">
        <v>381</v>
      </c>
      <c r="BB147" s="85" t="str">
        <f aca="false">IF(ISERROR(VLOOKUP($B147,$AB:$AX,1,0)),0,(VLOOKUP($B147,$AB:$AX,1,0)))</f>
        <v>Cadeo/Caruso</v>
      </c>
      <c r="BC147" s="86" t="str">
        <f aca="false">IF(ISERROR(VLOOKUP($B147,$AB:$AX,2,0)),0,(VLOOKUP($B147,$AB:$AX,2,0)))</f>
        <v>Q2 01</v>
      </c>
      <c r="BD147" s="164" t="str">
        <f aca="false">IF(ISERROR(VLOOKUP($B147,$AB:$AX,3,0)),0,(VLOOKUP($B147,$AB:$AX,3,0)))</f>
        <v>Riccardo Bortolotti</v>
      </c>
      <c r="BE147" s="164" t="n">
        <f aca="false">IF(ISERROR(VLOOKUP($B147,$AB:$AX,4,0)),0,(VLOOKUP($B147,$AB:$AX,4,0)))</f>
        <v>0</v>
      </c>
      <c r="BF147" s="164" t="n">
        <f aca="false">IF(ISERROR(VLOOKUP($B147,$AB:$AX,5,0)),0,(VLOOKUP($B147,$AB:$AX,5,0)))</f>
        <v>0</v>
      </c>
      <c r="BG147" s="164" t="n">
        <f aca="false">IF(ISERROR(VLOOKUP($B147,$AB:$AX,6,0)),0,(VLOOKUP($B147,$AB:$AX,6,0)))</f>
        <v>0</v>
      </c>
      <c r="BH147" s="164" t="n">
        <f aca="false">IF(ISERROR(VLOOKUP($B147,$AB:$AX,7,0)),0,(VLOOKUP($B147,$AB:$AX,7,0)))</f>
        <v>0</v>
      </c>
      <c r="BI147" s="164" t="n">
        <f aca="false">IF(ISERROR(VLOOKUP($B147,$AB:$AX,8,0)),0,(VLOOKUP($B147,$AB:$AX,8,0)))</f>
        <v>0</v>
      </c>
      <c r="BJ147" s="164" t="n">
        <f aca="false">IF(ISERROR(VLOOKUP($B147,$AB:$AX,9,0)),0,(VLOOKUP($B147,$AB:$AX,9,0)))</f>
        <v>0</v>
      </c>
      <c r="BK147" s="165" t="n">
        <f aca="false">IF(ISERROR(VLOOKUP($B147,$AB:$AX,10,0)),0,(VLOOKUP($B147,$AB:$AX,10,0)))</f>
        <v>0</v>
      </c>
    </row>
    <row r="148" customFormat="false" ht="12.75" hidden="false" customHeight="false" outlineLevel="0" collapsed="false">
      <c r="A148" s="174" t="s">
        <v>385</v>
      </c>
      <c r="AA148" s="5" t="s">
        <v>385</v>
      </c>
      <c r="BB148" s="85" t="n">
        <f aca="false">IF(ISERROR(VLOOKUP($B148,$AB:$AX,1,0)),0,(VLOOKUP($B148,$AB:$AX,1,0)))</f>
        <v>0</v>
      </c>
      <c r="BC148" s="86" t="n">
        <f aca="false">IF(ISERROR(VLOOKUP($B148,$AB:$AX,2,0)),0,(VLOOKUP($B148,$AB:$AX,2,0)))</f>
        <v>0</v>
      </c>
      <c r="BD148" s="164" t="n">
        <f aca="false">IF(ISERROR(VLOOKUP($B148,$AB:$AX,3,0)),0,(VLOOKUP($B148,$AB:$AX,3,0)))</f>
        <v>0</v>
      </c>
      <c r="BE148" s="164" t="n">
        <f aca="false">IF(ISERROR(VLOOKUP($B148,$AB:$AX,4,0)),0,(VLOOKUP($B148,$AB:$AX,4,0)))</f>
        <v>0</v>
      </c>
      <c r="BF148" s="164" t="n">
        <f aca="false">IF(ISERROR(VLOOKUP($B148,$AB:$AX,5,0)),0,(VLOOKUP($B148,$AB:$AX,5,0)))</f>
        <v>0</v>
      </c>
      <c r="BG148" s="164" t="n">
        <f aca="false">IF(ISERROR(VLOOKUP($B148,$AB:$AX,6,0)),0,(VLOOKUP($B148,$AB:$AX,6,0)))</f>
        <v>0</v>
      </c>
      <c r="BH148" s="164" t="n">
        <f aca="false">IF(ISERROR(VLOOKUP($B148,$AB:$AX,7,0)),0,(VLOOKUP($B148,$AB:$AX,7,0)))</f>
        <v>0</v>
      </c>
      <c r="BI148" s="164" t="n">
        <f aca="false">IF(ISERROR(VLOOKUP($B148,$AB:$AX,8,0)),0,(VLOOKUP($B148,$AB:$AX,8,0)))</f>
        <v>0</v>
      </c>
      <c r="BJ148" s="164" t="n">
        <f aca="false">IF(ISERROR(VLOOKUP($B148,$AB:$AX,9,0)),0,(VLOOKUP($B148,$AB:$AX,9,0)))</f>
        <v>0</v>
      </c>
      <c r="BK148" s="165" t="n">
        <f aca="false">IF(ISERROR(VLOOKUP($B148,$AB:$AX,10,0)),0,(VLOOKUP($B148,$AB:$AX,10,0)))</f>
        <v>0</v>
      </c>
    </row>
    <row r="149" customFormat="false" ht="12.75" hidden="false" customHeight="false" outlineLevel="0" collapsed="false">
      <c r="A149" s="174" t="s">
        <v>386</v>
      </c>
      <c r="AA149" s="5" t="s">
        <v>386</v>
      </c>
      <c r="BB149" s="85" t="n">
        <f aca="false">IF(ISERROR(VLOOKUP($B149,$AB:$AX,1,0)),0,(VLOOKUP($B149,$AB:$AX,1,0)))</f>
        <v>0</v>
      </c>
      <c r="BC149" s="86" t="n">
        <f aca="false">IF(ISERROR(VLOOKUP($B149,$AB:$AX,2,0)),0,(VLOOKUP($B149,$AB:$AX,2,0)))</f>
        <v>0</v>
      </c>
      <c r="BD149" s="164" t="n">
        <f aca="false">IF(ISERROR(VLOOKUP($B149,$AB:$AX,3,0)),0,(VLOOKUP($B149,$AB:$AX,3,0)))</f>
        <v>0</v>
      </c>
      <c r="BE149" s="164" t="n">
        <f aca="false">IF(ISERROR(VLOOKUP($B149,$AB:$AX,4,0)),0,(VLOOKUP($B149,$AB:$AX,4,0)))</f>
        <v>0</v>
      </c>
      <c r="BF149" s="164" t="n">
        <f aca="false">IF(ISERROR(VLOOKUP($B149,$AB:$AX,5,0)),0,(VLOOKUP($B149,$AB:$AX,5,0)))</f>
        <v>0</v>
      </c>
      <c r="BG149" s="164" t="n">
        <f aca="false">IF(ISERROR(VLOOKUP($B149,$AB:$AX,6,0)),0,(VLOOKUP($B149,$AB:$AX,6,0)))</f>
        <v>0</v>
      </c>
      <c r="BH149" s="164" t="n">
        <f aca="false">IF(ISERROR(VLOOKUP($B149,$AB:$AX,7,0)),0,(VLOOKUP($B149,$AB:$AX,7,0)))</f>
        <v>0</v>
      </c>
      <c r="BI149" s="164" t="n">
        <f aca="false">IF(ISERROR(VLOOKUP($B149,$AB:$AX,8,0)),0,(VLOOKUP($B149,$AB:$AX,8,0)))</f>
        <v>0</v>
      </c>
      <c r="BJ149" s="164" t="n">
        <f aca="false">IF(ISERROR(VLOOKUP($B149,$AB:$AX,9,0)),0,(VLOOKUP($B149,$AB:$AX,9,0)))</f>
        <v>0</v>
      </c>
      <c r="BK149" s="165" t="n">
        <f aca="false">IF(ISERROR(VLOOKUP($B149,$AB:$AX,10,0)),0,(VLOOKUP($B149,$AB:$AX,10,0)))</f>
        <v>0</v>
      </c>
    </row>
    <row r="150" customFormat="false" ht="12.75" hidden="false" customHeight="false" outlineLevel="0" collapsed="false">
      <c r="A150" s="174" t="s">
        <v>387</v>
      </c>
      <c r="B150" s="94" t="s">
        <v>388</v>
      </c>
      <c r="C150" s="21" t="s">
        <v>100</v>
      </c>
      <c r="D150" s="22" t="s">
        <v>390</v>
      </c>
      <c r="E150" s="22" t="s">
        <v>1760</v>
      </c>
      <c r="F150" s="22" t="s">
        <v>1750</v>
      </c>
      <c r="G150" s="21" t="s">
        <v>1737</v>
      </c>
      <c r="H150" s="22" t="s">
        <v>1746</v>
      </c>
      <c r="I150" s="22" t="s">
        <v>1752</v>
      </c>
      <c r="J150" s="149" t="s">
        <v>1761</v>
      </c>
      <c r="K150" s="149" t="s">
        <v>1762</v>
      </c>
      <c r="AA150" s="5" t="s">
        <v>387</v>
      </c>
      <c r="AB150" s="5" t="s">
        <v>388</v>
      </c>
      <c r="AC150" s="5" t="s">
        <v>100</v>
      </c>
      <c r="AD150" s="5" t="s">
        <v>390</v>
      </c>
      <c r="AE150" s="5" t="s">
        <v>1760</v>
      </c>
      <c r="AF150" s="5" t="s">
        <v>1750</v>
      </c>
      <c r="AG150" s="5" t="s">
        <v>1737</v>
      </c>
      <c r="AH150" s="5" t="s">
        <v>1746</v>
      </c>
      <c r="AI150" s="5" t="s">
        <v>1752</v>
      </c>
      <c r="AJ150" s="5" t="s">
        <v>1761</v>
      </c>
      <c r="AK150" s="5" t="s">
        <v>1762</v>
      </c>
      <c r="BB150" s="85" t="str">
        <f aca="false">IF(ISERROR(VLOOKUP($B150,$AB:$AX,1,0)),0,(VLOOKUP($B150,$AB:$AX,1,0)))</f>
        <v>NEK Prepay</v>
      </c>
      <c r="BC150" s="86" t="str">
        <f aca="false">IF(ISERROR(VLOOKUP($B150,$AB:$AX,2,0)),0,(VLOOKUP($B150,$AB:$AX,2,0)))</f>
        <v>Q3 01</v>
      </c>
      <c r="BD150" s="164" t="str">
        <f aca="false">IF(ISERROR(VLOOKUP($B150,$AB:$AX,3,0)),0,(VLOOKUP($B150,$AB:$AX,3,0)))</f>
        <v>Jivko Savov</v>
      </c>
      <c r="BE150" s="164" t="str">
        <f aca="false">IF(ISERROR(VLOOKUP($B150,$AB:$AX,4,0)),0,(VLOOKUP($B150,$AB:$AX,4,0)))</f>
        <v>Sophie Martin</v>
      </c>
      <c r="BF150" s="164" t="str">
        <f aca="false">IF(ISERROR(VLOOKUP($B150,$AB:$AX,5,0)),0,(VLOOKUP($B150,$AB:$AX,5,0)))</f>
        <v>Dirk Remuss</v>
      </c>
      <c r="BG150" s="164" t="str">
        <f aca="false">IF(ISERROR(VLOOKUP($B150,$AB:$AX,6,0)),0,(VLOOKUP($B150,$AB:$AX,6,0)))</f>
        <v>Matt Landy</v>
      </c>
      <c r="BH150" s="164" t="str">
        <f aca="false">IF(ISERROR(VLOOKUP($B150,$AB:$AX,7,0)),0,(VLOOKUP($B150,$AB:$AX,7,0)))</f>
        <v>Claire Wright</v>
      </c>
      <c r="BI150" s="164" t="str">
        <f aca="false">IF(ISERROR(VLOOKUP($B150,$AB:$AX,8,0)),0,(VLOOKUP($B150,$AB:$AX,8,0)))</f>
        <v>Coralie Evans</v>
      </c>
      <c r="BJ150" s="164" t="str">
        <f aca="false">IF(ISERROR(VLOOKUP($B150,$AB:$AX,9,0)),0,(VLOOKUP($B150,$AB:$AX,9,0)))</f>
        <v>Barcelo/Patel</v>
      </c>
      <c r="BK150" s="165" t="str">
        <f aca="false">IF(ISERROR(VLOOKUP($B150,$AB:$AX,10,0)),0,(VLOOKUP($B150,$AB:$AX,10,0)))</f>
        <v>Kirby/Badillo</v>
      </c>
    </row>
    <row r="151" customFormat="false" ht="12.75" hidden="false" customHeight="false" outlineLevel="0" collapsed="false">
      <c r="A151" s="174" t="s">
        <v>392</v>
      </c>
      <c r="B151" s="94" t="s">
        <v>393</v>
      </c>
      <c r="C151" s="21" t="s">
        <v>100</v>
      </c>
      <c r="D151" s="22" t="s">
        <v>349</v>
      </c>
      <c r="I151" s="22" t="s">
        <v>1752</v>
      </c>
      <c r="AA151" s="5" t="s">
        <v>392</v>
      </c>
      <c r="AB151" s="5" t="s">
        <v>393</v>
      </c>
      <c r="AC151" s="5" t="s">
        <v>100</v>
      </c>
      <c r="AD151" s="5" t="s">
        <v>349</v>
      </c>
      <c r="AI151" s="5" t="s">
        <v>1752</v>
      </c>
      <c r="BB151" s="85" t="str">
        <f aca="false">IF(ISERROR(VLOOKUP($B151,$AB:$AX,1,0)),0,(VLOOKUP($B151,$AB:$AX,1,0)))</f>
        <v>NUON LT sale</v>
      </c>
      <c r="BC151" s="86" t="str">
        <f aca="false">IF(ISERROR(VLOOKUP($B151,$AB:$AX,2,0)),0,(VLOOKUP($B151,$AB:$AX,2,0)))</f>
        <v>Q3 01</v>
      </c>
      <c r="BD151" s="164" t="str">
        <f aca="false">IF(ISERROR(VLOOKUP($B151,$AB:$AX,3,0)),0,(VLOOKUP($B151,$AB:$AX,3,0)))</f>
        <v>Ross Sankey</v>
      </c>
      <c r="BE151" s="164" t="n">
        <f aca="false">IF(ISERROR(VLOOKUP($B151,$AB:$AX,4,0)),0,(VLOOKUP($B151,$AB:$AX,4,0)))</f>
        <v>0</v>
      </c>
      <c r="BF151" s="164" t="n">
        <f aca="false">IF(ISERROR(VLOOKUP($B151,$AB:$AX,5,0)),0,(VLOOKUP($B151,$AB:$AX,5,0)))</f>
        <v>0</v>
      </c>
      <c r="BG151" s="164" t="n">
        <f aca="false">IF(ISERROR(VLOOKUP($B151,$AB:$AX,6,0)),0,(VLOOKUP($B151,$AB:$AX,6,0)))</f>
        <v>0</v>
      </c>
      <c r="BH151" s="164" t="n">
        <f aca="false">IF(ISERROR(VLOOKUP($B151,$AB:$AX,7,0)),0,(VLOOKUP($B151,$AB:$AX,7,0)))</f>
        <v>0</v>
      </c>
      <c r="BI151" s="164" t="str">
        <f aca="false">IF(ISERROR(VLOOKUP($B151,$AB:$AX,8,0)),0,(VLOOKUP($B151,$AB:$AX,8,0)))</f>
        <v>Coralie Evans</v>
      </c>
      <c r="BJ151" s="164" t="n">
        <f aca="false">IF(ISERROR(VLOOKUP($B151,$AB:$AX,9,0)),0,(VLOOKUP($B151,$AB:$AX,9,0)))</f>
        <v>0</v>
      </c>
      <c r="BK151" s="165" t="n">
        <f aca="false">IF(ISERROR(VLOOKUP($B151,$AB:$AX,10,0)),0,(VLOOKUP($B151,$AB:$AX,10,0)))</f>
        <v>0</v>
      </c>
    </row>
    <row r="152" customFormat="false" ht="12.75" hidden="false" customHeight="false" outlineLevel="0" collapsed="false">
      <c r="A152" s="174" t="s">
        <v>395</v>
      </c>
      <c r="B152" s="94" t="s">
        <v>396</v>
      </c>
      <c r="C152" s="21" t="s">
        <v>100</v>
      </c>
      <c r="D152" s="22" t="s">
        <v>397</v>
      </c>
      <c r="I152" s="22" t="s">
        <v>1752</v>
      </c>
      <c r="AA152" s="5" t="s">
        <v>395</v>
      </c>
      <c r="AB152" s="5" t="s">
        <v>399</v>
      </c>
      <c r="AC152" s="5" t="s">
        <v>100</v>
      </c>
      <c r="AD152" s="5" t="s">
        <v>397</v>
      </c>
      <c r="AI152" s="5" t="s">
        <v>1752</v>
      </c>
      <c r="BB152" s="85" t="n">
        <f aca="false">IF(ISERROR(VLOOKUP($B152,$AB:$AX,1,0)),0,(VLOOKUP($B152,$AB:$AX,1,0)))</f>
        <v>0</v>
      </c>
      <c r="BC152" s="86" t="n">
        <f aca="false">IF(ISERROR(VLOOKUP($B152,$AB:$AX,2,0)),0,(VLOOKUP($B152,$AB:$AX,2,0)))</f>
        <v>0</v>
      </c>
      <c r="BD152" s="164" t="n">
        <f aca="false">IF(ISERROR(VLOOKUP($B152,$AB:$AX,3,0)),0,(VLOOKUP($B152,$AB:$AX,3,0)))</f>
        <v>0</v>
      </c>
      <c r="BE152" s="164" t="n">
        <f aca="false">IF(ISERROR(VLOOKUP($B152,$AB:$AX,4,0)),0,(VLOOKUP($B152,$AB:$AX,4,0)))</f>
        <v>0</v>
      </c>
      <c r="BF152" s="164" t="n">
        <f aca="false">IF(ISERROR(VLOOKUP($B152,$AB:$AX,5,0)),0,(VLOOKUP($B152,$AB:$AX,5,0)))</f>
        <v>0</v>
      </c>
      <c r="BG152" s="164" t="n">
        <f aca="false">IF(ISERROR(VLOOKUP($B152,$AB:$AX,6,0)),0,(VLOOKUP($B152,$AB:$AX,6,0)))</f>
        <v>0</v>
      </c>
      <c r="BH152" s="164" t="n">
        <f aca="false">IF(ISERROR(VLOOKUP($B152,$AB:$AX,7,0)),0,(VLOOKUP($B152,$AB:$AX,7,0)))</f>
        <v>0</v>
      </c>
      <c r="BI152" s="164" t="n">
        <f aca="false">IF(ISERROR(VLOOKUP($B152,$AB:$AX,8,0)),0,(VLOOKUP($B152,$AB:$AX,8,0)))</f>
        <v>0</v>
      </c>
      <c r="BJ152" s="164" t="n">
        <f aca="false">IF(ISERROR(VLOOKUP($B152,$AB:$AX,9,0)),0,(VLOOKUP($B152,$AB:$AX,9,0)))</f>
        <v>0</v>
      </c>
      <c r="BK152" s="165" t="n">
        <f aca="false">IF(ISERROR(VLOOKUP($B152,$AB:$AX,10,0)),0,(VLOOKUP($B152,$AB:$AX,10,0)))</f>
        <v>0</v>
      </c>
    </row>
    <row r="153" customFormat="false" ht="12.75" hidden="false" customHeight="false" outlineLevel="0" collapsed="false">
      <c r="A153" s="174" t="s">
        <v>402</v>
      </c>
      <c r="B153" s="94" t="s">
        <v>403</v>
      </c>
      <c r="C153" s="21" t="s">
        <v>100</v>
      </c>
      <c r="D153" s="22" t="s">
        <v>338</v>
      </c>
      <c r="G153" s="21" t="s">
        <v>1737</v>
      </c>
      <c r="I153" s="22" t="s">
        <v>1752</v>
      </c>
      <c r="AA153" s="5" t="s">
        <v>402</v>
      </c>
      <c r="AB153" s="5" t="s">
        <v>405</v>
      </c>
      <c r="AC153" s="5" t="s">
        <v>100</v>
      </c>
      <c r="AD153" s="5" t="s">
        <v>407</v>
      </c>
      <c r="AE153" s="5" t="s">
        <v>1755</v>
      </c>
      <c r="AF153" s="5" t="s">
        <v>1763</v>
      </c>
      <c r="AG153" s="5" t="s">
        <v>1737</v>
      </c>
      <c r="AH153" s="5" t="s">
        <v>1764</v>
      </c>
      <c r="AI153" s="5" t="s">
        <v>1752</v>
      </c>
      <c r="AJ153" s="5" t="s">
        <v>1765</v>
      </c>
      <c r="AK153" s="5" t="s">
        <v>1766</v>
      </c>
      <c r="BB153" s="85" t="str">
        <f aca="false">IF(ISERROR(VLOOKUP($B153,$AB:$AX,1,0)),0,(VLOOKUP($B153,$AB:$AX,1,0)))</f>
        <v>RWE</v>
      </c>
      <c r="BC153" s="86" t="str">
        <f aca="false">IF(ISERROR(VLOOKUP($B153,$AB:$AX,2,0)),0,(VLOOKUP($B153,$AB:$AX,2,0)))</f>
        <v>Q3 01</v>
      </c>
      <c r="BD153" s="164" t="str">
        <f aca="false">IF(ISERROR(VLOOKUP($B153,$AB:$AX,3,0)),0,(VLOOKUP($B153,$AB:$AX,3,0)))</f>
        <v>Radmacher/Enke/Kreuzberg</v>
      </c>
      <c r="BE153" s="164" t="n">
        <f aca="false">IF(ISERROR(VLOOKUP($B153,$AB:$AX,4,0)),0,(VLOOKUP($B153,$AB:$AX,4,0)))</f>
        <v>0</v>
      </c>
      <c r="BF153" s="164" t="n">
        <f aca="false">IF(ISERROR(VLOOKUP($B153,$AB:$AX,5,0)),0,(VLOOKUP($B153,$AB:$AX,5,0)))</f>
        <v>0</v>
      </c>
      <c r="BG153" s="164" t="str">
        <f aca="false">IF(ISERROR(VLOOKUP($B153,$AB:$AX,6,0)),0,(VLOOKUP($B153,$AB:$AX,6,0)))</f>
        <v>Matt Landy</v>
      </c>
      <c r="BH153" s="164" t="n">
        <f aca="false">IF(ISERROR(VLOOKUP($B153,$AB:$AX,7,0)),0,(VLOOKUP($B153,$AB:$AX,7,0)))</f>
        <v>0</v>
      </c>
      <c r="BI153" s="164" t="str">
        <f aca="false">IF(ISERROR(VLOOKUP($B153,$AB:$AX,8,0)),0,(VLOOKUP($B153,$AB:$AX,8,0)))</f>
        <v>Coralie Evans</v>
      </c>
      <c r="BJ153" s="164" t="n">
        <f aca="false">IF(ISERROR(VLOOKUP($B153,$AB:$AX,9,0)),0,(VLOOKUP($B153,$AB:$AX,9,0)))</f>
        <v>0</v>
      </c>
      <c r="BK153" s="165" t="n">
        <f aca="false">IF(ISERROR(VLOOKUP($B153,$AB:$AX,10,0)),0,(VLOOKUP($B153,$AB:$AX,10,0)))</f>
        <v>0</v>
      </c>
    </row>
    <row r="154" customFormat="false" ht="12.75" hidden="false" customHeight="false" outlineLevel="0" collapsed="false">
      <c r="A154" s="174" t="s">
        <v>409</v>
      </c>
      <c r="B154" s="94" t="s">
        <v>405</v>
      </c>
      <c r="C154" s="21" t="s">
        <v>100</v>
      </c>
      <c r="D154" s="22" t="s">
        <v>407</v>
      </c>
      <c r="E154" s="22" t="s">
        <v>1755</v>
      </c>
      <c r="F154" s="22" t="s">
        <v>1763</v>
      </c>
      <c r="G154" s="21" t="s">
        <v>1737</v>
      </c>
      <c r="H154" s="22" t="s">
        <v>1764</v>
      </c>
      <c r="I154" s="22" t="s">
        <v>1752</v>
      </c>
      <c r="J154" s="149" t="s">
        <v>1765</v>
      </c>
      <c r="K154" s="149" t="s">
        <v>1766</v>
      </c>
      <c r="AA154" s="5" t="s">
        <v>409</v>
      </c>
      <c r="AB154" s="5" t="s">
        <v>410</v>
      </c>
      <c r="AC154" s="5" t="s">
        <v>100</v>
      </c>
      <c r="AD154" s="5" t="s">
        <v>412</v>
      </c>
      <c r="AI154" s="5" t="s">
        <v>1752</v>
      </c>
      <c r="BB154" s="85" t="str">
        <f aca="false">IF(ISERROR(VLOOKUP($B154,$AB:$AX,1,0)),0,(VLOOKUP($B154,$AB:$AX,1,0)))</f>
        <v>Croatia Restructure</v>
      </c>
      <c r="BC154" s="86" t="str">
        <f aca="false">IF(ISERROR(VLOOKUP($B154,$AB:$AX,2,0)),0,(VLOOKUP($B154,$AB:$AX,2,0)))</f>
        <v>Q3 01</v>
      </c>
      <c r="BD154" s="164" t="str">
        <f aca="false">IF(ISERROR(VLOOKUP($B154,$AB:$AX,3,0)),0,(VLOOKUP($B154,$AB:$AX,3,0)))</f>
        <v>Domenico Franceschino</v>
      </c>
      <c r="BE154" s="164" t="str">
        <f aca="false">IF(ISERROR(VLOOKUP($B154,$AB:$AX,4,0)),0,(VLOOKUP($B154,$AB:$AX,4,0)))</f>
        <v>Marcus Von Bock</v>
      </c>
      <c r="BF154" s="164" t="str">
        <f aca="false">IF(ISERROR(VLOOKUP($B154,$AB:$AX,5,0)),0,(VLOOKUP($B154,$AB:$AX,5,0)))</f>
        <v>Guenther Klar</v>
      </c>
      <c r="BG154" s="164" t="str">
        <f aca="false">IF(ISERROR(VLOOKUP($B154,$AB:$AX,6,0)),0,(VLOOKUP($B154,$AB:$AX,6,0)))</f>
        <v>Matt Landy</v>
      </c>
      <c r="BH154" s="164" t="str">
        <f aca="false">IF(ISERROR(VLOOKUP($B154,$AB:$AX,7,0)),0,(VLOOKUP($B154,$AB:$AX,7,0)))</f>
        <v>Joane Saunders</v>
      </c>
      <c r="BI154" s="164" t="str">
        <f aca="false">IF(ISERROR(VLOOKUP($B154,$AB:$AX,8,0)),0,(VLOOKUP($B154,$AB:$AX,8,0)))</f>
        <v>Coralie Evans</v>
      </c>
      <c r="BJ154" s="164" t="str">
        <f aca="false">IF(ISERROR(VLOOKUP($B154,$AB:$AX,9,0)),0,(VLOOKUP($B154,$AB:$AX,9,0)))</f>
        <v>Jitendra Patel</v>
      </c>
      <c r="BK154" s="165" t="str">
        <f aca="false">IF(ISERROR(VLOOKUP($B154,$AB:$AX,10,0)),0,(VLOOKUP($B154,$AB:$AX,10,0)))</f>
        <v>Loubieres</v>
      </c>
    </row>
    <row r="155" customFormat="false" ht="12.75" hidden="false" customHeight="false" outlineLevel="0" collapsed="false">
      <c r="A155" s="174" t="s">
        <v>414</v>
      </c>
      <c r="B155" s="94" t="s">
        <v>410</v>
      </c>
      <c r="C155" s="21" t="s">
        <v>100</v>
      </c>
      <c r="D155" s="22" t="s">
        <v>412</v>
      </c>
      <c r="I155" s="22" t="s">
        <v>1752</v>
      </c>
      <c r="AA155" s="5" t="s">
        <v>414</v>
      </c>
      <c r="AB155" s="5" t="s">
        <v>415</v>
      </c>
      <c r="AC155" s="5" t="s">
        <v>100</v>
      </c>
      <c r="AD155" s="5" t="s">
        <v>371</v>
      </c>
      <c r="AI155" s="5" t="s">
        <v>1752</v>
      </c>
      <c r="BB155" s="85" t="str">
        <f aca="false">IF(ISERROR(VLOOKUP($B155,$AB:$AX,1,0)),0,(VLOOKUP($B155,$AB:$AX,1,0)))</f>
        <v>Virtual power plants</v>
      </c>
      <c r="BC155" s="86" t="str">
        <f aca="false">IF(ISERROR(VLOOKUP($B155,$AB:$AX,2,0)),0,(VLOOKUP($B155,$AB:$AX,2,0)))</f>
        <v>Q3 01</v>
      </c>
      <c r="BD155" s="164" t="str">
        <f aca="false">IF(ISERROR(VLOOKUP($B155,$AB:$AX,3,0)),0,(VLOOKUP($B155,$AB:$AX,3,0)))</f>
        <v>Pierre de Gaulle/Ross Sankey</v>
      </c>
      <c r="BE155" s="164" t="n">
        <f aca="false">IF(ISERROR(VLOOKUP($B155,$AB:$AX,4,0)),0,(VLOOKUP($B155,$AB:$AX,4,0)))</f>
        <v>0</v>
      </c>
      <c r="BF155" s="164" t="n">
        <f aca="false">IF(ISERROR(VLOOKUP($B155,$AB:$AX,5,0)),0,(VLOOKUP($B155,$AB:$AX,5,0)))</f>
        <v>0</v>
      </c>
      <c r="BG155" s="164" t="n">
        <f aca="false">IF(ISERROR(VLOOKUP($B155,$AB:$AX,6,0)),0,(VLOOKUP($B155,$AB:$AX,6,0)))</f>
        <v>0</v>
      </c>
      <c r="BH155" s="164" t="n">
        <f aca="false">IF(ISERROR(VLOOKUP($B155,$AB:$AX,7,0)),0,(VLOOKUP($B155,$AB:$AX,7,0)))</f>
        <v>0</v>
      </c>
      <c r="BI155" s="164" t="str">
        <f aca="false">IF(ISERROR(VLOOKUP($B155,$AB:$AX,8,0)),0,(VLOOKUP($B155,$AB:$AX,8,0)))</f>
        <v>Coralie Evans</v>
      </c>
      <c r="BJ155" s="164" t="n">
        <f aca="false">IF(ISERROR(VLOOKUP($B155,$AB:$AX,9,0)),0,(VLOOKUP($B155,$AB:$AX,9,0)))</f>
        <v>0</v>
      </c>
      <c r="BK155" s="165" t="n">
        <f aca="false">IF(ISERROR(VLOOKUP($B155,$AB:$AX,10,0)),0,(VLOOKUP($B155,$AB:$AX,10,0)))</f>
        <v>0</v>
      </c>
    </row>
    <row r="156" customFormat="false" ht="12.75" hidden="false" customHeight="false" outlineLevel="0" collapsed="false">
      <c r="A156" s="174" t="s">
        <v>418</v>
      </c>
      <c r="B156" s="94" t="s">
        <v>415</v>
      </c>
      <c r="C156" s="21" t="s">
        <v>100</v>
      </c>
      <c r="D156" s="22" t="s">
        <v>371</v>
      </c>
      <c r="I156" s="22" t="s">
        <v>1752</v>
      </c>
      <c r="AA156" s="5" t="s">
        <v>418</v>
      </c>
      <c r="AB156" s="5" t="s">
        <v>419</v>
      </c>
      <c r="AC156" s="5" t="s">
        <v>100</v>
      </c>
      <c r="AD156" s="5" t="s">
        <v>397</v>
      </c>
      <c r="AI156" s="5" t="s">
        <v>1752</v>
      </c>
      <c r="BB156" s="85" t="str">
        <f aca="false">IF(ISERROR(VLOOKUP($B156,$AB:$AX,1,0)),0,(VLOOKUP($B156,$AB:$AX,1,0)))</f>
        <v>Ital Hydro</v>
      </c>
      <c r="BC156" s="86" t="str">
        <f aca="false">IF(ISERROR(VLOOKUP($B156,$AB:$AX,2,0)),0,(VLOOKUP($B156,$AB:$AX,2,0)))</f>
        <v>Q3 01</v>
      </c>
      <c r="BD156" s="164" t="str">
        <f aca="false">IF(ISERROR(VLOOKUP($B156,$AB:$AX,3,0)),0,(VLOOKUP($B156,$AB:$AX,3,0)))</f>
        <v>Riccardo Bortolotti</v>
      </c>
      <c r="BE156" s="164" t="n">
        <f aca="false">IF(ISERROR(VLOOKUP($B156,$AB:$AX,4,0)),0,(VLOOKUP($B156,$AB:$AX,4,0)))</f>
        <v>0</v>
      </c>
      <c r="BF156" s="164" t="n">
        <f aca="false">IF(ISERROR(VLOOKUP($B156,$AB:$AX,5,0)),0,(VLOOKUP($B156,$AB:$AX,5,0)))</f>
        <v>0</v>
      </c>
      <c r="BG156" s="164" t="n">
        <f aca="false">IF(ISERROR(VLOOKUP($B156,$AB:$AX,6,0)),0,(VLOOKUP($B156,$AB:$AX,6,0)))</f>
        <v>0</v>
      </c>
      <c r="BH156" s="164" t="n">
        <f aca="false">IF(ISERROR(VLOOKUP($B156,$AB:$AX,7,0)),0,(VLOOKUP($B156,$AB:$AX,7,0)))</f>
        <v>0</v>
      </c>
      <c r="BI156" s="164" t="str">
        <f aca="false">IF(ISERROR(VLOOKUP($B156,$AB:$AX,8,0)),0,(VLOOKUP($B156,$AB:$AX,8,0)))</f>
        <v>Coralie Evans</v>
      </c>
      <c r="BJ156" s="164" t="n">
        <f aca="false">IF(ISERROR(VLOOKUP($B156,$AB:$AX,9,0)),0,(VLOOKUP($B156,$AB:$AX,9,0)))</f>
        <v>0</v>
      </c>
      <c r="BK156" s="165" t="n">
        <f aca="false">IF(ISERROR(VLOOKUP($B156,$AB:$AX,10,0)),0,(VLOOKUP($B156,$AB:$AX,10,0)))</f>
        <v>0</v>
      </c>
    </row>
    <row r="157" customFormat="false" ht="12.75" hidden="false" customHeight="false" outlineLevel="0" collapsed="false">
      <c r="A157" s="174" t="s">
        <v>421</v>
      </c>
      <c r="B157" s="94" t="s">
        <v>419</v>
      </c>
      <c r="C157" s="21" t="s">
        <v>100</v>
      </c>
      <c r="D157" s="22" t="s">
        <v>397</v>
      </c>
      <c r="I157" s="22" t="s">
        <v>1752</v>
      </c>
      <c r="AA157" s="5" t="s">
        <v>421</v>
      </c>
      <c r="AB157" s="5" t="s">
        <v>422</v>
      </c>
      <c r="AC157" s="5" t="s">
        <v>100</v>
      </c>
      <c r="AD157" s="5" t="s">
        <v>423</v>
      </c>
      <c r="AI157" s="5" t="s">
        <v>1752</v>
      </c>
      <c r="BB157" s="85" t="str">
        <f aca="false">IF(ISERROR(VLOOKUP($B157,$AB:$AX,1,0)),0,(VLOOKUP($B157,$AB:$AX,1,0)))</f>
        <v>Intergen</v>
      </c>
      <c r="BC157" s="86" t="str">
        <f aca="false">IF(ISERROR(VLOOKUP($B157,$AB:$AX,2,0)),0,(VLOOKUP($B157,$AB:$AX,2,0)))</f>
        <v>Q3 01</v>
      </c>
      <c r="BD157" s="164" t="str">
        <f aca="false">IF(ISERROR(VLOOKUP($B157,$AB:$AX,3,0)),0,(VLOOKUP($B157,$AB:$AX,3,0)))</f>
        <v>Andreas Radmacher</v>
      </c>
      <c r="BE157" s="164" t="n">
        <f aca="false">IF(ISERROR(VLOOKUP($B157,$AB:$AX,4,0)),0,(VLOOKUP($B157,$AB:$AX,4,0)))</f>
        <v>0</v>
      </c>
      <c r="BF157" s="164" t="n">
        <f aca="false">IF(ISERROR(VLOOKUP($B157,$AB:$AX,5,0)),0,(VLOOKUP($B157,$AB:$AX,5,0)))</f>
        <v>0</v>
      </c>
      <c r="BG157" s="164" t="n">
        <f aca="false">IF(ISERROR(VLOOKUP($B157,$AB:$AX,6,0)),0,(VLOOKUP($B157,$AB:$AX,6,0)))</f>
        <v>0</v>
      </c>
      <c r="BH157" s="164" t="n">
        <f aca="false">IF(ISERROR(VLOOKUP($B157,$AB:$AX,7,0)),0,(VLOOKUP($B157,$AB:$AX,7,0)))</f>
        <v>0</v>
      </c>
      <c r="BI157" s="164" t="str">
        <f aca="false">IF(ISERROR(VLOOKUP($B157,$AB:$AX,8,0)),0,(VLOOKUP($B157,$AB:$AX,8,0)))</f>
        <v>Coralie Evans</v>
      </c>
      <c r="BJ157" s="164" t="n">
        <f aca="false">IF(ISERROR(VLOOKUP($B157,$AB:$AX,9,0)),0,(VLOOKUP($B157,$AB:$AX,9,0)))</f>
        <v>0</v>
      </c>
      <c r="BK157" s="165" t="n">
        <f aca="false">IF(ISERROR(VLOOKUP($B157,$AB:$AX,10,0)),0,(VLOOKUP($B157,$AB:$AX,10,0)))</f>
        <v>0</v>
      </c>
    </row>
    <row r="158" customFormat="false" ht="12.75" hidden="false" customHeight="false" outlineLevel="0" collapsed="false">
      <c r="A158" s="174" t="s">
        <v>425</v>
      </c>
      <c r="B158" s="94" t="s">
        <v>422</v>
      </c>
      <c r="C158" s="21" t="s">
        <v>100</v>
      </c>
      <c r="D158" s="22" t="s">
        <v>423</v>
      </c>
      <c r="I158" s="22" t="s">
        <v>1752</v>
      </c>
      <c r="AA158" s="5" t="s">
        <v>425</v>
      </c>
      <c r="AB158" s="5" t="s">
        <v>426</v>
      </c>
      <c r="AC158" s="5" t="s">
        <v>100</v>
      </c>
      <c r="AD158" s="5" t="s">
        <v>397</v>
      </c>
      <c r="BB158" s="85" t="str">
        <f aca="false">IF(ISERROR(VLOOKUP($B158,$AB:$AX,1,0)),0,(VLOOKUP($B158,$AB:$AX,1,0)))</f>
        <v>Other distco plays</v>
      </c>
      <c r="BC158" s="86" t="str">
        <f aca="false">IF(ISERROR(VLOOKUP($B158,$AB:$AX,2,0)),0,(VLOOKUP($B158,$AB:$AX,2,0)))</f>
        <v>Q3 01</v>
      </c>
      <c r="BD158" s="164" t="str">
        <f aca="false">IF(ISERROR(VLOOKUP($B158,$AB:$AX,3,0)),0,(VLOOKUP($B158,$AB:$AX,3,0)))</f>
        <v>Ross Sankey/Dirk Van Vuuren</v>
      </c>
      <c r="BE158" s="164" t="n">
        <f aca="false">IF(ISERROR(VLOOKUP($B158,$AB:$AX,4,0)),0,(VLOOKUP($B158,$AB:$AX,4,0)))</f>
        <v>0</v>
      </c>
      <c r="BF158" s="164" t="n">
        <f aca="false">IF(ISERROR(VLOOKUP($B158,$AB:$AX,5,0)),0,(VLOOKUP($B158,$AB:$AX,5,0)))</f>
        <v>0</v>
      </c>
      <c r="BG158" s="164" t="n">
        <f aca="false">IF(ISERROR(VLOOKUP($B158,$AB:$AX,6,0)),0,(VLOOKUP($B158,$AB:$AX,6,0)))</f>
        <v>0</v>
      </c>
      <c r="BH158" s="164" t="n">
        <f aca="false">IF(ISERROR(VLOOKUP($B158,$AB:$AX,7,0)),0,(VLOOKUP($B158,$AB:$AX,7,0)))</f>
        <v>0</v>
      </c>
      <c r="BI158" s="164" t="str">
        <f aca="false">IF(ISERROR(VLOOKUP($B158,$AB:$AX,8,0)),0,(VLOOKUP($B158,$AB:$AX,8,0)))</f>
        <v>Coralie Evans</v>
      </c>
      <c r="BJ158" s="164" t="n">
        <f aca="false">IF(ISERROR(VLOOKUP($B158,$AB:$AX,9,0)),0,(VLOOKUP($B158,$AB:$AX,9,0)))</f>
        <v>0</v>
      </c>
      <c r="BK158" s="165" t="n">
        <f aca="false">IF(ISERROR(VLOOKUP($B158,$AB:$AX,10,0)),0,(VLOOKUP($B158,$AB:$AX,10,0)))</f>
        <v>0</v>
      </c>
    </row>
    <row r="159" customFormat="false" ht="12.75" hidden="false" customHeight="false" outlineLevel="0" collapsed="false">
      <c r="A159" s="174" t="s">
        <v>429</v>
      </c>
      <c r="B159" s="94" t="s">
        <v>426</v>
      </c>
      <c r="C159" s="21" t="s">
        <v>100</v>
      </c>
      <c r="D159" s="22" t="s">
        <v>397</v>
      </c>
      <c r="AA159" s="5" t="s">
        <v>429</v>
      </c>
      <c r="AB159" s="5" t="s">
        <v>430</v>
      </c>
      <c r="AC159" s="5" t="s">
        <v>100</v>
      </c>
      <c r="AD159" s="5" t="s">
        <v>349</v>
      </c>
      <c r="AI159" s="5" t="s">
        <v>1752</v>
      </c>
      <c r="BB159" s="85" t="str">
        <f aca="false">IF(ISERROR(VLOOKUP($B159,$AB:$AX,1,0)),0,(VLOOKUP($B159,$AB:$AX,1,0)))</f>
        <v>Munich</v>
      </c>
      <c r="BC159" s="86" t="str">
        <f aca="false">IF(ISERROR(VLOOKUP($B159,$AB:$AX,2,0)),0,(VLOOKUP($B159,$AB:$AX,2,0)))</f>
        <v>Q3 01</v>
      </c>
      <c r="BD159" s="164" t="str">
        <f aca="false">IF(ISERROR(VLOOKUP($B159,$AB:$AX,3,0)),0,(VLOOKUP($B159,$AB:$AX,3,0)))</f>
        <v>Andreas Radmacher</v>
      </c>
      <c r="BE159" s="164" t="n">
        <f aca="false">IF(ISERROR(VLOOKUP($B159,$AB:$AX,4,0)),0,(VLOOKUP($B159,$AB:$AX,4,0)))</f>
        <v>0</v>
      </c>
      <c r="BF159" s="164" t="n">
        <f aca="false">IF(ISERROR(VLOOKUP($B159,$AB:$AX,5,0)),0,(VLOOKUP($B159,$AB:$AX,5,0)))</f>
        <v>0</v>
      </c>
      <c r="BG159" s="164" t="n">
        <f aca="false">IF(ISERROR(VLOOKUP($B159,$AB:$AX,6,0)),0,(VLOOKUP($B159,$AB:$AX,6,0)))</f>
        <v>0</v>
      </c>
      <c r="BH159" s="164" t="n">
        <f aca="false">IF(ISERROR(VLOOKUP($B159,$AB:$AX,7,0)),0,(VLOOKUP($B159,$AB:$AX,7,0)))</f>
        <v>0</v>
      </c>
      <c r="BI159" s="164" t="n">
        <f aca="false">IF(ISERROR(VLOOKUP($B159,$AB:$AX,8,0)),0,(VLOOKUP($B159,$AB:$AX,8,0)))</f>
        <v>0</v>
      </c>
      <c r="BJ159" s="164" t="n">
        <f aca="false">IF(ISERROR(VLOOKUP($B159,$AB:$AX,9,0)),0,(VLOOKUP($B159,$AB:$AX,9,0)))</f>
        <v>0</v>
      </c>
      <c r="BK159" s="165" t="n">
        <f aca="false">IF(ISERROR(VLOOKUP($B159,$AB:$AX,10,0)),0,(VLOOKUP($B159,$AB:$AX,10,0)))</f>
        <v>0</v>
      </c>
    </row>
    <row r="160" customFormat="false" ht="12.75" hidden="false" customHeight="false" outlineLevel="0" collapsed="false">
      <c r="A160" s="174" t="s">
        <v>432</v>
      </c>
      <c r="B160" s="94" t="s">
        <v>430</v>
      </c>
      <c r="C160" s="21" t="s">
        <v>100</v>
      </c>
      <c r="D160" s="22" t="s">
        <v>349</v>
      </c>
      <c r="I160" s="22" t="s">
        <v>1752</v>
      </c>
      <c r="AA160" s="5" t="s">
        <v>432</v>
      </c>
      <c r="AB160" s="5" t="s">
        <v>433</v>
      </c>
      <c r="AC160" s="5" t="s">
        <v>100</v>
      </c>
      <c r="AD160" s="5" t="s">
        <v>365</v>
      </c>
      <c r="BB160" s="85" t="str">
        <f aca="false">IF(ISERROR(VLOOKUP($B160,$AB:$AX,1,0)),0,(VLOOKUP($B160,$AB:$AX,1,0)))</f>
        <v>Distco Tax play</v>
      </c>
      <c r="BC160" s="86" t="str">
        <f aca="false">IF(ISERROR(VLOOKUP($B160,$AB:$AX,2,0)),0,(VLOOKUP($B160,$AB:$AX,2,0)))</f>
        <v>Q3 01</v>
      </c>
      <c r="BD160" s="164" t="str">
        <f aca="false">IF(ISERROR(VLOOKUP($B160,$AB:$AX,3,0)),0,(VLOOKUP($B160,$AB:$AX,3,0)))</f>
        <v>Ross Sankey</v>
      </c>
      <c r="BE160" s="164" t="n">
        <f aca="false">IF(ISERROR(VLOOKUP($B160,$AB:$AX,4,0)),0,(VLOOKUP($B160,$AB:$AX,4,0)))</f>
        <v>0</v>
      </c>
      <c r="BF160" s="164" t="n">
        <f aca="false">IF(ISERROR(VLOOKUP($B160,$AB:$AX,5,0)),0,(VLOOKUP($B160,$AB:$AX,5,0)))</f>
        <v>0</v>
      </c>
      <c r="BG160" s="164" t="n">
        <f aca="false">IF(ISERROR(VLOOKUP($B160,$AB:$AX,6,0)),0,(VLOOKUP($B160,$AB:$AX,6,0)))</f>
        <v>0</v>
      </c>
      <c r="BH160" s="164" t="n">
        <f aca="false">IF(ISERROR(VLOOKUP($B160,$AB:$AX,7,0)),0,(VLOOKUP($B160,$AB:$AX,7,0)))</f>
        <v>0</v>
      </c>
      <c r="BI160" s="164" t="str">
        <f aca="false">IF(ISERROR(VLOOKUP($B160,$AB:$AX,8,0)),0,(VLOOKUP($B160,$AB:$AX,8,0)))</f>
        <v>Coralie Evans</v>
      </c>
      <c r="BJ160" s="164" t="n">
        <f aca="false">IF(ISERROR(VLOOKUP($B160,$AB:$AX,9,0)),0,(VLOOKUP($B160,$AB:$AX,9,0)))</f>
        <v>0</v>
      </c>
      <c r="BK160" s="165" t="n">
        <f aca="false">IF(ISERROR(VLOOKUP($B160,$AB:$AX,10,0)),0,(VLOOKUP($B160,$AB:$AX,10,0)))</f>
        <v>0</v>
      </c>
    </row>
    <row r="161" customFormat="false" ht="12.75" hidden="false" customHeight="false" outlineLevel="0" collapsed="false">
      <c r="A161" s="174" t="s">
        <v>435</v>
      </c>
      <c r="B161" s="94" t="s">
        <v>433</v>
      </c>
      <c r="C161" s="21" t="s">
        <v>100</v>
      </c>
      <c r="D161" s="22" t="s">
        <v>365</v>
      </c>
      <c r="AA161" s="5" t="s">
        <v>435</v>
      </c>
      <c r="AB161" s="5" t="s">
        <v>436</v>
      </c>
      <c r="AC161" s="5" t="s">
        <v>100</v>
      </c>
      <c r="AD161" s="5" t="s">
        <v>438</v>
      </c>
      <c r="AE161" s="5" t="s">
        <v>1767</v>
      </c>
      <c r="AF161" s="5" t="s">
        <v>1768</v>
      </c>
      <c r="AG161" s="5" t="s">
        <v>1756</v>
      </c>
      <c r="AH161" s="5" t="s">
        <v>1746</v>
      </c>
      <c r="AI161" s="5" t="s">
        <v>1752</v>
      </c>
      <c r="AJ161" s="5" t="s">
        <v>1769</v>
      </c>
      <c r="BB161" s="85" t="str">
        <f aca="false">IF(ISERROR(VLOOKUP($B161,$AB:$AX,1,0)),0,(VLOOKUP($B161,$AB:$AX,1,0)))</f>
        <v>Green plays</v>
      </c>
      <c r="BC161" s="86" t="str">
        <f aca="false">IF(ISERROR(VLOOKUP($B161,$AB:$AX,2,0)),0,(VLOOKUP($B161,$AB:$AX,2,0)))</f>
        <v>Q3 01</v>
      </c>
      <c r="BD161" s="164" t="str">
        <f aca="false">IF(ISERROR(VLOOKUP($B161,$AB:$AX,3,0)),0,(VLOOKUP($B161,$AB:$AX,3,0)))</f>
        <v>Dirk Van Vuuren</v>
      </c>
      <c r="BE161" s="164" t="n">
        <f aca="false">IF(ISERROR(VLOOKUP($B161,$AB:$AX,4,0)),0,(VLOOKUP($B161,$AB:$AX,4,0)))</f>
        <v>0</v>
      </c>
      <c r="BF161" s="164" t="n">
        <f aca="false">IF(ISERROR(VLOOKUP($B161,$AB:$AX,5,0)),0,(VLOOKUP($B161,$AB:$AX,5,0)))</f>
        <v>0</v>
      </c>
      <c r="BG161" s="164" t="n">
        <f aca="false">IF(ISERROR(VLOOKUP($B161,$AB:$AX,6,0)),0,(VLOOKUP($B161,$AB:$AX,6,0)))</f>
        <v>0</v>
      </c>
      <c r="BH161" s="164" t="n">
        <f aca="false">IF(ISERROR(VLOOKUP($B161,$AB:$AX,7,0)),0,(VLOOKUP($B161,$AB:$AX,7,0)))</f>
        <v>0</v>
      </c>
      <c r="BI161" s="164" t="n">
        <f aca="false">IF(ISERROR(VLOOKUP($B161,$AB:$AX,8,0)),0,(VLOOKUP($B161,$AB:$AX,8,0)))</f>
        <v>0</v>
      </c>
      <c r="BJ161" s="164" t="n">
        <f aca="false">IF(ISERROR(VLOOKUP($B161,$AB:$AX,9,0)),0,(VLOOKUP($B161,$AB:$AX,9,0)))</f>
        <v>0</v>
      </c>
      <c r="BK161" s="165" t="n">
        <f aca="false">IF(ISERROR(VLOOKUP($B161,$AB:$AX,10,0)),0,(VLOOKUP($B161,$AB:$AX,10,0)))</f>
        <v>0</v>
      </c>
    </row>
    <row r="162" customFormat="false" ht="12.75" hidden="false" customHeight="false" outlineLevel="0" collapsed="false">
      <c r="A162" s="174" t="s">
        <v>440</v>
      </c>
      <c r="B162" s="94" t="s">
        <v>436</v>
      </c>
      <c r="C162" s="21" t="s">
        <v>100</v>
      </c>
      <c r="D162" s="22" t="s">
        <v>438</v>
      </c>
      <c r="E162" s="22" t="s">
        <v>1767</v>
      </c>
      <c r="F162" s="22" t="s">
        <v>1768</v>
      </c>
      <c r="G162" s="21" t="s">
        <v>1756</v>
      </c>
      <c r="H162" s="22" t="s">
        <v>1746</v>
      </c>
      <c r="I162" s="22" t="s">
        <v>1752</v>
      </c>
      <c r="J162" s="149" t="s">
        <v>1769</v>
      </c>
      <c r="AA162" s="5" t="s">
        <v>440</v>
      </c>
      <c r="AB162" s="5" t="s">
        <v>441</v>
      </c>
      <c r="AC162" s="5" t="s">
        <v>100</v>
      </c>
      <c r="AD162" s="5" t="s">
        <v>442</v>
      </c>
      <c r="AI162" s="5" t="s">
        <v>1742</v>
      </c>
      <c r="BB162" s="85" t="str">
        <f aca="false">IF(ISERROR(VLOOKUP($B162,$AB:$AX,1,0)),0,(VLOOKUP($B162,$AB:$AX,1,0)))</f>
        <v>Astral Calcining</v>
      </c>
      <c r="BC162" s="86" t="str">
        <f aca="false">IF(ISERROR(VLOOKUP($B162,$AB:$AX,2,0)),0,(VLOOKUP($B162,$AB:$AX,2,0)))</f>
        <v>Q3 01</v>
      </c>
      <c r="BD162" s="164" t="str">
        <f aca="false">IF(ISERROR(VLOOKUP($B162,$AB:$AX,3,0)),0,(VLOOKUP($B162,$AB:$AX,3,0)))</f>
        <v>Steve Asplin</v>
      </c>
      <c r="BE162" s="164" t="str">
        <f aca="false">IF(ISERROR(VLOOKUP($B162,$AB:$AX,4,0)),0,(VLOOKUP($B162,$AB:$AX,4,0)))</f>
        <v>Mark Elliott</v>
      </c>
      <c r="BF162" s="164" t="str">
        <f aca="false">IF(ISERROR(VLOOKUP($B162,$AB:$AX,5,0)),0,(VLOOKUP($B162,$AB:$AX,5,0)))</f>
        <v>Janine Juggins</v>
      </c>
      <c r="BG162" s="164" t="str">
        <f aca="false">IF(ISERROR(VLOOKUP($B162,$AB:$AX,6,0)),0,(VLOOKUP($B162,$AB:$AX,6,0)))</f>
        <v>Ingrid Morse</v>
      </c>
      <c r="BH162" s="164" t="str">
        <f aca="false">IF(ISERROR(VLOOKUP($B162,$AB:$AX,7,0)),0,(VLOOKUP($B162,$AB:$AX,7,0)))</f>
        <v>Claire Wright</v>
      </c>
      <c r="BI162" s="164" t="str">
        <f aca="false">IF(ISERROR(VLOOKUP($B162,$AB:$AX,8,0)),0,(VLOOKUP($B162,$AB:$AX,8,0)))</f>
        <v>Coralie Evans</v>
      </c>
      <c r="BJ162" s="164" t="str">
        <f aca="false">IF(ISERROR(VLOOKUP($B162,$AB:$AX,9,0)),0,(VLOOKUP($B162,$AB:$AX,9,0)))</f>
        <v>Rod Nelson</v>
      </c>
      <c r="BK162" s="165" t="n">
        <f aca="false">IF(ISERROR(VLOOKUP($B162,$AB:$AX,10,0)),0,(VLOOKUP($B162,$AB:$AX,10,0)))</f>
        <v>0</v>
      </c>
    </row>
    <row r="163" customFormat="false" ht="12.75" hidden="false" customHeight="false" outlineLevel="0" collapsed="false">
      <c r="A163" s="174" t="s">
        <v>444</v>
      </c>
      <c r="B163" s="94" t="s">
        <v>441</v>
      </c>
      <c r="C163" s="21" t="s">
        <v>100</v>
      </c>
      <c r="D163" s="22" t="s">
        <v>442</v>
      </c>
      <c r="I163" s="22" t="s">
        <v>1742</v>
      </c>
      <c r="AA163" s="5" t="s">
        <v>444</v>
      </c>
      <c r="AB163" s="5" t="s">
        <v>445</v>
      </c>
      <c r="AC163" s="5" t="s">
        <v>100</v>
      </c>
      <c r="AD163" s="5" t="s">
        <v>407</v>
      </c>
      <c r="AI163" s="5" t="s">
        <v>1752</v>
      </c>
      <c r="BB163" s="85" t="str">
        <f aca="false">IF(ISERROR(VLOOKUP($B163,$AB:$AX,1,0)),0,(VLOOKUP($B163,$AB:$AX,1,0)))</f>
        <v>Enterprise Italia</v>
      </c>
      <c r="BC163" s="86" t="str">
        <f aca="false">IF(ISERROR(VLOOKUP($B163,$AB:$AX,2,0)),0,(VLOOKUP($B163,$AB:$AX,2,0)))</f>
        <v>Q3 01</v>
      </c>
      <c r="BD163" s="164" t="str">
        <f aca="false">IF(ISERROR(VLOOKUP($B163,$AB:$AX,3,0)),0,(VLOOKUP($B163,$AB:$AX,3,0)))</f>
        <v>Riccardo Bortolotti/Mike Rosen</v>
      </c>
      <c r="BE163" s="164" t="n">
        <f aca="false">IF(ISERROR(VLOOKUP($B163,$AB:$AX,4,0)),0,(VLOOKUP($B163,$AB:$AX,4,0)))</f>
        <v>0</v>
      </c>
      <c r="BF163" s="164" t="n">
        <f aca="false">IF(ISERROR(VLOOKUP($B163,$AB:$AX,5,0)),0,(VLOOKUP($B163,$AB:$AX,5,0)))</f>
        <v>0</v>
      </c>
      <c r="BG163" s="164" t="n">
        <f aca="false">IF(ISERROR(VLOOKUP($B163,$AB:$AX,6,0)),0,(VLOOKUP($B163,$AB:$AX,6,0)))</f>
        <v>0</v>
      </c>
      <c r="BH163" s="164" t="n">
        <f aca="false">IF(ISERROR(VLOOKUP($B163,$AB:$AX,7,0)),0,(VLOOKUP($B163,$AB:$AX,7,0)))</f>
        <v>0</v>
      </c>
      <c r="BI163" s="164" t="str">
        <f aca="false">IF(ISERROR(VLOOKUP($B163,$AB:$AX,8,0)),0,(VLOOKUP($B163,$AB:$AX,8,0)))</f>
        <v>Rob Yeo</v>
      </c>
      <c r="BJ163" s="164" t="n">
        <f aca="false">IF(ISERROR(VLOOKUP($B163,$AB:$AX,9,0)),0,(VLOOKUP($B163,$AB:$AX,9,0)))</f>
        <v>0</v>
      </c>
      <c r="BK163" s="165" t="n">
        <f aca="false">IF(ISERROR(VLOOKUP($B163,$AB:$AX,10,0)),0,(VLOOKUP($B163,$AB:$AX,10,0)))</f>
        <v>0</v>
      </c>
    </row>
    <row r="164" customFormat="false" ht="12.75" hidden="false" customHeight="false" outlineLevel="0" collapsed="false">
      <c r="A164" s="174" t="s">
        <v>448</v>
      </c>
      <c r="B164" s="94" t="s">
        <v>445</v>
      </c>
      <c r="C164" s="21" t="s">
        <v>100</v>
      </c>
      <c r="D164" s="22" t="s">
        <v>407</v>
      </c>
      <c r="I164" s="22" t="s">
        <v>1752</v>
      </c>
      <c r="AA164" s="5" t="s">
        <v>448</v>
      </c>
      <c r="AB164" s="5" t="s">
        <v>403</v>
      </c>
      <c r="AC164" s="5" t="s">
        <v>100</v>
      </c>
      <c r="AD164" s="5" t="s">
        <v>338</v>
      </c>
      <c r="AG164" s="5" t="s">
        <v>1737</v>
      </c>
      <c r="AI164" s="5" t="s">
        <v>1752</v>
      </c>
      <c r="BB164" s="85" t="str">
        <f aca="false">IF(ISERROR(VLOOKUP($B164,$AB:$AX,1,0)),0,(VLOOKUP($B164,$AB:$AX,1,0)))</f>
        <v>SEE Cross Border</v>
      </c>
      <c r="BC164" s="86" t="str">
        <f aca="false">IF(ISERROR(VLOOKUP($B164,$AB:$AX,2,0)),0,(VLOOKUP($B164,$AB:$AX,2,0)))</f>
        <v>Q3 01</v>
      </c>
      <c r="BD164" s="164" t="str">
        <f aca="false">IF(ISERROR(VLOOKUP($B164,$AB:$AX,3,0)),0,(VLOOKUP($B164,$AB:$AX,3,0)))</f>
        <v>Domenico Franceschino</v>
      </c>
      <c r="BE164" s="164" t="n">
        <f aca="false">IF(ISERROR(VLOOKUP($B164,$AB:$AX,4,0)),0,(VLOOKUP($B164,$AB:$AX,4,0)))</f>
        <v>0</v>
      </c>
      <c r="BF164" s="164" t="n">
        <f aca="false">IF(ISERROR(VLOOKUP($B164,$AB:$AX,5,0)),0,(VLOOKUP($B164,$AB:$AX,5,0)))</f>
        <v>0</v>
      </c>
      <c r="BG164" s="164" t="n">
        <f aca="false">IF(ISERROR(VLOOKUP($B164,$AB:$AX,6,0)),0,(VLOOKUP($B164,$AB:$AX,6,0)))</f>
        <v>0</v>
      </c>
      <c r="BH164" s="164" t="n">
        <f aca="false">IF(ISERROR(VLOOKUP($B164,$AB:$AX,7,0)),0,(VLOOKUP($B164,$AB:$AX,7,0)))</f>
        <v>0</v>
      </c>
      <c r="BI164" s="164" t="str">
        <f aca="false">IF(ISERROR(VLOOKUP($B164,$AB:$AX,8,0)),0,(VLOOKUP($B164,$AB:$AX,8,0)))</f>
        <v>Coralie Evans</v>
      </c>
      <c r="BJ164" s="164" t="n">
        <f aca="false">IF(ISERROR(VLOOKUP($B164,$AB:$AX,9,0)),0,(VLOOKUP($B164,$AB:$AX,9,0)))</f>
        <v>0</v>
      </c>
      <c r="BK164" s="165" t="n">
        <f aca="false">IF(ISERROR(VLOOKUP($B164,$AB:$AX,10,0)),0,(VLOOKUP($B164,$AB:$AX,10,0)))</f>
        <v>0</v>
      </c>
    </row>
    <row r="165" customFormat="false" ht="12.75" hidden="false" customHeight="false" outlineLevel="0" collapsed="false">
      <c r="A165" s="174" t="s">
        <v>450</v>
      </c>
      <c r="B165" s="94" t="s">
        <v>451</v>
      </c>
      <c r="C165" s="21" t="s">
        <v>100</v>
      </c>
      <c r="D165" s="22" t="s">
        <v>397</v>
      </c>
      <c r="AA165" s="5" t="s">
        <v>450</v>
      </c>
      <c r="AB165" s="5" t="s">
        <v>453</v>
      </c>
      <c r="AC165" s="5" t="s">
        <v>100</v>
      </c>
      <c r="AD165" s="5" t="s">
        <v>455</v>
      </c>
      <c r="AE165" s="5" t="s">
        <v>1758</v>
      </c>
      <c r="AF165" s="5" t="s">
        <v>1770</v>
      </c>
      <c r="AG165" s="5" t="s">
        <v>1751</v>
      </c>
      <c r="AH165" s="5" t="s">
        <v>1764</v>
      </c>
      <c r="AI165" s="5" t="s">
        <v>1752</v>
      </c>
      <c r="AJ165" s="5" t="s">
        <v>1753</v>
      </c>
      <c r="AK165" s="5" t="s">
        <v>1771</v>
      </c>
      <c r="BB165" s="85" t="n">
        <f aca="false">IF(ISERROR(VLOOKUP($B165,$AB:$AX,1,0)),0,(VLOOKUP($B165,$AB:$AX,1,0)))</f>
        <v>0</v>
      </c>
      <c r="BC165" s="86" t="n">
        <f aca="false">IF(ISERROR(VLOOKUP($B165,$AB:$AX,2,0)),0,(VLOOKUP($B165,$AB:$AX,2,0)))</f>
        <v>0</v>
      </c>
      <c r="BD165" s="164" t="n">
        <f aca="false">IF(ISERROR(VLOOKUP($B165,$AB:$AX,3,0)),0,(VLOOKUP($B165,$AB:$AX,3,0)))</f>
        <v>0</v>
      </c>
      <c r="BE165" s="164" t="n">
        <f aca="false">IF(ISERROR(VLOOKUP($B165,$AB:$AX,4,0)),0,(VLOOKUP($B165,$AB:$AX,4,0)))</f>
        <v>0</v>
      </c>
      <c r="BF165" s="164" t="n">
        <f aca="false">IF(ISERROR(VLOOKUP($B165,$AB:$AX,5,0)),0,(VLOOKUP($B165,$AB:$AX,5,0)))</f>
        <v>0</v>
      </c>
      <c r="BG165" s="164" t="n">
        <f aca="false">IF(ISERROR(VLOOKUP($B165,$AB:$AX,6,0)),0,(VLOOKUP($B165,$AB:$AX,6,0)))</f>
        <v>0</v>
      </c>
      <c r="BH165" s="164" t="n">
        <f aca="false">IF(ISERROR(VLOOKUP($B165,$AB:$AX,7,0)),0,(VLOOKUP($B165,$AB:$AX,7,0)))</f>
        <v>0</v>
      </c>
      <c r="BI165" s="164" t="n">
        <f aca="false">IF(ISERROR(VLOOKUP($B165,$AB:$AX,8,0)),0,(VLOOKUP($B165,$AB:$AX,8,0)))</f>
        <v>0</v>
      </c>
      <c r="BJ165" s="164" t="n">
        <f aca="false">IF(ISERROR(VLOOKUP($B165,$AB:$AX,9,0)),0,(VLOOKUP($B165,$AB:$AX,9,0)))</f>
        <v>0</v>
      </c>
      <c r="BK165" s="165" t="n">
        <f aca="false">IF(ISERROR(VLOOKUP($B165,$AB:$AX,10,0)),0,(VLOOKUP($B165,$AB:$AX,10,0)))</f>
        <v>0</v>
      </c>
    </row>
    <row r="166" customFormat="false" ht="12.75" hidden="false" customHeight="false" outlineLevel="0" collapsed="false">
      <c r="A166" s="174" t="s">
        <v>457</v>
      </c>
      <c r="B166" s="94" t="s">
        <v>453</v>
      </c>
      <c r="C166" s="21" t="s">
        <v>100</v>
      </c>
      <c r="D166" s="22" t="s">
        <v>455</v>
      </c>
      <c r="E166" s="22" t="s">
        <v>1758</v>
      </c>
      <c r="F166" s="22" t="s">
        <v>1770</v>
      </c>
      <c r="G166" s="21" t="s">
        <v>1751</v>
      </c>
      <c r="H166" s="22" t="s">
        <v>1764</v>
      </c>
      <c r="I166" s="22" t="s">
        <v>1752</v>
      </c>
      <c r="J166" s="149" t="s">
        <v>1753</v>
      </c>
      <c r="K166" s="149" t="s">
        <v>1771</v>
      </c>
      <c r="AA166" s="5" t="s">
        <v>457</v>
      </c>
      <c r="AB166" s="5" t="s">
        <v>458</v>
      </c>
      <c r="AC166" s="5" t="s">
        <v>100</v>
      </c>
      <c r="AD166" s="5" t="s">
        <v>328</v>
      </c>
      <c r="AH166" s="5" t="s">
        <v>1764</v>
      </c>
      <c r="AJ166" s="5" t="s">
        <v>1753</v>
      </c>
      <c r="BB166" s="85" t="str">
        <f aca="false">IF(ISERROR(VLOOKUP($B166,$AB:$AX,1,0)),0,(VLOOKUP($B166,$AB:$AX,1,0)))</f>
        <v>Cevco</v>
      </c>
      <c r="BC166" s="86" t="str">
        <f aca="false">IF(ISERROR(VLOOKUP($B166,$AB:$AX,2,0)),0,(VLOOKUP($B166,$AB:$AX,2,0)))</f>
        <v>Q3 01</v>
      </c>
      <c r="BD166" s="164" t="str">
        <f aca="false">IF(ISERROR(VLOOKUP($B166,$AB:$AX,3,0)),0,(VLOOKUP($B166,$AB:$AX,3,0)))</f>
        <v>Roy Poyntz</v>
      </c>
      <c r="BE166" s="164" t="str">
        <f aca="false">IF(ISERROR(VLOOKUP($B166,$AB:$AX,4,0)),0,(VLOOKUP($B166,$AB:$AX,4,0)))</f>
        <v>Sarah Gregory</v>
      </c>
      <c r="BF166" s="164" t="str">
        <f aca="false">IF(ISERROR(VLOOKUP($B166,$AB:$AX,5,0)),0,(VLOOKUP($B166,$AB:$AX,5,0)))</f>
        <v>Donald Shackley</v>
      </c>
      <c r="BG166" s="164" t="str">
        <f aca="false">IF(ISERROR(VLOOKUP($B166,$AB:$AX,6,0)),0,(VLOOKUP($B166,$AB:$AX,6,0)))</f>
        <v>Liisa Mulbrecht</v>
      </c>
      <c r="BH166" s="164" t="str">
        <f aca="false">IF(ISERROR(VLOOKUP($B166,$AB:$AX,7,0)),0,(VLOOKUP($B166,$AB:$AX,7,0)))</f>
        <v>Joane Saunders</v>
      </c>
      <c r="BI166" s="164" t="str">
        <f aca="false">IF(ISERROR(VLOOKUP($B166,$AB:$AX,8,0)),0,(VLOOKUP($B166,$AB:$AX,8,0)))</f>
        <v>Coralie Evans</v>
      </c>
      <c r="BJ166" s="164" t="str">
        <f aca="false">IF(ISERROR(VLOOKUP($B166,$AB:$AX,9,0)),0,(VLOOKUP($B166,$AB:$AX,9,0)))</f>
        <v>Olivier Herbelot</v>
      </c>
      <c r="BK166" s="165" t="str">
        <f aca="false">IF(ISERROR(VLOOKUP($B166,$AB:$AX,10,0)),0,(VLOOKUP($B166,$AB:$AX,10,0)))</f>
        <v>Rialland</v>
      </c>
    </row>
    <row r="167" customFormat="false" ht="12.75" hidden="false" customHeight="false" outlineLevel="0" collapsed="false">
      <c r="A167" s="174" t="s">
        <v>460</v>
      </c>
      <c r="B167" s="94" t="s">
        <v>458</v>
      </c>
      <c r="C167" s="21" t="s">
        <v>100</v>
      </c>
      <c r="D167" s="22" t="s">
        <v>328</v>
      </c>
      <c r="H167" s="22" t="s">
        <v>1764</v>
      </c>
      <c r="J167" s="149" t="s">
        <v>1753</v>
      </c>
      <c r="AA167" s="5" t="s">
        <v>460</v>
      </c>
      <c r="AB167" s="5" t="s">
        <v>461</v>
      </c>
      <c r="AC167" s="5" t="s">
        <v>100</v>
      </c>
      <c r="AD167" s="5" t="s">
        <v>344</v>
      </c>
      <c r="BB167" s="85" t="str">
        <f aca="false">IF(ISERROR(VLOOKUP($B167,$AB:$AX,1,0)),0,(VLOOKUP($B167,$AB:$AX,1,0)))</f>
        <v>Energovill Sale</v>
      </c>
      <c r="BC167" s="86" t="str">
        <f aca="false">IF(ISERROR(VLOOKUP($B167,$AB:$AX,2,0)),0,(VLOOKUP($B167,$AB:$AX,2,0)))</f>
        <v>Q3 01</v>
      </c>
      <c r="BD167" s="164" t="str">
        <f aca="false">IF(ISERROR(VLOOKUP($B167,$AB:$AX,3,0)),0,(VLOOKUP($B167,$AB:$AX,3,0)))</f>
        <v>Antony Steiner</v>
      </c>
      <c r="BE167" s="164" t="n">
        <f aca="false">IF(ISERROR(VLOOKUP($B167,$AB:$AX,4,0)),0,(VLOOKUP($B167,$AB:$AX,4,0)))</f>
        <v>0</v>
      </c>
      <c r="BF167" s="164" t="n">
        <f aca="false">IF(ISERROR(VLOOKUP($B167,$AB:$AX,5,0)),0,(VLOOKUP($B167,$AB:$AX,5,0)))</f>
        <v>0</v>
      </c>
      <c r="BG167" s="164" t="n">
        <f aca="false">IF(ISERROR(VLOOKUP($B167,$AB:$AX,6,0)),0,(VLOOKUP($B167,$AB:$AX,6,0)))</f>
        <v>0</v>
      </c>
      <c r="BH167" s="164" t="str">
        <f aca="false">IF(ISERROR(VLOOKUP($B167,$AB:$AX,7,0)),0,(VLOOKUP($B167,$AB:$AX,7,0)))</f>
        <v>Joane Saunders</v>
      </c>
      <c r="BI167" s="164" t="n">
        <f aca="false">IF(ISERROR(VLOOKUP($B167,$AB:$AX,8,0)),0,(VLOOKUP($B167,$AB:$AX,8,0)))</f>
        <v>0</v>
      </c>
      <c r="BJ167" s="164" t="str">
        <f aca="false">IF(ISERROR(VLOOKUP($B167,$AB:$AX,9,0)),0,(VLOOKUP($B167,$AB:$AX,9,0)))</f>
        <v>Olivier Herbelot</v>
      </c>
      <c r="BK167" s="165" t="n">
        <f aca="false">IF(ISERROR(VLOOKUP($B167,$AB:$AX,10,0)),0,(VLOOKUP($B167,$AB:$AX,10,0)))</f>
        <v>0</v>
      </c>
    </row>
    <row r="168" customFormat="false" ht="12.75" hidden="true" customHeight="false" outlineLevel="0" collapsed="false">
      <c r="A168" s="174" t="s">
        <v>463</v>
      </c>
      <c r="B168" s="94" t="s">
        <v>461</v>
      </c>
      <c r="C168" s="21" t="s">
        <v>100</v>
      </c>
      <c r="D168" s="22" t="s">
        <v>344</v>
      </c>
      <c r="AA168" s="5" t="s">
        <v>463</v>
      </c>
      <c r="BB168" s="85" t="str">
        <f aca="false">IF(ISERROR(VLOOKUP($B168,$AB:$AX,1,0)),0,(VLOOKUP($B168,$AB:$AX,1,0)))</f>
        <v>Sale of Thrace Basin</v>
      </c>
      <c r="BC168" s="86" t="str">
        <f aca="false">IF(ISERROR(VLOOKUP($B168,$AB:$AX,2,0)),0,(VLOOKUP($B168,$AB:$AX,2,0)))</f>
        <v>Q3 01</v>
      </c>
      <c r="BD168" s="164" t="str">
        <f aca="false">IF(ISERROR(VLOOKUP($B168,$AB:$AX,3,0)),0,(VLOOKUP($B168,$AB:$AX,3,0)))</f>
        <v>Nigel Friend</v>
      </c>
      <c r="BE168" s="164" t="n">
        <f aca="false">IF(ISERROR(VLOOKUP($B168,$AB:$AX,4,0)),0,(VLOOKUP($B168,$AB:$AX,4,0)))</f>
        <v>0</v>
      </c>
      <c r="BF168" s="164" t="n">
        <f aca="false">IF(ISERROR(VLOOKUP($B168,$AB:$AX,5,0)),0,(VLOOKUP($B168,$AB:$AX,5,0)))</f>
        <v>0</v>
      </c>
      <c r="BG168" s="164" t="n">
        <f aca="false">IF(ISERROR(VLOOKUP($B168,$AB:$AX,6,0)),0,(VLOOKUP($B168,$AB:$AX,6,0)))</f>
        <v>0</v>
      </c>
      <c r="BH168" s="164" t="n">
        <f aca="false">IF(ISERROR(VLOOKUP($B168,$AB:$AX,7,0)),0,(VLOOKUP($B168,$AB:$AX,7,0)))</f>
        <v>0</v>
      </c>
      <c r="BI168" s="164" t="n">
        <f aca="false">IF(ISERROR(VLOOKUP($B168,$AB:$AX,8,0)),0,(VLOOKUP($B168,$AB:$AX,8,0)))</f>
        <v>0</v>
      </c>
      <c r="BJ168" s="164" t="n">
        <f aca="false">IF(ISERROR(VLOOKUP($B168,$AB:$AX,9,0)),0,(VLOOKUP($B168,$AB:$AX,9,0)))</f>
        <v>0</v>
      </c>
      <c r="BK168" s="165" t="n">
        <f aca="false">IF(ISERROR(VLOOKUP($B168,$AB:$AX,10,0)),0,(VLOOKUP($B168,$AB:$AX,10,0)))</f>
        <v>0</v>
      </c>
    </row>
    <row r="169" customFormat="false" ht="12.75" hidden="true" customHeight="false" outlineLevel="0" collapsed="false">
      <c r="A169" s="174" t="s">
        <v>464</v>
      </c>
      <c r="B169" s="94" t="s">
        <v>465</v>
      </c>
      <c r="C169" s="21" t="s">
        <v>100</v>
      </c>
      <c r="D169" s="22" t="s">
        <v>397</v>
      </c>
      <c r="AA169" s="5" t="s">
        <v>464</v>
      </c>
      <c r="BB169" s="85" t="n">
        <f aca="false">IF(ISERROR(VLOOKUP($B169,$AB:$AX,1,0)),0,(VLOOKUP($B169,$AB:$AX,1,0)))</f>
        <v>0</v>
      </c>
      <c r="BC169" s="86" t="n">
        <f aca="false">IF(ISERROR(VLOOKUP($B169,$AB:$AX,2,0)),0,(VLOOKUP($B169,$AB:$AX,2,0)))</f>
        <v>0</v>
      </c>
      <c r="BD169" s="164" t="n">
        <f aca="false">IF(ISERROR(VLOOKUP($B169,$AB:$AX,3,0)),0,(VLOOKUP($B169,$AB:$AX,3,0)))</f>
        <v>0</v>
      </c>
      <c r="BE169" s="164" t="n">
        <f aca="false">IF(ISERROR(VLOOKUP($B169,$AB:$AX,4,0)),0,(VLOOKUP($B169,$AB:$AX,4,0)))</f>
        <v>0</v>
      </c>
      <c r="BF169" s="164" t="n">
        <f aca="false">IF(ISERROR(VLOOKUP($B169,$AB:$AX,5,0)),0,(VLOOKUP($B169,$AB:$AX,5,0)))</f>
        <v>0</v>
      </c>
      <c r="BG169" s="164" t="n">
        <f aca="false">IF(ISERROR(VLOOKUP($B169,$AB:$AX,6,0)),0,(VLOOKUP($B169,$AB:$AX,6,0)))</f>
        <v>0</v>
      </c>
      <c r="BH169" s="164" t="n">
        <f aca="false">IF(ISERROR(VLOOKUP($B169,$AB:$AX,7,0)),0,(VLOOKUP($B169,$AB:$AX,7,0)))</f>
        <v>0</v>
      </c>
      <c r="BI169" s="164" t="n">
        <f aca="false">IF(ISERROR(VLOOKUP($B169,$AB:$AX,8,0)),0,(VLOOKUP($B169,$AB:$AX,8,0)))</f>
        <v>0</v>
      </c>
      <c r="BJ169" s="164" t="n">
        <f aca="false">IF(ISERROR(VLOOKUP($B169,$AB:$AX,9,0)),0,(VLOOKUP($B169,$AB:$AX,9,0)))</f>
        <v>0</v>
      </c>
      <c r="BK169" s="165" t="n">
        <f aca="false">IF(ISERROR(VLOOKUP($B169,$AB:$AX,10,0)),0,(VLOOKUP($B169,$AB:$AX,10,0)))</f>
        <v>0</v>
      </c>
    </row>
    <row r="170" customFormat="false" ht="12.75" hidden="true" customHeight="false" outlineLevel="0" collapsed="false">
      <c r="A170" s="174" t="s">
        <v>467</v>
      </c>
      <c r="B170" s="94" t="s">
        <v>468</v>
      </c>
      <c r="C170" s="21" t="s">
        <v>100</v>
      </c>
      <c r="D170" s="22" t="s">
        <v>397</v>
      </c>
      <c r="AA170" s="5" t="s">
        <v>467</v>
      </c>
      <c r="BB170" s="85" t="n">
        <f aca="false">IF(ISERROR(VLOOKUP($B170,$AB:$AX,1,0)),0,(VLOOKUP($B170,$AB:$AX,1,0)))</f>
        <v>0</v>
      </c>
      <c r="BC170" s="86" t="n">
        <f aca="false">IF(ISERROR(VLOOKUP($B170,$AB:$AX,2,0)),0,(VLOOKUP($B170,$AB:$AX,2,0)))</f>
        <v>0</v>
      </c>
      <c r="BD170" s="164" t="n">
        <f aca="false">IF(ISERROR(VLOOKUP($B170,$AB:$AX,3,0)),0,(VLOOKUP($B170,$AB:$AX,3,0)))</f>
        <v>0</v>
      </c>
      <c r="BE170" s="164" t="n">
        <f aca="false">IF(ISERROR(VLOOKUP($B170,$AB:$AX,4,0)),0,(VLOOKUP($B170,$AB:$AX,4,0)))</f>
        <v>0</v>
      </c>
      <c r="BF170" s="164" t="n">
        <f aca="false">IF(ISERROR(VLOOKUP($B170,$AB:$AX,5,0)),0,(VLOOKUP($B170,$AB:$AX,5,0)))</f>
        <v>0</v>
      </c>
      <c r="BG170" s="164" t="n">
        <f aca="false">IF(ISERROR(VLOOKUP($B170,$AB:$AX,6,0)),0,(VLOOKUP($B170,$AB:$AX,6,0)))</f>
        <v>0</v>
      </c>
      <c r="BH170" s="164" t="n">
        <f aca="false">IF(ISERROR(VLOOKUP($B170,$AB:$AX,7,0)),0,(VLOOKUP($B170,$AB:$AX,7,0)))</f>
        <v>0</v>
      </c>
      <c r="BI170" s="164" t="n">
        <f aca="false">IF(ISERROR(VLOOKUP($B170,$AB:$AX,8,0)),0,(VLOOKUP($B170,$AB:$AX,8,0)))</f>
        <v>0</v>
      </c>
      <c r="BJ170" s="164" t="n">
        <f aca="false">IF(ISERROR(VLOOKUP($B170,$AB:$AX,9,0)),0,(VLOOKUP($B170,$AB:$AX,9,0)))</f>
        <v>0</v>
      </c>
      <c r="BK170" s="165" t="n">
        <f aca="false">IF(ISERROR(VLOOKUP($B170,$AB:$AX,10,0)),0,(VLOOKUP($B170,$AB:$AX,10,0)))</f>
        <v>0</v>
      </c>
    </row>
    <row r="171" customFormat="false" ht="12.75" hidden="true" customHeight="false" outlineLevel="0" collapsed="false">
      <c r="A171" s="174" t="s">
        <v>470</v>
      </c>
      <c r="B171" s="94" t="s">
        <v>471</v>
      </c>
      <c r="C171" s="21" t="s">
        <v>100</v>
      </c>
      <c r="D171" s="22" t="s">
        <v>349</v>
      </c>
      <c r="F171" s="22" t="s">
        <v>1772</v>
      </c>
      <c r="AA171" s="5" t="s">
        <v>470</v>
      </c>
      <c r="AB171" s="5" t="s">
        <v>473</v>
      </c>
      <c r="AC171" s="5" t="s">
        <v>144</v>
      </c>
      <c r="AD171" s="5" t="s">
        <v>379</v>
      </c>
      <c r="AE171" s="5" t="s">
        <v>1773</v>
      </c>
      <c r="AG171" s="5" t="s">
        <v>1737</v>
      </c>
      <c r="AH171" s="5" t="s">
        <v>1764</v>
      </c>
      <c r="AJ171" s="5" t="s">
        <v>1753</v>
      </c>
      <c r="AK171" s="5" t="s">
        <v>1774</v>
      </c>
      <c r="BB171" s="85" t="n">
        <f aca="false">IF(ISERROR(VLOOKUP($B171,$AB:$AX,1,0)),0,(VLOOKUP($B171,$AB:$AX,1,0)))</f>
        <v>0</v>
      </c>
      <c r="BC171" s="86" t="n">
        <f aca="false">IF(ISERROR(VLOOKUP($B171,$AB:$AX,2,0)),0,(VLOOKUP($B171,$AB:$AX,2,0)))</f>
        <v>0</v>
      </c>
      <c r="BD171" s="164" t="n">
        <f aca="false">IF(ISERROR(VLOOKUP($B171,$AB:$AX,3,0)),0,(VLOOKUP($B171,$AB:$AX,3,0)))</f>
        <v>0</v>
      </c>
      <c r="BE171" s="164" t="n">
        <f aca="false">IF(ISERROR(VLOOKUP($B171,$AB:$AX,4,0)),0,(VLOOKUP($B171,$AB:$AX,4,0)))</f>
        <v>0</v>
      </c>
      <c r="BF171" s="164" t="n">
        <f aca="false">IF(ISERROR(VLOOKUP($B171,$AB:$AX,5,0)),0,(VLOOKUP($B171,$AB:$AX,5,0)))</f>
        <v>0</v>
      </c>
      <c r="BG171" s="164" t="n">
        <f aca="false">IF(ISERROR(VLOOKUP($B171,$AB:$AX,6,0)),0,(VLOOKUP($B171,$AB:$AX,6,0)))</f>
        <v>0</v>
      </c>
      <c r="BH171" s="164" t="n">
        <f aca="false">IF(ISERROR(VLOOKUP($B171,$AB:$AX,7,0)),0,(VLOOKUP($B171,$AB:$AX,7,0)))</f>
        <v>0</v>
      </c>
      <c r="BI171" s="164" t="n">
        <f aca="false">IF(ISERROR(VLOOKUP($B171,$AB:$AX,8,0)),0,(VLOOKUP($B171,$AB:$AX,8,0)))</f>
        <v>0</v>
      </c>
      <c r="BJ171" s="164" t="n">
        <f aca="false">IF(ISERROR(VLOOKUP($B171,$AB:$AX,9,0)),0,(VLOOKUP($B171,$AB:$AX,9,0)))</f>
        <v>0</v>
      </c>
      <c r="BK171" s="165" t="n">
        <f aca="false">IF(ISERROR(VLOOKUP($B171,$AB:$AX,10,0)),0,(VLOOKUP($B171,$AB:$AX,10,0)))</f>
        <v>0</v>
      </c>
    </row>
    <row r="172" customFormat="false" ht="12.75" hidden="true" customHeight="false" outlineLevel="0" collapsed="false">
      <c r="A172" s="174" t="s">
        <v>476</v>
      </c>
      <c r="AA172" s="5" t="s">
        <v>476</v>
      </c>
      <c r="AB172" s="5" t="s">
        <v>477</v>
      </c>
      <c r="AC172" s="5" t="s">
        <v>144</v>
      </c>
      <c r="AD172" s="5" t="s">
        <v>479</v>
      </c>
      <c r="AG172" s="5" t="s">
        <v>1737</v>
      </c>
      <c r="AH172" s="5" t="s">
        <v>1764</v>
      </c>
      <c r="AJ172" s="5" t="s">
        <v>1753</v>
      </c>
      <c r="AK172" s="5" t="s">
        <v>1775</v>
      </c>
      <c r="BB172" s="85" t="n">
        <f aca="false">IF(ISERROR(VLOOKUP($B172,$AB:$AX,1,0)),0,(VLOOKUP($B172,$AB:$AX,1,0)))</f>
        <v>0</v>
      </c>
      <c r="BC172" s="86" t="n">
        <f aca="false">IF(ISERROR(VLOOKUP($B172,$AB:$AX,2,0)),0,(VLOOKUP($B172,$AB:$AX,2,0)))</f>
        <v>0</v>
      </c>
      <c r="BD172" s="164" t="n">
        <f aca="false">IF(ISERROR(VLOOKUP($B172,$AB:$AX,3,0)),0,(VLOOKUP($B172,$AB:$AX,3,0)))</f>
        <v>0</v>
      </c>
      <c r="BE172" s="164" t="n">
        <f aca="false">IF(ISERROR(VLOOKUP($B172,$AB:$AX,4,0)),0,(VLOOKUP($B172,$AB:$AX,4,0)))</f>
        <v>0</v>
      </c>
      <c r="BF172" s="164" t="n">
        <f aca="false">IF(ISERROR(VLOOKUP($B172,$AB:$AX,5,0)),0,(VLOOKUP($B172,$AB:$AX,5,0)))</f>
        <v>0</v>
      </c>
      <c r="BG172" s="164" t="n">
        <f aca="false">IF(ISERROR(VLOOKUP($B172,$AB:$AX,6,0)),0,(VLOOKUP($B172,$AB:$AX,6,0)))</f>
        <v>0</v>
      </c>
      <c r="BH172" s="164" t="n">
        <f aca="false">IF(ISERROR(VLOOKUP($B172,$AB:$AX,7,0)),0,(VLOOKUP($B172,$AB:$AX,7,0)))</f>
        <v>0</v>
      </c>
      <c r="BI172" s="164" t="n">
        <f aca="false">IF(ISERROR(VLOOKUP($B172,$AB:$AX,8,0)),0,(VLOOKUP($B172,$AB:$AX,8,0)))</f>
        <v>0</v>
      </c>
      <c r="BJ172" s="164" t="n">
        <f aca="false">IF(ISERROR(VLOOKUP($B172,$AB:$AX,9,0)),0,(VLOOKUP($B172,$AB:$AX,9,0)))</f>
        <v>0</v>
      </c>
      <c r="BK172" s="165" t="n">
        <f aca="false">IF(ISERROR(VLOOKUP($B172,$AB:$AX,10,0)),0,(VLOOKUP($B172,$AB:$AX,10,0)))</f>
        <v>0</v>
      </c>
    </row>
    <row r="173" customFormat="false" ht="12.75" hidden="true" customHeight="false" outlineLevel="0" collapsed="false">
      <c r="A173" s="174" t="s">
        <v>481</v>
      </c>
      <c r="AA173" s="5" t="s">
        <v>481</v>
      </c>
      <c r="AB173" s="5" t="s">
        <v>482</v>
      </c>
      <c r="AC173" s="5" t="s">
        <v>144</v>
      </c>
      <c r="AD173" s="5" t="s">
        <v>407</v>
      </c>
      <c r="AI173" s="5" t="s">
        <v>1752</v>
      </c>
      <c r="BB173" s="85" t="n">
        <f aca="false">IF(ISERROR(VLOOKUP($B173,$AB:$AX,1,0)),0,(VLOOKUP($B173,$AB:$AX,1,0)))</f>
        <v>0</v>
      </c>
      <c r="BC173" s="86" t="n">
        <f aca="false">IF(ISERROR(VLOOKUP($B173,$AB:$AX,2,0)),0,(VLOOKUP($B173,$AB:$AX,2,0)))</f>
        <v>0</v>
      </c>
      <c r="BD173" s="164" t="n">
        <f aca="false">IF(ISERROR(VLOOKUP($B173,$AB:$AX,3,0)),0,(VLOOKUP($B173,$AB:$AX,3,0)))</f>
        <v>0</v>
      </c>
      <c r="BE173" s="164" t="n">
        <f aca="false">IF(ISERROR(VLOOKUP($B173,$AB:$AX,4,0)),0,(VLOOKUP($B173,$AB:$AX,4,0)))</f>
        <v>0</v>
      </c>
      <c r="BF173" s="164" t="n">
        <f aca="false">IF(ISERROR(VLOOKUP($B173,$AB:$AX,5,0)),0,(VLOOKUP($B173,$AB:$AX,5,0)))</f>
        <v>0</v>
      </c>
      <c r="BG173" s="164" t="n">
        <f aca="false">IF(ISERROR(VLOOKUP($B173,$AB:$AX,6,0)),0,(VLOOKUP($B173,$AB:$AX,6,0)))</f>
        <v>0</v>
      </c>
      <c r="BH173" s="164" t="n">
        <f aca="false">IF(ISERROR(VLOOKUP($B173,$AB:$AX,7,0)),0,(VLOOKUP($B173,$AB:$AX,7,0)))</f>
        <v>0</v>
      </c>
      <c r="BI173" s="164" t="n">
        <f aca="false">IF(ISERROR(VLOOKUP($B173,$AB:$AX,8,0)),0,(VLOOKUP($B173,$AB:$AX,8,0)))</f>
        <v>0</v>
      </c>
      <c r="BJ173" s="164" t="n">
        <f aca="false">IF(ISERROR(VLOOKUP($B173,$AB:$AX,9,0)),0,(VLOOKUP($B173,$AB:$AX,9,0)))</f>
        <v>0</v>
      </c>
      <c r="BK173" s="165" t="n">
        <f aca="false">IF(ISERROR(VLOOKUP($B173,$AB:$AX,10,0)),0,(VLOOKUP($B173,$AB:$AX,10,0)))</f>
        <v>0</v>
      </c>
    </row>
    <row r="174" customFormat="false" ht="12.75" hidden="true" customHeight="false" outlineLevel="0" collapsed="false">
      <c r="A174" s="174" t="s">
        <v>556</v>
      </c>
      <c r="B174" s="94" t="n">
        <v>0</v>
      </c>
      <c r="D174" s="22" t="n">
        <v>0</v>
      </c>
      <c r="E174" s="22" t="n">
        <v>0</v>
      </c>
      <c r="F174" s="22" t="n">
        <v>0</v>
      </c>
      <c r="G174" s="21" t="n">
        <v>0</v>
      </c>
      <c r="H174" s="22" t="n">
        <v>0</v>
      </c>
      <c r="I174" s="22" t="n">
        <v>0</v>
      </c>
      <c r="J174" s="149" t="n">
        <v>0</v>
      </c>
      <c r="K174" s="149" t="n">
        <v>0</v>
      </c>
      <c r="AA174" s="5" t="s">
        <v>556</v>
      </c>
      <c r="AB174" s="5" t="n">
        <v>0</v>
      </c>
      <c r="AD174" s="5" t="n">
        <v>0</v>
      </c>
      <c r="AE174" s="5" t="n">
        <v>0</v>
      </c>
      <c r="AF174" s="5" t="n">
        <v>0</v>
      </c>
      <c r="AG174" s="5" t="n">
        <v>0</v>
      </c>
      <c r="AH174" s="5" t="n">
        <v>0</v>
      </c>
      <c r="AI174" s="5" t="n">
        <v>0</v>
      </c>
      <c r="AJ174" s="5" t="n">
        <v>0</v>
      </c>
      <c r="AK174" s="5" t="n">
        <v>0</v>
      </c>
      <c r="BB174" s="85" t="n">
        <f aca="false">IF(ISERROR(VLOOKUP($B174,$AB:$AX,1,0)),0,(VLOOKUP($B174,$AB:$AX,1,0)))</f>
        <v>0</v>
      </c>
      <c r="BC174" s="86" t="n">
        <f aca="false">IF(ISERROR(VLOOKUP($B174,$AB:$AX,2,0)),0,(VLOOKUP($B174,$AB:$AX,2,0)))</f>
        <v>0</v>
      </c>
      <c r="BD174" s="164" t="n">
        <f aca="false">IF(ISERROR(VLOOKUP($B174,$AB:$AX,3,0)),0,(VLOOKUP($B174,$AB:$AX,3,0)))</f>
        <v>0</v>
      </c>
      <c r="BE174" s="164" t="n">
        <f aca="false">IF(ISERROR(VLOOKUP($B174,$AB:$AX,4,0)),0,(VLOOKUP($B174,$AB:$AX,4,0)))</f>
        <v>0</v>
      </c>
      <c r="BF174" s="164" t="n">
        <f aca="false">IF(ISERROR(VLOOKUP($B174,$AB:$AX,5,0)),0,(VLOOKUP($B174,$AB:$AX,5,0)))</f>
        <v>0</v>
      </c>
      <c r="BG174" s="164" t="n">
        <f aca="false">IF(ISERROR(VLOOKUP($B174,$AB:$AX,6,0)),0,(VLOOKUP($B174,$AB:$AX,6,0)))</f>
        <v>0</v>
      </c>
      <c r="BH174" s="164" t="n">
        <f aca="false">IF(ISERROR(VLOOKUP($B174,$AB:$AX,7,0)),0,(VLOOKUP($B174,$AB:$AX,7,0)))</f>
        <v>0</v>
      </c>
      <c r="BI174" s="164" t="n">
        <f aca="false">IF(ISERROR(VLOOKUP($B174,$AB:$AX,8,0)),0,(VLOOKUP($B174,$AB:$AX,8,0)))</f>
        <v>0</v>
      </c>
      <c r="BJ174" s="164" t="n">
        <f aca="false">IF(ISERROR(VLOOKUP($B174,$AB:$AX,9,0)),0,(VLOOKUP($B174,$AB:$AX,9,0)))</f>
        <v>0</v>
      </c>
      <c r="BK174" s="165" t="n">
        <f aca="false">IF(ISERROR(VLOOKUP($B174,$AB:$AX,10,0)),0,(VLOOKUP($B174,$AB:$AX,10,0)))</f>
        <v>0</v>
      </c>
    </row>
    <row r="175" customFormat="false" ht="12.75" hidden="false" customHeight="false" outlineLevel="0" collapsed="false">
      <c r="A175" s="174" t="s">
        <v>530</v>
      </c>
      <c r="B175" s="166" t="s">
        <v>161</v>
      </c>
      <c r="AA175" s="5" t="s">
        <v>530</v>
      </c>
      <c r="AB175" s="146" t="s">
        <v>161</v>
      </c>
      <c r="BB175" s="85" t="str">
        <f aca="false">IF(ISERROR(VLOOKUP($B175,$AB:$AX,1,0)),0,(VLOOKUP($B175,$AB:$AX,1,0)))</f>
        <v>DEALS REMOVED</v>
      </c>
      <c r="BC175" s="86" t="n">
        <f aca="false">IF(ISERROR(VLOOKUP($B175,$AB:$AX,2,0)),0,(VLOOKUP($B175,$AB:$AX,2,0)))</f>
        <v>0</v>
      </c>
      <c r="BD175" s="164" t="n">
        <f aca="false">IF(ISERROR(VLOOKUP($B175,$AB:$AX,3,0)),0,(VLOOKUP($B175,$AB:$AX,3,0)))</f>
        <v>0</v>
      </c>
      <c r="BE175" s="164" t="n">
        <f aca="false">IF(ISERROR(VLOOKUP($B175,$AB:$AX,4,0)),0,(VLOOKUP($B175,$AB:$AX,4,0)))</f>
        <v>0</v>
      </c>
      <c r="BF175" s="164" t="n">
        <f aca="false">IF(ISERROR(VLOOKUP($B175,$AB:$AX,5,0)),0,(VLOOKUP($B175,$AB:$AX,5,0)))</f>
        <v>0</v>
      </c>
      <c r="BG175" s="164" t="n">
        <f aca="false">IF(ISERROR(VLOOKUP($B175,$AB:$AX,6,0)),0,(VLOOKUP($B175,$AB:$AX,6,0)))</f>
        <v>0</v>
      </c>
      <c r="BH175" s="164" t="n">
        <f aca="false">IF(ISERROR(VLOOKUP($B175,$AB:$AX,7,0)),0,(VLOOKUP($B175,$AB:$AX,7,0)))</f>
        <v>0</v>
      </c>
      <c r="BI175" s="164" t="n">
        <f aca="false">IF(ISERROR(VLOOKUP($B175,$AB:$AX,8,0)),0,(VLOOKUP($B175,$AB:$AX,8,0)))</f>
        <v>0</v>
      </c>
      <c r="BJ175" s="164" t="n">
        <f aca="false">IF(ISERROR(VLOOKUP($B175,$AB:$AX,9,0)),0,(VLOOKUP($B175,$AB:$AX,9,0)))</f>
        <v>0</v>
      </c>
      <c r="BK175" s="165" t="n">
        <f aca="false">IF(ISERROR(VLOOKUP($B175,$AB:$AX,10,0)),0,(VLOOKUP($B175,$AB:$AX,10,0)))</f>
        <v>0</v>
      </c>
    </row>
    <row r="176" customFormat="false" ht="12.75" hidden="true" customHeight="false" outlineLevel="0" collapsed="false">
      <c r="A176" s="174" t="s">
        <v>531</v>
      </c>
      <c r="AA176" s="5" t="s">
        <v>531</v>
      </c>
      <c r="AB176" s="5" t="s">
        <v>532</v>
      </c>
      <c r="AC176" s="5" t="s">
        <v>533</v>
      </c>
      <c r="AD176" s="5" t="s">
        <v>534</v>
      </c>
      <c r="AE176" s="5" t="s">
        <v>1749</v>
      </c>
      <c r="AG176" s="5" t="s">
        <v>1756</v>
      </c>
      <c r="AH176" s="5" t="s">
        <v>1746</v>
      </c>
      <c r="AI176" s="5" t="s">
        <v>1742</v>
      </c>
      <c r="AJ176" s="5" t="s">
        <v>1757</v>
      </c>
      <c r="BB176" s="85" t="n">
        <f aca="false">IF(ISERROR(VLOOKUP($B176,$AB:$AX,1,0)),0,(VLOOKUP($B176,$AB:$AX,1,0)))</f>
        <v>0</v>
      </c>
      <c r="BC176" s="86" t="n">
        <f aca="false">IF(ISERROR(VLOOKUP($B176,$AB:$AX,2,0)),0,(VLOOKUP($B176,$AB:$AX,2,0)))</f>
        <v>0</v>
      </c>
      <c r="BD176" s="164" t="n">
        <f aca="false">IF(ISERROR(VLOOKUP($B176,$AB:$AX,3,0)),0,(VLOOKUP($B176,$AB:$AX,3,0)))</f>
        <v>0</v>
      </c>
      <c r="BE176" s="164" t="n">
        <f aca="false">IF(ISERROR(VLOOKUP($B176,$AB:$AX,4,0)),0,(VLOOKUP($B176,$AB:$AX,4,0)))</f>
        <v>0</v>
      </c>
      <c r="BF176" s="164" t="n">
        <f aca="false">IF(ISERROR(VLOOKUP($B176,$AB:$AX,5,0)),0,(VLOOKUP($B176,$AB:$AX,5,0)))</f>
        <v>0</v>
      </c>
      <c r="BG176" s="164" t="n">
        <f aca="false">IF(ISERROR(VLOOKUP($B176,$AB:$AX,6,0)),0,(VLOOKUP($B176,$AB:$AX,6,0)))</f>
        <v>0</v>
      </c>
      <c r="BH176" s="164" t="n">
        <f aca="false">IF(ISERROR(VLOOKUP($B176,$AB:$AX,7,0)),0,(VLOOKUP($B176,$AB:$AX,7,0)))</f>
        <v>0</v>
      </c>
      <c r="BI176" s="164" t="n">
        <f aca="false">IF(ISERROR(VLOOKUP($B176,$AB:$AX,8,0)),0,(VLOOKUP($B176,$AB:$AX,8,0)))</f>
        <v>0</v>
      </c>
      <c r="BJ176" s="164" t="n">
        <f aca="false">IF(ISERROR(VLOOKUP($B176,$AB:$AX,9,0)),0,(VLOOKUP($B176,$AB:$AX,9,0)))</f>
        <v>0</v>
      </c>
      <c r="BK176" s="165" t="n">
        <f aca="false">IF(ISERROR(VLOOKUP($B176,$AB:$AX,10,0)),0,(VLOOKUP($B176,$AB:$AX,10,0)))</f>
        <v>0</v>
      </c>
    </row>
    <row r="177" customFormat="false" ht="12.75" hidden="false" customHeight="false" outlineLevel="0" collapsed="false">
      <c r="A177" s="174" t="s">
        <v>536</v>
      </c>
      <c r="AA177" s="5" t="s">
        <v>536</v>
      </c>
      <c r="BB177" s="85" t="n">
        <f aca="false">IF(ISERROR(VLOOKUP($B177,$AB:$AX,1,0)),0,(VLOOKUP($B177,$AB:$AX,1,0)))</f>
        <v>0</v>
      </c>
      <c r="BC177" s="86" t="n">
        <f aca="false">IF(ISERROR(VLOOKUP($B177,$AB:$AX,2,0)),0,(VLOOKUP($B177,$AB:$AX,2,0)))</f>
        <v>0</v>
      </c>
      <c r="BD177" s="164" t="n">
        <f aca="false">IF(ISERROR(VLOOKUP($B177,$AB:$AX,3,0)),0,(VLOOKUP($B177,$AB:$AX,3,0)))</f>
        <v>0</v>
      </c>
      <c r="BE177" s="164" t="n">
        <f aca="false">IF(ISERROR(VLOOKUP($B177,$AB:$AX,4,0)),0,(VLOOKUP($B177,$AB:$AX,4,0)))</f>
        <v>0</v>
      </c>
      <c r="BF177" s="164" t="n">
        <f aca="false">IF(ISERROR(VLOOKUP($B177,$AB:$AX,5,0)),0,(VLOOKUP($B177,$AB:$AX,5,0)))</f>
        <v>0</v>
      </c>
      <c r="BG177" s="164" t="n">
        <f aca="false">IF(ISERROR(VLOOKUP($B177,$AB:$AX,6,0)),0,(VLOOKUP($B177,$AB:$AX,6,0)))</f>
        <v>0</v>
      </c>
      <c r="BH177" s="164" t="n">
        <f aca="false">IF(ISERROR(VLOOKUP($B177,$AB:$AX,7,0)),0,(VLOOKUP($B177,$AB:$AX,7,0)))</f>
        <v>0</v>
      </c>
      <c r="BI177" s="164" t="n">
        <f aca="false">IF(ISERROR(VLOOKUP($B177,$AB:$AX,8,0)),0,(VLOOKUP($B177,$AB:$AX,8,0)))</f>
        <v>0</v>
      </c>
      <c r="BJ177" s="164" t="n">
        <f aca="false">IF(ISERROR(VLOOKUP($B177,$AB:$AX,9,0)),0,(VLOOKUP($B177,$AB:$AX,9,0)))</f>
        <v>0</v>
      </c>
      <c r="BK177" s="165" t="n">
        <f aca="false">IF(ISERROR(VLOOKUP($B177,$AB:$AX,10,0)),0,(VLOOKUP($B177,$AB:$AX,10,0)))</f>
        <v>0</v>
      </c>
    </row>
    <row r="178" customFormat="false" ht="12.75" hidden="true" customHeight="false" outlineLevel="0" collapsed="false">
      <c r="A178" s="174" t="s">
        <v>537</v>
      </c>
      <c r="AA178" s="5" t="s">
        <v>537</v>
      </c>
      <c r="BB178" s="85" t="n">
        <f aca="false">IF(ISERROR(VLOOKUP($B178,$AB:$AX,1,0)),0,(VLOOKUP($B178,$AB:$AX,1,0)))</f>
        <v>0</v>
      </c>
      <c r="BC178" s="86" t="n">
        <f aca="false">IF(ISERROR(VLOOKUP($B178,$AB:$AX,2,0)),0,(VLOOKUP($B178,$AB:$AX,2,0)))</f>
        <v>0</v>
      </c>
      <c r="BD178" s="164" t="n">
        <f aca="false">IF(ISERROR(VLOOKUP($B178,$AB:$AX,3,0)),0,(VLOOKUP($B178,$AB:$AX,3,0)))</f>
        <v>0</v>
      </c>
      <c r="BE178" s="164" t="n">
        <f aca="false">IF(ISERROR(VLOOKUP($B178,$AB:$AX,4,0)),0,(VLOOKUP($B178,$AB:$AX,4,0)))</f>
        <v>0</v>
      </c>
      <c r="BF178" s="164" t="n">
        <f aca="false">IF(ISERROR(VLOOKUP($B178,$AB:$AX,5,0)),0,(VLOOKUP($B178,$AB:$AX,5,0)))</f>
        <v>0</v>
      </c>
      <c r="BG178" s="164" t="n">
        <f aca="false">IF(ISERROR(VLOOKUP($B178,$AB:$AX,6,0)),0,(VLOOKUP($B178,$AB:$AX,6,0)))</f>
        <v>0</v>
      </c>
      <c r="BH178" s="164" t="n">
        <f aca="false">IF(ISERROR(VLOOKUP($B178,$AB:$AX,7,0)),0,(VLOOKUP($B178,$AB:$AX,7,0)))</f>
        <v>0</v>
      </c>
      <c r="BI178" s="164" t="n">
        <f aca="false">IF(ISERROR(VLOOKUP($B178,$AB:$AX,8,0)),0,(VLOOKUP($B178,$AB:$AX,8,0)))</f>
        <v>0</v>
      </c>
      <c r="BJ178" s="164" t="n">
        <f aca="false">IF(ISERROR(VLOOKUP($B178,$AB:$AX,9,0)),0,(VLOOKUP($B178,$AB:$AX,9,0)))</f>
        <v>0</v>
      </c>
      <c r="BK178" s="165" t="n">
        <f aca="false">IF(ISERROR(VLOOKUP($B178,$AB:$AX,10,0)),0,(VLOOKUP($B178,$AB:$AX,10,0)))</f>
        <v>0</v>
      </c>
    </row>
    <row r="179" customFormat="false" ht="12.75" hidden="true" customHeight="false" outlineLevel="0" collapsed="false">
      <c r="A179" s="174" t="s">
        <v>538</v>
      </c>
      <c r="AA179" s="5" t="s">
        <v>538</v>
      </c>
      <c r="BB179" s="85" t="n">
        <f aca="false">IF(ISERROR(VLOOKUP($B179,$AB:$AX,1,0)),0,(VLOOKUP($B179,$AB:$AX,1,0)))</f>
        <v>0</v>
      </c>
      <c r="BC179" s="86" t="n">
        <f aca="false">IF(ISERROR(VLOOKUP($B179,$AB:$AX,2,0)),0,(VLOOKUP($B179,$AB:$AX,2,0)))</f>
        <v>0</v>
      </c>
      <c r="BD179" s="164" t="n">
        <f aca="false">IF(ISERROR(VLOOKUP($B179,$AB:$AX,3,0)),0,(VLOOKUP($B179,$AB:$AX,3,0)))</f>
        <v>0</v>
      </c>
      <c r="BE179" s="164" t="n">
        <f aca="false">IF(ISERROR(VLOOKUP($B179,$AB:$AX,4,0)),0,(VLOOKUP($B179,$AB:$AX,4,0)))</f>
        <v>0</v>
      </c>
      <c r="BF179" s="164" t="n">
        <f aca="false">IF(ISERROR(VLOOKUP($B179,$AB:$AX,5,0)),0,(VLOOKUP($B179,$AB:$AX,5,0)))</f>
        <v>0</v>
      </c>
      <c r="BG179" s="164" t="n">
        <f aca="false">IF(ISERROR(VLOOKUP($B179,$AB:$AX,6,0)),0,(VLOOKUP($B179,$AB:$AX,6,0)))</f>
        <v>0</v>
      </c>
      <c r="BH179" s="164" t="n">
        <f aca="false">IF(ISERROR(VLOOKUP($B179,$AB:$AX,7,0)),0,(VLOOKUP($B179,$AB:$AX,7,0)))</f>
        <v>0</v>
      </c>
      <c r="BI179" s="164" t="n">
        <f aca="false">IF(ISERROR(VLOOKUP($B179,$AB:$AX,8,0)),0,(VLOOKUP($B179,$AB:$AX,8,0)))</f>
        <v>0</v>
      </c>
      <c r="BJ179" s="164" t="n">
        <f aca="false">IF(ISERROR(VLOOKUP($B179,$AB:$AX,9,0)),0,(VLOOKUP($B179,$AB:$AX,9,0)))</f>
        <v>0</v>
      </c>
      <c r="BK179" s="165" t="n">
        <f aca="false">IF(ISERROR(VLOOKUP($B179,$AB:$AX,10,0)),0,(VLOOKUP($B179,$AB:$AX,10,0)))</f>
        <v>0</v>
      </c>
    </row>
    <row r="180" customFormat="false" ht="12.75" hidden="true" customHeight="false" outlineLevel="0" collapsed="false">
      <c r="A180" s="174" t="s">
        <v>539</v>
      </c>
      <c r="AA180" s="5" t="s">
        <v>539</v>
      </c>
      <c r="BB180" s="85" t="n">
        <f aca="false">IF(ISERROR(VLOOKUP($B180,$AB:$AX,1,0)),0,(VLOOKUP($B180,$AB:$AX,1,0)))</f>
        <v>0</v>
      </c>
      <c r="BC180" s="86" t="n">
        <f aca="false">IF(ISERROR(VLOOKUP($B180,$AB:$AX,2,0)),0,(VLOOKUP($B180,$AB:$AX,2,0)))</f>
        <v>0</v>
      </c>
      <c r="BD180" s="164" t="n">
        <f aca="false">IF(ISERROR(VLOOKUP($B180,$AB:$AX,3,0)),0,(VLOOKUP($B180,$AB:$AX,3,0)))</f>
        <v>0</v>
      </c>
      <c r="BE180" s="164" t="n">
        <f aca="false">IF(ISERROR(VLOOKUP($B180,$AB:$AX,4,0)),0,(VLOOKUP($B180,$AB:$AX,4,0)))</f>
        <v>0</v>
      </c>
      <c r="BF180" s="164" t="n">
        <f aca="false">IF(ISERROR(VLOOKUP($B180,$AB:$AX,5,0)),0,(VLOOKUP($B180,$AB:$AX,5,0)))</f>
        <v>0</v>
      </c>
      <c r="BG180" s="164" t="n">
        <f aca="false">IF(ISERROR(VLOOKUP($B180,$AB:$AX,6,0)),0,(VLOOKUP($B180,$AB:$AX,6,0)))</f>
        <v>0</v>
      </c>
      <c r="BH180" s="164" t="n">
        <f aca="false">IF(ISERROR(VLOOKUP($B180,$AB:$AX,7,0)),0,(VLOOKUP($B180,$AB:$AX,7,0)))</f>
        <v>0</v>
      </c>
      <c r="BI180" s="164" t="n">
        <f aca="false">IF(ISERROR(VLOOKUP($B180,$AB:$AX,8,0)),0,(VLOOKUP($B180,$AB:$AX,8,0)))</f>
        <v>0</v>
      </c>
      <c r="BJ180" s="164" t="n">
        <f aca="false">IF(ISERROR(VLOOKUP($B180,$AB:$AX,9,0)),0,(VLOOKUP($B180,$AB:$AX,9,0)))</f>
        <v>0</v>
      </c>
      <c r="BK180" s="165" t="n">
        <f aca="false">IF(ISERROR(VLOOKUP($B180,$AB:$AX,10,0)),0,(VLOOKUP($B180,$AB:$AX,10,0)))</f>
        <v>0</v>
      </c>
    </row>
    <row r="181" customFormat="false" ht="12.75" hidden="true" customHeight="false" outlineLevel="0" collapsed="false">
      <c r="A181" s="174" t="s">
        <v>540</v>
      </c>
      <c r="AA181" s="5" t="s">
        <v>540</v>
      </c>
      <c r="BB181" s="85" t="n">
        <f aca="false">IF(ISERROR(VLOOKUP($B181,$AB:$AX,1,0)),0,(VLOOKUP($B181,$AB:$AX,1,0)))</f>
        <v>0</v>
      </c>
      <c r="BC181" s="86" t="n">
        <f aca="false">IF(ISERROR(VLOOKUP($B181,$AB:$AX,2,0)),0,(VLOOKUP($B181,$AB:$AX,2,0)))</f>
        <v>0</v>
      </c>
      <c r="BD181" s="164" t="n">
        <f aca="false">IF(ISERROR(VLOOKUP($B181,$AB:$AX,3,0)),0,(VLOOKUP($B181,$AB:$AX,3,0)))</f>
        <v>0</v>
      </c>
      <c r="BE181" s="164" t="n">
        <f aca="false">IF(ISERROR(VLOOKUP($B181,$AB:$AX,4,0)),0,(VLOOKUP($B181,$AB:$AX,4,0)))</f>
        <v>0</v>
      </c>
      <c r="BF181" s="164" t="n">
        <f aca="false">IF(ISERROR(VLOOKUP($B181,$AB:$AX,5,0)),0,(VLOOKUP($B181,$AB:$AX,5,0)))</f>
        <v>0</v>
      </c>
      <c r="BG181" s="164" t="n">
        <f aca="false">IF(ISERROR(VLOOKUP($B181,$AB:$AX,6,0)),0,(VLOOKUP($B181,$AB:$AX,6,0)))</f>
        <v>0</v>
      </c>
      <c r="BH181" s="164" t="n">
        <f aca="false">IF(ISERROR(VLOOKUP($B181,$AB:$AX,7,0)),0,(VLOOKUP($B181,$AB:$AX,7,0)))</f>
        <v>0</v>
      </c>
      <c r="BI181" s="164" t="n">
        <f aca="false">IF(ISERROR(VLOOKUP($B181,$AB:$AX,8,0)),0,(VLOOKUP($B181,$AB:$AX,8,0)))</f>
        <v>0</v>
      </c>
      <c r="BJ181" s="164" t="n">
        <f aca="false">IF(ISERROR(VLOOKUP($B181,$AB:$AX,9,0)),0,(VLOOKUP($B181,$AB:$AX,9,0)))</f>
        <v>0</v>
      </c>
      <c r="BK181" s="165" t="n">
        <f aca="false">IF(ISERROR(VLOOKUP($B181,$AB:$AX,10,0)),0,(VLOOKUP($B181,$AB:$AX,10,0)))</f>
        <v>0</v>
      </c>
    </row>
    <row r="182" customFormat="false" ht="12.75" hidden="true" customHeight="false" outlineLevel="0" collapsed="false">
      <c r="A182" s="174" t="s">
        <v>541</v>
      </c>
      <c r="AA182" s="5" t="s">
        <v>541</v>
      </c>
      <c r="BB182" s="85" t="n">
        <f aca="false">IF(ISERROR(VLOOKUP($B182,$AB:$AX,1,0)),0,(VLOOKUP($B182,$AB:$AX,1,0)))</f>
        <v>0</v>
      </c>
      <c r="BC182" s="86" t="n">
        <f aca="false">IF(ISERROR(VLOOKUP($B182,$AB:$AX,2,0)),0,(VLOOKUP($B182,$AB:$AX,2,0)))</f>
        <v>0</v>
      </c>
      <c r="BD182" s="164" t="n">
        <f aca="false">IF(ISERROR(VLOOKUP($B182,$AB:$AX,3,0)),0,(VLOOKUP($B182,$AB:$AX,3,0)))</f>
        <v>0</v>
      </c>
      <c r="BE182" s="164" t="n">
        <f aca="false">IF(ISERROR(VLOOKUP($B182,$AB:$AX,4,0)),0,(VLOOKUP($B182,$AB:$AX,4,0)))</f>
        <v>0</v>
      </c>
      <c r="BF182" s="164" t="n">
        <f aca="false">IF(ISERROR(VLOOKUP($B182,$AB:$AX,5,0)),0,(VLOOKUP($B182,$AB:$AX,5,0)))</f>
        <v>0</v>
      </c>
      <c r="BG182" s="164" t="n">
        <f aca="false">IF(ISERROR(VLOOKUP($B182,$AB:$AX,6,0)),0,(VLOOKUP($B182,$AB:$AX,6,0)))</f>
        <v>0</v>
      </c>
      <c r="BH182" s="164" t="n">
        <f aca="false">IF(ISERROR(VLOOKUP($B182,$AB:$AX,7,0)),0,(VLOOKUP($B182,$AB:$AX,7,0)))</f>
        <v>0</v>
      </c>
      <c r="BI182" s="164" t="n">
        <f aca="false">IF(ISERROR(VLOOKUP($B182,$AB:$AX,8,0)),0,(VLOOKUP($B182,$AB:$AX,8,0)))</f>
        <v>0</v>
      </c>
      <c r="BJ182" s="164" t="n">
        <f aca="false">IF(ISERROR(VLOOKUP($B182,$AB:$AX,9,0)),0,(VLOOKUP($B182,$AB:$AX,9,0)))</f>
        <v>0</v>
      </c>
      <c r="BK182" s="165" t="n">
        <f aca="false">IF(ISERROR(VLOOKUP($B182,$AB:$AX,10,0)),0,(VLOOKUP($B182,$AB:$AX,10,0)))</f>
        <v>0</v>
      </c>
    </row>
    <row r="183" customFormat="false" ht="12.75" hidden="true" customHeight="false" outlineLevel="0" collapsed="false">
      <c r="A183" s="174" t="s">
        <v>542</v>
      </c>
      <c r="AA183" s="5" t="s">
        <v>542</v>
      </c>
      <c r="BB183" s="85" t="n">
        <f aca="false">IF(ISERROR(VLOOKUP($B183,$AB:$AX,1,0)),0,(VLOOKUP($B183,$AB:$AX,1,0)))</f>
        <v>0</v>
      </c>
      <c r="BC183" s="86" t="n">
        <f aca="false">IF(ISERROR(VLOOKUP($B183,$AB:$AX,2,0)),0,(VLOOKUP($B183,$AB:$AX,2,0)))</f>
        <v>0</v>
      </c>
      <c r="BD183" s="164" t="n">
        <f aca="false">IF(ISERROR(VLOOKUP($B183,$AB:$AX,3,0)),0,(VLOOKUP($B183,$AB:$AX,3,0)))</f>
        <v>0</v>
      </c>
      <c r="BE183" s="164" t="n">
        <f aca="false">IF(ISERROR(VLOOKUP($B183,$AB:$AX,4,0)),0,(VLOOKUP($B183,$AB:$AX,4,0)))</f>
        <v>0</v>
      </c>
      <c r="BF183" s="164" t="n">
        <f aca="false">IF(ISERROR(VLOOKUP($B183,$AB:$AX,5,0)),0,(VLOOKUP($B183,$AB:$AX,5,0)))</f>
        <v>0</v>
      </c>
      <c r="BG183" s="164" t="n">
        <f aca="false">IF(ISERROR(VLOOKUP($B183,$AB:$AX,6,0)),0,(VLOOKUP($B183,$AB:$AX,6,0)))</f>
        <v>0</v>
      </c>
      <c r="BH183" s="164" t="n">
        <f aca="false">IF(ISERROR(VLOOKUP($B183,$AB:$AX,7,0)),0,(VLOOKUP($B183,$AB:$AX,7,0)))</f>
        <v>0</v>
      </c>
      <c r="BI183" s="164" t="n">
        <f aca="false">IF(ISERROR(VLOOKUP($B183,$AB:$AX,8,0)),0,(VLOOKUP($B183,$AB:$AX,8,0)))</f>
        <v>0</v>
      </c>
      <c r="BJ183" s="164" t="n">
        <f aca="false">IF(ISERROR(VLOOKUP($B183,$AB:$AX,9,0)),0,(VLOOKUP($B183,$AB:$AX,9,0)))</f>
        <v>0</v>
      </c>
      <c r="BK183" s="165" t="n">
        <f aca="false">IF(ISERROR(VLOOKUP($B183,$AB:$AX,10,0)),0,(VLOOKUP($B183,$AB:$AX,10,0)))</f>
        <v>0</v>
      </c>
    </row>
    <row r="184" customFormat="false" ht="12.75" hidden="true" customHeight="false" outlineLevel="0" collapsed="false">
      <c r="A184" s="174" t="s">
        <v>543</v>
      </c>
      <c r="AA184" s="5" t="s">
        <v>543</v>
      </c>
      <c r="BB184" s="85" t="n">
        <f aca="false">IF(ISERROR(VLOOKUP($B184,$AB:$AX,1,0)),0,(VLOOKUP($B184,$AB:$AX,1,0)))</f>
        <v>0</v>
      </c>
      <c r="BC184" s="86" t="n">
        <f aca="false">IF(ISERROR(VLOOKUP($B184,$AB:$AX,2,0)),0,(VLOOKUP($B184,$AB:$AX,2,0)))</f>
        <v>0</v>
      </c>
      <c r="BD184" s="164" t="n">
        <f aca="false">IF(ISERROR(VLOOKUP($B184,$AB:$AX,3,0)),0,(VLOOKUP($B184,$AB:$AX,3,0)))</f>
        <v>0</v>
      </c>
      <c r="BE184" s="164" t="n">
        <f aca="false">IF(ISERROR(VLOOKUP($B184,$AB:$AX,4,0)),0,(VLOOKUP($B184,$AB:$AX,4,0)))</f>
        <v>0</v>
      </c>
      <c r="BF184" s="164" t="n">
        <f aca="false">IF(ISERROR(VLOOKUP($B184,$AB:$AX,5,0)),0,(VLOOKUP($B184,$AB:$AX,5,0)))</f>
        <v>0</v>
      </c>
      <c r="BG184" s="164" t="n">
        <f aca="false">IF(ISERROR(VLOOKUP($B184,$AB:$AX,6,0)),0,(VLOOKUP($B184,$AB:$AX,6,0)))</f>
        <v>0</v>
      </c>
      <c r="BH184" s="164" t="n">
        <f aca="false">IF(ISERROR(VLOOKUP($B184,$AB:$AX,7,0)),0,(VLOOKUP($B184,$AB:$AX,7,0)))</f>
        <v>0</v>
      </c>
      <c r="BI184" s="164" t="n">
        <f aca="false">IF(ISERROR(VLOOKUP($B184,$AB:$AX,8,0)),0,(VLOOKUP($B184,$AB:$AX,8,0)))</f>
        <v>0</v>
      </c>
      <c r="BJ184" s="164" t="n">
        <f aca="false">IF(ISERROR(VLOOKUP($B184,$AB:$AX,9,0)),0,(VLOOKUP($B184,$AB:$AX,9,0)))</f>
        <v>0</v>
      </c>
      <c r="BK184" s="165" t="n">
        <f aca="false">IF(ISERROR(VLOOKUP($B184,$AB:$AX,10,0)),0,(VLOOKUP($B184,$AB:$AX,10,0)))</f>
        <v>0</v>
      </c>
    </row>
    <row r="185" customFormat="false" ht="12.75" hidden="true" customHeight="false" outlineLevel="0" collapsed="false">
      <c r="A185" s="174" t="s">
        <v>544</v>
      </c>
      <c r="AA185" s="5" t="s">
        <v>544</v>
      </c>
      <c r="BB185" s="85" t="n">
        <f aca="false">IF(ISERROR(VLOOKUP($B185,$AB:$AX,1,0)),0,(VLOOKUP($B185,$AB:$AX,1,0)))</f>
        <v>0</v>
      </c>
      <c r="BC185" s="86" t="n">
        <f aca="false">IF(ISERROR(VLOOKUP($B185,$AB:$AX,2,0)),0,(VLOOKUP($B185,$AB:$AX,2,0)))</f>
        <v>0</v>
      </c>
      <c r="BD185" s="164" t="n">
        <f aca="false">IF(ISERROR(VLOOKUP($B185,$AB:$AX,3,0)),0,(VLOOKUP($B185,$AB:$AX,3,0)))</f>
        <v>0</v>
      </c>
      <c r="BE185" s="164" t="n">
        <f aca="false">IF(ISERROR(VLOOKUP($B185,$AB:$AX,4,0)),0,(VLOOKUP($B185,$AB:$AX,4,0)))</f>
        <v>0</v>
      </c>
      <c r="BF185" s="164" t="n">
        <f aca="false">IF(ISERROR(VLOOKUP($B185,$AB:$AX,5,0)),0,(VLOOKUP($B185,$AB:$AX,5,0)))</f>
        <v>0</v>
      </c>
      <c r="BG185" s="164" t="n">
        <f aca="false">IF(ISERROR(VLOOKUP($B185,$AB:$AX,6,0)),0,(VLOOKUP($B185,$AB:$AX,6,0)))</f>
        <v>0</v>
      </c>
      <c r="BH185" s="164" t="n">
        <f aca="false">IF(ISERROR(VLOOKUP($B185,$AB:$AX,7,0)),0,(VLOOKUP($B185,$AB:$AX,7,0)))</f>
        <v>0</v>
      </c>
      <c r="BI185" s="164" t="n">
        <f aca="false">IF(ISERROR(VLOOKUP($B185,$AB:$AX,8,0)),0,(VLOOKUP($B185,$AB:$AX,8,0)))</f>
        <v>0</v>
      </c>
      <c r="BJ185" s="164" t="n">
        <f aca="false">IF(ISERROR(VLOOKUP($B185,$AB:$AX,9,0)),0,(VLOOKUP($B185,$AB:$AX,9,0)))</f>
        <v>0</v>
      </c>
      <c r="BK185" s="165" t="n">
        <f aca="false">IF(ISERROR(VLOOKUP($B185,$AB:$AX,10,0)),0,(VLOOKUP($B185,$AB:$AX,10,0)))</f>
        <v>0</v>
      </c>
    </row>
    <row r="186" customFormat="false" ht="12.75" hidden="true" customHeight="false" outlineLevel="0" collapsed="false">
      <c r="A186" s="174" t="s">
        <v>545</v>
      </c>
      <c r="AA186" s="5" t="s">
        <v>545</v>
      </c>
      <c r="BB186" s="85" t="n">
        <f aca="false">IF(ISERROR(VLOOKUP($B186,$AB:$AX,1,0)),0,(VLOOKUP($B186,$AB:$AX,1,0)))</f>
        <v>0</v>
      </c>
      <c r="BC186" s="86" t="n">
        <f aca="false">IF(ISERROR(VLOOKUP($B186,$AB:$AX,2,0)),0,(VLOOKUP($B186,$AB:$AX,2,0)))</f>
        <v>0</v>
      </c>
      <c r="BD186" s="164" t="n">
        <f aca="false">IF(ISERROR(VLOOKUP($B186,$AB:$AX,3,0)),0,(VLOOKUP($B186,$AB:$AX,3,0)))</f>
        <v>0</v>
      </c>
      <c r="BE186" s="164" t="n">
        <f aca="false">IF(ISERROR(VLOOKUP($B186,$AB:$AX,4,0)),0,(VLOOKUP($B186,$AB:$AX,4,0)))</f>
        <v>0</v>
      </c>
      <c r="BF186" s="164" t="n">
        <f aca="false">IF(ISERROR(VLOOKUP($B186,$AB:$AX,5,0)),0,(VLOOKUP($B186,$AB:$AX,5,0)))</f>
        <v>0</v>
      </c>
      <c r="BG186" s="164" t="n">
        <f aca="false">IF(ISERROR(VLOOKUP($B186,$AB:$AX,6,0)),0,(VLOOKUP($B186,$AB:$AX,6,0)))</f>
        <v>0</v>
      </c>
      <c r="BH186" s="164" t="n">
        <f aca="false">IF(ISERROR(VLOOKUP($B186,$AB:$AX,7,0)),0,(VLOOKUP($B186,$AB:$AX,7,0)))</f>
        <v>0</v>
      </c>
      <c r="BI186" s="164" t="n">
        <f aca="false">IF(ISERROR(VLOOKUP($B186,$AB:$AX,8,0)),0,(VLOOKUP($B186,$AB:$AX,8,0)))</f>
        <v>0</v>
      </c>
      <c r="BJ186" s="164" t="n">
        <f aca="false">IF(ISERROR(VLOOKUP($B186,$AB:$AX,9,0)),0,(VLOOKUP($B186,$AB:$AX,9,0)))</f>
        <v>0</v>
      </c>
      <c r="BK186" s="165" t="n">
        <f aca="false">IF(ISERROR(VLOOKUP($B186,$AB:$AX,10,0)),0,(VLOOKUP($B186,$AB:$AX,10,0)))</f>
        <v>0</v>
      </c>
    </row>
    <row r="187" customFormat="false" ht="12.75" hidden="true" customHeight="false" outlineLevel="0" collapsed="false">
      <c r="A187" s="174" t="s">
        <v>546</v>
      </c>
      <c r="AA187" s="5" t="s">
        <v>546</v>
      </c>
      <c r="BB187" s="85" t="n">
        <f aca="false">IF(ISERROR(VLOOKUP($B187,$AB:$AX,1,0)),0,(VLOOKUP($B187,$AB:$AX,1,0)))</f>
        <v>0</v>
      </c>
      <c r="BC187" s="86" t="n">
        <f aca="false">IF(ISERROR(VLOOKUP($B187,$AB:$AX,2,0)),0,(VLOOKUP($B187,$AB:$AX,2,0)))</f>
        <v>0</v>
      </c>
      <c r="BD187" s="164" t="n">
        <f aca="false">IF(ISERROR(VLOOKUP($B187,$AB:$AX,3,0)),0,(VLOOKUP($B187,$AB:$AX,3,0)))</f>
        <v>0</v>
      </c>
      <c r="BE187" s="164" t="n">
        <f aca="false">IF(ISERROR(VLOOKUP($B187,$AB:$AX,4,0)),0,(VLOOKUP($B187,$AB:$AX,4,0)))</f>
        <v>0</v>
      </c>
      <c r="BF187" s="164" t="n">
        <f aca="false">IF(ISERROR(VLOOKUP($B187,$AB:$AX,5,0)),0,(VLOOKUP($B187,$AB:$AX,5,0)))</f>
        <v>0</v>
      </c>
      <c r="BG187" s="164" t="n">
        <f aca="false">IF(ISERROR(VLOOKUP($B187,$AB:$AX,6,0)),0,(VLOOKUP($B187,$AB:$AX,6,0)))</f>
        <v>0</v>
      </c>
      <c r="BH187" s="164" t="n">
        <f aca="false">IF(ISERROR(VLOOKUP($B187,$AB:$AX,7,0)),0,(VLOOKUP($B187,$AB:$AX,7,0)))</f>
        <v>0</v>
      </c>
      <c r="BI187" s="164" t="n">
        <f aca="false">IF(ISERROR(VLOOKUP($B187,$AB:$AX,8,0)),0,(VLOOKUP($B187,$AB:$AX,8,0)))</f>
        <v>0</v>
      </c>
      <c r="BJ187" s="164" t="n">
        <f aca="false">IF(ISERROR(VLOOKUP($B187,$AB:$AX,9,0)),0,(VLOOKUP($B187,$AB:$AX,9,0)))</f>
        <v>0</v>
      </c>
      <c r="BK187" s="165" t="n">
        <f aca="false">IF(ISERROR(VLOOKUP($B187,$AB:$AX,10,0)),0,(VLOOKUP($B187,$AB:$AX,10,0)))</f>
        <v>0</v>
      </c>
    </row>
    <row r="188" customFormat="false" ht="12.75" hidden="true" customHeight="false" outlineLevel="0" collapsed="false">
      <c r="A188" s="174" t="s">
        <v>547</v>
      </c>
      <c r="AA188" s="5" t="s">
        <v>547</v>
      </c>
      <c r="BB188" s="85" t="n">
        <f aca="false">IF(ISERROR(VLOOKUP($B188,$AB:$AX,1,0)),0,(VLOOKUP($B188,$AB:$AX,1,0)))</f>
        <v>0</v>
      </c>
      <c r="BC188" s="86" t="n">
        <f aca="false">IF(ISERROR(VLOOKUP($B188,$AB:$AX,2,0)),0,(VLOOKUP($B188,$AB:$AX,2,0)))</f>
        <v>0</v>
      </c>
      <c r="BD188" s="164" t="n">
        <f aca="false">IF(ISERROR(VLOOKUP($B188,$AB:$AX,3,0)),0,(VLOOKUP($B188,$AB:$AX,3,0)))</f>
        <v>0</v>
      </c>
      <c r="BE188" s="164" t="n">
        <f aca="false">IF(ISERROR(VLOOKUP($B188,$AB:$AX,4,0)),0,(VLOOKUP($B188,$AB:$AX,4,0)))</f>
        <v>0</v>
      </c>
      <c r="BF188" s="164" t="n">
        <f aca="false">IF(ISERROR(VLOOKUP($B188,$AB:$AX,5,0)),0,(VLOOKUP($B188,$AB:$AX,5,0)))</f>
        <v>0</v>
      </c>
      <c r="BG188" s="164" t="n">
        <f aca="false">IF(ISERROR(VLOOKUP($B188,$AB:$AX,6,0)),0,(VLOOKUP($B188,$AB:$AX,6,0)))</f>
        <v>0</v>
      </c>
      <c r="BH188" s="164" t="n">
        <f aca="false">IF(ISERROR(VLOOKUP($B188,$AB:$AX,7,0)),0,(VLOOKUP($B188,$AB:$AX,7,0)))</f>
        <v>0</v>
      </c>
      <c r="BI188" s="164" t="n">
        <f aca="false">IF(ISERROR(VLOOKUP($B188,$AB:$AX,8,0)),0,(VLOOKUP($B188,$AB:$AX,8,0)))</f>
        <v>0</v>
      </c>
      <c r="BJ188" s="164" t="n">
        <f aca="false">IF(ISERROR(VLOOKUP($B188,$AB:$AX,9,0)),0,(VLOOKUP($B188,$AB:$AX,9,0)))</f>
        <v>0</v>
      </c>
      <c r="BK188" s="165" t="n">
        <f aca="false">IF(ISERROR(VLOOKUP($B188,$AB:$AX,10,0)),0,(VLOOKUP($B188,$AB:$AX,10,0)))</f>
        <v>0</v>
      </c>
    </row>
    <row r="189" customFormat="false" ht="12.75" hidden="true" customHeight="false" outlineLevel="0" collapsed="false">
      <c r="A189" s="174" t="s">
        <v>548</v>
      </c>
      <c r="AA189" s="5" t="s">
        <v>548</v>
      </c>
      <c r="BB189" s="85" t="n">
        <f aca="false">IF(ISERROR(VLOOKUP($B189,$AB:$AX,1,0)),0,(VLOOKUP($B189,$AB:$AX,1,0)))</f>
        <v>0</v>
      </c>
      <c r="BC189" s="86" t="n">
        <f aca="false">IF(ISERROR(VLOOKUP($B189,$AB:$AX,2,0)),0,(VLOOKUP($B189,$AB:$AX,2,0)))</f>
        <v>0</v>
      </c>
      <c r="BD189" s="164" t="n">
        <f aca="false">IF(ISERROR(VLOOKUP($B189,$AB:$AX,3,0)),0,(VLOOKUP($B189,$AB:$AX,3,0)))</f>
        <v>0</v>
      </c>
      <c r="BE189" s="164" t="n">
        <f aca="false">IF(ISERROR(VLOOKUP($B189,$AB:$AX,4,0)),0,(VLOOKUP($B189,$AB:$AX,4,0)))</f>
        <v>0</v>
      </c>
      <c r="BF189" s="164" t="n">
        <f aca="false">IF(ISERROR(VLOOKUP($B189,$AB:$AX,5,0)),0,(VLOOKUP($B189,$AB:$AX,5,0)))</f>
        <v>0</v>
      </c>
      <c r="BG189" s="164" t="n">
        <f aca="false">IF(ISERROR(VLOOKUP($B189,$AB:$AX,6,0)),0,(VLOOKUP($B189,$AB:$AX,6,0)))</f>
        <v>0</v>
      </c>
      <c r="BH189" s="164" t="n">
        <f aca="false">IF(ISERROR(VLOOKUP($B189,$AB:$AX,7,0)),0,(VLOOKUP($B189,$AB:$AX,7,0)))</f>
        <v>0</v>
      </c>
      <c r="BI189" s="164" t="n">
        <f aca="false">IF(ISERROR(VLOOKUP($B189,$AB:$AX,8,0)),0,(VLOOKUP($B189,$AB:$AX,8,0)))</f>
        <v>0</v>
      </c>
      <c r="BJ189" s="164" t="n">
        <f aca="false">IF(ISERROR(VLOOKUP($B189,$AB:$AX,9,0)),0,(VLOOKUP($B189,$AB:$AX,9,0)))</f>
        <v>0</v>
      </c>
      <c r="BK189" s="165" t="n">
        <f aca="false">IF(ISERROR(VLOOKUP($B189,$AB:$AX,10,0)),0,(VLOOKUP($B189,$AB:$AX,10,0)))</f>
        <v>0</v>
      </c>
    </row>
    <row r="190" customFormat="false" ht="12.75" hidden="true" customHeight="false" outlineLevel="0" collapsed="false">
      <c r="A190" s="174" t="s">
        <v>549</v>
      </c>
      <c r="AA190" s="5" t="s">
        <v>549</v>
      </c>
      <c r="BB190" s="85" t="n">
        <f aca="false">IF(ISERROR(VLOOKUP($B190,$AB:$AX,1,0)),0,(VLOOKUP($B190,$AB:$AX,1,0)))</f>
        <v>0</v>
      </c>
      <c r="BC190" s="86" t="n">
        <f aca="false">IF(ISERROR(VLOOKUP($B190,$AB:$AX,2,0)),0,(VLOOKUP($B190,$AB:$AX,2,0)))</f>
        <v>0</v>
      </c>
      <c r="BD190" s="164" t="n">
        <f aca="false">IF(ISERROR(VLOOKUP($B190,$AB:$AX,3,0)),0,(VLOOKUP($B190,$AB:$AX,3,0)))</f>
        <v>0</v>
      </c>
      <c r="BE190" s="164" t="n">
        <f aca="false">IF(ISERROR(VLOOKUP($B190,$AB:$AX,4,0)),0,(VLOOKUP($B190,$AB:$AX,4,0)))</f>
        <v>0</v>
      </c>
      <c r="BF190" s="164" t="n">
        <f aca="false">IF(ISERROR(VLOOKUP($B190,$AB:$AX,5,0)),0,(VLOOKUP($B190,$AB:$AX,5,0)))</f>
        <v>0</v>
      </c>
      <c r="BG190" s="164" t="n">
        <f aca="false">IF(ISERROR(VLOOKUP($B190,$AB:$AX,6,0)),0,(VLOOKUP($B190,$AB:$AX,6,0)))</f>
        <v>0</v>
      </c>
      <c r="BH190" s="164" t="n">
        <f aca="false">IF(ISERROR(VLOOKUP($B190,$AB:$AX,7,0)),0,(VLOOKUP($B190,$AB:$AX,7,0)))</f>
        <v>0</v>
      </c>
      <c r="BI190" s="164" t="n">
        <f aca="false">IF(ISERROR(VLOOKUP($B190,$AB:$AX,8,0)),0,(VLOOKUP($B190,$AB:$AX,8,0)))</f>
        <v>0</v>
      </c>
      <c r="BJ190" s="164" t="n">
        <f aca="false">IF(ISERROR(VLOOKUP($B190,$AB:$AX,9,0)),0,(VLOOKUP($B190,$AB:$AX,9,0)))</f>
        <v>0</v>
      </c>
      <c r="BK190" s="165" t="n">
        <f aca="false">IF(ISERROR(VLOOKUP($B190,$AB:$AX,10,0)),0,(VLOOKUP($B190,$AB:$AX,10,0)))</f>
        <v>0</v>
      </c>
    </row>
    <row r="191" customFormat="false" ht="12.75" hidden="true" customHeight="false" outlineLevel="0" collapsed="false">
      <c r="A191" s="174" t="s">
        <v>550</v>
      </c>
      <c r="AA191" s="5" t="s">
        <v>550</v>
      </c>
      <c r="BB191" s="85" t="n">
        <f aca="false">IF(ISERROR(VLOOKUP($B191,$AB:$AX,1,0)),0,(VLOOKUP($B191,$AB:$AX,1,0)))</f>
        <v>0</v>
      </c>
      <c r="BC191" s="86" t="n">
        <f aca="false">IF(ISERROR(VLOOKUP($B191,$AB:$AX,2,0)),0,(VLOOKUP($B191,$AB:$AX,2,0)))</f>
        <v>0</v>
      </c>
      <c r="BD191" s="164" t="n">
        <f aca="false">IF(ISERROR(VLOOKUP($B191,$AB:$AX,3,0)),0,(VLOOKUP($B191,$AB:$AX,3,0)))</f>
        <v>0</v>
      </c>
      <c r="BE191" s="164" t="n">
        <f aca="false">IF(ISERROR(VLOOKUP($B191,$AB:$AX,4,0)),0,(VLOOKUP($B191,$AB:$AX,4,0)))</f>
        <v>0</v>
      </c>
      <c r="BF191" s="164" t="n">
        <f aca="false">IF(ISERROR(VLOOKUP($B191,$AB:$AX,5,0)),0,(VLOOKUP($B191,$AB:$AX,5,0)))</f>
        <v>0</v>
      </c>
      <c r="BG191" s="164" t="n">
        <f aca="false">IF(ISERROR(VLOOKUP($B191,$AB:$AX,6,0)),0,(VLOOKUP($B191,$AB:$AX,6,0)))</f>
        <v>0</v>
      </c>
      <c r="BH191" s="164" t="n">
        <f aca="false">IF(ISERROR(VLOOKUP($B191,$AB:$AX,7,0)),0,(VLOOKUP($B191,$AB:$AX,7,0)))</f>
        <v>0</v>
      </c>
      <c r="BI191" s="164" t="n">
        <f aca="false">IF(ISERROR(VLOOKUP($B191,$AB:$AX,8,0)),0,(VLOOKUP($B191,$AB:$AX,8,0)))</f>
        <v>0</v>
      </c>
      <c r="BJ191" s="164" t="n">
        <f aca="false">IF(ISERROR(VLOOKUP($B191,$AB:$AX,9,0)),0,(VLOOKUP($B191,$AB:$AX,9,0)))</f>
        <v>0</v>
      </c>
      <c r="BK191" s="165" t="n">
        <f aca="false">IF(ISERROR(VLOOKUP($B191,$AB:$AX,10,0)),0,(VLOOKUP($B191,$AB:$AX,10,0)))</f>
        <v>0</v>
      </c>
    </row>
    <row r="192" customFormat="false" ht="12.75" hidden="true" customHeight="false" outlineLevel="0" collapsed="false">
      <c r="A192" s="174" t="s">
        <v>551</v>
      </c>
      <c r="AA192" s="5" t="s">
        <v>551</v>
      </c>
      <c r="BB192" s="85" t="n">
        <f aca="false">IF(ISERROR(VLOOKUP($B192,$AB:$AX,1,0)),0,(VLOOKUP($B192,$AB:$AX,1,0)))</f>
        <v>0</v>
      </c>
      <c r="BC192" s="86" t="n">
        <f aca="false">IF(ISERROR(VLOOKUP($B192,$AB:$AX,2,0)),0,(VLOOKUP($B192,$AB:$AX,2,0)))</f>
        <v>0</v>
      </c>
      <c r="BD192" s="164" t="n">
        <f aca="false">IF(ISERROR(VLOOKUP($B192,$AB:$AX,3,0)),0,(VLOOKUP($B192,$AB:$AX,3,0)))</f>
        <v>0</v>
      </c>
      <c r="BE192" s="164" t="n">
        <f aca="false">IF(ISERROR(VLOOKUP($B192,$AB:$AX,4,0)),0,(VLOOKUP($B192,$AB:$AX,4,0)))</f>
        <v>0</v>
      </c>
      <c r="BF192" s="164" t="n">
        <f aca="false">IF(ISERROR(VLOOKUP($B192,$AB:$AX,5,0)),0,(VLOOKUP($B192,$AB:$AX,5,0)))</f>
        <v>0</v>
      </c>
      <c r="BG192" s="164" t="n">
        <f aca="false">IF(ISERROR(VLOOKUP($B192,$AB:$AX,6,0)),0,(VLOOKUP($B192,$AB:$AX,6,0)))</f>
        <v>0</v>
      </c>
      <c r="BH192" s="164" t="n">
        <f aca="false">IF(ISERROR(VLOOKUP($B192,$AB:$AX,7,0)),0,(VLOOKUP($B192,$AB:$AX,7,0)))</f>
        <v>0</v>
      </c>
      <c r="BI192" s="164" t="n">
        <f aca="false">IF(ISERROR(VLOOKUP($B192,$AB:$AX,8,0)),0,(VLOOKUP($B192,$AB:$AX,8,0)))</f>
        <v>0</v>
      </c>
      <c r="BJ192" s="164" t="n">
        <f aca="false">IF(ISERROR(VLOOKUP($B192,$AB:$AX,9,0)),0,(VLOOKUP($B192,$AB:$AX,9,0)))</f>
        <v>0</v>
      </c>
      <c r="BK192" s="165" t="n">
        <f aca="false">IF(ISERROR(VLOOKUP($B192,$AB:$AX,10,0)),0,(VLOOKUP($B192,$AB:$AX,10,0)))</f>
        <v>0</v>
      </c>
    </row>
    <row r="193" customFormat="false" ht="12.75" hidden="true" customHeight="false" outlineLevel="0" collapsed="false">
      <c r="A193" s="174" t="s">
        <v>552</v>
      </c>
      <c r="AA193" s="5" t="s">
        <v>552</v>
      </c>
      <c r="BB193" s="85" t="n">
        <f aca="false">IF(ISERROR(VLOOKUP($B193,$AB:$AX,1,0)),0,(VLOOKUP($B193,$AB:$AX,1,0)))</f>
        <v>0</v>
      </c>
      <c r="BC193" s="86" t="n">
        <f aca="false">IF(ISERROR(VLOOKUP($B193,$AB:$AX,2,0)),0,(VLOOKUP($B193,$AB:$AX,2,0)))</f>
        <v>0</v>
      </c>
      <c r="BD193" s="164" t="n">
        <f aca="false">IF(ISERROR(VLOOKUP($B193,$AB:$AX,3,0)),0,(VLOOKUP($B193,$AB:$AX,3,0)))</f>
        <v>0</v>
      </c>
      <c r="BE193" s="164" t="n">
        <f aca="false">IF(ISERROR(VLOOKUP($B193,$AB:$AX,4,0)),0,(VLOOKUP($B193,$AB:$AX,4,0)))</f>
        <v>0</v>
      </c>
      <c r="BF193" s="164" t="n">
        <f aca="false">IF(ISERROR(VLOOKUP($B193,$AB:$AX,5,0)),0,(VLOOKUP($B193,$AB:$AX,5,0)))</f>
        <v>0</v>
      </c>
      <c r="BG193" s="164" t="n">
        <f aca="false">IF(ISERROR(VLOOKUP($B193,$AB:$AX,6,0)),0,(VLOOKUP($B193,$AB:$AX,6,0)))</f>
        <v>0</v>
      </c>
      <c r="BH193" s="164" t="n">
        <f aca="false">IF(ISERROR(VLOOKUP($B193,$AB:$AX,7,0)),0,(VLOOKUP($B193,$AB:$AX,7,0)))</f>
        <v>0</v>
      </c>
      <c r="BI193" s="164" t="n">
        <f aca="false">IF(ISERROR(VLOOKUP($B193,$AB:$AX,8,0)),0,(VLOOKUP($B193,$AB:$AX,8,0)))</f>
        <v>0</v>
      </c>
      <c r="BJ193" s="164" t="n">
        <f aca="false">IF(ISERROR(VLOOKUP($B193,$AB:$AX,9,0)),0,(VLOOKUP($B193,$AB:$AX,9,0)))</f>
        <v>0</v>
      </c>
      <c r="BK193" s="165" t="n">
        <f aca="false">IF(ISERROR(VLOOKUP($B193,$AB:$AX,10,0)),0,(VLOOKUP($B193,$AB:$AX,10,0)))</f>
        <v>0</v>
      </c>
    </row>
    <row r="194" customFormat="false" ht="12.75" hidden="true" customHeight="false" outlineLevel="0" collapsed="false">
      <c r="A194" s="174" t="s">
        <v>553</v>
      </c>
      <c r="AA194" s="5" t="s">
        <v>553</v>
      </c>
      <c r="BB194" s="85" t="n">
        <f aca="false">IF(ISERROR(VLOOKUP($B194,$AB:$AX,1,0)),0,(VLOOKUP($B194,$AB:$AX,1,0)))</f>
        <v>0</v>
      </c>
      <c r="BC194" s="86" t="n">
        <f aca="false">IF(ISERROR(VLOOKUP($B194,$AB:$AX,2,0)),0,(VLOOKUP($B194,$AB:$AX,2,0)))</f>
        <v>0</v>
      </c>
      <c r="BD194" s="164" t="n">
        <f aca="false">IF(ISERROR(VLOOKUP($B194,$AB:$AX,3,0)),0,(VLOOKUP($B194,$AB:$AX,3,0)))</f>
        <v>0</v>
      </c>
      <c r="BE194" s="164" t="n">
        <f aca="false">IF(ISERROR(VLOOKUP($B194,$AB:$AX,4,0)),0,(VLOOKUP($B194,$AB:$AX,4,0)))</f>
        <v>0</v>
      </c>
      <c r="BF194" s="164" t="n">
        <f aca="false">IF(ISERROR(VLOOKUP($B194,$AB:$AX,5,0)),0,(VLOOKUP($B194,$AB:$AX,5,0)))</f>
        <v>0</v>
      </c>
      <c r="BG194" s="164" t="n">
        <f aca="false">IF(ISERROR(VLOOKUP($B194,$AB:$AX,6,0)),0,(VLOOKUP($B194,$AB:$AX,6,0)))</f>
        <v>0</v>
      </c>
      <c r="BH194" s="164" t="n">
        <f aca="false">IF(ISERROR(VLOOKUP($B194,$AB:$AX,7,0)),0,(VLOOKUP($B194,$AB:$AX,7,0)))</f>
        <v>0</v>
      </c>
      <c r="BI194" s="164" t="n">
        <f aca="false">IF(ISERROR(VLOOKUP($B194,$AB:$AX,8,0)),0,(VLOOKUP($B194,$AB:$AX,8,0)))</f>
        <v>0</v>
      </c>
      <c r="BJ194" s="164" t="n">
        <f aca="false">IF(ISERROR(VLOOKUP($B194,$AB:$AX,9,0)),0,(VLOOKUP($B194,$AB:$AX,9,0)))</f>
        <v>0</v>
      </c>
      <c r="BK194" s="165" t="n">
        <f aca="false">IF(ISERROR(VLOOKUP($B194,$AB:$AX,10,0)),0,(VLOOKUP($B194,$AB:$AX,10,0)))</f>
        <v>0</v>
      </c>
    </row>
    <row r="195" customFormat="false" ht="12.75" hidden="true" customHeight="false" outlineLevel="0" collapsed="false">
      <c r="A195" s="174" t="s">
        <v>554</v>
      </c>
      <c r="AA195" s="5" t="s">
        <v>554</v>
      </c>
      <c r="BB195" s="85" t="n">
        <f aca="false">IF(ISERROR(VLOOKUP($B195,$AB:$AX,1,0)),0,(VLOOKUP($B195,$AB:$AX,1,0)))</f>
        <v>0</v>
      </c>
      <c r="BC195" s="86" t="n">
        <f aca="false">IF(ISERROR(VLOOKUP($B195,$AB:$AX,2,0)),0,(VLOOKUP($B195,$AB:$AX,2,0)))</f>
        <v>0</v>
      </c>
      <c r="BD195" s="164" t="n">
        <f aca="false">IF(ISERROR(VLOOKUP($B195,$AB:$AX,3,0)),0,(VLOOKUP($B195,$AB:$AX,3,0)))</f>
        <v>0</v>
      </c>
      <c r="BE195" s="164" t="n">
        <f aca="false">IF(ISERROR(VLOOKUP($B195,$AB:$AX,4,0)),0,(VLOOKUP($B195,$AB:$AX,4,0)))</f>
        <v>0</v>
      </c>
      <c r="BF195" s="164" t="n">
        <f aca="false">IF(ISERROR(VLOOKUP($B195,$AB:$AX,5,0)),0,(VLOOKUP($B195,$AB:$AX,5,0)))</f>
        <v>0</v>
      </c>
      <c r="BG195" s="164" t="n">
        <f aca="false">IF(ISERROR(VLOOKUP($B195,$AB:$AX,6,0)),0,(VLOOKUP($B195,$AB:$AX,6,0)))</f>
        <v>0</v>
      </c>
      <c r="BH195" s="164" t="n">
        <f aca="false">IF(ISERROR(VLOOKUP($B195,$AB:$AX,7,0)),0,(VLOOKUP($B195,$AB:$AX,7,0)))</f>
        <v>0</v>
      </c>
      <c r="BI195" s="164" t="n">
        <f aca="false">IF(ISERROR(VLOOKUP($B195,$AB:$AX,8,0)),0,(VLOOKUP($B195,$AB:$AX,8,0)))</f>
        <v>0</v>
      </c>
      <c r="BJ195" s="164" t="n">
        <f aca="false">IF(ISERROR(VLOOKUP($B195,$AB:$AX,9,0)),0,(VLOOKUP($B195,$AB:$AX,9,0)))</f>
        <v>0</v>
      </c>
      <c r="BK195" s="165" t="n">
        <f aca="false">IF(ISERROR(VLOOKUP($B195,$AB:$AX,10,0)),0,(VLOOKUP($B195,$AB:$AX,10,0)))</f>
        <v>0</v>
      </c>
    </row>
    <row r="196" customFormat="false" ht="12.75" hidden="true" customHeight="false" outlineLevel="0" collapsed="false">
      <c r="A196" s="174" t="s">
        <v>555</v>
      </c>
      <c r="B196" s="94" t="n">
        <v>0</v>
      </c>
      <c r="D196" s="22" t="n">
        <v>0</v>
      </c>
      <c r="E196" s="22" t="n">
        <v>0</v>
      </c>
      <c r="F196" s="22" t="n">
        <v>0</v>
      </c>
      <c r="G196" s="21" t="n">
        <v>0</v>
      </c>
      <c r="H196" s="22" t="n">
        <v>0</v>
      </c>
      <c r="I196" s="22" t="n">
        <v>0</v>
      </c>
      <c r="J196" s="149" t="n">
        <v>0</v>
      </c>
      <c r="K196" s="149" t="n">
        <v>0</v>
      </c>
      <c r="AA196" s="5" t="s">
        <v>555</v>
      </c>
      <c r="AB196" s="5" t="n">
        <v>0</v>
      </c>
      <c r="AD196" s="5" t="n">
        <v>0</v>
      </c>
      <c r="AE196" s="5" t="n">
        <v>0</v>
      </c>
      <c r="AF196" s="5" t="n">
        <v>0</v>
      </c>
      <c r="AG196" s="5" t="n">
        <v>0</v>
      </c>
      <c r="AH196" s="5" t="n">
        <v>0</v>
      </c>
      <c r="AI196" s="5" t="n">
        <v>0</v>
      </c>
      <c r="AJ196" s="5" t="n">
        <v>0</v>
      </c>
      <c r="AK196" s="5" t="n">
        <v>0</v>
      </c>
      <c r="BB196" s="85" t="n">
        <f aca="false">IF(ISERROR(VLOOKUP($B196,$AB:$AX,1,0)),0,(VLOOKUP($B196,$AB:$AX,1,0)))</f>
        <v>0</v>
      </c>
      <c r="BC196" s="86" t="n">
        <f aca="false">IF(ISERROR(VLOOKUP($B196,$AB:$AX,2,0)),0,(VLOOKUP($B196,$AB:$AX,2,0)))</f>
        <v>0</v>
      </c>
      <c r="BD196" s="164" t="n">
        <f aca="false">IF(ISERROR(VLOOKUP($B196,$AB:$AX,3,0)),0,(VLOOKUP($B196,$AB:$AX,3,0)))</f>
        <v>0</v>
      </c>
      <c r="BE196" s="164" t="n">
        <f aca="false">IF(ISERROR(VLOOKUP($B196,$AB:$AX,4,0)),0,(VLOOKUP($B196,$AB:$AX,4,0)))</f>
        <v>0</v>
      </c>
      <c r="BF196" s="164" t="n">
        <f aca="false">IF(ISERROR(VLOOKUP($B196,$AB:$AX,5,0)),0,(VLOOKUP($B196,$AB:$AX,5,0)))</f>
        <v>0</v>
      </c>
      <c r="BG196" s="164" t="n">
        <f aca="false">IF(ISERROR(VLOOKUP($B196,$AB:$AX,6,0)),0,(VLOOKUP($B196,$AB:$AX,6,0)))</f>
        <v>0</v>
      </c>
      <c r="BH196" s="164" t="n">
        <f aca="false">IF(ISERROR(VLOOKUP($B196,$AB:$AX,7,0)),0,(VLOOKUP($B196,$AB:$AX,7,0)))</f>
        <v>0</v>
      </c>
      <c r="BI196" s="164" t="n">
        <f aca="false">IF(ISERROR(VLOOKUP($B196,$AB:$AX,8,0)),0,(VLOOKUP($B196,$AB:$AX,8,0)))</f>
        <v>0</v>
      </c>
      <c r="BJ196" s="164" t="n">
        <f aca="false">IF(ISERROR(VLOOKUP($B196,$AB:$AX,9,0)),0,(VLOOKUP($B196,$AB:$AX,9,0)))</f>
        <v>0</v>
      </c>
      <c r="BK196" s="165" t="n">
        <f aca="false">IF(ISERROR(VLOOKUP($B196,$AB:$AX,10,0)),0,(VLOOKUP($B196,$AB:$AX,10,0)))</f>
        <v>0</v>
      </c>
    </row>
    <row r="197" customFormat="false" ht="12.75" hidden="true" customHeight="false" outlineLevel="0" collapsed="false">
      <c r="A197" s="174" t="s">
        <v>557</v>
      </c>
      <c r="AA197" s="5" t="s">
        <v>557</v>
      </c>
      <c r="BB197" s="85" t="n">
        <f aca="false">IF(ISERROR(VLOOKUP($B197,$AB:$AX,1,0)),0,(VLOOKUP($B197,$AB:$AX,1,0)))</f>
        <v>0</v>
      </c>
      <c r="BC197" s="86" t="n">
        <f aca="false">IF(ISERROR(VLOOKUP($B197,$AB:$AX,2,0)),0,(VLOOKUP($B197,$AB:$AX,2,0)))</f>
        <v>0</v>
      </c>
      <c r="BD197" s="164" t="n">
        <f aca="false">IF(ISERROR(VLOOKUP($B197,$AB:$AX,3,0)),0,(VLOOKUP($B197,$AB:$AX,3,0)))</f>
        <v>0</v>
      </c>
      <c r="BE197" s="164" t="n">
        <f aca="false">IF(ISERROR(VLOOKUP($B197,$AB:$AX,4,0)),0,(VLOOKUP($B197,$AB:$AX,4,0)))</f>
        <v>0</v>
      </c>
      <c r="BF197" s="164" t="n">
        <f aca="false">IF(ISERROR(VLOOKUP($B197,$AB:$AX,5,0)),0,(VLOOKUP($B197,$AB:$AX,5,0)))</f>
        <v>0</v>
      </c>
      <c r="BG197" s="164" t="n">
        <f aca="false">IF(ISERROR(VLOOKUP($B197,$AB:$AX,6,0)),0,(VLOOKUP($B197,$AB:$AX,6,0)))</f>
        <v>0</v>
      </c>
      <c r="BH197" s="164" t="n">
        <f aca="false">IF(ISERROR(VLOOKUP($B197,$AB:$AX,7,0)),0,(VLOOKUP($B197,$AB:$AX,7,0)))</f>
        <v>0</v>
      </c>
      <c r="BI197" s="164" t="n">
        <f aca="false">IF(ISERROR(VLOOKUP($B197,$AB:$AX,8,0)),0,(VLOOKUP($B197,$AB:$AX,8,0)))</f>
        <v>0</v>
      </c>
      <c r="BJ197" s="164" t="n">
        <f aca="false">IF(ISERROR(VLOOKUP($B197,$AB:$AX,9,0)),0,(VLOOKUP($B197,$AB:$AX,9,0)))</f>
        <v>0</v>
      </c>
      <c r="BK197" s="165" t="n">
        <f aca="false">IF(ISERROR(VLOOKUP($B197,$AB:$AX,10,0)),0,(VLOOKUP($B197,$AB:$AX,10,0)))</f>
        <v>0</v>
      </c>
    </row>
    <row r="198" customFormat="false" ht="12.75" hidden="true" customHeight="false" outlineLevel="0" collapsed="false">
      <c r="A198" s="174" t="s">
        <v>558</v>
      </c>
      <c r="AA198" s="5" t="s">
        <v>558</v>
      </c>
      <c r="BB198" s="85" t="n">
        <f aca="false">IF(ISERROR(VLOOKUP($B198,$AB:$AX,1,0)),0,(VLOOKUP($B198,$AB:$AX,1,0)))</f>
        <v>0</v>
      </c>
      <c r="BC198" s="86" t="n">
        <f aca="false">IF(ISERROR(VLOOKUP($B198,$AB:$AX,2,0)),0,(VLOOKUP($B198,$AB:$AX,2,0)))</f>
        <v>0</v>
      </c>
      <c r="BD198" s="164" t="n">
        <f aca="false">IF(ISERROR(VLOOKUP($B198,$AB:$AX,3,0)),0,(VLOOKUP($B198,$AB:$AX,3,0)))</f>
        <v>0</v>
      </c>
      <c r="BE198" s="164" t="n">
        <f aca="false">IF(ISERROR(VLOOKUP($B198,$AB:$AX,4,0)),0,(VLOOKUP($B198,$AB:$AX,4,0)))</f>
        <v>0</v>
      </c>
      <c r="BF198" s="164" t="n">
        <f aca="false">IF(ISERROR(VLOOKUP($B198,$AB:$AX,5,0)),0,(VLOOKUP($B198,$AB:$AX,5,0)))</f>
        <v>0</v>
      </c>
      <c r="BG198" s="164" t="n">
        <f aca="false">IF(ISERROR(VLOOKUP($B198,$AB:$AX,6,0)),0,(VLOOKUP($B198,$AB:$AX,6,0)))</f>
        <v>0</v>
      </c>
      <c r="BH198" s="164" t="n">
        <f aca="false">IF(ISERROR(VLOOKUP($B198,$AB:$AX,7,0)),0,(VLOOKUP($B198,$AB:$AX,7,0)))</f>
        <v>0</v>
      </c>
      <c r="BI198" s="164" t="n">
        <f aca="false">IF(ISERROR(VLOOKUP($B198,$AB:$AX,8,0)),0,(VLOOKUP($B198,$AB:$AX,8,0)))</f>
        <v>0</v>
      </c>
      <c r="BJ198" s="164" t="n">
        <f aca="false">IF(ISERROR(VLOOKUP($B198,$AB:$AX,9,0)),0,(VLOOKUP($B198,$AB:$AX,9,0)))</f>
        <v>0</v>
      </c>
      <c r="BK198" s="165" t="n">
        <f aca="false">IF(ISERROR(VLOOKUP($B198,$AB:$AX,10,0)),0,(VLOOKUP($B198,$AB:$AX,10,0)))</f>
        <v>0</v>
      </c>
    </row>
    <row r="199" customFormat="false" ht="12.75" hidden="true" customHeight="false" outlineLevel="0" collapsed="false">
      <c r="A199" s="174" t="s">
        <v>559</v>
      </c>
      <c r="AA199" s="5" t="s">
        <v>559</v>
      </c>
      <c r="BB199" s="85" t="n">
        <f aca="false">IF(ISERROR(VLOOKUP($B199,$AB:$AX,1,0)),0,(VLOOKUP($B199,$AB:$AX,1,0)))</f>
        <v>0</v>
      </c>
      <c r="BC199" s="86" t="n">
        <f aca="false">IF(ISERROR(VLOOKUP($B199,$AB:$AX,2,0)),0,(VLOOKUP($B199,$AB:$AX,2,0)))</f>
        <v>0</v>
      </c>
      <c r="BD199" s="164" t="n">
        <f aca="false">IF(ISERROR(VLOOKUP($B199,$AB:$AX,3,0)),0,(VLOOKUP($B199,$AB:$AX,3,0)))</f>
        <v>0</v>
      </c>
      <c r="BE199" s="164" t="n">
        <f aca="false">IF(ISERROR(VLOOKUP($B199,$AB:$AX,4,0)),0,(VLOOKUP($B199,$AB:$AX,4,0)))</f>
        <v>0</v>
      </c>
      <c r="BF199" s="164" t="n">
        <f aca="false">IF(ISERROR(VLOOKUP($B199,$AB:$AX,5,0)),0,(VLOOKUP($B199,$AB:$AX,5,0)))</f>
        <v>0</v>
      </c>
      <c r="BG199" s="164" t="n">
        <f aca="false">IF(ISERROR(VLOOKUP($B199,$AB:$AX,6,0)),0,(VLOOKUP($B199,$AB:$AX,6,0)))</f>
        <v>0</v>
      </c>
      <c r="BH199" s="164" t="n">
        <f aca="false">IF(ISERROR(VLOOKUP($B199,$AB:$AX,7,0)),0,(VLOOKUP($B199,$AB:$AX,7,0)))</f>
        <v>0</v>
      </c>
      <c r="BI199" s="164" t="n">
        <f aca="false">IF(ISERROR(VLOOKUP($B199,$AB:$AX,8,0)),0,(VLOOKUP($B199,$AB:$AX,8,0)))</f>
        <v>0</v>
      </c>
      <c r="BJ199" s="164" t="n">
        <f aca="false">IF(ISERROR(VLOOKUP($B199,$AB:$AX,9,0)),0,(VLOOKUP($B199,$AB:$AX,9,0)))</f>
        <v>0</v>
      </c>
      <c r="BK199" s="165" t="n">
        <f aca="false">IF(ISERROR(VLOOKUP($B199,$AB:$AX,10,0)),0,(VLOOKUP($B199,$AB:$AX,10,0)))</f>
        <v>0</v>
      </c>
    </row>
    <row r="200" customFormat="false" ht="12.75" hidden="true" customHeight="false" outlineLevel="0" collapsed="false">
      <c r="A200" s="174" t="s">
        <v>560</v>
      </c>
      <c r="AA200" s="5" t="s">
        <v>560</v>
      </c>
      <c r="BB200" s="85" t="n">
        <f aca="false">IF(ISERROR(VLOOKUP($B200,$AB:$AX,1,0)),0,(VLOOKUP($B200,$AB:$AX,1,0)))</f>
        <v>0</v>
      </c>
      <c r="BC200" s="86" t="n">
        <f aca="false">IF(ISERROR(VLOOKUP($B200,$AB:$AX,2,0)),0,(VLOOKUP($B200,$AB:$AX,2,0)))</f>
        <v>0</v>
      </c>
      <c r="BD200" s="164" t="n">
        <f aca="false">IF(ISERROR(VLOOKUP($B200,$AB:$AX,3,0)),0,(VLOOKUP($B200,$AB:$AX,3,0)))</f>
        <v>0</v>
      </c>
      <c r="BE200" s="164" t="n">
        <f aca="false">IF(ISERROR(VLOOKUP($B200,$AB:$AX,4,0)),0,(VLOOKUP($B200,$AB:$AX,4,0)))</f>
        <v>0</v>
      </c>
      <c r="BF200" s="164" t="n">
        <f aca="false">IF(ISERROR(VLOOKUP($B200,$AB:$AX,5,0)),0,(VLOOKUP($B200,$AB:$AX,5,0)))</f>
        <v>0</v>
      </c>
      <c r="BG200" s="164" t="n">
        <f aca="false">IF(ISERROR(VLOOKUP($B200,$AB:$AX,6,0)),0,(VLOOKUP($B200,$AB:$AX,6,0)))</f>
        <v>0</v>
      </c>
      <c r="BH200" s="164" t="n">
        <f aca="false">IF(ISERROR(VLOOKUP($B200,$AB:$AX,7,0)),0,(VLOOKUP($B200,$AB:$AX,7,0)))</f>
        <v>0</v>
      </c>
      <c r="BI200" s="164" t="n">
        <f aca="false">IF(ISERROR(VLOOKUP($B200,$AB:$AX,8,0)),0,(VLOOKUP($B200,$AB:$AX,8,0)))</f>
        <v>0</v>
      </c>
      <c r="BJ200" s="164" t="n">
        <f aca="false">IF(ISERROR(VLOOKUP($B200,$AB:$AX,9,0)),0,(VLOOKUP($B200,$AB:$AX,9,0)))</f>
        <v>0</v>
      </c>
      <c r="BK200" s="165" t="n">
        <f aca="false">IF(ISERROR(VLOOKUP($B200,$AB:$AX,10,0)),0,(VLOOKUP($B200,$AB:$AX,10,0)))</f>
        <v>0</v>
      </c>
    </row>
    <row r="201" customFormat="false" ht="12.75" hidden="true" customHeight="false" outlineLevel="0" collapsed="false">
      <c r="A201" s="174" t="s">
        <v>561</v>
      </c>
      <c r="AA201" s="5" t="s">
        <v>561</v>
      </c>
      <c r="BB201" s="85" t="n">
        <f aca="false">IF(ISERROR(VLOOKUP($B201,$AB:$AX,1,0)),0,(VLOOKUP($B201,$AB:$AX,1,0)))</f>
        <v>0</v>
      </c>
      <c r="BC201" s="86" t="n">
        <f aca="false">IF(ISERROR(VLOOKUP($B201,$AB:$AX,2,0)),0,(VLOOKUP($B201,$AB:$AX,2,0)))</f>
        <v>0</v>
      </c>
      <c r="BD201" s="164" t="n">
        <f aca="false">IF(ISERROR(VLOOKUP($B201,$AB:$AX,3,0)),0,(VLOOKUP($B201,$AB:$AX,3,0)))</f>
        <v>0</v>
      </c>
      <c r="BE201" s="164" t="n">
        <f aca="false">IF(ISERROR(VLOOKUP($B201,$AB:$AX,4,0)),0,(VLOOKUP($B201,$AB:$AX,4,0)))</f>
        <v>0</v>
      </c>
      <c r="BF201" s="164" t="n">
        <f aca="false">IF(ISERROR(VLOOKUP($B201,$AB:$AX,5,0)),0,(VLOOKUP($B201,$AB:$AX,5,0)))</f>
        <v>0</v>
      </c>
      <c r="BG201" s="164" t="n">
        <f aca="false">IF(ISERROR(VLOOKUP($B201,$AB:$AX,6,0)),0,(VLOOKUP($B201,$AB:$AX,6,0)))</f>
        <v>0</v>
      </c>
      <c r="BH201" s="164" t="n">
        <f aca="false">IF(ISERROR(VLOOKUP($B201,$AB:$AX,7,0)),0,(VLOOKUP($B201,$AB:$AX,7,0)))</f>
        <v>0</v>
      </c>
      <c r="BI201" s="164" t="n">
        <f aca="false">IF(ISERROR(VLOOKUP($B201,$AB:$AX,8,0)),0,(VLOOKUP($B201,$AB:$AX,8,0)))</f>
        <v>0</v>
      </c>
      <c r="BJ201" s="164" t="n">
        <f aca="false">IF(ISERROR(VLOOKUP($B201,$AB:$AX,9,0)),0,(VLOOKUP($B201,$AB:$AX,9,0)))</f>
        <v>0</v>
      </c>
      <c r="BK201" s="165" t="n">
        <f aca="false">IF(ISERROR(VLOOKUP($B201,$AB:$AX,10,0)),0,(VLOOKUP($B201,$AB:$AX,10,0)))</f>
        <v>0</v>
      </c>
    </row>
    <row r="202" customFormat="false" ht="12.75" hidden="true" customHeight="false" outlineLevel="0" collapsed="false">
      <c r="A202" s="174" t="s">
        <v>562</v>
      </c>
      <c r="AA202" s="5" t="s">
        <v>562</v>
      </c>
      <c r="BB202" s="85" t="n">
        <f aca="false">IF(ISERROR(VLOOKUP($B202,$AB:$AX,1,0)),0,(VLOOKUP($B202,$AB:$AX,1,0)))</f>
        <v>0</v>
      </c>
      <c r="BC202" s="86" t="n">
        <f aca="false">IF(ISERROR(VLOOKUP($B202,$AB:$AX,2,0)),0,(VLOOKUP($B202,$AB:$AX,2,0)))</f>
        <v>0</v>
      </c>
      <c r="BD202" s="164" t="n">
        <f aca="false">IF(ISERROR(VLOOKUP($B202,$AB:$AX,3,0)),0,(VLOOKUP($B202,$AB:$AX,3,0)))</f>
        <v>0</v>
      </c>
      <c r="BE202" s="164" t="n">
        <f aca="false">IF(ISERROR(VLOOKUP($B202,$AB:$AX,4,0)),0,(VLOOKUP($B202,$AB:$AX,4,0)))</f>
        <v>0</v>
      </c>
      <c r="BF202" s="164" t="n">
        <f aca="false">IF(ISERROR(VLOOKUP($B202,$AB:$AX,5,0)),0,(VLOOKUP($B202,$AB:$AX,5,0)))</f>
        <v>0</v>
      </c>
      <c r="BG202" s="164" t="n">
        <f aca="false">IF(ISERROR(VLOOKUP($B202,$AB:$AX,6,0)),0,(VLOOKUP($B202,$AB:$AX,6,0)))</f>
        <v>0</v>
      </c>
      <c r="BH202" s="164" t="n">
        <f aca="false">IF(ISERROR(VLOOKUP($B202,$AB:$AX,7,0)),0,(VLOOKUP($B202,$AB:$AX,7,0)))</f>
        <v>0</v>
      </c>
      <c r="BI202" s="164" t="n">
        <f aca="false">IF(ISERROR(VLOOKUP($B202,$AB:$AX,8,0)),0,(VLOOKUP($B202,$AB:$AX,8,0)))</f>
        <v>0</v>
      </c>
      <c r="BJ202" s="164" t="n">
        <f aca="false">IF(ISERROR(VLOOKUP($B202,$AB:$AX,9,0)),0,(VLOOKUP($B202,$AB:$AX,9,0)))</f>
        <v>0</v>
      </c>
      <c r="BK202" s="165" t="n">
        <f aca="false">IF(ISERROR(VLOOKUP($B202,$AB:$AX,10,0)),0,(VLOOKUP($B202,$AB:$AX,10,0)))</f>
        <v>0</v>
      </c>
    </row>
    <row r="203" customFormat="false" ht="12.75" hidden="true" customHeight="false" outlineLevel="0" collapsed="false">
      <c r="A203" s="174" t="s">
        <v>563</v>
      </c>
      <c r="AA203" s="5" t="s">
        <v>563</v>
      </c>
      <c r="BB203" s="85" t="n">
        <f aca="false">IF(ISERROR(VLOOKUP($B203,$AB:$AX,1,0)),0,(VLOOKUP($B203,$AB:$AX,1,0)))</f>
        <v>0</v>
      </c>
      <c r="BC203" s="86" t="n">
        <f aca="false">IF(ISERROR(VLOOKUP($B203,$AB:$AX,2,0)),0,(VLOOKUP($B203,$AB:$AX,2,0)))</f>
        <v>0</v>
      </c>
      <c r="BD203" s="164" t="n">
        <f aca="false">IF(ISERROR(VLOOKUP($B203,$AB:$AX,3,0)),0,(VLOOKUP($B203,$AB:$AX,3,0)))</f>
        <v>0</v>
      </c>
      <c r="BE203" s="164" t="n">
        <f aca="false">IF(ISERROR(VLOOKUP($B203,$AB:$AX,4,0)),0,(VLOOKUP($B203,$AB:$AX,4,0)))</f>
        <v>0</v>
      </c>
      <c r="BF203" s="164" t="n">
        <f aca="false">IF(ISERROR(VLOOKUP($B203,$AB:$AX,5,0)),0,(VLOOKUP($B203,$AB:$AX,5,0)))</f>
        <v>0</v>
      </c>
      <c r="BG203" s="164" t="n">
        <f aca="false">IF(ISERROR(VLOOKUP($B203,$AB:$AX,6,0)),0,(VLOOKUP($B203,$AB:$AX,6,0)))</f>
        <v>0</v>
      </c>
      <c r="BH203" s="164" t="n">
        <f aca="false">IF(ISERROR(VLOOKUP($B203,$AB:$AX,7,0)),0,(VLOOKUP($B203,$AB:$AX,7,0)))</f>
        <v>0</v>
      </c>
      <c r="BI203" s="164" t="n">
        <f aca="false">IF(ISERROR(VLOOKUP($B203,$AB:$AX,8,0)),0,(VLOOKUP($B203,$AB:$AX,8,0)))</f>
        <v>0</v>
      </c>
      <c r="BJ203" s="164" t="n">
        <f aca="false">IF(ISERROR(VLOOKUP($B203,$AB:$AX,9,0)),0,(VLOOKUP($B203,$AB:$AX,9,0)))</f>
        <v>0</v>
      </c>
      <c r="BK203" s="165" t="n">
        <f aca="false">IF(ISERROR(VLOOKUP($B203,$AB:$AX,10,0)),0,(VLOOKUP($B203,$AB:$AX,10,0)))</f>
        <v>0</v>
      </c>
    </row>
    <row r="204" customFormat="false" ht="12.75" hidden="true" customHeight="false" outlineLevel="0" collapsed="false">
      <c r="A204" s="174" t="s">
        <v>564</v>
      </c>
      <c r="AA204" s="5" t="s">
        <v>564</v>
      </c>
      <c r="BB204" s="85" t="n">
        <f aca="false">IF(ISERROR(VLOOKUP($B204,$AB:$AX,1,0)),0,(VLOOKUP($B204,$AB:$AX,1,0)))</f>
        <v>0</v>
      </c>
      <c r="BC204" s="86" t="n">
        <f aca="false">IF(ISERROR(VLOOKUP($B204,$AB:$AX,2,0)),0,(VLOOKUP($B204,$AB:$AX,2,0)))</f>
        <v>0</v>
      </c>
      <c r="BD204" s="164" t="n">
        <f aca="false">IF(ISERROR(VLOOKUP($B204,$AB:$AX,3,0)),0,(VLOOKUP($B204,$AB:$AX,3,0)))</f>
        <v>0</v>
      </c>
      <c r="BE204" s="164" t="n">
        <f aca="false">IF(ISERROR(VLOOKUP($B204,$AB:$AX,4,0)),0,(VLOOKUP($B204,$AB:$AX,4,0)))</f>
        <v>0</v>
      </c>
      <c r="BF204" s="164" t="n">
        <f aca="false">IF(ISERROR(VLOOKUP($B204,$AB:$AX,5,0)),0,(VLOOKUP($B204,$AB:$AX,5,0)))</f>
        <v>0</v>
      </c>
      <c r="BG204" s="164" t="n">
        <f aca="false">IF(ISERROR(VLOOKUP($B204,$AB:$AX,6,0)),0,(VLOOKUP($B204,$AB:$AX,6,0)))</f>
        <v>0</v>
      </c>
      <c r="BH204" s="164" t="n">
        <f aca="false">IF(ISERROR(VLOOKUP($B204,$AB:$AX,7,0)),0,(VLOOKUP($B204,$AB:$AX,7,0)))</f>
        <v>0</v>
      </c>
      <c r="BI204" s="164" t="n">
        <f aca="false">IF(ISERROR(VLOOKUP($B204,$AB:$AX,8,0)),0,(VLOOKUP($B204,$AB:$AX,8,0)))</f>
        <v>0</v>
      </c>
      <c r="BJ204" s="164" t="n">
        <f aca="false">IF(ISERROR(VLOOKUP($B204,$AB:$AX,9,0)),0,(VLOOKUP($B204,$AB:$AX,9,0)))</f>
        <v>0</v>
      </c>
      <c r="BK204" s="165" t="n">
        <f aca="false">IF(ISERROR(VLOOKUP($B204,$AB:$AX,10,0)),0,(VLOOKUP($B204,$AB:$AX,10,0)))</f>
        <v>0</v>
      </c>
    </row>
    <row r="205" customFormat="false" ht="12.75" hidden="true" customHeight="false" outlineLevel="0" collapsed="false">
      <c r="A205" s="174" t="s">
        <v>565</v>
      </c>
      <c r="AA205" s="5" t="s">
        <v>565</v>
      </c>
      <c r="BB205" s="85" t="n">
        <f aca="false">IF(ISERROR(VLOOKUP($B205,$AB:$AX,1,0)),0,(VLOOKUP($B205,$AB:$AX,1,0)))</f>
        <v>0</v>
      </c>
      <c r="BC205" s="86" t="n">
        <f aca="false">IF(ISERROR(VLOOKUP($B205,$AB:$AX,2,0)),0,(VLOOKUP($B205,$AB:$AX,2,0)))</f>
        <v>0</v>
      </c>
      <c r="BD205" s="164" t="n">
        <f aca="false">IF(ISERROR(VLOOKUP($B205,$AB:$AX,3,0)),0,(VLOOKUP($B205,$AB:$AX,3,0)))</f>
        <v>0</v>
      </c>
      <c r="BE205" s="164" t="n">
        <f aca="false">IF(ISERROR(VLOOKUP($B205,$AB:$AX,4,0)),0,(VLOOKUP($B205,$AB:$AX,4,0)))</f>
        <v>0</v>
      </c>
      <c r="BF205" s="164" t="n">
        <f aca="false">IF(ISERROR(VLOOKUP($B205,$AB:$AX,5,0)),0,(VLOOKUP($B205,$AB:$AX,5,0)))</f>
        <v>0</v>
      </c>
      <c r="BG205" s="164" t="n">
        <f aca="false">IF(ISERROR(VLOOKUP($B205,$AB:$AX,6,0)),0,(VLOOKUP($B205,$AB:$AX,6,0)))</f>
        <v>0</v>
      </c>
      <c r="BH205" s="164" t="n">
        <f aca="false">IF(ISERROR(VLOOKUP($B205,$AB:$AX,7,0)),0,(VLOOKUP($B205,$AB:$AX,7,0)))</f>
        <v>0</v>
      </c>
      <c r="BI205" s="164" t="n">
        <f aca="false">IF(ISERROR(VLOOKUP($B205,$AB:$AX,8,0)),0,(VLOOKUP($B205,$AB:$AX,8,0)))</f>
        <v>0</v>
      </c>
      <c r="BJ205" s="164" t="n">
        <f aca="false">IF(ISERROR(VLOOKUP($B205,$AB:$AX,9,0)),0,(VLOOKUP($B205,$AB:$AX,9,0)))</f>
        <v>0</v>
      </c>
      <c r="BK205" s="165" t="n">
        <f aca="false">IF(ISERROR(VLOOKUP($B205,$AB:$AX,10,0)),0,(VLOOKUP($B205,$AB:$AX,10,0)))</f>
        <v>0</v>
      </c>
    </row>
    <row r="206" customFormat="false" ht="12.75" hidden="true" customHeight="false" outlineLevel="0" collapsed="false">
      <c r="A206" s="174" t="s">
        <v>566</v>
      </c>
      <c r="AA206" s="5" t="s">
        <v>566</v>
      </c>
      <c r="BB206" s="85" t="n">
        <f aca="false">IF(ISERROR(VLOOKUP($B206,$AB:$AX,1,0)),0,(VLOOKUP($B206,$AB:$AX,1,0)))</f>
        <v>0</v>
      </c>
      <c r="BC206" s="86" t="n">
        <f aca="false">IF(ISERROR(VLOOKUP($B206,$AB:$AX,2,0)),0,(VLOOKUP($B206,$AB:$AX,2,0)))</f>
        <v>0</v>
      </c>
      <c r="BD206" s="164" t="n">
        <f aca="false">IF(ISERROR(VLOOKUP($B206,$AB:$AX,3,0)),0,(VLOOKUP($B206,$AB:$AX,3,0)))</f>
        <v>0</v>
      </c>
      <c r="BE206" s="164" t="n">
        <f aca="false">IF(ISERROR(VLOOKUP($B206,$AB:$AX,4,0)),0,(VLOOKUP($B206,$AB:$AX,4,0)))</f>
        <v>0</v>
      </c>
      <c r="BF206" s="164" t="n">
        <f aca="false">IF(ISERROR(VLOOKUP($B206,$AB:$AX,5,0)),0,(VLOOKUP($B206,$AB:$AX,5,0)))</f>
        <v>0</v>
      </c>
      <c r="BG206" s="164" t="n">
        <f aca="false">IF(ISERROR(VLOOKUP($B206,$AB:$AX,6,0)),0,(VLOOKUP($B206,$AB:$AX,6,0)))</f>
        <v>0</v>
      </c>
      <c r="BH206" s="164" t="n">
        <f aca="false">IF(ISERROR(VLOOKUP($B206,$AB:$AX,7,0)),0,(VLOOKUP($B206,$AB:$AX,7,0)))</f>
        <v>0</v>
      </c>
      <c r="BI206" s="164" t="n">
        <f aca="false">IF(ISERROR(VLOOKUP($B206,$AB:$AX,8,0)),0,(VLOOKUP($B206,$AB:$AX,8,0)))</f>
        <v>0</v>
      </c>
      <c r="BJ206" s="164" t="n">
        <f aca="false">IF(ISERROR(VLOOKUP($B206,$AB:$AX,9,0)),0,(VLOOKUP($B206,$AB:$AX,9,0)))</f>
        <v>0</v>
      </c>
      <c r="BK206" s="165" t="n">
        <f aca="false">IF(ISERROR(VLOOKUP($B206,$AB:$AX,10,0)),0,(VLOOKUP($B206,$AB:$AX,10,0)))</f>
        <v>0</v>
      </c>
    </row>
    <row r="207" customFormat="false" ht="12.75" hidden="true" customHeight="false" outlineLevel="0" collapsed="false">
      <c r="A207" s="174" t="s">
        <v>567</v>
      </c>
      <c r="AA207" s="5" t="s">
        <v>567</v>
      </c>
      <c r="BB207" s="85" t="n">
        <f aca="false">IF(ISERROR(VLOOKUP($B207,$AB:$AX,1,0)),0,(VLOOKUP($B207,$AB:$AX,1,0)))</f>
        <v>0</v>
      </c>
      <c r="BC207" s="86" t="n">
        <f aca="false">IF(ISERROR(VLOOKUP($B207,$AB:$AX,2,0)),0,(VLOOKUP($B207,$AB:$AX,2,0)))</f>
        <v>0</v>
      </c>
      <c r="BD207" s="164" t="n">
        <f aca="false">IF(ISERROR(VLOOKUP($B207,$AB:$AX,3,0)),0,(VLOOKUP($B207,$AB:$AX,3,0)))</f>
        <v>0</v>
      </c>
      <c r="BE207" s="164" t="n">
        <f aca="false">IF(ISERROR(VLOOKUP($B207,$AB:$AX,4,0)),0,(VLOOKUP($B207,$AB:$AX,4,0)))</f>
        <v>0</v>
      </c>
      <c r="BF207" s="164" t="n">
        <f aca="false">IF(ISERROR(VLOOKUP($B207,$AB:$AX,5,0)),0,(VLOOKUP($B207,$AB:$AX,5,0)))</f>
        <v>0</v>
      </c>
      <c r="BG207" s="164" t="n">
        <f aca="false">IF(ISERROR(VLOOKUP($B207,$AB:$AX,6,0)),0,(VLOOKUP($B207,$AB:$AX,6,0)))</f>
        <v>0</v>
      </c>
      <c r="BH207" s="164" t="n">
        <f aca="false">IF(ISERROR(VLOOKUP($B207,$AB:$AX,7,0)),0,(VLOOKUP($B207,$AB:$AX,7,0)))</f>
        <v>0</v>
      </c>
      <c r="BI207" s="164" t="n">
        <f aca="false">IF(ISERROR(VLOOKUP($B207,$AB:$AX,8,0)),0,(VLOOKUP($B207,$AB:$AX,8,0)))</f>
        <v>0</v>
      </c>
      <c r="BJ207" s="164" t="n">
        <f aca="false">IF(ISERROR(VLOOKUP($B207,$AB:$AX,9,0)),0,(VLOOKUP($B207,$AB:$AX,9,0)))</f>
        <v>0</v>
      </c>
      <c r="BK207" s="165" t="n">
        <f aca="false">IF(ISERROR(VLOOKUP($B207,$AB:$AX,10,0)),0,(VLOOKUP($B207,$AB:$AX,10,0)))</f>
        <v>0</v>
      </c>
    </row>
    <row r="208" customFormat="false" ht="12.75" hidden="true" customHeight="false" outlineLevel="0" collapsed="false">
      <c r="A208" s="174" t="s">
        <v>568</v>
      </c>
      <c r="AA208" s="5" t="s">
        <v>568</v>
      </c>
      <c r="BB208" s="85" t="n">
        <f aca="false">IF(ISERROR(VLOOKUP($B208,$AB:$AX,1,0)),0,(VLOOKUP($B208,$AB:$AX,1,0)))</f>
        <v>0</v>
      </c>
      <c r="BC208" s="86" t="n">
        <f aca="false">IF(ISERROR(VLOOKUP($B208,$AB:$AX,2,0)),0,(VLOOKUP($B208,$AB:$AX,2,0)))</f>
        <v>0</v>
      </c>
      <c r="BD208" s="164" t="n">
        <f aca="false">IF(ISERROR(VLOOKUP($B208,$AB:$AX,3,0)),0,(VLOOKUP($B208,$AB:$AX,3,0)))</f>
        <v>0</v>
      </c>
      <c r="BE208" s="164" t="n">
        <f aca="false">IF(ISERROR(VLOOKUP($B208,$AB:$AX,4,0)),0,(VLOOKUP($B208,$AB:$AX,4,0)))</f>
        <v>0</v>
      </c>
      <c r="BF208" s="164" t="n">
        <f aca="false">IF(ISERROR(VLOOKUP($B208,$AB:$AX,5,0)),0,(VLOOKUP($B208,$AB:$AX,5,0)))</f>
        <v>0</v>
      </c>
      <c r="BG208" s="164" t="n">
        <f aca="false">IF(ISERROR(VLOOKUP($B208,$AB:$AX,6,0)),0,(VLOOKUP($B208,$AB:$AX,6,0)))</f>
        <v>0</v>
      </c>
      <c r="BH208" s="164" t="n">
        <f aca="false">IF(ISERROR(VLOOKUP($B208,$AB:$AX,7,0)),0,(VLOOKUP($B208,$AB:$AX,7,0)))</f>
        <v>0</v>
      </c>
      <c r="BI208" s="164" t="n">
        <f aca="false">IF(ISERROR(VLOOKUP($B208,$AB:$AX,8,0)),0,(VLOOKUP($B208,$AB:$AX,8,0)))</f>
        <v>0</v>
      </c>
      <c r="BJ208" s="164" t="n">
        <f aca="false">IF(ISERROR(VLOOKUP($B208,$AB:$AX,9,0)),0,(VLOOKUP($B208,$AB:$AX,9,0)))</f>
        <v>0</v>
      </c>
      <c r="BK208" s="165" t="n">
        <f aca="false">IF(ISERROR(VLOOKUP($B208,$AB:$AX,10,0)),0,(VLOOKUP($B208,$AB:$AX,10,0)))</f>
        <v>0</v>
      </c>
    </row>
    <row r="209" customFormat="false" ht="12.75" hidden="true" customHeight="false" outlineLevel="0" collapsed="false">
      <c r="A209" s="174" t="s">
        <v>569</v>
      </c>
      <c r="AA209" s="5" t="s">
        <v>569</v>
      </c>
      <c r="BB209" s="85" t="n">
        <f aca="false">IF(ISERROR(VLOOKUP($B209,$AB:$AX,1,0)),0,(VLOOKUP($B209,$AB:$AX,1,0)))</f>
        <v>0</v>
      </c>
      <c r="BC209" s="86" t="n">
        <f aca="false">IF(ISERROR(VLOOKUP($B209,$AB:$AX,2,0)),0,(VLOOKUP($B209,$AB:$AX,2,0)))</f>
        <v>0</v>
      </c>
      <c r="BD209" s="164" t="n">
        <f aca="false">IF(ISERROR(VLOOKUP($B209,$AB:$AX,3,0)),0,(VLOOKUP($B209,$AB:$AX,3,0)))</f>
        <v>0</v>
      </c>
      <c r="BE209" s="164" t="n">
        <f aca="false">IF(ISERROR(VLOOKUP($B209,$AB:$AX,4,0)),0,(VLOOKUP($B209,$AB:$AX,4,0)))</f>
        <v>0</v>
      </c>
      <c r="BF209" s="164" t="n">
        <f aca="false">IF(ISERROR(VLOOKUP($B209,$AB:$AX,5,0)),0,(VLOOKUP($B209,$AB:$AX,5,0)))</f>
        <v>0</v>
      </c>
      <c r="BG209" s="164" t="n">
        <f aca="false">IF(ISERROR(VLOOKUP($B209,$AB:$AX,6,0)),0,(VLOOKUP($B209,$AB:$AX,6,0)))</f>
        <v>0</v>
      </c>
      <c r="BH209" s="164" t="n">
        <f aca="false">IF(ISERROR(VLOOKUP($B209,$AB:$AX,7,0)),0,(VLOOKUP($B209,$AB:$AX,7,0)))</f>
        <v>0</v>
      </c>
      <c r="BI209" s="164" t="n">
        <f aca="false">IF(ISERROR(VLOOKUP($B209,$AB:$AX,8,0)),0,(VLOOKUP($B209,$AB:$AX,8,0)))</f>
        <v>0</v>
      </c>
      <c r="BJ209" s="164" t="n">
        <f aca="false">IF(ISERROR(VLOOKUP($B209,$AB:$AX,9,0)),0,(VLOOKUP($B209,$AB:$AX,9,0)))</f>
        <v>0</v>
      </c>
      <c r="BK209" s="165" t="n">
        <f aca="false">IF(ISERROR(VLOOKUP($B209,$AB:$AX,10,0)),0,(VLOOKUP($B209,$AB:$AX,10,0)))</f>
        <v>0</v>
      </c>
    </row>
    <row r="210" customFormat="false" ht="12.75" hidden="true" customHeight="false" outlineLevel="0" collapsed="false">
      <c r="A210" s="174" t="s">
        <v>570</v>
      </c>
      <c r="AA210" s="5" t="s">
        <v>570</v>
      </c>
      <c r="BB210" s="85" t="n">
        <f aca="false">IF(ISERROR(VLOOKUP($B210,$AB:$AX,1,0)),0,(VLOOKUP($B210,$AB:$AX,1,0)))</f>
        <v>0</v>
      </c>
      <c r="BC210" s="86" t="n">
        <f aca="false">IF(ISERROR(VLOOKUP($B210,$AB:$AX,2,0)),0,(VLOOKUP($B210,$AB:$AX,2,0)))</f>
        <v>0</v>
      </c>
      <c r="BD210" s="164" t="n">
        <f aca="false">IF(ISERROR(VLOOKUP($B210,$AB:$AX,3,0)),0,(VLOOKUP($B210,$AB:$AX,3,0)))</f>
        <v>0</v>
      </c>
      <c r="BE210" s="164" t="n">
        <f aca="false">IF(ISERROR(VLOOKUP($B210,$AB:$AX,4,0)),0,(VLOOKUP($B210,$AB:$AX,4,0)))</f>
        <v>0</v>
      </c>
      <c r="BF210" s="164" t="n">
        <f aca="false">IF(ISERROR(VLOOKUP($B210,$AB:$AX,5,0)),0,(VLOOKUP($B210,$AB:$AX,5,0)))</f>
        <v>0</v>
      </c>
      <c r="BG210" s="164" t="n">
        <f aca="false">IF(ISERROR(VLOOKUP($B210,$AB:$AX,6,0)),0,(VLOOKUP($B210,$AB:$AX,6,0)))</f>
        <v>0</v>
      </c>
      <c r="BH210" s="164" t="n">
        <f aca="false">IF(ISERROR(VLOOKUP($B210,$AB:$AX,7,0)),0,(VLOOKUP($B210,$AB:$AX,7,0)))</f>
        <v>0</v>
      </c>
      <c r="BI210" s="164" t="n">
        <f aca="false">IF(ISERROR(VLOOKUP($B210,$AB:$AX,8,0)),0,(VLOOKUP($B210,$AB:$AX,8,0)))</f>
        <v>0</v>
      </c>
      <c r="BJ210" s="164" t="n">
        <f aca="false">IF(ISERROR(VLOOKUP($B210,$AB:$AX,9,0)),0,(VLOOKUP($B210,$AB:$AX,9,0)))</f>
        <v>0</v>
      </c>
      <c r="BK210" s="165" t="n">
        <f aca="false">IF(ISERROR(VLOOKUP($B210,$AB:$AX,10,0)),0,(VLOOKUP($B210,$AB:$AX,10,0)))</f>
        <v>0</v>
      </c>
    </row>
    <row r="211" customFormat="false" ht="12.75" hidden="true" customHeight="false" outlineLevel="0" collapsed="false">
      <c r="A211" s="174" t="s">
        <v>571</v>
      </c>
      <c r="AA211" s="5" t="s">
        <v>571</v>
      </c>
      <c r="BB211" s="85" t="n">
        <f aca="false">IF(ISERROR(VLOOKUP($B211,$AB:$AX,1,0)),0,(VLOOKUP($B211,$AB:$AX,1,0)))</f>
        <v>0</v>
      </c>
      <c r="BC211" s="86" t="n">
        <f aca="false">IF(ISERROR(VLOOKUP($B211,$AB:$AX,2,0)),0,(VLOOKUP($B211,$AB:$AX,2,0)))</f>
        <v>0</v>
      </c>
      <c r="BD211" s="164" t="n">
        <f aca="false">IF(ISERROR(VLOOKUP($B211,$AB:$AX,3,0)),0,(VLOOKUP($B211,$AB:$AX,3,0)))</f>
        <v>0</v>
      </c>
      <c r="BE211" s="164" t="n">
        <f aca="false">IF(ISERROR(VLOOKUP($B211,$AB:$AX,4,0)),0,(VLOOKUP($B211,$AB:$AX,4,0)))</f>
        <v>0</v>
      </c>
      <c r="BF211" s="164" t="n">
        <f aca="false">IF(ISERROR(VLOOKUP($B211,$AB:$AX,5,0)),0,(VLOOKUP($B211,$AB:$AX,5,0)))</f>
        <v>0</v>
      </c>
      <c r="BG211" s="164" t="n">
        <f aca="false">IF(ISERROR(VLOOKUP($B211,$AB:$AX,6,0)),0,(VLOOKUP($B211,$AB:$AX,6,0)))</f>
        <v>0</v>
      </c>
      <c r="BH211" s="164" t="n">
        <f aca="false">IF(ISERROR(VLOOKUP($B211,$AB:$AX,7,0)),0,(VLOOKUP($B211,$AB:$AX,7,0)))</f>
        <v>0</v>
      </c>
      <c r="BI211" s="164" t="n">
        <f aca="false">IF(ISERROR(VLOOKUP($B211,$AB:$AX,8,0)),0,(VLOOKUP($B211,$AB:$AX,8,0)))</f>
        <v>0</v>
      </c>
      <c r="BJ211" s="164" t="n">
        <f aca="false">IF(ISERROR(VLOOKUP($B211,$AB:$AX,9,0)),0,(VLOOKUP($B211,$AB:$AX,9,0)))</f>
        <v>0</v>
      </c>
      <c r="BK211" s="165" t="n">
        <f aca="false">IF(ISERROR(VLOOKUP($B211,$AB:$AX,10,0)),0,(VLOOKUP($B211,$AB:$AX,10,0)))</f>
        <v>0</v>
      </c>
    </row>
    <row r="212" customFormat="false" ht="12.75" hidden="true" customHeight="false" outlineLevel="0" collapsed="false">
      <c r="A212" s="174" t="s">
        <v>572</v>
      </c>
      <c r="AA212" s="5" t="s">
        <v>572</v>
      </c>
      <c r="BB212" s="85" t="n">
        <f aca="false">IF(ISERROR(VLOOKUP($B212,$AB:$AX,1,0)),0,(VLOOKUP($B212,$AB:$AX,1,0)))</f>
        <v>0</v>
      </c>
      <c r="BC212" s="86" t="n">
        <f aca="false">IF(ISERROR(VLOOKUP($B212,$AB:$AX,2,0)),0,(VLOOKUP($B212,$AB:$AX,2,0)))</f>
        <v>0</v>
      </c>
      <c r="BD212" s="164" t="n">
        <f aca="false">IF(ISERROR(VLOOKUP($B212,$AB:$AX,3,0)),0,(VLOOKUP($B212,$AB:$AX,3,0)))</f>
        <v>0</v>
      </c>
      <c r="BE212" s="164" t="n">
        <f aca="false">IF(ISERROR(VLOOKUP($B212,$AB:$AX,4,0)),0,(VLOOKUP($B212,$AB:$AX,4,0)))</f>
        <v>0</v>
      </c>
      <c r="BF212" s="164" t="n">
        <f aca="false">IF(ISERROR(VLOOKUP($B212,$AB:$AX,5,0)),0,(VLOOKUP($B212,$AB:$AX,5,0)))</f>
        <v>0</v>
      </c>
      <c r="BG212" s="164" t="n">
        <f aca="false">IF(ISERROR(VLOOKUP($B212,$AB:$AX,6,0)),0,(VLOOKUP($B212,$AB:$AX,6,0)))</f>
        <v>0</v>
      </c>
      <c r="BH212" s="164" t="n">
        <f aca="false">IF(ISERROR(VLOOKUP($B212,$AB:$AX,7,0)),0,(VLOOKUP($B212,$AB:$AX,7,0)))</f>
        <v>0</v>
      </c>
      <c r="BI212" s="164" t="n">
        <f aca="false">IF(ISERROR(VLOOKUP($B212,$AB:$AX,8,0)),0,(VLOOKUP($B212,$AB:$AX,8,0)))</f>
        <v>0</v>
      </c>
      <c r="BJ212" s="164" t="n">
        <f aca="false">IF(ISERROR(VLOOKUP($B212,$AB:$AX,9,0)),0,(VLOOKUP($B212,$AB:$AX,9,0)))</f>
        <v>0</v>
      </c>
      <c r="BK212" s="165" t="n">
        <f aca="false">IF(ISERROR(VLOOKUP($B212,$AB:$AX,10,0)),0,(VLOOKUP($B212,$AB:$AX,10,0)))</f>
        <v>0</v>
      </c>
    </row>
    <row r="213" customFormat="false" ht="12.75" hidden="true" customHeight="false" outlineLevel="0" collapsed="false">
      <c r="A213" s="174" t="s">
        <v>573</v>
      </c>
      <c r="AA213" s="5" t="s">
        <v>573</v>
      </c>
      <c r="BB213" s="85" t="n">
        <f aca="false">IF(ISERROR(VLOOKUP($B213,$AB:$AX,1,0)),0,(VLOOKUP($B213,$AB:$AX,1,0)))</f>
        <v>0</v>
      </c>
      <c r="BC213" s="86" t="n">
        <f aca="false">IF(ISERROR(VLOOKUP($B213,$AB:$AX,2,0)),0,(VLOOKUP($B213,$AB:$AX,2,0)))</f>
        <v>0</v>
      </c>
      <c r="BD213" s="164" t="n">
        <f aca="false">IF(ISERROR(VLOOKUP($B213,$AB:$AX,3,0)),0,(VLOOKUP($B213,$AB:$AX,3,0)))</f>
        <v>0</v>
      </c>
      <c r="BE213" s="164" t="n">
        <f aca="false">IF(ISERROR(VLOOKUP($B213,$AB:$AX,4,0)),0,(VLOOKUP($B213,$AB:$AX,4,0)))</f>
        <v>0</v>
      </c>
      <c r="BF213" s="164" t="n">
        <f aca="false">IF(ISERROR(VLOOKUP($B213,$AB:$AX,5,0)),0,(VLOOKUP($B213,$AB:$AX,5,0)))</f>
        <v>0</v>
      </c>
      <c r="BG213" s="164" t="n">
        <f aca="false">IF(ISERROR(VLOOKUP($B213,$AB:$AX,6,0)),0,(VLOOKUP($B213,$AB:$AX,6,0)))</f>
        <v>0</v>
      </c>
      <c r="BH213" s="164" t="n">
        <f aca="false">IF(ISERROR(VLOOKUP($B213,$AB:$AX,7,0)),0,(VLOOKUP($B213,$AB:$AX,7,0)))</f>
        <v>0</v>
      </c>
      <c r="BI213" s="164" t="n">
        <f aca="false">IF(ISERROR(VLOOKUP($B213,$AB:$AX,8,0)),0,(VLOOKUP($B213,$AB:$AX,8,0)))</f>
        <v>0</v>
      </c>
      <c r="BJ213" s="164" t="n">
        <f aca="false">IF(ISERROR(VLOOKUP($B213,$AB:$AX,9,0)),0,(VLOOKUP($B213,$AB:$AX,9,0)))</f>
        <v>0</v>
      </c>
      <c r="BK213" s="165" t="n">
        <f aca="false">IF(ISERROR(VLOOKUP($B213,$AB:$AX,10,0)),0,(VLOOKUP($B213,$AB:$AX,10,0)))</f>
        <v>0</v>
      </c>
    </row>
    <row r="214" customFormat="false" ht="12.75" hidden="true" customHeight="false" outlineLevel="0" collapsed="false">
      <c r="A214" s="174" t="s">
        <v>574</v>
      </c>
      <c r="AA214" s="5" t="s">
        <v>574</v>
      </c>
      <c r="BB214" s="85" t="n">
        <f aca="false">IF(ISERROR(VLOOKUP($B214,$AB:$AX,1,0)),0,(VLOOKUP($B214,$AB:$AX,1,0)))</f>
        <v>0</v>
      </c>
      <c r="BC214" s="86" t="n">
        <f aca="false">IF(ISERROR(VLOOKUP($B214,$AB:$AX,2,0)),0,(VLOOKUP($B214,$AB:$AX,2,0)))</f>
        <v>0</v>
      </c>
      <c r="BD214" s="164" t="n">
        <f aca="false">IF(ISERROR(VLOOKUP($B214,$AB:$AX,3,0)),0,(VLOOKUP($B214,$AB:$AX,3,0)))</f>
        <v>0</v>
      </c>
      <c r="BE214" s="164" t="n">
        <f aca="false">IF(ISERROR(VLOOKUP($B214,$AB:$AX,4,0)),0,(VLOOKUP($B214,$AB:$AX,4,0)))</f>
        <v>0</v>
      </c>
      <c r="BF214" s="164" t="n">
        <f aca="false">IF(ISERROR(VLOOKUP($B214,$AB:$AX,5,0)),0,(VLOOKUP($B214,$AB:$AX,5,0)))</f>
        <v>0</v>
      </c>
      <c r="BG214" s="164" t="n">
        <f aca="false">IF(ISERROR(VLOOKUP($B214,$AB:$AX,6,0)),0,(VLOOKUP($B214,$AB:$AX,6,0)))</f>
        <v>0</v>
      </c>
      <c r="BH214" s="164" t="n">
        <f aca="false">IF(ISERROR(VLOOKUP($B214,$AB:$AX,7,0)),0,(VLOOKUP($B214,$AB:$AX,7,0)))</f>
        <v>0</v>
      </c>
      <c r="BI214" s="164" t="n">
        <f aca="false">IF(ISERROR(VLOOKUP($B214,$AB:$AX,8,0)),0,(VLOOKUP($B214,$AB:$AX,8,0)))</f>
        <v>0</v>
      </c>
      <c r="BJ214" s="164" t="n">
        <f aca="false">IF(ISERROR(VLOOKUP($B214,$AB:$AX,9,0)),0,(VLOOKUP($B214,$AB:$AX,9,0)))</f>
        <v>0</v>
      </c>
      <c r="BK214" s="165" t="n">
        <f aca="false">IF(ISERROR(VLOOKUP($B214,$AB:$AX,10,0)),0,(VLOOKUP($B214,$AB:$AX,10,0)))</f>
        <v>0</v>
      </c>
    </row>
    <row r="215" customFormat="false" ht="12.75" hidden="true" customHeight="false" outlineLevel="0" collapsed="false">
      <c r="A215" s="174" t="s">
        <v>575</v>
      </c>
      <c r="AA215" s="5" t="s">
        <v>575</v>
      </c>
      <c r="BB215" s="85" t="n">
        <f aca="false">IF(ISERROR(VLOOKUP($B215,$AB:$AX,1,0)),0,(VLOOKUP($B215,$AB:$AX,1,0)))</f>
        <v>0</v>
      </c>
      <c r="BC215" s="86" t="n">
        <f aca="false">IF(ISERROR(VLOOKUP($B215,$AB:$AX,2,0)),0,(VLOOKUP($B215,$AB:$AX,2,0)))</f>
        <v>0</v>
      </c>
      <c r="BD215" s="164" t="n">
        <f aca="false">IF(ISERROR(VLOOKUP($B215,$AB:$AX,3,0)),0,(VLOOKUP($B215,$AB:$AX,3,0)))</f>
        <v>0</v>
      </c>
      <c r="BE215" s="164" t="n">
        <f aca="false">IF(ISERROR(VLOOKUP($B215,$AB:$AX,4,0)),0,(VLOOKUP($B215,$AB:$AX,4,0)))</f>
        <v>0</v>
      </c>
      <c r="BF215" s="164" t="n">
        <f aca="false">IF(ISERROR(VLOOKUP($B215,$AB:$AX,5,0)),0,(VLOOKUP($B215,$AB:$AX,5,0)))</f>
        <v>0</v>
      </c>
      <c r="BG215" s="164" t="n">
        <f aca="false">IF(ISERROR(VLOOKUP($B215,$AB:$AX,6,0)),0,(VLOOKUP($B215,$AB:$AX,6,0)))</f>
        <v>0</v>
      </c>
      <c r="BH215" s="164" t="n">
        <f aca="false">IF(ISERROR(VLOOKUP($B215,$AB:$AX,7,0)),0,(VLOOKUP($B215,$AB:$AX,7,0)))</f>
        <v>0</v>
      </c>
      <c r="BI215" s="164" t="n">
        <f aca="false">IF(ISERROR(VLOOKUP($B215,$AB:$AX,8,0)),0,(VLOOKUP($B215,$AB:$AX,8,0)))</f>
        <v>0</v>
      </c>
      <c r="BJ215" s="164" t="n">
        <f aca="false">IF(ISERROR(VLOOKUP($B215,$AB:$AX,9,0)),0,(VLOOKUP($B215,$AB:$AX,9,0)))</f>
        <v>0</v>
      </c>
      <c r="BK215" s="165" t="n">
        <f aca="false">IF(ISERROR(VLOOKUP($B215,$AB:$AX,10,0)),0,(VLOOKUP($B215,$AB:$AX,10,0)))</f>
        <v>0</v>
      </c>
    </row>
    <row r="216" customFormat="false" ht="12.75" hidden="true" customHeight="false" outlineLevel="0" collapsed="false">
      <c r="A216" s="174" t="s">
        <v>576</v>
      </c>
      <c r="AA216" s="5" t="s">
        <v>576</v>
      </c>
      <c r="BB216" s="85" t="n">
        <f aca="false">IF(ISERROR(VLOOKUP($B216,$AB:$AX,1,0)),0,(VLOOKUP($B216,$AB:$AX,1,0)))</f>
        <v>0</v>
      </c>
      <c r="BC216" s="86" t="n">
        <f aca="false">IF(ISERROR(VLOOKUP($B216,$AB:$AX,2,0)),0,(VLOOKUP($B216,$AB:$AX,2,0)))</f>
        <v>0</v>
      </c>
      <c r="BD216" s="164" t="n">
        <f aca="false">IF(ISERROR(VLOOKUP($B216,$AB:$AX,3,0)),0,(VLOOKUP($B216,$AB:$AX,3,0)))</f>
        <v>0</v>
      </c>
      <c r="BE216" s="164" t="n">
        <f aca="false">IF(ISERROR(VLOOKUP($B216,$AB:$AX,4,0)),0,(VLOOKUP($B216,$AB:$AX,4,0)))</f>
        <v>0</v>
      </c>
      <c r="BF216" s="164" t="n">
        <f aca="false">IF(ISERROR(VLOOKUP($B216,$AB:$AX,5,0)),0,(VLOOKUP($B216,$AB:$AX,5,0)))</f>
        <v>0</v>
      </c>
      <c r="BG216" s="164" t="n">
        <f aca="false">IF(ISERROR(VLOOKUP($B216,$AB:$AX,6,0)),0,(VLOOKUP($B216,$AB:$AX,6,0)))</f>
        <v>0</v>
      </c>
      <c r="BH216" s="164" t="n">
        <f aca="false">IF(ISERROR(VLOOKUP($B216,$AB:$AX,7,0)),0,(VLOOKUP($B216,$AB:$AX,7,0)))</f>
        <v>0</v>
      </c>
      <c r="BI216" s="164" t="n">
        <f aca="false">IF(ISERROR(VLOOKUP($B216,$AB:$AX,8,0)),0,(VLOOKUP($B216,$AB:$AX,8,0)))</f>
        <v>0</v>
      </c>
      <c r="BJ216" s="164" t="n">
        <f aca="false">IF(ISERROR(VLOOKUP($B216,$AB:$AX,9,0)),0,(VLOOKUP($B216,$AB:$AX,9,0)))</f>
        <v>0</v>
      </c>
      <c r="BK216" s="165" t="n">
        <f aca="false">IF(ISERROR(VLOOKUP($B216,$AB:$AX,10,0)),0,(VLOOKUP($B216,$AB:$AX,10,0)))</f>
        <v>0</v>
      </c>
    </row>
    <row r="217" customFormat="false" ht="12.75" hidden="true" customHeight="false" outlineLevel="0" collapsed="false">
      <c r="A217" s="174" t="s">
        <v>577</v>
      </c>
      <c r="AA217" s="5" t="s">
        <v>577</v>
      </c>
      <c r="BB217" s="85" t="n">
        <f aca="false">IF(ISERROR(VLOOKUP($B217,$AB:$AX,1,0)),0,(VLOOKUP($B217,$AB:$AX,1,0)))</f>
        <v>0</v>
      </c>
      <c r="BC217" s="86" t="n">
        <f aca="false">IF(ISERROR(VLOOKUP($B217,$AB:$AX,2,0)),0,(VLOOKUP($B217,$AB:$AX,2,0)))</f>
        <v>0</v>
      </c>
      <c r="BD217" s="164" t="n">
        <f aca="false">IF(ISERROR(VLOOKUP($B217,$AB:$AX,3,0)),0,(VLOOKUP($B217,$AB:$AX,3,0)))</f>
        <v>0</v>
      </c>
      <c r="BE217" s="164" t="n">
        <f aca="false">IF(ISERROR(VLOOKUP($B217,$AB:$AX,4,0)),0,(VLOOKUP($B217,$AB:$AX,4,0)))</f>
        <v>0</v>
      </c>
      <c r="BF217" s="164" t="n">
        <f aca="false">IF(ISERROR(VLOOKUP($B217,$AB:$AX,5,0)),0,(VLOOKUP($B217,$AB:$AX,5,0)))</f>
        <v>0</v>
      </c>
      <c r="BG217" s="164" t="n">
        <f aca="false">IF(ISERROR(VLOOKUP($B217,$AB:$AX,6,0)),0,(VLOOKUP($B217,$AB:$AX,6,0)))</f>
        <v>0</v>
      </c>
      <c r="BH217" s="164" t="n">
        <f aca="false">IF(ISERROR(VLOOKUP($B217,$AB:$AX,7,0)),0,(VLOOKUP($B217,$AB:$AX,7,0)))</f>
        <v>0</v>
      </c>
      <c r="BI217" s="164" t="n">
        <f aca="false">IF(ISERROR(VLOOKUP($B217,$AB:$AX,8,0)),0,(VLOOKUP($B217,$AB:$AX,8,0)))</f>
        <v>0</v>
      </c>
      <c r="BJ217" s="164" t="n">
        <f aca="false">IF(ISERROR(VLOOKUP($B217,$AB:$AX,9,0)),0,(VLOOKUP($B217,$AB:$AX,9,0)))</f>
        <v>0</v>
      </c>
      <c r="BK217" s="165" t="n">
        <f aca="false">IF(ISERROR(VLOOKUP($B217,$AB:$AX,10,0)),0,(VLOOKUP($B217,$AB:$AX,10,0)))</f>
        <v>0</v>
      </c>
    </row>
    <row r="218" customFormat="false" ht="12.75" hidden="true" customHeight="false" outlineLevel="0" collapsed="false">
      <c r="A218" s="174" t="s">
        <v>578</v>
      </c>
      <c r="AA218" s="5" t="s">
        <v>578</v>
      </c>
      <c r="BB218" s="85" t="n">
        <f aca="false">IF(ISERROR(VLOOKUP($B218,$AB:$AX,1,0)),0,(VLOOKUP($B218,$AB:$AX,1,0)))</f>
        <v>0</v>
      </c>
      <c r="BC218" s="86" t="n">
        <f aca="false">IF(ISERROR(VLOOKUP($B218,$AB:$AX,2,0)),0,(VLOOKUP($B218,$AB:$AX,2,0)))</f>
        <v>0</v>
      </c>
      <c r="BD218" s="164" t="n">
        <f aca="false">IF(ISERROR(VLOOKUP($B218,$AB:$AX,3,0)),0,(VLOOKUP($B218,$AB:$AX,3,0)))</f>
        <v>0</v>
      </c>
      <c r="BE218" s="164" t="n">
        <f aca="false">IF(ISERROR(VLOOKUP($B218,$AB:$AX,4,0)),0,(VLOOKUP($B218,$AB:$AX,4,0)))</f>
        <v>0</v>
      </c>
      <c r="BF218" s="164" t="n">
        <f aca="false">IF(ISERROR(VLOOKUP($B218,$AB:$AX,5,0)),0,(VLOOKUP($B218,$AB:$AX,5,0)))</f>
        <v>0</v>
      </c>
      <c r="BG218" s="164" t="n">
        <f aca="false">IF(ISERROR(VLOOKUP($B218,$AB:$AX,6,0)),0,(VLOOKUP($B218,$AB:$AX,6,0)))</f>
        <v>0</v>
      </c>
      <c r="BH218" s="164" t="n">
        <f aca="false">IF(ISERROR(VLOOKUP($B218,$AB:$AX,7,0)),0,(VLOOKUP($B218,$AB:$AX,7,0)))</f>
        <v>0</v>
      </c>
      <c r="BI218" s="164" t="n">
        <f aca="false">IF(ISERROR(VLOOKUP($B218,$AB:$AX,8,0)),0,(VLOOKUP($B218,$AB:$AX,8,0)))</f>
        <v>0</v>
      </c>
      <c r="BJ218" s="164" t="n">
        <f aca="false">IF(ISERROR(VLOOKUP($B218,$AB:$AX,9,0)),0,(VLOOKUP($B218,$AB:$AX,9,0)))</f>
        <v>0</v>
      </c>
      <c r="BK218" s="165" t="n">
        <f aca="false">IF(ISERROR(VLOOKUP($B218,$AB:$AX,10,0)),0,(VLOOKUP($B218,$AB:$AX,10,0)))</f>
        <v>0</v>
      </c>
    </row>
    <row r="219" customFormat="false" ht="12.75" hidden="true" customHeight="false" outlineLevel="0" collapsed="false">
      <c r="A219" s="174" t="s">
        <v>579</v>
      </c>
      <c r="AA219" s="5" t="s">
        <v>579</v>
      </c>
      <c r="BB219" s="85" t="n">
        <f aca="false">IF(ISERROR(VLOOKUP($B219,$AB:$AX,1,0)),0,(VLOOKUP($B219,$AB:$AX,1,0)))</f>
        <v>0</v>
      </c>
      <c r="BC219" s="86" t="n">
        <f aca="false">IF(ISERROR(VLOOKUP($B219,$AB:$AX,2,0)),0,(VLOOKUP($B219,$AB:$AX,2,0)))</f>
        <v>0</v>
      </c>
      <c r="BD219" s="164" t="n">
        <f aca="false">IF(ISERROR(VLOOKUP($B219,$AB:$AX,3,0)),0,(VLOOKUP($B219,$AB:$AX,3,0)))</f>
        <v>0</v>
      </c>
      <c r="BE219" s="164" t="n">
        <f aca="false">IF(ISERROR(VLOOKUP($B219,$AB:$AX,4,0)),0,(VLOOKUP($B219,$AB:$AX,4,0)))</f>
        <v>0</v>
      </c>
      <c r="BF219" s="164" t="n">
        <f aca="false">IF(ISERROR(VLOOKUP($B219,$AB:$AX,5,0)),0,(VLOOKUP($B219,$AB:$AX,5,0)))</f>
        <v>0</v>
      </c>
      <c r="BG219" s="164" t="n">
        <f aca="false">IF(ISERROR(VLOOKUP($B219,$AB:$AX,6,0)),0,(VLOOKUP($B219,$AB:$AX,6,0)))</f>
        <v>0</v>
      </c>
      <c r="BH219" s="164" t="n">
        <f aca="false">IF(ISERROR(VLOOKUP($B219,$AB:$AX,7,0)),0,(VLOOKUP($B219,$AB:$AX,7,0)))</f>
        <v>0</v>
      </c>
      <c r="BI219" s="164" t="n">
        <f aca="false">IF(ISERROR(VLOOKUP($B219,$AB:$AX,8,0)),0,(VLOOKUP($B219,$AB:$AX,8,0)))</f>
        <v>0</v>
      </c>
      <c r="BJ219" s="164" t="n">
        <f aca="false">IF(ISERROR(VLOOKUP($B219,$AB:$AX,9,0)),0,(VLOOKUP($B219,$AB:$AX,9,0)))</f>
        <v>0</v>
      </c>
      <c r="BK219" s="165" t="n">
        <f aca="false">IF(ISERROR(VLOOKUP($B219,$AB:$AX,10,0)),0,(VLOOKUP($B219,$AB:$AX,10,0)))</f>
        <v>0</v>
      </c>
    </row>
    <row r="220" customFormat="false" ht="12.75" hidden="true" customHeight="false" outlineLevel="0" collapsed="false">
      <c r="A220" s="174" t="s">
        <v>580</v>
      </c>
      <c r="AA220" s="5" t="s">
        <v>580</v>
      </c>
      <c r="BB220" s="85" t="n">
        <f aca="false">IF(ISERROR(VLOOKUP($B220,$AB:$AX,1,0)),0,(VLOOKUP($B220,$AB:$AX,1,0)))</f>
        <v>0</v>
      </c>
      <c r="BC220" s="86" t="n">
        <f aca="false">IF(ISERROR(VLOOKUP($B220,$AB:$AX,2,0)),0,(VLOOKUP($B220,$AB:$AX,2,0)))</f>
        <v>0</v>
      </c>
      <c r="BD220" s="164" t="n">
        <f aca="false">IF(ISERROR(VLOOKUP($B220,$AB:$AX,3,0)),0,(VLOOKUP($B220,$AB:$AX,3,0)))</f>
        <v>0</v>
      </c>
      <c r="BE220" s="164" t="n">
        <f aca="false">IF(ISERROR(VLOOKUP($B220,$AB:$AX,4,0)),0,(VLOOKUP($B220,$AB:$AX,4,0)))</f>
        <v>0</v>
      </c>
      <c r="BF220" s="164" t="n">
        <f aca="false">IF(ISERROR(VLOOKUP($B220,$AB:$AX,5,0)),0,(VLOOKUP($B220,$AB:$AX,5,0)))</f>
        <v>0</v>
      </c>
      <c r="BG220" s="164" t="n">
        <f aca="false">IF(ISERROR(VLOOKUP($B220,$AB:$AX,6,0)),0,(VLOOKUP($B220,$AB:$AX,6,0)))</f>
        <v>0</v>
      </c>
      <c r="BH220" s="164" t="n">
        <f aca="false">IF(ISERROR(VLOOKUP($B220,$AB:$AX,7,0)),0,(VLOOKUP($B220,$AB:$AX,7,0)))</f>
        <v>0</v>
      </c>
      <c r="BI220" s="164" t="n">
        <f aca="false">IF(ISERROR(VLOOKUP($B220,$AB:$AX,8,0)),0,(VLOOKUP($B220,$AB:$AX,8,0)))</f>
        <v>0</v>
      </c>
      <c r="BJ220" s="164" t="n">
        <f aca="false">IF(ISERROR(VLOOKUP($B220,$AB:$AX,9,0)),0,(VLOOKUP($B220,$AB:$AX,9,0)))</f>
        <v>0</v>
      </c>
      <c r="BK220" s="165" t="n">
        <f aca="false">IF(ISERROR(VLOOKUP($B220,$AB:$AX,10,0)),0,(VLOOKUP($B220,$AB:$AX,10,0)))</f>
        <v>0</v>
      </c>
    </row>
    <row r="221" customFormat="false" ht="12.75" hidden="true" customHeight="false" outlineLevel="0" collapsed="false">
      <c r="A221" s="174" t="s">
        <v>581</v>
      </c>
      <c r="AA221" s="5" t="s">
        <v>581</v>
      </c>
      <c r="BB221" s="85" t="n">
        <f aca="false">IF(ISERROR(VLOOKUP($B221,$AB:$AX,1,0)),0,(VLOOKUP($B221,$AB:$AX,1,0)))</f>
        <v>0</v>
      </c>
      <c r="BC221" s="86" t="n">
        <f aca="false">IF(ISERROR(VLOOKUP($B221,$AB:$AX,2,0)),0,(VLOOKUP($B221,$AB:$AX,2,0)))</f>
        <v>0</v>
      </c>
      <c r="BD221" s="164" t="n">
        <f aca="false">IF(ISERROR(VLOOKUP($B221,$AB:$AX,3,0)),0,(VLOOKUP($B221,$AB:$AX,3,0)))</f>
        <v>0</v>
      </c>
      <c r="BE221" s="164" t="n">
        <f aca="false">IF(ISERROR(VLOOKUP($B221,$AB:$AX,4,0)),0,(VLOOKUP($B221,$AB:$AX,4,0)))</f>
        <v>0</v>
      </c>
      <c r="BF221" s="164" t="n">
        <f aca="false">IF(ISERROR(VLOOKUP($B221,$AB:$AX,5,0)),0,(VLOOKUP($B221,$AB:$AX,5,0)))</f>
        <v>0</v>
      </c>
      <c r="BG221" s="164" t="n">
        <f aca="false">IF(ISERROR(VLOOKUP($B221,$AB:$AX,6,0)),0,(VLOOKUP($B221,$AB:$AX,6,0)))</f>
        <v>0</v>
      </c>
      <c r="BH221" s="164" t="n">
        <f aca="false">IF(ISERROR(VLOOKUP($B221,$AB:$AX,7,0)),0,(VLOOKUP($B221,$AB:$AX,7,0)))</f>
        <v>0</v>
      </c>
      <c r="BI221" s="164" t="n">
        <f aca="false">IF(ISERROR(VLOOKUP($B221,$AB:$AX,8,0)),0,(VLOOKUP($B221,$AB:$AX,8,0)))</f>
        <v>0</v>
      </c>
      <c r="BJ221" s="164" t="n">
        <f aca="false">IF(ISERROR(VLOOKUP($B221,$AB:$AX,9,0)),0,(VLOOKUP($B221,$AB:$AX,9,0)))</f>
        <v>0</v>
      </c>
      <c r="BK221" s="165" t="n">
        <f aca="false">IF(ISERROR(VLOOKUP($B221,$AB:$AX,10,0)),0,(VLOOKUP($B221,$AB:$AX,10,0)))</f>
        <v>0</v>
      </c>
    </row>
    <row r="222" customFormat="false" ht="12.75" hidden="true" customHeight="false" outlineLevel="0" collapsed="false">
      <c r="A222" s="174" t="s">
        <v>582</v>
      </c>
      <c r="AA222" s="5" t="s">
        <v>582</v>
      </c>
      <c r="BB222" s="85" t="n">
        <f aca="false">IF(ISERROR(VLOOKUP($B222,$AB:$AX,1,0)),0,(VLOOKUP($B222,$AB:$AX,1,0)))</f>
        <v>0</v>
      </c>
      <c r="BC222" s="86" t="n">
        <f aca="false">IF(ISERROR(VLOOKUP($B222,$AB:$AX,2,0)),0,(VLOOKUP($B222,$AB:$AX,2,0)))</f>
        <v>0</v>
      </c>
      <c r="BD222" s="164" t="n">
        <f aca="false">IF(ISERROR(VLOOKUP($B222,$AB:$AX,3,0)),0,(VLOOKUP($B222,$AB:$AX,3,0)))</f>
        <v>0</v>
      </c>
      <c r="BE222" s="164" t="n">
        <f aca="false">IF(ISERROR(VLOOKUP($B222,$AB:$AX,4,0)),0,(VLOOKUP($B222,$AB:$AX,4,0)))</f>
        <v>0</v>
      </c>
      <c r="BF222" s="164" t="n">
        <f aca="false">IF(ISERROR(VLOOKUP($B222,$AB:$AX,5,0)),0,(VLOOKUP($B222,$AB:$AX,5,0)))</f>
        <v>0</v>
      </c>
      <c r="BG222" s="164" t="n">
        <f aca="false">IF(ISERROR(VLOOKUP($B222,$AB:$AX,6,0)),0,(VLOOKUP($B222,$AB:$AX,6,0)))</f>
        <v>0</v>
      </c>
      <c r="BH222" s="164" t="n">
        <f aca="false">IF(ISERROR(VLOOKUP($B222,$AB:$AX,7,0)),0,(VLOOKUP($B222,$AB:$AX,7,0)))</f>
        <v>0</v>
      </c>
      <c r="BI222" s="164" t="n">
        <f aca="false">IF(ISERROR(VLOOKUP($B222,$AB:$AX,8,0)),0,(VLOOKUP($B222,$AB:$AX,8,0)))</f>
        <v>0</v>
      </c>
      <c r="BJ222" s="164" t="n">
        <f aca="false">IF(ISERROR(VLOOKUP($B222,$AB:$AX,9,0)),0,(VLOOKUP($B222,$AB:$AX,9,0)))</f>
        <v>0</v>
      </c>
      <c r="BK222" s="165" t="n">
        <f aca="false">IF(ISERROR(VLOOKUP($B222,$AB:$AX,10,0)),0,(VLOOKUP($B222,$AB:$AX,10,0)))</f>
        <v>0</v>
      </c>
    </row>
    <row r="223" customFormat="false" ht="12.75" hidden="true" customHeight="false" outlineLevel="0" collapsed="false">
      <c r="A223" s="174" t="s">
        <v>583</v>
      </c>
      <c r="AA223" s="5" t="s">
        <v>583</v>
      </c>
      <c r="BB223" s="85" t="n">
        <f aca="false">IF(ISERROR(VLOOKUP($B223,$AB:$AX,1,0)),0,(VLOOKUP($B223,$AB:$AX,1,0)))</f>
        <v>0</v>
      </c>
      <c r="BC223" s="86" t="n">
        <f aca="false">IF(ISERROR(VLOOKUP($B223,$AB:$AX,2,0)),0,(VLOOKUP($B223,$AB:$AX,2,0)))</f>
        <v>0</v>
      </c>
      <c r="BD223" s="164" t="n">
        <f aca="false">IF(ISERROR(VLOOKUP($B223,$AB:$AX,3,0)),0,(VLOOKUP($B223,$AB:$AX,3,0)))</f>
        <v>0</v>
      </c>
      <c r="BE223" s="164" t="n">
        <f aca="false">IF(ISERROR(VLOOKUP($B223,$AB:$AX,4,0)),0,(VLOOKUP($B223,$AB:$AX,4,0)))</f>
        <v>0</v>
      </c>
      <c r="BF223" s="164" t="n">
        <f aca="false">IF(ISERROR(VLOOKUP($B223,$AB:$AX,5,0)),0,(VLOOKUP($B223,$AB:$AX,5,0)))</f>
        <v>0</v>
      </c>
      <c r="BG223" s="164" t="n">
        <f aca="false">IF(ISERROR(VLOOKUP($B223,$AB:$AX,6,0)),0,(VLOOKUP($B223,$AB:$AX,6,0)))</f>
        <v>0</v>
      </c>
      <c r="BH223" s="164" t="n">
        <f aca="false">IF(ISERROR(VLOOKUP($B223,$AB:$AX,7,0)),0,(VLOOKUP($B223,$AB:$AX,7,0)))</f>
        <v>0</v>
      </c>
      <c r="BI223" s="164" t="n">
        <f aca="false">IF(ISERROR(VLOOKUP($B223,$AB:$AX,8,0)),0,(VLOOKUP($B223,$AB:$AX,8,0)))</f>
        <v>0</v>
      </c>
      <c r="BJ223" s="164" t="n">
        <f aca="false">IF(ISERROR(VLOOKUP($B223,$AB:$AX,9,0)),0,(VLOOKUP($B223,$AB:$AX,9,0)))</f>
        <v>0</v>
      </c>
      <c r="BK223" s="165" t="n">
        <f aca="false">IF(ISERROR(VLOOKUP($B223,$AB:$AX,10,0)),0,(VLOOKUP($B223,$AB:$AX,10,0)))</f>
        <v>0</v>
      </c>
    </row>
    <row r="224" customFormat="false" ht="12.75" hidden="true" customHeight="false" outlineLevel="0" collapsed="false">
      <c r="A224" s="174" t="s">
        <v>584</v>
      </c>
      <c r="AA224" s="5" t="s">
        <v>584</v>
      </c>
      <c r="BB224" s="85" t="n">
        <f aca="false">IF(ISERROR(VLOOKUP($B224,$AB:$AX,1,0)),0,(VLOOKUP($B224,$AB:$AX,1,0)))</f>
        <v>0</v>
      </c>
      <c r="BC224" s="86" t="n">
        <f aca="false">IF(ISERROR(VLOOKUP($B224,$AB:$AX,2,0)),0,(VLOOKUP($B224,$AB:$AX,2,0)))</f>
        <v>0</v>
      </c>
      <c r="BD224" s="164" t="n">
        <f aca="false">IF(ISERROR(VLOOKUP($B224,$AB:$AX,3,0)),0,(VLOOKUP($B224,$AB:$AX,3,0)))</f>
        <v>0</v>
      </c>
      <c r="BE224" s="164" t="n">
        <f aca="false">IF(ISERROR(VLOOKUP($B224,$AB:$AX,4,0)),0,(VLOOKUP($B224,$AB:$AX,4,0)))</f>
        <v>0</v>
      </c>
      <c r="BF224" s="164" t="n">
        <f aca="false">IF(ISERROR(VLOOKUP($B224,$AB:$AX,5,0)),0,(VLOOKUP($B224,$AB:$AX,5,0)))</f>
        <v>0</v>
      </c>
      <c r="BG224" s="164" t="n">
        <f aca="false">IF(ISERROR(VLOOKUP($B224,$AB:$AX,6,0)),0,(VLOOKUP($B224,$AB:$AX,6,0)))</f>
        <v>0</v>
      </c>
      <c r="BH224" s="164" t="n">
        <f aca="false">IF(ISERROR(VLOOKUP($B224,$AB:$AX,7,0)),0,(VLOOKUP($B224,$AB:$AX,7,0)))</f>
        <v>0</v>
      </c>
      <c r="BI224" s="164" t="n">
        <f aca="false">IF(ISERROR(VLOOKUP($B224,$AB:$AX,8,0)),0,(VLOOKUP($B224,$AB:$AX,8,0)))</f>
        <v>0</v>
      </c>
      <c r="BJ224" s="164" t="n">
        <f aca="false">IF(ISERROR(VLOOKUP($B224,$AB:$AX,9,0)),0,(VLOOKUP($B224,$AB:$AX,9,0)))</f>
        <v>0</v>
      </c>
      <c r="BK224" s="165" t="n">
        <f aca="false">IF(ISERROR(VLOOKUP($B224,$AB:$AX,10,0)),0,(VLOOKUP($B224,$AB:$AX,10,0)))</f>
        <v>0</v>
      </c>
    </row>
    <row r="225" customFormat="false" ht="12.75" hidden="true" customHeight="false" outlineLevel="0" collapsed="false">
      <c r="A225" s="174" t="s">
        <v>585</v>
      </c>
      <c r="AA225" s="5" t="s">
        <v>585</v>
      </c>
      <c r="BB225" s="85" t="n">
        <f aca="false">IF(ISERROR(VLOOKUP($B225,$AB:$AX,1,0)),0,(VLOOKUP($B225,$AB:$AX,1,0)))</f>
        <v>0</v>
      </c>
      <c r="BC225" s="86" t="n">
        <f aca="false">IF(ISERROR(VLOOKUP($B225,$AB:$AX,2,0)),0,(VLOOKUP($B225,$AB:$AX,2,0)))</f>
        <v>0</v>
      </c>
      <c r="BD225" s="164" t="n">
        <f aca="false">IF(ISERROR(VLOOKUP($B225,$AB:$AX,3,0)),0,(VLOOKUP($B225,$AB:$AX,3,0)))</f>
        <v>0</v>
      </c>
      <c r="BE225" s="164" t="n">
        <f aca="false">IF(ISERROR(VLOOKUP($B225,$AB:$AX,4,0)),0,(VLOOKUP($B225,$AB:$AX,4,0)))</f>
        <v>0</v>
      </c>
      <c r="BF225" s="164" t="n">
        <f aca="false">IF(ISERROR(VLOOKUP($B225,$AB:$AX,5,0)),0,(VLOOKUP($B225,$AB:$AX,5,0)))</f>
        <v>0</v>
      </c>
      <c r="BG225" s="164" t="n">
        <f aca="false">IF(ISERROR(VLOOKUP($B225,$AB:$AX,6,0)),0,(VLOOKUP($B225,$AB:$AX,6,0)))</f>
        <v>0</v>
      </c>
      <c r="BH225" s="164" t="n">
        <f aca="false">IF(ISERROR(VLOOKUP($B225,$AB:$AX,7,0)),0,(VLOOKUP($B225,$AB:$AX,7,0)))</f>
        <v>0</v>
      </c>
      <c r="BI225" s="164" t="n">
        <f aca="false">IF(ISERROR(VLOOKUP($B225,$AB:$AX,8,0)),0,(VLOOKUP($B225,$AB:$AX,8,0)))</f>
        <v>0</v>
      </c>
      <c r="BJ225" s="164" t="n">
        <f aca="false">IF(ISERROR(VLOOKUP($B225,$AB:$AX,9,0)),0,(VLOOKUP($B225,$AB:$AX,9,0)))</f>
        <v>0</v>
      </c>
      <c r="BK225" s="165" t="n">
        <f aca="false">IF(ISERROR(VLOOKUP($B225,$AB:$AX,10,0)),0,(VLOOKUP($B225,$AB:$AX,10,0)))</f>
        <v>0</v>
      </c>
    </row>
    <row r="226" customFormat="false" ht="12.75" hidden="true" customHeight="false" outlineLevel="0" collapsed="false">
      <c r="A226" s="174" t="s">
        <v>586</v>
      </c>
      <c r="AA226" s="5" t="s">
        <v>586</v>
      </c>
      <c r="BB226" s="85" t="n">
        <f aca="false">IF(ISERROR(VLOOKUP($B226,$AB:$AX,1,0)),0,(VLOOKUP($B226,$AB:$AX,1,0)))</f>
        <v>0</v>
      </c>
      <c r="BC226" s="86" t="n">
        <f aca="false">IF(ISERROR(VLOOKUP($B226,$AB:$AX,2,0)),0,(VLOOKUP($B226,$AB:$AX,2,0)))</f>
        <v>0</v>
      </c>
      <c r="BD226" s="164" t="n">
        <f aca="false">IF(ISERROR(VLOOKUP($B226,$AB:$AX,3,0)),0,(VLOOKUP($B226,$AB:$AX,3,0)))</f>
        <v>0</v>
      </c>
      <c r="BE226" s="164" t="n">
        <f aca="false">IF(ISERROR(VLOOKUP($B226,$AB:$AX,4,0)),0,(VLOOKUP($B226,$AB:$AX,4,0)))</f>
        <v>0</v>
      </c>
      <c r="BF226" s="164" t="n">
        <f aca="false">IF(ISERROR(VLOOKUP($B226,$AB:$AX,5,0)),0,(VLOOKUP($B226,$AB:$AX,5,0)))</f>
        <v>0</v>
      </c>
      <c r="BG226" s="164" t="n">
        <f aca="false">IF(ISERROR(VLOOKUP($B226,$AB:$AX,6,0)),0,(VLOOKUP($B226,$AB:$AX,6,0)))</f>
        <v>0</v>
      </c>
      <c r="BH226" s="164" t="n">
        <f aca="false">IF(ISERROR(VLOOKUP($B226,$AB:$AX,7,0)),0,(VLOOKUP($B226,$AB:$AX,7,0)))</f>
        <v>0</v>
      </c>
      <c r="BI226" s="164" t="n">
        <f aca="false">IF(ISERROR(VLOOKUP($B226,$AB:$AX,8,0)),0,(VLOOKUP($B226,$AB:$AX,8,0)))</f>
        <v>0</v>
      </c>
      <c r="BJ226" s="164" t="n">
        <f aca="false">IF(ISERROR(VLOOKUP($B226,$AB:$AX,9,0)),0,(VLOOKUP($B226,$AB:$AX,9,0)))</f>
        <v>0</v>
      </c>
      <c r="BK226" s="165" t="n">
        <f aca="false">IF(ISERROR(VLOOKUP($B226,$AB:$AX,10,0)),0,(VLOOKUP($B226,$AB:$AX,10,0)))</f>
        <v>0</v>
      </c>
    </row>
    <row r="227" customFormat="false" ht="12.75" hidden="true" customHeight="false" outlineLevel="0" collapsed="false">
      <c r="A227" s="174" t="s">
        <v>587</v>
      </c>
      <c r="AA227" s="5" t="s">
        <v>587</v>
      </c>
      <c r="BB227" s="85" t="n">
        <f aca="false">IF(ISERROR(VLOOKUP($B227,$AB:$AX,1,0)),0,(VLOOKUP($B227,$AB:$AX,1,0)))</f>
        <v>0</v>
      </c>
      <c r="BC227" s="86" t="n">
        <f aca="false">IF(ISERROR(VLOOKUP($B227,$AB:$AX,2,0)),0,(VLOOKUP($B227,$AB:$AX,2,0)))</f>
        <v>0</v>
      </c>
      <c r="BD227" s="164" t="n">
        <f aca="false">IF(ISERROR(VLOOKUP($B227,$AB:$AX,3,0)),0,(VLOOKUP($B227,$AB:$AX,3,0)))</f>
        <v>0</v>
      </c>
      <c r="BE227" s="164" t="n">
        <f aca="false">IF(ISERROR(VLOOKUP($B227,$AB:$AX,4,0)),0,(VLOOKUP($B227,$AB:$AX,4,0)))</f>
        <v>0</v>
      </c>
      <c r="BF227" s="164" t="n">
        <f aca="false">IF(ISERROR(VLOOKUP($B227,$AB:$AX,5,0)),0,(VLOOKUP($B227,$AB:$AX,5,0)))</f>
        <v>0</v>
      </c>
      <c r="BG227" s="164" t="n">
        <f aca="false">IF(ISERROR(VLOOKUP($B227,$AB:$AX,6,0)),0,(VLOOKUP($B227,$AB:$AX,6,0)))</f>
        <v>0</v>
      </c>
      <c r="BH227" s="164" t="n">
        <f aca="false">IF(ISERROR(VLOOKUP($B227,$AB:$AX,7,0)),0,(VLOOKUP($B227,$AB:$AX,7,0)))</f>
        <v>0</v>
      </c>
      <c r="BI227" s="164" t="n">
        <f aca="false">IF(ISERROR(VLOOKUP($B227,$AB:$AX,8,0)),0,(VLOOKUP($B227,$AB:$AX,8,0)))</f>
        <v>0</v>
      </c>
      <c r="BJ227" s="164" t="n">
        <f aca="false">IF(ISERROR(VLOOKUP($B227,$AB:$AX,9,0)),0,(VLOOKUP($B227,$AB:$AX,9,0)))</f>
        <v>0</v>
      </c>
      <c r="BK227" s="165" t="n">
        <f aca="false">IF(ISERROR(VLOOKUP($B227,$AB:$AX,10,0)),0,(VLOOKUP($B227,$AB:$AX,10,0)))</f>
        <v>0</v>
      </c>
    </row>
    <row r="228" customFormat="false" ht="12.75" hidden="true" customHeight="false" outlineLevel="0" collapsed="false">
      <c r="A228" s="174" t="s">
        <v>588</v>
      </c>
      <c r="AA228" s="5" t="s">
        <v>588</v>
      </c>
      <c r="BB228" s="85" t="n">
        <f aca="false">IF(ISERROR(VLOOKUP($B228,$AB:$AX,1,0)),0,(VLOOKUP($B228,$AB:$AX,1,0)))</f>
        <v>0</v>
      </c>
      <c r="BC228" s="86" t="n">
        <f aca="false">IF(ISERROR(VLOOKUP($B228,$AB:$AX,2,0)),0,(VLOOKUP($B228,$AB:$AX,2,0)))</f>
        <v>0</v>
      </c>
      <c r="BD228" s="164" t="n">
        <f aca="false">IF(ISERROR(VLOOKUP($B228,$AB:$AX,3,0)),0,(VLOOKUP($B228,$AB:$AX,3,0)))</f>
        <v>0</v>
      </c>
      <c r="BE228" s="164" t="n">
        <f aca="false">IF(ISERROR(VLOOKUP($B228,$AB:$AX,4,0)),0,(VLOOKUP($B228,$AB:$AX,4,0)))</f>
        <v>0</v>
      </c>
      <c r="BF228" s="164" t="n">
        <f aca="false">IF(ISERROR(VLOOKUP($B228,$AB:$AX,5,0)),0,(VLOOKUP($B228,$AB:$AX,5,0)))</f>
        <v>0</v>
      </c>
      <c r="BG228" s="164" t="n">
        <f aca="false">IF(ISERROR(VLOOKUP($B228,$AB:$AX,6,0)),0,(VLOOKUP($B228,$AB:$AX,6,0)))</f>
        <v>0</v>
      </c>
      <c r="BH228" s="164" t="n">
        <f aca="false">IF(ISERROR(VLOOKUP($B228,$AB:$AX,7,0)),0,(VLOOKUP($B228,$AB:$AX,7,0)))</f>
        <v>0</v>
      </c>
      <c r="BI228" s="164" t="n">
        <f aca="false">IF(ISERROR(VLOOKUP($B228,$AB:$AX,8,0)),0,(VLOOKUP($B228,$AB:$AX,8,0)))</f>
        <v>0</v>
      </c>
      <c r="BJ228" s="164" t="n">
        <f aca="false">IF(ISERROR(VLOOKUP($B228,$AB:$AX,9,0)),0,(VLOOKUP($B228,$AB:$AX,9,0)))</f>
        <v>0</v>
      </c>
      <c r="BK228" s="165" t="n">
        <f aca="false">IF(ISERROR(VLOOKUP($B228,$AB:$AX,10,0)),0,(VLOOKUP($B228,$AB:$AX,10,0)))</f>
        <v>0</v>
      </c>
    </row>
    <row r="229" customFormat="false" ht="12.75" hidden="true" customHeight="false" outlineLevel="0" collapsed="false">
      <c r="A229" s="174" t="s">
        <v>589</v>
      </c>
      <c r="AA229" s="5" t="s">
        <v>589</v>
      </c>
      <c r="BB229" s="85" t="n">
        <f aca="false">IF(ISERROR(VLOOKUP($B229,$AB:$AX,1,0)),0,(VLOOKUP($B229,$AB:$AX,1,0)))</f>
        <v>0</v>
      </c>
      <c r="BC229" s="86" t="n">
        <f aca="false">IF(ISERROR(VLOOKUP($B229,$AB:$AX,2,0)),0,(VLOOKUP($B229,$AB:$AX,2,0)))</f>
        <v>0</v>
      </c>
      <c r="BD229" s="164" t="n">
        <f aca="false">IF(ISERROR(VLOOKUP($B229,$AB:$AX,3,0)),0,(VLOOKUP($B229,$AB:$AX,3,0)))</f>
        <v>0</v>
      </c>
      <c r="BE229" s="164" t="n">
        <f aca="false">IF(ISERROR(VLOOKUP($B229,$AB:$AX,4,0)),0,(VLOOKUP($B229,$AB:$AX,4,0)))</f>
        <v>0</v>
      </c>
      <c r="BF229" s="164" t="n">
        <f aca="false">IF(ISERROR(VLOOKUP($B229,$AB:$AX,5,0)),0,(VLOOKUP($B229,$AB:$AX,5,0)))</f>
        <v>0</v>
      </c>
      <c r="BG229" s="164" t="n">
        <f aca="false">IF(ISERROR(VLOOKUP($B229,$AB:$AX,6,0)),0,(VLOOKUP($B229,$AB:$AX,6,0)))</f>
        <v>0</v>
      </c>
      <c r="BH229" s="164" t="n">
        <f aca="false">IF(ISERROR(VLOOKUP($B229,$AB:$AX,7,0)),0,(VLOOKUP($B229,$AB:$AX,7,0)))</f>
        <v>0</v>
      </c>
      <c r="BI229" s="164" t="n">
        <f aca="false">IF(ISERROR(VLOOKUP($B229,$AB:$AX,8,0)),0,(VLOOKUP($B229,$AB:$AX,8,0)))</f>
        <v>0</v>
      </c>
      <c r="BJ229" s="164" t="n">
        <f aca="false">IF(ISERROR(VLOOKUP($B229,$AB:$AX,9,0)),0,(VLOOKUP($B229,$AB:$AX,9,0)))</f>
        <v>0</v>
      </c>
      <c r="BK229" s="165" t="n">
        <f aca="false">IF(ISERROR(VLOOKUP($B229,$AB:$AX,10,0)),0,(VLOOKUP($B229,$AB:$AX,10,0)))</f>
        <v>0</v>
      </c>
    </row>
    <row r="230" customFormat="false" ht="12.75" hidden="true" customHeight="false" outlineLevel="0" collapsed="false">
      <c r="A230" s="174" t="s">
        <v>590</v>
      </c>
      <c r="AA230" s="5" t="s">
        <v>590</v>
      </c>
      <c r="BB230" s="85" t="n">
        <f aca="false">IF(ISERROR(VLOOKUP($B230,$AB:$AX,1,0)),0,(VLOOKUP($B230,$AB:$AX,1,0)))</f>
        <v>0</v>
      </c>
      <c r="BC230" s="86" t="n">
        <f aca="false">IF(ISERROR(VLOOKUP($B230,$AB:$AX,2,0)),0,(VLOOKUP($B230,$AB:$AX,2,0)))</f>
        <v>0</v>
      </c>
      <c r="BD230" s="164" t="n">
        <f aca="false">IF(ISERROR(VLOOKUP($B230,$AB:$AX,3,0)),0,(VLOOKUP($B230,$AB:$AX,3,0)))</f>
        <v>0</v>
      </c>
      <c r="BE230" s="164" t="n">
        <f aca="false">IF(ISERROR(VLOOKUP($B230,$AB:$AX,4,0)),0,(VLOOKUP($B230,$AB:$AX,4,0)))</f>
        <v>0</v>
      </c>
      <c r="BF230" s="164" t="n">
        <f aca="false">IF(ISERROR(VLOOKUP($B230,$AB:$AX,5,0)),0,(VLOOKUP($B230,$AB:$AX,5,0)))</f>
        <v>0</v>
      </c>
      <c r="BG230" s="164" t="n">
        <f aca="false">IF(ISERROR(VLOOKUP($B230,$AB:$AX,6,0)),0,(VLOOKUP($B230,$AB:$AX,6,0)))</f>
        <v>0</v>
      </c>
      <c r="BH230" s="164" t="n">
        <f aca="false">IF(ISERROR(VLOOKUP($B230,$AB:$AX,7,0)),0,(VLOOKUP($B230,$AB:$AX,7,0)))</f>
        <v>0</v>
      </c>
      <c r="BI230" s="164" t="n">
        <f aca="false">IF(ISERROR(VLOOKUP($B230,$AB:$AX,8,0)),0,(VLOOKUP($B230,$AB:$AX,8,0)))</f>
        <v>0</v>
      </c>
      <c r="BJ230" s="164" t="n">
        <f aca="false">IF(ISERROR(VLOOKUP($B230,$AB:$AX,9,0)),0,(VLOOKUP($B230,$AB:$AX,9,0)))</f>
        <v>0</v>
      </c>
      <c r="BK230" s="165" t="n">
        <f aca="false">IF(ISERROR(VLOOKUP($B230,$AB:$AX,10,0)),0,(VLOOKUP($B230,$AB:$AX,10,0)))</f>
        <v>0</v>
      </c>
    </row>
    <row r="231" customFormat="false" ht="12.75" hidden="true" customHeight="false" outlineLevel="0" collapsed="false">
      <c r="A231" s="174" t="s">
        <v>591</v>
      </c>
      <c r="AA231" s="5" t="s">
        <v>591</v>
      </c>
      <c r="BB231" s="85" t="n">
        <f aca="false">IF(ISERROR(VLOOKUP($B231,$AB:$AX,1,0)),0,(VLOOKUP($B231,$AB:$AX,1,0)))</f>
        <v>0</v>
      </c>
      <c r="BC231" s="86" t="n">
        <f aca="false">IF(ISERROR(VLOOKUP($B231,$AB:$AX,2,0)),0,(VLOOKUP($B231,$AB:$AX,2,0)))</f>
        <v>0</v>
      </c>
      <c r="BD231" s="164" t="n">
        <f aca="false">IF(ISERROR(VLOOKUP($B231,$AB:$AX,3,0)),0,(VLOOKUP($B231,$AB:$AX,3,0)))</f>
        <v>0</v>
      </c>
      <c r="BE231" s="164" t="n">
        <f aca="false">IF(ISERROR(VLOOKUP($B231,$AB:$AX,4,0)),0,(VLOOKUP($B231,$AB:$AX,4,0)))</f>
        <v>0</v>
      </c>
      <c r="BF231" s="164" t="n">
        <f aca="false">IF(ISERROR(VLOOKUP($B231,$AB:$AX,5,0)),0,(VLOOKUP($B231,$AB:$AX,5,0)))</f>
        <v>0</v>
      </c>
      <c r="BG231" s="164" t="n">
        <f aca="false">IF(ISERROR(VLOOKUP($B231,$AB:$AX,6,0)),0,(VLOOKUP($B231,$AB:$AX,6,0)))</f>
        <v>0</v>
      </c>
      <c r="BH231" s="164" t="n">
        <f aca="false">IF(ISERROR(VLOOKUP($B231,$AB:$AX,7,0)),0,(VLOOKUP($B231,$AB:$AX,7,0)))</f>
        <v>0</v>
      </c>
      <c r="BI231" s="164" t="n">
        <f aca="false">IF(ISERROR(VLOOKUP($B231,$AB:$AX,8,0)),0,(VLOOKUP($B231,$AB:$AX,8,0)))</f>
        <v>0</v>
      </c>
      <c r="BJ231" s="164" t="n">
        <f aca="false">IF(ISERROR(VLOOKUP($B231,$AB:$AX,9,0)),0,(VLOOKUP($B231,$AB:$AX,9,0)))</f>
        <v>0</v>
      </c>
      <c r="BK231" s="165" t="n">
        <f aca="false">IF(ISERROR(VLOOKUP($B231,$AB:$AX,10,0)),0,(VLOOKUP($B231,$AB:$AX,10,0)))</f>
        <v>0</v>
      </c>
    </row>
    <row r="232" customFormat="false" ht="12.75" hidden="true" customHeight="false" outlineLevel="0" collapsed="false">
      <c r="A232" s="174" t="s">
        <v>592</v>
      </c>
      <c r="AA232" s="5" t="s">
        <v>592</v>
      </c>
      <c r="BB232" s="85" t="n">
        <f aca="false">IF(ISERROR(VLOOKUP($B232,$AB:$AX,1,0)),0,(VLOOKUP($B232,$AB:$AX,1,0)))</f>
        <v>0</v>
      </c>
      <c r="BC232" s="86" t="n">
        <f aca="false">IF(ISERROR(VLOOKUP($B232,$AB:$AX,2,0)),0,(VLOOKUP($B232,$AB:$AX,2,0)))</f>
        <v>0</v>
      </c>
      <c r="BD232" s="164" t="n">
        <f aca="false">IF(ISERROR(VLOOKUP($B232,$AB:$AX,3,0)),0,(VLOOKUP($B232,$AB:$AX,3,0)))</f>
        <v>0</v>
      </c>
      <c r="BE232" s="164" t="n">
        <f aca="false">IF(ISERROR(VLOOKUP($B232,$AB:$AX,4,0)),0,(VLOOKUP($B232,$AB:$AX,4,0)))</f>
        <v>0</v>
      </c>
      <c r="BF232" s="164" t="n">
        <f aca="false">IF(ISERROR(VLOOKUP($B232,$AB:$AX,5,0)),0,(VLOOKUP($B232,$AB:$AX,5,0)))</f>
        <v>0</v>
      </c>
      <c r="BG232" s="164" t="n">
        <f aca="false">IF(ISERROR(VLOOKUP($B232,$AB:$AX,6,0)),0,(VLOOKUP($B232,$AB:$AX,6,0)))</f>
        <v>0</v>
      </c>
      <c r="BH232" s="164" t="n">
        <f aca="false">IF(ISERROR(VLOOKUP($B232,$AB:$AX,7,0)),0,(VLOOKUP($B232,$AB:$AX,7,0)))</f>
        <v>0</v>
      </c>
      <c r="BI232" s="164" t="n">
        <f aca="false">IF(ISERROR(VLOOKUP($B232,$AB:$AX,8,0)),0,(VLOOKUP($B232,$AB:$AX,8,0)))</f>
        <v>0</v>
      </c>
      <c r="BJ232" s="164" t="n">
        <f aca="false">IF(ISERROR(VLOOKUP($B232,$AB:$AX,9,0)),0,(VLOOKUP($B232,$AB:$AX,9,0)))</f>
        <v>0</v>
      </c>
      <c r="BK232" s="165" t="n">
        <f aca="false">IF(ISERROR(VLOOKUP($B232,$AB:$AX,10,0)),0,(VLOOKUP($B232,$AB:$AX,10,0)))</f>
        <v>0</v>
      </c>
    </row>
    <row r="233" customFormat="false" ht="12.75" hidden="true" customHeight="false" outlineLevel="0" collapsed="false">
      <c r="A233" s="174" t="s">
        <v>593</v>
      </c>
      <c r="AA233" s="5" t="s">
        <v>593</v>
      </c>
      <c r="BB233" s="85" t="n">
        <f aca="false">IF(ISERROR(VLOOKUP($B233,$AB:$AX,1,0)),0,(VLOOKUP($B233,$AB:$AX,1,0)))</f>
        <v>0</v>
      </c>
      <c r="BC233" s="86" t="n">
        <f aca="false">IF(ISERROR(VLOOKUP($B233,$AB:$AX,2,0)),0,(VLOOKUP($B233,$AB:$AX,2,0)))</f>
        <v>0</v>
      </c>
      <c r="BD233" s="164" t="n">
        <f aca="false">IF(ISERROR(VLOOKUP($B233,$AB:$AX,3,0)),0,(VLOOKUP($B233,$AB:$AX,3,0)))</f>
        <v>0</v>
      </c>
      <c r="BE233" s="164" t="n">
        <f aca="false">IF(ISERROR(VLOOKUP($B233,$AB:$AX,4,0)),0,(VLOOKUP($B233,$AB:$AX,4,0)))</f>
        <v>0</v>
      </c>
      <c r="BF233" s="164" t="n">
        <f aca="false">IF(ISERROR(VLOOKUP($B233,$AB:$AX,5,0)),0,(VLOOKUP($B233,$AB:$AX,5,0)))</f>
        <v>0</v>
      </c>
      <c r="BG233" s="164" t="n">
        <f aca="false">IF(ISERROR(VLOOKUP($B233,$AB:$AX,6,0)),0,(VLOOKUP($B233,$AB:$AX,6,0)))</f>
        <v>0</v>
      </c>
      <c r="BH233" s="164" t="n">
        <f aca="false">IF(ISERROR(VLOOKUP($B233,$AB:$AX,7,0)),0,(VLOOKUP($B233,$AB:$AX,7,0)))</f>
        <v>0</v>
      </c>
      <c r="BI233" s="164" t="n">
        <f aca="false">IF(ISERROR(VLOOKUP($B233,$AB:$AX,8,0)),0,(VLOOKUP($B233,$AB:$AX,8,0)))</f>
        <v>0</v>
      </c>
      <c r="BJ233" s="164" t="n">
        <f aca="false">IF(ISERROR(VLOOKUP($B233,$AB:$AX,9,0)),0,(VLOOKUP($B233,$AB:$AX,9,0)))</f>
        <v>0</v>
      </c>
      <c r="BK233" s="165" t="n">
        <f aca="false">IF(ISERROR(VLOOKUP($B233,$AB:$AX,10,0)),0,(VLOOKUP($B233,$AB:$AX,10,0)))</f>
        <v>0</v>
      </c>
    </row>
    <row r="234" customFormat="false" ht="12.75" hidden="true" customHeight="false" outlineLevel="0" collapsed="false">
      <c r="A234" s="174" t="s">
        <v>594</v>
      </c>
      <c r="AA234" s="5" t="s">
        <v>594</v>
      </c>
      <c r="BB234" s="85" t="n">
        <f aca="false">IF(ISERROR(VLOOKUP($B234,$AB:$AX,1,0)),0,(VLOOKUP($B234,$AB:$AX,1,0)))</f>
        <v>0</v>
      </c>
      <c r="BC234" s="86" t="n">
        <f aca="false">IF(ISERROR(VLOOKUP($B234,$AB:$AX,2,0)),0,(VLOOKUP($B234,$AB:$AX,2,0)))</f>
        <v>0</v>
      </c>
      <c r="BD234" s="164" t="n">
        <f aca="false">IF(ISERROR(VLOOKUP($B234,$AB:$AX,3,0)),0,(VLOOKUP($B234,$AB:$AX,3,0)))</f>
        <v>0</v>
      </c>
      <c r="BE234" s="164" t="n">
        <f aca="false">IF(ISERROR(VLOOKUP($B234,$AB:$AX,4,0)),0,(VLOOKUP($B234,$AB:$AX,4,0)))</f>
        <v>0</v>
      </c>
      <c r="BF234" s="164" t="n">
        <f aca="false">IF(ISERROR(VLOOKUP($B234,$AB:$AX,5,0)),0,(VLOOKUP($B234,$AB:$AX,5,0)))</f>
        <v>0</v>
      </c>
      <c r="BG234" s="164" t="n">
        <f aca="false">IF(ISERROR(VLOOKUP($B234,$AB:$AX,6,0)),0,(VLOOKUP($B234,$AB:$AX,6,0)))</f>
        <v>0</v>
      </c>
      <c r="BH234" s="164" t="n">
        <f aca="false">IF(ISERROR(VLOOKUP($B234,$AB:$AX,7,0)),0,(VLOOKUP($B234,$AB:$AX,7,0)))</f>
        <v>0</v>
      </c>
      <c r="BI234" s="164" t="n">
        <f aca="false">IF(ISERROR(VLOOKUP($B234,$AB:$AX,8,0)),0,(VLOOKUP($B234,$AB:$AX,8,0)))</f>
        <v>0</v>
      </c>
      <c r="BJ234" s="164" t="n">
        <f aca="false">IF(ISERROR(VLOOKUP($B234,$AB:$AX,9,0)),0,(VLOOKUP($B234,$AB:$AX,9,0)))</f>
        <v>0</v>
      </c>
      <c r="BK234" s="165" t="n">
        <f aca="false">IF(ISERROR(VLOOKUP($B234,$AB:$AX,10,0)),0,(VLOOKUP($B234,$AB:$AX,10,0)))</f>
        <v>0</v>
      </c>
    </row>
    <row r="235" customFormat="false" ht="12.75" hidden="true" customHeight="false" outlineLevel="0" collapsed="false">
      <c r="A235" s="174" t="s">
        <v>595</v>
      </c>
      <c r="AA235" s="5" t="s">
        <v>595</v>
      </c>
      <c r="BB235" s="85" t="n">
        <f aca="false">IF(ISERROR(VLOOKUP($B235,$AB:$AX,1,0)),0,(VLOOKUP($B235,$AB:$AX,1,0)))</f>
        <v>0</v>
      </c>
      <c r="BC235" s="86" t="n">
        <f aca="false">IF(ISERROR(VLOOKUP($B235,$AB:$AX,2,0)),0,(VLOOKUP($B235,$AB:$AX,2,0)))</f>
        <v>0</v>
      </c>
      <c r="BD235" s="164" t="n">
        <f aca="false">IF(ISERROR(VLOOKUP($B235,$AB:$AX,3,0)),0,(VLOOKUP($B235,$AB:$AX,3,0)))</f>
        <v>0</v>
      </c>
      <c r="BE235" s="164" t="n">
        <f aca="false">IF(ISERROR(VLOOKUP($B235,$AB:$AX,4,0)),0,(VLOOKUP($B235,$AB:$AX,4,0)))</f>
        <v>0</v>
      </c>
      <c r="BF235" s="164" t="n">
        <f aca="false">IF(ISERROR(VLOOKUP($B235,$AB:$AX,5,0)),0,(VLOOKUP($B235,$AB:$AX,5,0)))</f>
        <v>0</v>
      </c>
      <c r="BG235" s="164" t="n">
        <f aca="false">IF(ISERROR(VLOOKUP($B235,$AB:$AX,6,0)),0,(VLOOKUP($B235,$AB:$AX,6,0)))</f>
        <v>0</v>
      </c>
      <c r="BH235" s="164" t="n">
        <f aca="false">IF(ISERROR(VLOOKUP($B235,$AB:$AX,7,0)),0,(VLOOKUP($B235,$AB:$AX,7,0)))</f>
        <v>0</v>
      </c>
      <c r="BI235" s="164" t="n">
        <f aca="false">IF(ISERROR(VLOOKUP($B235,$AB:$AX,8,0)),0,(VLOOKUP($B235,$AB:$AX,8,0)))</f>
        <v>0</v>
      </c>
      <c r="BJ235" s="164" t="n">
        <f aca="false">IF(ISERROR(VLOOKUP($B235,$AB:$AX,9,0)),0,(VLOOKUP($B235,$AB:$AX,9,0)))</f>
        <v>0</v>
      </c>
      <c r="BK235" s="165" t="n">
        <f aca="false">IF(ISERROR(VLOOKUP($B235,$AB:$AX,10,0)),0,(VLOOKUP($B235,$AB:$AX,10,0)))</f>
        <v>0</v>
      </c>
    </row>
    <row r="236" customFormat="false" ht="12.75" hidden="true" customHeight="false" outlineLevel="0" collapsed="false">
      <c r="A236" s="174" t="s">
        <v>596</v>
      </c>
      <c r="AA236" s="5" t="s">
        <v>596</v>
      </c>
      <c r="BB236" s="85" t="n">
        <f aca="false">IF(ISERROR(VLOOKUP($B236,$AB:$AX,1,0)),0,(VLOOKUP($B236,$AB:$AX,1,0)))</f>
        <v>0</v>
      </c>
      <c r="BC236" s="86" t="n">
        <f aca="false">IF(ISERROR(VLOOKUP($B236,$AB:$AX,2,0)),0,(VLOOKUP($B236,$AB:$AX,2,0)))</f>
        <v>0</v>
      </c>
      <c r="BD236" s="164" t="n">
        <f aca="false">IF(ISERROR(VLOOKUP($B236,$AB:$AX,3,0)),0,(VLOOKUP($B236,$AB:$AX,3,0)))</f>
        <v>0</v>
      </c>
      <c r="BE236" s="164" t="n">
        <f aca="false">IF(ISERROR(VLOOKUP($B236,$AB:$AX,4,0)),0,(VLOOKUP($B236,$AB:$AX,4,0)))</f>
        <v>0</v>
      </c>
      <c r="BF236" s="164" t="n">
        <f aca="false">IF(ISERROR(VLOOKUP($B236,$AB:$AX,5,0)),0,(VLOOKUP($B236,$AB:$AX,5,0)))</f>
        <v>0</v>
      </c>
      <c r="BG236" s="164" t="n">
        <f aca="false">IF(ISERROR(VLOOKUP($B236,$AB:$AX,6,0)),0,(VLOOKUP($B236,$AB:$AX,6,0)))</f>
        <v>0</v>
      </c>
      <c r="BH236" s="164" t="n">
        <f aca="false">IF(ISERROR(VLOOKUP($B236,$AB:$AX,7,0)),0,(VLOOKUP($B236,$AB:$AX,7,0)))</f>
        <v>0</v>
      </c>
      <c r="BI236" s="164" t="n">
        <f aca="false">IF(ISERROR(VLOOKUP($B236,$AB:$AX,8,0)),0,(VLOOKUP($B236,$AB:$AX,8,0)))</f>
        <v>0</v>
      </c>
      <c r="BJ236" s="164" t="n">
        <f aca="false">IF(ISERROR(VLOOKUP($B236,$AB:$AX,9,0)),0,(VLOOKUP($B236,$AB:$AX,9,0)))</f>
        <v>0</v>
      </c>
      <c r="BK236" s="165" t="n">
        <f aca="false">IF(ISERROR(VLOOKUP($B236,$AB:$AX,10,0)),0,(VLOOKUP($B236,$AB:$AX,10,0)))</f>
        <v>0</v>
      </c>
    </row>
    <row r="237" customFormat="false" ht="12.75" hidden="true" customHeight="false" outlineLevel="0" collapsed="false">
      <c r="A237" s="174" t="s">
        <v>597</v>
      </c>
      <c r="AA237" s="5" t="s">
        <v>597</v>
      </c>
      <c r="BB237" s="85" t="n">
        <f aca="false">IF(ISERROR(VLOOKUP($B237,$AB:$AX,1,0)),0,(VLOOKUP($B237,$AB:$AX,1,0)))</f>
        <v>0</v>
      </c>
      <c r="BC237" s="86" t="n">
        <f aca="false">IF(ISERROR(VLOOKUP($B237,$AB:$AX,2,0)),0,(VLOOKUP($B237,$AB:$AX,2,0)))</f>
        <v>0</v>
      </c>
      <c r="BD237" s="164" t="n">
        <f aca="false">IF(ISERROR(VLOOKUP($B237,$AB:$AX,3,0)),0,(VLOOKUP($B237,$AB:$AX,3,0)))</f>
        <v>0</v>
      </c>
      <c r="BE237" s="164" t="n">
        <f aca="false">IF(ISERROR(VLOOKUP($B237,$AB:$AX,4,0)),0,(VLOOKUP($B237,$AB:$AX,4,0)))</f>
        <v>0</v>
      </c>
      <c r="BF237" s="164" t="n">
        <f aca="false">IF(ISERROR(VLOOKUP($B237,$AB:$AX,5,0)),0,(VLOOKUP($B237,$AB:$AX,5,0)))</f>
        <v>0</v>
      </c>
      <c r="BG237" s="164" t="n">
        <f aca="false">IF(ISERROR(VLOOKUP($B237,$AB:$AX,6,0)),0,(VLOOKUP($B237,$AB:$AX,6,0)))</f>
        <v>0</v>
      </c>
      <c r="BH237" s="164" t="n">
        <f aca="false">IF(ISERROR(VLOOKUP($B237,$AB:$AX,7,0)),0,(VLOOKUP($B237,$AB:$AX,7,0)))</f>
        <v>0</v>
      </c>
      <c r="BI237" s="164" t="n">
        <f aca="false">IF(ISERROR(VLOOKUP($B237,$AB:$AX,8,0)),0,(VLOOKUP($B237,$AB:$AX,8,0)))</f>
        <v>0</v>
      </c>
      <c r="BJ237" s="164" t="n">
        <f aca="false">IF(ISERROR(VLOOKUP($B237,$AB:$AX,9,0)),0,(VLOOKUP($B237,$AB:$AX,9,0)))</f>
        <v>0</v>
      </c>
      <c r="BK237" s="165" t="n">
        <f aca="false">IF(ISERROR(VLOOKUP($B237,$AB:$AX,10,0)),0,(VLOOKUP($B237,$AB:$AX,10,0)))</f>
        <v>0</v>
      </c>
    </row>
    <row r="238" customFormat="false" ht="12.75" hidden="true" customHeight="false" outlineLevel="0" collapsed="false">
      <c r="A238" s="174" t="s">
        <v>620</v>
      </c>
      <c r="B238" s="94" t="n">
        <v>0</v>
      </c>
      <c r="D238" s="22" t="n">
        <v>0</v>
      </c>
      <c r="E238" s="22" t="n">
        <v>0</v>
      </c>
      <c r="F238" s="22" t="n">
        <v>0</v>
      </c>
      <c r="G238" s="21" t="n">
        <v>0</v>
      </c>
      <c r="H238" s="22" t="n">
        <v>0</v>
      </c>
      <c r="I238" s="22" t="n">
        <v>0</v>
      </c>
      <c r="J238" s="149" t="n">
        <v>0</v>
      </c>
      <c r="K238" s="149" t="n">
        <v>0</v>
      </c>
      <c r="AA238" s="5" t="s">
        <v>620</v>
      </c>
      <c r="AB238" s="5" t="n">
        <v>0</v>
      </c>
      <c r="AD238" s="5" t="n">
        <v>0</v>
      </c>
      <c r="AE238" s="5" t="n">
        <v>0</v>
      </c>
      <c r="AF238" s="5" t="n">
        <v>0</v>
      </c>
      <c r="AG238" s="5" t="n">
        <v>0</v>
      </c>
      <c r="AH238" s="5" t="n">
        <v>0</v>
      </c>
      <c r="AI238" s="5" t="n">
        <v>0</v>
      </c>
      <c r="AJ238" s="5" t="n">
        <v>0</v>
      </c>
      <c r="AK238" s="5" t="n">
        <v>0</v>
      </c>
      <c r="BB238" s="85" t="n">
        <f aca="false">IF(ISERROR(VLOOKUP($B238,$AB:$AX,1,0)),0,(VLOOKUP($B238,$AB:$AX,1,0)))</f>
        <v>0</v>
      </c>
      <c r="BC238" s="86" t="n">
        <f aca="false">IF(ISERROR(VLOOKUP($B238,$AB:$AX,2,0)),0,(VLOOKUP($B238,$AB:$AX,2,0)))</f>
        <v>0</v>
      </c>
      <c r="BD238" s="164" t="n">
        <f aca="false">IF(ISERROR(VLOOKUP($B238,$AB:$AX,3,0)),0,(VLOOKUP($B238,$AB:$AX,3,0)))</f>
        <v>0</v>
      </c>
      <c r="BE238" s="164" t="n">
        <f aca="false">IF(ISERROR(VLOOKUP($B238,$AB:$AX,4,0)),0,(VLOOKUP($B238,$AB:$AX,4,0)))</f>
        <v>0</v>
      </c>
      <c r="BF238" s="164" t="n">
        <f aca="false">IF(ISERROR(VLOOKUP($B238,$AB:$AX,5,0)),0,(VLOOKUP($B238,$AB:$AX,5,0)))</f>
        <v>0</v>
      </c>
      <c r="BG238" s="164" t="n">
        <f aca="false">IF(ISERROR(VLOOKUP($B238,$AB:$AX,6,0)),0,(VLOOKUP($B238,$AB:$AX,6,0)))</f>
        <v>0</v>
      </c>
      <c r="BH238" s="164" t="n">
        <f aca="false">IF(ISERROR(VLOOKUP($B238,$AB:$AX,7,0)),0,(VLOOKUP($B238,$AB:$AX,7,0)))</f>
        <v>0</v>
      </c>
      <c r="BI238" s="164" t="n">
        <f aca="false">IF(ISERROR(VLOOKUP($B238,$AB:$AX,8,0)),0,(VLOOKUP($B238,$AB:$AX,8,0)))</f>
        <v>0</v>
      </c>
      <c r="BJ238" s="164" t="n">
        <f aca="false">IF(ISERROR(VLOOKUP($B238,$AB:$AX,9,0)),0,(VLOOKUP($B238,$AB:$AX,9,0)))</f>
        <v>0</v>
      </c>
      <c r="BK238" s="165" t="n">
        <f aca="false">IF(ISERROR(VLOOKUP($B238,$AB:$AX,10,0)),0,(VLOOKUP($B238,$AB:$AX,10,0)))</f>
        <v>0</v>
      </c>
    </row>
    <row r="239" customFormat="false" ht="12.75" hidden="false" customHeight="false" outlineLevel="0" collapsed="false">
      <c r="A239" s="174" t="s">
        <v>598</v>
      </c>
      <c r="B239" s="166" t="s">
        <v>161</v>
      </c>
      <c r="AA239" s="5" t="s">
        <v>598</v>
      </c>
      <c r="AB239" s="146" t="s">
        <v>161</v>
      </c>
      <c r="BB239" s="85" t="str">
        <f aca="false">IF(ISERROR(VLOOKUP($B239,$AB:$AX,1,0)),0,(VLOOKUP($B239,$AB:$AX,1,0)))</f>
        <v>DEALS REMOVED</v>
      </c>
      <c r="BC239" s="86" t="n">
        <f aca="false">IF(ISERROR(VLOOKUP($B239,$AB:$AX,2,0)),0,(VLOOKUP($B239,$AB:$AX,2,0)))</f>
        <v>0</v>
      </c>
      <c r="BD239" s="164" t="n">
        <f aca="false">IF(ISERROR(VLOOKUP($B239,$AB:$AX,3,0)),0,(VLOOKUP($B239,$AB:$AX,3,0)))</f>
        <v>0</v>
      </c>
      <c r="BE239" s="164" t="n">
        <f aca="false">IF(ISERROR(VLOOKUP($B239,$AB:$AX,4,0)),0,(VLOOKUP($B239,$AB:$AX,4,0)))</f>
        <v>0</v>
      </c>
      <c r="BF239" s="164" t="n">
        <f aca="false">IF(ISERROR(VLOOKUP($B239,$AB:$AX,5,0)),0,(VLOOKUP($B239,$AB:$AX,5,0)))</f>
        <v>0</v>
      </c>
      <c r="BG239" s="164" t="n">
        <f aca="false">IF(ISERROR(VLOOKUP($B239,$AB:$AX,6,0)),0,(VLOOKUP($B239,$AB:$AX,6,0)))</f>
        <v>0</v>
      </c>
      <c r="BH239" s="164" t="n">
        <f aca="false">IF(ISERROR(VLOOKUP($B239,$AB:$AX,7,0)),0,(VLOOKUP($B239,$AB:$AX,7,0)))</f>
        <v>0</v>
      </c>
      <c r="BI239" s="164" t="n">
        <f aca="false">IF(ISERROR(VLOOKUP($B239,$AB:$AX,8,0)),0,(VLOOKUP($B239,$AB:$AX,8,0)))</f>
        <v>0</v>
      </c>
      <c r="BJ239" s="164" t="n">
        <f aca="false">IF(ISERROR(VLOOKUP($B239,$AB:$AX,9,0)),0,(VLOOKUP($B239,$AB:$AX,9,0)))</f>
        <v>0</v>
      </c>
      <c r="BK239" s="165" t="n">
        <f aca="false">IF(ISERROR(VLOOKUP($B239,$AB:$AX,10,0)),0,(VLOOKUP($B239,$AB:$AX,10,0)))</f>
        <v>0</v>
      </c>
    </row>
    <row r="240" customFormat="false" ht="12.75" hidden="true" customHeight="false" outlineLevel="0" collapsed="false">
      <c r="A240" s="174" t="s">
        <v>599</v>
      </c>
      <c r="AA240" s="5" t="s">
        <v>599</v>
      </c>
      <c r="BB240" s="85" t="n">
        <f aca="false">IF(ISERROR(VLOOKUP($B240,$AB:$AX,1,0)),0,(VLOOKUP($B240,$AB:$AX,1,0)))</f>
        <v>0</v>
      </c>
      <c r="BC240" s="86" t="n">
        <f aca="false">IF(ISERROR(VLOOKUP($B240,$AB:$AX,2,0)),0,(VLOOKUP($B240,$AB:$AX,2,0)))</f>
        <v>0</v>
      </c>
      <c r="BD240" s="164" t="n">
        <f aca="false">IF(ISERROR(VLOOKUP($B240,$AB:$AX,3,0)),0,(VLOOKUP($B240,$AB:$AX,3,0)))</f>
        <v>0</v>
      </c>
      <c r="BE240" s="164" t="n">
        <f aca="false">IF(ISERROR(VLOOKUP($B240,$AB:$AX,4,0)),0,(VLOOKUP($B240,$AB:$AX,4,0)))</f>
        <v>0</v>
      </c>
      <c r="BF240" s="164" t="n">
        <f aca="false">IF(ISERROR(VLOOKUP($B240,$AB:$AX,5,0)),0,(VLOOKUP($B240,$AB:$AX,5,0)))</f>
        <v>0</v>
      </c>
      <c r="BG240" s="164" t="n">
        <f aca="false">IF(ISERROR(VLOOKUP($B240,$AB:$AX,6,0)),0,(VLOOKUP($B240,$AB:$AX,6,0)))</f>
        <v>0</v>
      </c>
      <c r="BH240" s="164" t="n">
        <f aca="false">IF(ISERROR(VLOOKUP($B240,$AB:$AX,7,0)),0,(VLOOKUP($B240,$AB:$AX,7,0)))</f>
        <v>0</v>
      </c>
      <c r="BI240" s="164" t="n">
        <f aca="false">IF(ISERROR(VLOOKUP($B240,$AB:$AX,8,0)),0,(VLOOKUP($B240,$AB:$AX,8,0)))</f>
        <v>0</v>
      </c>
      <c r="BJ240" s="164" t="n">
        <f aca="false">IF(ISERROR(VLOOKUP($B240,$AB:$AX,9,0)),0,(VLOOKUP($B240,$AB:$AX,9,0)))</f>
        <v>0</v>
      </c>
      <c r="BK240" s="165" t="n">
        <f aca="false">IF(ISERROR(VLOOKUP($B240,$AB:$AX,10,0)),0,(VLOOKUP($B240,$AB:$AX,10,0)))</f>
        <v>0</v>
      </c>
    </row>
    <row r="241" customFormat="false" ht="12.75" hidden="true" customHeight="false" outlineLevel="0" collapsed="false">
      <c r="A241" s="174" t="s">
        <v>600</v>
      </c>
      <c r="AA241" s="5" t="s">
        <v>600</v>
      </c>
      <c r="BB241" s="85" t="n">
        <f aca="false">IF(ISERROR(VLOOKUP($B241,$AB:$AX,1,0)),0,(VLOOKUP($B241,$AB:$AX,1,0)))</f>
        <v>0</v>
      </c>
      <c r="BC241" s="86" t="n">
        <f aca="false">IF(ISERROR(VLOOKUP($B241,$AB:$AX,2,0)),0,(VLOOKUP($B241,$AB:$AX,2,0)))</f>
        <v>0</v>
      </c>
      <c r="BD241" s="164" t="n">
        <f aca="false">IF(ISERROR(VLOOKUP($B241,$AB:$AX,3,0)),0,(VLOOKUP($B241,$AB:$AX,3,0)))</f>
        <v>0</v>
      </c>
      <c r="BE241" s="164" t="n">
        <f aca="false">IF(ISERROR(VLOOKUP($B241,$AB:$AX,4,0)),0,(VLOOKUP($B241,$AB:$AX,4,0)))</f>
        <v>0</v>
      </c>
      <c r="BF241" s="164" t="n">
        <f aca="false">IF(ISERROR(VLOOKUP($B241,$AB:$AX,5,0)),0,(VLOOKUP($B241,$AB:$AX,5,0)))</f>
        <v>0</v>
      </c>
      <c r="BG241" s="164" t="n">
        <f aca="false">IF(ISERROR(VLOOKUP($B241,$AB:$AX,6,0)),0,(VLOOKUP($B241,$AB:$AX,6,0)))</f>
        <v>0</v>
      </c>
      <c r="BH241" s="164" t="n">
        <f aca="false">IF(ISERROR(VLOOKUP($B241,$AB:$AX,7,0)),0,(VLOOKUP($B241,$AB:$AX,7,0)))</f>
        <v>0</v>
      </c>
      <c r="BI241" s="164" t="n">
        <f aca="false">IF(ISERROR(VLOOKUP($B241,$AB:$AX,8,0)),0,(VLOOKUP($B241,$AB:$AX,8,0)))</f>
        <v>0</v>
      </c>
      <c r="BJ241" s="164" t="n">
        <f aca="false">IF(ISERROR(VLOOKUP($B241,$AB:$AX,9,0)),0,(VLOOKUP($B241,$AB:$AX,9,0)))</f>
        <v>0</v>
      </c>
      <c r="BK241" s="165" t="n">
        <f aca="false">IF(ISERROR(VLOOKUP($B241,$AB:$AX,10,0)),0,(VLOOKUP($B241,$AB:$AX,10,0)))</f>
        <v>0</v>
      </c>
    </row>
    <row r="242" customFormat="false" ht="12.75" hidden="true" customHeight="false" outlineLevel="0" collapsed="false">
      <c r="A242" s="174" t="s">
        <v>601</v>
      </c>
      <c r="AA242" s="5" t="s">
        <v>601</v>
      </c>
      <c r="BB242" s="85" t="n">
        <f aca="false">IF(ISERROR(VLOOKUP($B242,$AB:$AX,1,0)),0,(VLOOKUP($B242,$AB:$AX,1,0)))</f>
        <v>0</v>
      </c>
      <c r="BC242" s="86" t="n">
        <f aca="false">IF(ISERROR(VLOOKUP($B242,$AB:$AX,2,0)),0,(VLOOKUP($B242,$AB:$AX,2,0)))</f>
        <v>0</v>
      </c>
      <c r="BD242" s="164" t="n">
        <f aca="false">IF(ISERROR(VLOOKUP($B242,$AB:$AX,3,0)),0,(VLOOKUP($B242,$AB:$AX,3,0)))</f>
        <v>0</v>
      </c>
      <c r="BE242" s="164" t="n">
        <f aca="false">IF(ISERROR(VLOOKUP($B242,$AB:$AX,4,0)),0,(VLOOKUP($B242,$AB:$AX,4,0)))</f>
        <v>0</v>
      </c>
      <c r="BF242" s="164" t="n">
        <f aca="false">IF(ISERROR(VLOOKUP($B242,$AB:$AX,5,0)),0,(VLOOKUP($B242,$AB:$AX,5,0)))</f>
        <v>0</v>
      </c>
      <c r="BG242" s="164" t="n">
        <f aca="false">IF(ISERROR(VLOOKUP($B242,$AB:$AX,6,0)),0,(VLOOKUP($B242,$AB:$AX,6,0)))</f>
        <v>0</v>
      </c>
      <c r="BH242" s="164" t="n">
        <f aca="false">IF(ISERROR(VLOOKUP($B242,$AB:$AX,7,0)),0,(VLOOKUP($B242,$AB:$AX,7,0)))</f>
        <v>0</v>
      </c>
      <c r="BI242" s="164" t="n">
        <f aca="false">IF(ISERROR(VLOOKUP($B242,$AB:$AX,8,0)),0,(VLOOKUP($B242,$AB:$AX,8,0)))</f>
        <v>0</v>
      </c>
      <c r="BJ242" s="164" t="n">
        <f aca="false">IF(ISERROR(VLOOKUP($B242,$AB:$AX,9,0)),0,(VLOOKUP($B242,$AB:$AX,9,0)))</f>
        <v>0</v>
      </c>
      <c r="BK242" s="165" t="n">
        <f aca="false">IF(ISERROR(VLOOKUP($B242,$AB:$AX,10,0)),0,(VLOOKUP($B242,$AB:$AX,10,0)))</f>
        <v>0</v>
      </c>
    </row>
    <row r="243" customFormat="false" ht="12.75" hidden="true" customHeight="false" outlineLevel="0" collapsed="false">
      <c r="A243" s="174" t="s">
        <v>602</v>
      </c>
      <c r="AA243" s="5" t="s">
        <v>602</v>
      </c>
      <c r="BB243" s="85" t="n">
        <f aca="false">IF(ISERROR(VLOOKUP($B243,$AB:$AX,1,0)),0,(VLOOKUP($B243,$AB:$AX,1,0)))</f>
        <v>0</v>
      </c>
      <c r="BC243" s="86" t="n">
        <f aca="false">IF(ISERROR(VLOOKUP($B243,$AB:$AX,2,0)),0,(VLOOKUP($B243,$AB:$AX,2,0)))</f>
        <v>0</v>
      </c>
      <c r="BD243" s="164" t="n">
        <f aca="false">IF(ISERROR(VLOOKUP($B243,$AB:$AX,3,0)),0,(VLOOKUP($B243,$AB:$AX,3,0)))</f>
        <v>0</v>
      </c>
      <c r="BE243" s="164" t="n">
        <f aca="false">IF(ISERROR(VLOOKUP($B243,$AB:$AX,4,0)),0,(VLOOKUP($B243,$AB:$AX,4,0)))</f>
        <v>0</v>
      </c>
      <c r="BF243" s="164" t="n">
        <f aca="false">IF(ISERROR(VLOOKUP($B243,$AB:$AX,5,0)),0,(VLOOKUP($B243,$AB:$AX,5,0)))</f>
        <v>0</v>
      </c>
      <c r="BG243" s="164" t="n">
        <f aca="false">IF(ISERROR(VLOOKUP($B243,$AB:$AX,6,0)),0,(VLOOKUP($B243,$AB:$AX,6,0)))</f>
        <v>0</v>
      </c>
      <c r="BH243" s="164" t="n">
        <f aca="false">IF(ISERROR(VLOOKUP($B243,$AB:$AX,7,0)),0,(VLOOKUP($B243,$AB:$AX,7,0)))</f>
        <v>0</v>
      </c>
      <c r="BI243" s="164" t="n">
        <f aca="false">IF(ISERROR(VLOOKUP($B243,$AB:$AX,8,0)),0,(VLOOKUP($B243,$AB:$AX,8,0)))</f>
        <v>0</v>
      </c>
      <c r="BJ243" s="164" t="n">
        <f aca="false">IF(ISERROR(VLOOKUP($B243,$AB:$AX,9,0)),0,(VLOOKUP($B243,$AB:$AX,9,0)))</f>
        <v>0</v>
      </c>
      <c r="BK243" s="165" t="n">
        <f aca="false">IF(ISERROR(VLOOKUP($B243,$AB:$AX,10,0)),0,(VLOOKUP($B243,$AB:$AX,10,0)))</f>
        <v>0</v>
      </c>
    </row>
    <row r="244" customFormat="false" ht="12.75" hidden="true" customHeight="false" outlineLevel="0" collapsed="false">
      <c r="A244" s="174" t="s">
        <v>603</v>
      </c>
      <c r="AA244" s="5" t="s">
        <v>603</v>
      </c>
      <c r="BB244" s="85" t="n">
        <f aca="false">IF(ISERROR(VLOOKUP($B244,$AB:$AX,1,0)),0,(VLOOKUP($B244,$AB:$AX,1,0)))</f>
        <v>0</v>
      </c>
      <c r="BC244" s="86" t="n">
        <f aca="false">IF(ISERROR(VLOOKUP($B244,$AB:$AX,2,0)),0,(VLOOKUP($B244,$AB:$AX,2,0)))</f>
        <v>0</v>
      </c>
      <c r="BD244" s="164" t="n">
        <f aca="false">IF(ISERROR(VLOOKUP($B244,$AB:$AX,3,0)),0,(VLOOKUP($B244,$AB:$AX,3,0)))</f>
        <v>0</v>
      </c>
      <c r="BE244" s="164" t="n">
        <f aca="false">IF(ISERROR(VLOOKUP($B244,$AB:$AX,4,0)),0,(VLOOKUP($B244,$AB:$AX,4,0)))</f>
        <v>0</v>
      </c>
      <c r="BF244" s="164" t="n">
        <f aca="false">IF(ISERROR(VLOOKUP($B244,$AB:$AX,5,0)),0,(VLOOKUP($B244,$AB:$AX,5,0)))</f>
        <v>0</v>
      </c>
      <c r="BG244" s="164" t="n">
        <f aca="false">IF(ISERROR(VLOOKUP($B244,$AB:$AX,6,0)),0,(VLOOKUP($B244,$AB:$AX,6,0)))</f>
        <v>0</v>
      </c>
      <c r="BH244" s="164" t="n">
        <f aca="false">IF(ISERROR(VLOOKUP($B244,$AB:$AX,7,0)),0,(VLOOKUP($B244,$AB:$AX,7,0)))</f>
        <v>0</v>
      </c>
      <c r="BI244" s="164" t="n">
        <f aca="false">IF(ISERROR(VLOOKUP($B244,$AB:$AX,8,0)),0,(VLOOKUP($B244,$AB:$AX,8,0)))</f>
        <v>0</v>
      </c>
      <c r="BJ244" s="164" t="n">
        <f aca="false">IF(ISERROR(VLOOKUP($B244,$AB:$AX,9,0)),0,(VLOOKUP($B244,$AB:$AX,9,0)))</f>
        <v>0</v>
      </c>
      <c r="BK244" s="165" t="n">
        <f aca="false">IF(ISERROR(VLOOKUP($B244,$AB:$AX,10,0)),0,(VLOOKUP($B244,$AB:$AX,10,0)))</f>
        <v>0</v>
      </c>
    </row>
    <row r="245" customFormat="false" ht="12.75" hidden="true" customHeight="false" outlineLevel="0" collapsed="false">
      <c r="A245" s="174" t="s">
        <v>604</v>
      </c>
      <c r="AA245" s="5" t="s">
        <v>604</v>
      </c>
      <c r="BB245" s="85" t="n">
        <f aca="false">IF(ISERROR(VLOOKUP($B245,$AB:$AX,1,0)),0,(VLOOKUP($B245,$AB:$AX,1,0)))</f>
        <v>0</v>
      </c>
      <c r="BC245" s="86" t="n">
        <f aca="false">IF(ISERROR(VLOOKUP($B245,$AB:$AX,2,0)),0,(VLOOKUP($B245,$AB:$AX,2,0)))</f>
        <v>0</v>
      </c>
      <c r="BD245" s="164" t="n">
        <f aca="false">IF(ISERROR(VLOOKUP($B245,$AB:$AX,3,0)),0,(VLOOKUP($B245,$AB:$AX,3,0)))</f>
        <v>0</v>
      </c>
      <c r="BE245" s="164" t="n">
        <f aca="false">IF(ISERROR(VLOOKUP($B245,$AB:$AX,4,0)),0,(VLOOKUP($B245,$AB:$AX,4,0)))</f>
        <v>0</v>
      </c>
      <c r="BF245" s="164" t="n">
        <f aca="false">IF(ISERROR(VLOOKUP($B245,$AB:$AX,5,0)),0,(VLOOKUP($B245,$AB:$AX,5,0)))</f>
        <v>0</v>
      </c>
      <c r="BG245" s="164" t="n">
        <f aca="false">IF(ISERROR(VLOOKUP($B245,$AB:$AX,6,0)),0,(VLOOKUP($B245,$AB:$AX,6,0)))</f>
        <v>0</v>
      </c>
      <c r="BH245" s="164" t="n">
        <f aca="false">IF(ISERROR(VLOOKUP($B245,$AB:$AX,7,0)),0,(VLOOKUP($B245,$AB:$AX,7,0)))</f>
        <v>0</v>
      </c>
      <c r="BI245" s="164" t="n">
        <f aca="false">IF(ISERROR(VLOOKUP($B245,$AB:$AX,8,0)),0,(VLOOKUP($B245,$AB:$AX,8,0)))</f>
        <v>0</v>
      </c>
      <c r="BJ245" s="164" t="n">
        <f aca="false">IF(ISERROR(VLOOKUP($B245,$AB:$AX,9,0)),0,(VLOOKUP($B245,$AB:$AX,9,0)))</f>
        <v>0</v>
      </c>
      <c r="BK245" s="165" t="n">
        <f aca="false">IF(ISERROR(VLOOKUP($B245,$AB:$AX,10,0)),0,(VLOOKUP($B245,$AB:$AX,10,0)))</f>
        <v>0</v>
      </c>
    </row>
    <row r="246" customFormat="false" ht="12.75" hidden="true" customHeight="false" outlineLevel="0" collapsed="false">
      <c r="A246" s="174" t="s">
        <v>605</v>
      </c>
      <c r="AA246" s="5" t="s">
        <v>605</v>
      </c>
      <c r="BB246" s="85" t="n">
        <f aca="false">IF(ISERROR(VLOOKUP($B246,$AB:$AX,1,0)),0,(VLOOKUP($B246,$AB:$AX,1,0)))</f>
        <v>0</v>
      </c>
      <c r="BC246" s="86" t="n">
        <f aca="false">IF(ISERROR(VLOOKUP($B246,$AB:$AX,2,0)),0,(VLOOKUP($B246,$AB:$AX,2,0)))</f>
        <v>0</v>
      </c>
      <c r="BD246" s="164" t="n">
        <f aca="false">IF(ISERROR(VLOOKUP($B246,$AB:$AX,3,0)),0,(VLOOKUP($B246,$AB:$AX,3,0)))</f>
        <v>0</v>
      </c>
      <c r="BE246" s="164" t="n">
        <f aca="false">IF(ISERROR(VLOOKUP($B246,$AB:$AX,4,0)),0,(VLOOKUP($B246,$AB:$AX,4,0)))</f>
        <v>0</v>
      </c>
      <c r="BF246" s="164" t="n">
        <f aca="false">IF(ISERROR(VLOOKUP($B246,$AB:$AX,5,0)),0,(VLOOKUP($B246,$AB:$AX,5,0)))</f>
        <v>0</v>
      </c>
      <c r="BG246" s="164" t="n">
        <f aca="false">IF(ISERROR(VLOOKUP($B246,$AB:$AX,6,0)),0,(VLOOKUP($B246,$AB:$AX,6,0)))</f>
        <v>0</v>
      </c>
      <c r="BH246" s="164" t="n">
        <f aca="false">IF(ISERROR(VLOOKUP($B246,$AB:$AX,7,0)),0,(VLOOKUP($B246,$AB:$AX,7,0)))</f>
        <v>0</v>
      </c>
      <c r="BI246" s="164" t="n">
        <f aca="false">IF(ISERROR(VLOOKUP($B246,$AB:$AX,8,0)),0,(VLOOKUP($B246,$AB:$AX,8,0)))</f>
        <v>0</v>
      </c>
      <c r="BJ246" s="164" t="n">
        <f aca="false">IF(ISERROR(VLOOKUP($B246,$AB:$AX,9,0)),0,(VLOOKUP($B246,$AB:$AX,9,0)))</f>
        <v>0</v>
      </c>
      <c r="BK246" s="165" t="n">
        <f aca="false">IF(ISERROR(VLOOKUP($B246,$AB:$AX,10,0)),0,(VLOOKUP($B246,$AB:$AX,10,0)))</f>
        <v>0</v>
      </c>
    </row>
    <row r="247" customFormat="false" ht="12.75" hidden="true" customHeight="false" outlineLevel="0" collapsed="false">
      <c r="A247" s="174" t="s">
        <v>606</v>
      </c>
      <c r="AA247" s="5" t="s">
        <v>606</v>
      </c>
      <c r="BB247" s="85" t="n">
        <f aca="false">IF(ISERROR(VLOOKUP($B247,$AB:$AX,1,0)),0,(VLOOKUP($B247,$AB:$AX,1,0)))</f>
        <v>0</v>
      </c>
      <c r="BC247" s="86" t="n">
        <f aca="false">IF(ISERROR(VLOOKUP($B247,$AB:$AX,2,0)),0,(VLOOKUP($B247,$AB:$AX,2,0)))</f>
        <v>0</v>
      </c>
      <c r="BD247" s="164" t="n">
        <f aca="false">IF(ISERROR(VLOOKUP($B247,$AB:$AX,3,0)),0,(VLOOKUP($B247,$AB:$AX,3,0)))</f>
        <v>0</v>
      </c>
      <c r="BE247" s="164" t="n">
        <f aca="false">IF(ISERROR(VLOOKUP($B247,$AB:$AX,4,0)),0,(VLOOKUP($B247,$AB:$AX,4,0)))</f>
        <v>0</v>
      </c>
      <c r="BF247" s="164" t="n">
        <f aca="false">IF(ISERROR(VLOOKUP($B247,$AB:$AX,5,0)),0,(VLOOKUP($B247,$AB:$AX,5,0)))</f>
        <v>0</v>
      </c>
      <c r="BG247" s="164" t="n">
        <f aca="false">IF(ISERROR(VLOOKUP($B247,$AB:$AX,6,0)),0,(VLOOKUP($B247,$AB:$AX,6,0)))</f>
        <v>0</v>
      </c>
      <c r="BH247" s="164" t="n">
        <f aca="false">IF(ISERROR(VLOOKUP($B247,$AB:$AX,7,0)),0,(VLOOKUP($B247,$AB:$AX,7,0)))</f>
        <v>0</v>
      </c>
      <c r="BI247" s="164" t="n">
        <f aca="false">IF(ISERROR(VLOOKUP($B247,$AB:$AX,8,0)),0,(VLOOKUP($B247,$AB:$AX,8,0)))</f>
        <v>0</v>
      </c>
      <c r="BJ247" s="164" t="n">
        <f aca="false">IF(ISERROR(VLOOKUP($B247,$AB:$AX,9,0)),0,(VLOOKUP($B247,$AB:$AX,9,0)))</f>
        <v>0</v>
      </c>
      <c r="BK247" s="165" t="n">
        <f aca="false">IF(ISERROR(VLOOKUP($B247,$AB:$AX,10,0)),0,(VLOOKUP($B247,$AB:$AX,10,0)))</f>
        <v>0</v>
      </c>
    </row>
    <row r="248" customFormat="false" ht="12.75" hidden="true" customHeight="false" outlineLevel="0" collapsed="false">
      <c r="A248" s="174" t="s">
        <v>607</v>
      </c>
      <c r="AA248" s="5" t="s">
        <v>607</v>
      </c>
      <c r="BB248" s="85" t="n">
        <f aca="false">IF(ISERROR(VLOOKUP($B248,$AB:$AX,1,0)),0,(VLOOKUP($B248,$AB:$AX,1,0)))</f>
        <v>0</v>
      </c>
      <c r="BC248" s="86" t="n">
        <f aca="false">IF(ISERROR(VLOOKUP($B248,$AB:$AX,2,0)),0,(VLOOKUP($B248,$AB:$AX,2,0)))</f>
        <v>0</v>
      </c>
      <c r="BD248" s="164" t="n">
        <f aca="false">IF(ISERROR(VLOOKUP($B248,$AB:$AX,3,0)),0,(VLOOKUP($B248,$AB:$AX,3,0)))</f>
        <v>0</v>
      </c>
      <c r="BE248" s="164" t="n">
        <f aca="false">IF(ISERROR(VLOOKUP($B248,$AB:$AX,4,0)),0,(VLOOKUP($B248,$AB:$AX,4,0)))</f>
        <v>0</v>
      </c>
      <c r="BF248" s="164" t="n">
        <f aca="false">IF(ISERROR(VLOOKUP($B248,$AB:$AX,5,0)),0,(VLOOKUP($B248,$AB:$AX,5,0)))</f>
        <v>0</v>
      </c>
      <c r="BG248" s="164" t="n">
        <f aca="false">IF(ISERROR(VLOOKUP($B248,$AB:$AX,6,0)),0,(VLOOKUP($B248,$AB:$AX,6,0)))</f>
        <v>0</v>
      </c>
      <c r="BH248" s="164" t="n">
        <f aca="false">IF(ISERROR(VLOOKUP($B248,$AB:$AX,7,0)),0,(VLOOKUP($B248,$AB:$AX,7,0)))</f>
        <v>0</v>
      </c>
      <c r="BI248" s="164" t="n">
        <f aca="false">IF(ISERROR(VLOOKUP($B248,$AB:$AX,8,0)),0,(VLOOKUP($B248,$AB:$AX,8,0)))</f>
        <v>0</v>
      </c>
      <c r="BJ248" s="164" t="n">
        <f aca="false">IF(ISERROR(VLOOKUP($B248,$AB:$AX,9,0)),0,(VLOOKUP($B248,$AB:$AX,9,0)))</f>
        <v>0</v>
      </c>
      <c r="BK248" s="165" t="n">
        <f aca="false">IF(ISERROR(VLOOKUP($B248,$AB:$AX,10,0)),0,(VLOOKUP($B248,$AB:$AX,10,0)))</f>
        <v>0</v>
      </c>
    </row>
    <row r="249" customFormat="false" ht="12.75" hidden="true" customHeight="false" outlineLevel="0" collapsed="false">
      <c r="A249" s="174" t="s">
        <v>608</v>
      </c>
      <c r="AA249" s="5" t="s">
        <v>608</v>
      </c>
      <c r="BB249" s="85" t="n">
        <f aca="false">IF(ISERROR(VLOOKUP($B249,$AB:$AX,1,0)),0,(VLOOKUP($B249,$AB:$AX,1,0)))</f>
        <v>0</v>
      </c>
      <c r="BC249" s="86" t="n">
        <f aca="false">IF(ISERROR(VLOOKUP($B249,$AB:$AX,2,0)),0,(VLOOKUP($B249,$AB:$AX,2,0)))</f>
        <v>0</v>
      </c>
      <c r="BD249" s="164" t="n">
        <f aca="false">IF(ISERROR(VLOOKUP($B249,$AB:$AX,3,0)),0,(VLOOKUP($B249,$AB:$AX,3,0)))</f>
        <v>0</v>
      </c>
      <c r="BE249" s="164" t="n">
        <f aca="false">IF(ISERROR(VLOOKUP($B249,$AB:$AX,4,0)),0,(VLOOKUP($B249,$AB:$AX,4,0)))</f>
        <v>0</v>
      </c>
      <c r="BF249" s="164" t="n">
        <f aca="false">IF(ISERROR(VLOOKUP($B249,$AB:$AX,5,0)),0,(VLOOKUP($B249,$AB:$AX,5,0)))</f>
        <v>0</v>
      </c>
      <c r="BG249" s="164" t="n">
        <f aca="false">IF(ISERROR(VLOOKUP($B249,$AB:$AX,6,0)),0,(VLOOKUP($B249,$AB:$AX,6,0)))</f>
        <v>0</v>
      </c>
      <c r="BH249" s="164" t="n">
        <f aca="false">IF(ISERROR(VLOOKUP($B249,$AB:$AX,7,0)),0,(VLOOKUP($B249,$AB:$AX,7,0)))</f>
        <v>0</v>
      </c>
      <c r="BI249" s="164" t="n">
        <f aca="false">IF(ISERROR(VLOOKUP($B249,$AB:$AX,8,0)),0,(VLOOKUP($B249,$AB:$AX,8,0)))</f>
        <v>0</v>
      </c>
      <c r="BJ249" s="164" t="n">
        <f aca="false">IF(ISERROR(VLOOKUP($B249,$AB:$AX,9,0)),0,(VLOOKUP($B249,$AB:$AX,9,0)))</f>
        <v>0</v>
      </c>
      <c r="BK249" s="165" t="n">
        <f aca="false">IF(ISERROR(VLOOKUP($B249,$AB:$AX,10,0)),0,(VLOOKUP($B249,$AB:$AX,10,0)))</f>
        <v>0</v>
      </c>
    </row>
    <row r="250" customFormat="false" ht="12.75" hidden="true" customHeight="false" outlineLevel="0" collapsed="false">
      <c r="A250" s="174" t="s">
        <v>609</v>
      </c>
      <c r="AA250" s="5" t="s">
        <v>609</v>
      </c>
      <c r="BB250" s="85" t="n">
        <f aca="false">IF(ISERROR(VLOOKUP($B250,$AB:$AX,1,0)),0,(VLOOKUP($B250,$AB:$AX,1,0)))</f>
        <v>0</v>
      </c>
      <c r="BC250" s="86" t="n">
        <f aca="false">IF(ISERROR(VLOOKUP($B250,$AB:$AX,2,0)),0,(VLOOKUP($B250,$AB:$AX,2,0)))</f>
        <v>0</v>
      </c>
      <c r="BD250" s="164" t="n">
        <f aca="false">IF(ISERROR(VLOOKUP($B250,$AB:$AX,3,0)),0,(VLOOKUP($B250,$AB:$AX,3,0)))</f>
        <v>0</v>
      </c>
      <c r="BE250" s="164" t="n">
        <f aca="false">IF(ISERROR(VLOOKUP($B250,$AB:$AX,4,0)),0,(VLOOKUP($B250,$AB:$AX,4,0)))</f>
        <v>0</v>
      </c>
      <c r="BF250" s="164" t="n">
        <f aca="false">IF(ISERROR(VLOOKUP($B250,$AB:$AX,5,0)),0,(VLOOKUP($B250,$AB:$AX,5,0)))</f>
        <v>0</v>
      </c>
      <c r="BG250" s="164" t="n">
        <f aca="false">IF(ISERROR(VLOOKUP($B250,$AB:$AX,6,0)),0,(VLOOKUP($B250,$AB:$AX,6,0)))</f>
        <v>0</v>
      </c>
      <c r="BH250" s="164" t="n">
        <f aca="false">IF(ISERROR(VLOOKUP($B250,$AB:$AX,7,0)),0,(VLOOKUP($B250,$AB:$AX,7,0)))</f>
        <v>0</v>
      </c>
      <c r="BI250" s="164" t="n">
        <f aca="false">IF(ISERROR(VLOOKUP($B250,$AB:$AX,8,0)),0,(VLOOKUP($B250,$AB:$AX,8,0)))</f>
        <v>0</v>
      </c>
      <c r="BJ250" s="164" t="n">
        <f aca="false">IF(ISERROR(VLOOKUP($B250,$AB:$AX,9,0)),0,(VLOOKUP($B250,$AB:$AX,9,0)))</f>
        <v>0</v>
      </c>
      <c r="BK250" s="165" t="n">
        <f aca="false">IF(ISERROR(VLOOKUP($B250,$AB:$AX,10,0)),0,(VLOOKUP($B250,$AB:$AX,10,0)))</f>
        <v>0</v>
      </c>
    </row>
    <row r="251" customFormat="false" ht="12.75" hidden="true" customHeight="false" outlineLevel="0" collapsed="false">
      <c r="A251" s="174" t="s">
        <v>610</v>
      </c>
      <c r="AA251" s="5" t="s">
        <v>610</v>
      </c>
      <c r="BB251" s="85" t="n">
        <f aca="false">IF(ISERROR(VLOOKUP($B251,$AB:$AX,1,0)),0,(VLOOKUP($B251,$AB:$AX,1,0)))</f>
        <v>0</v>
      </c>
      <c r="BC251" s="86" t="n">
        <f aca="false">IF(ISERROR(VLOOKUP($B251,$AB:$AX,2,0)),0,(VLOOKUP($B251,$AB:$AX,2,0)))</f>
        <v>0</v>
      </c>
      <c r="BD251" s="164" t="n">
        <f aca="false">IF(ISERROR(VLOOKUP($B251,$AB:$AX,3,0)),0,(VLOOKUP($B251,$AB:$AX,3,0)))</f>
        <v>0</v>
      </c>
      <c r="BE251" s="164" t="n">
        <f aca="false">IF(ISERROR(VLOOKUP($B251,$AB:$AX,4,0)),0,(VLOOKUP($B251,$AB:$AX,4,0)))</f>
        <v>0</v>
      </c>
      <c r="BF251" s="164" t="n">
        <f aca="false">IF(ISERROR(VLOOKUP($B251,$AB:$AX,5,0)),0,(VLOOKUP($B251,$AB:$AX,5,0)))</f>
        <v>0</v>
      </c>
      <c r="BG251" s="164" t="n">
        <f aca="false">IF(ISERROR(VLOOKUP($B251,$AB:$AX,6,0)),0,(VLOOKUP($B251,$AB:$AX,6,0)))</f>
        <v>0</v>
      </c>
      <c r="BH251" s="164" t="n">
        <f aca="false">IF(ISERROR(VLOOKUP($B251,$AB:$AX,7,0)),0,(VLOOKUP($B251,$AB:$AX,7,0)))</f>
        <v>0</v>
      </c>
      <c r="BI251" s="164" t="n">
        <f aca="false">IF(ISERROR(VLOOKUP($B251,$AB:$AX,8,0)),0,(VLOOKUP($B251,$AB:$AX,8,0)))</f>
        <v>0</v>
      </c>
      <c r="BJ251" s="164" t="n">
        <f aca="false">IF(ISERROR(VLOOKUP($B251,$AB:$AX,9,0)),0,(VLOOKUP($B251,$AB:$AX,9,0)))</f>
        <v>0</v>
      </c>
      <c r="BK251" s="165" t="n">
        <f aca="false">IF(ISERROR(VLOOKUP($B251,$AB:$AX,10,0)),0,(VLOOKUP($B251,$AB:$AX,10,0)))</f>
        <v>0</v>
      </c>
    </row>
    <row r="252" customFormat="false" ht="12.75" hidden="true" customHeight="false" outlineLevel="0" collapsed="false">
      <c r="A252" s="174" t="s">
        <v>611</v>
      </c>
      <c r="AA252" s="5" t="s">
        <v>611</v>
      </c>
      <c r="BB252" s="85" t="n">
        <f aca="false">IF(ISERROR(VLOOKUP($B252,$AB:$AX,1,0)),0,(VLOOKUP($B252,$AB:$AX,1,0)))</f>
        <v>0</v>
      </c>
      <c r="BC252" s="86" t="n">
        <f aca="false">IF(ISERROR(VLOOKUP($B252,$AB:$AX,2,0)),0,(VLOOKUP($B252,$AB:$AX,2,0)))</f>
        <v>0</v>
      </c>
      <c r="BD252" s="164" t="n">
        <f aca="false">IF(ISERROR(VLOOKUP($B252,$AB:$AX,3,0)),0,(VLOOKUP($B252,$AB:$AX,3,0)))</f>
        <v>0</v>
      </c>
      <c r="BE252" s="164" t="n">
        <f aca="false">IF(ISERROR(VLOOKUP($B252,$AB:$AX,4,0)),0,(VLOOKUP($B252,$AB:$AX,4,0)))</f>
        <v>0</v>
      </c>
      <c r="BF252" s="164" t="n">
        <f aca="false">IF(ISERROR(VLOOKUP($B252,$AB:$AX,5,0)),0,(VLOOKUP($B252,$AB:$AX,5,0)))</f>
        <v>0</v>
      </c>
      <c r="BG252" s="164" t="n">
        <f aca="false">IF(ISERROR(VLOOKUP($B252,$AB:$AX,6,0)),0,(VLOOKUP($B252,$AB:$AX,6,0)))</f>
        <v>0</v>
      </c>
      <c r="BH252" s="164" t="n">
        <f aca="false">IF(ISERROR(VLOOKUP($B252,$AB:$AX,7,0)),0,(VLOOKUP($B252,$AB:$AX,7,0)))</f>
        <v>0</v>
      </c>
      <c r="BI252" s="164" t="n">
        <f aca="false">IF(ISERROR(VLOOKUP($B252,$AB:$AX,8,0)),0,(VLOOKUP($B252,$AB:$AX,8,0)))</f>
        <v>0</v>
      </c>
      <c r="BJ252" s="164" t="n">
        <f aca="false">IF(ISERROR(VLOOKUP($B252,$AB:$AX,9,0)),0,(VLOOKUP($B252,$AB:$AX,9,0)))</f>
        <v>0</v>
      </c>
      <c r="BK252" s="165" t="n">
        <f aca="false">IF(ISERROR(VLOOKUP($B252,$AB:$AX,10,0)),0,(VLOOKUP($B252,$AB:$AX,10,0)))</f>
        <v>0</v>
      </c>
    </row>
    <row r="253" customFormat="false" ht="12.75" hidden="true" customHeight="false" outlineLevel="0" collapsed="false">
      <c r="A253" s="174" t="s">
        <v>612</v>
      </c>
      <c r="AA253" s="5" t="s">
        <v>612</v>
      </c>
      <c r="BB253" s="85" t="n">
        <f aca="false">IF(ISERROR(VLOOKUP($B253,$AB:$AX,1,0)),0,(VLOOKUP($B253,$AB:$AX,1,0)))</f>
        <v>0</v>
      </c>
      <c r="BC253" s="86" t="n">
        <f aca="false">IF(ISERROR(VLOOKUP($B253,$AB:$AX,2,0)),0,(VLOOKUP($B253,$AB:$AX,2,0)))</f>
        <v>0</v>
      </c>
      <c r="BD253" s="164" t="n">
        <f aca="false">IF(ISERROR(VLOOKUP($B253,$AB:$AX,3,0)),0,(VLOOKUP($B253,$AB:$AX,3,0)))</f>
        <v>0</v>
      </c>
      <c r="BE253" s="164" t="n">
        <f aca="false">IF(ISERROR(VLOOKUP($B253,$AB:$AX,4,0)),0,(VLOOKUP($B253,$AB:$AX,4,0)))</f>
        <v>0</v>
      </c>
      <c r="BF253" s="164" t="n">
        <f aca="false">IF(ISERROR(VLOOKUP($B253,$AB:$AX,5,0)),0,(VLOOKUP($B253,$AB:$AX,5,0)))</f>
        <v>0</v>
      </c>
      <c r="BG253" s="164" t="n">
        <f aca="false">IF(ISERROR(VLOOKUP($B253,$AB:$AX,6,0)),0,(VLOOKUP($B253,$AB:$AX,6,0)))</f>
        <v>0</v>
      </c>
      <c r="BH253" s="164" t="n">
        <f aca="false">IF(ISERROR(VLOOKUP($B253,$AB:$AX,7,0)),0,(VLOOKUP($B253,$AB:$AX,7,0)))</f>
        <v>0</v>
      </c>
      <c r="BI253" s="164" t="n">
        <f aca="false">IF(ISERROR(VLOOKUP($B253,$AB:$AX,8,0)),0,(VLOOKUP($B253,$AB:$AX,8,0)))</f>
        <v>0</v>
      </c>
      <c r="BJ253" s="164" t="n">
        <f aca="false">IF(ISERROR(VLOOKUP($B253,$AB:$AX,9,0)),0,(VLOOKUP($B253,$AB:$AX,9,0)))</f>
        <v>0</v>
      </c>
      <c r="BK253" s="165" t="n">
        <f aca="false">IF(ISERROR(VLOOKUP($B253,$AB:$AX,10,0)),0,(VLOOKUP($B253,$AB:$AX,10,0)))</f>
        <v>0</v>
      </c>
    </row>
    <row r="254" customFormat="false" ht="12.75" hidden="true" customHeight="false" outlineLevel="0" collapsed="false">
      <c r="A254" s="174" t="s">
        <v>613</v>
      </c>
      <c r="AA254" s="5" t="s">
        <v>613</v>
      </c>
      <c r="BB254" s="85" t="n">
        <f aca="false">IF(ISERROR(VLOOKUP($B254,$AB:$AX,1,0)),0,(VLOOKUP($B254,$AB:$AX,1,0)))</f>
        <v>0</v>
      </c>
      <c r="BC254" s="86" t="n">
        <f aca="false">IF(ISERROR(VLOOKUP($B254,$AB:$AX,2,0)),0,(VLOOKUP($B254,$AB:$AX,2,0)))</f>
        <v>0</v>
      </c>
      <c r="BD254" s="164" t="n">
        <f aca="false">IF(ISERROR(VLOOKUP($B254,$AB:$AX,3,0)),0,(VLOOKUP($B254,$AB:$AX,3,0)))</f>
        <v>0</v>
      </c>
      <c r="BE254" s="164" t="n">
        <f aca="false">IF(ISERROR(VLOOKUP($B254,$AB:$AX,4,0)),0,(VLOOKUP($B254,$AB:$AX,4,0)))</f>
        <v>0</v>
      </c>
      <c r="BF254" s="164" t="n">
        <f aca="false">IF(ISERROR(VLOOKUP($B254,$AB:$AX,5,0)),0,(VLOOKUP($B254,$AB:$AX,5,0)))</f>
        <v>0</v>
      </c>
      <c r="BG254" s="164" t="n">
        <f aca="false">IF(ISERROR(VLOOKUP($B254,$AB:$AX,6,0)),0,(VLOOKUP($B254,$AB:$AX,6,0)))</f>
        <v>0</v>
      </c>
      <c r="BH254" s="164" t="n">
        <f aca="false">IF(ISERROR(VLOOKUP($B254,$AB:$AX,7,0)),0,(VLOOKUP($B254,$AB:$AX,7,0)))</f>
        <v>0</v>
      </c>
      <c r="BI254" s="164" t="n">
        <f aca="false">IF(ISERROR(VLOOKUP($B254,$AB:$AX,8,0)),0,(VLOOKUP($B254,$AB:$AX,8,0)))</f>
        <v>0</v>
      </c>
      <c r="BJ254" s="164" t="n">
        <f aca="false">IF(ISERROR(VLOOKUP($B254,$AB:$AX,9,0)),0,(VLOOKUP($B254,$AB:$AX,9,0)))</f>
        <v>0</v>
      </c>
      <c r="BK254" s="165" t="n">
        <f aca="false">IF(ISERROR(VLOOKUP($B254,$AB:$AX,10,0)),0,(VLOOKUP($B254,$AB:$AX,10,0)))</f>
        <v>0</v>
      </c>
    </row>
    <row r="255" customFormat="false" ht="12.75" hidden="true" customHeight="false" outlineLevel="0" collapsed="false">
      <c r="A255" s="174" t="s">
        <v>614</v>
      </c>
      <c r="AA255" s="5" t="s">
        <v>614</v>
      </c>
      <c r="BB255" s="85" t="n">
        <f aca="false">IF(ISERROR(VLOOKUP($B255,$AB:$AX,1,0)),0,(VLOOKUP($B255,$AB:$AX,1,0)))</f>
        <v>0</v>
      </c>
      <c r="BC255" s="86" t="n">
        <f aca="false">IF(ISERROR(VLOOKUP($B255,$AB:$AX,2,0)),0,(VLOOKUP($B255,$AB:$AX,2,0)))</f>
        <v>0</v>
      </c>
      <c r="BD255" s="164" t="n">
        <f aca="false">IF(ISERROR(VLOOKUP($B255,$AB:$AX,3,0)),0,(VLOOKUP($B255,$AB:$AX,3,0)))</f>
        <v>0</v>
      </c>
      <c r="BE255" s="164" t="n">
        <f aca="false">IF(ISERROR(VLOOKUP($B255,$AB:$AX,4,0)),0,(VLOOKUP($B255,$AB:$AX,4,0)))</f>
        <v>0</v>
      </c>
      <c r="BF255" s="164" t="n">
        <f aca="false">IF(ISERROR(VLOOKUP($B255,$AB:$AX,5,0)),0,(VLOOKUP($B255,$AB:$AX,5,0)))</f>
        <v>0</v>
      </c>
      <c r="BG255" s="164" t="n">
        <f aca="false">IF(ISERROR(VLOOKUP($B255,$AB:$AX,6,0)),0,(VLOOKUP($B255,$AB:$AX,6,0)))</f>
        <v>0</v>
      </c>
      <c r="BH255" s="164" t="n">
        <f aca="false">IF(ISERROR(VLOOKUP($B255,$AB:$AX,7,0)),0,(VLOOKUP($B255,$AB:$AX,7,0)))</f>
        <v>0</v>
      </c>
      <c r="BI255" s="164" t="n">
        <f aca="false">IF(ISERROR(VLOOKUP($B255,$AB:$AX,8,0)),0,(VLOOKUP($B255,$AB:$AX,8,0)))</f>
        <v>0</v>
      </c>
      <c r="BJ255" s="164" t="n">
        <f aca="false">IF(ISERROR(VLOOKUP($B255,$AB:$AX,9,0)),0,(VLOOKUP($B255,$AB:$AX,9,0)))</f>
        <v>0</v>
      </c>
      <c r="BK255" s="165" t="n">
        <f aca="false">IF(ISERROR(VLOOKUP($B255,$AB:$AX,10,0)),0,(VLOOKUP($B255,$AB:$AX,10,0)))</f>
        <v>0</v>
      </c>
    </row>
    <row r="256" customFormat="false" ht="12.75" hidden="true" customHeight="false" outlineLevel="0" collapsed="false">
      <c r="A256" s="174" t="s">
        <v>615</v>
      </c>
      <c r="AA256" s="5" t="s">
        <v>615</v>
      </c>
      <c r="BB256" s="85" t="n">
        <f aca="false">IF(ISERROR(VLOOKUP($B256,$AB:$AX,1,0)),0,(VLOOKUP($B256,$AB:$AX,1,0)))</f>
        <v>0</v>
      </c>
      <c r="BC256" s="86" t="n">
        <f aca="false">IF(ISERROR(VLOOKUP($B256,$AB:$AX,2,0)),0,(VLOOKUP($B256,$AB:$AX,2,0)))</f>
        <v>0</v>
      </c>
      <c r="BD256" s="164" t="n">
        <f aca="false">IF(ISERROR(VLOOKUP($B256,$AB:$AX,3,0)),0,(VLOOKUP($B256,$AB:$AX,3,0)))</f>
        <v>0</v>
      </c>
      <c r="BE256" s="164" t="n">
        <f aca="false">IF(ISERROR(VLOOKUP($B256,$AB:$AX,4,0)),0,(VLOOKUP($B256,$AB:$AX,4,0)))</f>
        <v>0</v>
      </c>
      <c r="BF256" s="164" t="n">
        <f aca="false">IF(ISERROR(VLOOKUP($B256,$AB:$AX,5,0)),0,(VLOOKUP($B256,$AB:$AX,5,0)))</f>
        <v>0</v>
      </c>
      <c r="BG256" s="164" t="n">
        <f aca="false">IF(ISERROR(VLOOKUP($B256,$AB:$AX,6,0)),0,(VLOOKUP($B256,$AB:$AX,6,0)))</f>
        <v>0</v>
      </c>
      <c r="BH256" s="164" t="n">
        <f aca="false">IF(ISERROR(VLOOKUP($B256,$AB:$AX,7,0)),0,(VLOOKUP($B256,$AB:$AX,7,0)))</f>
        <v>0</v>
      </c>
      <c r="BI256" s="164" t="n">
        <f aca="false">IF(ISERROR(VLOOKUP($B256,$AB:$AX,8,0)),0,(VLOOKUP($B256,$AB:$AX,8,0)))</f>
        <v>0</v>
      </c>
      <c r="BJ256" s="164" t="n">
        <f aca="false">IF(ISERROR(VLOOKUP($B256,$AB:$AX,9,0)),0,(VLOOKUP($B256,$AB:$AX,9,0)))</f>
        <v>0</v>
      </c>
      <c r="BK256" s="165" t="n">
        <f aca="false">IF(ISERROR(VLOOKUP($B256,$AB:$AX,10,0)),0,(VLOOKUP($B256,$AB:$AX,10,0)))</f>
        <v>0</v>
      </c>
    </row>
    <row r="257" customFormat="false" ht="12.75" hidden="true" customHeight="false" outlineLevel="0" collapsed="false">
      <c r="A257" s="174" t="s">
        <v>616</v>
      </c>
      <c r="AA257" s="5" t="s">
        <v>616</v>
      </c>
      <c r="BB257" s="85" t="n">
        <f aca="false">IF(ISERROR(VLOOKUP($B257,$AB:$AX,1,0)),0,(VLOOKUP($B257,$AB:$AX,1,0)))</f>
        <v>0</v>
      </c>
      <c r="BC257" s="86" t="n">
        <f aca="false">IF(ISERROR(VLOOKUP($B257,$AB:$AX,2,0)),0,(VLOOKUP($B257,$AB:$AX,2,0)))</f>
        <v>0</v>
      </c>
      <c r="BD257" s="164" t="n">
        <f aca="false">IF(ISERROR(VLOOKUP($B257,$AB:$AX,3,0)),0,(VLOOKUP($B257,$AB:$AX,3,0)))</f>
        <v>0</v>
      </c>
      <c r="BE257" s="164" t="n">
        <f aca="false">IF(ISERROR(VLOOKUP($B257,$AB:$AX,4,0)),0,(VLOOKUP($B257,$AB:$AX,4,0)))</f>
        <v>0</v>
      </c>
      <c r="BF257" s="164" t="n">
        <f aca="false">IF(ISERROR(VLOOKUP($B257,$AB:$AX,5,0)),0,(VLOOKUP($B257,$AB:$AX,5,0)))</f>
        <v>0</v>
      </c>
      <c r="BG257" s="164" t="n">
        <f aca="false">IF(ISERROR(VLOOKUP($B257,$AB:$AX,6,0)),0,(VLOOKUP($B257,$AB:$AX,6,0)))</f>
        <v>0</v>
      </c>
      <c r="BH257" s="164" t="n">
        <f aca="false">IF(ISERROR(VLOOKUP($B257,$AB:$AX,7,0)),0,(VLOOKUP($B257,$AB:$AX,7,0)))</f>
        <v>0</v>
      </c>
      <c r="BI257" s="164" t="n">
        <f aca="false">IF(ISERROR(VLOOKUP($B257,$AB:$AX,8,0)),0,(VLOOKUP($B257,$AB:$AX,8,0)))</f>
        <v>0</v>
      </c>
      <c r="BJ257" s="164" t="n">
        <f aca="false">IF(ISERROR(VLOOKUP($B257,$AB:$AX,9,0)),0,(VLOOKUP($B257,$AB:$AX,9,0)))</f>
        <v>0</v>
      </c>
      <c r="BK257" s="165" t="n">
        <f aca="false">IF(ISERROR(VLOOKUP($B257,$AB:$AX,10,0)),0,(VLOOKUP($B257,$AB:$AX,10,0)))</f>
        <v>0</v>
      </c>
    </row>
    <row r="258" customFormat="false" ht="12.75" hidden="true" customHeight="false" outlineLevel="0" collapsed="false">
      <c r="A258" s="174" t="s">
        <v>617</v>
      </c>
      <c r="AA258" s="5" t="s">
        <v>617</v>
      </c>
      <c r="BB258" s="85" t="n">
        <f aca="false">IF(ISERROR(VLOOKUP($B258,$AB:$AX,1,0)),0,(VLOOKUP($B258,$AB:$AX,1,0)))</f>
        <v>0</v>
      </c>
      <c r="BC258" s="86" t="n">
        <f aca="false">IF(ISERROR(VLOOKUP($B258,$AB:$AX,2,0)),0,(VLOOKUP($B258,$AB:$AX,2,0)))</f>
        <v>0</v>
      </c>
      <c r="BD258" s="164" t="n">
        <f aca="false">IF(ISERROR(VLOOKUP($B258,$AB:$AX,3,0)),0,(VLOOKUP($B258,$AB:$AX,3,0)))</f>
        <v>0</v>
      </c>
      <c r="BE258" s="164" t="n">
        <f aca="false">IF(ISERROR(VLOOKUP($B258,$AB:$AX,4,0)),0,(VLOOKUP($B258,$AB:$AX,4,0)))</f>
        <v>0</v>
      </c>
      <c r="BF258" s="164" t="n">
        <f aca="false">IF(ISERROR(VLOOKUP($B258,$AB:$AX,5,0)),0,(VLOOKUP($B258,$AB:$AX,5,0)))</f>
        <v>0</v>
      </c>
      <c r="BG258" s="164" t="n">
        <f aca="false">IF(ISERROR(VLOOKUP($B258,$AB:$AX,6,0)),0,(VLOOKUP($B258,$AB:$AX,6,0)))</f>
        <v>0</v>
      </c>
      <c r="BH258" s="164" t="n">
        <f aca="false">IF(ISERROR(VLOOKUP($B258,$AB:$AX,7,0)),0,(VLOOKUP($B258,$AB:$AX,7,0)))</f>
        <v>0</v>
      </c>
      <c r="BI258" s="164" t="n">
        <f aca="false">IF(ISERROR(VLOOKUP($B258,$AB:$AX,8,0)),0,(VLOOKUP($B258,$AB:$AX,8,0)))</f>
        <v>0</v>
      </c>
      <c r="BJ258" s="164" t="n">
        <f aca="false">IF(ISERROR(VLOOKUP($B258,$AB:$AX,9,0)),0,(VLOOKUP($B258,$AB:$AX,9,0)))</f>
        <v>0</v>
      </c>
      <c r="BK258" s="165" t="n">
        <f aca="false">IF(ISERROR(VLOOKUP($B258,$AB:$AX,10,0)),0,(VLOOKUP($B258,$AB:$AX,10,0)))</f>
        <v>0</v>
      </c>
    </row>
    <row r="259" customFormat="false" ht="12.75" hidden="true" customHeight="false" outlineLevel="0" collapsed="false">
      <c r="A259" s="174" t="s">
        <v>618</v>
      </c>
      <c r="AA259" s="5" t="s">
        <v>618</v>
      </c>
      <c r="BB259" s="85" t="n">
        <f aca="false">IF(ISERROR(VLOOKUP($B259,$AB:$AX,1,0)),0,(VLOOKUP($B259,$AB:$AX,1,0)))</f>
        <v>0</v>
      </c>
      <c r="BC259" s="86" t="n">
        <f aca="false">IF(ISERROR(VLOOKUP($B259,$AB:$AX,2,0)),0,(VLOOKUP($B259,$AB:$AX,2,0)))</f>
        <v>0</v>
      </c>
      <c r="BD259" s="164" t="n">
        <f aca="false">IF(ISERROR(VLOOKUP($B259,$AB:$AX,3,0)),0,(VLOOKUP($B259,$AB:$AX,3,0)))</f>
        <v>0</v>
      </c>
      <c r="BE259" s="164" t="n">
        <f aca="false">IF(ISERROR(VLOOKUP($B259,$AB:$AX,4,0)),0,(VLOOKUP($B259,$AB:$AX,4,0)))</f>
        <v>0</v>
      </c>
      <c r="BF259" s="164" t="n">
        <f aca="false">IF(ISERROR(VLOOKUP($B259,$AB:$AX,5,0)),0,(VLOOKUP($B259,$AB:$AX,5,0)))</f>
        <v>0</v>
      </c>
      <c r="BG259" s="164" t="n">
        <f aca="false">IF(ISERROR(VLOOKUP($B259,$AB:$AX,6,0)),0,(VLOOKUP($B259,$AB:$AX,6,0)))</f>
        <v>0</v>
      </c>
      <c r="BH259" s="164" t="n">
        <f aca="false">IF(ISERROR(VLOOKUP($B259,$AB:$AX,7,0)),0,(VLOOKUP($B259,$AB:$AX,7,0)))</f>
        <v>0</v>
      </c>
      <c r="BI259" s="164" t="n">
        <f aca="false">IF(ISERROR(VLOOKUP($B259,$AB:$AX,8,0)),0,(VLOOKUP($B259,$AB:$AX,8,0)))</f>
        <v>0</v>
      </c>
      <c r="BJ259" s="164" t="n">
        <f aca="false">IF(ISERROR(VLOOKUP($B259,$AB:$AX,9,0)),0,(VLOOKUP($B259,$AB:$AX,9,0)))</f>
        <v>0</v>
      </c>
      <c r="BK259" s="165" t="n">
        <f aca="false">IF(ISERROR(VLOOKUP($B259,$AB:$AX,10,0)),0,(VLOOKUP($B259,$AB:$AX,10,0)))</f>
        <v>0</v>
      </c>
    </row>
    <row r="260" customFormat="false" ht="12.75" hidden="true" customHeight="false" outlineLevel="0" collapsed="false">
      <c r="A260" s="174" t="s">
        <v>619</v>
      </c>
      <c r="B260" s="94" t="n">
        <v>0</v>
      </c>
      <c r="D260" s="22" t="n">
        <v>0</v>
      </c>
      <c r="E260" s="22" t="n">
        <v>0</v>
      </c>
      <c r="F260" s="22" t="n">
        <v>0</v>
      </c>
      <c r="G260" s="21" t="n">
        <v>0</v>
      </c>
      <c r="H260" s="22" t="n">
        <v>0</v>
      </c>
      <c r="I260" s="22" t="n">
        <v>0</v>
      </c>
      <c r="J260" s="149" t="n">
        <v>0</v>
      </c>
      <c r="K260" s="149" t="n">
        <v>0</v>
      </c>
      <c r="AA260" s="5" t="s">
        <v>619</v>
      </c>
      <c r="AB260" s="5" t="n">
        <v>0</v>
      </c>
      <c r="AD260" s="5" t="n">
        <v>0</v>
      </c>
      <c r="AE260" s="5" t="n">
        <v>0</v>
      </c>
      <c r="AF260" s="5" t="n">
        <v>0</v>
      </c>
      <c r="AG260" s="5" t="n">
        <v>0</v>
      </c>
      <c r="AH260" s="5" t="n">
        <v>0</v>
      </c>
      <c r="AI260" s="5" t="n">
        <v>0</v>
      </c>
      <c r="AJ260" s="5" t="n">
        <v>0</v>
      </c>
      <c r="AK260" s="5" t="n">
        <v>0</v>
      </c>
      <c r="BB260" s="85" t="n">
        <f aca="false">IF(ISERROR(VLOOKUP($B260,$AB:$AX,1,0)),0,(VLOOKUP($B260,$AB:$AX,1,0)))</f>
        <v>0</v>
      </c>
      <c r="BC260" s="86" t="n">
        <f aca="false">IF(ISERROR(VLOOKUP($B260,$AB:$AX,2,0)),0,(VLOOKUP($B260,$AB:$AX,2,0)))</f>
        <v>0</v>
      </c>
      <c r="BD260" s="164" t="n">
        <f aca="false">IF(ISERROR(VLOOKUP($B260,$AB:$AX,3,0)),0,(VLOOKUP($B260,$AB:$AX,3,0)))</f>
        <v>0</v>
      </c>
      <c r="BE260" s="164" t="n">
        <f aca="false">IF(ISERROR(VLOOKUP($B260,$AB:$AX,4,0)),0,(VLOOKUP($B260,$AB:$AX,4,0)))</f>
        <v>0</v>
      </c>
      <c r="BF260" s="164" t="n">
        <f aca="false">IF(ISERROR(VLOOKUP($B260,$AB:$AX,5,0)),0,(VLOOKUP($B260,$AB:$AX,5,0)))</f>
        <v>0</v>
      </c>
      <c r="BG260" s="164" t="n">
        <f aca="false">IF(ISERROR(VLOOKUP($B260,$AB:$AX,6,0)),0,(VLOOKUP($B260,$AB:$AX,6,0)))</f>
        <v>0</v>
      </c>
      <c r="BH260" s="164" t="n">
        <f aca="false">IF(ISERROR(VLOOKUP($B260,$AB:$AX,7,0)),0,(VLOOKUP($B260,$AB:$AX,7,0)))</f>
        <v>0</v>
      </c>
      <c r="BI260" s="164" t="n">
        <f aca="false">IF(ISERROR(VLOOKUP($B260,$AB:$AX,8,0)),0,(VLOOKUP($B260,$AB:$AX,8,0)))</f>
        <v>0</v>
      </c>
      <c r="BJ260" s="164" t="n">
        <f aca="false">IF(ISERROR(VLOOKUP($B260,$AB:$AX,9,0)),0,(VLOOKUP($B260,$AB:$AX,9,0)))</f>
        <v>0</v>
      </c>
      <c r="BK260" s="165" t="n">
        <f aca="false">IF(ISERROR(VLOOKUP($B260,$AB:$AX,10,0)),0,(VLOOKUP($B260,$AB:$AX,10,0)))</f>
        <v>0</v>
      </c>
    </row>
    <row r="261" customFormat="false" ht="15.75" hidden="false" customHeight="false" outlineLevel="0" collapsed="false">
      <c r="A261" s="174" t="s">
        <v>621</v>
      </c>
      <c r="B261" s="162" t="s">
        <v>622</v>
      </c>
      <c r="AA261" s="5" t="s">
        <v>621</v>
      </c>
      <c r="AB261" s="146" t="s">
        <v>622</v>
      </c>
      <c r="BB261" s="85" t="str">
        <f aca="false">IF(ISERROR(VLOOKUP($B261,$AB:$AX,1,0)),0,(VLOOKUP($B261,$AB:$AX,1,0)))</f>
        <v>SCANDINAVIA</v>
      </c>
      <c r="BC261" s="86" t="n">
        <f aca="false">IF(ISERROR(VLOOKUP($B261,$AB:$AX,2,0)),0,(VLOOKUP($B261,$AB:$AX,2,0)))</f>
        <v>0</v>
      </c>
      <c r="BD261" s="164" t="n">
        <f aca="false">IF(ISERROR(VLOOKUP($B261,$AB:$AX,3,0)),0,(VLOOKUP($B261,$AB:$AX,3,0)))</f>
        <v>0</v>
      </c>
      <c r="BE261" s="164" t="n">
        <f aca="false">IF(ISERROR(VLOOKUP($B261,$AB:$AX,4,0)),0,(VLOOKUP($B261,$AB:$AX,4,0)))</f>
        <v>0</v>
      </c>
      <c r="BF261" s="164" t="n">
        <f aca="false">IF(ISERROR(VLOOKUP($B261,$AB:$AX,5,0)),0,(VLOOKUP($B261,$AB:$AX,5,0)))</f>
        <v>0</v>
      </c>
      <c r="BG261" s="164" t="n">
        <f aca="false">IF(ISERROR(VLOOKUP($B261,$AB:$AX,6,0)),0,(VLOOKUP($B261,$AB:$AX,6,0)))</f>
        <v>0</v>
      </c>
      <c r="BH261" s="164" t="n">
        <f aca="false">IF(ISERROR(VLOOKUP($B261,$AB:$AX,7,0)),0,(VLOOKUP($B261,$AB:$AX,7,0)))</f>
        <v>0</v>
      </c>
      <c r="BI261" s="164" t="n">
        <f aca="false">IF(ISERROR(VLOOKUP($B261,$AB:$AX,8,0)),0,(VLOOKUP($B261,$AB:$AX,8,0)))</f>
        <v>0</v>
      </c>
      <c r="BJ261" s="164" t="n">
        <f aca="false">IF(ISERROR(VLOOKUP($B261,$AB:$AX,9,0)),0,(VLOOKUP($B261,$AB:$AX,9,0)))</f>
        <v>0</v>
      </c>
      <c r="BK261" s="165" t="n">
        <f aca="false">IF(ISERROR(VLOOKUP($B261,$AB:$AX,10,0)),0,(VLOOKUP($B261,$AB:$AX,10,0)))</f>
        <v>0</v>
      </c>
    </row>
    <row r="262" customFormat="false" ht="12.75" hidden="false" customHeight="false" outlineLevel="0" collapsed="false">
      <c r="A262" s="174" t="s">
        <v>623</v>
      </c>
      <c r="B262" s="94" t="s">
        <v>624</v>
      </c>
      <c r="C262" s="21" t="s">
        <v>29</v>
      </c>
      <c r="D262" s="22" t="s">
        <v>625</v>
      </c>
      <c r="E262" s="22" t="s">
        <v>1776</v>
      </c>
      <c r="F262" s="22" t="s">
        <v>1777</v>
      </c>
      <c r="G262" s="21" t="s">
        <v>1778</v>
      </c>
      <c r="H262" s="22" t="s">
        <v>1779</v>
      </c>
      <c r="I262" s="22" t="s">
        <v>1780</v>
      </c>
      <c r="AA262" s="5" t="s">
        <v>623</v>
      </c>
      <c r="AB262" s="5" t="s">
        <v>624</v>
      </c>
      <c r="AC262" s="5" t="s">
        <v>29</v>
      </c>
      <c r="AD262" s="5" t="s">
        <v>625</v>
      </c>
      <c r="AE262" s="5" t="s">
        <v>1776</v>
      </c>
      <c r="AF262" s="5" t="s">
        <v>1777</v>
      </c>
      <c r="AG262" s="5" t="s">
        <v>1778</v>
      </c>
      <c r="AH262" s="5" t="s">
        <v>1779</v>
      </c>
      <c r="AI262" s="5" t="s">
        <v>1780</v>
      </c>
      <c r="BB262" s="85" t="str">
        <f aca="false">IF(ISERROR(VLOOKUP($B262,$AB:$AX,1,0)),0,(VLOOKUP($B262,$AB:$AX,1,0)))</f>
        <v>Norske Skog</v>
      </c>
      <c r="BC262" s="86" t="str">
        <f aca="false">IF(ISERROR(VLOOKUP($B262,$AB:$AX,2,0)),0,(VLOOKUP($B262,$AB:$AX,2,0)))</f>
        <v>Q2 01</v>
      </c>
      <c r="BD262" s="164" t="str">
        <f aca="false">IF(ISERROR(VLOOKUP($B262,$AB:$AX,3,0)),0,(VLOOKUP($B262,$AB:$AX,3,0)))</f>
        <v>Thorstein Jenssen</v>
      </c>
      <c r="BE262" s="164" t="str">
        <f aca="false">IF(ISERROR(VLOOKUP($B262,$AB:$AX,4,0)),0,(VLOOKUP($B262,$AB:$AX,4,0)))</f>
        <v>Martin Rosell</v>
      </c>
      <c r="BF262" s="164" t="str">
        <f aca="false">IF(ISERROR(VLOOKUP($B262,$AB:$AX,5,0)),0,(VLOOKUP($B262,$AB:$AX,5,0)))</f>
        <v>Dirk Remus</v>
      </c>
      <c r="BG262" s="164" t="str">
        <f aca="false">IF(ISERROR(VLOOKUP($B262,$AB:$AX,6,0)),0,(VLOOKUP($B262,$AB:$AX,6,0)))</f>
        <v>Matthew Landy</v>
      </c>
      <c r="BH262" s="164" t="str">
        <f aca="false">IF(ISERROR(VLOOKUP($B262,$AB:$AX,7,0)),0,(VLOOKUP($B262,$AB:$AX,7,0)))</f>
        <v>Martin Ley</v>
      </c>
      <c r="BI262" s="164" t="str">
        <f aca="false">IF(ISERROR(VLOOKUP($B262,$AB:$AX,8,0)),0,(VLOOKUP($B262,$AB:$AX,8,0)))</f>
        <v>Orjan Agdesteen</v>
      </c>
      <c r="BJ262" s="164" t="n">
        <f aca="false">IF(ISERROR(VLOOKUP($B262,$AB:$AX,9,0)),0,(VLOOKUP($B262,$AB:$AX,9,0)))</f>
        <v>0</v>
      </c>
      <c r="BK262" s="165" t="n">
        <f aca="false">IF(ISERROR(VLOOKUP($B262,$AB:$AX,10,0)),0,(VLOOKUP($B262,$AB:$AX,10,0)))</f>
        <v>0</v>
      </c>
    </row>
    <row r="263" customFormat="false" ht="12.75" hidden="false" customHeight="false" outlineLevel="0" collapsed="false">
      <c r="A263" s="174" t="s">
        <v>627</v>
      </c>
      <c r="B263" s="94" t="s">
        <v>628</v>
      </c>
      <c r="C263" s="21" t="s">
        <v>29</v>
      </c>
      <c r="D263" s="22" t="s">
        <v>629</v>
      </c>
      <c r="E263" s="22" t="s">
        <v>1776</v>
      </c>
      <c r="F263" s="22" t="s">
        <v>1777</v>
      </c>
      <c r="G263" s="21" t="s">
        <v>1778</v>
      </c>
      <c r="H263" s="22" t="s">
        <v>1779</v>
      </c>
      <c r="I263" s="22" t="s">
        <v>1780</v>
      </c>
      <c r="J263" s="149" t="s">
        <v>1753</v>
      </c>
      <c r="AA263" s="5" t="s">
        <v>627</v>
      </c>
      <c r="AB263" s="5" t="s">
        <v>628</v>
      </c>
      <c r="AC263" s="5" t="s">
        <v>29</v>
      </c>
      <c r="AD263" s="5" t="s">
        <v>629</v>
      </c>
      <c r="AE263" s="5" t="s">
        <v>1776</v>
      </c>
      <c r="AF263" s="5" t="s">
        <v>1777</v>
      </c>
      <c r="AG263" s="5" t="s">
        <v>1778</v>
      </c>
      <c r="AH263" s="5" t="s">
        <v>1779</v>
      </c>
      <c r="AI263" s="5" t="s">
        <v>1780</v>
      </c>
      <c r="AJ263" s="5" t="s">
        <v>1753</v>
      </c>
      <c r="BB263" s="85" t="str">
        <f aca="false">IF(ISERROR(VLOOKUP($B263,$AB:$AX,1,0)),0,(VLOOKUP($B263,$AB:$AX,1,0)))</f>
        <v>Öresundskraft</v>
      </c>
      <c r="BC263" s="86" t="str">
        <f aca="false">IF(ISERROR(VLOOKUP($B263,$AB:$AX,2,0)),0,(VLOOKUP($B263,$AB:$AX,2,0)))</f>
        <v>Q2 01</v>
      </c>
      <c r="BD263" s="164" t="str">
        <f aca="false">IF(ISERROR(VLOOKUP($B263,$AB:$AX,3,0)),0,(VLOOKUP($B263,$AB:$AX,3,0)))</f>
        <v>Johan Ström</v>
      </c>
      <c r="BE263" s="164" t="str">
        <f aca="false">IF(ISERROR(VLOOKUP($B263,$AB:$AX,4,0)),0,(VLOOKUP($B263,$AB:$AX,4,0)))</f>
        <v>Martin Rosell</v>
      </c>
      <c r="BF263" s="164" t="str">
        <f aca="false">IF(ISERROR(VLOOKUP($B263,$AB:$AX,5,0)),0,(VLOOKUP($B263,$AB:$AX,5,0)))</f>
        <v>Dirk Remus</v>
      </c>
      <c r="BG263" s="164" t="str">
        <f aca="false">IF(ISERROR(VLOOKUP($B263,$AB:$AX,6,0)),0,(VLOOKUP($B263,$AB:$AX,6,0)))</f>
        <v>Matthew Landy</v>
      </c>
      <c r="BH263" s="164" t="str">
        <f aca="false">IF(ISERROR(VLOOKUP($B263,$AB:$AX,7,0)),0,(VLOOKUP($B263,$AB:$AX,7,0)))</f>
        <v>Martin Ley</v>
      </c>
      <c r="BI263" s="164" t="str">
        <f aca="false">IF(ISERROR(VLOOKUP($B263,$AB:$AX,8,0)),0,(VLOOKUP($B263,$AB:$AX,8,0)))</f>
        <v>Orjan Agdesteen</v>
      </c>
      <c r="BJ263" s="164" t="str">
        <f aca="false">IF(ISERROR(VLOOKUP($B263,$AB:$AX,9,0)),0,(VLOOKUP($B263,$AB:$AX,9,0)))</f>
        <v>Olivier Herbelot</v>
      </c>
      <c r="BK263" s="165" t="n">
        <f aca="false">IF(ISERROR(VLOOKUP($B263,$AB:$AX,10,0)),0,(VLOOKUP($B263,$AB:$AX,10,0)))</f>
        <v>0</v>
      </c>
    </row>
    <row r="264" customFormat="false" ht="12.75" hidden="false" customHeight="false" outlineLevel="0" collapsed="false">
      <c r="A264" s="174" t="s">
        <v>631</v>
      </c>
      <c r="B264" s="94" t="s">
        <v>628</v>
      </c>
      <c r="C264" s="21" t="s">
        <v>29</v>
      </c>
      <c r="D264" s="22" t="s">
        <v>629</v>
      </c>
      <c r="E264" s="22" t="s">
        <v>1776</v>
      </c>
      <c r="F264" s="22" t="s">
        <v>1777</v>
      </c>
      <c r="G264" s="21" t="s">
        <v>1778</v>
      </c>
      <c r="H264" s="22" t="s">
        <v>1779</v>
      </c>
      <c r="I264" s="22" t="s">
        <v>1780</v>
      </c>
      <c r="J264" s="149" t="s">
        <v>1753</v>
      </c>
      <c r="K264" s="149" t="s">
        <v>901</v>
      </c>
      <c r="AA264" s="5" t="s">
        <v>631</v>
      </c>
      <c r="AB264" s="5" t="s">
        <v>628</v>
      </c>
      <c r="AC264" s="5" t="s">
        <v>29</v>
      </c>
      <c r="AD264" s="5" t="s">
        <v>629</v>
      </c>
      <c r="AE264" s="5" t="s">
        <v>1776</v>
      </c>
      <c r="AF264" s="5" t="s">
        <v>1777</v>
      </c>
      <c r="AG264" s="5" t="s">
        <v>1778</v>
      </c>
      <c r="AH264" s="5" t="s">
        <v>1779</v>
      </c>
      <c r="AI264" s="5" t="s">
        <v>1780</v>
      </c>
      <c r="AJ264" s="5" t="s">
        <v>1753</v>
      </c>
      <c r="AK264" s="5" t="s">
        <v>901</v>
      </c>
      <c r="BB264" s="85" t="str">
        <f aca="false">IF(ISERROR(VLOOKUP($B264,$AB:$AX,1,0)),0,(VLOOKUP($B264,$AB:$AX,1,0)))</f>
        <v>Öresundskraft</v>
      </c>
      <c r="BC264" s="86" t="str">
        <f aca="false">IF(ISERROR(VLOOKUP($B264,$AB:$AX,2,0)),0,(VLOOKUP($B264,$AB:$AX,2,0)))</f>
        <v>Q2 01</v>
      </c>
      <c r="BD264" s="164" t="str">
        <f aca="false">IF(ISERROR(VLOOKUP($B264,$AB:$AX,3,0)),0,(VLOOKUP($B264,$AB:$AX,3,0)))</f>
        <v>Johan Ström</v>
      </c>
      <c r="BE264" s="164" t="str">
        <f aca="false">IF(ISERROR(VLOOKUP($B264,$AB:$AX,4,0)),0,(VLOOKUP($B264,$AB:$AX,4,0)))</f>
        <v>Martin Rosell</v>
      </c>
      <c r="BF264" s="164" t="str">
        <f aca="false">IF(ISERROR(VLOOKUP($B264,$AB:$AX,5,0)),0,(VLOOKUP($B264,$AB:$AX,5,0)))</f>
        <v>Dirk Remus</v>
      </c>
      <c r="BG264" s="164" t="str">
        <f aca="false">IF(ISERROR(VLOOKUP($B264,$AB:$AX,6,0)),0,(VLOOKUP($B264,$AB:$AX,6,0)))</f>
        <v>Matthew Landy</v>
      </c>
      <c r="BH264" s="164" t="str">
        <f aca="false">IF(ISERROR(VLOOKUP($B264,$AB:$AX,7,0)),0,(VLOOKUP($B264,$AB:$AX,7,0)))</f>
        <v>Martin Ley</v>
      </c>
      <c r="BI264" s="164" t="str">
        <f aca="false">IF(ISERROR(VLOOKUP($B264,$AB:$AX,8,0)),0,(VLOOKUP($B264,$AB:$AX,8,0)))</f>
        <v>Orjan Agdesteen</v>
      </c>
      <c r="BJ264" s="164" t="str">
        <f aca="false">IF(ISERROR(VLOOKUP($B264,$AB:$AX,9,0)),0,(VLOOKUP($B264,$AB:$AX,9,0)))</f>
        <v>Olivier Herbelot</v>
      </c>
      <c r="BK264" s="165" t="n">
        <f aca="false">IF(ISERROR(VLOOKUP($B264,$AB:$AX,10,0)),0,(VLOOKUP($B264,$AB:$AX,10,0)))</f>
        <v>0</v>
      </c>
    </row>
    <row r="265" customFormat="false" ht="12.75" hidden="false" customHeight="false" outlineLevel="0" collapsed="false">
      <c r="A265" s="174" t="s">
        <v>634</v>
      </c>
      <c r="B265" s="94" t="s">
        <v>635</v>
      </c>
      <c r="C265" s="21" t="s">
        <v>29</v>
      </c>
      <c r="D265" s="22" t="s">
        <v>629</v>
      </c>
      <c r="E265" s="22" t="s">
        <v>1776</v>
      </c>
      <c r="F265" s="22" t="s">
        <v>1777</v>
      </c>
      <c r="G265" s="21" t="s">
        <v>1778</v>
      </c>
      <c r="H265" s="22" t="s">
        <v>1779</v>
      </c>
      <c r="I265" s="22" t="s">
        <v>1780</v>
      </c>
      <c r="J265" s="149" t="s">
        <v>1753</v>
      </c>
      <c r="K265" s="149" t="s">
        <v>901</v>
      </c>
      <c r="AA265" s="5" t="s">
        <v>634</v>
      </c>
      <c r="AB265" s="5" t="s">
        <v>635</v>
      </c>
      <c r="AC265" s="5" t="s">
        <v>29</v>
      </c>
      <c r="AD265" s="5" t="s">
        <v>629</v>
      </c>
      <c r="AE265" s="5" t="s">
        <v>1776</v>
      </c>
      <c r="AF265" s="5" t="s">
        <v>1777</v>
      </c>
      <c r="AG265" s="5" t="s">
        <v>1778</v>
      </c>
      <c r="AH265" s="5" t="s">
        <v>1779</v>
      </c>
      <c r="AI265" s="5" t="s">
        <v>1780</v>
      </c>
      <c r="AJ265" s="5" t="s">
        <v>1753</v>
      </c>
      <c r="AK265" s="5" t="s">
        <v>901</v>
      </c>
      <c r="BB265" s="85" t="str">
        <f aca="false">IF(ISERROR(VLOOKUP($B265,$AB:$AX,1,0)),0,(VLOOKUP($B265,$AB:$AX,1,0)))</f>
        <v>HjoTiBorg</v>
      </c>
      <c r="BC265" s="86" t="str">
        <f aca="false">IF(ISERROR(VLOOKUP($B265,$AB:$AX,2,0)),0,(VLOOKUP($B265,$AB:$AX,2,0)))</f>
        <v>Q2 01</v>
      </c>
      <c r="BD265" s="164" t="str">
        <f aca="false">IF(ISERROR(VLOOKUP($B265,$AB:$AX,3,0)),0,(VLOOKUP($B265,$AB:$AX,3,0)))</f>
        <v>Johan Ström</v>
      </c>
      <c r="BE265" s="164" t="str">
        <f aca="false">IF(ISERROR(VLOOKUP($B265,$AB:$AX,4,0)),0,(VLOOKUP($B265,$AB:$AX,4,0)))</f>
        <v>Martin Rosell</v>
      </c>
      <c r="BF265" s="164" t="str">
        <f aca="false">IF(ISERROR(VLOOKUP($B265,$AB:$AX,5,0)),0,(VLOOKUP($B265,$AB:$AX,5,0)))</f>
        <v>Dirk Remus</v>
      </c>
      <c r="BG265" s="164" t="str">
        <f aca="false">IF(ISERROR(VLOOKUP($B265,$AB:$AX,6,0)),0,(VLOOKUP($B265,$AB:$AX,6,0)))</f>
        <v>Matthew Landy</v>
      </c>
      <c r="BH265" s="164" t="str">
        <f aca="false">IF(ISERROR(VLOOKUP($B265,$AB:$AX,7,0)),0,(VLOOKUP($B265,$AB:$AX,7,0)))</f>
        <v>Martin Ley</v>
      </c>
      <c r="BI265" s="164" t="str">
        <f aca="false">IF(ISERROR(VLOOKUP($B265,$AB:$AX,8,0)),0,(VLOOKUP($B265,$AB:$AX,8,0)))</f>
        <v>Orjan Agdesteen</v>
      </c>
      <c r="BJ265" s="164" t="str">
        <f aca="false">IF(ISERROR(VLOOKUP($B265,$AB:$AX,9,0)),0,(VLOOKUP($B265,$AB:$AX,9,0)))</f>
        <v>Olivier Herbelot</v>
      </c>
      <c r="BK265" s="165" t="str">
        <f aca="false">IF(ISERROR(VLOOKUP($B265,$AB:$AX,10,0)),0,(VLOOKUP($B265,$AB:$AX,10,0)))</f>
        <v>Treasa Kirby</v>
      </c>
    </row>
    <row r="266" customFormat="false" ht="12.75" hidden="false" customHeight="false" outlineLevel="0" collapsed="false">
      <c r="A266" s="174" t="s">
        <v>637</v>
      </c>
      <c r="B266" s="94" t="s">
        <v>638</v>
      </c>
      <c r="C266" s="21" t="s">
        <v>29</v>
      </c>
      <c r="D266" s="22" t="s">
        <v>629</v>
      </c>
      <c r="E266" s="22" t="s">
        <v>1776</v>
      </c>
      <c r="F266" s="22" t="s">
        <v>1777</v>
      </c>
      <c r="G266" s="21" t="s">
        <v>1778</v>
      </c>
      <c r="H266" s="22" t="s">
        <v>1779</v>
      </c>
      <c r="I266" s="22" t="s">
        <v>1780</v>
      </c>
      <c r="J266" s="149" t="s">
        <v>1753</v>
      </c>
      <c r="K266" s="149" t="s">
        <v>901</v>
      </c>
      <c r="AA266" s="5" t="s">
        <v>637</v>
      </c>
      <c r="AB266" s="5" t="s">
        <v>638</v>
      </c>
      <c r="AC266" s="5" t="s">
        <v>29</v>
      </c>
      <c r="AD266" s="5" t="s">
        <v>629</v>
      </c>
      <c r="AE266" s="5" t="s">
        <v>1776</v>
      </c>
      <c r="AF266" s="5" t="s">
        <v>1777</v>
      </c>
      <c r="AG266" s="5" t="s">
        <v>1778</v>
      </c>
      <c r="AH266" s="5" t="s">
        <v>1779</v>
      </c>
      <c r="AI266" s="5" t="s">
        <v>1780</v>
      </c>
      <c r="AJ266" s="5" t="s">
        <v>1753</v>
      </c>
      <c r="AK266" s="5" t="s">
        <v>901</v>
      </c>
      <c r="BB266" s="85" t="str">
        <f aca="false">IF(ISERROR(VLOOKUP($B266,$AB:$AX,1,0)),0,(VLOOKUP($B266,$AB:$AX,1,0)))</f>
        <v>Alvesta</v>
      </c>
      <c r="BC266" s="86" t="str">
        <f aca="false">IF(ISERROR(VLOOKUP($B266,$AB:$AX,2,0)),0,(VLOOKUP($B266,$AB:$AX,2,0)))</f>
        <v>Q2 01</v>
      </c>
      <c r="BD266" s="164" t="str">
        <f aca="false">IF(ISERROR(VLOOKUP($B266,$AB:$AX,3,0)),0,(VLOOKUP($B266,$AB:$AX,3,0)))</f>
        <v>Johan Ström</v>
      </c>
      <c r="BE266" s="164" t="str">
        <f aca="false">IF(ISERROR(VLOOKUP($B266,$AB:$AX,4,0)),0,(VLOOKUP($B266,$AB:$AX,4,0)))</f>
        <v>Martin Rosell</v>
      </c>
      <c r="BF266" s="164" t="str">
        <f aca="false">IF(ISERROR(VLOOKUP($B266,$AB:$AX,5,0)),0,(VLOOKUP($B266,$AB:$AX,5,0)))</f>
        <v>Dirk Remus</v>
      </c>
      <c r="BG266" s="164" t="str">
        <f aca="false">IF(ISERROR(VLOOKUP($B266,$AB:$AX,6,0)),0,(VLOOKUP($B266,$AB:$AX,6,0)))</f>
        <v>Matthew Landy</v>
      </c>
      <c r="BH266" s="164" t="str">
        <f aca="false">IF(ISERROR(VLOOKUP($B266,$AB:$AX,7,0)),0,(VLOOKUP($B266,$AB:$AX,7,0)))</f>
        <v>Martin Ley</v>
      </c>
      <c r="BI266" s="164" t="str">
        <f aca="false">IF(ISERROR(VLOOKUP($B266,$AB:$AX,8,0)),0,(VLOOKUP($B266,$AB:$AX,8,0)))</f>
        <v>Orjan Agdesteen</v>
      </c>
      <c r="BJ266" s="164" t="str">
        <f aca="false">IF(ISERROR(VLOOKUP($B266,$AB:$AX,9,0)),0,(VLOOKUP($B266,$AB:$AX,9,0)))</f>
        <v>Olivier Herbelot</v>
      </c>
      <c r="BK266" s="165" t="str">
        <f aca="false">IF(ISERROR(VLOOKUP($B266,$AB:$AX,10,0)),0,(VLOOKUP($B266,$AB:$AX,10,0)))</f>
        <v>Treasa Kirby</v>
      </c>
    </row>
    <row r="267" customFormat="false" ht="12.75" hidden="false" customHeight="false" outlineLevel="0" collapsed="false">
      <c r="A267" s="174" t="s">
        <v>639</v>
      </c>
      <c r="B267" s="94" t="s">
        <v>640</v>
      </c>
      <c r="C267" s="21" t="s">
        <v>29</v>
      </c>
      <c r="D267" s="22" t="s">
        <v>641</v>
      </c>
      <c r="E267" s="22" t="s">
        <v>1776</v>
      </c>
      <c r="F267" s="22" t="s">
        <v>1777</v>
      </c>
      <c r="G267" s="21" t="s">
        <v>1778</v>
      </c>
      <c r="H267" s="22" t="s">
        <v>1779</v>
      </c>
      <c r="I267" s="22" t="s">
        <v>1780</v>
      </c>
      <c r="J267" s="149" t="s">
        <v>1753</v>
      </c>
      <c r="K267" s="149" t="s">
        <v>901</v>
      </c>
      <c r="AA267" s="5" t="s">
        <v>639</v>
      </c>
      <c r="AB267" s="5" t="s">
        <v>640</v>
      </c>
      <c r="AC267" s="5" t="s">
        <v>29</v>
      </c>
      <c r="AD267" s="5" t="s">
        <v>641</v>
      </c>
      <c r="AE267" s="5" t="s">
        <v>1776</v>
      </c>
      <c r="AF267" s="5" t="s">
        <v>1777</v>
      </c>
      <c r="AG267" s="5" t="s">
        <v>1778</v>
      </c>
      <c r="AH267" s="5" t="s">
        <v>1779</v>
      </c>
      <c r="AI267" s="5" t="s">
        <v>1780</v>
      </c>
      <c r="AJ267" s="5" t="s">
        <v>1753</v>
      </c>
      <c r="AK267" s="5" t="s">
        <v>901</v>
      </c>
      <c r="BB267" s="85" t="str">
        <f aca="false">IF(ISERROR(VLOOKUP($B267,$AB:$AX,1,0)),0,(VLOOKUP($B267,$AB:$AX,1,0)))</f>
        <v>Trelleborg</v>
      </c>
      <c r="BC267" s="86" t="str">
        <f aca="false">IF(ISERROR(VLOOKUP($B267,$AB:$AX,2,0)),0,(VLOOKUP($B267,$AB:$AX,2,0)))</f>
        <v>Q2 01</v>
      </c>
      <c r="BD267" s="164" t="str">
        <f aca="false">IF(ISERROR(VLOOKUP($B267,$AB:$AX,3,0)),0,(VLOOKUP($B267,$AB:$AX,3,0)))</f>
        <v>Per Hedebäck</v>
      </c>
      <c r="BE267" s="164" t="str">
        <f aca="false">IF(ISERROR(VLOOKUP($B267,$AB:$AX,4,0)),0,(VLOOKUP($B267,$AB:$AX,4,0)))</f>
        <v>Martin Rosell</v>
      </c>
      <c r="BF267" s="164" t="str">
        <f aca="false">IF(ISERROR(VLOOKUP($B267,$AB:$AX,5,0)),0,(VLOOKUP($B267,$AB:$AX,5,0)))</f>
        <v>Dirk Remus</v>
      </c>
      <c r="BG267" s="164" t="str">
        <f aca="false">IF(ISERROR(VLOOKUP($B267,$AB:$AX,6,0)),0,(VLOOKUP($B267,$AB:$AX,6,0)))</f>
        <v>Matthew Landy</v>
      </c>
      <c r="BH267" s="164" t="str">
        <f aca="false">IF(ISERROR(VLOOKUP($B267,$AB:$AX,7,0)),0,(VLOOKUP($B267,$AB:$AX,7,0)))</f>
        <v>Martin Ley</v>
      </c>
      <c r="BI267" s="164" t="str">
        <f aca="false">IF(ISERROR(VLOOKUP($B267,$AB:$AX,8,0)),0,(VLOOKUP($B267,$AB:$AX,8,0)))</f>
        <v>Orjan Agdesteen</v>
      </c>
      <c r="BJ267" s="164" t="str">
        <f aca="false">IF(ISERROR(VLOOKUP($B267,$AB:$AX,9,0)),0,(VLOOKUP($B267,$AB:$AX,9,0)))</f>
        <v>Olivier Herbelot</v>
      </c>
      <c r="BK267" s="165" t="str">
        <f aca="false">IF(ISERROR(VLOOKUP($B267,$AB:$AX,10,0)),0,(VLOOKUP($B267,$AB:$AX,10,0)))</f>
        <v>Treasa Kirby</v>
      </c>
    </row>
    <row r="268" customFormat="false" ht="12.75" hidden="false" customHeight="false" outlineLevel="0" collapsed="false">
      <c r="A268" s="174" t="s">
        <v>643</v>
      </c>
      <c r="B268" s="94" t="s">
        <v>644</v>
      </c>
      <c r="C268" s="21" t="s">
        <v>29</v>
      </c>
      <c r="D268" s="22" t="s">
        <v>641</v>
      </c>
      <c r="E268" s="22" t="s">
        <v>1776</v>
      </c>
      <c r="F268" s="22" t="s">
        <v>1777</v>
      </c>
      <c r="G268" s="21" t="s">
        <v>1778</v>
      </c>
      <c r="H268" s="22" t="s">
        <v>1779</v>
      </c>
      <c r="I268" s="22" t="s">
        <v>1780</v>
      </c>
      <c r="J268" s="149" t="s">
        <v>1753</v>
      </c>
      <c r="K268" s="149" t="s">
        <v>901</v>
      </c>
      <c r="AA268" s="5" t="s">
        <v>643</v>
      </c>
      <c r="AB268" s="5" t="s">
        <v>644</v>
      </c>
      <c r="AC268" s="5" t="s">
        <v>29</v>
      </c>
      <c r="AD268" s="5" t="s">
        <v>641</v>
      </c>
      <c r="AE268" s="5" t="s">
        <v>1776</v>
      </c>
      <c r="AF268" s="5" t="s">
        <v>1777</v>
      </c>
      <c r="AG268" s="5" t="s">
        <v>1778</v>
      </c>
      <c r="AH268" s="5" t="s">
        <v>1779</v>
      </c>
      <c r="AI268" s="5" t="s">
        <v>1780</v>
      </c>
      <c r="AJ268" s="5" t="s">
        <v>1753</v>
      </c>
      <c r="AK268" s="5" t="s">
        <v>901</v>
      </c>
      <c r="BB268" s="85" t="str">
        <f aca="false">IF(ISERROR(VLOOKUP($B268,$AB:$AX,1,0)),0,(VLOOKUP($B268,$AB:$AX,1,0)))</f>
        <v>Heimstaden</v>
      </c>
      <c r="BC268" s="86" t="str">
        <f aca="false">IF(ISERROR(VLOOKUP($B268,$AB:$AX,2,0)),0,(VLOOKUP($B268,$AB:$AX,2,0)))</f>
        <v>Q2 01</v>
      </c>
      <c r="BD268" s="164" t="str">
        <f aca="false">IF(ISERROR(VLOOKUP($B268,$AB:$AX,3,0)),0,(VLOOKUP($B268,$AB:$AX,3,0)))</f>
        <v>Per Hedebäck</v>
      </c>
      <c r="BE268" s="164" t="str">
        <f aca="false">IF(ISERROR(VLOOKUP($B268,$AB:$AX,4,0)),0,(VLOOKUP($B268,$AB:$AX,4,0)))</f>
        <v>Martin Rosell</v>
      </c>
      <c r="BF268" s="164" t="str">
        <f aca="false">IF(ISERROR(VLOOKUP($B268,$AB:$AX,5,0)),0,(VLOOKUP($B268,$AB:$AX,5,0)))</f>
        <v>Dirk Remus</v>
      </c>
      <c r="BG268" s="164" t="str">
        <f aca="false">IF(ISERROR(VLOOKUP($B268,$AB:$AX,6,0)),0,(VLOOKUP($B268,$AB:$AX,6,0)))</f>
        <v>Matthew Landy</v>
      </c>
      <c r="BH268" s="164" t="str">
        <f aca="false">IF(ISERROR(VLOOKUP($B268,$AB:$AX,7,0)),0,(VLOOKUP($B268,$AB:$AX,7,0)))</f>
        <v>Martin Ley</v>
      </c>
      <c r="BI268" s="164" t="str">
        <f aca="false">IF(ISERROR(VLOOKUP($B268,$AB:$AX,8,0)),0,(VLOOKUP($B268,$AB:$AX,8,0)))</f>
        <v>Orjan Agdesteen</v>
      </c>
      <c r="BJ268" s="164" t="str">
        <f aca="false">IF(ISERROR(VLOOKUP($B268,$AB:$AX,9,0)),0,(VLOOKUP($B268,$AB:$AX,9,0)))</f>
        <v>Olivier Herbelot</v>
      </c>
      <c r="BK268" s="165" t="str">
        <f aca="false">IF(ISERROR(VLOOKUP($B268,$AB:$AX,10,0)),0,(VLOOKUP($B268,$AB:$AX,10,0)))</f>
        <v>Treasa Kirby</v>
      </c>
    </row>
    <row r="269" customFormat="false" ht="12.75" hidden="false" customHeight="false" outlineLevel="0" collapsed="false">
      <c r="A269" s="174" t="s">
        <v>646</v>
      </c>
      <c r="B269" s="94" t="s">
        <v>647</v>
      </c>
      <c r="C269" s="21" t="s">
        <v>29</v>
      </c>
      <c r="D269" s="22" t="s">
        <v>648</v>
      </c>
      <c r="E269" s="22" t="s">
        <v>1776</v>
      </c>
      <c r="F269" s="22" t="s">
        <v>1777</v>
      </c>
      <c r="G269" s="21" t="s">
        <v>1778</v>
      </c>
      <c r="H269" s="22" t="s">
        <v>1779</v>
      </c>
      <c r="I269" s="22" t="s">
        <v>1780</v>
      </c>
      <c r="J269" s="149" t="s">
        <v>1753</v>
      </c>
      <c r="K269" s="149" t="s">
        <v>901</v>
      </c>
      <c r="AA269" s="5" t="s">
        <v>646</v>
      </c>
      <c r="AB269" s="5" t="s">
        <v>647</v>
      </c>
      <c r="AC269" s="5" t="s">
        <v>29</v>
      </c>
      <c r="AD269" s="5" t="s">
        <v>648</v>
      </c>
      <c r="AE269" s="5" t="s">
        <v>1776</v>
      </c>
      <c r="AF269" s="5" t="s">
        <v>1777</v>
      </c>
      <c r="AG269" s="5" t="s">
        <v>1778</v>
      </c>
      <c r="AH269" s="5" t="s">
        <v>1779</v>
      </c>
      <c r="AI269" s="5" t="s">
        <v>1780</v>
      </c>
      <c r="AJ269" s="5" t="s">
        <v>1753</v>
      </c>
      <c r="AK269" s="5" t="s">
        <v>901</v>
      </c>
      <c r="BB269" s="85" t="str">
        <f aca="false">IF(ISERROR(VLOOKUP($B269,$AB:$AX,1,0)),0,(VLOOKUP($B269,$AB:$AX,1,0)))</f>
        <v>IKEA</v>
      </c>
      <c r="BC269" s="86" t="str">
        <f aca="false">IF(ISERROR(VLOOKUP($B269,$AB:$AX,2,0)),0,(VLOOKUP($B269,$AB:$AX,2,0)))</f>
        <v>Q2 01</v>
      </c>
      <c r="BD269" s="164" t="str">
        <f aca="false">IF(ISERROR(VLOOKUP($B269,$AB:$AX,3,0)),0,(VLOOKUP($B269,$AB:$AX,3,0)))</f>
        <v>Magnus Groth / John Millard</v>
      </c>
      <c r="BE269" s="164" t="str">
        <f aca="false">IF(ISERROR(VLOOKUP($B269,$AB:$AX,4,0)),0,(VLOOKUP($B269,$AB:$AX,4,0)))</f>
        <v>Martin Rosell</v>
      </c>
      <c r="BF269" s="164" t="str">
        <f aca="false">IF(ISERROR(VLOOKUP($B269,$AB:$AX,5,0)),0,(VLOOKUP($B269,$AB:$AX,5,0)))</f>
        <v>Dirk Remus</v>
      </c>
      <c r="BG269" s="164" t="str">
        <f aca="false">IF(ISERROR(VLOOKUP($B269,$AB:$AX,6,0)),0,(VLOOKUP($B269,$AB:$AX,6,0)))</f>
        <v>Matthew Landy</v>
      </c>
      <c r="BH269" s="164" t="str">
        <f aca="false">IF(ISERROR(VLOOKUP($B269,$AB:$AX,7,0)),0,(VLOOKUP($B269,$AB:$AX,7,0)))</f>
        <v>Martin Ley</v>
      </c>
      <c r="BI269" s="164" t="str">
        <f aca="false">IF(ISERROR(VLOOKUP($B269,$AB:$AX,8,0)),0,(VLOOKUP($B269,$AB:$AX,8,0)))</f>
        <v>Orjan Agdesteen</v>
      </c>
      <c r="BJ269" s="164" t="str">
        <f aca="false">IF(ISERROR(VLOOKUP($B269,$AB:$AX,9,0)),0,(VLOOKUP($B269,$AB:$AX,9,0)))</f>
        <v>Olivier Herbelot</v>
      </c>
      <c r="BK269" s="165" t="str">
        <f aca="false">IF(ISERROR(VLOOKUP($B269,$AB:$AX,10,0)),0,(VLOOKUP($B269,$AB:$AX,10,0)))</f>
        <v>Treasa Kirby</v>
      </c>
    </row>
    <row r="270" customFormat="false" ht="12.75" hidden="false" customHeight="false" outlineLevel="0" collapsed="false">
      <c r="A270" s="174" t="s">
        <v>649</v>
      </c>
      <c r="B270" s="94" t="s">
        <v>650</v>
      </c>
      <c r="C270" s="21" t="s">
        <v>29</v>
      </c>
      <c r="D270" s="22" t="s">
        <v>641</v>
      </c>
      <c r="E270" s="22" t="s">
        <v>1776</v>
      </c>
      <c r="F270" s="22" t="s">
        <v>1777</v>
      </c>
      <c r="G270" s="21" t="s">
        <v>1778</v>
      </c>
      <c r="H270" s="22" t="s">
        <v>1779</v>
      </c>
      <c r="I270" s="22" t="s">
        <v>1780</v>
      </c>
      <c r="J270" s="149" t="s">
        <v>1753</v>
      </c>
      <c r="K270" s="149" t="s">
        <v>901</v>
      </c>
      <c r="AA270" s="5" t="s">
        <v>649</v>
      </c>
      <c r="AB270" s="5" t="s">
        <v>650</v>
      </c>
      <c r="AC270" s="5" t="s">
        <v>29</v>
      </c>
      <c r="AD270" s="5" t="s">
        <v>641</v>
      </c>
      <c r="AE270" s="5" t="s">
        <v>1776</v>
      </c>
      <c r="AF270" s="5" t="s">
        <v>1777</v>
      </c>
      <c r="AG270" s="5" t="s">
        <v>1778</v>
      </c>
      <c r="AH270" s="5" t="s">
        <v>1779</v>
      </c>
      <c r="AI270" s="5" t="s">
        <v>1780</v>
      </c>
      <c r="AJ270" s="5" t="s">
        <v>1753</v>
      </c>
      <c r="AK270" s="5" t="s">
        <v>901</v>
      </c>
      <c r="BB270" s="85" t="str">
        <f aca="false">IF(ISERROR(VLOOKUP($B270,$AB:$AX,1,0)),0,(VLOOKUP($B270,$AB:$AX,1,0)))</f>
        <v>Vasakronan</v>
      </c>
      <c r="BC270" s="86" t="str">
        <f aca="false">IF(ISERROR(VLOOKUP($B270,$AB:$AX,2,0)),0,(VLOOKUP($B270,$AB:$AX,2,0)))</f>
        <v>Q2 01</v>
      </c>
      <c r="BD270" s="164" t="str">
        <f aca="false">IF(ISERROR(VLOOKUP($B270,$AB:$AX,3,0)),0,(VLOOKUP($B270,$AB:$AX,3,0)))</f>
        <v>Per Hedebäck</v>
      </c>
      <c r="BE270" s="164" t="str">
        <f aca="false">IF(ISERROR(VLOOKUP($B270,$AB:$AX,4,0)),0,(VLOOKUP($B270,$AB:$AX,4,0)))</f>
        <v>Martin Rosell</v>
      </c>
      <c r="BF270" s="164" t="str">
        <f aca="false">IF(ISERROR(VLOOKUP($B270,$AB:$AX,5,0)),0,(VLOOKUP($B270,$AB:$AX,5,0)))</f>
        <v>Dirk Remus</v>
      </c>
      <c r="BG270" s="164" t="str">
        <f aca="false">IF(ISERROR(VLOOKUP($B270,$AB:$AX,6,0)),0,(VLOOKUP($B270,$AB:$AX,6,0)))</f>
        <v>Matthew Landy</v>
      </c>
      <c r="BH270" s="164" t="str">
        <f aca="false">IF(ISERROR(VLOOKUP($B270,$AB:$AX,7,0)),0,(VLOOKUP($B270,$AB:$AX,7,0)))</f>
        <v>Martin Ley</v>
      </c>
      <c r="BI270" s="164" t="str">
        <f aca="false">IF(ISERROR(VLOOKUP($B270,$AB:$AX,8,0)),0,(VLOOKUP($B270,$AB:$AX,8,0)))</f>
        <v>Orjan Agdesteen</v>
      </c>
      <c r="BJ270" s="164" t="str">
        <f aca="false">IF(ISERROR(VLOOKUP($B270,$AB:$AX,9,0)),0,(VLOOKUP($B270,$AB:$AX,9,0)))</f>
        <v>Olivier Herbelot</v>
      </c>
      <c r="BK270" s="165" t="str">
        <f aca="false">IF(ISERROR(VLOOKUP($B270,$AB:$AX,10,0)),0,(VLOOKUP($B270,$AB:$AX,10,0)))</f>
        <v>Treasa Kirby</v>
      </c>
    </row>
    <row r="271" customFormat="false" ht="12.75" hidden="false" customHeight="false" outlineLevel="0" collapsed="false">
      <c r="A271" s="174" t="s">
        <v>651</v>
      </c>
      <c r="B271" s="94" t="s">
        <v>652</v>
      </c>
      <c r="C271" s="21" t="s">
        <v>29</v>
      </c>
      <c r="D271" s="22" t="s">
        <v>641</v>
      </c>
      <c r="E271" s="22" t="s">
        <v>1776</v>
      </c>
      <c r="F271" s="22" t="s">
        <v>1777</v>
      </c>
      <c r="G271" s="21" t="s">
        <v>1778</v>
      </c>
      <c r="H271" s="22" t="s">
        <v>1779</v>
      </c>
      <c r="I271" s="22" t="s">
        <v>1780</v>
      </c>
      <c r="J271" s="149" t="s">
        <v>1753</v>
      </c>
      <c r="K271" s="149" t="s">
        <v>901</v>
      </c>
      <c r="AA271" s="5" t="s">
        <v>651</v>
      </c>
      <c r="AB271" s="5" t="s">
        <v>652</v>
      </c>
      <c r="AC271" s="5" t="s">
        <v>29</v>
      </c>
      <c r="AD271" s="5" t="s">
        <v>641</v>
      </c>
      <c r="AE271" s="5" t="s">
        <v>1776</v>
      </c>
      <c r="AF271" s="5" t="s">
        <v>1777</v>
      </c>
      <c r="AG271" s="5" t="s">
        <v>1778</v>
      </c>
      <c r="AH271" s="5" t="s">
        <v>1779</v>
      </c>
      <c r="AI271" s="5" t="s">
        <v>1780</v>
      </c>
      <c r="AJ271" s="5" t="s">
        <v>1753</v>
      </c>
      <c r="AK271" s="5" t="s">
        <v>901</v>
      </c>
      <c r="BB271" s="85" t="str">
        <f aca="false">IF(ISERROR(VLOOKUP($B271,$AB:$AX,1,0)),0,(VLOOKUP($B271,$AB:$AX,1,0)))</f>
        <v>GE Capital</v>
      </c>
      <c r="BC271" s="86" t="str">
        <f aca="false">IF(ISERROR(VLOOKUP($B271,$AB:$AX,2,0)),0,(VLOOKUP($B271,$AB:$AX,2,0)))</f>
        <v>Q2 01</v>
      </c>
      <c r="BD271" s="164" t="str">
        <f aca="false">IF(ISERROR(VLOOKUP($B271,$AB:$AX,3,0)),0,(VLOOKUP($B271,$AB:$AX,3,0)))</f>
        <v>Per Hedebäck</v>
      </c>
      <c r="BE271" s="164" t="str">
        <f aca="false">IF(ISERROR(VLOOKUP($B271,$AB:$AX,4,0)),0,(VLOOKUP($B271,$AB:$AX,4,0)))</f>
        <v>Martin Rosell</v>
      </c>
      <c r="BF271" s="164" t="str">
        <f aca="false">IF(ISERROR(VLOOKUP($B271,$AB:$AX,5,0)),0,(VLOOKUP($B271,$AB:$AX,5,0)))</f>
        <v>Dirk Remus</v>
      </c>
      <c r="BG271" s="164" t="str">
        <f aca="false">IF(ISERROR(VLOOKUP($B271,$AB:$AX,6,0)),0,(VLOOKUP($B271,$AB:$AX,6,0)))</f>
        <v>Matthew Landy</v>
      </c>
      <c r="BH271" s="164" t="str">
        <f aca="false">IF(ISERROR(VLOOKUP($B271,$AB:$AX,7,0)),0,(VLOOKUP($B271,$AB:$AX,7,0)))</f>
        <v>Martin Ley</v>
      </c>
      <c r="BI271" s="164" t="str">
        <f aca="false">IF(ISERROR(VLOOKUP($B271,$AB:$AX,8,0)),0,(VLOOKUP($B271,$AB:$AX,8,0)))</f>
        <v>Orjan Agdesteen</v>
      </c>
      <c r="BJ271" s="164" t="str">
        <f aca="false">IF(ISERROR(VLOOKUP($B271,$AB:$AX,9,0)),0,(VLOOKUP($B271,$AB:$AX,9,0)))</f>
        <v>Olivier Herbelot</v>
      </c>
      <c r="BK271" s="165" t="str">
        <f aca="false">IF(ISERROR(VLOOKUP($B271,$AB:$AX,10,0)),0,(VLOOKUP($B271,$AB:$AX,10,0)))</f>
        <v>Treasa Kirby</v>
      </c>
    </row>
    <row r="272" customFormat="false" ht="12.75" hidden="false" customHeight="false" outlineLevel="0" collapsed="false">
      <c r="A272" s="174" t="s">
        <v>653</v>
      </c>
      <c r="B272" s="94" t="s">
        <v>654</v>
      </c>
      <c r="C272" s="21" t="s">
        <v>29</v>
      </c>
      <c r="D272" s="22" t="s">
        <v>629</v>
      </c>
      <c r="E272" s="22" t="s">
        <v>1776</v>
      </c>
      <c r="F272" s="22" t="s">
        <v>1777</v>
      </c>
      <c r="G272" s="21" t="s">
        <v>1778</v>
      </c>
      <c r="H272" s="22" t="s">
        <v>1779</v>
      </c>
      <c r="I272" s="22" t="s">
        <v>1780</v>
      </c>
      <c r="J272" s="149" t="s">
        <v>1753</v>
      </c>
      <c r="K272" s="149" t="s">
        <v>901</v>
      </c>
      <c r="AA272" s="5" t="s">
        <v>653</v>
      </c>
      <c r="AB272" s="5" t="s">
        <v>654</v>
      </c>
      <c r="AC272" s="5" t="s">
        <v>29</v>
      </c>
      <c r="AD272" s="5" t="s">
        <v>629</v>
      </c>
      <c r="AE272" s="5" t="s">
        <v>1776</v>
      </c>
      <c r="AF272" s="5" t="s">
        <v>1777</v>
      </c>
      <c r="AG272" s="5" t="s">
        <v>1778</v>
      </c>
      <c r="AH272" s="5" t="s">
        <v>1779</v>
      </c>
      <c r="AI272" s="5" t="s">
        <v>1780</v>
      </c>
      <c r="AJ272" s="5" t="s">
        <v>1753</v>
      </c>
      <c r="AK272" s="5" t="s">
        <v>901</v>
      </c>
      <c r="BB272" s="85" t="str">
        <f aca="false">IF(ISERROR(VLOOKUP($B272,$AB:$AX,1,0)),0,(VLOOKUP($B272,$AB:$AX,1,0)))</f>
        <v>Nynäs</v>
      </c>
      <c r="BC272" s="86" t="str">
        <f aca="false">IF(ISERROR(VLOOKUP($B272,$AB:$AX,2,0)),0,(VLOOKUP($B272,$AB:$AX,2,0)))</f>
        <v>Q2 01</v>
      </c>
      <c r="BD272" s="164" t="str">
        <f aca="false">IF(ISERROR(VLOOKUP($B272,$AB:$AX,3,0)),0,(VLOOKUP($B272,$AB:$AX,3,0)))</f>
        <v>Johan Ström</v>
      </c>
      <c r="BE272" s="164" t="str">
        <f aca="false">IF(ISERROR(VLOOKUP($B272,$AB:$AX,4,0)),0,(VLOOKUP($B272,$AB:$AX,4,0)))</f>
        <v>Martin Rosell</v>
      </c>
      <c r="BF272" s="164" t="str">
        <f aca="false">IF(ISERROR(VLOOKUP($B272,$AB:$AX,5,0)),0,(VLOOKUP($B272,$AB:$AX,5,0)))</f>
        <v>Dirk Remus</v>
      </c>
      <c r="BG272" s="164" t="str">
        <f aca="false">IF(ISERROR(VLOOKUP($B272,$AB:$AX,6,0)),0,(VLOOKUP($B272,$AB:$AX,6,0)))</f>
        <v>Matthew Landy</v>
      </c>
      <c r="BH272" s="164" t="str">
        <f aca="false">IF(ISERROR(VLOOKUP($B272,$AB:$AX,7,0)),0,(VLOOKUP($B272,$AB:$AX,7,0)))</f>
        <v>Martin Ley</v>
      </c>
      <c r="BI272" s="164" t="str">
        <f aca="false">IF(ISERROR(VLOOKUP($B272,$AB:$AX,8,0)),0,(VLOOKUP($B272,$AB:$AX,8,0)))</f>
        <v>Orjan Agdesteen</v>
      </c>
      <c r="BJ272" s="164" t="str">
        <f aca="false">IF(ISERROR(VLOOKUP($B272,$AB:$AX,9,0)),0,(VLOOKUP($B272,$AB:$AX,9,0)))</f>
        <v>Olivier Herbelot</v>
      </c>
      <c r="BK272" s="165" t="str">
        <f aca="false">IF(ISERROR(VLOOKUP($B272,$AB:$AX,10,0)),0,(VLOOKUP($B272,$AB:$AX,10,0)))</f>
        <v>Treasa Kirby</v>
      </c>
    </row>
    <row r="273" customFormat="false" ht="12.75" hidden="false" customHeight="false" outlineLevel="0" collapsed="false">
      <c r="A273" s="174" t="s">
        <v>656</v>
      </c>
      <c r="B273" s="94" t="s">
        <v>657</v>
      </c>
      <c r="C273" s="21" t="s">
        <v>29</v>
      </c>
      <c r="D273" s="22" t="s">
        <v>629</v>
      </c>
      <c r="E273" s="22" t="s">
        <v>1776</v>
      </c>
      <c r="F273" s="22" t="s">
        <v>1777</v>
      </c>
      <c r="G273" s="21" t="s">
        <v>1778</v>
      </c>
      <c r="H273" s="22" t="s">
        <v>1779</v>
      </c>
      <c r="I273" s="22" t="s">
        <v>1780</v>
      </c>
      <c r="J273" s="149" t="s">
        <v>1753</v>
      </c>
      <c r="K273" s="149" t="s">
        <v>901</v>
      </c>
      <c r="AA273" s="5" t="s">
        <v>656</v>
      </c>
      <c r="AB273" s="5" t="s">
        <v>657</v>
      </c>
      <c r="AC273" s="5" t="s">
        <v>29</v>
      </c>
      <c r="AD273" s="5" t="s">
        <v>629</v>
      </c>
      <c r="AE273" s="5" t="s">
        <v>1776</v>
      </c>
      <c r="AF273" s="5" t="s">
        <v>1777</v>
      </c>
      <c r="AG273" s="5" t="s">
        <v>1778</v>
      </c>
      <c r="AH273" s="5" t="s">
        <v>1779</v>
      </c>
      <c r="AI273" s="5" t="s">
        <v>1780</v>
      </c>
      <c r="AJ273" s="5" t="s">
        <v>1753</v>
      </c>
      <c r="AK273" s="5" t="s">
        <v>901</v>
      </c>
      <c r="BB273" s="85" t="str">
        <f aca="false">IF(ISERROR(VLOOKUP($B273,$AB:$AX,1,0)),0,(VLOOKUP($B273,$AB:$AX,1,0)))</f>
        <v>Mellersta Skåne</v>
      </c>
      <c r="BC273" s="86" t="str">
        <f aca="false">IF(ISERROR(VLOOKUP($B273,$AB:$AX,2,0)),0,(VLOOKUP($B273,$AB:$AX,2,0)))</f>
        <v>Q2 01</v>
      </c>
      <c r="BD273" s="164" t="str">
        <f aca="false">IF(ISERROR(VLOOKUP($B273,$AB:$AX,3,0)),0,(VLOOKUP($B273,$AB:$AX,3,0)))</f>
        <v>Johan Ström</v>
      </c>
      <c r="BE273" s="164" t="str">
        <f aca="false">IF(ISERROR(VLOOKUP($B273,$AB:$AX,4,0)),0,(VLOOKUP($B273,$AB:$AX,4,0)))</f>
        <v>Martin Rosell</v>
      </c>
      <c r="BF273" s="164" t="str">
        <f aca="false">IF(ISERROR(VLOOKUP($B273,$AB:$AX,5,0)),0,(VLOOKUP($B273,$AB:$AX,5,0)))</f>
        <v>Dirk Remus</v>
      </c>
      <c r="BG273" s="164" t="str">
        <f aca="false">IF(ISERROR(VLOOKUP($B273,$AB:$AX,6,0)),0,(VLOOKUP($B273,$AB:$AX,6,0)))</f>
        <v>Matthew Landy</v>
      </c>
      <c r="BH273" s="164" t="str">
        <f aca="false">IF(ISERROR(VLOOKUP($B273,$AB:$AX,7,0)),0,(VLOOKUP($B273,$AB:$AX,7,0)))</f>
        <v>Martin Ley</v>
      </c>
      <c r="BI273" s="164" t="str">
        <f aca="false">IF(ISERROR(VLOOKUP($B273,$AB:$AX,8,0)),0,(VLOOKUP($B273,$AB:$AX,8,0)))</f>
        <v>Orjan Agdesteen</v>
      </c>
      <c r="BJ273" s="164" t="str">
        <f aca="false">IF(ISERROR(VLOOKUP($B273,$AB:$AX,9,0)),0,(VLOOKUP($B273,$AB:$AX,9,0)))</f>
        <v>Olivier Herbelot</v>
      </c>
      <c r="BK273" s="165" t="str">
        <f aca="false">IF(ISERROR(VLOOKUP($B273,$AB:$AX,10,0)),0,(VLOOKUP($B273,$AB:$AX,10,0)))</f>
        <v>Treasa Kirby</v>
      </c>
    </row>
    <row r="274" customFormat="false" ht="12.75" hidden="false" customHeight="false" outlineLevel="0" collapsed="false">
      <c r="A274" s="174" t="s">
        <v>659</v>
      </c>
      <c r="B274" s="94" t="s">
        <v>660</v>
      </c>
      <c r="C274" s="21" t="s">
        <v>29</v>
      </c>
      <c r="D274" s="22" t="s">
        <v>629</v>
      </c>
      <c r="E274" s="22" t="s">
        <v>1776</v>
      </c>
      <c r="F274" s="22" t="s">
        <v>1777</v>
      </c>
      <c r="G274" s="21" t="s">
        <v>1778</v>
      </c>
      <c r="H274" s="22" t="s">
        <v>1779</v>
      </c>
      <c r="I274" s="22" t="s">
        <v>1780</v>
      </c>
      <c r="J274" s="149" t="s">
        <v>1753</v>
      </c>
      <c r="K274" s="149" t="s">
        <v>901</v>
      </c>
      <c r="AA274" s="5" t="s">
        <v>659</v>
      </c>
      <c r="AB274" s="5" t="s">
        <v>660</v>
      </c>
      <c r="AC274" s="5" t="s">
        <v>29</v>
      </c>
      <c r="AD274" s="5" t="s">
        <v>629</v>
      </c>
      <c r="AE274" s="5" t="s">
        <v>1776</v>
      </c>
      <c r="AF274" s="5" t="s">
        <v>1777</v>
      </c>
      <c r="AG274" s="5" t="s">
        <v>1778</v>
      </c>
      <c r="AH274" s="5" t="s">
        <v>1779</v>
      </c>
      <c r="AI274" s="5" t="s">
        <v>1780</v>
      </c>
      <c r="AJ274" s="5" t="s">
        <v>1753</v>
      </c>
      <c r="AK274" s="5" t="s">
        <v>901</v>
      </c>
      <c r="BB274" s="85" t="str">
        <f aca="false">IF(ISERROR(VLOOKUP($B274,$AB:$AX,1,0)),0,(VLOOKUP($B274,$AB:$AX,1,0)))</f>
        <v>Birka Energi</v>
      </c>
      <c r="BC274" s="86" t="str">
        <f aca="false">IF(ISERROR(VLOOKUP($B274,$AB:$AX,2,0)),0,(VLOOKUP($B274,$AB:$AX,2,0)))</f>
        <v>Q2 01</v>
      </c>
      <c r="BD274" s="164" t="str">
        <f aca="false">IF(ISERROR(VLOOKUP($B274,$AB:$AX,3,0)),0,(VLOOKUP($B274,$AB:$AX,3,0)))</f>
        <v>Johan Ström</v>
      </c>
      <c r="BE274" s="164" t="str">
        <f aca="false">IF(ISERROR(VLOOKUP($B274,$AB:$AX,4,0)),0,(VLOOKUP($B274,$AB:$AX,4,0)))</f>
        <v>Martin Rosell</v>
      </c>
      <c r="BF274" s="164" t="str">
        <f aca="false">IF(ISERROR(VLOOKUP($B274,$AB:$AX,5,0)),0,(VLOOKUP($B274,$AB:$AX,5,0)))</f>
        <v>Dirk Remus</v>
      </c>
      <c r="BG274" s="164" t="str">
        <f aca="false">IF(ISERROR(VLOOKUP($B274,$AB:$AX,6,0)),0,(VLOOKUP($B274,$AB:$AX,6,0)))</f>
        <v>Matthew Landy</v>
      </c>
      <c r="BH274" s="164" t="str">
        <f aca="false">IF(ISERROR(VLOOKUP($B274,$AB:$AX,7,0)),0,(VLOOKUP($B274,$AB:$AX,7,0)))</f>
        <v>Martin Ley</v>
      </c>
      <c r="BI274" s="164" t="str">
        <f aca="false">IF(ISERROR(VLOOKUP($B274,$AB:$AX,8,0)),0,(VLOOKUP($B274,$AB:$AX,8,0)))</f>
        <v>Orjan Agdesteen</v>
      </c>
      <c r="BJ274" s="164" t="str">
        <f aca="false">IF(ISERROR(VLOOKUP($B274,$AB:$AX,9,0)),0,(VLOOKUP($B274,$AB:$AX,9,0)))</f>
        <v>Olivier Herbelot</v>
      </c>
      <c r="BK274" s="165" t="str">
        <f aca="false">IF(ISERROR(VLOOKUP($B274,$AB:$AX,10,0)),0,(VLOOKUP($B274,$AB:$AX,10,0)))</f>
        <v>Treasa Kirby</v>
      </c>
    </row>
    <row r="275" customFormat="false" ht="12.75" hidden="false" customHeight="false" outlineLevel="0" collapsed="false">
      <c r="A275" s="174" t="s">
        <v>662</v>
      </c>
      <c r="B275" s="94" t="s">
        <v>663</v>
      </c>
      <c r="C275" s="21" t="s">
        <v>29</v>
      </c>
      <c r="D275" s="22" t="s">
        <v>629</v>
      </c>
      <c r="E275" s="22" t="s">
        <v>1776</v>
      </c>
      <c r="F275" s="22" t="s">
        <v>1777</v>
      </c>
      <c r="G275" s="21" t="s">
        <v>1778</v>
      </c>
      <c r="H275" s="22" t="s">
        <v>1779</v>
      </c>
      <c r="I275" s="22" t="s">
        <v>1780</v>
      </c>
      <c r="J275" s="149" t="s">
        <v>1753</v>
      </c>
      <c r="K275" s="149" t="s">
        <v>901</v>
      </c>
      <c r="AA275" s="5" t="s">
        <v>662</v>
      </c>
      <c r="AB275" s="5" t="s">
        <v>663</v>
      </c>
      <c r="AC275" s="5" t="s">
        <v>29</v>
      </c>
      <c r="AD275" s="5" t="s">
        <v>629</v>
      </c>
      <c r="AE275" s="5" t="s">
        <v>1776</v>
      </c>
      <c r="AF275" s="5" t="s">
        <v>1777</v>
      </c>
      <c r="AG275" s="5" t="s">
        <v>1778</v>
      </c>
      <c r="AH275" s="5" t="s">
        <v>1779</v>
      </c>
      <c r="AI275" s="5" t="s">
        <v>1780</v>
      </c>
      <c r="AJ275" s="5" t="s">
        <v>1753</v>
      </c>
      <c r="AK275" s="5" t="s">
        <v>901</v>
      </c>
      <c r="BB275" s="85" t="str">
        <f aca="false">IF(ISERROR(VLOOKUP($B275,$AB:$AX,1,0)),0,(VLOOKUP($B275,$AB:$AX,1,0)))</f>
        <v>Gislaved Energiring</v>
      </c>
      <c r="BC275" s="86" t="str">
        <f aca="false">IF(ISERROR(VLOOKUP($B275,$AB:$AX,2,0)),0,(VLOOKUP($B275,$AB:$AX,2,0)))</f>
        <v>Q2 01</v>
      </c>
      <c r="BD275" s="164" t="str">
        <f aca="false">IF(ISERROR(VLOOKUP($B275,$AB:$AX,3,0)),0,(VLOOKUP($B275,$AB:$AX,3,0)))</f>
        <v>Johan Ström</v>
      </c>
      <c r="BE275" s="164" t="str">
        <f aca="false">IF(ISERROR(VLOOKUP($B275,$AB:$AX,4,0)),0,(VLOOKUP($B275,$AB:$AX,4,0)))</f>
        <v>Martin Rosell</v>
      </c>
      <c r="BF275" s="164" t="str">
        <f aca="false">IF(ISERROR(VLOOKUP($B275,$AB:$AX,5,0)),0,(VLOOKUP($B275,$AB:$AX,5,0)))</f>
        <v>Dirk Remus</v>
      </c>
      <c r="BG275" s="164" t="str">
        <f aca="false">IF(ISERROR(VLOOKUP($B275,$AB:$AX,6,0)),0,(VLOOKUP($B275,$AB:$AX,6,0)))</f>
        <v>Matthew Landy</v>
      </c>
      <c r="BH275" s="164" t="str">
        <f aca="false">IF(ISERROR(VLOOKUP($B275,$AB:$AX,7,0)),0,(VLOOKUP($B275,$AB:$AX,7,0)))</f>
        <v>Martin Ley</v>
      </c>
      <c r="BI275" s="164" t="str">
        <f aca="false">IF(ISERROR(VLOOKUP($B275,$AB:$AX,8,0)),0,(VLOOKUP($B275,$AB:$AX,8,0)))</f>
        <v>Orjan Agdesteen</v>
      </c>
      <c r="BJ275" s="164" t="str">
        <f aca="false">IF(ISERROR(VLOOKUP($B275,$AB:$AX,9,0)),0,(VLOOKUP($B275,$AB:$AX,9,0)))</f>
        <v>Olivier Herbelot</v>
      </c>
      <c r="BK275" s="165" t="str">
        <f aca="false">IF(ISERROR(VLOOKUP($B275,$AB:$AX,10,0)),0,(VLOOKUP($B275,$AB:$AX,10,0)))</f>
        <v>Treasa Kirby</v>
      </c>
    </row>
    <row r="276" customFormat="false" ht="12.75" hidden="false" customHeight="false" outlineLevel="0" collapsed="false">
      <c r="A276" s="174" t="s">
        <v>664</v>
      </c>
      <c r="B276" s="94" t="s">
        <v>665</v>
      </c>
      <c r="C276" s="21" t="s">
        <v>29</v>
      </c>
      <c r="D276" s="22" t="s">
        <v>666</v>
      </c>
      <c r="E276" s="22" t="s">
        <v>1776</v>
      </c>
      <c r="F276" s="22" t="s">
        <v>1777</v>
      </c>
      <c r="G276" s="21" t="s">
        <v>1778</v>
      </c>
      <c r="H276" s="22" t="s">
        <v>1779</v>
      </c>
      <c r="I276" s="22" t="s">
        <v>1780</v>
      </c>
      <c r="J276" s="149" t="s">
        <v>1753</v>
      </c>
      <c r="K276" s="149" t="s">
        <v>901</v>
      </c>
      <c r="AA276" s="5" t="s">
        <v>664</v>
      </c>
      <c r="AB276" s="5" t="s">
        <v>665</v>
      </c>
      <c r="AC276" s="5" t="s">
        <v>29</v>
      </c>
      <c r="AD276" s="5" t="s">
        <v>666</v>
      </c>
      <c r="AE276" s="5" t="s">
        <v>1776</v>
      </c>
      <c r="AF276" s="5" t="s">
        <v>1777</v>
      </c>
      <c r="AG276" s="5" t="s">
        <v>1778</v>
      </c>
      <c r="AH276" s="5" t="s">
        <v>1779</v>
      </c>
      <c r="AI276" s="5" t="s">
        <v>1780</v>
      </c>
      <c r="AJ276" s="5" t="s">
        <v>1753</v>
      </c>
      <c r="AK276" s="5" t="s">
        <v>901</v>
      </c>
      <c r="BB276" s="85" t="str">
        <f aca="false">IF(ISERROR(VLOOKUP($B276,$AB:$AX,1,0)),0,(VLOOKUP($B276,$AB:$AX,1,0)))</f>
        <v>Tafjord Kraft</v>
      </c>
      <c r="BC276" s="86" t="str">
        <f aca="false">IF(ISERROR(VLOOKUP($B276,$AB:$AX,2,0)),0,(VLOOKUP($B276,$AB:$AX,2,0)))</f>
        <v>Q2 01</v>
      </c>
      <c r="BD276" s="164" t="str">
        <f aca="false">IF(ISERROR(VLOOKUP($B276,$AB:$AX,3,0)),0,(VLOOKUP($B276,$AB:$AX,3,0)))</f>
        <v>Frank Øverli</v>
      </c>
      <c r="BE276" s="164" t="str">
        <f aca="false">IF(ISERROR(VLOOKUP($B276,$AB:$AX,4,0)),0,(VLOOKUP($B276,$AB:$AX,4,0)))</f>
        <v>Martin Rosell</v>
      </c>
      <c r="BF276" s="164" t="str">
        <f aca="false">IF(ISERROR(VLOOKUP($B276,$AB:$AX,5,0)),0,(VLOOKUP($B276,$AB:$AX,5,0)))</f>
        <v>Dirk Remus</v>
      </c>
      <c r="BG276" s="164" t="str">
        <f aca="false">IF(ISERROR(VLOOKUP($B276,$AB:$AX,6,0)),0,(VLOOKUP($B276,$AB:$AX,6,0)))</f>
        <v>Matthew Landy</v>
      </c>
      <c r="BH276" s="164" t="str">
        <f aca="false">IF(ISERROR(VLOOKUP($B276,$AB:$AX,7,0)),0,(VLOOKUP($B276,$AB:$AX,7,0)))</f>
        <v>Martin Ley</v>
      </c>
      <c r="BI276" s="164" t="str">
        <f aca="false">IF(ISERROR(VLOOKUP($B276,$AB:$AX,8,0)),0,(VLOOKUP($B276,$AB:$AX,8,0)))</f>
        <v>Orjan Agdesteen</v>
      </c>
      <c r="BJ276" s="164" t="str">
        <f aca="false">IF(ISERROR(VLOOKUP($B276,$AB:$AX,9,0)),0,(VLOOKUP($B276,$AB:$AX,9,0)))</f>
        <v>Olivier Herbelot</v>
      </c>
      <c r="BK276" s="165" t="str">
        <f aca="false">IF(ISERROR(VLOOKUP($B276,$AB:$AX,10,0)),0,(VLOOKUP($B276,$AB:$AX,10,0)))</f>
        <v>Treasa Kirby</v>
      </c>
    </row>
    <row r="277" customFormat="false" ht="12.75" hidden="false" customHeight="false" outlineLevel="0" collapsed="false">
      <c r="A277" s="174" t="s">
        <v>668</v>
      </c>
      <c r="B277" s="94" t="s">
        <v>669</v>
      </c>
      <c r="C277" s="21" t="s">
        <v>29</v>
      </c>
      <c r="D277" s="22" t="s">
        <v>666</v>
      </c>
      <c r="E277" s="22" t="s">
        <v>1776</v>
      </c>
      <c r="F277" s="22" t="s">
        <v>1777</v>
      </c>
      <c r="G277" s="21" t="s">
        <v>1778</v>
      </c>
      <c r="H277" s="22" t="s">
        <v>1779</v>
      </c>
      <c r="I277" s="22" t="s">
        <v>1780</v>
      </c>
      <c r="J277" s="149" t="s">
        <v>1753</v>
      </c>
      <c r="K277" s="149" t="s">
        <v>901</v>
      </c>
      <c r="AA277" s="5" t="s">
        <v>668</v>
      </c>
      <c r="AB277" s="5" t="s">
        <v>669</v>
      </c>
      <c r="AC277" s="5" t="s">
        <v>29</v>
      </c>
      <c r="AD277" s="5" t="s">
        <v>666</v>
      </c>
      <c r="AE277" s="5" t="s">
        <v>1776</v>
      </c>
      <c r="AF277" s="5" t="s">
        <v>1777</v>
      </c>
      <c r="AG277" s="5" t="s">
        <v>1778</v>
      </c>
      <c r="AH277" s="5" t="s">
        <v>1779</v>
      </c>
      <c r="AI277" s="5" t="s">
        <v>1780</v>
      </c>
      <c r="AJ277" s="5" t="s">
        <v>1753</v>
      </c>
      <c r="AK277" s="5" t="s">
        <v>901</v>
      </c>
      <c r="BB277" s="85" t="str">
        <f aca="false">IF(ISERROR(VLOOKUP($B277,$AB:$AX,1,0)),0,(VLOOKUP($B277,$AB:$AX,1,0)))</f>
        <v>Luster Energiverk</v>
      </c>
      <c r="BC277" s="86" t="str">
        <f aca="false">IF(ISERROR(VLOOKUP($B277,$AB:$AX,2,0)),0,(VLOOKUP($B277,$AB:$AX,2,0)))</f>
        <v>Q2 01</v>
      </c>
      <c r="BD277" s="164" t="str">
        <f aca="false">IF(ISERROR(VLOOKUP($B277,$AB:$AX,3,0)),0,(VLOOKUP($B277,$AB:$AX,3,0)))</f>
        <v>Frank Øverli</v>
      </c>
      <c r="BE277" s="164" t="str">
        <f aca="false">IF(ISERROR(VLOOKUP($B277,$AB:$AX,4,0)),0,(VLOOKUP($B277,$AB:$AX,4,0)))</f>
        <v>Martin Rosell</v>
      </c>
      <c r="BF277" s="164" t="str">
        <f aca="false">IF(ISERROR(VLOOKUP($B277,$AB:$AX,5,0)),0,(VLOOKUP($B277,$AB:$AX,5,0)))</f>
        <v>Dirk Remus</v>
      </c>
      <c r="BG277" s="164" t="str">
        <f aca="false">IF(ISERROR(VLOOKUP($B277,$AB:$AX,6,0)),0,(VLOOKUP($B277,$AB:$AX,6,0)))</f>
        <v>Matthew Landy</v>
      </c>
      <c r="BH277" s="164" t="str">
        <f aca="false">IF(ISERROR(VLOOKUP($B277,$AB:$AX,7,0)),0,(VLOOKUP($B277,$AB:$AX,7,0)))</f>
        <v>Martin Ley</v>
      </c>
      <c r="BI277" s="164" t="str">
        <f aca="false">IF(ISERROR(VLOOKUP($B277,$AB:$AX,8,0)),0,(VLOOKUP($B277,$AB:$AX,8,0)))</f>
        <v>Orjan Agdesteen</v>
      </c>
      <c r="BJ277" s="164" t="str">
        <f aca="false">IF(ISERROR(VLOOKUP($B277,$AB:$AX,9,0)),0,(VLOOKUP($B277,$AB:$AX,9,0)))</f>
        <v>Olivier Herbelot</v>
      </c>
      <c r="BK277" s="165" t="str">
        <f aca="false">IF(ISERROR(VLOOKUP($B277,$AB:$AX,10,0)),0,(VLOOKUP($B277,$AB:$AX,10,0)))</f>
        <v>Treasa Kirby</v>
      </c>
    </row>
    <row r="278" customFormat="false" ht="12.75" hidden="false" customHeight="false" outlineLevel="0" collapsed="false">
      <c r="A278" s="174" t="s">
        <v>671</v>
      </c>
      <c r="B278" s="94" t="s">
        <v>672</v>
      </c>
      <c r="C278" s="21" t="s">
        <v>29</v>
      </c>
      <c r="D278" s="22" t="s">
        <v>666</v>
      </c>
      <c r="E278" s="22" t="s">
        <v>1776</v>
      </c>
      <c r="F278" s="22" t="s">
        <v>1777</v>
      </c>
      <c r="G278" s="21" t="s">
        <v>1778</v>
      </c>
      <c r="H278" s="22" t="s">
        <v>1779</v>
      </c>
      <c r="I278" s="22" t="s">
        <v>1780</v>
      </c>
      <c r="J278" s="149" t="s">
        <v>1753</v>
      </c>
      <c r="K278" s="149" t="s">
        <v>901</v>
      </c>
      <c r="AA278" s="5" t="s">
        <v>671</v>
      </c>
      <c r="AB278" s="5" t="s">
        <v>672</v>
      </c>
      <c r="AC278" s="5" t="s">
        <v>29</v>
      </c>
      <c r="AD278" s="5" t="s">
        <v>666</v>
      </c>
      <c r="AE278" s="5" t="s">
        <v>1776</v>
      </c>
      <c r="AF278" s="5" t="s">
        <v>1777</v>
      </c>
      <c r="AG278" s="5" t="s">
        <v>1778</v>
      </c>
      <c r="AH278" s="5" t="s">
        <v>1779</v>
      </c>
      <c r="AI278" s="5" t="s">
        <v>1780</v>
      </c>
      <c r="AJ278" s="5" t="s">
        <v>1753</v>
      </c>
      <c r="AK278" s="5" t="s">
        <v>901</v>
      </c>
      <c r="BB278" s="85" t="str">
        <f aca="false">IF(ISERROR(VLOOKUP($B278,$AB:$AX,1,0)),0,(VLOOKUP($B278,$AB:$AX,1,0)))</f>
        <v>Varanger Kraft AS</v>
      </c>
      <c r="BC278" s="86" t="str">
        <f aca="false">IF(ISERROR(VLOOKUP($B278,$AB:$AX,2,0)),0,(VLOOKUP($B278,$AB:$AX,2,0)))</f>
        <v>Q2 01</v>
      </c>
      <c r="BD278" s="164" t="str">
        <f aca="false">IF(ISERROR(VLOOKUP($B278,$AB:$AX,3,0)),0,(VLOOKUP($B278,$AB:$AX,3,0)))</f>
        <v>Frank Øverli</v>
      </c>
      <c r="BE278" s="164" t="str">
        <f aca="false">IF(ISERROR(VLOOKUP($B278,$AB:$AX,4,0)),0,(VLOOKUP($B278,$AB:$AX,4,0)))</f>
        <v>Martin Rosell</v>
      </c>
      <c r="BF278" s="164" t="str">
        <f aca="false">IF(ISERROR(VLOOKUP($B278,$AB:$AX,5,0)),0,(VLOOKUP($B278,$AB:$AX,5,0)))</f>
        <v>Dirk Remus</v>
      </c>
      <c r="BG278" s="164" t="str">
        <f aca="false">IF(ISERROR(VLOOKUP($B278,$AB:$AX,6,0)),0,(VLOOKUP($B278,$AB:$AX,6,0)))</f>
        <v>Matthew Landy</v>
      </c>
      <c r="BH278" s="164" t="str">
        <f aca="false">IF(ISERROR(VLOOKUP($B278,$AB:$AX,7,0)),0,(VLOOKUP($B278,$AB:$AX,7,0)))</f>
        <v>Martin Ley</v>
      </c>
      <c r="BI278" s="164" t="str">
        <f aca="false">IF(ISERROR(VLOOKUP($B278,$AB:$AX,8,0)),0,(VLOOKUP($B278,$AB:$AX,8,0)))</f>
        <v>Orjan Agdesteen</v>
      </c>
      <c r="BJ278" s="164" t="str">
        <f aca="false">IF(ISERROR(VLOOKUP($B278,$AB:$AX,9,0)),0,(VLOOKUP($B278,$AB:$AX,9,0)))</f>
        <v>Olivier Herbelot</v>
      </c>
      <c r="BK278" s="165" t="str">
        <f aca="false">IF(ISERROR(VLOOKUP($B278,$AB:$AX,10,0)),0,(VLOOKUP($B278,$AB:$AX,10,0)))</f>
        <v>Treasa Kirby</v>
      </c>
    </row>
    <row r="279" customFormat="false" ht="12.75" hidden="false" customHeight="false" outlineLevel="0" collapsed="false">
      <c r="A279" s="174" t="s">
        <v>674</v>
      </c>
      <c r="B279" s="94" t="s">
        <v>675</v>
      </c>
      <c r="C279" s="21" t="s">
        <v>29</v>
      </c>
      <c r="D279" s="22" t="s">
        <v>676</v>
      </c>
      <c r="E279" s="22" t="s">
        <v>1776</v>
      </c>
      <c r="F279" s="22" t="s">
        <v>1777</v>
      </c>
      <c r="G279" s="21" t="s">
        <v>1778</v>
      </c>
      <c r="H279" s="22" t="s">
        <v>1779</v>
      </c>
      <c r="I279" s="22" t="s">
        <v>1780</v>
      </c>
      <c r="J279" s="149" t="s">
        <v>1753</v>
      </c>
      <c r="K279" s="149" t="s">
        <v>901</v>
      </c>
      <c r="AA279" s="5" t="s">
        <v>674</v>
      </c>
      <c r="AB279" s="5" t="s">
        <v>675</v>
      </c>
      <c r="AC279" s="5" t="s">
        <v>29</v>
      </c>
      <c r="AD279" s="5" t="s">
        <v>676</v>
      </c>
      <c r="AE279" s="5" t="s">
        <v>1776</v>
      </c>
      <c r="AF279" s="5" t="s">
        <v>1777</v>
      </c>
      <c r="AG279" s="5" t="s">
        <v>1778</v>
      </c>
      <c r="AH279" s="5" t="s">
        <v>1779</v>
      </c>
      <c r="AI279" s="5" t="s">
        <v>1780</v>
      </c>
      <c r="AJ279" s="5" t="s">
        <v>1753</v>
      </c>
      <c r="AK279" s="5" t="s">
        <v>901</v>
      </c>
      <c r="BB279" s="85" t="str">
        <f aca="false">IF(ISERROR(VLOOKUP($B279,$AB:$AX,1,0)),0,(VLOOKUP($B279,$AB:$AX,1,0)))</f>
        <v>EnergiMidt Handel A/S</v>
      </c>
      <c r="BC279" s="86" t="str">
        <f aca="false">IF(ISERROR(VLOOKUP($B279,$AB:$AX,2,0)),0,(VLOOKUP($B279,$AB:$AX,2,0)))</f>
        <v>Q2 01</v>
      </c>
      <c r="BD279" s="164" t="str">
        <f aca="false">IF(ISERROR(VLOOKUP($B279,$AB:$AX,3,0)),0,(VLOOKUP($B279,$AB:$AX,3,0)))</f>
        <v>Peter Larsen</v>
      </c>
      <c r="BE279" s="164" t="str">
        <f aca="false">IF(ISERROR(VLOOKUP($B279,$AB:$AX,4,0)),0,(VLOOKUP($B279,$AB:$AX,4,0)))</f>
        <v>Martin Rosell</v>
      </c>
      <c r="BF279" s="164" t="str">
        <f aca="false">IF(ISERROR(VLOOKUP($B279,$AB:$AX,5,0)),0,(VLOOKUP($B279,$AB:$AX,5,0)))</f>
        <v>Dirk Remus</v>
      </c>
      <c r="BG279" s="164" t="str">
        <f aca="false">IF(ISERROR(VLOOKUP($B279,$AB:$AX,6,0)),0,(VLOOKUP($B279,$AB:$AX,6,0)))</f>
        <v>Matthew Landy</v>
      </c>
      <c r="BH279" s="164" t="str">
        <f aca="false">IF(ISERROR(VLOOKUP($B279,$AB:$AX,7,0)),0,(VLOOKUP($B279,$AB:$AX,7,0)))</f>
        <v>Martin Ley</v>
      </c>
      <c r="BI279" s="164" t="str">
        <f aca="false">IF(ISERROR(VLOOKUP($B279,$AB:$AX,8,0)),0,(VLOOKUP($B279,$AB:$AX,8,0)))</f>
        <v>Orjan Agdesteen</v>
      </c>
      <c r="BJ279" s="164" t="str">
        <f aca="false">IF(ISERROR(VLOOKUP($B279,$AB:$AX,9,0)),0,(VLOOKUP($B279,$AB:$AX,9,0)))</f>
        <v>Olivier Herbelot</v>
      </c>
      <c r="BK279" s="165" t="str">
        <f aca="false">IF(ISERROR(VLOOKUP($B279,$AB:$AX,10,0)),0,(VLOOKUP($B279,$AB:$AX,10,0)))</f>
        <v>Treasa Kirby</v>
      </c>
    </row>
    <row r="280" customFormat="false" ht="12.75" hidden="false" customHeight="false" outlineLevel="0" collapsed="false">
      <c r="A280" s="174" t="s">
        <v>678</v>
      </c>
      <c r="B280" s="94" t="s">
        <v>679</v>
      </c>
      <c r="C280" s="21" t="s">
        <v>29</v>
      </c>
      <c r="D280" s="22" t="s">
        <v>676</v>
      </c>
      <c r="E280" s="22" t="s">
        <v>1776</v>
      </c>
      <c r="F280" s="22" t="s">
        <v>1777</v>
      </c>
      <c r="G280" s="21" t="s">
        <v>1778</v>
      </c>
      <c r="H280" s="22" t="s">
        <v>1779</v>
      </c>
      <c r="I280" s="22" t="s">
        <v>1780</v>
      </c>
      <c r="J280" s="149" t="s">
        <v>1753</v>
      </c>
      <c r="K280" s="149" t="s">
        <v>901</v>
      </c>
      <c r="AA280" s="5" t="s">
        <v>678</v>
      </c>
      <c r="AB280" s="5" t="s">
        <v>679</v>
      </c>
      <c r="AC280" s="5" t="s">
        <v>29</v>
      </c>
      <c r="AD280" s="5" t="s">
        <v>676</v>
      </c>
      <c r="AE280" s="5" t="s">
        <v>1776</v>
      </c>
      <c r="AF280" s="5" t="s">
        <v>1777</v>
      </c>
      <c r="AG280" s="5" t="s">
        <v>1778</v>
      </c>
      <c r="AH280" s="5" t="s">
        <v>1779</v>
      </c>
      <c r="AI280" s="5" t="s">
        <v>1780</v>
      </c>
      <c r="AJ280" s="5" t="s">
        <v>1753</v>
      </c>
      <c r="AK280" s="5" t="s">
        <v>901</v>
      </c>
      <c r="BB280" s="85" t="str">
        <f aca="false">IF(ISERROR(VLOOKUP($B280,$AB:$AX,1,0)),0,(VLOOKUP($B280,$AB:$AX,1,0)))</f>
        <v>Energi E2</v>
      </c>
      <c r="BC280" s="86" t="str">
        <f aca="false">IF(ISERROR(VLOOKUP($B280,$AB:$AX,2,0)),0,(VLOOKUP($B280,$AB:$AX,2,0)))</f>
        <v>Q2 01</v>
      </c>
      <c r="BD280" s="164" t="str">
        <f aca="false">IF(ISERROR(VLOOKUP($B280,$AB:$AX,3,0)),0,(VLOOKUP($B280,$AB:$AX,3,0)))</f>
        <v>Peter Larsen</v>
      </c>
      <c r="BE280" s="164" t="str">
        <f aca="false">IF(ISERROR(VLOOKUP($B280,$AB:$AX,4,0)),0,(VLOOKUP($B280,$AB:$AX,4,0)))</f>
        <v>Martin Rosell</v>
      </c>
      <c r="BF280" s="164" t="str">
        <f aca="false">IF(ISERROR(VLOOKUP($B280,$AB:$AX,5,0)),0,(VLOOKUP($B280,$AB:$AX,5,0)))</f>
        <v>Dirk Remus</v>
      </c>
      <c r="BG280" s="164" t="str">
        <f aca="false">IF(ISERROR(VLOOKUP($B280,$AB:$AX,6,0)),0,(VLOOKUP($B280,$AB:$AX,6,0)))</f>
        <v>Matthew Landy</v>
      </c>
      <c r="BH280" s="164" t="str">
        <f aca="false">IF(ISERROR(VLOOKUP($B280,$AB:$AX,7,0)),0,(VLOOKUP($B280,$AB:$AX,7,0)))</f>
        <v>Martin Ley</v>
      </c>
      <c r="BI280" s="164" t="str">
        <f aca="false">IF(ISERROR(VLOOKUP($B280,$AB:$AX,8,0)),0,(VLOOKUP($B280,$AB:$AX,8,0)))</f>
        <v>Orjan Agdesteen</v>
      </c>
      <c r="BJ280" s="164" t="str">
        <f aca="false">IF(ISERROR(VLOOKUP($B280,$AB:$AX,9,0)),0,(VLOOKUP($B280,$AB:$AX,9,0)))</f>
        <v>Olivier Herbelot</v>
      </c>
      <c r="BK280" s="165" t="str">
        <f aca="false">IF(ISERROR(VLOOKUP($B280,$AB:$AX,10,0)),0,(VLOOKUP($B280,$AB:$AX,10,0)))</f>
        <v>Treasa Kirby</v>
      </c>
    </row>
    <row r="281" customFormat="false" ht="12.75" hidden="false" customHeight="false" outlineLevel="0" collapsed="false">
      <c r="A281" s="174" t="s">
        <v>681</v>
      </c>
      <c r="B281" s="94" t="s">
        <v>682</v>
      </c>
      <c r="C281" s="21" t="s">
        <v>29</v>
      </c>
      <c r="D281" s="22" t="s">
        <v>676</v>
      </c>
      <c r="E281" s="22" t="s">
        <v>1776</v>
      </c>
      <c r="F281" s="22" t="s">
        <v>1777</v>
      </c>
      <c r="G281" s="21" t="s">
        <v>1778</v>
      </c>
      <c r="H281" s="22" t="s">
        <v>1779</v>
      </c>
      <c r="I281" s="22" t="s">
        <v>1780</v>
      </c>
      <c r="J281" s="149" t="s">
        <v>1753</v>
      </c>
      <c r="K281" s="149" t="s">
        <v>901</v>
      </c>
      <c r="AA281" s="5" t="s">
        <v>681</v>
      </c>
      <c r="AB281" s="5" t="s">
        <v>682</v>
      </c>
      <c r="AC281" s="5" t="s">
        <v>29</v>
      </c>
      <c r="AD281" s="5" t="s">
        <v>676</v>
      </c>
      <c r="AE281" s="5" t="s">
        <v>1776</v>
      </c>
      <c r="AF281" s="5" t="s">
        <v>1777</v>
      </c>
      <c r="AG281" s="5" t="s">
        <v>1778</v>
      </c>
      <c r="AH281" s="5" t="s">
        <v>1779</v>
      </c>
      <c r="AI281" s="5" t="s">
        <v>1780</v>
      </c>
      <c r="AJ281" s="5" t="s">
        <v>1753</v>
      </c>
      <c r="AK281" s="5" t="s">
        <v>901</v>
      </c>
      <c r="BB281" s="85" t="str">
        <f aca="false">IF(ISERROR(VLOOKUP($B281,$AB:$AX,1,0)),0,(VLOOKUP($B281,$AB:$AX,1,0)))</f>
        <v>Nesa El</v>
      </c>
      <c r="BC281" s="86" t="str">
        <f aca="false">IF(ISERROR(VLOOKUP($B281,$AB:$AX,2,0)),0,(VLOOKUP($B281,$AB:$AX,2,0)))</f>
        <v>Q2 01</v>
      </c>
      <c r="BD281" s="164" t="str">
        <f aca="false">IF(ISERROR(VLOOKUP($B281,$AB:$AX,3,0)),0,(VLOOKUP($B281,$AB:$AX,3,0)))</f>
        <v>Peter Larsen</v>
      </c>
      <c r="BE281" s="164" t="str">
        <f aca="false">IF(ISERROR(VLOOKUP($B281,$AB:$AX,4,0)),0,(VLOOKUP($B281,$AB:$AX,4,0)))</f>
        <v>Martin Rosell</v>
      </c>
      <c r="BF281" s="164" t="str">
        <f aca="false">IF(ISERROR(VLOOKUP($B281,$AB:$AX,5,0)),0,(VLOOKUP($B281,$AB:$AX,5,0)))</f>
        <v>Dirk Remus</v>
      </c>
      <c r="BG281" s="164" t="str">
        <f aca="false">IF(ISERROR(VLOOKUP($B281,$AB:$AX,6,0)),0,(VLOOKUP($B281,$AB:$AX,6,0)))</f>
        <v>Matthew Landy</v>
      </c>
      <c r="BH281" s="164" t="str">
        <f aca="false">IF(ISERROR(VLOOKUP($B281,$AB:$AX,7,0)),0,(VLOOKUP($B281,$AB:$AX,7,0)))</f>
        <v>Martin Ley</v>
      </c>
      <c r="BI281" s="164" t="str">
        <f aca="false">IF(ISERROR(VLOOKUP($B281,$AB:$AX,8,0)),0,(VLOOKUP($B281,$AB:$AX,8,0)))</f>
        <v>Orjan Agdesteen</v>
      </c>
      <c r="BJ281" s="164" t="str">
        <f aca="false">IF(ISERROR(VLOOKUP($B281,$AB:$AX,9,0)),0,(VLOOKUP($B281,$AB:$AX,9,0)))</f>
        <v>Olivier Herbelot</v>
      </c>
      <c r="BK281" s="165" t="str">
        <f aca="false">IF(ISERROR(VLOOKUP($B281,$AB:$AX,10,0)),0,(VLOOKUP($B281,$AB:$AX,10,0)))</f>
        <v>Treasa Kirby</v>
      </c>
    </row>
    <row r="282" customFormat="false" ht="12.75" hidden="false" customHeight="false" outlineLevel="0" collapsed="false">
      <c r="A282" s="174" t="s">
        <v>684</v>
      </c>
      <c r="B282" s="94" t="s">
        <v>685</v>
      </c>
      <c r="C282" s="21" t="s">
        <v>29</v>
      </c>
      <c r="D282" s="22" t="s">
        <v>686</v>
      </c>
      <c r="E282" s="22" t="s">
        <v>1776</v>
      </c>
      <c r="F282" s="22" t="s">
        <v>1777</v>
      </c>
      <c r="G282" s="21" t="s">
        <v>1778</v>
      </c>
      <c r="H282" s="22" t="s">
        <v>1779</v>
      </c>
      <c r="I282" s="22" t="s">
        <v>1780</v>
      </c>
      <c r="J282" s="149" t="s">
        <v>1753</v>
      </c>
      <c r="K282" s="149" t="s">
        <v>901</v>
      </c>
      <c r="AA282" s="5" t="s">
        <v>684</v>
      </c>
      <c r="AB282" s="5" t="s">
        <v>685</v>
      </c>
      <c r="AC282" s="5" t="s">
        <v>29</v>
      </c>
      <c r="AD282" s="5" t="s">
        <v>686</v>
      </c>
      <c r="AE282" s="5" t="s">
        <v>1776</v>
      </c>
      <c r="AF282" s="5" t="s">
        <v>1777</v>
      </c>
      <c r="AG282" s="5" t="s">
        <v>1778</v>
      </c>
      <c r="AH282" s="5" t="s">
        <v>1779</v>
      </c>
      <c r="AI282" s="5" t="s">
        <v>1780</v>
      </c>
      <c r="AJ282" s="5" t="s">
        <v>1753</v>
      </c>
      <c r="AK282" s="5" t="s">
        <v>901</v>
      </c>
      <c r="BB282" s="85" t="str">
        <f aca="false">IF(ISERROR(VLOOKUP($B282,$AB:$AX,1,0)),0,(VLOOKUP($B282,$AB:$AX,1,0)))</f>
        <v>Stora Enso</v>
      </c>
      <c r="BC282" s="86" t="str">
        <f aca="false">IF(ISERROR(VLOOKUP($B282,$AB:$AX,2,0)),0,(VLOOKUP($B282,$AB:$AX,2,0)))</f>
        <v>Q2 01</v>
      </c>
      <c r="BD282" s="164" t="str">
        <f aca="false">IF(ISERROR(VLOOKUP($B282,$AB:$AX,3,0)),0,(VLOOKUP($B282,$AB:$AX,3,0)))</f>
        <v>Erik Espeset</v>
      </c>
      <c r="BE282" s="164" t="str">
        <f aca="false">IF(ISERROR(VLOOKUP($B282,$AB:$AX,4,0)),0,(VLOOKUP($B282,$AB:$AX,4,0)))</f>
        <v>Martin Rosell</v>
      </c>
      <c r="BF282" s="164" t="str">
        <f aca="false">IF(ISERROR(VLOOKUP($B282,$AB:$AX,5,0)),0,(VLOOKUP($B282,$AB:$AX,5,0)))</f>
        <v>Dirk Remus</v>
      </c>
      <c r="BG282" s="164" t="str">
        <f aca="false">IF(ISERROR(VLOOKUP($B282,$AB:$AX,6,0)),0,(VLOOKUP($B282,$AB:$AX,6,0)))</f>
        <v>Matthew Landy</v>
      </c>
      <c r="BH282" s="164" t="str">
        <f aca="false">IF(ISERROR(VLOOKUP($B282,$AB:$AX,7,0)),0,(VLOOKUP($B282,$AB:$AX,7,0)))</f>
        <v>Martin Ley</v>
      </c>
      <c r="BI282" s="164" t="str">
        <f aca="false">IF(ISERROR(VLOOKUP($B282,$AB:$AX,8,0)),0,(VLOOKUP($B282,$AB:$AX,8,0)))</f>
        <v>Orjan Agdesteen</v>
      </c>
      <c r="BJ282" s="164" t="str">
        <f aca="false">IF(ISERROR(VLOOKUP($B282,$AB:$AX,9,0)),0,(VLOOKUP($B282,$AB:$AX,9,0)))</f>
        <v>Olivier Herbelot</v>
      </c>
      <c r="BK282" s="165" t="str">
        <f aca="false">IF(ISERROR(VLOOKUP($B282,$AB:$AX,10,0)),0,(VLOOKUP($B282,$AB:$AX,10,0)))</f>
        <v>Treasa Kirby</v>
      </c>
    </row>
    <row r="283" customFormat="false" ht="12.75" hidden="false" customHeight="false" outlineLevel="0" collapsed="false">
      <c r="A283" s="174" t="s">
        <v>688</v>
      </c>
      <c r="B283" s="94" t="s">
        <v>689</v>
      </c>
      <c r="C283" s="21" t="s">
        <v>29</v>
      </c>
      <c r="D283" s="22" t="s">
        <v>690</v>
      </c>
      <c r="E283" s="22" t="s">
        <v>1776</v>
      </c>
      <c r="F283" s="22" t="s">
        <v>1777</v>
      </c>
      <c r="G283" s="21" t="s">
        <v>1778</v>
      </c>
      <c r="H283" s="22" t="s">
        <v>1779</v>
      </c>
      <c r="I283" s="22" t="s">
        <v>1780</v>
      </c>
      <c r="J283" s="149" t="s">
        <v>1753</v>
      </c>
      <c r="K283" s="149" t="s">
        <v>901</v>
      </c>
      <c r="AA283" s="5" t="s">
        <v>688</v>
      </c>
      <c r="AB283" s="5" t="s">
        <v>692</v>
      </c>
      <c r="AC283" s="5" t="s">
        <v>29</v>
      </c>
      <c r="AD283" s="5" t="s">
        <v>690</v>
      </c>
      <c r="AE283" s="5" t="s">
        <v>1776</v>
      </c>
      <c r="AF283" s="5" t="s">
        <v>1777</v>
      </c>
      <c r="AG283" s="5" t="s">
        <v>1778</v>
      </c>
      <c r="AH283" s="5" t="s">
        <v>1779</v>
      </c>
      <c r="AI283" s="5" t="s">
        <v>1780</v>
      </c>
      <c r="AJ283" s="5" t="s">
        <v>1753</v>
      </c>
      <c r="AK283" s="5" t="s">
        <v>901</v>
      </c>
      <c r="BB283" s="85" t="str">
        <f aca="false">IF(ISERROR(VLOOKUP($B283,$AB:$AX,1,0)),0,(VLOOKUP($B283,$AB:$AX,1,0)))</f>
        <v>Chevys</v>
      </c>
      <c r="BC283" s="86" t="str">
        <f aca="false">IF(ISERROR(VLOOKUP($B283,$AB:$AX,2,0)),0,(VLOOKUP($B283,$AB:$AX,2,0)))</f>
        <v>Q2 01</v>
      </c>
      <c r="BD283" s="164" t="str">
        <f aca="false">IF(ISERROR(VLOOKUP($B283,$AB:$AX,3,0)),0,(VLOOKUP($B283,$AB:$AX,3,0)))</f>
        <v>Preben Richter</v>
      </c>
      <c r="BE283" s="164" t="str">
        <f aca="false">IF(ISERROR(VLOOKUP($B283,$AB:$AX,4,0)),0,(VLOOKUP($B283,$AB:$AX,4,0)))</f>
        <v>Martin Rosell</v>
      </c>
      <c r="BF283" s="164" t="str">
        <f aca="false">IF(ISERROR(VLOOKUP($B283,$AB:$AX,5,0)),0,(VLOOKUP($B283,$AB:$AX,5,0)))</f>
        <v>Dirk Remus</v>
      </c>
      <c r="BG283" s="164" t="str">
        <f aca="false">IF(ISERROR(VLOOKUP($B283,$AB:$AX,6,0)),0,(VLOOKUP($B283,$AB:$AX,6,0)))</f>
        <v>Matthew Landy</v>
      </c>
      <c r="BH283" s="164" t="str">
        <f aca="false">IF(ISERROR(VLOOKUP($B283,$AB:$AX,7,0)),0,(VLOOKUP($B283,$AB:$AX,7,0)))</f>
        <v>Martin Ley</v>
      </c>
      <c r="BI283" s="164" t="str">
        <f aca="false">IF(ISERROR(VLOOKUP($B283,$AB:$AX,8,0)),0,(VLOOKUP($B283,$AB:$AX,8,0)))</f>
        <v>Orjan Agdesteen</v>
      </c>
      <c r="BJ283" s="164" t="str">
        <f aca="false">IF(ISERROR(VLOOKUP($B283,$AB:$AX,9,0)),0,(VLOOKUP($B283,$AB:$AX,9,0)))</f>
        <v>Olivier Herbelot</v>
      </c>
      <c r="BK283" s="165" t="str">
        <f aca="false">IF(ISERROR(VLOOKUP($B283,$AB:$AX,10,0)),0,(VLOOKUP($B283,$AB:$AX,10,0)))</f>
        <v>Treasa Kirby</v>
      </c>
    </row>
    <row r="284" customFormat="false" ht="12.75" hidden="false" customHeight="false" outlineLevel="0" collapsed="false">
      <c r="A284" s="174" t="s">
        <v>694</v>
      </c>
      <c r="B284" s="94" t="s">
        <v>692</v>
      </c>
      <c r="C284" s="21" t="s">
        <v>100</v>
      </c>
      <c r="D284" s="22" t="s">
        <v>690</v>
      </c>
      <c r="E284" s="22" t="s">
        <v>1776</v>
      </c>
      <c r="F284" s="22" t="s">
        <v>1777</v>
      </c>
      <c r="G284" s="21" t="s">
        <v>1778</v>
      </c>
      <c r="H284" s="22" t="s">
        <v>1779</v>
      </c>
      <c r="I284" s="22" t="s">
        <v>1780</v>
      </c>
      <c r="J284" s="149" t="s">
        <v>1753</v>
      </c>
      <c r="K284" s="149" t="s">
        <v>901</v>
      </c>
      <c r="AA284" s="5" t="s">
        <v>694</v>
      </c>
      <c r="AB284" s="5" t="s">
        <v>689</v>
      </c>
      <c r="AC284" s="5" t="s">
        <v>29</v>
      </c>
      <c r="AD284" s="5" t="s">
        <v>690</v>
      </c>
      <c r="AE284" s="5" t="s">
        <v>1776</v>
      </c>
      <c r="AF284" s="5" t="s">
        <v>1777</v>
      </c>
      <c r="AG284" s="5" t="s">
        <v>1778</v>
      </c>
      <c r="AH284" s="5" t="s">
        <v>1779</v>
      </c>
      <c r="AI284" s="5" t="s">
        <v>1780</v>
      </c>
      <c r="AJ284" s="5" t="s">
        <v>1753</v>
      </c>
      <c r="AK284" s="5" t="s">
        <v>901</v>
      </c>
      <c r="BB284" s="85" t="str">
        <f aca="false">IF(ISERROR(VLOOKUP($B284,$AB:$AX,1,0)),0,(VLOOKUP($B284,$AB:$AX,1,0)))</f>
        <v>Helsinki Energia</v>
      </c>
      <c r="BC284" s="86" t="str">
        <f aca="false">IF(ISERROR(VLOOKUP($B284,$AB:$AX,2,0)),0,(VLOOKUP($B284,$AB:$AX,2,0)))</f>
        <v>Q2 01</v>
      </c>
      <c r="BD284" s="164" t="str">
        <f aca="false">IF(ISERROR(VLOOKUP($B284,$AB:$AX,3,0)),0,(VLOOKUP($B284,$AB:$AX,3,0)))</f>
        <v>Preben Richter</v>
      </c>
      <c r="BE284" s="164" t="str">
        <f aca="false">IF(ISERROR(VLOOKUP($B284,$AB:$AX,4,0)),0,(VLOOKUP($B284,$AB:$AX,4,0)))</f>
        <v>Martin Rosell</v>
      </c>
      <c r="BF284" s="164" t="str">
        <f aca="false">IF(ISERROR(VLOOKUP($B284,$AB:$AX,5,0)),0,(VLOOKUP($B284,$AB:$AX,5,0)))</f>
        <v>Dirk Remus</v>
      </c>
      <c r="BG284" s="164" t="str">
        <f aca="false">IF(ISERROR(VLOOKUP($B284,$AB:$AX,6,0)),0,(VLOOKUP($B284,$AB:$AX,6,0)))</f>
        <v>Matthew Landy</v>
      </c>
      <c r="BH284" s="164" t="str">
        <f aca="false">IF(ISERROR(VLOOKUP($B284,$AB:$AX,7,0)),0,(VLOOKUP($B284,$AB:$AX,7,0)))</f>
        <v>Martin Ley</v>
      </c>
      <c r="BI284" s="164" t="str">
        <f aca="false">IF(ISERROR(VLOOKUP($B284,$AB:$AX,8,0)),0,(VLOOKUP($B284,$AB:$AX,8,0)))</f>
        <v>Orjan Agdesteen</v>
      </c>
      <c r="BJ284" s="164" t="str">
        <f aca="false">IF(ISERROR(VLOOKUP($B284,$AB:$AX,9,0)),0,(VLOOKUP($B284,$AB:$AX,9,0)))</f>
        <v>Olivier Herbelot</v>
      </c>
      <c r="BK284" s="165" t="str">
        <f aca="false">IF(ISERROR(VLOOKUP($B284,$AB:$AX,10,0)),0,(VLOOKUP($B284,$AB:$AX,10,0)))</f>
        <v>Treasa Kirby</v>
      </c>
    </row>
    <row r="285" customFormat="false" ht="12.75" hidden="false" customHeight="false" outlineLevel="0" collapsed="false">
      <c r="A285" s="174" t="s">
        <v>695</v>
      </c>
      <c r="B285" s="94" t="s">
        <v>696</v>
      </c>
      <c r="C285" s="21" t="s">
        <v>100</v>
      </c>
      <c r="D285" s="22" t="s">
        <v>629</v>
      </c>
      <c r="E285" s="22" t="s">
        <v>1776</v>
      </c>
      <c r="F285" s="22" t="s">
        <v>1777</v>
      </c>
      <c r="G285" s="21" t="s">
        <v>1778</v>
      </c>
      <c r="H285" s="22" t="s">
        <v>1779</v>
      </c>
      <c r="I285" s="22" t="s">
        <v>1780</v>
      </c>
      <c r="J285" s="149" t="s">
        <v>1753</v>
      </c>
      <c r="K285" s="149" t="s">
        <v>901</v>
      </c>
      <c r="AA285" s="5" t="s">
        <v>695</v>
      </c>
      <c r="AB285" s="5" t="s">
        <v>696</v>
      </c>
      <c r="AC285" s="5" t="s">
        <v>100</v>
      </c>
      <c r="AD285" s="5" t="s">
        <v>629</v>
      </c>
      <c r="AE285" s="5" t="s">
        <v>1776</v>
      </c>
      <c r="AF285" s="5" t="s">
        <v>1777</v>
      </c>
      <c r="AG285" s="5" t="s">
        <v>1778</v>
      </c>
      <c r="AH285" s="5" t="s">
        <v>1779</v>
      </c>
      <c r="AI285" s="5" t="s">
        <v>1780</v>
      </c>
      <c r="AJ285" s="5" t="s">
        <v>1753</v>
      </c>
      <c r="AK285" s="5" t="s">
        <v>901</v>
      </c>
      <c r="BB285" s="85" t="str">
        <f aca="false">IF(ISERROR(VLOOKUP($B285,$AB:$AX,1,0)),0,(VLOOKUP($B285,$AB:$AX,1,0)))</f>
        <v>Karlstad</v>
      </c>
      <c r="BC285" s="86" t="str">
        <f aca="false">IF(ISERROR(VLOOKUP($B285,$AB:$AX,2,0)),0,(VLOOKUP($B285,$AB:$AX,2,0)))</f>
        <v>Q3 01</v>
      </c>
      <c r="BD285" s="164" t="str">
        <f aca="false">IF(ISERROR(VLOOKUP($B285,$AB:$AX,3,0)),0,(VLOOKUP($B285,$AB:$AX,3,0)))</f>
        <v>Johan Ström</v>
      </c>
      <c r="BE285" s="164" t="str">
        <f aca="false">IF(ISERROR(VLOOKUP($B285,$AB:$AX,4,0)),0,(VLOOKUP($B285,$AB:$AX,4,0)))</f>
        <v>Martin Rosell</v>
      </c>
      <c r="BF285" s="164" t="str">
        <f aca="false">IF(ISERROR(VLOOKUP($B285,$AB:$AX,5,0)),0,(VLOOKUP($B285,$AB:$AX,5,0)))</f>
        <v>Dirk Remus</v>
      </c>
      <c r="BG285" s="164" t="str">
        <f aca="false">IF(ISERROR(VLOOKUP($B285,$AB:$AX,6,0)),0,(VLOOKUP($B285,$AB:$AX,6,0)))</f>
        <v>Matthew Landy</v>
      </c>
      <c r="BH285" s="164" t="str">
        <f aca="false">IF(ISERROR(VLOOKUP($B285,$AB:$AX,7,0)),0,(VLOOKUP($B285,$AB:$AX,7,0)))</f>
        <v>Martin Ley</v>
      </c>
      <c r="BI285" s="164" t="str">
        <f aca="false">IF(ISERROR(VLOOKUP($B285,$AB:$AX,8,0)),0,(VLOOKUP($B285,$AB:$AX,8,0)))</f>
        <v>Orjan Agdesteen</v>
      </c>
      <c r="BJ285" s="164" t="str">
        <f aca="false">IF(ISERROR(VLOOKUP($B285,$AB:$AX,9,0)),0,(VLOOKUP($B285,$AB:$AX,9,0)))</f>
        <v>Olivier Herbelot</v>
      </c>
      <c r="BK285" s="165" t="str">
        <f aca="false">IF(ISERROR(VLOOKUP($B285,$AB:$AX,10,0)),0,(VLOOKUP($B285,$AB:$AX,10,0)))</f>
        <v>Treasa Kirby</v>
      </c>
    </row>
    <row r="286" customFormat="false" ht="12.75" hidden="false" customHeight="false" outlineLevel="0" collapsed="false">
      <c r="A286" s="174" t="s">
        <v>697</v>
      </c>
      <c r="B286" s="94" t="s">
        <v>698</v>
      </c>
      <c r="C286" s="21" t="s">
        <v>100</v>
      </c>
      <c r="D286" s="22" t="s">
        <v>629</v>
      </c>
      <c r="E286" s="22" t="s">
        <v>1776</v>
      </c>
      <c r="F286" s="22" t="s">
        <v>1777</v>
      </c>
      <c r="G286" s="21" t="s">
        <v>1778</v>
      </c>
      <c r="H286" s="22" t="s">
        <v>1779</v>
      </c>
      <c r="I286" s="22" t="s">
        <v>1780</v>
      </c>
      <c r="J286" s="149" t="s">
        <v>1753</v>
      </c>
      <c r="K286" s="149" t="s">
        <v>901</v>
      </c>
      <c r="AA286" s="5" t="s">
        <v>697</v>
      </c>
      <c r="AB286" s="5" t="s">
        <v>698</v>
      </c>
      <c r="AC286" s="5" t="s">
        <v>100</v>
      </c>
      <c r="AD286" s="5" t="s">
        <v>629</v>
      </c>
      <c r="AE286" s="5" t="s">
        <v>1776</v>
      </c>
      <c r="AF286" s="5" t="s">
        <v>1777</v>
      </c>
      <c r="AG286" s="5" t="s">
        <v>1778</v>
      </c>
      <c r="AH286" s="5" t="s">
        <v>1779</v>
      </c>
      <c r="AI286" s="5" t="s">
        <v>1780</v>
      </c>
      <c r="AJ286" s="5" t="s">
        <v>1753</v>
      </c>
      <c r="AK286" s="5" t="s">
        <v>901</v>
      </c>
      <c r="BB286" s="85" t="str">
        <f aca="false">IF(ISERROR(VLOOKUP($B286,$AB:$AX,1,0)),0,(VLOOKUP($B286,$AB:$AX,1,0)))</f>
        <v>Luftfartsverket</v>
      </c>
      <c r="BC286" s="86" t="str">
        <f aca="false">IF(ISERROR(VLOOKUP($B286,$AB:$AX,2,0)),0,(VLOOKUP($B286,$AB:$AX,2,0)))</f>
        <v>Q3 01</v>
      </c>
      <c r="BD286" s="164" t="str">
        <f aca="false">IF(ISERROR(VLOOKUP($B286,$AB:$AX,3,0)),0,(VLOOKUP($B286,$AB:$AX,3,0)))</f>
        <v>Johan Ström</v>
      </c>
      <c r="BE286" s="164" t="str">
        <f aca="false">IF(ISERROR(VLOOKUP($B286,$AB:$AX,4,0)),0,(VLOOKUP($B286,$AB:$AX,4,0)))</f>
        <v>Martin Rosell</v>
      </c>
      <c r="BF286" s="164" t="str">
        <f aca="false">IF(ISERROR(VLOOKUP($B286,$AB:$AX,5,0)),0,(VLOOKUP($B286,$AB:$AX,5,0)))</f>
        <v>Dirk Remus</v>
      </c>
      <c r="BG286" s="164" t="str">
        <f aca="false">IF(ISERROR(VLOOKUP($B286,$AB:$AX,6,0)),0,(VLOOKUP($B286,$AB:$AX,6,0)))</f>
        <v>Matthew Landy</v>
      </c>
      <c r="BH286" s="164" t="str">
        <f aca="false">IF(ISERROR(VLOOKUP($B286,$AB:$AX,7,0)),0,(VLOOKUP($B286,$AB:$AX,7,0)))</f>
        <v>Martin Ley</v>
      </c>
      <c r="BI286" s="164" t="str">
        <f aca="false">IF(ISERROR(VLOOKUP($B286,$AB:$AX,8,0)),0,(VLOOKUP($B286,$AB:$AX,8,0)))</f>
        <v>Orjan Agdesteen</v>
      </c>
      <c r="BJ286" s="164" t="str">
        <f aca="false">IF(ISERROR(VLOOKUP($B286,$AB:$AX,9,0)),0,(VLOOKUP($B286,$AB:$AX,9,0)))</f>
        <v>Olivier Herbelot</v>
      </c>
      <c r="BK286" s="165" t="str">
        <f aca="false">IF(ISERROR(VLOOKUP($B286,$AB:$AX,10,0)),0,(VLOOKUP($B286,$AB:$AX,10,0)))</f>
        <v>Treasa Kirby</v>
      </c>
    </row>
    <row r="287" customFormat="false" ht="12.75" hidden="false" customHeight="false" outlineLevel="0" collapsed="false">
      <c r="A287" s="174" t="s">
        <v>700</v>
      </c>
      <c r="B287" s="94" t="s">
        <v>701</v>
      </c>
      <c r="C287" s="21" t="s">
        <v>100</v>
      </c>
      <c r="D287" s="22" t="s">
        <v>666</v>
      </c>
      <c r="E287" s="22" t="s">
        <v>1776</v>
      </c>
      <c r="F287" s="22" t="s">
        <v>1777</v>
      </c>
      <c r="G287" s="21" t="s">
        <v>1778</v>
      </c>
      <c r="H287" s="22" t="s">
        <v>1779</v>
      </c>
      <c r="I287" s="22" t="s">
        <v>1780</v>
      </c>
      <c r="J287" s="149" t="s">
        <v>1753</v>
      </c>
      <c r="K287" s="149" t="s">
        <v>901</v>
      </c>
      <c r="AA287" s="5" t="s">
        <v>700</v>
      </c>
      <c r="AB287" s="5" t="s">
        <v>701</v>
      </c>
      <c r="AC287" s="5" t="s">
        <v>100</v>
      </c>
      <c r="AD287" s="5" t="s">
        <v>666</v>
      </c>
      <c r="AE287" s="5" t="s">
        <v>1776</v>
      </c>
      <c r="AF287" s="5" t="s">
        <v>1777</v>
      </c>
      <c r="AG287" s="5" t="s">
        <v>1778</v>
      </c>
      <c r="AH287" s="5" t="s">
        <v>1779</v>
      </c>
      <c r="AI287" s="5" t="s">
        <v>1780</v>
      </c>
      <c r="AJ287" s="5" t="s">
        <v>1753</v>
      </c>
      <c r="AK287" s="5" t="s">
        <v>901</v>
      </c>
      <c r="BB287" s="85" t="str">
        <f aca="false">IF(ISERROR(VLOOKUP($B287,$AB:$AX,1,0)),0,(VLOOKUP($B287,$AB:$AX,1,0)))</f>
        <v>Sognekraft</v>
      </c>
      <c r="BC287" s="86" t="str">
        <f aca="false">IF(ISERROR(VLOOKUP($B287,$AB:$AX,2,0)),0,(VLOOKUP($B287,$AB:$AX,2,0)))</f>
        <v>Q3 01</v>
      </c>
      <c r="BD287" s="164" t="str">
        <f aca="false">IF(ISERROR(VLOOKUP($B287,$AB:$AX,3,0)),0,(VLOOKUP($B287,$AB:$AX,3,0)))</f>
        <v>Frank Øverli</v>
      </c>
      <c r="BE287" s="164" t="str">
        <f aca="false">IF(ISERROR(VLOOKUP($B287,$AB:$AX,4,0)),0,(VLOOKUP($B287,$AB:$AX,4,0)))</f>
        <v>Martin Rosell</v>
      </c>
      <c r="BF287" s="164" t="str">
        <f aca="false">IF(ISERROR(VLOOKUP($B287,$AB:$AX,5,0)),0,(VLOOKUP($B287,$AB:$AX,5,0)))</f>
        <v>Dirk Remus</v>
      </c>
      <c r="BG287" s="164" t="str">
        <f aca="false">IF(ISERROR(VLOOKUP($B287,$AB:$AX,6,0)),0,(VLOOKUP($B287,$AB:$AX,6,0)))</f>
        <v>Matthew Landy</v>
      </c>
      <c r="BH287" s="164" t="str">
        <f aca="false">IF(ISERROR(VLOOKUP($B287,$AB:$AX,7,0)),0,(VLOOKUP($B287,$AB:$AX,7,0)))</f>
        <v>Martin Ley</v>
      </c>
      <c r="BI287" s="164" t="str">
        <f aca="false">IF(ISERROR(VLOOKUP($B287,$AB:$AX,8,0)),0,(VLOOKUP($B287,$AB:$AX,8,0)))</f>
        <v>Orjan Agdesteen</v>
      </c>
      <c r="BJ287" s="164" t="str">
        <f aca="false">IF(ISERROR(VLOOKUP($B287,$AB:$AX,9,0)),0,(VLOOKUP($B287,$AB:$AX,9,0)))</f>
        <v>Olivier Herbelot</v>
      </c>
      <c r="BK287" s="165" t="str">
        <f aca="false">IF(ISERROR(VLOOKUP($B287,$AB:$AX,10,0)),0,(VLOOKUP($B287,$AB:$AX,10,0)))</f>
        <v>Treasa Kirby</v>
      </c>
    </row>
    <row r="288" customFormat="false" ht="12.75" hidden="false" customHeight="false" outlineLevel="0" collapsed="false">
      <c r="A288" s="174" t="s">
        <v>702</v>
      </c>
      <c r="B288" s="94" t="s">
        <v>703</v>
      </c>
      <c r="C288" s="21" t="s">
        <v>100</v>
      </c>
      <c r="D288" s="22" t="s">
        <v>666</v>
      </c>
      <c r="E288" s="22" t="s">
        <v>1776</v>
      </c>
      <c r="F288" s="22" t="s">
        <v>1777</v>
      </c>
      <c r="G288" s="21" t="s">
        <v>1778</v>
      </c>
      <c r="H288" s="22" t="s">
        <v>1779</v>
      </c>
      <c r="I288" s="22" t="s">
        <v>1780</v>
      </c>
      <c r="J288" s="149" t="s">
        <v>1753</v>
      </c>
      <c r="K288" s="149" t="s">
        <v>901</v>
      </c>
      <c r="AA288" s="5" t="s">
        <v>702</v>
      </c>
      <c r="AB288" s="5" t="s">
        <v>703</v>
      </c>
      <c r="AC288" s="5" t="s">
        <v>100</v>
      </c>
      <c r="AD288" s="5" t="s">
        <v>666</v>
      </c>
      <c r="AE288" s="5" t="s">
        <v>1776</v>
      </c>
      <c r="AF288" s="5" t="s">
        <v>1777</v>
      </c>
      <c r="AG288" s="5" t="s">
        <v>1778</v>
      </c>
      <c r="AH288" s="5" t="s">
        <v>1779</v>
      </c>
      <c r="AI288" s="5" t="s">
        <v>1780</v>
      </c>
      <c r="AJ288" s="5" t="s">
        <v>1753</v>
      </c>
      <c r="AK288" s="5" t="s">
        <v>901</v>
      </c>
      <c r="BB288" s="85" t="str">
        <f aca="false">IF(ISERROR(VLOOKUP($B288,$AB:$AX,1,0)),0,(VLOOKUP($B288,$AB:$AX,1,0)))</f>
        <v>Concession Power</v>
      </c>
      <c r="BC288" s="86" t="str">
        <f aca="false">IF(ISERROR(VLOOKUP($B288,$AB:$AX,2,0)),0,(VLOOKUP($B288,$AB:$AX,2,0)))</f>
        <v>Q3 01</v>
      </c>
      <c r="BD288" s="164" t="str">
        <f aca="false">IF(ISERROR(VLOOKUP($B288,$AB:$AX,3,0)),0,(VLOOKUP($B288,$AB:$AX,3,0)))</f>
        <v>Frank Øverli</v>
      </c>
      <c r="BE288" s="164" t="str">
        <f aca="false">IF(ISERROR(VLOOKUP($B288,$AB:$AX,4,0)),0,(VLOOKUP($B288,$AB:$AX,4,0)))</f>
        <v>Martin Rosell</v>
      </c>
      <c r="BF288" s="164" t="str">
        <f aca="false">IF(ISERROR(VLOOKUP($B288,$AB:$AX,5,0)),0,(VLOOKUP($B288,$AB:$AX,5,0)))</f>
        <v>Dirk Remus</v>
      </c>
      <c r="BG288" s="164" t="str">
        <f aca="false">IF(ISERROR(VLOOKUP($B288,$AB:$AX,6,0)),0,(VLOOKUP($B288,$AB:$AX,6,0)))</f>
        <v>Matthew Landy</v>
      </c>
      <c r="BH288" s="164" t="str">
        <f aca="false">IF(ISERROR(VLOOKUP($B288,$AB:$AX,7,0)),0,(VLOOKUP($B288,$AB:$AX,7,0)))</f>
        <v>Martin Ley</v>
      </c>
      <c r="BI288" s="164" t="str">
        <f aca="false">IF(ISERROR(VLOOKUP($B288,$AB:$AX,8,0)),0,(VLOOKUP($B288,$AB:$AX,8,0)))</f>
        <v>Orjan Agdesteen</v>
      </c>
      <c r="BJ288" s="164" t="str">
        <f aca="false">IF(ISERROR(VLOOKUP($B288,$AB:$AX,9,0)),0,(VLOOKUP($B288,$AB:$AX,9,0)))</f>
        <v>Olivier Herbelot</v>
      </c>
      <c r="BK288" s="165" t="str">
        <f aca="false">IF(ISERROR(VLOOKUP($B288,$AB:$AX,10,0)),0,(VLOOKUP($B288,$AB:$AX,10,0)))</f>
        <v>Treasa Kirby</v>
      </c>
    </row>
    <row r="289" customFormat="false" ht="12.75" hidden="false" customHeight="false" outlineLevel="0" collapsed="false">
      <c r="A289" s="174" t="s">
        <v>705</v>
      </c>
      <c r="B289" s="94" t="s">
        <v>706</v>
      </c>
      <c r="C289" s="21" t="s">
        <v>100</v>
      </c>
      <c r="D289" s="22" t="s">
        <v>629</v>
      </c>
      <c r="E289" s="22" t="s">
        <v>1776</v>
      </c>
      <c r="F289" s="22" t="s">
        <v>1777</v>
      </c>
      <c r="G289" s="21" t="s">
        <v>1778</v>
      </c>
      <c r="H289" s="22" t="s">
        <v>1779</v>
      </c>
      <c r="I289" s="22" t="s">
        <v>1780</v>
      </c>
      <c r="J289" s="149" t="s">
        <v>1753</v>
      </c>
      <c r="K289" s="149" t="s">
        <v>901</v>
      </c>
      <c r="AA289" s="5" t="s">
        <v>705</v>
      </c>
      <c r="AB289" s="5" t="s">
        <v>706</v>
      </c>
      <c r="AC289" s="5" t="s">
        <v>100</v>
      </c>
      <c r="AD289" s="5" t="s">
        <v>629</v>
      </c>
      <c r="AE289" s="5" t="s">
        <v>1776</v>
      </c>
      <c r="AF289" s="5" t="s">
        <v>1777</v>
      </c>
      <c r="AG289" s="5" t="s">
        <v>1778</v>
      </c>
      <c r="AH289" s="5" t="s">
        <v>1779</v>
      </c>
      <c r="AI289" s="5" t="s">
        <v>1780</v>
      </c>
      <c r="AJ289" s="5" t="s">
        <v>1753</v>
      </c>
      <c r="AK289" s="5" t="s">
        <v>901</v>
      </c>
      <c r="BB289" s="85" t="str">
        <f aca="false">IF(ISERROR(VLOOKUP($B289,$AB:$AX,1,0)),0,(VLOOKUP($B289,$AB:$AX,1,0)))</f>
        <v>Umeå</v>
      </c>
      <c r="BC289" s="86" t="str">
        <f aca="false">IF(ISERROR(VLOOKUP($B289,$AB:$AX,2,0)),0,(VLOOKUP($B289,$AB:$AX,2,0)))</f>
        <v>Q3 01</v>
      </c>
      <c r="BD289" s="164" t="str">
        <f aca="false">IF(ISERROR(VLOOKUP($B289,$AB:$AX,3,0)),0,(VLOOKUP($B289,$AB:$AX,3,0)))</f>
        <v>Johan Ström</v>
      </c>
      <c r="BE289" s="164" t="str">
        <f aca="false">IF(ISERROR(VLOOKUP($B289,$AB:$AX,4,0)),0,(VLOOKUP($B289,$AB:$AX,4,0)))</f>
        <v>Martin Rosell</v>
      </c>
      <c r="BF289" s="164" t="str">
        <f aca="false">IF(ISERROR(VLOOKUP($B289,$AB:$AX,5,0)),0,(VLOOKUP($B289,$AB:$AX,5,0)))</f>
        <v>Dirk Remus</v>
      </c>
      <c r="BG289" s="164" t="str">
        <f aca="false">IF(ISERROR(VLOOKUP($B289,$AB:$AX,6,0)),0,(VLOOKUP($B289,$AB:$AX,6,0)))</f>
        <v>Matthew Landy</v>
      </c>
      <c r="BH289" s="164" t="str">
        <f aca="false">IF(ISERROR(VLOOKUP($B289,$AB:$AX,7,0)),0,(VLOOKUP($B289,$AB:$AX,7,0)))</f>
        <v>Martin Ley</v>
      </c>
      <c r="BI289" s="164" t="str">
        <f aca="false">IF(ISERROR(VLOOKUP($B289,$AB:$AX,8,0)),0,(VLOOKUP($B289,$AB:$AX,8,0)))</f>
        <v>Orjan Agdesteen</v>
      </c>
      <c r="BJ289" s="164" t="str">
        <f aca="false">IF(ISERROR(VLOOKUP($B289,$AB:$AX,9,0)),0,(VLOOKUP($B289,$AB:$AX,9,0)))</f>
        <v>Olivier Herbelot</v>
      </c>
      <c r="BK289" s="165" t="str">
        <f aca="false">IF(ISERROR(VLOOKUP($B289,$AB:$AX,10,0)),0,(VLOOKUP($B289,$AB:$AX,10,0)))</f>
        <v>Treasa Kirby</v>
      </c>
    </row>
    <row r="290" customFormat="false" ht="12.75" hidden="false" customHeight="false" outlineLevel="0" collapsed="false">
      <c r="A290" s="174" t="s">
        <v>707</v>
      </c>
      <c r="B290" s="94" t="s">
        <v>708</v>
      </c>
      <c r="C290" s="21" t="s">
        <v>100</v>
      </c>
      <c r="D290" s="22" t="s">
        <v>629</v>
      </c>
      <c r="E290" s="22" t="s">
        <v>1776</v>
      </c>
      <c r="F290" s="22" t="s">
        <v>1777</v>
      </c>
      <c r="G290" s="21" t="s">
        <v>1778</v>
      </c>
      <c r="H290" s="22" t="s">
        <v>1779</v>
      </c>
      <c r="I290" s="22" t="s">
        <v>1780</v>
      </c>
      <c r="J290" s="149" t="s">
        <v>1753</v>
      </c>
      <c r="K290" s="149" t="s">
        <v>901</v>
      </c>
      <c r="AA290" s="5" t="s">
        <v>707</v>
      </c>
      <c r="AB290" s="5" t="s">
        <v>708</v>
      </c>
      <c r="AC290" s="5" t="s">
        <v>100</v>
      </c>
      <c r="AD290" s="5" t="s">
        <v>629</v>
      </c>
      <c r="AE290" s="5" t="s">
        <v>1776</v>
      </c>
      <c r="AF290" s="5" t="s">
        <v>1777</v>
      </c>
      <c r="AG290" s="5" t="s">
        <v>1778</v>
      </c>
      <c r="AH290" s="5" t="s">
        <v>1779</v>
      </c>
      <c r="AI290" s="5" t="s">
        <v>1780</v>
      </c>
      <c r="AJ290" s="5" t="s">
        <v>1753</v>
      </c>
      <c r="AK290" s="5" t="s">
        <v>901</v>
      </c>
      <c r="BB290" s="85" t="str">
        <f aca="false">IF(ISERROR(VLOOKUP($B290,$AB:$AX,1,0)),0,(VLOOKUP($B290,$AB:$AX,1,0)))</f>
        <v>MälarEnergi</v>
      </c>
      <c r="BC290" s="86" t="str">
        <f aca="false">IF(ISERROR(VLOOKUP($B290,$AB:$AX,2,0)),0,(VLOOKUP($B290,$AB:$AX,2,0)))</f>
        <v>Q3 01</v>
      </c>
      <c r="BD290" s="164" t="str">
        <f aca="false">IF(ISERROR(VLOOKUP($B290,$AB:$AX,3,0)),0,(VLOOKUP($B290,$AB:$AX,3,0)))</f>
        <v>Johan Ström</v>
      </c>
      <c r="BE290" s="164" t="str">
        <f aca="false">IF(ISERROR(VLOOKUP($B290,$AB:$AX,4,0)),0,(VLOOKUP($B290,$AB:$AX,4,0)))</f>
        <v>Martin Rosell</v>
      </c>
      <c r="BF290" s="164" t="str">
        <f aca="false">IF(ISERROR(VLOOKUP($B290,$AB:$AX,5,0)),0,(VLOOKUP($B290,$AB:$AX,5,0)))</f>
        <v>Dirk Remus</v>
      </c>
      <c r="BG290" s="164" t="str">
        <f aca="false">IF(ISERROR(VLOOKUP($B290,$AB:$AX,6,0)),0,(VLOOKUP($B290,$AB:$AX,6,0)))</f>
        <v>Matthew Landy</v>
      </c>
      <c r="BH290" s="164" t="str">
        <f aca="false">IF(ISERROR(VLOOKUP($B290,$AB:$AX,7,0)),0,(VLOOKUP($B290,$AB:$AX,7,0)))</f>
        <v>Martin Ley</v>
      </c>
      <c r="BI290" s="164" t="str">
        <f aca="false">IF(ISERROR(VLOOKUP($B290,$AB:$AX,8,0)),0,(VLOOKUP($B290,$AB:$AX,8,0)))</f>
        <v>Orjan Agdesteen</v>
      </c>
      <c r="BJ290" s="164" t="str">
        <f aca="false">IF(ISERROR(VLOOKUP($B290,$AB:$AX,9,0)),0,(VLOOKUP($B290,$AB:$AX,9,0)))</f>
        <v>Olivier Herbelot</v>
      </c>
      <c r="BK290" s="165" t="str">
        <f aca="false">IF(ISERROR(VLOOKUP($B290,$AB:$AX,10,0)),0,(VLOOKUP($B290,$AB:$AX,10,0)))</f>
        <v>Treasa Kirby</v>
      </c>
    </row>
    <row r="291" customFormat="false" ht="12.75" hidden="false" customHeight="false" outlineLevel="0" collapsed="false">
      <c r="A291" s="174" t="s">
        <v>709</v>
      </c>
      <c r="B291" s="94" t="s">
        <v>710</v>
      </c>
      <c r="C291" s="21" t="s">
        <v>100</v>
      </c>
      <c r="D291" s="22" t="s">
        <v>629</v>
      </c>
      <c r="E291" s="22" t="s">
        <v>1776</v>
      </c>
      <c r="F291" s="22" t="s">
        <v>1777</v>
      </c>
      <c r="G291" s="21" t="s">
        <v>1778</v>
      </c>
      <c r="H291" s="22" t="s">
        <v>1779</v>
      </c>
      <c r="I291" s="22" t="s">
        <v>1780</v>
      </c>
      <c r="J291" s="149" t="s">
        <v>1753</v>
      </c>
      <c r="K291" s="149" t="s">
        <v>901</v>
      </c>
      <c r="AA291" s="5" t="s">
        <v>709</v>
      </c>
      <c r="AB291" s="5" t="s">
        <v>710</v>
      </c>
      <c r="AC291" s="5" t="s">
        <v>100</v>
      </c>
      <c r="AD291" s="5" t="s">
        <v>629</v>
      </c>
      <c r="AE291" s="5" t="s">
        <v>1776</v>
      </c>
      <c r="AF291" s="5" t="s">
        <v>1777</v>
      </c>
      <c r="AG291" s="5" t="s">
        <v>1778</v>
      </c>
      <c r="AH291" s="5" t="s">
        <v>1779</v>
      </c>
      <c r="AI291" s="5" t="s">
        <v>1780</v>
      </c>
      <c r="AJ291" s="5" t="s">
        <v>1753</v>
      </c>
      <c r="AK291" s="5" t="s">
        <v>901</v>
      </c>
      <c r="BB291" s="85" t="str">
        <f aca="false">IF(ISERROR(VLOOKUP($B291,$AB:$AX,1,0)),0,(VLOOKUP($B291,$AB:$AX,1,0)))</f>
        <v>Piteå</v>
      </c>
      <c r="BC291" s="86" t="str">
        <f aca="false">IF(ISERROR(VLOOKUP($B291,$AB:$AX,2,0)),0,(VLOOKUP($B291,$AB:$AX,2,0)))</f>
        <v>Q3 01</v>
      </c>
      <c r="BD291" s="164" t="str">
        <f aca="false">IF(ISERROR(VLOOKUP($B291,$AB:$AX,3,0)),0,(VLOOKUP($B291,$AB:$AX,3,0)))</f>
        <v>Johan Ström</v>
      </c>
      <c r="BE291" s="164" t="str">
        <f aca="false">IF(ISERROR(VLOOKUP($B291,$AB:$AX,4,0)),0,(VLOOKUP($B291,$AB:$AX,4,0)))</f>
        <v>Martin Rosell</v>
      </c>
      <c r="BF291" s="164" t="str">
        <f aca="false">IF(ISERROR(VLOOKUP($B291,$AB:$AX,5,0)),0,(VLOOKUP($B291,$AB:$AX,5,0)))</f>
        <v>Dirk Remus</v>
      </c>
      <c r="BG291" s="164" t="str">
        <f aca="false">IF(ISERROR(VLOOKUP($B291,$AB:$AX,6,0)),0,(VLOOKUP($B291,$AB:$AX,6,0)))</f>
        <v>Matthew Landy</v>
      </c>
      <c r="BH291" s="164" t="str">
        <f aca="false">IF(ISERROR(VLOOKUP($B291,$AB:$AX,7,0)),0,(VLOOKUP($B291,$AB:$AX,7,0)))</f>
        <v>Martin Ley</v>
      </c>
      <c r="BI291" s="164" t="str">
        <f aca="false">IF(ISERROR(VLOOKUP($B291,$AB:$AX,8,0)),0,(VLOOKUP($B291,$AB:$AX,8,0)))</f>
        <v>Orjan Agdesteen</v>
      </c>
      <c r="BJ291" s="164" t="str">
        <f aca="false">IF(ISERROR(VLOOKUP($B291,$AB:$AX,9,0)),0,(VLOOKUP($B291,$AB:$AX,9,0)))</f>
        <v>Olivier Herbelot</v>
      </c>
      <c r="BK291" s="165" t="str">
        <f aca="false">IF(ISERROR(VLOOKUP($B291,$AB:$AX,10,0)),0,(VLOOKUP($B291,$AB:$AX,10,0)))</f>
        <v>Treasa Kirby</v>
      </c>
    </row>
    <row r="292" customFormat="false" ht="12.75" hidden="false" customHeight="false" outlineLevel="0" collapsed="false">
      <c r="A292" s="174" t="s">
        <v>712</v>
      </c>
      <c r="B292" s="94" t="s">
        <v>713</v>
      </c>
      <c r="C292" s="21" t="s">
        <v>100</v>
      </c>
      <c r="D292" s="22" t="s">
        <v>714</v>
      </c>
      <c r="E292" s="22" t="s">
        <v>1776</v>
      </c>
      <c r="F292" s="22" t="s">
        <v>1777</v>
      </c>
      <c r="G292" s="21" t="s">
        <v>1778</v>
      </c>
      <c r="H292" s="22" t="s">
        <v>1779</v>
      </c>
      <c r="I292" s="22" t="s">
        <v>1780</v>
      </c>
      <c r="J292" s="149" t="s">
        <v>1753</v>
      </c>
      <c r="K292" s="149" t="s">
        <v>901</v>
      </c>
      <c r="AA292" s="5" t="s">
        <v>712</v>
      </c>
      <c r="AB292" s="5" t="s">
        <v>713</v>
      </c>
      <c r="AC292" s="5" t="s">
        <v>100</v>
      </c>
      <c r="AD292" s="5" t="s">
        <v>714</v>
      </c>
      <c r="AE292" s="5" t="s">
        <v>1776</v>
      </c>
      <c r="AF292" s="5" t="s">
        <v>1777</v>
      </c>
      <c r="AG292" s="5" t="s">
        <v>1778</v>
      </c>
      <c r="AH292" s="5" t="s">
        <v>1779</v>
      </c>
      <c r="AI292" s="5" t="s">
        <v>1780</v>
      </c>
      <c r="AJ292" s="5" t="s">
        <v>1753</v>
      </c>
      <c r="AK292" s="5" t="s">
        <v>901</v>
      </c>
      <c r="BB292" s="85" t="str">
        <f aca="false">IF(ISERROR(VLOOKUP($B292,$AB:$AX,1,0)),0,(VLOOKUP($B292,$AB:$AX,1,0)))</f>
        <v>MetroNexus</v>
      </c>
      <c r="BC292" s="86" t="str">
        <f aca="false">IF(ISERROR(VLOOKUP($B292,$AB:$AX,2,0)),0,(VLOOKUP($B292,$AB:$AX,2,0)))</f>
        <v>Q3 01</v>
      </c>
      <c r="BD292" s="164" t="str">
        <f aca="false">IF(ISERROR(VLOOKUP($B292,$AB:$AX,3,0)),0,(VLOOKUP($B292,$AB:$AX,3,0)))</f>
        <v>Manuel Swärd</v>
      </c>
      <c r="BE292" s="164" t="str">
        <f aca="false">IF(ISERROR(VLOOKUP($B292,$AB:$AX,4,0)),0,(VLOOKUP($B292,$AB:$AX,4,0)))</f>
        <v>Martin Rosell</v>
      </c>
      <c r="BF292" s="164" t="str">
        <f aca="false">IF(ISERROR(VLOOKUP($B292,$AB:$AX,5,0)),0,(VLOOKUP($B292,$AB:$AX,5,0)))</f>
        <v>Dirk Remus</v>
      </c>
      <c r="BG292" s="164" t="str">
        <f aca="false">IF(ISERROR(VLOOKUP($B292,$AB:$AX,6,0)),0,(VLOOKUP($B292,$AB:$AX,6,0)))</f>
        <v>Matthew Landy</v>
      </c>
      <c r="BH292" s="164" t="str">
        <f aca="false">IF(ISERROR(VLOOKUP($B292,$AB:$AX,7,0)),0,(VLOOKUP($B292,$AB:$AX,7,0)))</f>
        <v>Martin Ley</v>
      </c>
      <c r="BI292" s="164" t="str">
        <f aca="false">IF(ISERROR(VLOOKUP($B292,$AB:$AX,8,0)),0,(VLOOKUP($B292,$AB:$AX,8,0)))</f>
        <v>Orjan Agdesteen</v>
      </c>
      <c r="BJ292" s="164" t="str">
        <f aca="false">IF(ISERROR(VLOOKUP($B292,$AB:$AX,9,0)),0,(VLOOKUP($B292,$AB:$AX,9,0)))</f>
        <v>Olivier Herbelot</v>
      </c>
      <c r="BK292" s="165" t="str">
        <f aca="false">IF(ISERROR(VLOOKUP($B292,$AB:$AX,10,0)),0,(VLOOKUP($B292,$AB:$AX,10,0)))</f>
        <v>Treasa Kirby</v>
      </c>
    </row>
    <row r="293" customFormat="false" ht="12.75" hidden="false" customHeight="false" outlineLevel="0" collapsed="false">
      <c r="A293" s="174" t="s">
        <v>716</v>
      </c>
      <c r="B293" s="94" t="s">
        <v>717</v>
      </c>
      <c r="C293" s="21" t="s">
        <v>100</v>
      </c>
      <c r="D293" s="22" t="s">
        <v>666</v>
      </c>
      <c r="E293" s="22" t="s">
        <v>1776</v>
      </c>
      <c r="F293" s="22" t="s">
        <v>1777</v>
      </c>
      <c r="G293" s="21" t="s">
        <v>1778</v>
      </c>
      <c r="H293" s="22" t="s">
        <v>1779</v>
      </c>
      <c r="I293" s="22" t="s">
        <v>1780</v>
      </c>
      <c r="J293" s="149" t="s">
        <v>1753</v>
      </c>
      <c r="K293" s="149" t="s">
        <v>901</v>
      </c>
      <c r="AA293" s="5" t="s">
        <v>716</v>
      </c>
      <c r="AB293" s="5" t="s">
        <v>717</v>
      </c>
      <c r="AC293" s="5" t="s">
        <v>100</v>
      </c>
      <c r="AD293" s="5" t="s">
        <v>666</v>
      </c>
      <c r="AE293" s="5" t="s">
        <v>1776</v>
      </c>
      <c r="AF293" s="5" t="s">
        <v>1777</v>
      </c>
      <c r="AG293" s="5" t="s">
        <v>1778</v>
      </c>
      <c r="AH293" s="5" t="s">
        <v>1779</v>
      </c>
      <c r="AI293" s="5" t="s">
        <v>1780</v>
      </c>
      <c r="AJ293" s="5" t="s">
        <v>1753</v>
      </c>
      <c r="AK293" s="5" t="s">
        <v>901</v>
      </c>
      <c r="BB293" s="85" t="str">
        <f aca="false">IF(ISERROR(VLOOKUP($B293,$AB:$AX,1,0)),0,(VLOOKUP($B293,$AB:$AX,1,0)))</f>
        <v>Trønder Energi</v>
      </c>
      <c r="BC293" s="86" t="str">
        <f aca="false">IF(ISERROR(VLOOKUP($B293,$AB:$AX,2,0)),0,(VLOOKUP($B293,$AB:$AX,2,0)))</f>
        <v>Q3 01</v>
      </c>
      <c r="BD293" s="164" t="str">
        <f aca="false">IF(ISERROR(VLOOKUP($B293,$AB:$AX,3,0)),0,(VLOOKUP($B293,$AB:$AX,3,0)))</f>
        <v>Frank Øverli</v>
      </c>
      <c r="BE293" s="164" t="str">
        <f aca="false">IF(ISERROR(VLOOKUP($B293,$AB:$AX,4,0)),0,(VLOOKUP($B293,$AB:$AX,4,0)))</f>
        <v>Martin Rosell</v>
      </c>
      <c r="BF293" s="164" t="str">
        <f aca="false">IF(ISERROR(VLOOKUP($B293,$AB:$AX,5,0)),0,(VLOOKUP($B293,$AB:$AX,5,0)))</f>
        <v>Dirk Remus</v>
      </c>
      <c r="BG293" s="164" t="str">
        <f aca="false">IF(ISERROR(VLOOKUP($B293,$AB:$AX,6,0)),0,(VLOOKUP($B293,$AB:$AX,6,0)))</f>
        <v>Matthew Landy</v>
      </c>
      <c r="BH293" s="164" t="str">
        <f aca="false">IF(ISERROR(VLOOKUP($B293,$AB:$AX,7,0)),0,(VLOOKUP($B293,$AB:$AX,7,0)))</f>
        <v>Martin Ley</v>
      </c>
      <c r="BI293" s="164" t="str">
        <f aca="false">IF(ISERROR(VLOOKUP($B293,$AB:$AX,8,0)),0,(VLOOKUP($B293,$AB:$AX,8,0)))</f>
        <v>Orjan Agdesteen</v>
      </c>
      <c r="BJ293" s="164" t="str">
        <f aca="false">IF(ISERROR(VLOOKUP($B293,$AB:$AX,9,0)),0,(VLOOKUP($B293,$AB:$AX,9,0)))</f>
        <v>Olivier Herbelot</v>
      </c>
      <c r="BK293" s="165" t="str">
        <f aca="false">IF(ISERROR(VLOOKUP($B293,$AB:$AX,10,0)),0,(VLOOKUP($B293,$AB:$AX,10,0)))</f>
        <v>Treasa Kirby</v>
      </c>
    </row>
    <row r="294" customFormat="false" ht="12.75" hidden="false" customHeight="false" outlineLevel="0" collapsed="false">
      <c r="A294" s="174" t="s">
        <v>718</v>
      </c>
      <c r="B294" s="94" t="s">
        <v>719</v>
      </c>
      <c r="C294" s="21" t="s">
        <v>100</v>
      </c>
      <c r="D294" s="22" t="s">
        <v>676</v>
      </c>
      <c r="E294" s="22" t="s">
        <v>1776</v>
      </c>
      <c r="F294" s="22" t="s">
        <v>1777</v>
      </c>
      <c r="G294" s="21" t="s">
        <v>1778</v>
      </c>
      <c r="H294" s="22" t="s">
        <v>1779</v>
      </c>
      <c r="I294" s="22" t="s">
        <v>1780</v>
      </c>
      <c r="J294" s="149" t="s">
        <v>1753</v>
      </c>
      <c r="K294" s="149" t="s">
        <v>901</v>
      </c>
      <c r="AA294" s="5" t="s">
        <v>718</v>
      </c>
      <c r="AB294" s="5" t="s">
        <v>719</v>
      </c>
      <c r="AC294" s="5" t="s">
        <v>100</v>
      </c>
      <c r="AD294" s="5" t="s">
        <v>676</v>
      </c>
      <c r="AE294" s="5" t="s">
        <v>1776</v>
      </c>
      <c r="AF294" s="5" t="s">
        <v>1777</v>
      </c>
      <c r="AG294" s="5" t="s">
        <v>1778</v>
      </c>
      <c r="AH294" s="5" t="s">
        <v>1779</v>
      </c>
      <c r="AI294" s="5" t="s">
        <v>1780</v>
      </c>
      <c r="AJ294" s="5" t="s">
        <v>1753</v>
      </c>
      <c r="AK294" s="5" t="s">
        <v>901</v>
      </c>
      <c r="BB294" s="85" t="str">
        <f aca="false">IF(ISERROR(VLOOKUP($B294,$AB:$AX,1,0)),0,(VLOOKUP($B294,$AB:$AX,1,0)))</f>
        <v>Trondheim Energiverk</v>
      </c>
      <c r="BC294" s="86" t="str">
        <f aca="false">IF(ISERROR(VLOOKUP($B294,$AB:$AX,2,0)),0,(VLOOKUP($B294,$AB:$AX,2,0)))</f>
        <v>Q3 01</v>
      </c>
      <c r="BD294" s="164" t="str">
        <f aca="false">IF(ISERROR(VLOOKUP($B294,$AB:$AX,3,0)),0,(VLOOKUP($B294,$AB:$AX,3,0)))</f>
        <v>Peter Larsen</v>
      </c>
      <c r="BE294" s="164" t="str">
        <f aca="false">IF(ISERROR(VLOOKUP($B294,$AB:$AX,4,0)),0,(VLOOKUP($B294,$AB:$AX,4,0)))</f>
        <v>Martin Rosell</v>
      </c>
      <c r="BF294" s="164" t="str">
        <f aca="false">IF(ISERROR(VLOOKUP($B294,$AB:$AX,5,0)),0,(VLOOKUP($B294,$AB:$AX,5,0)))</f>
        <v>Dirk Remus</v>
      </c>
      <c r="BG294" s="164" t="str">
        <f aca="false">IF(ISERROR(VLOOKUP($B294,$AB:$AX,6,0)),0,(VLOOKUP($B294,$AB:$AX,6,0)))</f>
        <v>Matthew Landy</v>
      </c>
      <c r="BH294" s="164" t="str">
        <f aca="false">IF(ISERROR(VLOOKUP($B294,$AB:$AX,7,0)),0,(VLOOKUP($B294,$AB:$AX,7,0)))</f>
        <v>Martin Ley</v>
      </c>
      <c r="BI294" s="164" t="str">
        <f aca="false">IF(ISERROR(VLOOKUP($B294,$AB:$AX,8,0)),0,(VLOOKUP($B294,$AB:$AX,8,0)))</f>
        <v>Orjan Agdesteen</v>
      </c>
      <c r="BJ294" s="164" t="str">
        <f aca="false">IF(ISERROR(VLOOKUP($B294,$AB:$AX,9,0)),0,(VLOOKUP($B294,$AB:$AX,9,0)))</f>
        <v>Olivier Herbelot</v>
      </c>
      <c r="BK294" s="165" t="str">
        <f aca="false">IF(ISERROR(VLOOKUP($B294,$AB:$AX,10,0)),0,(VLOOKUP($B294,$AB:$AX,10,0)))</f>
        <v>Treasa Kirby</v>
      </c>
    </row>
    <row r="295" customFormat="false" ht="12.75" hidden="false" customHeight="false" outlineLevel="0" collapsed="false">
      <c r="A295" s="174" t="s">
        <v>720</v>
      </c>
      <c r="B295" s="94" t="s">
        <v>721</v>
      </c>
      <c r="C295" s="21" t="s">
        <v>100</v>
      </c>
      <c r="D295" s="22" t="s">
        <v>676</v>
      </c>
      <c r="E295" s="22" t="s">
        <v>1776</v>
      </c>
      <c r="F295" s="22" t="s">
        <v>1777</v>
      </c>
      <c r="G295" s="21" t="s">
        <v>1778</v>
      </c>
      <c r="H295" s="22" t="s">
        <v>1779</v>
      </c>
      <c r="I295" s="22" t="s">
        <v>1780</v>
      </c>
      <c r="J295" s="149" t="s">
        <v>1753</v>
      </c>
      <c r="K295" s="149" t="s">
        <v>901</v>
      </c>
      <c r="AA295" s="5" t="s">
        <v>720</v>
      </c>
      <c r="AB295" s="5" t="s">
        <v>721</v>
      </c>
      <c r="AC295" s="5" t="s">
        <v>100</v>
      </c>
      <c r="AD295" s="5" t="s">
        <v>676</v>
      </c>
      <c r="AE295" s="5" t="s">
        <v>1776</v>
      </c>
      <c r="AF295" s="5" t="s">
        <v>1777</v>
      </c>
      <c r="AG295" s="5" t="s">
        <v>1778</v>
      </c>
      <c r="AH295" s="5" t="s">
        <v>1779</v>
      </c>
      <c r="AI295" s="5" t="s">
        <v>1780</v>
      </c>
      <c r="AJ295" s="5" t="s">
        <v>1753</v>
      </c>
      <c r="AK295" s="5" t="s">
        <v>901</v>
      </c>
      <c r="BB295" s="85" t="str">
        <f aca="false">IF(ISERROR(VLOOKUP($B295,$AB:$AX,1,0)),0,(VLOOKUP($B295,$AB:$AX,1,0)))</f>
        <v>Virtual Cables</v>
      </c>
      <c r="BC295" s="86" t="str">
        <f aca="false">IF(ISERROR(VLOOKUP($B295,$AB:$AX,2,0)),0,(VLOOKUP($B295,$AB:$AX,2,0)))</f>
        <v>Q3 01</v>
      </c>
      <c r="BD295" s="164" t="str">
        <f aca="false">IF(ISERROR(VLOOKUP($B295,$AB:$AX,3,0)),0,(VLOOKUP($B295,$AB:$AX,3,0)))</f>
        <v>Peter Larsen</v>
      </c>
      <c r="BE295" s="164" t="str">
        <f aca="false">IF(ISERROR(VLOOKUP($B295,$AB:$AX,4,0)),0,(VLOOKUP($B295,$AB:$AX,4,0)))</f>
        <v>Martin Rosell</v>
      </c>
      <c r="BF295" s="164" t="str">
        <f aca="false">IF(ISERROR(VLOOKUP($B295,$AB:$AX,5,0)),0,(VLOOKUP($B295,$AB:$AX,5,0)))</f>
        <v>Dirk Remus</v>
      </c>
      <c r="BG295" s="164" t="str">
        <f aca="false">IF(ISERROR(VLOOKUP($B295,$AB:$AX,6,0)),0,(VLOOKUP($B295,$AB:$AX,6,0)))</f>
        <v>Matthew Landy</v>
      </c>
      <c r="BH295" s="164" t="str">
        <f aca="false">IF(ISERROR(VLOOKUP($B295,$AB:$AX,7,0)),0,(VLOOKUP($B295,$AB:$AX,7,0)))</f>
        <v>Martin Ley</v>
      </c>
      <c r="BI295" s="164" t="str">
        <f aca="false">IF(ISERROR(VLOOKUP($B295,$AB:$AX,8,0)),0,(VLOOKUP($B295,$AB:$AX,8,0)))</f>
        <v>Orjan Agdesteen</v>
      </c>
      <c r="BJ295" s="164" t="str">
        <f aca="false">IF(ISERROR(VLOOKUP($B295,$AB:$AX,9,0)),0,(VLOOKUP($B295,$AB:$AX,9,0)))</f>
        <v>Olivier Herbelot</v>
      </c>
      <c r="BK295" s="165" t="str">
        <f aca="false">IF(ISERROR(VLOOKUP($B295,$AB:$AX,10,0)),0,(VLOOKUP($B295,$AB:$AX,10,0)))</f>
        <v>Treasa Kirby</v>
      </c>
    </row>
    <row r="296" customFormat="false" ht="12.75" hidden="false" customHeight="false" outlineLevel="0" collapsed="false">
      <c r="A296" s="174" t="s">
        <v>723</v>
      </c>
      <c r="B296" s="94" t="s">
        <v>679</v>
      </c>
      <c r="C296" s="21" t="s">
        <v>100</v>
      </c>
      <c r="D296" s="22" t="s">
        <v>676</v>
      </c>
      <c r="E296" s="22" t="s">
        <v>1776</v>
      </c>
      <c r="F296" s="22" t="s">
        <v>1777</v>
      </c>
      <c r="G296" s="21" t="s">
        <v>1778</v>
      </c>
      <c r="H296" s="22" t="s">
        <v>1779</v>
      </c>
      <c r="I296" s="22" t="s">
        <v>1780</v>
      </c>
      <c r="J296" s="149" t="s">
        <v>1753</v>
      </c>
      <c r="K296" s="149" t="s">
        <v>901</v>
      </c>
      <c r="AA296" s="5" t="s">
        <v>723</v>
      </c>
      <c r="AB296" s="5" t="s">
        <v>679</v>
      </c>
      <c r="AC296" s="5" t="s">
        <v>100</v>
      </c>
      <c r="AD296" s="5" t="s">
        <v>676</v>
      </c>
      <c r="AE296" s="5" t="s">
        <v>1776</v>
      </c>
      <c r="AF296" s="5" t="s">
        <v>1777</v>
      </c>
      <c r="AG296" s="5" t="s">
        <v>1778</v>
      </c>
      <c r="AH296" s="5" t="s">
        <v>1779</v>
      </c>
      <c r="AI296" s="5" t="s">
        <v>1780</v>
      </c>
      <c r="AJ296" s="5" t="s">
        <v>1753</v>
      </c>
      <c r="AK296" s="5" t="s">
        <v>901</v>
      </c>
      <c r="BB296" s="85" t="str">
        <f aca="false">IF(ISERROR(VLOOKUP($B296,$AB:$AX,1,0)),0,(VLOOKUP($B296,$AB:$AX,1,0)))</f>
        <v>Energi E2</v>
      </c>
      <c r="BC296" s="86" t="str">
        <f aca="false">IF(ISERROR(VLOOKUP($B296,$AB:$AX,2,0)),0,(VLOOKUP($B296,$AB:$AX,2,0)))</f>
        <v>Q2 01</v>
      </c>
      <c r="BD296" s="164" t="str">
        <f aca="false">IF(ISERROR(VLOOKUP($B296,$AB:$AX,3,0)),0,(VLOOKUP($B296,$AB:$AX,3,0)))</f>
        <v>Peter Larsen</v>
      </c>
      <c r="BE296" s="164" t="str">
        <f aca="false">IF(ISERROR(VLOOKUP($B296,$AB:$AX,4,0)),0,(VLOOKUP($B296,$AB:$AX,4,0)))</f>
        <v>Martin Rosell</v>
      </c>
      <c r="BF296" s="164" t="str">
        <f aca="false">IF(ISERROR(VLOOKUP($B296,$AB:$AX,5,0)),0,(VLOOKUP($B296,$AB:$AX,5,0)))</f>
        <v>Dirk Remus</v>
      </c>
      <c r="BG296" s="164" t="str">
        <f aca="false">IF(ISERROR(VLOOKUP($B296,$AB:$AX,6,0)),0,(VLOOKUP($B296,$AB:$AX,6,0)))</f>
        <v>Matthew Landy</v>
      </c>
      <c r="BH296" s="164" t="str">
        <f aca="false">IF(ISERROR(VLOOKUP($B296,$AB:$AX,7,0)),0,(VLOOKUP($B296,$AB:$AX,7,0)))</f>
        <v>Martin Ley</v>
      </c>
      <c r="BI296" s="164" t="str">
        <f aca="false">IF(ISERROR(VLOOKUP($B296,$AB:$AX,8,0)),0,(VLOOKUP($B296,$AB:$AX,8,0)))</f>
        <v>Orjan Agdesteen</v>
      </c>
      <c r="BJ296" s="164" t="str">
        <f aca="false">IF(ISERROR(VLOOKUP($B296,$AB:$AX,9,0)),0,(VLOOKUP($B296,$AB:$AX,9,0)))</f>
        <v>Olivier Herbelot</v>
      </c>
      <c r="BK296" s="165" t="str">
        <f aca="false">IF(ISERROR(VLOOKUP($B296,$AB:$AX,10,0)),0,(VLOOKUP($B296,$AB:$AX,10,0)))</f>
        <v>Treasa Kirby</v>
      </c>
    </row>
    <row r="297" customFormat="false" ht="12.75" hidden="false" customHeight="false" outlineLevel="0" collapsed="false">
      <c r="A297" s="174" t="s">
        <v>725</v>
      </c>
      <c r="B297" s="94" t="s">
        <v>726</v>
      </c>
      <c r="C297" s="21" t="s">
        <v>100</v>
      </c>
      <c r="D297" s="22" t="s">
        <v>690</v>
      </c>
      <c r="E297" s="22" t="s">
        <v>1776</v>
      </c>
      <c r="F297" s="22" t="s">
        <v>1777</v>
      </c>
      <c r="G297" s="21" t="s">
        <v>1778</v>
      </c>
      <c r="H297" s="22" t="s">
        <v>1779</v>
      </c>
      <c r="I297" s="22" t="s">
        <v>1780</v>
      </c>
      <c r="J297" s="149" t="s">
        <v>1753</v>
      </c>
      <c r="K297" s="149" t="s">
        <v>901</v>
      </c>
      <c r="AA297" s="5" t="s">
        <v>725</v>
      </c>
      <c r="AB297" s="5" t="s">
        <v>726</v>
      </c>
      <c r="AC297" s="5" t="s">
        <v>100</v>
      </c>
      <c r="AD297" s="5" t="s">
        <v>690</v>
      </c>
      <c r="AE297" s="5" t="s">
        <v>1776</v>
      </c>
      <c r="AF297" s="5" t="s">
        <v>1777</v>
      </c>
      <c r="AG297" s="5" t="s">
        <v>1778</v>
      </c>
      <c r="AH297" s="5" t="s">
        <v>1779</v>
      </c>
      <c r="AI297" s="5" t="s">
        <v>1780</v>
      </c>
      <c r="AJ297" s="5" t="s">
        <v>1753</v>
      </c>
      <c r="AK297" s="5" t="s">
        <v>901</v>
      </c>
      <c r="BB297" s="85" t="str">
        <f aca="false">IF(ISERROR(VLOOKUP($B297,$AB:$AX,1,0)),0,(VLOOKUP($B297,$AB:$AX,1,0)))</f>
        <v>Savon Voima</v>
      </c>
      <c r="BC297" s="86" t="str">
        <f aca="false">IF(ISERROR(VLOOKUP($B297,$AB:$AX,2,0)),0,(VLOOKUP($B297,$AB:$AX,2,0)))</f>
        <v>Q3 01</v>
      </c>
      <c r="BD297" s="164" t="str">
        <f aca="false">IF(ISERROR(VLOOKUP($B297,$AB:$AX,3,0)),0,(VLOOKUP($B297,$AB:$AX,3,0)))</f>
        <v>Preben Richter</v>
      </c>
      <c r="BE297" s="164" t="str">
        <f aca="false">IF(ISERROR(VLOOKUP($B297,$AB:$AX,4,0)),0,(VLOOKUP($B297,$AB:$AX,4,0)))</f>
        <v>Martin Rosell</v>
      </c>
      <c r="BF297" s="164" t="str">
        <f aca="false">IF(ISERROR(VLOOKUP($B297,$AB:$AX,5,0)),0,(VLOOKUP($B297,$AB:$AX,5,0)))</f>
        <v>Dirk Remus</v>
      </c>
      <c r="BG297" s="164" t="str">
        <f aca="false">IF(ISERROR(VLOOKUP($B297,$AB:$AX,6,0)),0,(VLOOKUP($B297,$AB:$AX,6,0)))</f>
        <v>Matthew Landy</v>
      </c>
      <c r="BH297" s="164" t="str">
        <f aca="false">IF(ISERROR(VLOOKUP($B297,$AB:$AX,7,0)),0,(VLOOKUP($B297,$AB:$AX,7,0)))</f>
        <v>Martin Ley</v>
      </c>
      <c r="BI297" s="164" t="str">
        <f aca="false">IF(ISERROR(VLOOKUP($B297,$AB:$AX,8,0)),0,(VLOOKUP($B297,$AB:$AX,8,0)))</f>
        <v>Orjan Agdesteen</v>
      </c>
      <c r="BJ297" s="164" t="str">
        <f aca="false">IF(ISERROR(VLOOKUP($B297,$AB:$AX,9,0)),0,(VLOOKUP($B297,$AB:$AX,9,0)))</f>
        <v>Olivier Herbelot</v>
      </c>
      <c r="BK297" s="165" t="str">
        <f aca="false">IF(ISERROR(VLOOKUP($B297,$AB:$AX,10,0)),0,(VLOOKUP($B297,$AB:$AX,10,0)))</f>
        <v>Treasa Kirby</v>
      </c>
    </row>
    <row r="298" customFormat="false" ht="12.75" hidden="false" customHeight="false" outlineLevel="0" collapsed="false">
      <c r="A298" s="174" t="s">
        <v>728</v>
      </c>
      <c r="B298" s="94" t="s">
        <v>729</v>
      </c>
      <c r="C298" s="21" t="s">
        <v>100</v>
      </c>
      <c r="D298" s="22" t="s">
        <v>690</v>
      </c>
      <c r="E298" s="22" t="s">
        <v>1776</v>
      </c>
      <c r="F298" s="22" t="s">
        <v>1777</v>
      </c>
      <c r="G298" s="21" t="s">
        <v>1778</v>
      </c>
      <c r="H298" s="22" t="s">
        <v>1779</v>
      </c>
      <c r="I298" s="22" t="s">
        <v>1780</v>
      </c>
      <c r="J298" s="149" t="s">
        <v>1753</v>
      </c>
      <c r="K298" s="149" t="s">
        <v>901</v>
      </c>
      <c r="AA298" s="5" t="s">
        <v>728</v>
      </c>
      <c r="AB298" s="5" t="s">
        <v>729</v>
      </c>
      <c r="AC298" s="5" t="s">
        <v>100</v>
      </c>
      <c r="AD298" s="5" t="s">
        <v>690</v>
      </c>
      <c r="AE298" s="5" t="s">
        <v>1776</v>
      </c>
      <c r="AF298" s="5" t="s">
        <v>1777</v>
      </c>
      <c r="AG298" s="5" t="s">
        <v>1778</v>
      </c>
      <c r="AH298" s="5" t="s">
        <v>1779</v>
      </c>
      <c r="AI298" s="5" t="s">
        <v>1780</v>
      </c>
      <c r="AJ298" s="5" t="s">
        <v>1753</v>
      </c>
      <c r="AK298" s="5" t="s">
        <v>901</v>
      </c>
      <c r="BB298" s="85" t="str">
        <f aca="false">IF(ISERROR(VLOOKUP($B298,$AB:$AX,1,0)),0,(VLOOKUP($B298,$AB:$AX,1,0)))</f>
        <v>Oulu Energia</v>
      </c>
      <c r="BC298" s="86" t="str">
        <f aca="false">IF(ISERROR(VLOOKUP($B298,$AB:$AX,2,0)),0,(VLOOKUP($B298,$AB:$AX,2,0)))</f>
        <v>Q3 01</v>
      </c>
      <c r="BD298" s="164" t="str">
        <f aca="false">IF(ISERROR(VLOOKUP($B298,$AB:$AX,3,0)),0,(VLOOKUP($B298,$AB:$AX,3,0)))</f>
        <v>Preben Richter</v>
      </c>
      <c r="BE298" s="164" t="str">
        <f aca="false">IF(ISERROR(VLOOKUP($B298,$AB:$AX,4,0)),0,(VLOOKUP($B298,$AB:$AX,4,0)))</f>
        <v>Martin Rosell</v>
      </c>
      <c r="BF298" s="164" t="str">
        <f aca="false">IF(ISERROR(VLOOKUP($B298,$AB:$AX,5,0)),0,(VLOOKUP($B298,$AB:$AX,5,0)))</f>
        <v>Dirk Remus</v>
      </c>
      <c r="BG298" s="164" t="str">
        <f aca="false">IF(ISERROR(VLOOKUP($B298,$AB:$AX,6,0)),0,(VLOOKUP($B298,$AB:$AX,6,0)))</f>
        <v>Matthew Landy</v>
      </c>
      <c r="BH298" s="164" t="str">
        <f aca="false">IF(ISERROR(VLOOKUP($B298,$AB:$AX,7,0)),0,(VLOOKUP($B298,$AB:$AX,7,0)))</f>
        <v>Martin Ley</v>
      </c>
      <c r="BI298" s="164" t="str">
        <f aca="false">IF(ISERROR(VLOOKUP($B298,$AB:$AX,8,0)),0,(VLOOKUP($B298,$AB:$AX,8,0)))</f>
        <v>Orjan Agdesteen</v>
      </c>
      <c r="BJ298" s="164" t="str">
        <f aca="false">IF(ISERROR(VLOOKUP($B298,$AB:$AX,9,0)),0,(VLOOKUP($B298,$AB:$AX,9,0)))</f>
        <v>Olivier Herbelot</v>
      </c>
      <c r="BK298" s="165" t="str">
        <f aca="false">IF(ISERROR(VLOOKUP($B298,$AB:$AX,10,0)),0,(VLOOKUP($B298,$AB:$AX,10,0)))</f>
        <v>Treasa Kirby</v>
      </c>
    </row>
    <row r="299" customFormat="false" ht="12.75" hidden="false" customHeight="false" outlineLevel="0" collapsed="false">
      <c r="A299" s="174" t="s">
        <v>731</v>
      </c>
      <c r="B299" s="94" t="s">
        <v>732</v>
      </c>
      <c r="C299" s="21" t="s">
        <v>144</v>
      </c>
      <c r="D299" s="22" t="s">
        <v>733</v>
      </c>
      <c r="E299" s="22" t="s">
        <v>1776</v>
      </c>
      <c r="F299" s="22" t="s">
        <v>1777</v>
      </c>
      <c r="G299" s="21" t="s">
        <v>1778</v>
      </c>
      <c r="H299" s="22" t="s">
        <v>1779</v>
      </c>
      <c r="I299" s="22" t="s">
        <v>1780</v>
      </c>
      <c r="J299" s="149" t="s">
        <v>1753</v>
      </c>
      <c r="K299" s="149" t="s">
        <v>901</v>
      </c>
      <c r="AA299" s="5" t="s">
        <v>731</v>
      </c>
      <c r="AB299" s="5" t="s">
        <v>732</v>
      </c>
      <c r="AC299" s="5" t="s">
        <v>144</v>
      </c>
      <c r="AD299" s="5" t="s">
        <v>733</v>
      </c>
      <c r="AE299" s="5" t="s">
        <v>1776</v>
      </c>
      <c r="AF299" s="5" t="s">
        <v>1777</v>
      </c>
      <c r="AG299" s="5" t="s">
        <v>1778</v>
      </c>
      <c r="AH299" s="5" t="s">
        <v>1779</v>
      </c>
      <c r="AI299" s="5" t="s">
        <v>1780</v>
      </c>
      <c r="AJ299" s="5" t="s">
        <v>1753</v>
      </c>
      <c r="AK299" s="5" t="s">
        <v>901</v>
      </c>
      <c r="BB299" s="85" t="str">
        <f aca="false">IF(ISERROR(VLOOKUP($B299,$AB:$AX,1,0)),0,(VLOOKUP($B299,$AB:$AX,1,0)))</f>
        <v>Vargön</v>
      </c>
      <c r="BC299" s="86" t="str">
        <f aca="false">IF(ISERROR(VLOOKUP($B299,$AB:$AX,2,0)),0,(VLOOKUP($B299,$AB:$AX,2,0)))</f>
        <v>Q4 01</v>
      </c>
      <c r="BD299" s="164" t="str">
        <f aca="false">IF(ISERROR(VLOOKUP($B299,$AB:$AX,3,0)),0,(VLOOKUP($B299,$AB:$AX,3,0)))</f>
        <v>Magnus Groth</v>
      </c>
      <c r="BE299" s="164" t="str">
        <f aca="false">IF(ISERROR(VLOOKUP($B299,$AB:$AX,4,0)),0,(VLOOKUP($B299,$AB:$AX,4,0)))</f>
        <v>Martin Rosell</v>
      </c>
      <c r="BF299" s="164" t="str">
        <f aca="false">IF(ISERROR(VLOOKUP($B299,$AB:$AX,5,0)),0,(VLOOKUP($B299,$AB:$AX,5,0)))</f>
        <v>Dirk Remus</v>
      </c>
      <c r="BG299" s="164" t="str">
        <f aca="false">IF(ISERROR(VLOOKUP($B299,$AB:$AX,6,0)),0,(VLOOKUP($B299,$AB:$AX,6,0)))</f>
        <v>Matthew Landy</v>
      </c>
      <c r="BH299" s="164" t="str">
        <f aca="false">IF(ISERROR(VLOOKUP($B299,$AB:$AX,7,0)),0,(VLOOKUP($B299,$AB:$AX,7,0)))</f>
        <v>Martin Ley</v>
      </c>
      <c r="BI299" s="164" t="str">
        <f aca="false">IF(ISERROR(VLOOKUP($B299,$AB:$AX,8,0)),0,(VLOOKUP($B299,$AB:$AX,8,0)))</f>
        <v>Orjan Agdesteen</v>
      </c>
      <c r="BJ299" s="164" t="str">
        <f aca="false">IF(ISERROR(VLOOKUP($B299,$AB:$AX,9,0)),0,(VLOOKUP($B299,$AB:$AX,9,0)))</f>
        <v>Olivier Herbelot</v>
      </c>
      <c r="BK299" s="165" t="str">
        <f aca="false">IF(ISERROR(VLOOKUP($B299,$AB:$AX,10,0)),0,(VLOOKUP($B299,$AB:$AX,10,0)))</f>
        <v>Treasa Kirby</v>
      </c>
    </row>
    <row r="300" customFormat="false" ht="12.75" hidden="false" customHeight="false" outlineLevel="0" collapsed="false">
      <c r="A300" s="174" t="s">
        <v>735</v>
      </c>
      <c r="B300" s="94" t="s">
        <v>736</v>
      </c>
      <c r="C300" s="21" t="s">
        <v>144</v>
      </c>
      <c r="D300" s="22" t="s">
        <v>737</v>
      </c>
      <c r="AA300" s="5" t="s">
        <v>735</v>
      </c>
      <c r="BB300" s="85" t="n">
        <f aca="false">IF(ISERROR(VLOOKUP($B300,$AB:$AX,1,0)),0,(VLOOKUP($B300,$AB:$AX,1,0)))</f>
        <v>0</v>
      </c>
      <c r="BC300" s="86" t="n">
        <f aca="false">IF(ISERROR(VLOOKUP($B300,$AB:$AX,2,0)),0,(VLOOKUP($B300,$AB:$AX,2,0)))</f>
        <v>0</v>
      </c>
      <c r="BD300" s="164" t="n">
        <f aca="false">IF(ISERROR(VLOOKUP($B300,$AB:$AX,3,0)),0,(VLOOKUP($B300,$AB:$AX,3,0)))</f>
        <v>0</v>
      </c>
      <c r="BE300" s="164" t="n">
        <f aca="false">IF(ISERROR(VLOOKUP($B300,$AB:$AX,4,0)),0,(VLOOKUP($B300,$AB:$AX,4,0)))</f>
        <v>0</v>
      </c>
      <c r="BF300" s="164" t="n">
        <f aca="false">IF(ISERROR(VLOOKUP($B300,$AB:$AX,5,0)),0,(VLOOKUP($B300,$AB:$AX,5,0)))</f>
        <v>0</v>
      </c>
      <c r="BG300" s="164" t="n">
        <f aca="false">IF(ISERROR(VLOOKUP($B300,$AB:$AX,6,0)),0,(VLOOKUP($B300,$AB:$AX,6,0)))</f>
        <v>0</v>
      </c>
      <c r="BH300" s="164" t="n">
        <f aca="false">IF(ISERROR(VLOOKUP($B300,$AB:$AX,7,0)),0,(VLOOKUP($B300,$AB:$AX,7,0)))</f>
        <v>0</v>
      </c>
      <c r="BI300" s="164" t="n">
        <f aca="false">IF(ISERROR(VLOOKUP($B300,$AB:$AX,8,0)),0,(VLOOKUP($B300,$AB:$AX,8,0)))</f>
        <v>0</v>
      </c>
      <c r="BJ300" s="164" t="n">
        <f aca="false">IF(ISERROR(VLOOKUP($B300,$AB:$AX,9,0)),0,(VLOOKUP($B300,$AB:$AX,9,0)))</f>
        <v>0</v>
      </c>
      <c r="BK300" s="165" t="n">
        <f aca="false">IF(ISERROR(VLOOKUP($B300,$AB:$AX,10,0)),0,(VLOOKUP($B300,$AB:$AX,10,0)))</f>
        <v>0</v>
      </c>
    </row>
    <row r="301" customFormat="false" ht="12.75" hidden="true" customHeight="false" outlineLevel="0" collapsed="false">
      <c r="A301" s="174" t="s">
        <v>739</v>
      </c>
      <c r="B301" s="94" t="s">
        <v>740</v>
      </c>
      <c r="C301" s="21" t="s">
        <v>144</v>
      </c>
      <c r="D301" s="22" t="s">
        <v>737</v>
      </c>
      <c r="AA301" s="5" t="s">
        <v>739</v>
      </c>
      <c r="BB301" s="85" t="n">
        <f aca="false">IF(ISERROR(VLOOKUP($B301,$AB:$AX,1,0)),0,(VLOOKUP($B301,$AB:$AX,1,0)))</f>
        <v>0</v>
      </c>
      <c r="BC301" s="86" t="n">
        <f aca="false">IF(ISERROR(VLOOKUP($B301,$AB:$AX,2,0)),0,(VLOOKUP($B301,$AB:$AX,2,0)))</f>
        <v>0</v>
      </c>
      <c r="BD301" s="164" t="n">
        <f aca="false">IF(ISERROR(VLOOKUP($B301,$AB:$AX,3,0)),0,(VLOOKUP($B301,$AB:$AX,3,0)))</f>
        <v>0</v>
      </c>
      <c r="BE301" s="164" t="n">
        <f aca="false">IF(ISERROR(VLOOKUP($B301,$AB:$AX,4,0)),0,(VLOOKUP($B301,$AB:$AX,4,0)))</f>
        <v>0</v>
      </c>
      <c r="BF301" s="164" t="n">
        <f aca="false">IF(ISERROR(VLOOKUP($B301,$AB:$AX,5,0)),0,(VLOOKUP($B301,$AB:$AX,5,0)))</f>
        <v>0</v>
      </c>
      <c r="BG301" s="164" t="n">
        <f aca="false">IF(ISERROR(VLOOKUP($B301,$AB:$AX,6,0)),0,(VLOOKUP($B301,$AB:$AX,6,0)))</f>
        <v>0</v>
      </c>
      <c r="BH301" s="164" t="n">
        <f aca="false">IF(ISERROR(VLOOKUP($B301,$AB:$AX,7,0)),0,(VLOOKUP($B301,$AB:$AX,7,0)))</f>
        <v>0</v>
      </c>
      <c r="BI301" s="164" t="n">
        <f aca="false">IF(ISERROR(VLOOKUP($B301,$AB:$AX,8,0)),0,(VLOOKUP($B301,$AB:$AX,8,0)))</f>
        <v>0</v>
      </c>
      <c r="BJ301" s="164" t="n">
        <f aca="false">IF(ISERROR(VLOOKUP($B301,$AB:$AX,9,0)),0,(VLOOKUP($B301,$AB:$AX,9,0)))</f>
        <v>0</v>
      </c>
      <c r="BK301" s="165" t="n">
        <f aca="false">IF(ISERROR(VLOOKUP($B301,$AB:$AX,10,0)),0,(VLOOKUP($B301,$AB:$AX,10,0)))</f>
        <v>0</v>
      </c>
    </row>
    <row r="302" customFormat="false" ht="12.75" hidden="true" customHeight="false" outlineLevel="0" collapsed="false">
      <c r="A302" s="174" t="s">
        <v>783</v>
      </c>
      <c r="B302" s="94" t="n">
        <v>0</v>
      </c>
      <c r="D302" s="22" t="n">
        <v>0</v>
      </c>
      <c r="E302" s="22" t="n">
        <v>0</v>
      </c>
      <c r="F302" s="22" t="n">
        <v>0</v>
      </c>
      <c r="G302" s="21" t="n">
        <v>0</v>
      </c>
      <c r="H302" s="22" t="n">
        <v>0</v>
      </c>
      <c r="I302" s="22" t="n">
        <v>0</v>
      </c>
      <c r="J302" s="149" t="n">
        <v>0</v>
      </c>
      <c r="K302" s="149" t="n">
        <v>0</v>
      </c>
      <c r="AA302" s="5" t="s">
        <v>783</v>
      </c>
      <c r="AB302" s="5" t="n">
        <v>0</v>
      </c>
      <c r="AD302" s="5" t="n">
        <v>0</v>
      </c>
      <c r="AE302" s="5" t="n">
        <v>0</v>
      </c>
      <c r="AF302" s="5" t="n">
        <v>0</v>
      </c>
      <c r="AG302" s="5" t="n">
        <v>0</v>
      </c>
      <c r="AH302" s="5" t="n">
        <v>0</v>
      </c>
      <c r="AI302" s="5" t="n">
        <v>0</v>
      </c>
      <c r="AJ302" s="5" t="n">
        <v>0</v>
      </c>
      <c r="AK302" s="5" t="n">
        <v>0</v>
      </c>
      <c r="BB302" s="85" t="n">
        <f aca="false">IF(ISERROR(VLOOKUP($B302,$AB:$AX,1,0)),0,(VLOOKUP($B302,$AB:$AX,1,0)))</f>
        <v>0</v>
      </c>
      <c r="BC302" s="86" t="n">
        <f aca="false">IF(ISERROR(VLOOKUP($B302,$AB:$AX,2,0)),0,(VLOOKUP($B302,$AB:$AX,2,0)))</f>
        <v>0</v>
      </c>
      <c r="BD302" s="164" t="n">
        <f aca="false">IF(ISERROR(VLOOKUP($B302,$AB:$AX,3,0)),0,(VLOOKUP($B302,$AB:$AX,3,0)))</f>
        <v>0</v>
      </c>
      <c r="BE302" s="164" t="n">
        <f aca="false">IF(ISERROR(VLOOKUP($B302,$AB:$AX,4,0)),0,(VLOOKUP($B302,$AB:$AX,4,0)))</f>
        <v>0</v>
      </c>
      <c r="BF302" s="164" t="n">
        <f aca="false">IF(ISERROR(VLOOKUP($B302,$AB:$AX,5,0)),0,(VLOOKUP($B302,$AB:$AX,5,0)))</f>
        <v>0</v>
      </c>
      <c r="BG302" s="164" t="n">
        <f aca="false">IF(ISERROR(VLOOKUP($B302,$AB:$AX,6,0)),0,(VLOOKUP($B302,$AB:$AX,6,0)))</f>
        <v>0</v>
      </c>
      <c r="BH302" s="164" t="n">
        <f aca="false">IF(ISERROR(VLOOKUP($B302,$AB:$AX,7,0)),0,(VLOOKUP($B302,$AB:$AX,7,0)))</f>
        <v>0</v>
      </c>
      <c r="BI302" s="164" t="n">
        <f aca="false">IF(ISERROR(VLOOKUP($B302,$AB:$AX,8,0)),0,(VLOOKUP($B302,$AB:$AX,8,0)))</f>
        <v>0</v>
      </c>
      <c r="BJ302" s="164" t="n">
        <f aca="false">IF(ISERROR(VLOOKUP($B302,$AB:$AX,9,0)),0,(VLOOKUP($B302,$AB:$AX,9,0)))</f>
        <v>0</v>
      </c>
      <c r="BK302" s="165" t="n">
        <f aca="false">IF(ISERROR(VLOOKUP($B302,$AB:$AX,10,0)),0,(VLOOKUP($B302,$AB:$AX,10,0)))</f>
        <v>0</v>
      </c>
    </row>
    <row r="303" customFormat="false" ht="12.75" hidden="false" customHeight="false" outlineLevel="0" collapsed="false">
      <c r="A303" s="174" t="s">
        <v>761</v>
      </c>
      <c r="B303" s="166" t="s">
        <v>161</v>
      </c>
      <c r="AA303" s="5" t="s">
        <v>761</v>
      </c>
      <c r="AB303" s="146" t="s">
        <v>161</v>
      </c>
      <c r="BB303" s="85" t="str">
        <f aca="false">IF(ISERROR(VLOOKUP($B303,$AB:$AX,1,0)),0,(VLOOKUP($B303,$AB:$AX,1,0)))</f>
        <v>DEALS REMOVED</v>
      </c>
      <c r="BC303" s="86" t="n">
        <f aca="false">IF(ISERROR(VLOOKUP($B303,$AB:$AX,2,0)),0,(VLOOKUP($B303,$AB:$AX,2,0)))</f>
        <v>0</v>
      </c>
      <c r="BD303" s="164" t="n">
        <f aca="false">IF(ISERROR(VLOOKUP($B303,$AB:$AX,3,0)),0,(VLOOKUP($B303,$AB:$AX,3,0)))</f>
        <v>0</v>
      </c>
      <c r="BE303" s="164" t="n">
        <f aca="false">IF(ISERROR(VLOOKUP($B303,$AB:$AX,4,0)),0,(VLOOKUP($B303,$AB:$AX,4,0)))</f>
        <v>0</v>
      </c>
      <c r="BF303" s="164" t="n">
        <f aca="false">IF(ISERROR(VLOOKUP($B303,$AB:$AX,5,0)),0,(VLOOKUP($B303,$AB:$AX,5,0)))</f>
        <v>0</v>
      </c>
      <c r="BG303" s="164" t="n">
        <f aca="false">IF(ISERROR(VLOOKUP($B303,$AB:$AX,6,0)),0,(VLOOKUP($B303,$AB:$AX,6,0)))</f>
        <v>0</v>
      </c>
      <c r="BH303" s="164" t="n">
        <f aca="false">IF(ISERROR(VLOOKUP($B303,$AB:$AX,7,0)),0,(VLOOKUP($B303,$AB:$AX,7,0)))</f>
        <v>0</v>
      </c>
      <c r="BI303" s="164" t="n">
        <f aca="false">IF(ISERROR(VLOOKUP($B303,$AB:$AX,8,0)),0,(VLOOKUP($B303,$AB:$AX,8,0)))</f>
        <v>0</v>
      </c>
      <c r="BJ303" s="164" t="n">
        <f aca="false">IF(ISERROR(VLOOKUP($B303,$AB:$AX,9,0)),0,(VLOOKUP($B303,$AB:$AX,9,0)))</f>
        <v>0</v>
      </c>
      <c r="BK303" s="165" t="n">
        <f aca="false">IF(ISERROR(VLOOKUP($B303,$AB:$AX,10,0)),0,(VLOOKUP($B303,$AB:$AX,10,0)))</f>
        <v>0</v>
      </c>
    </row>
    <row r="304" customFormat="false" ht="12.75" hidden="true" customHeight="false" outlineLevel="0" collapsed="false">
      <c r="A304" s="174" t="s">
        <v>762</v>
      </c>
      <c r="AA304" s="5" t="s">
        <v>762</v>
      </c>
      <c r="BB304" s="85" t="n">
        <f aca="false">IF(ISERROR(VLOOKUP($B304,$AB:$AX,1,0)),0,(VLOOKUP($B304,$AB:$AX,1,0)))</f>
        <v>0</v>
      </c>
      <c r="BC304" s="86" t="n">
        <f aca="false">IF(ISERROR(VLOOKUP($B304,$AB:$AX,2,0)),0,(VLOOKUP($B304,$AB:$AX,2,0)))</f>
        <v>0</v>
      </c>
      <c r="BD304" s="164" t="n">
        <f aca="false">IF(ISERROR(VLOOKUP($B304,$AB:$AX,3,0)),0,(VLOOKUP($B304,$AB:$AX,3,0)))</f>
        <v>0</v>
      </c>
      <c r="BE304" s="164" t="n">
        <f aca="false">IF(ISERROR(VLOOKUP($B304,$AB:$AX,4,0)),0,(VLOOKUP($B304,$AB:$AX,4,0)))</f>
        <v>0</v>
      </c>
      <c r="BF304" s="164" t="n">
        <f aca="false">IF(ISERROR(VLOOKUP($B304,$AB:$AX,5,0)),0,(VLOOKUP($B304,$AB:$AX,5,0)))</f>
        <v>0</v>
      </c>
      <c r="BG304" s="164" t="n">
        <f aca="false">IF(ISERROR(VLOOKUP($B304,$AB:$AX,6,0)),0,(VLOOKUP($B304,$AB:$AX,6,0)))</f>
        <v>0</v>
      </c>
      <c r="BH304" s="164" t="n">
        <f aca="false">IF(ISERROR(VLOOKUP($B304,$AB:$AX,7,0)),0,(VLOOKUP($B304,$AB:$AX,7,0)))</f>
        <v>0</v>
      </c>
      <c r="BI304" s="164" t="n">
        <f aca="false">IF(ISERROR(VLOOKUP($B304,$AB:$AX,8,0)),0,(VLOOKUP($B304,$AB:$AX,8,0)))</f>
        <v>0</v>
      </c>
      <c r="BJ304" s="164" t="n">
        <f aca="false">IF(ISERROR(VLOOKUP($B304,$AB:$AX,9,0)),0,(VLOOKUP($B304,$AB:$AX,9,0)))</f>
        <v>0</v>
      </c>
      <c r="BK304" s="165" t="n">
        <f aca="false">IF(ISERROR(VLOOKUP($B304,$AB:$AX,10,0)),0,(VLOOKUP($B304,$AB:$AX,10,0)))</f>
        <v>0</v>
      </c>
    </row>
    <row r="305" customFormat="false" ht="12.75" hidden="true" customHeight="false" outlineLevel="0" collapsed="false">
      <c r="A305" s="174" t="s">
        <v>763</v>
      </c>
      <c r="AA305" s="5" t="s">
        <v>763</v>
      </c>
      <c r="BB305" s="85" t="n">
        <f aca="false">IF(ISERROR(VLOOKUP($B305,$AB:$AX,1,0)),0,(VLOOKUP($B305,$AB:$AX,1,0)))</f>
        <v>0</v>
      </c>
      <c r="BC305" s="86" t="n">
        <f aca="false">IF(ISERROR(VLOOKUP($B305,$AB:$AX,2,0)),0,(VLOOKUP($B305,$AB:$AX,2,0)))</f>
        <v>0</v>
      </c>
      <c r="BD305" s="164" t="n">
        <f aca="false">IF(ISERROR(VLOOKUP($B305,$AB:$AX,3,0)),0,(VLOOKUP($B305,$AB:$AX,3,0)))</f>
        <v>0</v>
      </c>
      <c r="BE305" s="164" t="n">
        <f aca="false">IF(ISERROR(VLOOKUP($B305,$AB:$AX,4,0)),0,(VLOOKUP($B305,$AB:$AX,4,0)))</f>
        <v>0</v>
      </c>
      <c r="BF305" s="164" t="n">
        <f aca="false">IF(ISERROR(VLOOKUP($B305,$AB:$AX,5,0)),0,(VLOOKUP($B305,$AB:$AX,5,0)))</f>
        <v>0</v>
      </c>
      <c r="BG305" s="164" t="n">
        <f aca="false">IF(ISERROR(VLOOKUP($B305,$AB:$AX,6,0)),0,(VLOOKUP($B305,$AB:$AX,6,0)))</f>
        <v>0</v>
      </c>
      <c r="BH305" s="164" t="n">
        <f aca="false">IF(ISERROR(VLOOKUP($B305,$AB:$AX,7,0)),0,(VLOOKUP($B305,$AB:$AX,7,0)))</f>
        <v>0</v>
      </c>
      <c r="BI305" s="164" t="n">
        <f aca="false">IF(ISERROR(VLOOKUP($B305,$AB:$AX,8,0)),0,(VLOOKUP($B305,$AB:$AX,8,0)))</f>
        <v>0</v>
      </c>
      <c r="BJ305" s="164" t="n">
        <f aca="false">IF(ISERROR(VLOOKUP($B305,$AB:$AX,9,0)),0,(VLOOKUP($B305,$AB:$AX,9,0)))</f>
        <v>0</v>
      </c>
      <c r="BK305" s="165" t="n">
        <f aca="false">IF(ISERROR(VLOOKUP($B305,$AB:$AX,10,0)),0,(VLOOKUP($B305,$AB:$AX,10,0)))</f>
        <v>0</v>
      </c>
    </row>
    <row r="306" customFormat="false" ht="12.75" hidden="true" customHeight="false" outlineLevel="0" collapsed="false">
      <c r="A306" s="174" t="s">
        <v>764</v>
      </c>
      <c r="AA306" s="5" t="s">
        <v>764</v>
      </c>
      <c r="BB306" s="85" t="n">
        <f aca="false">IF(ISERROR(VLOOKUP($B306,$AB:$AX,1,0)),0,(VLOOKUP($B306,$AB:$AX,1,0)))</f>
        <v>0</v>
      </c>
      <c r="BC306" s="86" t="n">
        <f aca="false">IF(ISERROR(VLOOKUP($B306,$AB:$AX,2,0)),0,(VLOOKUP($B306,$AB:$AX,2,0)))</f>
        <v>0</v>
      </c>
      <c r="BD306" s="164" t="n">
        <f aca="false">IF(ISERROR(VLOOKUP($B306,$AB:$AX,3,0)),0,(VLOOKUP($B306,$AB:$AX,3,0)))</f>
        <v>0</v>
      </c>
      <c r="BE306" s="164" t="n">
        <f aca="false">IF(ISERROR(VLOOKUP($B306,$AB:$AX,4,0)),0,(VLOOKUP($B306,$AB:$AX,4,0)))</f>
        <v>0</v>
      </c>
      <c r="BF306" s="164" t="n">
        <f aca="false">IF(ISERROR(VLOOKUP($B306,$AB:$AX,5,0)),0,(VLOOKUP($B306,$AB:$AX,5,0)))</f>
        <v>0</v>
      </c>
      <c r="BG306" s="164" t="n">
        <f aca="false">IF(ISERROR(VLOOKUP($B306,$AB:$AX,6,0)),0,(VLOOKUP($B306,$AB:$AX,6,0)))</f>
        <v>0</v>
      </c>
      <c r="BH306" s="164" t="n">
        <f aca="false">IF(ISERROR(VLOOKUP($B306,$AB:$AX,7,0)),0,(VLOOKUP($B306,$AB:$AX,7,0)))</f>
        <v>0</v>
      </c>
      <c r="BI306" s="164" t="n">
        <f aca="false">IF(ISERROR(VLOOKUP($B306,$AB:$AX,8,0)),0,(VLOOKUP($B306,$AB:$AX,8,0)))</f>
        <v>0</v>
      </c>
      <c r="BJ306" s="164" t="n">
        <f aca="false">IF(ISERROR(VLOOKUP($B306,$AB:$AX,9,0)),0,(VLOOKUP($B306,$AB:$AX,9,0)))</f>
        <v>0</v>
      </c>
      <c r="BK306" s="165" t="n">
        <f aca="false">IF(ISERROR(VLOOKUP($B306,$AB:$AX,10,0)),0,(VLOOKUP($B306,$AB:$AX,10,0)))</f>
        <v>0</v>
      </c>
    </row>
    <row r="307" customFormat="false" ht="12.75" hidden="true" customHeight="false" outlineLevel="0" collapsed="false">
      <c r="A307" s="174" t="s">
        <v>765</v>
      </c>
      <c r="AA307" s="5" t="s">
        <v>765</v>
      </c>
      <c r="BB307" s="85" t="n">
        <f aca="false">IF(ISERROR(VLOOKUP($B307,$AB:$AX,1,0)),0,(VLOOKUP($B307,$AB:$AX,1,0)))</f>
        <v>0</v>
      </c>
      <c r="BC307" s="86" t="n">
        <f aca="false">IF(ISERROR(VLOOKUP($B307,$AB:$AX,2,0)),0,(VLOOKUP($B307,$AB:$AX,2,0)))</f>
        <v>0</v>
      </c>
      <c r="BD307" s="164" t="n">
        <f aca="false">IF(ISERROR(VLOOKUP($B307,$AB:$AX,3,0)),0,(VLOOKUP($B307,$AB:$AX,3,0)))</f>
        <v>0</v>
      </c>
      <c r="BE307" s="164" t="n">
        <f aca="false">IF(ISERROR(VLOOKUP($B307,$AB:$AX,4,0)),0,(VLOOKUP($B307,$AB:$AX,4,0)))</f>
        <v>0</v>
      </c>
      <c r="BF307" s="164" t="n">
        <f aca="false">IF(ISERROR(VLOOKUP($B307,$AB:$AX,5,0)),0,(VLOOKUP($B307,$AB:$AX,5,0)))</f>
        <v>0</v>
      </c>
      <c r="BG307" s="164" t="n">
        <f aca="false">IF(ISERROR(VLOOKUP($B307,$AB:$AX,6,0)),0,(VLOOKUP($B307,$AB:$AX,6,0)))</f>
        <v>0</v>
      </c>
      <c r="BH307" s="164" t="n">
        <f aca="false">IF(ISERROR(VLOOKUP($B307,$AB:$AX,7,0)),0,(VLOOKUP($B307,$AB:$AX,7,0)))</f>
        <v>0</v>
      </c>
      <c r="BI307" s="164" t="n">
        <f aca="false">IF(ISERROR(VLOOKUP($B307,$AB:$AX,8,0)),0,(VLOOKUP($B307,$AB:$AX,8,0)))</f>
        <v>0</v>
      </c>
      <c r="BJ307" s="164" t="n">
        <f aca="false">IF(ISERROR(VLOOKUP($B307,$AB:$AX,9,0)),0,(VLOOKUP($B307,$AB:$AX,9,0)))</f>
        <v>0</v>
      </c>
      <c r="BK307" s="165" t="n">
        <f aca="false">IF(ISERROR(VLOOKUP($B307,$AB:$AX,10,0)),0,(VLOOKUP($B307,$AB:$AX,10,0)))</f>
        <v>0</v>
      </c>
    </row>
    <row r="308" customFormat="false" ht="12.75" hidden="true" customHeight="false" outlineLevel="0" collapsed="false">
      <c r="A308" s="174" t="s">
        <v>766</v>
      </c>
      <c r="AA308" s="5" t="s">
        <v>766</v>
      </c>
      <c r="BB308" s="85" t="n">
        <f aca="false">IF(ISERROR(VLOOKUP($B308,$AB:$AX,1,0)),0,(VLOOKUP($B308,$AB:$AX,1,0)))</f>
        <v>0</v>
      </c>
      <c r="BC308" s="86" t="n">
        <f aca="false">IF(ISERROR(VLOOKUP($B308,$AB:$AX,2,0)),0,(VLOOKUP($B308,$AB:$AX,2,0)))</f>
        <v>0</v>
      </c>
      <c r="BD308" s="164" t="n">
        <f aca="false">IF(ISERROR(VLOOKUP($B308,$AB:$AX,3,0)),0,(VLOOKUP($B308,$AB:$AX,3,0)))</f>
        <v>0</v>
      </c>
      <c r="BE308" s="164" t="n">
        <f aca="false">IF(ISERROR(VLOOKUP($B308,$AB:$AX,4,0)),0,(VLOOKUP($B308,$AB:$AX,4,0)))</f>
        <v>0</v>
      </c>
      <c r="BF308" s="164" t="n">
        <f aca="false">IF(ISERROR(VLOOKUP($B308,$AB:$AX,5,0)),0,(VLOOKUP($B308,$AB:$AX,5,0)))</f>
        <v>0</v>
      </c>
      <c r="BG308" s="164" t="n">
        <f aca="false">IF(ISERROR(VLOOKUP($B308,$AB:$AX,6,0)),0,(VLOOKUP($B308,$AB:$AX,6,0)))</f>
        <v>0</v>
      </c>
      <c r="BH308" s="164" t="n">
        <f aca="false">IF(ISERROR(VLOOKUP($B308,$AB:$AX,7,0)),0,(VLOOKUP($B308,$AB:$AX,7,0)))</f>
        <v>0</v>
      </c>
      <c r="BI308" s="164" t="n">
        <f aca="false">IF(ISERROR(VLOOKUP($B308,$AB:$AX,8,0)),0,(VLOOKUP($B308,$AB:$AX,8,0)))</f>
        <v>0</v>
      </c>
      <c r="BJ308" s="164" t="n">
        <f aca="false">IF(ISERROR(VLOOKUP($B308,$AB:$AX,9,0)),0,(VLOOKUP($B308,$AB:$AX,9,0)))</f>
        <v>0</v>
      </c>
      <c r="BK308" s="165" t="n">
        <f aca="false">IF(ISERROR(VLOOKUP($B308,$AB:$AX,10,0)),0,(VLOOKUP($B308,$AB:$AX,10,0)))</f>
        <v>0</v>
      </c>
    </row>
    <row r="309" customFormat="false" ht="12.75" hidden="true" customHeight="false" outlineLevel="0" collapsed="false">
      <c r="A309" s="174" t="s">
        <v>767</v>
      </c>
      <c r="AA309" s="5" t="s">
        <v>767</v>
      </c>
      <c r="BB309" s="85" t="n">
        <f aca="false">IF(ISERROR(VLOOKUP($B309,$AB:$AX,1,0)),0,(VLOOKUP($B309,$AB:$AX,1,0)))</f>
        <v>0</v>
      </c>
      <c r="BC309" s="86" t="n">
        <f aca="false">IF(ISERROR(VLOOKUP($B309,$AB:$AX,2,0)),0,(VLOOKUP($B309,$AB:$AX,2,0)))</f>
        <v>0</v>
      </c>
      <c r="BD309" s="164" t="n">
        <f aca="false">IF(ISERROR(VLOOKUP($B309,$AB:$AX,3,0)),0,(VLOOKUP($B309,$AB:$AX,3,0)))</f>
        <v>0</v>
      </c>
      <c r="BE309" s="164" t="n">
        <f aca="false">IF(ISERROR(VLOOKUP($B309,$AB:$AX,4,0)),0,(VLOOKUP($B309,$AB:$AX,4,0)))</f>
        <v>0</v>
      </c>
      <c r="BF309" s="164" t="n">
        <f aca="false">IF(ISERROR(VLOOKUP($B309,$AB:$AX,5,0)),0,(VLOOKUP($B309,$AB:$AX,5,0)))</f>
        <v>0</v>
      </c>
      <c r="BG309" s="164" t="n">
        <f aca="false">IF(ISERROR(VLOOKUP($B309,$AB:$AX,6,0)),0,(VLOOKUP($B309,$AB:$AX,6,0)))</f>
        <v>0</v>
      </c>
      <c r="BH309" s="164" t="n">
        <f aca="false">IF(ISERROR(VLOOKUP($B309,$AB:$AX,7,0)),0,(VLOOKUP($B309,$AB:$AX,7,0)))</f>
        <v>0</v>
      </c>
      <c r="BI309" s="164" t="n">
        <f aca="false">IF(ISERROR(VLOOKUP($B309,$AB:$AX,8,0)),0,(VLOOKUP($B309,$AB:$AX,8,0)))</f>
        <v>0</v>
      </c>
      <c r="BJ309" s="164" t="n">
        <f aca="false">IF(ISERROR(VLOOKUP($B309,$AB:$AX,9,0)),0,(VLOOKUP($B309,$AB:$AX,9,0)))</f>
        <v>0</v>
      </c>
      <c r="BK309" s="165" t="n">
        <f aca="false">IF(ISERROR(VLOOKUP($B309,$AB:$AX,10,0)),0,(VLOOKUP($B309,$AB:$AX,10,0)))</f>
        <v>0</v>
      </c>
    </row>
    <row r="310" customFormat="false" ht="12.75" hidden="true" customHeight="false" outlineLevel="0" collapsed="false">
      <c r="A310" s="174" t="s">
        <v>768</v>
      </c>
      <c r="AA310" s="5" t="s">
        <v>768</v>
      </c>
      <c r="BB310" s="85" t="n">
        <f aca="false">IF(ISERROR(VLOOKUP($B310,$AB:$AX,1,0)),0,(VLOOKUP($B310,$AB:$AX,1,0)))</f>
        <v>0</v>
      </c>
      <c r="BC310" s="86" t="n">
        <f aca="false">IF(ISERROR(VLOOKUP($B310,$AB:$AX,2,0)),0,(VLOOKUP($B310,$AB:$AX,2,0)))</f>
        <v>0</v>
      </c>
      <c r="BD310" s="164" t="n">
        <f aca="false">IF(ISERROR(VLOOKUP($B310,$AB:$AX,3,0)),0,(VLOOKUP($B310,$AB:$AX,3,0)))</f>
        <v>0</v>
      </c>
      <c r="BE310" s="164" t="n">
        <f aca="false">IF(ISERROR(VLOOKUP($B310,$AB:$AX,4,0)),0,(VLOOKUP($B310,$AB:$AX,4,0)))</f>
        <v>0</v>
      </c>
      <c r="BF310" s="164" t="n">
        <f aca="false">IF(ISERROR(VLOOKUP($B310,$AB:$AX,5,0)),0,(VLOOKUP($B310,$AB:$AX,5,0)))</f>
        <v>0</v>
      </c>
      <c r="BG310" s="164" t="n">
        <f aca="false">IF(ISERROR(VLOOKUP($B310,$AB:$AX,6,0)),0,(VLOOKUP($B310,$AB:$AX,6,0)))</f>
        <v>0</v>
      </c>
      <c r="BH310" s="164" t="n">
        <f aca="false">IF(ISERROR(VLOOKUP($B310,$AB:$AX,7,0)),0,(VLOOKUP($B310,$AB:$AX,7,0)))</f>
        <v>0</v>
      </c>
      <c r="BI310" s="164" t="n">
        <f aca="false">IF(ISERROR(VLOOKUP($B310,$AB:$AX,8,0)),0,(VLOOKUP($B310,$AB:$AX,8,0)))</f>
        <v>0</v>
      </c>
      <c r="BJ310" s="164" t="n">
        <f aca="false">IF(ISERROR(VLOOKUP($B310,$AB:$AX,9,0)),0,(VLOOKUP($B310,$AB:$AX,9,0)))</f>
        <v>0</v>
      </c>
      <c r="BK310" s="165" t="n">
        <f aca="false">IF(ISERROR(VLOOKUP($B310,$AB:$AX,10,0)),0,(VLOOKUP($B310,$AB:$AX,10,0)))</f>
        <v>0</v>
      </c>
    </row>
    <row r="311" customFormat="false" ht="12.75" hidden="true" customHeight="false" outlineLevel="0" collapsed="false">
      <c r="A311" s="174" t="s">
        <v>769</v>
      </c>
      <c r="AA311" s="5" t="s">
        <v>769</v>
      </c>
      <c r="BB311" s="85" t="n">
        <f aca="false">IF(ISERROR(VLOOKUP($B311,$AB:$AX,1,0)),0,(VLOOKUP($B311,$AB:$AX,1,0)))</f>
        <v>0</v>
      </c>
      <c r="BC311" s="86" t="n">
        <f aca="false">IF(ISERROR(VLOOKUP($B311,$AB:$AX,2,0)),0,(VLOOKUP($B311,$AB:$AX,2,0)))</f>
        <v>0</v>
      </c>
      <c r="BD311" s="164" t="n">
        <f aca="false">IF(ISERROR(VLOOKUP($B311,$AB:$AX,3,0)),0,(VLOOKUP($B311,$AB:$AX,3,0)))</f>
        <v>0</v>
      </c>
      <c r="BE311" s="164" t="n">
        <f aca="false">IF(ISERROR(VLOOKUP($B311,$AB:$AX,4,0)),0,(VLOOKUP($B311,$AB:$AX,4,0)))</f>
        <v>0</v>
      </c>
      <c r="BF311" s="164" t="n">
        <f aca="false">IF(ISERROR(VLOOKUP($B311,$AB:$AX,5,0)),0,(VLOOKUP($B311,$AB:$AX,5,0)))</f>
        <v>0</v>
      </c>
      <c r="BG311" s="164" t="n">
        <f aca="false">IF(ISERROR(VLOOKUP($B311,$AB:$AX,6,0)),0,(VLOOKUP($B311,$AB:$AX,6,0)))</f>
        <v>0</v>
      </c>
      <c r="BH311" s="164" t="n">
        <f aca="false">IF(ISERROR(VLOOKUP($B311,$AB:$AX,7,0)),0,(VLOOKUP($B311,$AB:$AX,7,0)))</f>
        <v>0</v>
      </c>
      <c r="BI311" s="164" t="n">
        <f aca="false">IF(ISERROR(VLOOKUP($B311,$AB:$AX,8,0)),0,(VLOOKUP($B311,$AB:$AX,8,0)))</f>
        <v>0</v>
      </c>
      <c r="BJ311" s="164" t="n">
        <f aca="false">IF(ISERROR(VLOOKUP($B311,$AB:$AX,9,0)),0,(VLOOKUP($B311,$AB:$AX,9,0)))</f>
        <v>0</v>
      </c>
      <c r="BK311" s="165" t="n">
        <f aca="false">IF(ISERROR(VLOOKUP($B311,$AB:$AX,10,0)),0,(VLOOKUP($B311,$AB:$AX,10,0)))</f>
        <v>0</v>
      </c>
    </row>
    <row r="312" customFormat="false" ht="12.75" hidden="true" customHeight="false" outlineLevel="0" collapsed="false">
      <c r="A312" s="174" t="s">
        <v>770</v>
      </c>
      <c r="AA312" s="5" t="s">
        <v>770</v>
      </c>
      <c r="BB312" s="85" t="n">
        <f aca="false">IF(ISERROR(VLOOKUP($B312,$AB:$AX,1,0)),0,(VLOOKUP($B312,$AB:$AX,1,0)))</f>
        <v>0</v>
      </c>
      <c r="BC312" s="86" t="n">
        <f aca="false">IF(ISERROR(VLOOKUP($B312,$AB:$AX,2,0)),0,(VLOOKUP($B312,$AB:$AX,2,0)))</f>
        <v>0</v>
      </c>
      <c r="BD312" s="164" t="n">
        <f aca="false">IF(ISERROR(VLOOKUP($B312,$AB:$AX,3,0)),0,(VLOOKUP($B312,$AB:$AX,3,0)))</f>
        <v>0</v>
      </c>
      <c r="BE312" s="164" t="n">
        <f aca="false">IF(ISERROR(VLOOKUP($B312,$AB:$AX,4,0)),0,(VLOOKUP($B312,$AB:$AX,4,0)))</f>
        <v>0</v>
      </c>
      <c r="BF312" s="164" t="n">
        <f aca="false">IF(ISERROR(VLOOKUP($B312,$AB:$AX,5,0)),0,(VLOOKUP($B312,$AB:$AX,5,0)))</f>
        <v>0</v>
      </c>
      <c r="BG312" s="164" t="n">
        <f aca="false">IF(ISERROR(VLOOKUP($B312,$AB:$AX,6,0)),0,(VLOOKUP($B312,$AB:$AX,6,0)))</f>
        <v>0</v>
      </c>
      <c r="BH312" s="164" t="n">
        <f aca="false">IF(ISERROR(VLOOKUP($B312,$AB:$AX,7,0)),0,(VLOOKUP($B312,$AB:$AX,7,0)))</f>
        <v>0</v>
      </c>
      <c r="BI312" s="164" t="n">
        <f aca="false">IF(ISERROR(VLOOKUP($B312,$AB:$AX,8,0)),0,(VLOOKUP($B312,$AB:$AX,8,0)))</f>
        <v>0</v>
      </c>
      <c r="BJ312" s="164" t="n">
        <f aca="false">IF(ISERROR(VLOOKUP($B312,$AB:$AX,9,0)),0,(VLOOKUP($B312,$AB:$AX,9,0)))</f>
        <v>0</v>
      </c>
      <c r="BK312" s="165" t="n">
        <f aca="false">IF(ISERROR(VLOOKUP($B312,$AB:$AX,10,0)),0,(VLOOKUP($B312,$AB:$AX,10,0)))</f>
        <v>0</v>
      </c>
    </row>
    <row r="313" customFormat="false" ht="12.75" hidden="true" customHeight="false" outlineLevel="0" collapsed="false">
      <c r="A313" s="174" t="s">
        <v>771</v>
      </c>
      <c r="AA313" s="5" t="s">
        <v>771</v>
      </c>
      <c r="BB313" s="85" t="n">
        <f aca="false">IF(ISERROR(VLOOKUP($B313,$AB:$AX,1,0)),0,(VLOOKUP($B313,$AB:$AX,1,0)))</f>
        <v>0</v>
      </c>
      <c r="BC313" s="86" t="n">
        <f aca="false">IF(ISERROR(VLOOKUP($B313,$AB:$AX,2,0)),0,(VLOOKUP($B313,$AB:$AX,2,0)))</f>
        <v>0</v>
      </c>
      <c r="BD313" s="164" t="n">
        <f aca="false">IF(ISERROR(VLOOKUP($B313,$AB:$AX,3,0)),0,(VLOOKUP($B313,$AB:$AX,3,0)))</f>
        <v>0</v>
      </c>
      <c r="BE313" s="164" t="n">
        <f aca="false">IF(ISERROR(VLOOKUP($B313,$AB:$AX,4,0)),0,(VLOOKUP($B313,$AB:$AX,4,0)))</f>
        <v>0</v>
      </c>
      <c r="BF313" s="164" t="n">
        <f aca="false">IF(ISERROR(VLOOKUP($B313,$AB:$AX,5,0)),0,(VLOOKUP($B313,$AB:$AX,5,0)))</f>
        <v>0</v>
      </c>
      <c r="BG313" s="164" t="n">
        <f aca="false">IF(ISERROR(VLOOKUP($B313,$AB:$AX,6,0)),0,(VLOOKUP($B313,$AB:$AX,6,0)))</f>
        <v>0</v>
      </c>
      <c r="BH313" s="164" t="n">
        <f aca="false">IF(ISERROR(VLOOKUP($B313,$AB:$AX,7,0)),0,(VLOOKUP($B313,$AB:$AX,7,0)))</f>
        <v>0</v>
      </c>
      <c r="BI313" s="164" t="n">
        <f aca="false">IF(ISERROR(VLOOKUP($B313,$AB:$AX,8,0)),0,(VLOOKUP($B313,$AB:$AX,8,0)))</f>
        <v>0</v>
      </c>
      <c r="BJ313" s="164" t="n">
        <f aca="false">IF(ISERROR(VLOOKUP($B313,$AB:$AX,9,0)),0,(VLOOKUP($B313,$AB:$AX,9,0)))</f>
        <v>0</v>
      </c>
      <c r="BK313" s="165" t="n">
        <f aca="false">IF(ISERROR(VLOOKUP($B313,$AB:$AX,10,0)),0,(VLOOKUP($B313,$AB:$AX,10,0)))</f>
        <v>0</v>
      </c>
    </row>
    <row r="314" customFormat="false" ht="12.75" hidden="true" customHeight="false" outlineLevel="0" collapsed="false">
      <c r="A314" s="174" t="s">
        <v>772</v>
      </c>
      <c r="AA314" s="5" t="s">
        <v>772</v>
      </c>
      <c r="BB314" s="85" t="n">
        <f aca="false">IF(ISERROR(VLOOKUP($B314,$AB:$AX,1,0)),0,(VLOOKUP($B314,$AB:$AX,1,0)))</f>
        <v>0</v>
      </c>
      <c r="BC314" s="86" t="n">
        <f aca="false">IF(ISERROR(VLOOKUP($B314,$AB:$AX,2,0)),0,(VLOOKUP($B314,$AB:$AX,2,0)))</f>
        <v>0</v>
      </c>
      <c r="BD314" s="164" t="n">
        <f aca="false">IF(ISERROR(VLOOKUP($B314,$AB:$AX,3,0)),0,(VLOOKUP($B314,$AB:$AX,3,0)))</f>
        <v>0</v>
      </c>
      <c r="BE314" s="164" t="n">
        <f aca="false">IF(ISERROR(VLOOKUP($B314,$AB:$AX,4,0)),0,(VLOOKUP($B314,$AB:$AX,4,0)))</f>
        <v>0</v>
      </c>
      <c r="BF314" s="164" t="n">
        <f aca="false">IF(ISERROR(VLOOKUP($B314,$AB:$AX,5,0)),0,(VLOOKUP($B314,$AB:$AX,5,0)))</f>
        <v>0</v>
      </c>
      <c r="BG314" s="164" t="n">
        <f aca="false">IF(ISERROR(VLOOKUP($B314,$AB:$AX,6,0)),0,(VLOOKUP($B314,$AB:$AX,6,0)))</f>
        <v>0</v>
      </c>
      <c r="BH314" s="164" t="n">
        <f aca="false">IF(ISERROR(VLOOKUP($B314,$AB:$AX,7,0)),0,(VLOOKUP($B314,$AB:$AX,7,0)))</f>
        <v>0</v>
      </c>
      <c r="BI314" s="164" t="n">
        <f aca="false">IF(ISERROR(VLOOKUP($B314,$AB:$AX,8,0)),0,(VLOOKUP($B314,$AB:$AX,8,0)))</f>
        <v>0</v>
      </c>
      <c r="BJ314" s="164" t="n">
        <f aca="false">IF(ISERROR(VLOOKUP($B314,$AB:$AX,9,0)),0,(VLOOKUP($B314,$AB:$AX,9,0)))</f>
        <v>0</v>
      </c>
      <c r="BK314" s="165" t="n">
        <f aca="false">IF(ISERROR(VLOOKUP($B314,$AB:$AX,10,0)),0,(VLOOKUP($B314,$AB:$AX,10,0)))</f>
        <v>0</v>
      </c>
    </row>
    <row r="315" customFormat="false" ht="12.75" hidden="true" customHeight="false" outlineLevel="0" collapsed="false">
      <c r="A315" s="174" t="s">
        <v>773</v>
      </c>
      <c r="AA315" s="5" t="s">
        <v>773</v>
      </c>
      <c r="BB315" s="85" t="n">
        <f aca="false">IF(ISERROR(VLOOKUP($B315,$AB:$AX,1,0)),0,(VLOOKUP($B315,$AB:$AX,1,0)))</f>
        <v>0</v>
      </c>
      <c r="BC315" s="86" t="n">
        <f aca="false">IF(ISERROR(VLOOKUP($B315,$AB:$AX,2,0)),0,(VLOOKUP($B315,$AB:$AX,2,0)))</f>
        <v>0</v>
      </c>
      <c r="BD315" s="164" t="n">
        <f aca="false">IF(ISERROR(VLOOKUP($B315,$AB:$AX,3,0)),0,(VLOOKUP($B315,$AB:$AX,3,0)))</f>
        <v>0</v>
      </c>
      <c r="BE315" s="164" t="n">
        <f aca="false">IF(ISERROR(VLOOKUP($B315,$AB:$AX,4,0)),0,(VLOOKUP($B315,$AB:$AX,4,0)))</f>
        <v>0</v>
      </c>
      <c r="BF315" s="164" t="n">
        <f aca="false">IF(ISERROR(VLOOKUP($B315,$AB:$AX,5,0)),0,(VLOOKUP($B315,$AB:$AX,5,0)))</f>
        <v>0</v>
      </c>
      <c r="BG315" s="164" t="n">
        <f aca="false">IF(ISERROR(VLOOKUP($B315,$AB:$AX,6,0)),0,(VLOOKUP($B315,$AB:$AX,6,0)))</f>
        <v>0</v>
      </c>
      <c r="BH315" s="164" t="n">
        <f aca="false">IF(ISERROR(VLOOKUP($B315,$AB:$AX,7,0)),0,(VLOOKUP($B315,$AB:$AX,7,0)))</f>
        <v>0</v>
      </c>
      <c r="BI315" s="164" t="n">
        <f aca="false">IF(ISERROR(VLOOKUP($B315,$AB:$AX,8,0)),0,(VLOOKUP($B315,$AB:$AX,8,0)))</f>
        <v>0</v>
      </c>
      <c r="BJ315" s="164" t="n">
        <f aca="false">IF(ISERROR(VLOOKUP($B315,$AB:$AX,9,0)),0,(VLOOKUP($B315,$AB:$AX,9,0)))</f>
        <v>0</v>
      </c>
      <c r="BK315" s="165" t="n">
        <f aca="false">IF(ISERROR(VLOOKUP($B315,$AB:$AX,10,0)),0,(VLOOKUP($B315,$AB:$AX,10,0)))</f>
        <v>0</v>
      </c>
    </row>
    <row r="316" customFormat="false" ht="12.75" hidden="true" customHeight="false" outlineLevel="0" collapsed="false">
      <c r="A316" s="174" t="s">
        <v>774</v>
      </c>
      <c r="AA316" s="5" t="s">
        <v>774</v>
      </c>
      <c r="BB316" s="85" t="n">
        <f aca="false">IF(ISERROR(VLOOKUP($B316,$AB:$AX,1,0)),0,(VLOOKUP($B316,$AB:$AX,1,0)))</f>
        <v>0</v>
      </c>
      <c r="BC316" s="86" t="n">
        <f aca="false">IF(ISERROR(VLOOKUP($B316,$AB:$AX,2,0)),0,(VLOOKUP($B316,$AB:$AX,2,0)))</f>
        <v>0</v>
      </c>
      <c r="BD316" s="164" t="n">
        <f aca="false">IF(ISERROR(VLOOKUP($B316,$AB:$AX,3,0)),0,(VLOOKUP($B316,$AB:$AX,3,0)))</f>
        <v>0</v>
      </c>
      <c r="BE316" s="164" t="n">
        <f aca="false">IF(ISERROR(VLOOKUP($B316,$AB:$AX,4,0)),0,(VLOOKUP($B316,$AB:$AX,4,0)))</f>
        <v>0</v>
      </c>
      <c r="BF316" s="164" t="n">
        <f aca="false">IF(ISERROR(VLOOKUP($B316,$AB:$AX,5,0)),0,(VLOOKUP($B316,$AB:$AX,5,0)))</f>
        <v>0</v>
      </c>
      <c r="BG316" s="164" t="n">
        <f aca="false">IF(ISERROR(VLOOKUP($B316,$AB:$AX,6,0)),0,(VLOOKUP($B316,$AB:$AX,6,0)))</f>
        <v>0</v>
      </c>
      <c r="BH316" s="164" t="n">
        <f aca="false">IF(ISERROR(VLOOKUP($B316,$AB:$AX,7,0)),0,(VLOOKUP($B316,$AB:$AX,7,0)))</f>
        <v>0</v>
      </c>
      <c r="BI316" s="164" t="n">
        <f aca="false">IF(ISERROR(VLOOKUP($B316,$AB:$AX,8,0)),0,(VLOOKUP($B316,$AB:$AX,8,0)))</f>
        <v>0</v>
      </c>
      <c r="BJ316" s="164" t="n">
        <f aca="false">IF(ISERROR(VLOOKUP($B316,$AB:$AX,9,0)),0,(VLOOKUP($B316,$AB:$AX,9,0)))</f>
        <v>0</v>
      </c>
      <c r="BK316" s="165" t="n">
        <f aca="false">IF(ISERROR(VLOOKUP($B316,$AB:$AX,10,0)),0,(VLOOKUP($B316,$AB:$AX,10,0)))</f>
        <v>0</v>
      </c>
    </row>
    <row r="317" customFormat="false" ht="12.75" hidden="true" customHeight="false" outlineLevel="0" collapsed="false">
      <c r="A317" s="174" t="s">
        <v>775</v>
      </c>
      <c r="AA317" s="5" t="s">
        <v>775</v>
      </c>
      <c r="BB317" s="85" t="n">
        <f aca="false">IF(ISERROR(VLOOKUP($B317,$AB:$AX,1,0)),0,(VLOOKUP($B317,$AB:$AX,1,0)))</f>
        <v>0</v>
      </c>
      <c r="BC317" s="86" t="n">
        <f aca="false">IF(ISERROR(VLOOKUP($B317,$AB:$AX,2,0)),0,(VLOOKUP($B317,$AB:$AX,2,0)))</f>
        <v>0</v>
      </c>
      <c r="BD317" s="164" t="n">
        <f aca="false">IF(ISERROR(VLOOKUP($B317,$AB:$AX,3,0)),0,(VLOOKUP($B317,$AB:$AX,3,0)))</f>
        <v>0</v>
      </c>
      <c r="BE317" s="164" t="n">
        <f aca="false">IF(ISERROR(VLOOKUP($B317,$AB:$AX,4,0)),0,(VLOOKUP($B317,$AB:$AX,4,0)))</f>
        <v>0</v>
      </c>
      <c r="BF317" s="164" t="n">
        <f aca="false">IF(ISERROR(VLOOKUP($B317,$AB:$AX,5,0)),0,(VLOOKUP($B317,$AB:$AX,5,0)))</f>
        <v>0</v>
      </c>
      <c r="BG317" s="164" t="n">
        <f aca="false">IF(ISERROR(VLOOKUP($B317,$AB:$AX,6,0)),0,(VLOOKUP($B317,$AB:$AX,6,0)))</f>
        <v>0</v>
      </c>
      <c r="BH317" s="164" t="n">
        <f aca="false">IF(ISERROR(VLOOKUP($B317,$AB:$AX,7,0)),0,(VLOOKUP($B317,$AB:$AX,7,0)))</f>
        <v>0</v>
      </c>
      <c r="BI317" s="164" t="n">
        <f aca="false">IF(ISERROR(VLOOKUP($B317,$AB:$AX,8,0)),0,(VLOOKUP($B317,$AB:$AX,8,0)))</f>
        <v>0</v>
      </c>
      <c r="BJ317" s="164" t="n">
        <f aca="false">IF(ISERROR(VLOOKUP($B317,$AB:$AX,9,0)),0,(VLOOKUP($B317,$AB:$AX,9,0)))</f>
        <v>0</v>
      </c>
      <c r="BK317" s="165" t="n">
        <f aca="false">IF(ISERROR(VLOOKUP($B317,$AB:$AX,10,0)),0,(VLOOKUP($B317,$AB:$AX,10,0)))</f>
        <v>0</v>
      </c>
    </row>
    <row r="318" customFormat="false" ht="12.75" hidden="true" customHeight="false" outlineLevel="0" collapsed="false">
      <c r="A318" s="174" t="s">
        <v>776</v>
      </c>
      <c r="AA318" s="5" t="s">
        <v>776</v>
      </c>
      <c r="BB318" s="85" t="n">
        <f aca="false">IF(ISERROR(VLOOKUP($B318,$AB:$AX,1,0)),0,(VLOOKUP($B318,$AB:$AX,1,0)))</f>
        <v>0</v>
      </c>
      <c r="BC318" s="86" t="n">
        <f aca="false">IF(ISERROR(VLOOKUP($B318,$AB:$AX,2,0)),0,(VLOOKUP($B318,$AB:$AX,2,0)))</f>
        <v>0</v>
      </c>
      <c r="BD318" s="164" t="n">
        <f aca="false">IF(ISERROR(VLOOKUP($B318,$AB:$AX,3,0)),0,(VLOOKUP($B318,$AB:$AX,3,0)))</f>
        <v>0</v>
      </c>
      <c r="BE318" s="164" t="n">
        <f aca="false">IF(ISERROR(VLOOKUP($B318,$AB:$AX,4,0)),0,(VLOOKUP($B318,$AB:$AX,4,0)))</f>
        <v>0</v>
      </c>
      <c r="BF318" s="164" t="n">
        <f aca="false">IF(ISERROR(VLOOKUP($B318,$AB:$AX,5,0)),0,(VLOOKUP($B318,$AB:$AX,5,0)))</f>
        <v>0</v>
      </c>
      <c r="BG318" s="164" t="n">
        <f aca="false">IF(ISERROR(VLOOKUP($B318,$AB:$AX,6,0)),0,(VLOOKUP($B318,$AB:$AX,6,0)))</f>
        <v>0</v>
      </c>
      <c r="BH318" s="164" t="n">
        <f aca="false">IF(ISERROR(VLOOKUP($B318,$AB:$AX,7,0)),0,(VLOOKUP($B318,$AB:$AX,7,0)))</f>
        <v>0</v>
      </c>
      <c r="BI318" s="164" t="n">
        <f aca="false">IF(ISERROR(VLOOKUP($B318,$AB:$AX,8,0)),0,(VLOOKUP($B318,$AB:$AX,8,0)))</f>
        <v>0</v>
      </c>
      <c r="BJ318" s="164" t="n">
        <f aca="false">IF(ISERROR(VLOOKUP($B318,$AB:$AX,9,0)),0,(VLOOKUP($B318,$AB:$AX,9,0)))</f>
        <v>0</v>
      </c>
      <c r="BK318" s="165" t="n">
        <f aca="false">IF(ISERROR(VLOOKUP($B318,$AB:$AX,10,0)),0,(VLOOKUP($B318,$AB:$AX,10,0)))</f>
        <v>0</v>
      </c>
    </row>
    <row r="319" customFormat="false" ht="12.75" hidden="true" customHeight="false" outlineLevel="0" collapsed="false">
      <c r="A319" s="174" t="s">
        <v>777</v>
      </c>
      <c r="AA319" s="5" t="s">
        <v>777</v>
      </c>
      <c r="BB319" s="85" t="n">
        <f aca="false">IF(ISERROR(VLOOKUP($B319,$AB:$AX,1,0)),0,(VLOOKUP($B319,$AB:$AX,1,0)))</f>
        <v>0</v>
      </c>
      <c r="BC319" s="86" t="n">
        <f aca="false">IF(ISERROR(VLOOKUP($B319,$AB:$AX,2,0)),0,(VLOOKUP($B319,$AB:$AX,2,0)))</f>
        <v>0</v>
      </c>
      <c r="BD319" s="164" t="n">
        <f aca="false">IF(ISERROR(VLOOKUP($B319,$AB:$AX,3,0)),0,(VLOOKUP($B319,$AB:$AX,3,0)))</f>
        <v>0</v>
      </c>
      <c r="BE319" s="164" t="n">
        <f aca="false">IF(ISERROR(VLOOKUP($B319,$AB:$AX,4,0)),0,(VLOOKUP($B319,$AB:$AX,4,0)))</f>
        <v>0</v>
      </c>
      <c r="BF319" s="164" t="n">
        <f aca="false">IF(ISERROR(VLOOKUP($B319,$AB:$AX,5,0)),0,(VLOOKUP($B319,$AB:$AX,5,0)))</f>
        <v>0</v>
      </c>
      <c r="BG319" s="164" t="n">
        <f aca="false">IF(ISERROR(VLOOKUP($B319,$AB:$AX,6,0)),0,(VLOOKUP($B319,$AB:$AX,6,0)))</f>
        <v>0</v>
      </c>
      <c r="BH319" s="164" t="n">
        <f aca="false">IF(ISERROR(VLOOKUP($B319,$AB:$AX,7,0)),0,(VLOOKUP($B319,$AB:$AX,7,0)))</f>
        <v>0</v>
      </c>
      <c r="BI319" s="164" t="n">
        <f aca="false">IF(ISERROR(VLOOKUP($B319,$AB:$AX,8,0)),0,(VLOOKUP($B319,$AB:$AX,8,0)))</f>
        <v>0</v>
      </c>
      <c r="BJ319" s="164" t="n">
        <f aca="false">IF(ISERROR(VLOOKUP($B319,$AB:$AX,9,0)),0,(VLOOKUP($B319,$AB:$AX,9,0)))</f>
        <v>0</v>
      </c>
      <c r="BK319" s="165" t="n">
        <f aca="false">IF(ISERROR(VLOOKUP($B319,$AB:$AX,10,0)),0,(VLOOKUP($B319,$AB:$AX,10,0)))</f>
        <v>0</v>
      </c>
    </row>
    <row r="320" customFormat="false" ht="12.75" hidden="true" customHeight="false" outlineLevel="0" collapsed="false">
      <c r="A320" s="174" t="s">
        <v>778</v>
      </c>
      <c r="AA320" s="5" t="s">
        <v>778</v>
      </c>
      <c r="BB320" s="85" t="n">
        <f aca="false">IF(ISERROR(VLOOKUP($B320,$AB:$AX,1,0)),0,(VLOOKUP($B320,$AB:$AX,1,0)))</f>
        <v>0</v>
      </c>
      <c r="BC320" s="86" t="n">
        <f aca="false">IF(ISERROR(VLOOKUP($B320,$AB:$AX,2,0)),0,(VLOOKUP($B320,$AB:$AX,2,0)))</f>
        <v>0</v>
      </c>
      <c r="BD320" s="164" t="n">
        <f aca="false">IF(ISERROR(VLOOKUP($B320,$AB:$AX,3,0)),0,(VLOOKUP($B320,$AB:$AX,3,0)))</f>
        <v>0</v>
      </c>
      <c r="BE320" s="164" t="n">
        <f aca="false">IF(ISERROR(VLOOKUP($B320,$AB:$AX,4,0)),0,(VLOOKUP($B320,$AB:$AX,4,0)))</f>
        <v>0</v>
      </c>
      <c r="BF320" s="164" t="n">
        <f aca="false">IF(ISERROR(VLOOKUP($B320,$AB:$AX,5,0)),0,(VLOOKUP($B320,$AB:$AX,5,0)))</f>
        <v>0</v>
      </c>
      <c r="BG320" s="164" t="n">
        <f aca="false">IF(ISERROR(VLOOKUP($B320,$AB:$AX,6,0)),0,(VLOOKUP($B320,$AB:$AX,6,0)))</f>
        <v>0</v>
      </c>
      <c r="BH320" s="164" t="n">
        <f aca="false">IF(ISERROR(VLOOKUP($B320,$AB:$AX,7,0)),0,(VLOOKUP($B320,$AB:$AX,7,0)))</f>
        <v>0</v>
      </c>
      <c r="BI320" s="164" t="n">
        <f aca="false">IF(ISERROR(VLOOKUP($B320,$AB:$AX,8,0)),0,(VLOOKUP($B320,$AB:$AX,8,0)))</f>
        <v>0</v>
      </c>
      <c r="BJ320" s="164" t="n">
        <f aca="false">IF(ISERROR(VLOOKUP($B320,$AB:$AX,9,0)),0,(VLOOKUP($B320,$AB:$AX,9,0)))</f>
        <v>0</v>
      </c>
      <c r="BK320" s="165" t="n">
        <f aca="false">IF(ISERROR(VLOOKUP($B320,$AB:$AX,10,0)),0,(VLOOKUP($B320,$AB:$AX,10,0)))</f>
        <v>0</v>
      </c>
    </row>
    <row r="321" customFormat="false" ht="12.75" hidden="true" customHeight="false" outlineLevel="0" collapsed="false">
      <c r="A321" s="174" t="s">
        <v>779</v>
      </c>
      <c r="AA321" s="5" t="s">
        <v>779</v>
      </c>
      <c r="BB321" s="85" t="n">
        <f aca="false">IF(ISERROR(VLOOKUP($B321,$AB:$AX,1,0)),0,(VLOOKUP($B321,$AB:$AX,1,0)))</f>
        <v>0</v>
      </c>
      <c r="BC321" s="86" t="n">
        <f aca="false">IF(ISERROR(VLOOKUP($B321,$AB:$AX,2,0)),0,(VLOOKUP($B321,$AB:$AX,2,0)))</f>
        <v>0</v>
      </c>
      <c r="BD321" s="164" t="n">
        <f aca="false">IF(ISERROR(VLOOKUP($B321,$AB:$AX,3,0)),0,(VLOOKUP($B321,$AB:$AX,3,0)))</f>
        <v>0</v>
      </c>
      <c r="BE321" s="164" t="n">
        <f aca="false">IF(ISERROR(VLOOKUP($B321,$AB:$AX,4,0)),0,(VLOOKUP($B321,$AB:$AX,4,0)))</f>
        <v>0</v>
      </c>
      <c r="BF321" s="164" t="n">
        <f aca="false">IF(ISERROR(VLOOKUP($B321,$AB:$AX,5,0)),0,(VLOOKUP($B321,$AB:$AX,5,0)))</f>
        <v>0</v>
      </c>
      <c r="BG321" s="164" t="n">
        <f aca="false">IF(ISERROR(VLOOKUP($B321,$AB:$AX,6,0)),0,(VLOOKUP($B321,$AB:$AX,6,0)))</f>
        <v>0</v>
      </c>
      <c r="BH321" s="164" t="n">
        <f aca="false">IF(ISERROR(VLOOKUP($B321,$AB:$AX,7,0)),0,(VLOOKUP($B321,$AB:$AX,7,0)))</f>
        <v>0</v>
      </c>
      <c r="BI321" s="164" t="n">
        <f aca="false">IF(ISERROR(VLOOKUP($B321,$AB:$AX,8,0)),0,(VLOOKUP($B321,$AB:$AX,8,0)))</f>
        <v>0</v>
      </c>
      <c r="BJ321" s="164" t="n">
        <f aca="false">IF(ISERROR(VLOOKUP($B321,$AB:$AX,9,0)),0,(VLOOKUP($B321,$AB:$AX,9,0)))</f>
        <v>0</v>
      </c>
      <c r="BK321" s="165" t="n">
        <f aca="false">IF(ISERROR(VLOOKUP($B321,$AB:$AX,10,0)),0,(VLOOKUP($B321,$AB:$AX,10,0)))</f>
        <v>0</v>
      </c>
    </row>
    <row r="322" customFormat="false" ht="12.75" hidden="true" customHeight="false" outlineLevel="0" collapsed="false">
      <c r="A322" s="174" t="s">
        <v>780</v>
      </c>
      <c r="AA322" s="5" t="s">
        <v>780</v>
      </c>
      <c r="BB322" s="85" t="n">
        <f aca="false">IF(ISERROR(VLOOKUP($B322,$AB:$AX,1,0)),0,(VLOOKUP($B322,$AB:$AX,1,0)))</f>
        <v>0</v>
      </c>
      <c r="BC322" s="86" t="n">
        <f aca="false">IF(ISERROR(VLOOKUP($B322,$AB:$AX,2,0)),0,(VLOOKUP($B322,$AB:$AX,2,0)))</f>
        <v>0</v>
      </c>
      <c r="BD322" s="164" t="n">
        <f aca="false">IF(ISERROR(VLOOKUP($B322,$AB:$AX,3,0)),0,(VLOOKUP($B322,$AB:$AX,3,0)))</f>
        <v>0</v>
      </c>
      <c r="BE322" s="164" t="n">
        <f aca="false">IF(ISERROR(VLOOKUP($B322,$AB:$AX,4,0)),0,(VLOOKUP($B322,$AB:$AX,4,0)))</f>
        <v>0</v>
      </c>
      <c r="BF322" s="164" t="n">
        <f aca="false">IF(ISERROR(VLOOKUP($B322,$AB:$AX,5,0)),0,(VLOOKUP($B322,$AB:$AX,5,0)))</f>
        <v>0</v>
      </c>
      <c r="BG322" s="164" t="n">
        <f aca="false">IF(ISERROR(VLOOKUP($B322,$AB:$AX,6,0)),0,(VLOOKUP($B322,$AB:$AX,6,0)))</f>
        <v>0</v>
      </c>
      <c r="BH322" s="164" t="n">
        <f aca="false">IF(ISERROR(VLOOKUP($B322,$AB:$AX,7,0)),0,(VLOOKUP($B322,$AB:$AX,7,0)))</f>
        <v>0</v>
      </c>
      <c r="BI322" s="164" t="n">
        <f aca="false">IF(ISERROR(VLOOKUP($B322,$AB:$AX,8,0)),0,(VLOOKUP($B322,$AB:$AX,8,0)))</f>
        <v>0</v>
      </c>
      <c r="BJ322" s="164" t="n">
        <f aca="false">IF(ISERROR(VLOOKUP($B322,$AB:$AX,9,0)),0,(VLOOKUP($B322,$AB:$AX,9,0)))</f>
        <v>0</v>
      </c>
      <c r="BK322" s="165" t="n">
        <f aca="false">IF(ISERROR(VLOOKUP($B322,$AB:$AX,10,0)),0,(VLOOKUP($B322,$AB:$AX,10,0)))</f>
        <v>0</v>
      </c>
    </row>
    <row r="323" customFormat="false" ht="12.75" hidden="true" customHeight="false" outlineLevel="0" collapsed="false">
      <c r="A323" s="174" t="s">
        <v>781</v>
      </c>
      <c r="AA323" s="5" t="s">
        <v>781</v>
      </c>
      <c r="BB323" s="85" t="n">
        <f aca="false">IF(ISERROR(VLOOKUP($B323,$AB:$AX,1,0)),0,(VLOOKUP($B323,$AB:$AX,1,0)))</f>
        <v>0</v>
      </c>
      <c r="BC323" s="86" t="n">
        <f aca="false">IF(ISERROR(VLOOKUP($B323,$AB:$AX,2,0)),0,(VLOOKUP($B323,$AB:$AX,2,0)))</f>
        <v>0</v>
      </c>
      <c r="BD323" s="164" t="n">
        <f aca="false">IF(ISERROR(VLOOKUP($B323,$AB:$AX,3,0)),0,(VLOOKUP($B323,$AB:$AX,3,0)))</f>
        <v>0</v>
      </c>
      <c r="BE323" s="164" t="n">
        <f aca="false">IF(ISERROR(VLOOKUP($B323,$AB:$AX,4,0)),0,(VLOOKUP($B323,$AB:$AX,4,0)))</f>
        <v>0</v>
      </c>
      <c r="BF323" s="164" t="n">
        <f aca="false">IF(ISERROR(VLOOKUP($B323,$AB:$AX,5,0)),0,(VLOOKUP($B323,$AB:$AX,5,0)))</f>
        <v>0</v>
      </c>
      <c r="BG323" s="164" t="n">
        <f aca="false">IF(ISERROR(VLOOKUP($B323,$AB:$AX,6,0)),0,(VLOOKUP($B323,$AB:$AX,6,0)))</f>
        <v>0</v>
      </c>
      <c r="BH323" s="164" t="n">
        <f aca="false">IF(ISERROR(VLOOKUP($B323,$AB:$AX,7,0)),0,(VLOOKUP($B323,$AB:$AX,7,0)))</f>
        <v>0</v>
      </c>
      <c r="BI323" s="164" t="n">
        <f aca="false">IF(ISERROR(VLOOKUP($B323,$AB:$AX,8,0)),0,(VLOOKUP($B323,$AB:$AX,8,0)))</f>
        <v>0</v>
      </c>
      <c r="BJ323" s="164" t="n">
        <f aca="false">IF(ISERROR(VLOOKUP($B323,$AB:$AX,9,0)),0,(VLOOKUP($B323,$AB:$AX,9,0)))</f>
        <v>0</v>
      </c>
      <c r="BK323" s="165" t="n">
        <f aca="false">IF(ISERROR(VLOOKUP($B323,$AB:$AX,10,0)),0,(VLOOKUP($B323,$AB:$AX,10,0)))</f>
        <v>0</v>
      </c>
    </row>
    <row r="324" customFormat="false" ht="12.75" hidden="true" customHeight="false" outlineLevel="0" collapsed="false">
      <c r="A324" s="174" t="s">
        <v>782</v>
      </c>
      <c r="B324" s="94" t="n">
        <v>0</v>
      </c>
      <c r="D324" s="22" t="n">
        <v>0</v>
      </c>
      <c r="E324" s="22" t="n">
        <v>0</v>
      </c>
      <c r="F324" s="22" t="n">
        <v>0</v>
      </c>
      <c r="G324" s="21" t="n">
        <v>0</v>
      </c>
      <c r="H324" s="22" t="n">
        <v>0</v>
      </c>
      <c r="I324" s="22" t="n">
        <v>0</v>
      </c>
      <c r="J324" s="149" t="n">
        <v>0</v>
      </c>
      <c r="K324" s="149" t="n">
        <v>0</v>
      </c>
      <c r="AA324" s="5" t="s">
        <v>782</v>
      </c>
      <c r="AB324" s="5" t="n">
        <v>0</v>
      </c>
      <c r="AD324" s="5" t="n">
        <v>0</v>
      </c>
      <c r="AE324" s="5" t="n">
        <v>0</v>
      </c>
      <c r="AF324" s="5" t="n">
        <v>0</v>
      </c>
      <c r="AG324" s="5" t="n">
        <v>0</v>
      </c>
      <c r="AH324" s="5" t="n">
        <v>0</v>
      </c>
      <c r="AI324" s="5" t="n">
        <v>0</v>
      </c>
      <c r="AJ324" s="5" t="n">
        <v>0</v>
      </c>
      <c r="AK324" s="5" t="n">
        <v>0</v>
      </c>
      <c r="BB324" s="85" t="n">
        <f aca="false">IF(ISERROR(VLOOKUP($B324,$AB:$AX,1,0)),0,(VLOOKUP($B324,$AB:$AX,1,0)))</f>
        <v>0</v>
      </c>
      <c r="BC324" s="86" t="n">
        <f aca="false">IF(ISERROR(VLOOKUP($B324,$AB:$AX,2,0)),0,(VLOOKUP($B324,$AB:$AX,2,0)))</f>
        <v>0</v>
      </c>
      <c r="BD324" s="164" t="n">
        <f aca="false">IF(ISERROR(VLOOKUP($B324,$AB:$AX,3,0)),0,(VLOOKUP($B324,$AB:$AX,3,0)))</f>
        <v>0</v>
      </c>
      <c r="BE324" s="164" t="n">
        <f aca="false">IF(ISERROR(VLOOKUP($B324,$AB:$AX,4,0)),0,(VLOOKUP($B324,$AB:$AX,4,0)))</f>
        <v>0</v>
      </c>
      <c r="BF324" s="164" t="n">
        <f aca="false">IF(ISERROR(VLOOKUP($B324,$AB:$AX,5,0)),0,(VLOOKUP($B324,$AB:$AX,5,0)))</f>
        <v>0</v>
      </c>
      <c r="BG324" s="164" t="n">
        <f aca="false">IF(ISERROR(VLOOKUP($B324,$AB:$AX,6,0)),0,(VLOOKUP($B324,$AB:$AX,6,0)))</f>
        <v>0</v>
      </c>
      <c r="BH324" s="164" t="n">
        <f aca="false">IF(ISERROR(VLOOKUP($B324,$AB:$AX,7,0)),0,(VLOOKUP($B324,$AB:$AX,7,0)))</f>
        <v>0</v>
      </c>
      <c r="BI324" s="164" t="n">
        <f aca="false">IF(ISERROR(VLOOKUP($B324,$AB:$AX,8,0)),0,(VLOOKUP($B324,$AB:$AX,8,0)))</f>
        <v>0</v>
      </c>
      <c r="BJ324" s="164" t="n">
        <f aca="false">IF(ISERROR(VLOOKUP($B324,$AB:$AX,9,0)),0,(VLOOKUP($B324,$AB:$AX,9,0)))</f>
        <v>0</v>
      </c>
      <c r="BK324" s="165" t="n">
        <f aca="false">IF(ISERROR(VLOOKUP($B324,$AB:$AX,10,0)),0,(VLOOKUP($B324,$AB:$AX,10,0)))</f>
        <v>0</v>
      </c>
    </row>
    <row r="325" customFormat="false" ht="15.75" hidden="false" customHeight="false" outlineLevel="0" collapsed="false">
      <c r="A325" s="174" t="s">
        <v>784</v>
      </c>
      <c r="B325" s="162" t="s">
        <v>785</v>
      </c>
      <c r="AA325" s="5" t="s">
        <v>784</v>
      </c>
      <c r="AB325" s="146" t="s">
        <v>785</v>
      </c>
      <c r="BB325" s="85" t="str">
        <f aca="false">IF(ISERROR(VLOOKUP($B325,$AB:$AX,1,0)),0,(VLOOKUP($B325,$AB:$AX,1,0)))</f>
        <v>METALS</v>
      </c>
      <c r="BC325" s="86" t="n">
        <f aca="false">IF(ISERROR(VLOOKUP($B325,$AB:$AX,2,0)),0,(VLOOKUP($B325,$AB:$AX,2,0)))</f>
        <v>0</v>
      </c>
      <c r="BD325" s="164" t="n">
        <f aca="false">IF(ISERROR(VLOOKUP($B325,$AB:$AX,3,0)),0,(VLOOKUP($B325,$AB:$AX,3,0)))</f>
        <v>0</v>
      </c>
      <c r="BE325" s="164" t="n">
        <f aca="false">IF(ISERROR(VLOOKUP($B325,$AB:$AX,4,0)),0,(VLOOKUP($B325,$AB:$AX,4,0)))</f>
        <v>0</v>
      </c>
      <c r="BF325" s="164" t="n">
        <f aca="false">IF(ISERROR(VLOOKUP($B325,$AB:$AX,5,0)),0,(VLOOKUP($B325,$AB:$AX,5,0)))</f>
        <v>0</v>
      </c>
      <c r="BG325" s="164" t="n">
        <f aca="false">IF(ISERROR(VLOOKUP($B325,$AB:$AX,6,0)),0,(VLOOKUP($B325,$AB:$AX,6,0)))</f>
        <v>0</v>
      </c>
      <c r="BH325" s="164" t="n">
        <f aca="false">IF(ISERROR(VLOOKUP($B325,$AB:$AX,7,0)),0,(VLOOKUP($B325,$AB:$AX,7,0)))</f>
        <v>0</v>
      </c>
      <c r="BI325" s="164" t="n">
        <f aca="false">IF(ISERROR(VLOOKUP($B325,$AB:$AX,8,0)),0,(VLOOKUP($B325,$AB:$AX,8,0)))</f>
        <v>0</v>
      </c>
      <c r="BJ325" s="164" t="n">
        <f aca="false">IF(ISERROR(VLOOKUP($B325,$AB:$AX,9,0)),0,(VLOOKUP($B325,$AB:$AX,9,0)))</f>
        <v>0</v>
      </c>
      <c r="BK325" s="165" t="n">
        <f aca="false">IF(ISERROR(VLOOKUP($B325,$AB:$AX,10,0)),0,(VLOOKUP($B325,$AB:$AX,10,0)))</f>
        <v>0</v>
      </c>
    </row>
    <row r="326" customFormat="false" ht="12.75" hidden="false" customHeight="false" outlineLevel="0" collapsed="false">
      <c r="A326" s="174" t="s">
        <v>786</v>
      </c>
      <c r="B326" s="94" t="s">
        <v>787</v>
      </c>
      <c r="C326" s="21" t="s">
        <v>29</v>
      </c>
      <c r="D326" s="22" t="s">
        <v>788</v>
      </c>
      <c r="G326" s="79"/>
      <c r="AA326" s="5" t="s">
        <v>786</v>
      </c>
      <c r="AB326" s="5" t="s">
        <v>787</v>
      </c>
      <c r="AC326" s="5" t="s">
        <v>29</v>
      </c>
      <c r="AD326" s="5" t="s">
        <v>788</v>
      </c>
      <c r="AG326" s="5" t="s">
        <v>1741</v>
      </c>
      <c r="BB326" s="85" t="str">
        <f aca="false">IF(ISERROR(VLOOKUP($B326,$AB:$AX,1,0)),0,(VLOOKUP($B326,$AB:$AX,1,0)))</f>
        <v>McCook</v>
      </c>
      <c r="BC326" s="86" t="str">
        <f aca="false">IF(ISERROR(VLOOKUP($B326,$AB:$AX,2,0)),0,(VLOOKUP($B326,$AB:$AX,2,0)))</f>
        <v>Q2 01</v>
      </c>
      <c r="BD326" s="164" t="str">
        <f aca="false">IF(ISERROR(VLOOKUP($B326,$AB:$AX,3,0)),0,(VLOOKUP($B326,$AB:$AX,3,0)))</f>
        <v>Chris McKey</v>
      </c>
      <c r="BE326" s="164" t="n">
        <f aca="false">IF(ISERROR(VLOOKUP($B326,$AB:$AX,4,0)),0,(VLOOKUP($B326,$AB:$AX,4,0)))</f>
        <v>0</v>
      </c>
      <c r="BF326" s="164" t="n">
        <f aca="false">IF(ISERROR(VLOOKUP($B326,$AB:$AX,5,0)),0,(VLOOKUP($B326,$AB:$AX,5,0)))</f>
        <v>0</v>
      </c>
      <c r="BG326" s="164" t="str">
        <f aca="false">IF(ISERROR(VLOOKUP($B326,$AB:$AX,6,0)),0,(VLOOKUP($B326,$AB:$AX,6,0)))</f>
        <v>Maria Nordgren</v>
      </c>
      <c r="BH326" s="164" t="n">
        <f aca="false">IF(ISERROR(VLOOKUP($B326,$AB:$AX,7,0)),0,(VLOOKUP($B326,$AB:$AX,7,0)))</f>
        <v>0</v>
      </c>
      <c r="BI326" s="164" t="n">
        <f aca="false">IF(ISERROR(VLOOKUP($B326,$AB:$AX,8,0)),0,(VLOOKUP($B326,$AB:$AX,8,0)))</f>
        <v>0</v>
      </c>
      <c r="BJ326" s="164" t="n">
        <f aca="false">IF(ISERROR(VLOOKUP($B326,$AB:$AX,9,0)),0,(VLOOKUP($B326,$AB:$AX,9,0)))</f>
        <v>0</v>
      </c>
      <c r="BK326" s="165" t="n">
        <f aca="false">IF(ISERROR(VLOOKUP($B326,$AB:$AX,10,0)),0,(VLOOKUP($B326,$AB:$AX,10,0)))</f>
        <v>0</v>
      </c>
    </row>
    <row r="327" customFormat="false" ht="12.75" hidden="false" customHeight="false" outlineLevel="0" collapsed="false">
      <c r="A327" s="174" t="s">
        <v>790</v>
      </c>
      <c r="B327" s="94" t="s">
        <v>791</v>
      </c>
      <c r="C327" s="21" t="s">
        <v>29</v>
      </c>
      <c r="D327" s="22" t="s">
        <v>788</v>
      </c>
      <c r="AA327" s="5" t="s">
        <v>790</v>
      </c>
      <c r="AB327" s="5" t="s">
        <v>791</v>
      </c>
      <c r="AC327" s="5" t="s">
        <v>29</v>
      </c>
      <c r="AD327" s="5" t="s">
        <v>788</v>
      </c>
      <c r="BB327" s="85" t="str">
        <f aca="false">IF(ISERROR(VLOOKUP($B327,$AB:$AX,1,0)),0,(VLOOKUP($B327,$AB:$AX,1,0)))</f>
        <v>Kaiser Prepay</v>
      </c>
      <c r="BC327" s="86" t="str">
        <f aca="false">IF(ISERROR(VLOOKUP($B327,$AB:$AX,2,0)),0,(VLOOKUP($B327,$AB:$AX,2,0)))</f>
        <v>Q2 01</v>
      </c>
      <c r="BD327" s="164" t="str">
        <f aca="false">IF(ISERROR(VLOOKUP($B327,$AB:$AX,3,0)),0,(VLOOKUP($B327,$AB:$AX,3,0)))</f>
        <v>Chris McKey</v>
      </c>
      <c r="BE327" s="164" t="n">
        <f aca="false">IF(ISERROR(VLOOKUP($B327,$AB:$AX,4,0)),0,(VLOOKUP($B327,$AB:$AX,4,0)))</f>
        <v>0</v>
      </c>
      <c r="BF327" s="164" t="n">
        <f aca="false">IF(ISERROR(VLOOKUP($B327,$AB:$AX,5,0)),0,(VLOOKUP($B327,$AB:$AX,5,0)))</f>
        <v>0</v>
      </c>
      <c r="BG327" s="164" t="n">
        <f aca="false">IF(ISERROR(VLOOKUP($B327,$AB:$AX,6,0)),0,(VLOOKUP($B327,$AB:$AX,6,0)))</f>
        <v>0</v>
      </c>
      <c r="BH327" s="164" t="n">
        <f aca="false">IF(ISERROR(VLOOKUP($B327,$AB:$AX,7,0)),0,(VLOOKUP($B327,$AB:$AX,7,0)))</f>
        <v>0</v>
      </c>
      <c r="BI327" s="164" t="n">
        <f aca="false">IF(ISERROR(VLOOKUP($B327,$AB:$AX,8,0)),0,(VLOOKUP($B327,$AB:$AX,8,0)))</f>
        <v>0</v>
      </c>
      <c r="BJ327" s="164" t="n">
        <f aca="false">IF(ISERROR(VLOOKUP($B327,$AB:$AX,9,0)),0,(VLOOKUP($B327,$AB:$AX,9,0)))</f>
        <v>0</v>
      </c>
      <c r="BK327" s="165" t="n">
        <f aca="false">IF(ISERROR(VLOOKUP($B327,$AB:$AX,10,0)),0,(VLOOKUP($B327,$AB:$AX,10,0)))</f>
        <v>0</v>
      </c>
    </row>
    <row r="328" customFormat="false" ht="12.75" hidden="true" customHeight="false" outlineLevel="0" collapsed="false">
      <c r="A328" s="174" t="s">
        <v>793</v>
      </c>
      <c r="AA328" s="5" t="s">
        <v>793</v>
      </c>
      <c r="BB328" s="85" t="n">
        <f aca="false">IF(ISERROR(VLOOKUP($B328,$AB:$AX,1,0)),0,(VLOOKUP($B328,$AB:$AX,1,0)))</f>
        <v>0</v>
      </c>
      <c r="BC328" s="86" t="n">
        <f aca="false">IF(ISERROR(VLOOKUP($B328,$AB:$AX,2,0)),0,(VLOOKUP($B328,$AB:$AX,2,0)))</f>
        <v>0</v>
      </c>
      <c r="BD328" s="164" t="n">
        <f aca="false">IF(ISERROR(VLOOKUP($B328,$AB:$AX,3,0)),0,(VLOOKUP($B328,$AB:$AX,3,0)))</f>
        <v>0</v>
      </c>
      <c r="BE328" s="164" t="n">
        <f aca="false">IF(ISERROR(VLOOKUP($B328,$AB:$AX,4,0)),0,(VLOOKUP($B328,$AB:$AX,4,0)))</f>
        <v>0</v>
      </c>
      <c r="BF328" s="164" t="n">
        <f aca="false">IF(ISERROR(VLOOKUP($B328,$AB:$AX,5,0)),0,(VLOOKUP($B328,$AB:$AX,5,0)))</f>
        <v>0</v>
      </c>
      <c r="BG328" s="164" t="n">
        <f aca="false">IF(ISERROR(VLOOKUP($B328,$AB:$AX,6,0)),0,(VLOOKUP($B328,$AB:$AX,6,0)))</f>
        <v>0</v>
      </c>
      <c r="BH328" s="164" t="n">
        <f aca="false">IF(ISERROR(VLOOKUP($B328,$AB:$AX,7,0)),0,(VLOOKUP($B328,$AB:$AX,7,0)))</f>
        <v>0</v>
      </c>
      <c r="BI328" s="164" t="n">
        <f aca="false">IF(ISERROR(VLOOKUP($B328,$AB:$AX,8,0)),0,(VLOOKUP($B328,$AB:$AX,8,0)))</f>
        <v>0</v>
      </c>
      <c r="BJ328" s="164" t="n">
        <f aca="false">IF(ISERROR(VLOOKUP($B328,$AB:$AX,9,0)),0,(VLOOKUP($B328,$AB:$AX,9,0)))</f>
        <v>0</v>
      </c>
      <c r="BK328" s="165" t="n">
        <f aca="false">IF(ISERROR(VLOOKUP($B328,$AB:$AX,10,0)),0,(VLOOKUP($B328,$AB:$AX,10,0)))</f>
        <v>0</v>
      </c>
    </row>
    <row r="329" customFormat="false" ht="12.75" hidden="true" customHeight="false" outlineLevel="0" collapsed="false">
      <c r="A329" s="174" t="s">
        <v>794</v>
      </c>
      <c r="AA329" s="5" t="s">
        <v>794</v>
      </c>
      <c r="BB329" s="85" t="n">
        <f aca="false">IF(ISERROR(VLOOKUP($B329,$AB:$AX,1,0)),0,(VLOOKUP($B329,$AB:$AX,1,0)))</f>
        <v>0</v>
      </c>
      <c r="BC329" s="86" t="n">
        <f aca="false">IF(ISERROR(VLOOKUP($B329,$AB:$AX,2,0)),0,(VLOOKUP($B329,$AB:$AX,2,0)))</f>
        <v>0</v>
      </c>
      <c r="BD329" s="164" t="n">
        <f aca="false">IF(ISERROR(VLOOKUP($B329,$AB:$AX,3,0)),0,(VLOOKUP($B329,$AB:$AX,3,0)))</f>
        <v>0</v>
      </c>
      <c r="BE329" s="164" t="n">
        <f aca="false">IF(ISERROR(VLOOKUP($B329,$AB:$AX,4,0)),0,(VLOOKUP($B329,$AB:$AX,4,0)))</f>
        <v>0</v>
      </c>
      <c r="BF329" s="164" t="n">
        <f aca="false">IF(ISERROR(VLOOKUP($B329,$AB:$AX,5,0)),0,(VLOOKUP($B329,$AB:$AX,5,0)))</f>
        <v>0</v>
      </c>
      <c r="BG329" s="164" t="n">
        <f aca="false">IF(ISERROR(VLOOKUP($B329,$AB:$AX,6,0)),0,(VLOOKUP($B329,$AB:$AX,6,0)))</f>
        <v>0</v>
      </c>
      <c r="BH329" s="164" t="n">
        <f aca="false">IF(ISERROR(VLOOKUP($B329,$AB:$AX,7,0)),0,(VLOOKUP($B329,$AB:$AX,7,0)))</f>
        <v>0</v>
      </c>
      <c r="BI329" s="164" t="n">
        <f aca="false">IF(ISERROR(VLOOKUP($B329,$AB:$AX,8,0)),0,(VLOOKUP($B329,$AB:$AX,8,0)))</f>
        <v>0</v>
      </c>
      <c r="BJ329" s="164" t="n">
        <f aca="false">IF(ISERROR(VLOOKUP($B329,$AB:$AX,9,0)),0,(VLOOKUP($B329,$AB:$AX,9,0)))</f>
        <v>0</v>
      </c>
      <c r="BK329" s="165" t="n">
        <f aca="false">IF(ISERROR(VLOOKUP($B329,$AB:$AX,10,0)),0,(VLOOKUP($B329,$AB:$AX,10,0)))</f>
        <v>0</v>
      </c>
    </row>
    <row r="330" customFormat="false" ht="12.75" hidden="true" customHeight="false" outlineLevel="0" collapsed="false">
      <c r="A330" s="174" t="s">
        <v>795</v>
      </c>
      <c r="AA330" s="5" t="s">
        <v>795</v>
      </c>
      <c r="BB330" s="85" t="n">
        <f aca="false">IF(ISERROR(VLOOKUP($B330,$AB:$AX,1,0)),0,(VLOOKUP($B330,$AB:$AX,1,0)))</f>
        <v>0</v>
      </c>
      <c r="BC330" s="86" t="n">
        <f aca="false">IF(ISERROR(VLOOKUP($B330,$AB:$AX,2,0)),0,(VLOOKUP($B330,$AB:$AX,2,0)))</f>
        <v>0</v>
      </c>
      <c r="BD330" s="164" t="n">
        <f aca="false">IF(ISERROR(VLOOKUP($B330,$AB:$AX,3,0)),0,(VLOOKUP($B330,$AB:$AX,3,0)))</f>
        <v>0</v>
      </c>
      <c r="BE330" s="164" t="n">
        <f aca="false">IF(ISERROR(VLOOKUP($B330,$AB:$AX,4,0)),0,(VLOOKUP($B330,$AB:$AX,4,0)))</f>
        <v>0</v>
      </c>
      <c r="BF330" s="164" t="n">
        <f aca="false">IF(ISERROR(VLOOKUP($B330,$AB:$AX,5,0)),0,(VLOOKUP($B330,$AB:$AX,5,0)))</f>
        <v>0</v>
      </c>
      <c r="BG330" s="164" t="n">
        <f aca="false">IF(ISERROR(VLOOKUP($B330,$AB:$AX,6,0)),0,(VLOOKUP($B330,$AB:$AX,6,0)))</f>
        <v>0</v>
      </c>
      <c r="BH330" s="164" t="n">
        <f aca="false">IF(ISERROR(VLOOKUP($B330,$AB:$AX,7,0)),0,(VLOOKUP($B330,$AB:$AX,7,0)))</f>
        <v>0</v>
      </c>
      <c r="BI330" s="164" t="n">
        <f aca="false">IF(ISERROR(VLOOKUP($B330,$AB:$AX,8,0)),0,(VLOOKUP($B330,$AB:$AX,8,0)))</f>
        <v>0</v>
      </c>
      <c r="BJ330" s="164" t="n">
        <f aca="false">IF(ISERROR(VLOOKUP($B330,$AB:$AX,9,0)),0,(VLOOKUP($B330,$AB:$AX,9,0)))</f>
        <v>0</v>
      </c>
      <c r="BK330" s="165" t="n">
        <f aca="false">IF(ISERROR(VLOOKUP($B330,$AB:$AX,10,0)),0,(VLOOKUP($B330,$AB:$AX,10,0)))</f>
        <v>0</v>
      </c>
    </row>
    <row r="331" customFormat="false" ht="12.75" hidden="true" customHeight="false" outlineLevel="0" collapsed="false">
      <c r="A331" s="174" t="s">
        <v>796</v>
      </c>
      <c r="AA331" s="5" t="s">
        <v>796</v>
      </c>
      <c r="BB331" s="85" t="n">
        <f aca="false">IF(ISERROR(VLOOKUP($B331,$AB:$AX,1,0)),0,(VLOOKUP($B331,$AB:$AX,1,0)))</f>
        <v>0</v>
      </c>
      <c r="BC331" s="86" t="n">
        <f aca="false">IF(ISERROR(VLOOKUP($B331,$AB:$AX,2,0)),0,(VLOOKUP($B331,$AB:$AX,2,0)))</f>
        <v>0</v>
      </c>
      <c r="BD331" s="164" t="n">
        <f aca="false">IF(ISERROR(VLOOKUP($B331,$AB:$AX,3,0)),0,(VLOOKUP($B331,$AB:$AX,3,0)))</f>
        <v>0</v>
      </c>
      <c r="BE331" s="164" t="n">
        <f aca="false">IF(ISERROR(VLOOKUP($B331,$AB:$AX,4,0)),0,(VLOOKUP($B331,$AB:$AX,4,0)))</f>
        <v>0</v>
      </c>
      <c r="BF331" s="164" t="n">
        <f aca="false">IF(ISERROR(VLOOKUP($B331,$AB:$AX,5,0)),0,(VLOOKUP($B331,$AB:$AX,5,0)))</f>
        <v>0</v>
      </c>
      <c r="BG331" s="164" t="n">
        <f aca="false">IF(ISERROR(VLOOKUP($B331,$AB:$AX,6,0)),0,(VLOOKUP($B331,$AB:$AX,6,0)))</f>
        <v>0</v>
      </c>
      <c r="BH331" s="164" t="n">
        <f aca="false">IF(ISERROR(VLOOKUP($B331,$AB:$AX,7,0)),0,(VLOOKUP($B331,$AB:$AX,7,0)))</f>
        <v>0</v>
      </c>
      <c r="BI331" s="164" t="n">
        <f aca="false">IF(ISERROR(VLOOKUP($B331,$AB:$AX,8,0)),0,(VLOOKUP($B331,$AB:$AX,8,0)))</f>
        <v>0</v>
      </c>
      <c r="BJ331" s="164" t="n">
        <f aca="false">IF(ISERROR(VLOOKUP($B331,$AB:$AX,9,0)),0,(VLOOKUP($B331,$AB:$AX,9,0)))</f>
        <v>0</v>
      </c>
      <c r="BK331" s="165" t="n">
        <f aca="false">IF(ISERROR(VLOOKUP($B331,$AB:$AX,10,0)),0,(VLOOKUP($B331,$AB:$AX,10,0)))</f>
        <v>0</v>
      </c>
    </row>
    <row r="332" customFormat="false" ht="12.75" hidden="true" customHeight="false" outlineLevel="0" collapsed="false">
      <c r="A332" s="174" t="s">
        <v>797</v>
      </c>
      <c r="AA332" s="5" t="s">
        <v>797</v>
      </c>
      <c r="BB332" s="85" t="n">
        <f aca="false">IF(ISERROR(VLOOKUP($B332,$AB:$AX,1,0)),0,(VLOOKUP($B332,$AB:$AX,1,0)))</f>
        <v>0</v>
      </c>
      <c r="BC332" s="86" t="n">
        <f aca="false">IF(ISERROR(VLOOKUP($B332,$AB:$AX,2,0)),0,(VLOOKUP($B332,$AB:$AX,2,0)))</f>
        <v>0</v>
      </c>
      <c r="BD332" s="164" t="n">
        <f aca="false">IF(ISERROR(VLOOKUP($B332,$AB:$AX,3,0)),0,(VLOOKUP($B332,$AB:$AX,3,0)))</f>
        <v>0</v>
      </c>
      <c r="BE332" s="164" t="n">
        <f aca="false">IF(ISERROR(VLOOKUP($B332,$AB:$AX,4,0)),0,(VLOOKUP($B332,$AB:$AX,4,0)))</f>
        <v>0</v>
      </c>
      <c r="BF332" s="164" t="n">
        <f aca="false">IF(ISERROR(VLOOKUP($B332,$AB:$AX,5,0)),0,(VLOOKUP($B332,$AB:$AX,5,0)))</f>
        <v>0</v>
      </c>
      <c r="BG332" s="164" t="n">
        <f aca="false">IF(ISERROR(VLOOKUP($B332,$AB:$AX,6,0)),0,(VLOOKUP($B332,$AB:$AX,6,0)))</f>
        <v>0</v>
      </c>
      <c r="BH332" s="164" t="n">
        <f aca="false">IF(ISERROR(VLOOKUP($B332,$AB:$AX,7,0)),0,(VLOOKUP($B332,$AB:$AX,7,0)))</f>
        <v>0</v>
      </c>
      <c r="BI332" s="164" t="n">
        <f aca="false">IF(ISERROR(VLOOKUP($B332,$AB:$AX,8,0)),0,(VLOOKUP($B332,$AB:$AX,8,0)))</f>
        <v>0</v>
      </c>
      <c r="BJ332" s="164" t="n">
        <f aca="false">IF(ISERROR(VLOOKUP($B332,$AB:$AX,9,0)),0,(VLOOKUP($B332,$AB:$AX,9,0)))</f>
        <v>0</v>
      </c>
      <c r="BK332" s="165" t="n">
        <f aca="false">IF(ISERROR(VLOOKUP($B332,$AB:$AX,10,0)),0,(VLOOKUP($B332,$AB:$AX,10,0)))</f>
        <v>0</v>
      </c>
    </row>
    <row r="333" customFormat="false" ht="12.75" hidden="true" customHeight="false" outlineLevel="0" collapsed="false">
      <c r="A333" s="174" t="s">
        <v>798</v>
      </c>
      <c r="AA333" s="5" t="s">
        <v>798</v>
      </c>
      <c r="BB333" s="85" t="n">
        <f aca="false">IF(ISERROR(VLOOKUP($B333,$AB:$AX,1,0)),0,(VLOOKUP($B333,$AB:$AX,1,0)))</f>
        <v>0</v>
      </c>
      <c r="BC333" s="86" t="n">
        <f aca="false">IF(ISERROR(VLOOKUP($B333,$AB:$AX,2,0)),0,(VLOOKUP($B333,$AB:$AX,2,0)))</f>
        <v>0</v>
      </c>
      <c r="BD333" s="164" t="n">
        <f aca="false">IF(ISERROR(VLOOKUP($B333,$AB:$AX,3,0)),0,(VLOOKUP($B333,$AB:$AX,3,0)))</f>
        <v>0</v>
      </c>
      <c r="BE333" s="164" t="n">
        <f aca="false">IF(ISERROR(VLOOKUP($B333,$AB:$AX,4,0)),0,(VLOOKUP($B333,$AB:$AX,4,0)))</f>
        <v>0</v>
      </c>
      <c r="BF333" s="164" t="n">
        <f aca="false">IF(ISERROR(VLOOKUP($B333,$AB:$AX,5,0)),0,(VLOOKUP($B333,$AB:$AX,5,0)))</f>
        <v>0</v>
      </c>
      <c r="BG333" s="164" t="n">
        <f aca="false">IF(ISERROR(VLOOKUP($B333,$AB:$AX,6,0)),0,(VLOOKUP($B333,$AB:$AX,6,0)))</f>
        <v>0</v>
      </c>
      <c r="BH333" s="164" t="n">
        <f aca="false">IF(ISERROR(VLOOKUP($B333,$AB:$AX,7,0)),0,(VLOOKUP($B333,$AB:$AX,7,0)))</f>
        <v>0</v>
      </c>
      <c r="BI333" s="164" t="n">
        <f aca="false">IF(ISERROR(VLOOKUP($B333,$AB:$AX,8,0)),0,(VLOOKUP($B333,$AB:$AX,8,0)))</f>
        <v>0</v>
      </c>
      <c r="BJ333" s="164" t="n">
        <f aca="false">IF(ISERROR(VLOOKUP($B333,$AB:$AX,9,0)),0,(VLOOKUP($B333,$AB:$AX,9,0)))</f>
        <v>0</v>
      </c>
      <c r="BK333" s="165" t="n">
        <f aca="false">IF(ISERROR(VLOOKUP($B333,$AB:$AX,10,0)),0,(VLOOKUP($B333,$AB:$AX,10,0)))</f>
        <v>0</v>
      </c>
    </row>
    <row r="334" customFormat="false" ht="12.75" hidden="true" customHeight="false" outlineLevel="0" collapsed="false">
      <c r="A334" s="174" t="s">
        <v>799</v>
      </c>
      <c r="AA334" s="5" t="s">
        <v>799</v>
      </c>
      <c r="BB334" s="85" t="n">
        <f aca="false">IF(ISERROR(VLOOKUP($B334,$AB:$AX,1,0)),0,(VLOOKUP($B334,$AB:$AX,1,0)))</f>
        <v>0</v>
      </c>
      <c r="BC334" s="86" t="n">
        <f aca="false">IF(ISERROR(VLOOKUP($B334,$AB:$AX,2,0)),0,(VLOOKUP($B334,$AB:$AX,2,0)))</f>
        <v>0</v>
      </c>
      <c r="BD334" s="164" t="n">
        <f aca="false">IF(ISERROR(VLOOKUP($B334,$AB:$AX,3,0)),0,(VLOOKUP($B334,$AB:$AX,3,0)))</f>
        <v>0</v>
      </c>
      <c r="BE334" s="164" t="n">
        <f aca="false">IF(ISERROR(VLOOKUP($B334,$AB:$AX,4,0)),0,(VLOOKUP($B334,$AB:$AX,4,0)))</f>
        <v>0</v>
      </c>
      <c r="BF334" s="164" t="n">
        <f aca="false">IF(ISERROR(VLOOKUP($B334,$AB:$AX,5,0)),0,(VLOOKUP($B334,$AB:$AX,5,0)))</f>
        <v>0</v>
      </c>
      <c r="BG334" s="164" t="n">
        <f aca="false">IF(ISERROR(VLOOKUP($B334,$AB:$AX,6,0)),0,(VLOOKUP($B334,$AB:$AX,6,0)))</f>
        <v>0</v>
      </c>
      <c r="BH334" s="164" t="n">
        <f aca="false">IF(ISERROR(VLOOKUP($B334,$AB:$AX,7,0)),0,(VLOOKUP($B334,$AB:$AX,7,0)))</f>
        <v>0</v>
      </c>
      <c r="BI334" s="164" t="n">
        <f aca="false">IF(ISERROR(VLOOKUP($B334,$AB:$AX,8,0)),0,(VLOOKUP($B334,$AB:$AX,8,0)))</f>
        <v>0</v>
      </c>
      <c r="BJ334" s="164" t="n">
        <f aca="false">IF(ISERROR(VLOOKUP($B334,$AB:$AX,9,0)),0,(VLOOKUP($B334,$AB:$AX,9,0)))</f>
        <v>0</v>
      </c>
      <c r="BK334" s="165" t="n">
        <f aca="false">IF(ISERROR(VLOOKUP($B334,$AB:$AX,10,0)),0,(VLOOKUP($B334,$AB:$AX,10,0)))</f>
        <v>0</v>
      </c>
    </row>
    <row r="335" customFormat="false" ht="12.75" hidden="true" customHeight="false" outlineLevel="0" collapsed="false">
      <c r="A335" s="174" t="s">
        <v>800</v>
      </c>
      <c r="AA335" s="5" t="s">
        <v>800</v>
      </c>
      <c r="BB335" s="85" t="n">
        <f aca="false">IF(ISERROR(VLOOKUP($B335,$AB:$AX,1,0)),0,(VLOOKUP($B335,$AB:$AX,1,0)))</f>
        <v>0</v>
      </c>
      <c r="BC335" s="86" t="n">
        <f aca="false">IF(ISERROR(VLOOKUP($B335,$AB:$AX,2,0)),0,(VLOOKUP($B335,$AB:$AX,2,0)))</f>
        <v>0</v>
      </c>
      <c r="BD335" s="164" t="n">
        <f aca="false">IF(ISERROR(VLOOKUP($B335,$AB:$AX,3,0)),0,(VLOOKUP($B335,$AB:$AX,3,0)))</f>
        <v>0</v>
      </c>
      <c r="BE335" s="164" t="n">
        <f aca="false">IF(ISERROR(VLOOKUP($B335,$AB:$AX,4,0)),0,(VLOOKUP($B335,$AB:$AX,4,0)))</f>
        <v>0</v>
      </c>
      <c r="BF335" s="164" t="n">
        <f aca="false">IF(ISERROR(VLOOKUP($B335,$AB:$AX,5,0)),0,(VLOOKUP($B335,$AB:$AX,5,0)))</f>
        <v>0</v>
      </c>
      <c r="BG335" s="164" t="n">
        <f aca="false">IF(ISERROR(VLOOKUP($B335,$AB:$AX,6,0)),0,(VLOOKUP($B335,$AB:$AX,6,0)))</f>
        <v>0</v>
      </c>
      <c r="BH335" s="164" t="n">
        <f aca="false">IF(ISERROR(VLOOKUP($B335,$AB:$AX,7,0)),0,(VLOOKUP($B335,$AB:$AX,7,0)))</f>
        <v>0</v>
      </c>
      <c r="BI335" s="164" t="n">
        <f aca="false">IF(ISERROR(VLOOKUP($B335,$AB:$AX,8,0)),0,(VLOOKUP($B335,$AB:$AX,8,0)))</f>
        <v>0</v>
      </c>
      <c r="BJ335" s="164" t="n">
        <f aca="false">IF(ISERROR(VLOOKUP($B335,$AB:$AX,9,0)),0,(VLOOKUP($B335,$AB:$AX,9,0)))</f>
        <v>0</v>
      </c>
      <c r="BK335" s="165" t="n">
        <f aca="false">IF(ISERROR(VLOOKUP($B335,$AB:$AX,10,0)),0,(VLOOKUP($B335,$AB:$AX,10,0)))</f>
        <v>0</v>
      </c>
    </row>
    <row r="336" customFormat="false" ht="12.75" hidden="true" customHeight="false" outlineLevel="0" collapsed="false">
      <c r="A336" s="174" t="s">
        <v>801</v>
      </c>
      <c r="AA336" s="5" t="s">
        <v>801</v>
      </c>
      <c r="BB336" s="85" t="n">
        <f aca="false">IF(ISERROR(VLOOKUP($B336,$AB:$AX,1,0)),0,(VLOOKUP($B336,$AB:$AX,1,0)))</f>
        <v>0</v>
      </c>
      <c r="BC336" s="86" t="n">
        <f aca="false">IF(ISERROR(VLOOKUP($B336,$AB:$AX,2,0)),0,(VLOOKUP($B336,$AB:$AX,2,0)))</f>
        <v>0</v>
      </c>
      <c r="BD336" s="164" t="n">
        <f aca="false">IF(ISERROR(VLOOKUP($B336,$AB:$AX,3,0)),0,(VLOOKUP($B336,$AB:$AX,3,0)))</f>
        <v>0</v>
      </c>
      <c r="BE336" s="164" t="n">
        <f aca="false">IF(ISERROR(VLOOKUP($B336,$AB:$AX,4,0)),0,(VLOOKUP($B336,$AB:$AX,4,0)))</f>
        <v>0</v>
      </c>
      <c r="BF336" s="164" t="n">
        <f aca="false">IF(ISERROR(VLOOKUP($B336,$AB:$AX,5,0)),0,(VLOOKUP($B336,$AB:$AX,5,0)))</f>
        <v>0</v>
      </c>
      <c r="BG336" s="164" t="n">
        <f aca="false">IF(ISERROR(VLOOKUP($B336,$AB:$AX,6,0)),0,(VLOOKUP($B336,$AB:$AX,6,0)))</f>
        <v>0</v>
      </c>
      <c r="BH336" s="164" t="n">
        <f aca="false">IF(ISERROR(VLOOKUP($B336,$AB:$AX,7,0)),0,(VLOOKUP($B336,$AB:$AX,7,0)))</f>
        <v>0</v>
      </c>
      <c r="BI336" s="164" t="n">
        <f aca="false">IF(ISERROR(VLOOKUP($B336,$AB:$AX,8,0)),0,(VLOOKUP($B336,$AB:$AX,8,0)))</f>
        <v>0</v>
      </c>
      <c r="BJ336" s="164" t="n">
        <f aca="false">IF(ISERROR(VLOOKUP($B336,$AB:$AX,9,0)),0,(VLOOKUP($B336,$AB:$AX,9,0)))</f>
        <v>0</v>
      </c>
      <c r="BK336" s="165" t="n">
        <f aca="false">IF(ISERROR(VLOOKUP($B336,$AB:$AX,10,0)),0,(VLOOKUP($B336,$AB:$AX,10,0)))</f>
        <v>0</v>
      </c>
    </row>
    <row r="337" customFormat="false" ht="12.75" hidden="true" customHeight="false" outlineLevel="0" collapsed="false">
      <c r="A337" s="174" t="s">
        <v>802</v>
      </c>
      <c r="AA337" s="5" t="s">
        <v>802</v>
      </c>
      <c r="BB337" s="85" t="n">
        <f aca="false">IF(ISERROR(VLOOKUP($B337,$AB:$AX,1,0)),0,(VLOOKUP($B337,$AB:$AX,1,0)))</f>
        <v>0</v>
      </c>
      <c r="BC337" s="86" t="n">
        <f aca="false">IF(ISERROR(VLOOKUP($B337,$AB:$AX,2,0)),0,(VLOOKUP($B337,$AB:$AX,2,0)))</f>
        <v>0</v>
      </c>
      <c r="BD337" s="164" t="n">
        <f aca="false">IF(ISERROR(VLOOKUP($B337,$AB:$AX,3,0)),0,(VLOOKUP($B337,$AB:$AX,3,0)))</f>
        <v>0</v>
      </c>
      <c r="BE337" s="164" t="n">
        <f aca="false">IF(ISERROR(VLOOKUP($B337,$AB:$AX,4,0)),0,(VLOOKUP($B337,$AB:$AX,4,0)))</f>
        <v>0</v>
      </c>
      <c r="BF337" s="164" t="n">
        <f aca="false">IF(ISERROR(VLOOKUP($B337,$AB:$AX,5,0)),0,(VLOOKUP($B337,$AB:$AX,5,0)))</f>
        <v>0</v>
      </c>
      <c r="BG337" s="164" t="n">
        <f aca="false">IF(ISERROR(VLOOKUP($B337,$AB:$AX,6,0)),0,(VLOOKUP($B337,$AB:$AX,6,0)))</f>
        <v>0</v>
      </c>
      <c r="BH337" s="164" t="n">
        <f aca="false">IF(ISERROR(VLOOKUP($B337,$AB:$AX,7,0)),0,(VLOOKUP($B337,$AB:$AX,7,0)))</f>
        <v>0</v>
      </c>
      <c r="BI337" s="164" t="n">
        <f aca="false">IF(ISERROR(VLOOKUP($B337,$AB:$AX,8,0)),0,(VLOOKUP($B337,$AB:$AX,8,0)))</f>
        <v>0</v>
      </c>
      <c r="BJ337" s="164" t="n">
        <f aca="false">IF(ISERROR(VLOOKUP($B337,$AB:$AX,9,0)),0,(VLOOKUP($B337,$AB:$AX,9,0)))</f>
        <v>0</v>
      </c>
      <c r="BK337" s="165" t="n">
        <f aca="false">IF(ISERROR(VLOOKUP($B337,$AB:$AX,10,0)),0,(VLOOKUP($B337,$AB:$AX,10,0)))</f>
        <v>0</v>
      </c>
    </row>
    <row r="338" customFormat="false" ht="12.75" hidden="true" customHeight="false" outlineLevel="0" collapsed="false">
      <c r="A338" s="174" t="s">
        <v>803</v>
      </c>
      <c r="AA338" s="5" t="s">
        <v>803</v>
      </c>
      <c r="BB338" s="85" t="n">
        <f aca="false">IF(ISERROR(VLOOKUP($B338,$AB:$AX,1,0)),0,(VLOOKUP($B338,$AB:$AX,1,0)))</f>
        <v>0</v>
      </c>
      <c r="BC338" s="86" t="n">
        <f aca="false">IF(ISERROR(VLOOKUP($B338,$AB:$AX,2,0)),0,(VLOOKUP($B338,$AB:$AX,2,0)))</f>
        <v>0</v>
      </c>
      <c r="BD338" s="164" t="n">
        <f aca="false">IF(ISERROR(VLOOKUP($B338,$AB:$AX,3,0)),0,(VLOOKUP($B338,$AB:$AX,3,0)))</f>
        <v>0</v>
      </c>
      <c r="BE338" s="164" t="n">
        <f aca="false">IF(ISERROR(VLOOKUP($B338,$AB:$AX,4,0)),0,(VLOOKUP($B338,$AB:$AX,4,0)))</f>
        <v>0</v>
      </c>
      <c r="BF338" s="164" t="n">
        <f aca="false">IF(ISERROR(VLOOKUP($B338,$AB:$AX,5,0)),0,(VLOOKUP($B338,$AB:$AX,5,0)))</f>
        <v>0</v>
      </c>
      <c r="BG338" s="164" t="n">
        <f aca="false">IF(ISERROR(VLOOKUP($B338,$AB:$AX,6,0)),0,(VLOOKUP($B338,$AB:$AX,6,0)))</f>
        <v>0</v>
      </c>
      <c r="BH338" s="164" t="n">
        <f aca="false">IF(ISERROR(VLOOKUP($B338,$AB:$AX,7,0)),0,(VLOOKUP($B338,$AB:$AX,7,0)))</f>
        <v>0</v>
      </c>
      <c r="BI338" s="164" t="n">
        <f aca="false">IF(ISERROR(VLOOKUP($B338,$AB:$AX,8,0)),0,(VLOOKUP($B338,$AB:$AX,8,0)))</f>
        <v>0</v>
      </c>
      <c r="BJ338" s="164" t="n">
        <f aca="false">IF(ISERROR(VLOOKUP($B338,$AB:$AX,9,0)),0,(VLOOKUP($B338,$AB:$AX,9,0)))</f>
        <v>0</v>
      </c>
      <c r="BK338" s="165" t="n">
        <f aca="false">IF(ISERROR(VLOOKUP($B338,$AB:$AX,10,0)),0,(VLOOKUP($B338,$AB:$AX,10,0)))</f>
        <v>0</v>
      </c>
    </row>
    <row r="339" customFormat="false" ht="12.75" hidden="true" customHeight="false" outlineLevel="0" collapsed="false">
      <c r="A339" s="174" t="s">
        <v>804</v>
      </c>
      <c r="AA339" s="5" t="s">
        <v>804</v>
      </c>
      <c r="BB339" s="85" t="n">
        <f aca="false">IF(ISERROR(VLOOKUP($B339,$AB:$AX,1,0)),0,(VLOOKUP($B339,$AB:$AX,1,0)))</f>
        <v>0</v>
      </c>
      <c r="BC339" s="86" t="n">
        <f aca="false">IF(ISERROR(VLOOKUP($B339,$AB:$AX,2,0)),0,(VLOOKUP($B339,$AB:$AX,2,0)))</f>
        <v>0</v>
      </c>
      <c r="BD339" s="164" t="n">
        <f aca="false">IF(ISERROR(VLOOKUP($B339,$AB:$AX,3,0)),0,(VLOOKUP($B339,$AB:$AX,3,0)))</f>
        <v>0</v>
      </c>
      <c r="BE339" s="164" t="n">
        <f aca="false">IF(ISERROR(VLOOKUP($B339,$AB:$AX,4,0)),0,(VLOOKUP($B339,$AB:$AX,4,0)))</f>
        <v>0</v>
      </c>
      <c r="BF339" s="164" t="n">
        <f aca="false">IF(ISERROR(VLOOKUP($B339,$AB:$AX,5,0)),0,(VLOOKUP($B339,$AB:$AX,5,0)))</f>
        <v>0</v>
      </c>
      <c r="BG339" s="164" t="n">
        <f aca="false">IF(ISERROR(VLOOKUP($B339,$AB:$AX,6,0)),0,(VLOOKUP($B339,$AB:$AX,6,0)))</f>
        <v>0</v>
      </c>
      <c r="BH339" s="164" t="n">
        <f aca="false">IF(ISERROR(VLOOKUP($B339,$AB:$AX,7,0)),0,(VLOOKUP($B339,$AB:$AX,7,0)))</f>
        <v>0</v>
      </c>
      <c r="BI339" s="164" t="n">
        <f aca="false">IF(ISERROR(VLOOKUP($B339,$AB:$AX,8,0)),0,(VLOOKUP($B339,$AB:$AX,8,0)))</f>
        <v>0</v>
      </c>
      <c r="BJ339" s="164" t="n">
        <f aca="false">IF(ISERROR(VLOOKUP($B339,$AB:$AX,9,0)),0,(VLOOKUP($B339,$AB:$AX,9,0)))</f>
        <v>0</v>
      </c>
      <c r="BK339" s="165" t="n">
        <f aca="false">IF(ISERROR(VLOOKUP($B339,$AB:$AX,10,0)),0,(VLOOKUP($B339,$AB:$AX,10,0)))</f>
        <v>0</v>
      </c>
    </row>
    <row r="340" customFormat="false" ht="12.75" hidden="true" customHeight="false" outlineLevel="0" collapsed="false">
      <c r="A340" s="174" t="s">
        <v>805</v>
      </c>
      <c r="AA340" s="5" t="s">
        <v>805</v>
      </c>
      <c r="BB340" s="85" t="n">
        <f aca="false">IF(ISERROR(VLOOKUP($B340,$AB:$AX,1,0)),0,(VLOOKUP($B340,$AB:$AX,1,0)))</f>
        <v>0</v>
      </c>
      <c r="BC340" s="86" t="n">
        <f aca="false">IF(ISERROR(VLOOKUP($B340,$AB:$AX,2,0)),0,(VLOOKUP($B340,$AB:$AX,2,0)))</f>
        <v>0</v>
      </c>
      <c r="BD340" s="164" t="n">
        <f aca="false">IF(ISERROR(VLOOKUP($B340,$AB:$AX,3,0)),0,(VLOOKUP($B340,$AB:$AX,3,0)))</f>
        <v>0</v>
      </c>
      <c r="BE340" s="164" t="n">
        <f aca="false">IF(ISERROR(VLOOKUP($B340,$AB:$AX,4,0)),0,(VLOOKUP($B340,$AB:$AX,4,0)))</f>
        <v>0</v>
      </c>
      <c r="BF340" s="164" t="n">
        <f aca="false">IF(ISERROR(VLOOKUP($B340,$AB:$AX,5,0)),0,(VLOOKUP($B340,$AB:$AX,5,0)))</f>
        <v>0</v>
      </c>
      <c r="BG340" s="164" t="n">
        <f aca="false">IF(ISERROR(VLOOKUP($B340,$AB:$AX,6,0)),0,(VLOOKUP($B340,$AB:$AX,6,0)))</f>
        <v>0</v>
      </c>
      <c r="BH340" s="164" t="n">
        <f aca="false">IF(ISERROR(VLOOKUP($B340,$AB:$AX,7,0)),0,(VLOOKUP($B340,$AB:$AX,7,0)))</f>
        <v>0</v>
      </c>
      <c r="BI340" s="164" t="n">
        <f aca="false">IF(ISERROR(VLOOKUP($B340,$AB:$AX,8,0)),0,(VLOOKUP($B340,$AB:$AX,8,0)))</f>
        <v>0</v>
      </c>
      <c r="BJ340" s="164" t="n">
        <f aca="false">IF(ISERROR(VLOOKUP($B340,$AB:$AX,9,0)),0,(VLOOKUP($B340,$AB:$AX,9,0)))</f>
        <v>0</v>
      </c>
      <c r="BK340" s="165" t="n">
        <f aca="false">IF(ISERROR(VLOOKUP($B340,$AB:$AX,10,0)),0,(VLOOKUP($B340,$AB:$AX,10,0)))</f>
        <v>0</v>
      </c>
    </row>
    <row r="341" customFormat="false" ht="12.75" hidden="true" customHeight="false" outlineLevel="0" collapsed="false">
      <c r="A341" s="174" t="s">
        <v>806</v>
      </c>
      <c r="AA341" s="5" t="s">
        <v>806</v>
      </c>
      <c r="BB341" s="85" t="n">
        <f aca="false">IF(ISERROR(VLOOKUP($B341,$AB:$AX,1,0)),0,(VLOOKUP($B341,$AB:$AX,1,0)))</f>
        <v>0</v>
      </c>
      <c r="BC341" s="86" t="n">
        <f aca="false">IF(ISERROR(VLOOKUP($B341,$AB:$AX,2,0)),0,(VLOOKUP($B341,$AB:$AX,2,0)))</f>
        <v>0</v>
      </c>
      <c r="BD341" s="164" t="n">
        <f aca="false">IF(ISERROR(VLOOKUP($B341,$AB:$AX,3,0)),0,(VLOOKUP($B341,$AB:$AX,3,0)))</f>
        <v>0</v>
      </c>
      <c r="BE341" s="164" t="n">
        <f aca="false">IF(ISERROR(VLOOKUP($B341,$AB:$AX,4,0)),0,(VLOOKUP($B341,$AB:$AX,4,0)))</f>
        <v>0</v>
      </c>
      <c r="BF341" s="164" t="n">
        <f aca="false">IF(ISERROR(VLOOKUP($B341,$AB:$AX,5,0)),0,(VLOOKUP($B341,$AB:$AX,5,0)))</f>
        <v>0</v>
      </c>
      <c r="BG341" s="164" t="n">
        <f aca="false">IF(ISERROR(VLOOKUP($B341,$AB:$AX,6,0)),0,(VLOOKUP($B341,$AB:$AX,6,0)))</f>
        <v>0</v>
      </c>
      <c r="BH341" s="164" t="n">
        <f aca="false">IF(ISERROR(VLOOKUP($B341,$AB:$AX,7,0)),0,(VLOOKUP($B341,$AB:$AX,7,0)))</f>
        <v>0</v>
      </c>
      <c r="BI341" s="164" t="n">
        <f aca="false">IF(ISERROR(VLOOKUP($B341,$AB:$AX,8,0)),0,(VLOOKUP($B341,$AB:$AX,8,0)))</f>
        <v>0</v>
      </c>
      <c r="BJ341" s="164" t="n">
        <f aca="false">IF(ISERROR(VLOOKUP($B341,$AB:$AX,9,0)),0,(VLOOKUP($B341,$AB:$AX,9,0)))</f>
        <v>0</v>
      </c>
      <c r="BK341" s="165" t="n">
        <f aca="false">IF(ISERROR(VLOOKUP($B341,$AB:$AX,10,0)),0,(VLOOKUP($B341,$AB:$AX,10,0)))</f>
        <v>0</v>
      </c>
    </row>
    <row r="342" customFormat="false" ht="12.75" hidden="true" customHeight="false" outlineLevel="0" collapsed="false">
      <c r="A342" s="174" t="s">
        <v>807</v>
      </c>
      <c r="AA342" s="5" t="s">
        <v>807</v>
      </c>
      <c r="BB342" s="85" t="n">
        <f aca="false">IF(ISERROR(VLOOKUP($B342,$AB:$AX,1,0)),0,(VLOOKUP($B342,$AB:$AX,1,0)))</f>
        <v>0</v>
      </c>
      <c r="BC342" s="86" t="n">
        <f aca="false">IF(ISERROR(VLOOKUP($B342,$AB:$AX,2,0)),0,(VLOOKUP($B342,$AB:$AX,2,0)))</f>
        <v>0</v>
      </c>
      <c r="BD342" s="164" t="n">
        <f aca="false">IF(ISERROR(VLOOKUP($B342,$AB:$AX,3,0)),0,(VLOOKUP($B342,$AB:$AX,3,0)))</f>
        <v>0</v>
      </c>
      <c r="BE342" s="164" t="n">
        <f aca="false">IF(ISERROR(VLOOKUP($B342,$AB:$AX,4,0)),0,(VLOOKUP($B342,$AB:$AX,4,0)))</f>
        <v>0</v>
      </c>
      <c r="BF342" s="164" t="n">
        <f aca="false">IF(ISERROR(VLOOKUP($B342,$AB:$AX,5,0)),0,(VLOOKUP($B342,$AB:$AX,5,0)))</f>
        <v>0</v>
      </c>
      <c r="BG342" s="164" t="n">
        <f aca="false">IF(ISERROR(VLOOKUP($B342,$AB:$AX,6,0)),0,(VLOOKUP($B342,$AB:$AX,6,0)))</f>
        <v>0</v>
      </c>
      <c r="BH342" s="164" t="n">
        <f aca="false">IF(ISERROR(VLOOKUP($B342,$AB:$AX,7,0)),0,(VLOOKUP($B342,$AB:$AX,7,0)))</f>
        <v>0</v>
      </c>
      <c r="BI342" s="164" t="n">
        <f aca="false">IF(ISERROR(VLOOKUP($B342,$AB:$AX,8,0)),0,(VLOOKUP($B342,$AB:$AX,8,0)))</f>
        <v>0</v>
      </c>
      <c r="BJ342" s="164" t="n">
        <f aca="false">IF(ISERROR(VLOOKUP($B342,$AB:$AX,9,0)),0,(VLOOKUP($B342,$AB:$AX,9,0)))</f>
        <v>0</v>
      </c>
      <c r="BK342" s="165" t="n">
        <f aca="false">IF(ISERROR(VLOOKUP($B342,$AB:$AX,10,0)),0,(VLOOKUP($B342,$AB:$AX,10,0)))</f>
        <v>0</v>
      </c>
    </row>
    <row r="343" customFormat="false" ht="12.75" hidden="true" customHeight="false" outlineLevel="0" collapsed="false">
      <c r="A343" s="174" t="s">
        <v>808</v>
      </c>
      <c r="AA343" s="5" t="s">
        <v>808</v>
      </c>
      <c r="BB343" s="85" t="n">
        <f aca="false">IF(ISERROR(VLOOKUP($B343,$AB:$AX,1,0)),0,(VLOOKUP($B343,$AB:$AX,1,0)))</f>
        <v>0</v>
      </c>
      <c r="BC343" s="86" t="n">
        <f aca="false">IF(ISERROR(VLOOKUP($B343,$AB:$AX,2,0)),0,(VLOOKUP($B343,$AB:$AX,2,0)))</f>
        <v>0</v>
      </c>
      <c r="BD343" s="164" t="n">
        <f aca="false">IF(ISERROR(VLOOKUP($B343,$AB:$AX,3,0)),0,(VLOOKUP($B343,$AB:$AX,3,0)))</f>
        <v>0</v>
      </c>
      <c r="BE343" s="164" t="n">
        <f aca="false">IF(ISERROR(VLOOKUP($B343,$AB:$AX,4,0)),0,(VLOOKUP($B343,$AB:$AX,4,0)))</f>
        <v>0</v>
      </c>
      <c r="BF343" s="164" t="n">
        <f aca="false">IF(ISERROR(VLOOKUP($B343,$AB:$AX,5,0)),0,(VLOOKUP($B343,$AB:$AX,5,0)))</f>
        <v>0</v>
      </c>
      <c r="BG343" s="164" t="n">
        <f aca="false">IF(ISERROR(VLOOKUP($B343,$AB:$AX,6,0)),0,(VLOOKUP($B343,$AB:$AX,6,0)))</f>
        <v>0</v>
      </c>
      <c r="BH343" s="164" t="n">
        <f aca="false">IF(ISERROR(VLOOKUP($B343,$AB:$AX,7,0)),0,(VLOOKUP($B343,$AB:$AX,7,0)))</f>
        <v>0</v>
      </c>
      <c r="BI343" s="164" t="n">
        <f aca="false">IF(ISERROR(VLOOKUP($B343,$AB:$AX,8,0)),0,(VLOOKUP($B343,$AB:$AX,8,0)))</f>
        <v>0</v>
      </c>
      <c r="BJ343" s="164" t="n">
        <f aca="false">IF(ISERROR(VLOOKUP($B343,$AB:$AX,9,0)),0,(VLOOKUP($B343,$AB:$AX,9,0)))</f>
        <v>0</v>
      </c>
      <c r="BK343" s="165" t="n">
        <f aca="false">IF(ISERROR(VLOOKUP($B343,$AB:$AX,10,0)),0,(VLOOKUP($B343,$AB:$AX,10,0)))</f>
        <v>0</v>
      </c>
    </row>
    <row r="344" customFormat="false" ht="12.75" hidden="true" customHeight="false" outlineLevel="0" collapsed="false">
      <c r="A344" s="174" t="s">
        <v>809</v>
      </c>
      <c r="AA344" s="5" t="s">
        <v>809</v>
      </c>
      <c r="BB344" s="85" t="n">
        <f aca="false">IF(ISERROR(VLOOKUP($B344,$AB:$AX,1,0)),0,(VLOOKUP($B344,$AB:$AX,1,0)))</f>
        <v>0</v>
      </c>
      <c r="BC344" s="86" t="n">
        <f aca="false">IF(ISERROR(VLOOKUP($B344,$AB:$AX,2,0)),0,(VLOOKUP($B344,$AB:$AX,2,0)))</f>
        <v>0</v>
      </c>
      <c r="BD344" s="164" t="n">
        <f aca="false">IF(ISERROR(VLOOKUP($B344,$AB:$AX,3,0)),0,(VLOOKUP($B344,$AB:$AX,3,0)))</f>
        <v>0</v>
      </c>
      <c r="BE344" s="164" t="n">
        <f aca="false">IF(ISERROR(VLOOKUP($B344,$AB:$AX,4,0)),0,(VLOOKUP($B344,$AB:$AX,4,0)))</f>
        <v>0</v>
      </c>
      <c r="BF344" s="164" t="n">
        <f aca="false">IF(ISERROR(VLOOKUP($B344,$AB:$AX,5,0)),0,(VLOOKUP($B344,$AB:$AX,5,0)))</f>
        <v>0</v>
      </c>
      <c r="BG344" s="164" t="n">
        <f aca="false">IF(ISERROR(VLOOKUP($B344,$AB:$AX,6,0)),0,(VLOOKUP($B344,$AB:$AX,6,0)))</f>
        <v>0</v>
      </c>
      <c r="BH344" s="164" t="n">
        <f aca="false">IF(ISERROR(VLOOKUP($B344,$AB:$AX,7,0)),0,(VLOOKUP($B344,$AB:$AX,7,0)))</f>
        <v>0</v>
      </c>
      <c r="BI344" s="164" t="n">
        <f aca="false">IF(ISERROR(VLOOKUP($B344,$AB:$AX,8,0)),0,(VLOOKUP($B344,$AB:$AX,8,0)))</f>
        <v>0</v>
      </c>
      <c r="BJ344" s="164" t="n">
        <f aca="false">IF(ISERROR(VLOOKUP($B344,$AB:$AX,9,0)),0,(VLOOKUP($B344,$AB:$AX,9,0)))</f>
        <v>0</v>
      </c>
      <c r="BK344" s="165" t="n">
        <f aca="false">IF(ISERROR(VLOOKUP($B344,$AB:$AX,10,0)),0,(VLOOKUP($B344,$AB:$AX,10,0)))</f>
        <v>0</v>
      </c>
    </row>
    <row r="345" customFormat="false" ht="12.75" hidden="true" customHeight="false" outlineLevel="0" collapsed="false">
      <c r="A345" s="174" t="s">
        <v>810</v>
      </c>
      <c r="AA345" s="5" t="s">
        <v>810</v>
      </c>
      <c r="BB345" s="85" t="n">
        <f aca="false">IF(ISERROR(VLOOKUP($B345,$AB:$AX,1,0)),0,(VLOOKUP($B345,$AB:$AX,1,0)))</f>
        <v>0</v>
      </c>
      <c r="BC345" s="86" t="n">
        <f aca="false">IF(ISERROR(VLOOKUP($B345,$AB:$AX,2,0)),0,(VLOOKUP($B345,$AB:$AX,2,0)))</f>
        <v>0</v>
      </c>
      <c r="BD345" s="164" t="n">
        <f aca="false">IF(ISERROR(VLOOKUP($B345,$AB:$AX,3,0)),0,(VLOOKUP($B345,$AB:$AX,3,0)))</f>
        <v>0</v>
      </c>
      <c r="BE345" s="164" t="n">
        <f aca="false">IF(ISERROR(VLOOKUP($B345,$AB:$AX,4,0)),0,(VLOOKUP($B345,$AB:$AX,4,0)))</f>
        <v>0</v>
      </c>
      <c r="BF345" s="164" t="n">
        <f aca="false">IF(ISERROR(VLOOKUP($B345,$AB:$AX,5,0)),0,(VLOOKUP($B345,$AB:$AX,5,0)))</f>
        <v>0</v>
      </c>
      <c r="BG345" s="164" t="n">
        <f aca="false">IF(ISERROR(VLOOKUP($B345,$AB:$AX,6,0)),0,(VLOOKUP($B345,$AB:$AX,6,0)))</f>
        <v>0</v>
      </c>
      <c r="BH345" s="164" t="n">
        <f aca="false">IF(ISERROR(VLOOKUP($B345,$AB:$AX,7,0)),0,(VLOOKUP($B345,$AB:$AX,7,0)))</f>
        <v>0</v>
      </c>
      <c r="BI345" s="164" t="n">
        <f aca="false">IF(ISERROR(VLOOKUP($B345,$AB:$AX,8,0)),0,(VLOOKUP($B345,$AB:$AX,8,0)))</f>
        <v>0</v>
      </c>
      <c r="BJ345" s="164" t="n">
        <f aca="false">IF(ISERROR(VLOOKUP($B345,$AB:$AX,9,0)),0,(VLOOKUP($B345,$AB:$AX,9,0)))</f>
        <v>0</v>
      </c>
      <c r="BK345" s="165" t="n">
        <f aca="false">IF(ISERROR(VLOOKUP($B345,$AB:$AX,10,0)),0,(VLOOKUP($B345,$AB:$AX,10,0)))</f>
        <v>0</v>
      </c>
    </row>
    <row r="346" customFormat="false" ht="12.75" hidden="true" customHeight="false" outlineLevel="0" collapsed="false">
      <c r="A346" s="174" t="s">
        <v>811</v>
      </c>
      <c r="AA346" s="5" t="s">
        <v>811</v>
      </c>
      <c r="BB346" s="85" t="n">
        <f aca="false">IF(ISERROR(VLOOKUP($B346,$AB:$AX,1,0)),0,(VLOOKUP($B346,$AB:$AX,1,0)))</f>
        <v>0</v>
      </c>
      <c r="BC346" s="86" t="n">
        <f aca="false">IF(ISERROR(VLOOKUP($B346,$AB:$AX,2,0)),0,(VLOOKUP($B346,$AB:$AX,2,0)))</f>
        <v>0</v>
      </c>
      <c r="BD346" s="164" t="n">
        <f aca="false">IF(ISERROR(VLOOKUP($B346,$AB:$AX,3,0)),0,(VLOOKUP($B346,$AB:$AX,3,0)))</f>
        <v>0</v>
      </c>
      <c r="BE346" s="164" t="n">
        <f aca="false">IF(ISERROR(VLOOKUP($B346,$AB:$AX,4,0)),0,(VLOOKUP($B346,$AB:$AX,4,0)))</f>
        <v>0</v>
      </c>
      <c r="BF346" s="164" t="n">
        <f aca="false">IF(ISERROR(VLOOKUP($B346,$AB:$AX,5,0)),0,(VLOOKUP($B346,$AB:$AX,5,0)))</f>
        <v>0</v>
      </c>
      <c r="BG346" s="164" t="n">
        <f aca="false">IF(ISERROR(VLOOKUP($B346,$AB:$AX,6,0)),0,(VLOOKUP($B346,$AB:$AX,6,0)))</f>
        <v>0</v>
      </c>
      <c r="BH346" s="164" t="n">
        <f aca="false">IF(ISERROR(VLOOKUP($B346,$AB:$AX,7,0)),0,(VLOOKUP($B346,$AB:$AX,7,0)))</f>
        <v>0</v>
      </c>
      <c r="BI346" s="164" t="n">
        <f aca="false">IF(ISERROR(VLOOKUP($B346,$AB:$AX,8,0)),0,(VLOOKUP($B346,$AB:$AX,8,0)))</f>
        <v>0</v>
      </c>
      <c r="BJ346" s="164" t="n">
        <f aca="false">IF(ISERROR(VLOOKUP($B346,$AB:$AX,9,0)),0,(VLOOKUP($B346,$AB:$AX,9,0)))</f>
        <v>0</v>
      </c>
      <c r="BK346" s="165" t="n">
        <f aca="false">IF(ISERROR(VLOOKUP($B346,$AB:$AX,10,0)),0,(VLOOKUP($B346,$AB:$AX,10,0)))</f>
        <v>0</v>
      </c>
    </row>
    <row r="347" customFormat="false" ht="12.75" hidden="true" customHeight="false" outlineLevel="0" collapsed="false">
      <c r="A347" s="174" t="s">
        <v>812</v>
      </c>
      <c r="AA347" s="5" t="s">
        <v>812</v>
      </c>
      <c r="BB347" s="85" t="n">
        <f aca="false">IF(ISERROR(VLOOKUP($B347,$AB:$AX,1,0)),0,(VLOOKUP($B347,$AB:$AX,1,0)))</f>
        <v>0</v>
      </c>
      <c r="BC347" s="86" t="n">
        <f aca="false">IF(ISERROR(VLOOKUP($B347,$AB:$AX,2,0)),0,(VLOOKUP($B347,$AB:$AX,2,0)))</f>
        <v>0</v>
      </c>
      <c r="BD347" s="164" t="n">
        <f aca="false">IF(ISERROR(VLOOKUP($B347,$AB:$AX,3,0)),0,(VLOOKUP($B347,$AB:$AX,3,0)))</f>
        <v>0</v>
      </c>
      <c r="BE347" s="164" t="n">
        <f aca="false">IF(ISERROR(VLOOKUP($B347,$AB:$AX,4,0)),0,(VLOOKUP($B347,$AB:$AX,4,0)))</f>
        <v>0</v>
      </c>
      <c r="BF347" s="164" t="n">
        <f aca="false">IF(ISERROR(VLOOKUP($B347,$AB:$AX,5,0)),0,(VLOOKUP($B347,$AB:$AX,5,0)))</f>
        <v>0</v>
      </c>
      <c r="BG347" s="164" t="n">
        <f aca="false">IF(ISERROR(VLOOKUP($B347,$AB:$AX,6,0)),0,(VLOOKUP($B347,$AB:$AX,6,0)))</f>
        <v>0</v>
      </c>
      <c r="BH347" s="164" t="n">
        <f aca="false">IF(ISERROR(VLOOKUP($B347,$AB:$AX,7,0)),0,(VLOOKUP($B347,$AB:$AX,7,0)))</f>
        <v>0</v>
      </c>
      <c r="BI347" s="164" t="n">
        <f aca="false">IF(ISERROR(VLOOKUP($B347,$AB:$AX,8,0)),0,(VLOOKUP($B347,$AB:$AX,8,0)))</f>
        <v>0</v>
      </c>
      <c r="BJ347" s="164" t="n">
        <f aca="false">IF(ISERROR(VLOOKUP($B347,$AB:$AX,9,0)),0,(VLOOKUP($B347,$AB:$AX,9,0)))</f>
        <v>0</v>
      </c>
      <c r="BK347" s="165" t="n">
        <f aca="false">IF(ISERROR(VLOOKUP($B347,$AB:$AX,10,0)),0,(VLOOKUP($B347,$AB:$AX,10,0)))</f>
        <v>0</v>
      </c>
    </row>
    <row r="348" customFormat="false" ht="12.75" hidden="true" customHeight="false" outlineLevel="0" collapsed="false">
      <c r="A348" s="174" t="s">
        <v>813</v>
      </c>
      <c r="AA348" s="5" t="s">
        <v>813</v>
      </c>
      <c r="BB348" s="85" t="n">
        <f aca="false">IF(ISERROR(VLOOKUP($B348,$AB:$AX,1,0)),0,(VLOOKUP($B348,$AB:$AX,1,0)))</f>
        <v>0</v>
      </c>
      <c r="BC348" s="86" t="n">
        <f aca="false">IF(ISERROR(VLOOKUP($B348,$AB:$AX,2,0)),0,(VLOOKUP($B348,$AB:$AX,2,0)))</f>
        <v>0</v>
      </c>
      <c r="BD348" s="164" t="n">
        <f aca="false">IF(ISERROR(VLOOKUP($B348,$AB:$AX,3,0)),0,(VLOOKUP($B348,$AB:$AX,3,0)))</f>
        <v>0</v>
      </c>
      <c r="BE348" s="164" t="n">
        <f aca="false">IF(ISERROR(VLOOKUP($B348,$AB:$AX,4,0)),0,(VLOOKUP($B348,$AB:$AX,4,0)))</f>
        <v>0</v>
      </c>
      <c r="BF348" s="164" t="n">
        <f aca="false">IF(ISERROR(VLOOKUP($B348,$AB:$AX,5,0)),0,(VLOOKUP($B348,$AB:$AX,5,0)))</f>
        <v>0</v>
      </c>
      <c r="BG348" s="164" t="n">
        <f aca="false">IF(ISERROR(VLOOKUP($B348,$AB:$AX,6,0)),0,(VLOOKUP($B348,$AB:$AX,6,0)))</f>
        <v>0</v>
      </c>
      <c r="BH348" s="164" t="n">
        <f aca="false">IF(ISERROR(VLOOKUP($B348,$AB:$AX,7,0)),0,(VLOOKUP($B348,$AB:$AX,7,0)))</f>
        <v>0</v>
      </c>
      <c r="BI348" s="164" t="n">
        <f aca="false">IF(ISERROR(VLOOKUP($B348,$AB:$AX,8,0)),0,(VLOOKUP($B348,$AB:$AX,8,0)))</f>
        <v>0</v>
      </c>
      <c r="BJ348" s="164" t="n">
        <f aca="false">IF(ISERROR(VLOOKUP($B348,$AB:$AX,9,0)),0,(VLOOKUP($B348,$AB:$AX,9,0)))</f>
        <v>0</v>
      </c>
      <c r="BK348" s="165" t="n">
        <f aca="false">IF(ISERROR(VLOOKUP($B348,$AB:$AX,10,0)),0,(VLOOKUP($B348,$AB:$AX,10,0)))</f>
        <v>0</v>
      </c>
    </row>
    <row r="349" customFormat="false" ht="12.75" hidden="true" customHeight="false" outlineLevel="0" collapsed="false">
      <c r="A349" s="174" t="s">
        <v>814</v>
      </c>
      <c r="AA349" s="5" t="s">
        <v>814</v>
      </c>
      <c r="BB349" s="85" t="n">
        <f aca="false">IF(ISERROR(VLOOKUP($B349,$AB:$AX,1,0)),0,(VLOOKUP($B349,$AB:$AX,1,0)))</f>
        <v>0</v>
      </c>
      <c r="BC349" s="86" t="n">
        <f aca="false">IF(ISERROR(VLOOKUP($B349,$AB:$AX,2,0)),0,(VLOOKUP($B349,$AB:$AX,2,0)))</f>
        <v>0</v>
      </c>
      <c r="BD349" s="164" t="n">
        <f aca="false">IF(ISERROR(VLOOKUP($B349,$AB:$AX,3,0)),0,(VLOOKUP($B349,$AB:$AX,3,0)))</f>
        <v>0</v>
      </c>
      <c r="BE349" s="164" t="n">
        <f aca="false">IF(ISERROR(VLOOKUP($B349,$AB:$AX,4,0)),0,(VLOOKUP($B349,$AB:$AX,4,0)))</f>
        <v>0</v>
      </c>
      <c r="BF349" s="164" t="n">
        <f aca="false">IF(ISERROR(VLOOKUP($B349,$AB:$AX,5,0)),0,(VLOOKUP($B349,$AB:$AX,5,0)))</f>
        <v>0</v>
      </c>
      <c r="BG349" s="164" t="n">
        <f aca="false">IF(ISERROR(VLOOKUP($B349,$AB:$AX,6,0)),0,(VLOOKUP($B349,$AB:$AX,6,0)))</f>
        <v>0</v>
      </c>
      <c r="BH349" s="164" t="n">
        <f aca="false">IF(ISERROR(VLOOKUP($B349,$AB:$AX,7,0)),0,(VLOOKUP($B349,$AB:$AX,7,0)))</f>
        <v>0</v>
      </c>
      <c r="BI349" s="164" t="n">
        <f aca="false">IF(ISERROR(VLOOKUP($B349,$AB:$AX,8,0)),0,(VLOOKUP($B349,$AB:$AX,8,0)))</f>
        <v>0</v>
      </c>
      <c r="BJ349" s="164" t="n">
        <f aca="false">IF(ISERROR(VLOOKUP($B349,$AB:$AX,9,0)),0,(VLOOKUP($B349,$AB:$AX,9,0)))</f>
        <v>0</v>
      </c>
      <c r="BK349" s="165" t="n">
        <f aca="false">IF(ISERROR(VLOOKUP($B349,$AB:$AX,10,0)),0,(VLOOKUP($B349,$AB:$AX,10,0)))</f>
        <v>0</v>
      </c>
    </row>
    <row r="350" customFormat="false" ht="12.75" hidden="true" customHeight="false" outlineLevel="0" collapsed="false">
      <c r="A350" s="174" t="s">
        <v>815</v>
      </c>
      <c r="AA350" s="5" t="s">
        <v>815</v>
      </c>
      <c r="BB350" s="85" t="n">
        <f aca="false">IF(ISERROR(VLOOKUP($B350,$AB:$AX,1,0)),0,(VLOOKUP($B350,$AB:$AX,1,0)))</f>
        <v>0</v>
      </c>
      <c r="BC350" s="86" t="n">
        <f aca="false">IF(ISERROR(VLOOKUP($B350,$AB:$AX,2,0)),0,(VLOOKUP($B350,$AB:$AX,2,0)))</f>
        <v>0</v>
      </c>
      <c r="BD350" s="164" t="n">
        <f aca="false">IF(ISERROR(VLOOKUP($B350,$AB:$AX,3,0)),0,(VLOOKUP($B350,$AB:$AX,3,0)))</f>
        <v>0</v>
      </c>
      <c r="BE350" s="164" t="n">
        <f aca="false">IF(ISERROR(VLOOKUP($B350,$AB:$AX,4,0)),0,(VLOOKUP($B350,$AB:$AX,4,0)))</f>
        <v>0</v>
      </c>
      <c r="BF350" s="164" t="n">
        <f aca="false">IF(ISERROR(VLOOKUP($B350,$AB:$AX,5,0)),0,(VLOOKUP($B350,$AB:$AX,5,0)))</f>
        <v>0</v>
      </c>
      <c r="BG350" s="164" t="n">
        <f aca="false">IF(ISERROR(VLOOKUP($B350,$AB:$AX,6,0)),0,(VLOOKUP($B350,$AB:$AX,6,0)))</f>
        <v>0</v>
      </c>
      <c r="BH350" s="164" t="n">
        <f aca="false">IF(ISERROR(VLOOKUP($B350,$AB:$AX,7,0)),0,(VLOOKUP($B350,$AB:$AX,7,0)))</f>
        <v>0</v>
      </c>
      <c r="BI350" s="164" t="n">
        <f aca="false">IF(ISERROR(VLOOKUP($B350,$AB:$AX,8,0)),0,(VLOOKUP($B350,$AB:$AX,8,0)))</f>
        <v>0</v>
      </c>
      <c r="BJ350" s="164" t="n">
        <f aca="false">IF(ISERROR(VLOOKUP($B350,$AB:$AX,9,0)),0,(VLOOKUP($B350,$AB:$AX,9,0)))</f>
        <v>0</v>
      </c>
      <c r="BK350" s="165" t="n">
        <f aca="false">IF(ISERROR(VLOOKUP($B350,$AB:$AX,10,0)),0,(VLOOKUP($B350,$AB:$AX,10,0)))</f>
        <v>0</v>
      </c>
    </row>
    <row r="351" customFormat="false" ht="12.75" hidden="true" customHeight="false" outlineLevel="0" collapsed="false">
      <c r="A351" s="174" t="s">
        <v>816</v>
      </c>
      <c r="AA351" s="5" t="s">
        <v>816</v>
      </c>
      <c r="BB351" s="85" t="n">
        <f aca="false">IF(ISERROR(VLOOKUP($B351,$AB:$AX,1,0)),0,(VLOOKUP($B351,$AB:$AX,1,0)))</f>
        <v>0</v>
      </c>
      <c r="BC351" s="86" t="n">
        <f aca="false">IF(ISERROR(VLOOKUP($B351,$AB:$AX,2,0)),0,(VLOOKUP($B351,$AB:$AX,2,0)))</f>
        <v>0</v>
      </c>
      <c r="BD351" s="164" t="n">
        <f aca="false">IF(ISERROR(VLOOKUP($B351,$AB:$AX,3,0)),0,(VLOOKUP($B351,$AB:$AX,3,0)))</f>
        <v>0</v>
      </c>
      <c r="BE351" s="164" t="n">
        <f aca="false">IF(ISERROR(VLOOKUP($B351,$AB:$AX,4,0)),0,(VLOOKUP($B351,$AB:$AX,4,0)))</f>
        <v>0</v>
      </c>
      <c r="BF351" s="164" t="n">
        <f aca="false">IF(ISERROR(VLOOKUP($B351,$AB:$AX,5,0)),0,(VLOOKUP($B351,$AB:$AX,5,0)))</f>
        <v>0</v>
      </c>
      <c r="BG351" s="164" t="n">
        <f aca="false">IF(ISERROR(VLOOKUP($B351,$AB:$AX,6,0)),0,(VLOOKUP($B351,$AB:$AX,6,0)))</f>
        <v>0</v>
      </c>
      <c r="BH351" s="164" t="n">
        <f aca="false">IF(ISERROR(VLOOKUP($B351,$AB:$AX,7,0)),0,(VLOOKUP($B351,$AB:$AX,7,0)))</f>
        <v>0</v>
      </c>
      <c r="BI351" s="164" t="n">
        <f aca="false">IF(ISERROR(VLOOKUP($B351,$AB:$AX,8,0)),0,(VLOOKUP($B351,$AB:$AX,8,0)))</f>
        <v>0</v>
      </c>
      <c r="BJ351" s="164" t="n">
        <f aca="false">IF(ISERROR(VLOOKUP($B351,$AB:$AX,9,0)),0,(VLOOKUP($B351,$AB:$AX,9,0)))</f>
        <v>0</v>
      </c>
      <c r="BK351" s="165" t="n">
        <f aca="false">IF(ISERROR(VLOOKUP($B351,$AB:$AX,10,0)),0,(VLOOKUP($B351,$AB:$AX,10,0)))</f>
        <v>0</v>
      </c>
    </row>
    <row r="352" customFormat="false" ht="12.75" hidden="true" customHeight="false" outlineLevel="0" collapsed="false">
      <c r="A352" s="174" t="s">
        <v>817</v>
      </c>
      <c r="AA352" s="5" t="s">
        <v>817</v>
      </c>
      <c r="BB352" s="85" t="n">
        <f aca="false">IF(ISERROR(VLOOKUP($B352,$AB:$AX,1,0)),0,(VLOOKUP($B352,$AB:$AX,1,0)))</f>
        <v>0</v>
      </c>
      <c r="BC352" s="86" t="n">
        <f aca="false">IF(ISERROR(VLOOKUP($B352,$AB:$AX,2,0)),0,(VLOOKUP($B352,$AB:$AX,2,0)))</f>
        <v>0</v>
      </c>
      <c r="BD352" s="164" t="n">
        <f aca="false">IF(ISERROR(VLOOKUP($B352,$AB:$AX,3,0)),0,(VLOOKUP($B352,$AB:$AX,3,0)))</f>
        <v>0</v>
      </c>
      <c r="BE352" s="164" t="n">
        <f aca="false">IF(ISERROR(VLOOKUP($B352,$AB:$AX,4,0)),0,(VLOOKUP($B352,$AB:$AX,4,0)))</f>
        <v>0</v>
      </c>
      <c r="BF352" s="164" t="n">
        <f aca="false">IF(ISERROR(VLOOKUP($B352,$AB:$AX,5,0)),0,(VLOOKUP($B352,$AB:$AX,5,0)))</f>
        <v>0</v>
      </c>
      <c r="BG352" s="164" t="n">
        <f aca="false">IF(ISERROR(VLOOKUP($B352,$AB:$AX,6,0)),0,(VLOOKUP($B352,$AB:$AX,6,0)))</f>
        <v>0</v>
      </c>
      <c r="BH352" s="164" t="n">
        <f aca="false">IF(ISERROR(VLOOKUP($B352,$AB:$AX,7,0)),0,(VLOOKUP($B352,$AB:$AX,7,0)))</f>
        <v>0</v>
      </c>
      <c r="BI352" s="164" t="n">
        <f aca="false">IF(ISERROR(VLOOKUP($B352,$AB:$AX,8,0)),0,(VLOOKUP($B352,$AB:$AX,8,0)))</f>
        <v>0</v>
      </c>
      <c r="BJ352" s="164" t="n">
        <f aca="false">IF(ISERROR(VLOOKUP($B352,$AB:$AX,9,0)),0,(VLOOKUP($B352,$AB:$AX,9,0)))</f>
        <v>0</v>
      </c>
      <c r="BK352" s="165" t="n">
        <f aca="false">IF(ISERROR(VLOOKUP($B352,$AB:$AX,10,0)),0,(VLOOKUP($B352,$AB:$AX,10,0)))</f>
        <v>0</v>
      </c>
    </row>
    <row r="353" customFormat="false" ht="12.75" hidden="true" customHeight="false" outlineLevel="0" collapsed="false">
      <c r="A353" s="174" t="s">
        <v>818</v>
      </c>
      <c r="AA353" s="5" t="s">
        <v>818</v>
      </c>
      <c r="BB353" s="85" t="n">
        <f aca="false">IF(ISERROR(VLOOKUP($B353,$AB:$AX,1,0)),0,(VLOOKUP($B353,$AB:$AX,1,0)))</f>
        <v>0</v>
      </c>
      <c r="BC353" s="86" t="n">
        <f aca="false">IF(ISERROR(VLOOKUP($B353,$AB:$AX,2,0)),0,(VLOOKUP($B353,$AB:$AX,2,0)))</f>
        <v>0</v>
      </c>
      <c r="BD353" s="164" t="n">
        <f aca="false">IF(ISERROR(VLOOKUP($B353,$AB:$AX,3,0)),0,(VLOOKUP($B353,$AB:$AX,3,0)))</f>
        <v>0</v>
      </c>
      <c r="BE353" s="164" t="n">
        <f aca="false">IF(ISERROR(VLOOKUP($B353,$AB:$AX,4,0)),0,(VLOOKUP($B353,$AB:$AX,4,0)))</f>
        <v>0</v>
      </c>
      <c r="BF353" s="164" t="n">
        <f aca="false">IF(ISERROR(VLOOKUP($B353,$AB:$AX,5,0)),0,(VLOOKUP($B353,$AB:$AX,5,0)))</f>
        <v>0</v>
      </c>
      <c r="BG353" s="164" t="n">
        <f aca="false">IF(ISERROR(VLOOKUP($B353,$AB:$AX,6,0)),0,(VLOOKUP($B353,$AB:$AX,6,0)))</f>
        <v>0</v>
      </c>
      <c r="BH353" s="164" t="n">
        <f aca="false">IF(ISERROR(VLOOKUP($B353,$AB:$AX,7,0)),0,(VLOOKUP($B353,$AB:$AX,7,0)))</f>
        <v>0</v>
      </c>
      <c r="BI353" s="164" t="n">
        <f aca="false">IF(ISERROR(VLOOKUP($B353,$AB:$AX,8,0)),0,(VLOOKUP($B353,$AB:$AX,8,0)))</f>
        <v>0</v>
      </c>
      <c r="BJ353" s="164" t="n">
        <f aca="false">IF(ISERROR(VLOOKUP($B353,$AB:$AX,9,0)),0,(VLOOKUP($B353,$AB:$AX,9,0)))</f>
        <v>0</v>
      </c>
      <c r="BK353" s="165" t="n">
        <f aca="false">IF(ISERROR(VLOOKUP($B353,$AB:$AX,10,0)),0,(VLOOKUP($B353,$AB:$AX,10,0)))</f>
        <v>0</v>
      </c>
    </row>
    <row r="354" customFormat="false" ht="12.75" hidden="true" customHeight="false" outlineLevel="0" collapsed="false">
      <c r="A354" s="174" t="s">
        <v>819</v>
      </c>
      <c r="AA354" s="5" t="s">
        <v>819</v>
      </c>
      <c r="BB354" s="85" t="n">
        <f aca="false">IF(ISERROR(VLOOKUP($B354,$AB:$AX,1,0)),0,(VLOOKUP($B354,$AB:$AX,1,0)))</f>
        <v>0</v>
      </c>
      <c r="BC354" s="86" t="n">
        <f aca="false">IF(ISERROR(VLOOKUP($B354,$AB:$AX,2,0)),0,(VLOOKUP($B354,$AB:$AX,2,0)))</f>
        <v>0</v>
      </c>
      <c r="BD354" s="164" t="n">
        <f aca="false">IF(ISERROR(VLOOKUP($B354,$AB:$AX,3,0)),0,(VLOOKUP($B354,$AB:$AX,3,0)))</f>
        <v>0</v>
      </c>
      <c r="BE354" s="164" t="n">
        <f aca="false">IF(ISERROR(VLOOKUP($B354,$AB:$AX,4,0)),0,(VLOOKUP($B354,$AB:$AX,4,0)))</f>
        <v>0</v>
      </c>
      <c r="BF354" s="164" t="n">
        <f aca="false">IF(ISERROR(VLOOKUP($B354,$AB:$AX,5,0)),0,(VLOOKUP($B354,$AB:$AX,5,0)))</f>
        <v>0</v>
      </c>
      <c r="BG354" s="164" t="n">
        <f aca="false">IF(ISERROR(VLOOKUP($B354,$AB:$AX,6,0)),0,(VLOOKUP($B354,$AB:$AX,6,0)))</f>
        <v>0</v>
      </c>
      <c r="BH354" s="164" t="n">
        <f aca="false">IF(ISERROR(VLOOKUP($B354,$AB:$AX,7,0)),0,(VLOOKUP($B354,$AB:$AX,7,0)))</f>
        <v>0</v>
      </c>
      <c r="BI354" s="164" t="n">
        <f aca="false">IF(ISERROR(VLOOKUP($B354,$AB:$AX,8,0)),0,(VLOOKUP($B354,$AB:$AX,8,0)))</f>
        <v>0</v>
      </c>
      <c r="BJ354" s="164" t="n">
        <f aca="false">IF(ISERROR(VLOOKUP($B354,$AB:$AX,9,0)),0,(VLOOKUP($B354,$AB:$AX,9,0)))</f>
        <v>0</v>
      </c>
      <c r="BK354" s="165" t="n">
        <f aca="false">IF(ISERROR(VLOOKUP($B354,$AB:$AX,10,0)),0,(VLOOKUP($B354,$AB:$AX,10,0)))</f>
        <v>0</v>
      </c>
    </row>
    <row r="355" customFormat="false" ht="12.75" hidden="true" customHeight="false" outlineLevel="0" collapsed="false">
      <c r="A355" s="174" t="s">
        <v>820</v>
      </c>
      <c r="AA355" s="5" t="s">
        <v>820</v>
      </c>
      <c r="BB355" s="85" t="n">
        <f aca="false">IF(ISERROR(VLOOKUP($B355,$AB:$AX,1,0)),0,(VLOOKUP($B355,$AB:$AX,1,0)))</f>
        <v>0</v>
      </c>
      <c r="BC355" s="86" t="n">
        <f aca="false">IF(ISERROR(VLOOKUP($B355,$AB:$AX,2,0)),0,(VLOOKUP($B355,$AB:$AX,2,0)))</f>
        <v>0</v>
      </c>
      <c r="BD355" s="164" t="n">
        <f aca="false">IF(ISERROR(VLOOKUP($B355,$AB:$AX,3,0)),0,(VLOOKUP($B355,$AB:$AX,3,0)))</f>
        <v>0</v>
      </c>
      <c r="BE355" s="164" t="n">
        <f aca="false">IF(ISERROR(VLOOKUP($B355,$AB:$AX,4,0)),0,(VLOOKUP($B355,$AB:$AX,4,0)))</f>
        <v>0</v>
      </c>
      <c r="BF355" s="164" t="n">
        <f aca="false">IF(ISERROR(VLOOKUP($B355,$AB:$AX,5,0)),0,(VLOOKUP($B355,$AB:$AX,5,0)))</f>
        <v>0</v>
      </c>
      <c r="BG355" s="164" t="n">
        <f aca="false">IF(ISERROR(VLOOKUP($B355,$AB:$AX,6,0)),0,(VLOOKUP($B355,$AB:$AX,6,0)))</f>
        <v>0</v>
      </c>
      <c r="BH355" s="164" t="n">
        <f aca="false">IF(ISERROR(VLOOKUP($B355,$AB:$AX,7,0)),0,(VLOOKUP($B355,$AB:$AX,7,0)))</f>
        <v>0</v>
      </c>
      <c r="BI355" s="164" t="n">
        <f aca="false">IF(ISERROR(VLOOKUP($B355,$AB:$AX,8,0)),0,(VLOOKUP($B355,$AB:$AX,8,0)))</f>
        <v>0</v>
      </c>
      <c r="BJ355" s="164" t="n">
        <f aca="false">IF(ISERROR(VLOOKUP($B355,$AB:$AX,9,0)),0,(VLOOKUP($B355,$AB:$AX,9,0)))</f>
        <v>0</v>
      </c>
      <c r="BK355" s="165" t="n">
        <f aca="false">IF(ISERROR(VLOOKUP($B355,$AB:$AX,10,0)),0,(VLOOKUP($B355,$AB:$AX,10,0)))</f>
        <v>0</v>
      </c>
    </row>
    <row r="356" customFormat="false" ht="12.75" hidden="true" customHeight="false" outlineLevel="0" collapsed="false">
      <c r="A356" s="174" t="s">
        <v>821</v>
      </c>
      <c r="AA356" s="5" t="s">
        <v>821</v>
      </c>
      <c r="BB356" s="85" t="n">
        <f aca="false">IF(ISERROR(VLOOKUP($B356,$AB:$AX,1,0)),0,(VLOOKUP($B356,$AB:$AX,1,0)))</f>
        <v>0</v>
      </c>
      <c r="BC356" s="86" t="n">
        <f aca="false">IF(ISERROR(VLOOKUP($B356,$AB:$AX,2,0)),0,(VLOOKUP($B356,$AB:$AX,2,0)))</f>
        <v>0</v>
      </c>
      <c r="BD356" s="164" t="n">
        <f aca="false">IF(ISERROR(VLOOKUP($B356,$AB:$AX,3,0)),0,(VLOOKUP($B356,$AB:$AX,3,0)))</f>
        <v>0</v>
      </c>
      <c r="BE356" s="164" t="n">
        <f aca="false">IF(ISERROR(VLOOKUP($B356,$AB:$AX,4,0)),0,(VLOOKUP($B356,$AB:$AX,4,0)))</f>
        <v>0</v>
      </c>
      <c r="BF356" s="164" t="n">
        <f aca="false">IF(ISERROR(VLOOKUP($B356,$AB:$AX,5,0)),0,(VLOOKUP($B356,$AB:$AX,5,0)))</f>
        <v>0</v>
      </c>
      <c r="BG356" s="164" t="n">
        <f aca="false">IF(ISERROR(VLOOKUP($B356,$AB:$AX,6,0)),0,(VLOOKUP($B356,$AB:$AX,6,0)))</f>
        <v>0</v>
      </c>
      <c r="BH356" s="164" t="n">
        <f aca="false">IF(ISERROR(VLOOKUP($B356,$AB:$AX,7,0)),0,(VLOOKUP($B356,$AB:$AX,7,0)))</f>
        <v>0</v>
      </c>
      <c r="BI356" s="164" t="n">
        <f aca="false">IF(ISERROR(VLOOKUP($B356,$AB:$AX,8,0)),0,(VLOOKUP($B356,$AB:$AX,8,0)))</f>
        <v>0</v>
      </c>
      <c r="BJ356" s="164" t="n">
        <f aca="false">IF(ISERROR(VLOOKUP($B356,$AB:$AX,9,0)),0,(VLOOKUP($B356,$AB:$AX,9,0)))</f>
        <v>0</v>
      </c>
      <c r="BK356" s="165" t="n">
        <f aca="false">IF(ISERROR(VLOOKUP($B356,$AB:$AX,10,0)),0,(VLOOKUP($B356,$AB:$AX,10,0)))</f>
        <v>0</v>
      </c>
    </row>
    <row r="357" customFormat="false" ht="12.75" hidden="true" customHeight="false" outlineLevel="0" collapsed="false">
      <c r="A357" s="174" t="s">
        <v>822</v>
      </c>
      <c r="AA357" s="5" t="s">
        <v>822</v>
      </c>
      <c r="BB357" s="85" t="n">
        <f aca="false">IF(ISERROR(VLOOKUP($B357,$AB:$AX,1,0)),0,(VLOOKUP($B357,$AB:$AX,1,0)))</f>
        <v>0</v>
      </c>
      <c r="BC357" s="86" t="n">
        <f aca="false">IF(ISERROR(VLOOKUP($B357,$AB:$AX,2,0)),0,(VLOOKUP($B357,$AB:$AX,2,0)))</f>
        <v>0</v>
      </c>
      <c r="BD357" s="164" t="n">
        <f aca="false">IF(ISERROR(VLOOKUP($B357,$AB:$AX,3,0)),0,(VLOOKUP($B357,$AB:$AX,3,0)))</f>
        <v>0</v>
      </c>
      <c r="BE357" s="164" t="n">
        <f aca="false">IF(ISERROR(VLOOKUP($B357,$AB:$AX,4,0)),0,(VLOOKUP($B357,$AB:$AX,4,0)))</f>
        <v>0</v>
      </c>
      <c r="BF357" s="164" t="n">
        <f aca="false">IF(ISERROR(VLOOKUP($B357,$AB:$AX,5,0)),0,(VLOOKUP($B357,$AB:$AX,5,0)))</f>
        <v>0</v>
      </c>
      <c r="BG357" s="164" t="n">
        <f aca="false">IF(ISERROR(VLOOKUP($B357,$AB:$AX,6,0)),0,(VLOOKUP($B357,$AB:$AX,6,0)))</f>
        <v>0</v>
      </c>
      <c r="BH357" s="164" t="n">
        <f aca="false">IF(ISERROR(VLOOKUP($B357,$AB:$AX,7,0)),0,(VLOOKUP($B357,$AB:$AX,7,0)))</f>
        <v>0</v>
      </c>
      <c r="BI357" s="164" t="n">
        <f aca="false">IF(ISERROR(VLOOKUP($B357,$AB:$AX,8,0)),0,(VLOOKUP($B357,$AB:$AX,8,0)))</f>
        <v>0</v>
      </c>
      <c r="BJ357" s="164" t="n">
        <f aca="false">IF(ISERROR(VLOOKUP($B357,$AB:$AX,9,0)),0,(VLOOKUP($B357,$AB:$AX,9,0)))</f>
        <v>0</v>
      </c>
      <c r="BK357" s="165" t="n">
        <f aca="false">IF(ISERROR(VLOOKUP($B357,$AB:$AX,10,0)),0,(VLOOKUP($B357,$AB:$AX,10,0)))</f>
        <v>0</v>
      </c>
    </row>
    <row r="358" customFormat="false" ht="12.75" hidden="true" customHeight="false" outlineLevel="0" collapsed="false">
      <c r="A358" s="174" t="s">
        <v>823</v>
      </c>
      <c r="AA358" s="5" t="s">
        <v>823</v>
      </c>
      <c r="BB358" s="85" t="n">
        <f aca="false">IF(ISERROR(VLOOKUP($B358,$AB:$AX,1,0)),0,(VLOOKUP($B358,$AB:$AX,1,0)))</f>
        <v>0</v>
      </c>
      <c r="BC358" s="86" t="n">
        <f aca="false">IF(ISERROR(VLOOKUP($B358,$AB:$AX,2,0)),0,(VLOOKUP($B358,$AB:$AX,2,0)))</f>
        <v>0</v>
      </c>
      <c r="BD358" s="164" t="n">
        <f aca="false">IF(ISERROR(VLOOKUP($B358,$AB:$AX,3,0)),0,(VLOOKUP($B358,$AB:$AX,3,0)))</f>
        <v>0</v>
      </c>
      <c r="BE358" s="164" t="n">
        <f aca="false">IF(ISERROR(VLOOKUP($B358,$AB:$AX,4,0)),0,(VLOOKUP($B358,$AB:$AX,4,0)))</f>
        <v>0</v>
      </c>
      <c r="BF358" s="164" t="n">
        <f aca="false">IF(ISERROR(VLOOKUP($B358,$AB:$AX,5,0)),0,(VLOOKUP($B358,$AB:$AX,5,0)))</f>
        <v>0</v>
      </c>
      <c r="BG358" s="164" t="n">
        <f aca="false">IF(ISERROR(VLOOKUP($B358,$AB:$AX,6,0)),0,(VLOOKUP($B358,$AB:$AX,6,0)))</f>
        <v>0</v>
      </c>
      <c r="BH358" s="164" t="n">
        <f aca="false">IF(ISERROR(VLOOKUP($B358,$AB:$AX,7,0)),0,(VLOOKUP($B358,$AB:$AX,7,0)))</f>
        <v>0</v>
      </c>
      <c r="BI358" s="164" t="n">
        <f aca="false">IF(ISERROR(VLOOKUP($B358,$AB:$AX,8,0)),0,(VLOOKUP($B358,$AB:$AX,8,0)))</f>
        <v>0</v>
      </c>
      <c r="BJ358" s="164" t="n">
        <f aca="false">IF(ISERROR(VLOOKUP($B358,$AB:$AX,9,0)),0,(VLOOKUP($B358,$AB:$AX,9,0)))</f>
        <v>0</v>
      </c>
      <c r="BK358" s="165" t="n">
        <f aca="false">IF(ISERROR(VLOOKUP($B358,$AB:$AX,10,0)),0,(VLOOKUP($B358,$AB:$AX,10,0)))</f>
        <v>0</v>
      </c>
    </row>
    <row r="359" customFormat="false" ht="12.75" hidden="true" customHeight="false" outlineLevel="0" collapsed="false">
      <c r="A359" s="174" t="s">
        <v>824</v>
      </c>
      <c r="AA359" s="5" t="s">
        <v>824</v>
      </c>
      <c r="BB359" s="85" t="n">
        <f aca="false">IF(ISERROR(VLOOKUP($B359,$AB:$AX,1,0)),0,(VLOOKUP($B359,$AB:$AX,1,0)))</f>
        <v>0</v>
      </c>
      <c r="BC359" s="86" t="n">
        <f aca="false">IF(ISERROR(VLOOKUP($B359,$AB:$AX,2,0)),0,(VLOOKUP($B359,$AB:$AX,2,0)))</f>
        <v>0</v>
      </c>
      <c r="BD359" s="164" t="n">
        <f aca="false">IF(ISERROR(VLOOKUP($B359,$AB:$AX,3,0)),0,(VLOOKUP($B359,$AB:$AX,3,0)))</f>
        <v>0</v>
      </c>
      <c r="BE359" s="164" t="n">
        <f aca="false">IF(ISERROR(VLOOKUP($B359,$AB:$AX,4,0)),0,(VLOOKUP($B359,$AB:$AX,4,0)))</f>
        <v>0</v>
      </c>
      <c r="BF359" s="164" t="n">
        <f aca="false">IF(ISERROR(VLOOKUP($B359,$AB:$AX,5,0)),0,(VLOOKUP($B359,$AB:$AX,5,0)))</f>
        <v>0</v>
      </c>
      <c r="BG359" s="164" t="n">
        <f aca="false">IF(ISERROR(VLOOKUP($B359,$AB:$AX,6,0)),0,(VLOOKUP($B359,$AB:$AX,6,0)))</f>
        <v>0</v>
      </c>
      <c r="BH359" s="164" t="n">
        <f aca="false">IF(ISERROR(VLOOKUP($B359,$AB:$AX,7,0)),0,(VLOOKUP($B359,$AB:$AX,7,0)))</f>
        <v>0</v>
      </c>
      <c r="BI359" s="164" t="n">
        <f aca="false">IF(ISERROR(VLOOKUP($B359,$AB:$AX,8,0)),0,(VLOOKUP($B359,$AB:$AX,8,0)))</f>
        <v>0</v>
      </c>
      <c r="BJ359" s="164" t="n">
        <f aca="false">IF(ISERROR(VLOOKUP($B359,$AB:$AX,9,0)),0,(VLOOKUP($B359,$AB:$AX,9,0)))</f>
        <v>0</v>
      </c>
      <c r="BK359" s="165" t="n">
        <f aca="false">IF(ISERROR(VLOOKUP($B359,$AB:$AX,10,0)),0,(VLOOKUP($B359,$AB:$AX,10,0)))</f>
        <v>0</v>
      </c>
    </row>
    <row r="360" customFormat="false" ht="12.75" hidden="true" customHeight="false" outlineLevel="0" collapsed="false">
      <c r="A360" s="174" t="s">
        <v>825</v>
      </c>
      <c r="AA360" s="5" t="s">
        <v>825</v>
      </c>
      <c r="BB360" s="85" t="n">
        <f aca="false">IF(ISERROR(VLOOKUP($B360,$AB:$AX,1,0)),0,(VLOOKUP($B360,$AB:$AX,1,0)))</f>
        <v>0</v>
      </c>
      <c r="BC360" s="86" t="n">
        <f aca="false">IF(ISERROR(VLOOKUP($B360,$AB:$AX,2,0)),0,(VLOOKUP($B360,$AB:$AX,2,0)))</f>
        <v>0</v>
      </c>
      <c r="BD360" s="164" t="n">
        <f aca="false">IF(ISERROR(VLOOKUP($B360,$AB:$AX,3,0)),0,(VLOOKUP($B360,$AB:$AX,3,0)))</f>
        <v>0</v>
      </c>
      <c r="BE360" s="164" t="n">
        <f aca="false">IF(ISERROR(VLOOKUP($B360,$AB:$AX,4,0)),0,(VLOOKUP($B360,$AB:$AX,4,0)))</f>
        <v>0</v>
      </c>
      <c r="BF360" s="164" t="n">
        <f aca="false">IF(ISERROR(VLOOKUP($B360,$AB:$AX,5,0)),0,(VLOOKUP($B360,$AB:$AX,5,0)))</f>
        <v>0</v>
      </c>
      <c r="BG360" s="164" t="n">
        <f aca="false">IF(ISERROR(VLOOKUP($B360,$AB:$AX,6,0)),0,(VLOOKUP($B360,$AB:$AX,6,0)))</f>
        <v>0</v>
      </c>
      <c r="BH360" s="164" t="n">
        <f aca="false">IF(ISERROR(VLOOKUP($B360,$AB:$AX,7,0)),0,(VLOOKUP($B360,$AB:$AX,7,0)))</f>
        <v>0</v>
      </c>
      <c r="BI360" s="164" t="n">
        <f aca="false">IF(ISERROR(VLOOKUP($B360,$AB:$AX,8,0)),0,(VLOOKUP($B360,$AB:$AX,8,0)))</f>
        <v>0</v>
      </c>
      <c r="BJ360" s="164" t="n">
        <f aca="false">IF(ISERROR(VLOOKUP($B360,$AB:$AX,9,0)),0,(VLOOKUP($B360,$AB:$AX,9,0)))</f>
        <v>0</v>
      </c>
      <c r="BK360" s="165" t="n">
        <f aca="false">IF(ISERROR(VLOOKUP($B360,$AB:$AX,10,0)),0,(VLOOKUP($B360,$AB:$AX,10,0)))</f>
        <v>0</v>
      </c>
    </row>
    <row r="361" customFormat="false" ht="12.75" hidden="true" customHeight="false" outlineLevel="0" collapsed="false">
      <c r="A361" s="174" t="s">
        <v>826</v>
      </c>
      <c r="AA361" s="5" t="s">
        <v>826</v>
      </c>
      <c r="BB361" s="85" t="n">
        <f aca="false">IF(ISERROR(VLOOKUP($B361,$AB:$AX,1,0)),0,(VLOOKUP($B361,$AB:$AX,1,0)))</f>
        <v>0</v>
      </c>
      <c r="BC361" s="86" t="n">
        <f aca="false">IF(ISERROR(VLOOKUP($B361,$AB:$AX,2,0)),0,(VLOOKUP($B361,$AB:$AX,2,0)))</f>
        <v>0</v>
      </c>
      <c r="BD361" s="164" t="n">
        <f aca="false">IF(ISERROR(VLOOKUP($B361,$AB:$AX,3,0)),0,(VLOOKUP($B361,$AB:$AX,3,0)))</f>
        <v>0</v>
      </c>
      <c r="BE361" s="164" t="n">
        <f aca="false">IF(ISERROR(VLOOKUP($B361,$AB:$AX,4,0)),0,(VLOOKUP($B361,$AB:$AX,4,0)))</f>
        <v>0</v>
      </c>
      <c r="BF361" s="164" t="n">
        <f aca="false">IF(ISERROR(VLOOKUP($B361,$AB:$AX,5,0)),0,(VLOOKUP($B361,$AB:$AX,5,0)))</f>
        <v>0</v>
      </c>
      <c r="BG361" s="164" t="n">
        <f aca="false">IF(ISERROR(VLOOKUP($B361,$AB:$AX,6,0)),0,(VLOOKUP($B361,$AB:$AX,6,0)))</f>
        <v>0</v>
      </c>
      <c r="BH361" s="164" t="n">
        <f aca="false">IF(ISERROR(VLOOKUP($B361,$AB:$AX,7,0)),0,(VLOOKUP($B361,$AB:$AX,7,0)))</f>
        <v>0</v>
      </c>
      <c r="BI361" s="164" t="n">
        <f aca="false">IF(ISERROR(VLOOKUP($B361,$AB:$AX,8,0)),0,(VLOOKUP($B361,$AB:$AX,8,0)))</f>
        <v>0</v>
      </c>
      <c r="BJ361" s="164" t="n">
        <f aca="false">IF(ISERROR(VLOOKUP($B361,$AB:$AX,9,0)),0,(VLOOKUP($B361,$AB:$AX,9,0)))</f>
        <v>0</v>
      </c>
      <c r="BK361" s="165" t="n">
        <f aca="false">IF(ISERROR(VLOOKUP($B361,$AB:$AX,10,0)),0,(VLOOKUP($B361,$AB:$AX,10,0)))</f>
        <v>0</v>
      </c>
    </row>
    <row r="362" customFormat="false" ht="12.75" hidden="true" customHeight="false" outlineLevel="0" collapsed="false">
      <c r="A362" s="174" t="s">
        <v>827</v>
      </c>
      <c r="AA362" s="5" t="s">
        <v>827</v>
      </c>
      <c r="BB362" s="85" t="n">
        <f aca="false">IF(ISERROR(VLOOKUP($B362,$AB:$AX,1,0)),0,(VLOOKUP($B362,$AB:$AX,1,0)))</f>
        <v>0</v>
      </c>
      <c r="BC362" s="86" t="n">
        <f aca="false">IF(ISERROR(VLOOKUP($B362,$AB:$AX,2,0)),0,(VLOOKUP($B362,$AB:$AX,2,0)))</f>
        <v>0</v>
      </c>
      <c r="BD362" s="164" t="n">
        <f aca="false">IF(ISERROR(VLOOKUP($B362,$AB:$AX,3,0)),0,(VLOOKUP($B362,$AB:$AX,3,0)))</f>
        <v>0</v>
      </c>
      <c r="BE362" s="164" t="n">
        <f aca="false">IF(ISERROR(VLOOKUP($B362,$AB:$AX,4,0)),0,(VLOOKUP($B362,$AB:$AX,4,0)))</f>
        <v>0</v>
      </c>
      <c r="BF362" s="164" t="n">
        <f aca="false">IF(ISERROR(VLOOKUP($B362,$AB:$AX,5,0)),0,(VLOOKUP($B362,$AB:$AX,5,0)))</f>
        <v>0</v>
      </c>
      <c r="BG362" s="164" t="n">
        <f aca="false">IF(ISERROR(VLOOKUP($B362,$AB:$AX,6,0)),0,(VLOOKUP($B362,$AB:$AX,6,0)))</f>
        <v>0</v>
      </c>
      <c r="BH362" s="164" t="n">
        <f aca="false">IF(ISERROR(VLOOKUP($B362,$AB:$AX,7,0)),0,(VLOOKUP($B362,$AB:$AX,7,0)))</f>
        <v>0</v>
      </c>
      <c r="BI362" s="164" t="n">
        <f aca="false">IF(ISERROR(VLOOKUP($B362,$AB:$AX,8,0)),0,(VLOOKUP($B362,$AB:$AX,8,0)))</f>
        <v>0</v>
      </c>
      <c r="BJ362" s="164" t="n">
        <f aca="false">IF(ISERROR(VLOOKUP($B362,$AB:$AX,9,0)),0,(VLOOKUP($B362,$AB:$AX,9,0)))</f>
        <v>0</v>
      </c>
      <c r="BK362" s="165" t="n">
        <f aca="false">IF(ISERROR(VLOOKUP($B362,$AB:$AX,10,0)),0,(VLOOKUP($B362,$AB:$AX,10,0)))</f>
        <v>0</v>
      </c>
    </row>
    <row r="363" customFormat="false" ht="12.75" hidden="true" customHeight="false" outlineLevel="0" collapsed="false">
      <c r="A363" s="174" t="s">
        <v>828</v>
      </c>
      <c r="AA363" s="5" t="s">
        <v>828</v>
      </c>
      <c r="BB363" s="85" t="n">
        <f aca="false">IF(ISERROR(VLOOKUP($B363,$AB:$AX,1,0)),0,(VLOOKUP($B363,$AB:$AX,1,0)))</f>
        <v>0</v>
      </c>
      <c r="BC363" s="86" t="n">
        <f aca="false">IF(ISERROR(VLOOKUP($B363,$AB:$AX,2,0)),0,(VLOOKUP($B363,$AB:$AX,2,0)))</f>
        <v>0</v>
      </c>
      <c r="BD363" s="164" t="n">
        <f aca="false">IF(ISERROR(VLOOKUP($B363,$AB:$AX,3,0)),0,(VLOOKUP($B363,$AB:$AX,3,0)))</f>
        <v>0</v>
      </c>
      <c r="BE363" s="164" t="n">
        <f aca="false">IF(ISERROR(VLOOKUP($B363,$AB:$AX,4,0)),0,(VLOOKUP($B363,$AB:$AX,4,0)))</f>
        <v>0</v>
      </c>
      <c r="BF363" s="164" t="n">
        <f aca="false">IF(ISERROR(VLOOKUP($B363,$AB:$AX,5,0)),0,(VLOOKUP($B363,$AB:$AX,5,0)))</f>
        <v>0</v>
      </c>
      <c r="BG363" s="164" t="n">
        <f aca="false">IF(ISERROR(VLOOKUP($B363,$AB:$AX,6,0)),0,(VLOOKUP($B363,$AB:$AX,6,0)))</f>
        <v>0</v>
      </c>
      <c r="BH363" s="164" t="n">
        <f aca="false">IF(ISERROR(VLOOKUP($B363,$AB:$AX,7,0)),0,(VLOOKUP($B363,$AB:$AX,7,0)))</f>
        <v>0</v>
      </c>
      <c r="BI363" s="164" t="n">
        <f aca="false">IF(ISERROR(VLOOKUP($B363,$AB:$AX,8,0)),0,(VLOOKUP($B363,$AB:$AX,8,0)))</f>
        <v>0</v>
      </c>
      <c r="BJ363" s="164" t="n">
        <f aca="false">IF(ISERROR(VLOOKUP($B363,$AB:$AX,9,0)),0,(VLOOKUP($B363,$AB:$AX,9,0)))</f>
        <v>0</v>
      </c>
      <c r="BK363" s="165" t="n">
        <f aca="false">IF(ISERROR(VLOOKUP($B363,$AB:$AX,10,0)),0,(VLOOKUP($B363,$AB:$AX,10,0)))</f>
        <v>0</v>
      </c>
    </row>
    <row r="364" customFormat="false" ht="12.75" hidden="true" customHeight="false" outlineLevel="0" collapsed="false">
      <c r="A364" s="174" t="s">
        <v>829</v>
      </c>
      <c r="AA364" s="5" t="s">
        <v>829</v>
      </c>
      <c r="BB364" s="85" t="n">
        <f aca="false">IF(ISERROR(VLOOKUP($B364,$AB:$AX,1,0)),0,(VLOOKUP($B364,$AB:$AX,1,0)))</f>
        <v>0</v>
      </c>
      <c r="BC364" s="86" t="n">
        <f aca="false">IF(ISERROR(VLOOKUP($B364,$AB:$AX,2,0)),0,(VLOOKUP($B364,$AB:$AX,2,0)))</f>
        <v>0</v>
      </c>
      <c r="BD364" s="164" t="n">
        <f aca="false">IF(ISERROR(VLOOKUP($B364,$AB:$AX,3,0)),0,(VLOOKUP($B364,$AB:$AX,3,0)))</f>
        <v>0</v>
      </c>
      <c r="BE364" s="164" t="n">
        <f aca="false">IF(ISERROR(VLOOKUP($B364,$AB:$AX,4,0)),0,(VLOOKUP($B364,$AB:$AX,4,0)))</f>
        <v>0</v>
      </c>
      <c r="BF364" s="164" t="n">
        <f aca="false">IF(ISERROR(VLOOKUP($B364,$AB:$AX,5,0)),0,(VLOOKUP($B364,$AB:$AX,5,0)))</f>
        <v>0</v>
      </c>
      <c r="BG364" s="164" t="n">
        <f aca="false">IF(ISERROR(VLOOKUP($B364,$AB:$AX,6,0)),0,(VLOOKUP($B364,$AB:$AX,6,0)))</f>
        <v>0</v>
      </c>
      <c r="BH364" s="164" t="n">
        <f aca="false">IF(ISERROR(VLOOKUP($B364,$AB:$AX,7,0)),0,(VLOOKUP($B364,$AB:$AX,7,0)))</f>
        <v>0</v>
      </c>
      <c r="BI364" s="164" t="n">
        <f aca="false">IF(ISERROR(VLOOKUP($B364,$AB:$AX,8,0)),0,(VLOOKUP($B364,$AB:$AX,8,0)))</f>
        <v>0</v>
      </c>
      <c r="BJ364" s="164" t="n">
        <f aca="false">IF(ISERROR(VLOOKUP($B364,$AB:$AX,9,0)),0,(VLOOKUP($B364,$AB:$AX,9,0)))</f>
        <v>0</v>
      </c>
      <c r="BK364" s="165" t="n">
        <f aca="false">IF(ISERROR(VLOOKUP($B364,$AB:$AX,10,0)),0,(VLOOKUP($B364,$AB:$AX,10,0)))</f>
        <v>0</v>
      </c>
    </row>
    <row r="365" customFormat="false" ht="12.75" hidden="true" customHeight="false" outlineLevel="0" collapsed="false">
      <c r="A365" s="174" t="s">
        <v>830</v>
      </c>
      <c r="AA365" s="5" t="s">
        <v>830</v>
      </c>
      <c r="BB365" s="85" t="n">
        <f aca="false">IF(ISERROR(VLOOKUP($B365,$AB:$AX,1,0)),0,(VLOOKUP($B365,$AB:$AX,1,0)))</f>
        <v>0</v>
      </c>
      <c r="BC365" s="86" t="n">
        <f aca="false">IF(ISERROR(VLOOKUP($B365,$AB:$AX,2,0)),0,(VLOOKUP($B365,$AB:$AX,2,0)))</f>
        <v>0</v>
      </c>
      <c r="BD365" s="164" t="n">
        <f aca="false">IF(ISERROR(VLOOKUP($B365,$AB:$AX,3,0)),0,(VLOOKUP($B365,$AB:$AX,3,0)))</f>
        <v>0</v>
      </c>
      <c r="BE365" s="164" t="n">
        <f aca="false">IF(ISERROR(VLOOKUP($B365,$AB:$AX,4,0)),0,(VLOOKUP($B365,$AB:$AX,4,0)))</f>
        <v>0</v>
      </c>
      <c r="BF365" s="164" t="n">
        <f aca="false">IF(ISERROR(VLOOKUP($B365,$AB:$AX,5,0)),0,(VLOOKUP($B365,$AB:$AX,5,0)))</f>
        <v>0</v>
      </c>
      <c r="BG365" s="164" t="n">
        <f aca="false">IF(ISERROR(VLOOKUP($B365,$AB:$AX,6,0)),0,(VLOOKUP($B365,$AB:$AX,6,0)))</f>
        <v>0</v>
      </c>
      <c r="BH365" s="164" t="n">
        <f aca="false">IF(ISERROR(VLOOKUP($B365,$AB:$AX,7,0)),0,(VLOOKUP($B365,$AB:$AX,7,0)))</f>
        <v>0</v>
      </c>
      <c r="BI365" s="164" t="n">
        <f aca="false">IF(ISERROR(VLOOKUP($B365,$AB:$AX,8,0)),0,(VLOOKUP($B365,$AB:$AX,8,0)))</f>
        <v>0</v>
      </c>
      <c r="BJ365" s="164" t="n">
        <f aca="false">IF(ISERROR(VLOOKUP($B365,$AB:$AX,9,0)),0,(VLOOKUP($B365,$AB:$AX,9,0)))</f>
        <v>0</v>
      </c>
      <c r="BK365" s="165" t="n">
        <f aca="false">IF(ISERROR(VLOOKUP($B365,$AB:$AX,10,0)),0,(VLOOKUP($B365,$AB:$AX,10,0)))</f>
        <v>0</v>
      </c>
    </row>
    <row r="366" customFormat="false" ht="12.75" hidden="true" customHeight="false" outlineLevel="0" collapsed="false">
      <c r="A366" s="174" t="s">
        <v>853</v>
      </c>
      <c r="B366" s="94" t="n">
        <v>0</v>
      </c>
      <c r="D366" s="22" t="n">
        <v>0</v>
      </c>
      <c r="E366" s="22" t="n">
        <v>0</v>
      </c>
      <c r="F366" s="22" t="n">
        <v>0</v>
      </c>
      <c r="G366" s="21" t="n">
        <v>0</v>
      </c>
      <c r="H366" s="22" t="n">
        <v>0</v>
      </c>
      <c r="I366" s="22" t="n">
        <v>0</v>
      </c>
      <c r="J366" s="149" t="n">
        <v>0</v>
      </c>
      <c r="K366" s="149" t="n">
        <v>0</v>
      </c>
      <c r="AA366" s="5" t="s">
        <v>853</v>
      </c>
      <c r="AB366" s="5" t="n">
        <v>0</v>
      </c>
      <c r="AD366" s="5" t="n">
        <v>0</v>
      </c>
      <c r="AE366" s="5" t="n">
        <v>0</v>
      </c>
      <c r="AF366" s="5" t="n">
        <v>0</v>
      </c>
      <c r="AG366" s="5" t="n">
        <v>0</v>
      </c>
      <c r="AH366" s="5" t="n">
        <v>0</v>
      </c>
      <c r="AI366" s="5" t="n">
        <v>0</v>
      </c>
      <c r="AJ366" s="5" t="n">
        <v>0</v>
      </c>
      <c r="AK366" s="5" t="n">
        <v>0</v>
      </c>
      <c r="BB366" s="85" t="n">
        <f aca="false">IF(ISERROR(VLOOKUP($B366,$AB:$AX,1,0)),0,(VLOOKUP($B366,$AB:$AX,1,0)))</f>
        <v>0</v>
      </c>
      <c r="BC366" s="86" t="n">
        <f aca="false">IF(ISERROR(VLOOKUP($B366,$AB:$AX,2,0)),0,(VLOOKUP($B366,$AB:$AX,2,0)))</f>
        <v>0</v>
      </c>
      <c r="BD366" s="164" t="n">
        <f aca="false">IF(ISERROR(VLOOKUP($B366,$AB:$AX,3,0)),0,(VLOOKUP($B366,$AB:$AX,3,0)))</f>
        <v>0</v>
      </c>
      <c r="BE366" s="164" t="n">
        <f aca="false">IF(ISERROR(VLOOKUP($B366,$AB:$AX,4,0)),0,(VLOOKUP($B366,$AB:$AX,4,0)))</f>
        <v>0</v>
      </c>
      <c r="BF366" s="164" t="n">
        <f aca="false">IF(ISERROR(VLOOKUP($B366,$AB:$AX,5,0)),0,(VLOOKUP($B366,$AB:$AX,5,0)))</f>
        <v>0</v>
      </c>
      <c r="BG366" s="164" t="n">
        <f aca="false">IF(ISERROR(VLOOKUP($B366,$AB:$AX,6,0)),0,(VLOOKUP($B366,$AB:$AX,6,0)))</f>
        <v>0</v>
      </c>
      <c r="BH366" s="164" t="n">
        <f aca="false">IF(ISERROR(VLOOKUP($B366,$AB:$AX,7,0)),0,(VLOOKUP($B366,$AB:$AX,7,0)))</f>
        <v>0</v>
      </c>
      <c r="BI366" s="164" t="n">
        <f aca="false">IF(ISERROR(VLOOKUP($B366,$AB:$AX,8,0)),0,(VLOOKUP($B366,$AB:$AX,8,0)))</f>
        <v>0</v>
      </c>
      <c r="BJ366" s="164" t="n">
        <f aca="false">IF(ISERROR(VLOOKUP($B366,$AB:$AX,9,0)),0,(VLOOKUP($B366,$AB:$AX,9,0)))</f>
        <v>0</v>
      </c>
      <c r="BK366" s="165" t="n">
        <f aca="false">IF(ISERROR(VLOOKUP($B366,$AB:$AX,10,0)),0,(VLOOKUP($B366,$AB:$AX,10,0)))</f>
        <v>0</v>
      </c>
    </row>
    <row r="367" customFormat="false" ht="12.75" hidden="false" customHeight="false" outlineLevel="0" collapsed="false">
      <c r="A367" s="174" t="s">
        <v>831</v>
      </c>
      <c r="B367" s="166" t="s">
        <v>161</v>
      </c>
      <c r="AA367" s="5" t="s">
        <v>831</v>
      </c>
      <c r="AB367" s="146" t="s">
        <v>161</v>
      </c>
      <c r="BB367" s="85" t="str">
        <f aca="false">IF(ISERROR(VLOOKUP($B367,$AB:$AX,1,0)),0,(VLOOKUP($B367,$AB:$AX,1,0)))</f>
        <v>DEALS REMOVED</v>
      </c>
      <c r="BC367" s="86" t="n">
        <f aca="false">IF(ISERROR(VLOOKUP($B367,$AB:$AX,2,0)),0,(VLOOKUP($B367,$AB:$AX,2,0)))</f>
        <v>0</v>
      </c>
      <c r="BD367" s="164" t="n">
        <f aca="false">IF(ISERROR(VLOOKUP($B367,$AB:$AX,3,0)),0,(VLOOKUP($B367,$AB:$AX,3,0)))</f>
        <v>0</v>
      </c>
      <c r="BE367" s="164" t="n">
        <f aca="false">IF(ISERROR(VLOOKUP($B367,$AB:$AX,4,0)),0,(VLOOKUP($B367,$AB:$AX,4,0)))</f>
        <v>0</v>
      </c>
      <c r="BF367" s="164" t="n">
        <f aca="false">IF(ISERROR(VLOOKUP($B367,$AB:$AX,5,0)),0,(VLOOKUP($B367,$AB:$AX,5,0)))</f>
        <v>0</v>
      </c>
      <c r="BG367" s="164" t="n">
        <f aca="false">IF(ISERROR(VLOOKUP($B367,$AB:$AX,6,0)),0,(VLOOKUP($B367,$AB:$AX,6,0)))</f>
        <v>0</v>
      </c>
      <c r="BH367" s="164" t="n">
        <f aca="false">IF(ISERROR(VLOOKUP($B367,$AB:$AX,7,0)),0,(VLOOKUP($B367,$AB:$AX,7,0)))</f>
        <v>0</v>
      </c>
      <c r="BI367" s="164" t="n">
        <f aca="false">IF(ISERROR(VLOOKUP($B367,$AB:$AX,8,0)),0,(VLOOKUP($B367,$AB:$AX,8,0)))</f>
        <v>0</v>
      </c>
      <c r="BJ367" s="164" t="n">
        <f aca="false">IF(ISERROR(VLOOKUP($B367,$AB:$AX,9,0)),0,(VLOOKUP($B367,$AB:$AX,9,0)))</f>
        <v>0</v>
      </c>
      <c r="BK367" s="165" t="n">
        <f aca="false">IF(ISERROR(VLOOKUP($B367,$AB:$AX,10,0)),0,(VLOOKUP($B367,$AB:$AX,10,0)))</f>
        <v>0</v>
      </c>
    </row>
    <row r="368" customFormat="false" ht="12.75" hidden="true" customHeight="false" outlineLevel="0" collapsed="false">
      <c r="A368" s="174" t="s">
        <v>832</v>
      </c>
      <c r="AA368" s="5" t="s">
        <v>832</v>
      </c>
      <c r="BB368" s="85" t="n">
        <f aca="false">IF(ISERROR(VLOOKUP($B368,$AB:$AX,1,0)),0,(VLOOKUP($B368,$AB:$AX,1,0)))</f>
        <v>0</v>
      </c>
      <c r="BC368" s="86" t="n">
        <f aca="false">IF(ISERROR(VLOOKUP($B368,$AB:$AX,2,0)),0,(VLOOKUP($B368,$AB:$AX,2,0)))</f>
        <v>0</v>
      </c>
      <c r="BD368" s="164" t="n">
        <f aca="false">IF(ISERROR(VLOOKUP($B368,$AB:$AX,3,0)),0,(VLOOKUP($B368,$AB:$AX,3,0)))</f>
        <v>0</v>
      </c>
      <c r="BE368" s="164" t="n">
        <f aca="false">IF(ISERROR(VLOOKUP($B368,$AB:$AX,4,0)),0,(VLOOKUP($B368,$AB:$AX,4,0)))</f>
        <v>0</v>
      </c>
      <c r="BF368" s="164" t="n">
        <f aca="false">IF(ISERROR(VLOOKUP($B368,$AB:$AX,5,0)),0,(VLOOKUP($B368,$AB:$AX,5,0)))</f>
        <v>0</v>
      </c>
      <c r="BG368" s="164" t="n">
        <f aca="false">IF(ISERROR(VLOOKUP($B368,$AB:$AX,6,0)),0,(VLOOKUP($B368,$AB:$AX,6,0)))</f>
        <v>0</v>
      </c>
      <c r="BH368" s="164" t="n">
        <f aca="false">IF(ISERROR(VLOOKUP($B368,$AB:$AX,7,0)),0,(VLOOKUP($B368,$AB:$AX,7,0)))</f>
        <v>0</v>
      </c>
      <c r="BI368" s="164" t="n">
        <f aca="false">IF(ISERROR(VLOOKUP($B368,$AB:$AX,8,0)),0,(VLOOKUP($B368,$AB:$AX,8,0)))</f>
        <v>0</v>
      </c>
      <c r="BJ368" s="164" t="n">
        <f aca="false">IF(ISERROR(VLOOKUP($B368,$AB:$AX,9,0)),0,(VLOOKUP($B368,$AB:$AX,9,0)))</f>
        <v>0</v>
      </c>
      <c r="BK368" s="165" t="n">
        <f aca="false">IF(ISERROR(VLOOKUP($B368,$AB:$AX,10,0)),0,(VLOOKUP($B368,$AB:$AX,10,0)))</f>
        <v>0</v>
      </c>
    </row>
    <row r="369" customFormat="false" ht="12.75" hidden="true" customHeight="false" outlineLevel="0" collapsed="false">
      <c r="A369" s="174" t="s">
        <v>833</v>
      </c>
      <c r="AA369" s="5" t="s">
        <v>833</v>
      </c>
      <c r="BB369" s="85" t="n">
        <f aca="false">IF(ISERROR(VLOOKUP($B369,$AB:$AX,1,0)),0,(VLOOKUP($B369,$AB:$AX,1,0)))</f>
        <v>0</v>
      </c>
      <c r="BC369" s="86" t="n">
        <f aca="false">IF(ISERROR(VLOOKUP($B369,$AB:$AX,2,0)),0,(VLOOKUP($B369,$AB:$AX,2,0)))</f>
        <v>0</v>
      </c>
      <c r="BD369" s="164" t="n">
        <f aca="false">IF(ISERROR(VLOOKUP($B369,$AB:$AX,3,0)),0,(VLOOKUP($B369,$AB:$AX,3,0)))</f>
        <v>0</v>
      </c>
      <c r="BE369" s="164" t="n">
        <f aca="false">IF(ISERROR(VLOOKUP($B369,$AB:$AX,4,0)),0,(VLOOKUP($B369,$AB:$AX,4,0)))</f>
        <v>0</v>
      </c>
      <c r="BF369" s="164" t="n">
        <f aca="false">IF(ISERROR(VLOOKUP($B369,$AB:$AX,5,0)),0,(VLOOKUP($B369,$AB:$AX,5,0)))</f>
        <v>0</v>
      </c>
      <c r="BG369" s="164" t="n">
        <f aca="false">IF(ISERROR(VLOOKUP($B369,$AB:$AX,6,0)),0,(VLOOKUP($B369,$AB:$AX,6,0)))</f>
        <v>0</v>
      </c>
      <c r="BH369" s="164" t="n">
        <f aca="false">IF(ISERROR(VLOOKUP($B369,$AB:$AX,7,0)),0,(VLOOKUP($B369,$AB:$AX,7,0)))</f>
        <v>0</v>
      </c>
      <c r="BI369" s="164" t="n">
        <f aca="false">IF(ISERROR(VLOOKUP($B369,$AB:$AX,8,0)),0,(VLOOKUP($B369,$AB:$AX,8,0)))</f>
        <v>0</v>
      </c>
      <c r="BJ369" s="164" t="n">
        <f aca="false">IF(ISERROR(VLOOKUP($B369,$AB:$AX,9,0)),0,(VLOOKUP($B369,$AB:$AX,9,0)))</f>
        <v>0</v>
      </c>
      <c r="BK369" s="165" t="n">
        <f aca="false">IF(ISERROR(VLOOKUP($B369,$AB:$AX,10,0)),0,(VLOOKUP($B369,$AB:$AX,10,0)))</f>
        <v>0</v>
      </c>
    </row>
    <row r="370" customFormat="false" ht="12.75" hidden="true" customHeight="false" outlineLevel="0" collapsed="false">
      <c r="A370" s="174" t="s">
        <v>834</v>
      </c>
      <c r="AA370" s="5" t="s">
        <v>834</v>
      </c>
      <c r="BB370" s="85" t="n">
        <f aca="false">IF(ISERROR(VLOOKUP($B370,$AB:$AX,1,0)),0,(VLOOKUP($B370,$AB:$AX,1,0)))</f>
        <v>0</v>
      </c>
      <c r="BC370" s="86" t="n">
        <f aca="false">IF(ISERROR(VLOOKUP($B370,$AB:$AX,2,0)),0,(VLOOKUP($B370,$AB:$AX,2,0)))</f>
        <v>0</v>
      </c>
      <c r="BD370" s="164" t="n">
        <f aca="false">IF(ISERROR(VLOOKUP($B370,$AB:$AX,3,0)),0,(VLOOKUP($B370,$AB:$AX,3,0)))</f>
        <v>0</v>
      </c>
      <c r="BE370" s="164" t="n">
        <f aca="false">IF(ISERROR(VLOOKUP($B370,$AB:$AX,4,0)),0,(VLOOKUP($B370,$AB:$AX,4,0)))</f>
        <v>0</v>
      </c>
      <c r="BF370" s="164" t="n">
        <f aca="false">IF(ISERROR(VLOOKUP($B370,$AB:$AX,5,0)),0,(VLOOKUP($B370,$AB:$AX,5,0)))</f>
        <v>0</v>
      </c>
      <c r="BG370" s="164" t="n">
        <f aca="false">IF(ISERROR(VLOOKUP($B370,$AB:$AX,6,0)),0,(VLOOKUP($B370,$AB:$AX,6,0)))</f>
        <v>0</v>
      </c>
      <c r="BH370" s="164" t="n">
        <f aca="false">IF(ISERROR(VLOOKUP($B370,$AB:$AX,7,0)),0,(VLOOKUP($B370,$AB:$AX,7,0)))</f>
        <v>0</v>
      </c>
      <c r="BI370" s="164" t="n">
        <f aca="false">IF(ISERROR(VLOOKUP($B370,$AB:$AX,8,0)),0,(VLOOKUP($B370,$AB:$AX,8,0)))</f>
        <v>0</v>
      </c>
      <c r="BJ370" s="164" t="n">
        <f aca="false">IF(ISERROR(VLOOKUP($B370,$AB:$AX,9,0)),0,(VLOOKUP($B370,$AB:$AX,9,0)))</f>
        <v>0</v>
      </c>
      <c r="BK370" s="165" t="n">
        <f aca="false">IF(ISERROR(VLOOKUP($B370,$AB:$AX,10,0)),0,(VLOOKUP($B370,$AB:$AX,10,0)))</f>
        <v>0</v>
      </c>
    </row>
    <row r="371" customFormat="false" ht="12.75" hidden="true" customHeight="false" outlineLevel="0" collapsed="false">
      <c r="A371" s="174" t="s">
        <v>835</v>
      </c>
      <c r="AA371" s="5" t="s">
        <v>835</v>
      </c>
      <c r="BB371" s="85" t="n">
        <f aca="false">IF(ISERROR(VLOOKUP($B371,$AB:$AX,1,0)),0,(VLOOKUP($B371,$AB:$AX,1,0)))</f>
        <v>0</v>
      </c>
      <c r="BC371" s="86" t="n">
        <f aca="false">IF(ISERROR(VLOOKUP($B371,$AB:$AX,2,0)),0,(VLOOKUP($B371,$AB:$AX,2,0)))</f>
        <v>0</v>
      </c>
      <c r="BD371" s="164" t="n">
        <f aca="false">IF(ISERROR(VLOOKUP($B371,$AB:$AX,3,0)),0,(VLOOKUP($B371,$AB:$AX,3,0)))</f>
        <v>0</v>
      </c>
      <c r="BE371" s="164" t="n">
        <f aca="false">IF(ISERROR(VLOOKUP($B371,$AB:$AX,4,0)),0,(VLOOKUP($B371,$AB:$AX,4,0)))</f>
        <v>0</v>
      </c>
      <c r="BF371" s="164" t="n">
        <f aca="false">IF(ISERROR(VLOOKUP($B371,$AB:$AX,5,0)),0,(VLOOKUP($B371,$AB:$AX,5,0)))</f>
        <v>0</v>
      </c>
      <c r="BG371" s="164" t="n">
        <f aca="false">IF(ISERROR(VLOOKUP($B371,$AB:$AX,6,0)),0,(VLOOKUP($B371,$AB:$AX,6,0)))</f>
        <v>0</v>
      </c>
      <c r="BH371" s="164" t="n">
        <f aca="false">IF(ISERROR(VLOOKUP($B371,$AB:$AX,7,0)),0,(VLOOKUP($B371,$AB:$AX,7,0)))</f>
        <v>0</v>
      </c>
      <c r="BI371" s="164" t="n">
        <f aca="false">IF(ISERROR(VLOOKUP($B371,$AB:$AX,8,0)),0,(VLOOKUP($B371,$AB:$AX,8,0)))</f>
        <v>0</v>
      </c>
      <c r="BJ371" s="164" t="n">
        <f aca="false">IF(ISERROR(VLOOKUP($B371,$AB:$AX,9,0)),0,(VLOOKUP($B371,$AB:$AX,9,0)))</f>
        <v>0</v>
      </c>
      <c r="BK371" s="165" t="n">
        <f aca="false">IF(ISERROR(VLOOKUP($B371,$AB:$AX,10,0)),0,(VLOOKUP($B371,$AB:$AX,10,0)))</f>
        <v>0</v>
      </c>
    </row>
    <row r="372" customFormat="false" ht="12.75" hidden="true" customHeight="false" outlineLevel="0" collapsed="false">
      <c r="A372" s="174" t="s">
        <v>836</v>
      </c>
      <c r="AA372" s="5" t="s">
        <v>836</v>
      </c>
      <c r="BB372" s="85" t="n">
        <f aca="false">IF(ISERROR(VLOOKUP($B372,$AB:$AX,1,0)),0,(VLOOKUP($B372,$AB:$AX,1,0)))</f>
        <v>0</v>
      </c>
      <c r="BC372" s="86" t="n">
        <f aca="false">IF(ISERROR(VLOOKUP($B372,$AB:$AX,2,0)),0,(VLOOKUP($B372,$AB:$AX,2,0)))</f>
        <v>0</v>
      </c>
      <c r="BD372" s="164" t="n">
        <f aca="false">IF(ISERROR(VLOOKUP($B372,$AB:$AX,3,0)),0,(VLOOKUP($B372,$AB:$AX,3,0)))</f>
        <v>0</v>
      </c>
      <c r="BE372" s="164" t="n">
        <f aca="false">IF(ISERROR(VLOOKUP($B372,$AB:$AX,4,0)),0,(VLOOKUP($B372,$AB:$AX,4,0)))</f>
        <v>0</v>
      </c>
      <c r="BF372" s="164" t="n">
        <f aca="false">IF(ISERROR(VLOOKUP($B372,$AB:$AX,5,0)),0,(VLOOKUP($B372,$AB:$AX,5,0)))</f>
        <v>0</v>
      </c>
      <c r="BG372" s="164" t="n">
        <f aca="false">IF(ISERROR(VLOOKUP($B372,$AB:$AX,6,0)),0,(VLOOKUP($B372,$AB:$AX,6,0)))</f>
        <v>0</v>
      </c>
      <c r="BH372" s="164" t="n">
        <f aca="false">IF(ISERROR(VLOOKUP($B372,$AB:$AX,7,0)),0,(VLOOKUP($B372,$AB:$AX,7,0)))</f>
        <v>0</v>
      </c>
      <c r="BI372" s="164" t="n">
        <f aca="false">IF(ISERROR(VLOOKUP($B372,$AB:$AX,8,0)),0,(VLOOKUP($B372,$AB:$AX,8,0)))</f>
        <v>0</v>
      </c>
      <c r="BJ372" s="164" t="n">
        <f aca="false">IF(ISERROR(VLOOKUP($B372,$AB:$AX,9,0)),0,(VLOOKUP($B372,$AB:$AX,9,0)))</f>
        <v>0</v>
      </c>
      <c r="BK372" s="165" t="n">
        <f aca="false">IF(ISERROR(VLOOKUP($B372,$AB:$AX,10,0)),0,(VLOOKUP($B372,$AB:$AX,10,0)))</f>
        <v>0</v>
      </c>
    </row>
    <row r="373" customFormat="false" ht="12.75" hidden="true" customHeight="false" outlineLevel="0" collapsed="false">
      <c r="A373" s="174" t="s">
        <v>837</v>
      </c>
      <c r="AA373" s="5" t="s">
        <v>837</v>
      </c>
      <c r="BB373" s="85" t="n">
        <f aca="false">IF(ISERROR(VLOOKUP($B373,$AB:$AX,1,0)),0,(VLOOKUP($B373,$AB:$AX,1,0)))</f>
        <v>0</v>
      </c>
      <c r="BC373" s="86" t="n">
        <f aca="false">IF(ISERROR(VLOOKUP($B373,$AB:$AX,2,0)),0,(VLOOKUP($B373,$AB:$AX,2,0)))</f>
        <v>0</v>
      </c>
      <c r="BD373" s="164" t="n">
        <f aca="false">IF(ISERROR(VLOOKUP($B373,$AB:$AX,3,0)),0,(VLOOKUP($B373,$AB:$AX,3,0)))</f>
        <v>0</v>
      </c>
      <c r="BE373" s="164" t="n">
        <f aca="false">IF(ISERROR(VLOOKUP($B373,$AB:$AX,4,0)),0,(VLOOKUP($B373,$AB:$AX,4,0)))</f>
        <v>0</v>
      </c>
      <c r="BF373" s="164" t="n">
        <f aca="false">IF(ISERROR(VLOOKUP($B373,$AB:$AX,5,0)),0,(VLOOKUP($B373,$AB:$AX,5,0)))</f>
        <v>0</v>
      </c>
      <c r="BG373" s="164" t="n">
        <f aca="false">IF(ISERROR(VLOOKUP($B373,$AB:$AX,6,0)),0,(VLOOKUP($B373,$AB:$AX,6,0)))</f>
        <v>0</v>
      </c>
      <c r="BH373" s="164" t="n">
        <f aca="false">IF(ISERROR(VLOOKUP($B373,$AB:$AX,7,0)),0,(VLOOKUP($B373,$AB:$AX,7,0)))</f>
        <v>0</v>
      </c>
      <c r="BI373" s="164" t="n">
        <f aca="false">IF(ISERROR(VLOOKUP($B373,$AB:$AX,8,0)),0,(VLOOKUP($B373,$AB:$AX,8,0)))</f>
        <v>0</v>
      </c>
      <c r="BJ373" s="164" t="n">
        <f aca="false">IF(ISERROR(VLOOKUP($B373,$AB:$AX,9,0)),0,(VLOOKUP($B373,$AB:$AX,9,0)))</f>
        <v>0</v>
      </c>
      <c r="BK373" s="165" t="n">
        <f aca="false">IF(ISERROR(VLOOKUP($B373,$AB:$AX,10,0)),0,(VLOOKUP($B373,$AB:$AX,10,0)))</f>
        <v>0</v>
      </c>
    </row>
    <row r="374" customFormat="false" ht="12.75" hidden="true" customHeight="false" outlineLevel="0" collapsed="false">
      <c r="A374" s="174" t="s">
        <v>838</v>
      </c>
      <c r="AA374" s="5" t="s">
        <v>838</v>
      </c>
      <c r="BB374" s="85" t="n">
        <f aca="false">IF(ISERROR(VLOOKUP($B374,$AB:$AX,1,0)),0,(VLOOKUP($B374,$AB:$AX,1,0)))</f>
        <v>0</v>
      </c>
      <c r="BC374" s="86" t="n">
        <f aca="false">IF(ISERROR(VLOOKUP($B374,$AB:$AX,2,0)),0,(VLOOKUP($B374,$AB:$AX,2,0)))</f>
        <v>0</v>
      </c>
      <c r="BD374" s="164" t="n">
        <f aca="false">IF(ISERROR(VLOOKUP($B374,$AB:$AX,3,0)),0,(VLOOKUP($B374,$AB:$AX,3,0)))</f>
        <v>0</v>
      </c>
      <c r="BE374" s="164" t="n">
        <f aca="false">IF(ISERROR(VLOOKUP($B374,$AB:$AX,4,0)),0,(VLOOKUP($B374,$AB:$AX,4,0)))</f>
        <v>0</v>
      </c>
      <c r="BF374" s="164" t="n">
        <f aca="false">IF(ISERROR(VLOOKUP($B374,$AB:$AX,5,0)),0,(VLOOKUP($B374,$AB:$AX,5,0)))</f>
        <v>0</v>
      </c>
      <c r="BG374" s="164" t="n">
        <f aca="false">IF(ISERROR(VLOOKUP($B374,$AB:$AX,6,0)),0,(VLOOKUP($B374,$AB:$AX,6,0)))</f>
        <v>0</v>
      </c>
      <c r="BH374" s="164" t="n">
        <f aca="false">IF(ISERROR(VLOOKUP($B374,$AB:$AX,7,0)),0,(VLOOKUP($B374,$AB:$AX,7,0)))</f>
        <v>0</v>
      </c>
      <c r="BI374" s="164" t="n">
        <f aca="false">IF(ISERROR(VLOOKUP($B374,$AB:$AX,8,0)),0,(VLOOKUP($B374,$AB:$AX,8,0)))</f>
        <v>0</v>
      </c>
      <c r="BJ374" s="164" t="n">
        <f aca="false">IF(ISERROR(VLOOKUP($B374,$AB:$AX,9,0)),0,(VLOOKUP($B374,$AB:$AX,9,0)))</f>
        <v>0</v>
      </c>
      <c r="BK374" s="165" t="n">
        <f aca="false">IF(ISERROR(VLOOKUP($B374,$AB:$AX,10,0)),0,(VLOOKUP($B374,$AB:$AX,10,0)))</f>
        <v>0</v>
      </c>
    </row>
    <row r="375" customFormat="false" ht="12.75" hidden="true" customHeight="false" outlineLevel="0" collapsed="false">
      <c r="A375" s="174" t="s">
        <v>839</v>
      </c>
      <c r="AA375" s="5" t="s">
        <v>839</v>
      </c>
      <c r="BB375" s="85" t="n">
        <f aca="false">IF(ISERROR(VLOOKUP($B375,$AB:$AX,1,0)),0,(VLOOKUP($B375,$AB:$AX,1,0)))</f>
        <v>0</v>
      </c>
      <c r="BC375" s="86" t="n">
        <f aca="false">IF(ISERROR(VLOOKUP($B375,$AB:$AX,2,0)),0,(VLOOKUP($B375,$AB:$AX,2,0)))</f>
        <v>0</v>
      </c>
      <c r="BD375" s="164" t="n">
        <f aca="false">IF(ISERROR(VLOOKUP($B375,$AB:$AX,3,0)),0,(VLOOKUP($B375,$AB:$AX,3,0)))</f>
        <v>0</v>
      </c>
      <c r="BE375" s="164" t="n">
        <f aca="false">IF(ISERROR(VLOOKUP($B375,$AB:$AX,4,0)),0,(VLOOKUP($B375,$AB:$AX,4,0)))</f>
        <v>0</v>
      </c>
      <c r="BF375" s="164" t="n">
        <f aca="false">IF(ISERROR(VLOOKUP($B375,$AB:$AX,5,0)),0,(VLOOKUP($B375,$AB:$AX,5,0)))</f>
        <v>0</v>
      </c>
      <c r="BG375" s="164" t="n">
        <f aca="false">IF(ISERROR(VLOOKUP($B375,$AB:$AX,6,0)),0,(VLOOKUP($B375,$AB:$AX,6,0)))</f>
        <v>0</v>
      </c>
      <c r="BH375" s="164" t="n">
        <f aca="false">IF(ISERROR(VLOOKUP($B375,$AB:$AX,7,0)),0,(VLOOKUP($B375,$AB:$AX,7,0)))</f>
        <v>0</v>
      </c>
      <c r="BI375" s="164" t="n">
        <f aca="false">IF(ISERROR(VLOOKUP($B375,$AB:$AX,8,0)),0,(VLOOKUP($B375,$AB:$AX,8,0)))</f>
        <v>0</v>
      </c>
      <c r="BJ375" s="164" t="n">
        <f aca="false">IF(ISERROR(VLOOKUP($B375,$AB:$AX,9,0)),0,(VLOOKUP($B375,$AB:$AX,9,0)))</f>
        <v>0</v>
      </c>
      <c r="BK375" s="165" t="n">
        <f aca="false">IF(ISERROR(VLOOKUP($B375,$AB:$AX,10,0)),0,(VLOOKUP($B375,$AB:$AX,10,0)))</f>
        <v>0</v>
      </c>
    </row>
    <row r="376" customFormat="false" ht="12.75" hidden="true" customHeight="false" outlineLevel="0" collapsed="false">
      <c r="A376" s="174" t="s">
        <v>840</v>
      </c>
      <c r="AA376" s="5" t="s">
        <v>840</v>
      </c>
      <c r="BB376" s="85" t="n">
        <f aca="false">IF(ISERROR(VLOOKUP($B376,$AB:$AX,1,0)),0,(VLOOKUP($B376,$AB:$AX,1,0)))</f>
        <v>0</v>
      </c>
      <c r="BC376" s="86" t="n">
        <f aca="false">IF(ISERROR(VLOOKUP($B376,$AB:$AX,2,0)),0,(VLOOKUP($B376,$AB:$AX,2,0)))</f>
        <v>0</v>
      </c>
      <c r="BD376" s="164" t="n">
        <f aca="false">IF(ISERROR(VLOOKUP($B376,$AB:$AX,3,0)),0,(VLOOKUP($B376,$AB:$AX,3,0)))</f>
        <v>0</v>
      </c>
      <c r="BE376" s="164" t="n">
        <f aca="false">IF(ISERROR(VLOOKUP($B376,$AB:$AX,4,0)),0,(VLOOKUP($B376,$AB:$AX,4,0)))</f>
        <v>0</v>
      </c>
      <c r="BF376" s="164" t="n">
        <f aca="false">IF(ISERROR(VLOOKUP($B376,$AB:$AX,5,0)),0,(VLOOKUP($B376,$AB:$AX,5,0)))</f>
        <v>0</v>
      </c>
      <c r="BG376" s="164" t="n">
        <f aca="false">IF(ISERROR(VLOOKUP($B376,$AB:$AX,6,0)),0,(VLOOKUP($B376,$AB:$AX,6,0)))</f>
        <v>0</v>
      </c>
      <c r="BH376" s="164" t="n">
        <f aca="false">IF(ISERROR(VLOOKUP($B376,$AB:$AX,7,0)),0,(VLOOKUP($B376,$AB:$AX,7,0)))</f>
        <v>0</v>
      </c>
      <c r="BI376" s="164" t="n">
        <f aca="false">IF(ISERROR(VLOOKUP($B376,$AB:$AX,8,0)),0,(VLOOKUP($B376,$AB:$AX,8,0)))</f>
        <v>0</v>
      </c>
      <c r="BJ376" s="164" t="n">
        <f aca="false">IF(ISERROR(VLOOKUP($B376,$AB:$AX,9,0)),0,(VLOOKUP($B376,$AB:$AX,9,0)))</f>
        <v>0</v>
      </c>
      <c r="BK376" s="165" t="n">
        <f aca="false">IF(ISERROR(VLOOKUP($B376,$AB:$AX,10,0)),0,(VLOOKUP($B376,$AB:$AX,10,0)))</f>
        <v>0</v>
      </c>
    </row>
    <row r="377" customFormat="false" ht="12.75" hidden="true" customHeight="false" outlineLevel="0" collapsed="false">
      <c r="A377" s="174" t="s">
        <v>841</v>
      </c>
      <c r="AA377" s="5" t="s">
        <v>841</v>
      </c>
      <c r="BB377" s="85" t="n">
        <f aca="false">IF(ISERROR(VLOOKUP($B377,$AB:$AX,1,0)),0,(VLOOKUP($B377,$AB:$AX,1,0)))</f>
        <v>0</v>
      </c>
      <c r="BC377" s="86" t="n">
        <f aca="false">IF(ISERROR(VLOOKUP($B377,$AB:$AX,2,0)),0,(VLOOKUP($B377,$AB:$AX,2,0)))</f>
        <v>0</v>
      </c>
      <c r="BD377" s="164" t="n">
        <f aca="false">IF(ISERROR(VLOOKUP($B377,$AB:$AX,3,0)),0,(VLOOKUP($B377,$AB:$AX,3,0)))</f>
        <v>0</v>
      </c>
      <c r="BE377" s="164" t="n">
        <f aca="false">IF(ISERROR(VLOOKUP($B377,$AB:$AX,4,0)),0,(VLOOKUP($B377,$AB:$AX,4,0)))</f>
        <v>0</v>
      </c>
      <c r="BF377" s="164" t="n">
        <f aca="false">IF(ISERROR(VLOOKUP($B377,$AB:$AX,5,0)),0,(VLOOKUP($B377,$AB:$AX,5,0)))</f>
        <v>0</v>
      </c>
      <c r="BG377" s="164" t="n">
        <f aca="false">IF(ISERROR(VLOOKUP($B377,$AB:$AX,6,0)),0,(VLOOKUP($B377,$AB:$AX,6,0)))</f>
        <v>0</v>
      </c>
      <c r="BH377" s="164" t="n">
        <f aca="false">IF(ISERROR(VLOOKUP($B377,$AB:$AX,7,0)),0,(VLOOKUP($B377,$AB:$AX,7,0)))</f>
        <v>0</v>
      </c>
      <c r="BI377" s="164" t="n">
        <f aca="false">IF(ISERROR(VLOOKUP($B377,$AB:$AX,8,0)),0,(VLOOKUP($B377,$AB:$AX,8,0)))</f>
        <v>0</v>
      </c>
      <c r="BJ377" s="164" t="n">
        <f aca="false">IF(ISERROR(VLOOKUP($B377,$AB:$AX,9,0)),0,(VLOOKUP($B377,$AB:$AX,9,0)))</f>
        <v>0</v>
      </c>
      <c r="BK377" s="165" t="n">
        <f aca="false">IF(ISERROR(VLOOKUP($B377,$AB:$AX,10,0)),0,(VLOOKUP($B377,$AB:$AX,10,0)))</f>
        <v>0</v>
      </c>
    </row>
    <row r="378" customFormat="false" ht="12.75" hidden="true" customHeight="false" outlineLevel="0" collapsed="false">
      <c r="A378" s="174" t="s">
        <v>842</v>
      </c>
      <c r="AA378" s="5" t="s">
        <v>842</v>
      </c>
      <c r="BB378" s="85" t="n">
        <f aca="false">IF(ISERROR(VLOOKUP($B378,$AB:$AX,1,0)),0,(VLOOKUP($B378,$AB:$AX,1,0)))</f>
        <v>0</v>
      </c>
      <c r="BC378" s="86" t="n">
        <f aca="false">IF(ISERROR(VLOOKUP($B378,$AB:$AX,2,0)),0,(VLOOKUP($B378,$AB:$AX,2,0)))</f>
        <v>0</v>
      </c>
      <c r="BD378" s="164" t="n">
        <f aca="false">IF(ISERROR(VLOOKUP($B378,$AB:$AX,3,0)),0,(VLOOKUP($B378,$AB:$AX,3,0)))</f>
        <v>0</v>
      </c>
      <c r="BE378" s="164" t="n">
        <f aca="false">IF(ISERROR(VLOOKUP($B378,$AB:$AX,4,0)),0,(VLOOKUP($B378,$AB:$AX,4,0)))</f>
        <v>0</v>
      </c>
      <c r="BF378" s="164" t="n">
        <f aca="false">IF(ISERROR(VLOOKUP($B378,$AB:$AX,5,0)),0,(VLOOKUP($B378,$AB:$AX,5,0)))</f>
        <v>0</v>
      </c>
      <c r="BG378" s="164" t="n">
        <f aca="false">IF(ISERROR(VLOOKUP($B378,$AB:$AX,6,0)),0,(VLOOKUP($B378,$AB:$AX,6,0)))</f>
        <v>0</v>
      </c>
      <c r="BH378" s="164" t="n">
        <f aca="false">IF(ISERROR(VLOOKUP($B378,$AB:$AX,7,0)),0,(VLOOKUP($B378,$AB:$AX,7,0)))</f>
        <v>0</v>
      </c>
      <c r="BI378" s="164" t="n">
        <f aca="false">IF(ISERROR(VLOOKUP($B378,$AB:$AX,8,0)),0,(VLOOKUP($B378,$AB:$AX,8,0)))</f>
        <v>0</v>
      </c>
      <c r="BJ378" s="164" t="n">
        <f aca="false">IF(ISERROR(VLOOKUP($B378,$AB:$AX,9,0)),0,(VLOOKUP($B378,$AB:$AX,9,0)))</f>
        <v>0</v>
      </c>
      <c r="BK378" s="165" t="n">
        <f aca="false">IF(ISERROR(VLOOKUP($B378,$AB:$AX,10,0)),0,(VLOOKUP($B378,$AB:$AX,10,0)))</f>
        <v>0</v>
      </c>
    </row>
    <row r="379" customFormat="false" ht="12.75" hidden="true" customHeight="false" outlineLevel="0" collapsed="false">
      <c r="A379" s="174" t="s">
        <v>843</v>
      </c>
      <c r="AA379" s="5" t="s">
        <v>843</v>
      </c>
      <c r="BB379" s="85" t="n">
        <f aca="false">IF(ISERROR(VLOOKUP($B379,$AB:$AX,1,0)),0,(VLOOKUP($B379,$AB:$AX,1,0)))</f>
        <v>0</v>
      </c>
      <c r="BC379" s="86" t="n">
        <f aca="false">IF(ISERROR(VLOOKUP($B379,$AB:$AX,2,0)),0,(VLOOKUP($B379,$AB:$AX,2,0)))</f>
        <v>0</v>
      </c>
      <c r="BD379" s="164" t="n">
        <f aca="false">IF(ISERROR(VLOOKUP($B379,$AB:$AX,3,0)),0,(VLOOKUP($B379,$AB:$AX,3,0)))</f>
        <v>0</v>
      </c>
      <c r="BE379" s="164" t="n">
        <f aca="false">IF(ISERROR(VLOOKUP($B379,$AB:$AX,4,0)),0,(VLOOKUP($B379,$AB:$AX,4,0)))</f>
        <v>0</v>
      </c>
      <c r="BF379" s="164" t="n">
        <f aca="false">IF(ISERROR(VLOOKUP($B379,$AB:$AX,5,0)),0,(VLOOKUP($B379,$AB:$AX,5,0)))</f>
        <v>0</v>
      </c>
      <c r="BG379" s="164" t="n">
        <f aca="false">IF(ISERROR(VLOOKUP($B379,$AB:$AX,6,0)),0,(VLOOKUP($B379,$AB:$AX,6,0)))</f>
        <v>0</v>
      </c>
      <c r="BH379" s="164" t="n">
        <f aca="false">IF(ISERROR(VLOOKUP($B379,$AB:$AX,7,0)),0,(VLOOKUP($B379,$AB:$AX,7,0)))</f>
        <v>0</v>
      </c>
      <c r="BI379" s="164" t="n">
        <f aca="false">IF(ISERROR(VLOOKUP($B379,$AB:$AX,8,0)),0,(VLOOKUP($B379,$AB:$AX,8,0)))</f>
        <v>0</v>
      </c>
      <c r="BJ379" s="164" t="n">
        <f aca="false">IF(ISERROR(VLOOKUP($B379,$AB:$AX,9,0)),0,(VLOOKUP($B379,$AB:$AX,9,0)))</f>
        <v>0</v>
      </c>
      <c r="BK379" s="165" t="n">
        <f aca="false">IF(ISERROR(VLOOKUP($B379,$AB:$AX,10,0)),0,(VLOOKUP($B379,$AB:$AX,10,0)))</f>
        <v>0</v>
      </c>
    </row>
    <row r="380" customFormat="false" ht="12.75" hidden="true" customHeight="false" outlineLevel="0" collapsed="false">
      <c r="A380" s="174" t="s">
        <v>844</v>
      </c>
      <c r="AA380" s="5" t="s">
        <v>844</v>
      </c>
      <c r="BB380" s="85" t="n">
        <f aca="false">IF(ISERROR(VLOOKUP($B380,$AB:$AX,1,0)),0,(VLOOKUP($B380,$AB:$AX,1,0)))</f>
        <v>0</v>
      </c>
      <c r="BC380" s="86" t="n">
        <f aca="false">IF(ISERROR(VLOOKUP($B380,$AB:$AX,2,0)),0,(VLOOKUP($B380,$AB:$AX,2,0)))</f>
        <v>0</v>
      </c>
      <c r="BD380" s="164" t="n">
        <f aca="false">IF(ISERROR(VLOOKUP($B380,$AB:$AX,3,0)),0,(VLOOKUP($B380,$AB:$AX,3,0)))</f>
        <v>0</v>
      </c>
      <c r="BE380" s="164" t="n">
        <f aca="false">IF(ISERROR(VLOOKUP($B380,$AB:$AX,4,0)),0,(VLOOKUP($B380,$AB:$AX,4,0)))</f>
        <v>0</v>
      </c>
      <c r="BF380" s="164" t="n">
        <f aca="false">IF(ISERROR(VLOOKUP($B380,$AB:$AX,5,0)),0,(VLOOKUP($B380,$AB:$AX,5,0)))</f>
        <v>0</v>
      </c>
      <c r="BG380" s="164" t="n">
        <f aca="false">IF(ISERROR(VLOOKUP($B380,$AB:$AX,6,0)),0,(VLOOKUP($B380,$AB:$AX,6,0)))</f>
        <v>0</v>
      </c>
      <c r="BH380" s="164" t="n">
        <f aca="false">IF(ISERROR(VLOOKUP($B380,$AB:$AX,7,0)),0,(VLOOKUP($B380,$AB:$AX,7,0)))</f>
        <v>0</v>
      </c>
      <c r="BI380" s="164" t="n">
        <f aca="false">IF(ISERROR(VLOOKUP($B380,$AB:$AX,8,0)),0,(VLOOKUP($B380,$AB:$AX,8,0)))</f>
        <v>0</v>
      </c>
      <c r="BJ380" s="164" t="n">
        <f aca="false">IF(ISERROR(VLOOKUP($B380,$AB:$AX,9,0)),0,(VLOOKUP($B380,$AB:$AX,9,0)))</f>
        <v>0</v>
      </c>
      <c r="BK380" s="165" t="n">
        <f aca="false">IF(ISERROR(VLOOKUP($B380,$AB:$AX,10,0)),0,(VLOOKUP($B380,$AB:$AX,10,0)))</f>
        <v>0</v>
      </c>
    </row>
    <row r="381" customFormat="false" ht="12.75" hidden="true" customHeight="false" outlineLevel="0" collapsed="false">
      <c r="A381" s="174" t="s">
        <v>845</v>
      </c>
      <c r="AA381" s="5" t="s">
        <v>845</v>
      </c>
      <c r="BB381" s="85" t="n">
        <f aca="false">IF(ISERROR(VLOOKUP($B381,$AB:$AX,1,0)),0,(VLOOKUP($B381,$AB:$AX,1,0)))</f>
        <v>0</v>
      </c>
      <c r="BC381" s="86" t="n">
        <f aca="false">IF(ISERROR(VLOOKUP($B381,$AB:$AX,2,0)),0,(VLOOKUP($B381,$AB:$AX,2,0)))</f>
        <v>0</v>
      </c>
      <c r="BD381" s="164" t="n">
        <f aca="false">IF(ISERROR(VLOOKUP($B381,$AB:$AX,3,0)),0,(VLOOKUP($B381,$AB:$AX,3,0)))</f>
        <v>0</v>
      </c>
      <c r="BE381" s="164" t="n">
        <f aca="false">IF(ISERROR(VLOOKUP($B381,$AB:$AX,4,0)),0,(VLOOKUP($B381,$AB:$AX,4,0)))</f>
        <v>0</v>
      </c>
      <c r="BF381" s="164" t="n">
        <f aca="false">IF(ISERROR(VLOOKUP($B381,$AB:$AX,5,0)),0,(VLOOKUP($B381,$AB:$AX,5,0)))</f>
        <v>0</v>
      </c>
      <c r="BG381" s="164" t="n">
        <f aca="false">IF(ISERROR(VLOOKUP($B381,$AB:$AX,6,0)),0,(VLOOKUP($B381,$AB:$AX,6,0)))</f>
        <v>0</v>
      </c>
      <c r="BH381" s="164" t="n">
        <f aca="false">IF(ISERROR(VLOOKUP($B381,$AB:$AX,7,0)),0,(VLOOKUP($B381,$AB:$AX,7,0)))</f>
        <v>0</v>
      </c>
      <c r="BI381" s="164" t="n">
        <f aca="false">IF(ISERROR(VLOOKUP($B381,$AB:$AX,8,0)),0,(VLOOKUP($B381,$AB:$AX,8,0)))</f>
        <v>0</v>
      </c>
      <c r="BJ381" s="164" t="n">
        <f aca="false">IF(ISERROR(VLOOKUP($B381,$AB:$AX,9,0)),0,(VLOOKUP($B381,$AB:$AX,9,0)))</f>
        <v>0</v>
      </c>
      <c r="BK381" s="165" t="n">
        <f aca="false">IF(ISERROR(VLOOKUP($B381,$AB:$AX,10,0)),0,(VLOOKUP($B381,$AB:$AX,10,0)))</f>
        <v>0</v>
      </c>
    </row>
    <row r="382" customFormat="false" ht="12.75" hidden="true" customHeight="false" outlineLevel="0" collapsed="false">
      <c r="A382" s="174" t="s">
        <v>846</v>
      </c>
      <c r="AA382" s="5" t="s">
        <v>846</v>
      </c>
      <c r="BB382" s="85" t="n">
        <f aca="false">IF(ISERROR(VLOOKUP($B382,$AB:$AX,1,0)),0,(VLOOKUP($B382,$AB:$AX,1,0)))</f>
        <v>0</v>
      </c>
      <c r="BC382" s="86" t="n">
        <f aca="false">IF(ISERROR(VLOOKUP($B382,$AB:$AX,2,0)),0,(VLOOKUP($B382,$AB:$AX,2,0)))</f>
        <v>0</v>
      </c>
      <c r="BD382" s="164" t="n">
        <f aca="false">IF(ISERROR(VLOOKUP($B382,$AB:$AX,3,0)),0,(VLOOKUP($B382,$AB:$AX,3,0)))</f>
        <v>0</v>
      </c>
      <c r="BE382" s="164" t="n">
        <f aca="false">IF(ISERROR(VLOOKUP($B382,$AB:$AX,4,0)),0,(VLOOKUP($B382,$AB:$AX,4,0)))</f>
        <v>0</v>
      </c>
      <c r="BF382" s="164" t="n">
        <f aca="false">IF(ISERROR(VLOOKUP($B382,$AB:$AX,5,0)),0,(VLOOKUP($B382,$AB:$AX,5,0)))</f>
        <v>0</v>
      </c>
      <c r="BG382" s="164" t="n">
        <f aca="false">IF(ISERROR(VLOOKUP($B382,$AB:$AX,6,0)),0,(VLOOKUP($B382,$AB:$AX,6,0)))</f>
        <v>0</v>
      </c>
      <c r="BH382" s="164" t="n">
        <f aca="false">IF(ISERROR(VLOOKUP($B382,$AB:$AX,7,0)),0,(VLOOKUP($B382,$AB:$AX,7,0)))</f>
        <v>0</v>
      </c>
      <c r="BI382" s="164" t="n">
        <f aca="false">IF(ISERROR(VLOOKUP($B382,$AB:$AX,8,0)),0,(VLOOKUP($B382,$AB:$AX,8,0)))</f>
        <v>0</v>
      </c>
      <c r="BJ382" s="164" t="n">
        <f aca="false">IF(ISERROR(VLOOKUP($B382,$AB:$AX,9,0)),0,(VLOOKUP($B382,$AB:$AX,9,0)))</f>
        <v>0</v>
      </c>
      <c r="BK382" s="165" t="n">
        <f aca="false">IF(ISERROR(VLOOKUP($B382,$AB:$AX,10,0)),0,(VLOOKUP($B382,$AB:$AX,10,0)))</f>
        <v>0</v>
      </c>
    </row>
    <row r="383" customFormat="false" ht="12.75" hidden="true" customHeight="false" outlineLevel="0" collapsed="false">
      <c r="A383" s="174" t="s">
        <v>847</v>
      </c>
      <c r="AA383" s="5" t="s">
        <v>847</v>
      </c>
      <c r="BB383" s="85" t="n">
        <f aca="false">IF(ISERROR(VLOOKUP($B383,$AB:$AX,1,0)),0,(VLOOKUP($B383,$AB:$AX,1,0)))</f>
        <v>0</v>
      </c>
      <c r="BC383" s="86" t="n">
        <f aca="false">IF(ISERROR(VLOOKUP($B383,$AB:$AX,2,0)),0,(VLOOKUP($B383,$AB:$AX,2,0)))</f>
        <v>0</v>
      </c>
      <c r="BD383" s="164" t="n">
        <f aca="false">IF(ISERROR(VLOOKUP($B383,$AB:$AX,3,0)),0,(VLOOKUP($B383,$AB:$AX,3,0)))</f>
        <v>0</v>
      </c>
      <c r="BE383" s="164" t="n">
        <f aca="false">IF(ISERROR(VLOOKUP($B383,$AB:$AX,4,0)),0,(VLOOKUP($B383,$AB:$AX,4,0)))</f>
        <v>0</v>
      </c>
      <c r="BF383" s="164" t="n">
        <f aca="false">IF(ISERROR(VLOOKUP($B383,$AB:$AX,5,0)),0,(VLOOKUP($B383,$AB:$AX,5,0)))</f>
        <v>0</v>
      </c>
      <c r="BG383" s="164" t="n">
        <f aca="false">IF(ISERROR(VLOOKUP($B383,$AB:$AX,6,0)),0,(VLOOKUP($B383,$AB:$AX,6,0)))</f>
        <v>0</v>
      </c>
      <c r="BH383" s="164" t="n">
        <f aca="false">IF(ISERROR(VLOOKUP($B383,$AB:$AX,7,0)),0,(VLOOKUP($B383,$AB:$AX,7,0)))</f>
        <v>0</v>
      </c>
      <c r="BI383" s="164" t="n">
        <f aca="false">IF(ISERROR(VLOOKUP($B383,$AB:$AX,8,0)),0,(VLOOKUP($B383,$AB:$AX,8,0)))</f>
        <v>0</v>
      </c>
      <c r="BJ383" s="164" t="n">
        <f aca="false">IF(ISERROR(VLOOKUP($B383,$AB:$AX,9,0)),0,(VLOOKUP($B383,$AB:$AX,9,0)))</f>
        <v>0</v>
      </c>
      <c r="BK383" s="165" t="n">
        <f aca="false">IF(ISERROR(VLOOKUP($B383,$AB:$AX,10,0)),0,(VLOOKUP($B383,$AB:$AX,10,0)))</f>
        <v>0</v>
      </c>
    </row>
    <row r="384" customFormat="false" ht="12.75" hidden="true" customHeight="false" outlineLevel="0" collapsed="false">
      <c r="A384" s="174" t="s">
        <v>848</v>
      </c>
      <c r="AA384" s="5" t="s">
        <v>848</v>
      </c>
      <c r="BB384" s="85" t="n">
        <f aca="false">IF(ISERROR(VLOOKUP($B384,$AB:$AX,1,0)),0,(VLOOKUP($B384,$AB:$AX,1,0)))</f>
        <v>0</v>
      </c>
      <c r="BC384" s="86" t="n">
        <f aca="false">IF(ISERROR(VLOOKUP($B384,$AB:$AX,2,0)),0,(VLOOKUP($B384,$AB:$AX,2,0)))</f>
        <v>0</v>
      </c>
      <c r="BD384" s="164" t="n">
        <f aca="false">IF(ISERROR(VLOOKUP($B384,$AB:$AX,3,0)),0,(VLOOKUP($B384,$AB:$AX,3,0)))</f>
        <v>0</v>
      </c>
      <c r="BE384" s="164" t="n">
        <f aca="false">IF(ISERROR(VLOOKUP($B384,$AB:$AX,4,0)),0,(VLOOKUP($B384,$AB:$AX,4,0)))</f>
        <v>0</v>
      </c>
      <c r="BF384" s="164" t="n">
        <f aca="false">IF(ISERROR(VLOOKUP($B384,$AB:$AX,5,0)),0,(VLOOKUP($B384,$AB:$AX,5,0)))</f>
        <v>0</v>
      </c>
      <c r="BG384" s="164" t="n">
        <f aca="false">IF(ISERROR(VLOOKUP($B384,$AB:$AX,6,0)),0,(VLOOKUP($B384,$AB:$AX,6,0)))</f>
        <v>0</v>
      </c>
      <c r="BH384" s="164" t="n">
        <f aca="false">IF(ISERROR(VLOOKUP($B384,$AB:$AX,7,0)),0,(VLOOKUP($B384,$AB:$AX,7,0)))</f>
        <v>0</v>
      </c>
      <c r="BI384" s="164" t="n">
        <f aca="false">IF(ISERROR(VLOOKUP($B384,$AB:$AX,8,0)),0,(VLOOKUP($B384,$AB:$AX,8,0)))</f>
        <v>0</v>
      </c>
      <c r="BJ384" s="164" t="n">
        <f aca="false">IF(ISERROR(VLOOKUP($B384,$AB:$AX,9,0)),0,(VLOOKUP($B384,$AB:$AX,9,0)))</f>
        <v>0</v>
      </c>
      <c r="BK384" s="165" t="n">
        <f aca="false">IF(ISERROR(VLOOKUP($B384,$AB:$AX,10,0)),0,(VLOOKUP($B384,$AB:$AX,10,0)))</f>
        <v>0</v>
      </c>
    </row>
    <row r="385" customFormat="false" ht="12.75" hidden="true" customHeight="false" outlineLevel="0" collapsed="false">
      <c r="A385" s="174" t="s">
        <v>849</v>
      </c>
      <c r="AA385" s="5" t="s">
        <v>849</v>
      </c>
      <c r="BB385" s="85" t="n">
        <f aca="false">IF(ISERROR(VLOOKUP($B385,$AB:$AX,1,0)),0,(VLOOKUP($B385,$AB:$AX,1,0)))</f>
        <v>0</v>
      </c>
      <c r="BC385" s="86" t="n">
        <f aca="false">IF(ISERROR(VLOOKUP($B385,$AB:$AX,2,0)),0,(VLOOKUP($B385,$AB:$AX,2,0)))</f>
        <v>0</v>
      </c>
      <c r="BD385" s="164" t="n">
        <f aca="false">IF(ISERROR(VLOOKUP($B385,$AB:$AX,3,0)),0,(VLOOKUP($B385,$AB:$AX,3,0)))</f>
        <v>0</v>
      </c>
      <c r="BE385" s="164" t="n">
        <f aca="false">IF(ISERROR(VLOOKUP($B385,$AB:$AX,4,0)),0,(VLOOKUP($B385,$AB:$AX,4,0)))</f>
        <v>0</v>
      </c>
      <c r="BF385" s="164" t="n">
        <f aca="false">IF(ISERROR(VLOOKUP($B385,$AB:$AX,5,0)),0,(VLOOKUP($B385,$AB:$AX,5,0)))</f>
        <v>0</v>
      </c>
      <c r="BG385" s="164" t="n">
        <f aca="false">IF(ISERROR(VLOOKUP($B385,$AB:$AX,6,0)),0,(VLOOKUP($B385,$AB:$AX,6,0)))</f>
        <v>0</v>
      </c>
      <c r="BH385" s="164" t="n">
        <f aca="false">IF(ISERROR(VLOOKUP($B385,$AB:$AX,7,0)),0,(VLOOKUP($B385,$AB:$AX,7,0)))</f>
        <v>0</v>
      </c>
      <c r="BI385" s="164" t="n">
        <f aca="false">IF(ISERROR(VLOOKUP($B385,$AB:$AX,8,0)),0,(VLOOKUP($B385,$AB:$AX,8,0)))</f>
        <v>0</v>
      </c>
      <c r="BJ385" s="164" t="n">
        <f aca="false">IF(ISERROR(VLOOKUP($B385,$AB:$AX,9,0)),0,(VLOOKUP($B385,$AB:$AX,9,0)))</f>
        <v>0</v>
      </c>
      <c r="BK385" s="165" t="n">
        <f aca="false">IF(ISERROR(VLOOKUP($B385,$AB:$AX,10,0)),0,(VLOOKUP($B385,$AB:$AX,10,0)))</f>
        <v>0</v>
      </c>
    </row>
    <row r="386" customFormat="false" ht="12.75" hidden="true" customHeight="false" outlineLevel="0" collapsed="false">
      <c r="A386" s="174" t="s">
        <v>850</v>
      </c>
      <c r="AA386" s="5" t="s">
        <v>850</v>
      </c>
      <c r="BB386" s="85" t="n">
        <f aca="false">IF(ISERROR(VLOOKUP($B386,$AB:$AX,1,0)),0,(VLOOKUP($B386,$AB:$AX,1,0)))</f>
        <v>0</v>
      </c>
      <c r="BC386" s="86" t="n">
        <f aca="false">IF(ISERROR(VLOOKUP($B386,$AB:$AX,2,0)),0,(VLOOKUP($B386,$AB:$AX,2,0)))</f>
        <v>0</v>
      </c>
      <c r="BD386" s="164" t="n">
        <f aca="false">IF(ISERROR(VLOOKUP($B386,$AB:$AX,3,0)),0,(VLOOKUP($B386,$AB:$AX,3,0)))</f>
        <v>0</v>
      </c>
      <c r="BE386" s="164" t="n">
        <f aca="false">IF(ISERROR(VLOOKUP($B386,$AB:$AX,4,0)),0,(VLOOKUP($B386,$AB:$AX,4,0)))</f>
        <v>0</v>
      </c>
      <c r="BF386" s="164" t="n">
        <f aca="false">IF(ISERROR(VLOOKUP($B386,$AB:$AX,5,0)),0,(VLOOKUP($B386,$AB:$AX,5,0)))</f>
        <v>0</v>
      </c>
      <c r="BG386" s="164" t="n">
        <f aca="false">IF(ISERROR(VLOOKUP($B386,$AB:$AX,6,0)),0,(VLOOKUP($B386,$AB:$AX,6,0)))</f>
        <v>0</v>
      </c>
      <c r="BH386" s="164" t="n">
        <f aca="false">IF(ISERROR(VLOOKUP($B386,$AB:$AX,7,0)),0,(VLOOKUP($B386,$AB:$AX,7,0)))</f>
        <v>0</v>
      </c>
      <c r="BI386" s="164" t="n">
        <f aca="false">IF(ISERROR(VLOOKUP($B386,$AB:$AX,8,0)),0,(VLOOKUP($B386,$AB:$AX,8,0)))</f>
        <v>0</v>
      </c>
      <c r="BJ386" s="164" t="n">
        <f aca="false">IF(ISERROR(VLOOKUP($B386,$AB:$AX,9,0)),0,(VLOOKUP($B386,$AB:$AX,9,0)))</f>
        <v>0</v>
      </c>
      <c r="BK386" s="165" t="n">
        <f aca="false">IF(ISERROR(VLOOKUP($B386,$AB:$AX,10,0)),0,(VLOOKUP($B386,$AB:$AX,10,0)))</f>
        <v>0</v>
      </c>
    </row>
    <row r="387" customFormat="false" ht="12.75" hidden="true" customHeight="false" outlineLevel="0" collapsed="false">
      <c r="A387" s="174" t="s">
        <v>851</v>
      </c>
      <c r="AA387" s="5" t="s">
        <v>851</v>
      </c>
      <c r="BB387" s="85" t="n">
        <f aca="false">IF(ISERROR(VLOOKUP($B387,$AB:$AX,1,0)),0,(VLOOKUP($B387,$AB:$AX,1,0)))</f>
        <v>0</v>
      </c>
      <c r="BC387" s="86" t="n">
        <f aca="false">IF(ISERROR(VLOOKUP($B387,$AB:$AX,2,0)),0,(VLOOKUP($B387,$AB:$AX,2,0)))</f>
        <v>0</v>
      </c>
      <c r="BD387" s="164" t="n">
        <f aca="false">IF(ISERROR(VLOOKUP($B387,$AB:$AX,3,0)),0,(VLOOKUP($B387,$AB:$AX,3,0)))</f>
        <v>0</v>
      </c>
      <c r="BE387" s="164" t="n">
        <f aca="false">IF(ISERROR(VLOOKUP($B387,$AB:$AX,4,0)),0,(VLOOKUP($B387,$AB:$AX,4,0)))</f>
        <v>0</v>
      </c>
      <c r="BF387" s="164" t="n">
        <f aca="false">IF(ISERROR(VLOOKUP($B387,$AB:$AX,5,0)),0,(VLOOKUP($B387,$AB:$AX,5,0)))</f>
        <v>0</v>
      </c>
      <c r="BG387" s="164" t="n">
        <f aca="false">IF(ISERROR(VLOOKUP($B387,$AB:$AX,6,0)),0,(VLOOKUP($B387,$AB:$AX,6,0)))</f>
        <v>0</v>
      </c>
      <c r="BH387" s="164" t="n">
        <f aca="false">IF(ISERROR(VLOOKUP($B387,$AB:$AX,7,0)),0,(VLOOKUP($B387,$AB:$AX,7,0)))</f>
        <v>0</v>
      </c>
      <c r="BI387" s="164" t="n">
        <f aca="false">IF(ISERROR(VLOOKUP($B387,$AB:$AX,8,0)),0,(VLOOKUP($B387,$AB:$AX,8,0)))</f>
        <v>0</v>
      </c>
      <c r="BJ387" s="164" t="n">
        <f aca="false">IF(ISERROR(VLOOKUP($B387,$AB:$AX,9,0)),0,(VLOOKUP($B387,$AB:$AX,9,0)))</f>
        <v>0</v>
      </c>
      <c r="BK387" s="165" t="n">
        <f aca="false">IF(ISERROR(VLOOKUP($B387,$AB:$AX,10,0)),0,(VLOOKUP($B387,$AB:$AX,10,0)))</f>
        <v>0</v>
      </c>
    </row>
    <row r="388" customFormat="false" ht="12.75" hidden="true" customHeight="false" outlineLevel="0" collapsed="false">
      <c r="A388" s="174" t="s">
        <v>852</v>
      </c>
      <c r="B388" s="94" t="n">
        <v>0</v>
      </c>
      <c r="D388" s="22" t="n">
        <v>0</v>
      </c>
      <c r="E388" s="22" t="n">
        <v>0</v>
      </c>
      <c r="F388" s="22" t="n">
        <v>0</v>
      </c>
      <c r="G388" s="21" t="n">
        <v>0</v>
      </c>
      <c r="H388" s="22" t="n">
        <v>0</v>
      </c>
      <c r="I388" s="22" t="n">
        <v>0</v>
      </c>
      <c r="J388" s="149" t="n">
        <v>0</v>
      </c>
      <c r="K388" s="149" t="n">
        <v>0</v>
      </c>
      <c r="AA388" s="5" t="s">
        <v>852</v>
      </c>
      <c r="AB388" s="5" t="n">
        <v>0</v>
      </c>
      <c r="AD388" s="5" t="n">
        <v>0</v>
      </c>
      <c r="AE388" s="5" t="n">
        <v>0</v>
      </c>
      <c r="AF388" s="5" t="n">
        <v>0</v>
      </c>
      <c r="AG388" s="5" t="n">
        <v>0</v>
      </c>
      <c r="AH388" s="5" t="n">
        <v>0</v>
      </c>
      <c r="AI388" s="5" t="n">
        <v>0</v>
      </c>
      <c r="AJ388" s="5" t="n">
        <v>0</v>
      </c>
      <c r="AK388" s="5" t="n">
        <v>0</v>
      </c>
      <c r="BB388" s="85" t="n">
        <f aca="false">IF(ISERROR(VLOOKUP($B388,$AB:$AX,1,0)),0,(VLOOKUP($B388,$AB:$AX,1,0)))</f>
        <v>0</v>
      </c>
      <c r="BC388" s="86" t="n">
        <f aca="false">IF(ISERROR(VLOOKUP($B388,$AB:$AX,2,0)),0,(VLOOKUP($B388,$AB:$AX,2,0)))</f>
        <v>0</v>
      </c>
      <c r="BD388" s="164" t="n">
        <f aca="false">IF(ISERROR(VLOOKUP($B388,$AB:$AX,3,0)),0,(VLOOKUP($B388,$AB:$AX,3,0)))</f>
        <v>0</v>
      </c>
      <c r="BE388" s="164" t="n">
        <f aca="false">IF(ISERROR(VLOOKUP($B388,$AB:$AX,4,0)),0,(VLOOKUP($B388,$AB:$AX,4,0)))</f>
        <v>0</v>
      </c>
      <c r="BF388" s="164" t="n">
        <f aca="false">IF(ISERROR(VLOOKUP($B388,$AB:$AX,5,0)),0,(VLOOKUP($B388,$AB:$AX,5,0)))</f>
        <v>0</v>
      </c>
      <c r="BG388" s="164" t="n">
        <f aca="false">IF(ISERROR(VLOOKUP($B388,$AB:$AX,6,0)),0,(VLOOKUP($B388,$AB:$AX,6,0)))</f>
        <v>0</v>
      </c>
      <c r="BH388" s="164" t="n">
        <f aca="false">IF(ISERROR(VLOOKUP($B388,$AB:$AX,7,0)),0,(VLOOKUP($B388,$AB:$AX,7,0)))</f>
        <v>0</v>
      </c>
      <c r="BI388" s="164" t="n">
        <f aca="false">IF(ISERROR(VLOOKUP($B388,$AB:$AX,8,0)),0,(VLOOKUP($B388,$AB:$AX,8,0)))</f>
        <v>0</v>
      </c>
      <c r="BJ388" s="164" t="n">
        <f aca="false">IF(ISERROR(VLOOKUP($B388,$AB:$AX,9,0)),0,(VLOOKUP($B388,$AB:$AX,9,0)))</f>
        <v>0</v>
      </c>
      <c r="BK388" s="165" t="n">
        <f aca="false">IF(ISERROR(VLOOKUP($B388,$AB:$AX,10,0)),0,(VLOOKUP($B388,$AB:$AX,10,0)))</f>
        <v>0</v>
      </c>
    </row>
    <row r="389" customFormat="false" ht="15.75" hidden="false" customHeight="false" outlineLevel="0" collapsed="false">
      <c r="A389" s="174" t="s">
        <v>854</v>
      </c>
      <c r="B389" s="162" t="s">
        <v>855</v>
      </c>
      <c r="AA389" s="5" t="s">
        <v>854</v>
      </c>
      <c r="AB389" s="146" t="s">
        <v>855</v>
      </c>
      <c r="BB389" s="85" t="str">
        <f aca="false">IF(ISERROR(VLOOKUP($B389,$AB:$AX,1,0)),0,(VLOOKUP($B389,$AB:$AX,1,0)))</f>
        <v>GLOBAL FINANCE</v>
      </c>
      <c r="BC389" s="86" t="n">
        <f aca="false">IF(ISERROR(VLOOKUP($B389,$AB:$AX,2,0)),0,(VLOOKUP($B389,$AB:$AX,2,0)))</f>
        <v>0</v>
      </c>
      <c r="BD389" s="164" t="n">
        <f aca="false">IF(ISERROR(VLOOKUP($B389,$AB:$AX,3,0)),0,(VLOOKUP($B389,$AB:$AX,3,0)))</f>
        <v>0</v>
      </c>
      <c r="BE389" s="164" t="n">
        <f aca="false">IF(ISERROR(VLOOKUP($B389,$AB:$AX,4,0)),0,(VLOOKUP($B389,$AB:$AX,4,0)))</f>
        <v>0</v>
      </c>
      <c r="BF389" s="164" t="n">
        <f aca="false">IF(ISERROR(VLOOKUP($B389,$AB:$AX,5,0)),0,(VLOOKUP($B389,$AB:$AX,5,0)))</f>
        <v>0</v>
      </c>
      <c r="BG389" s="164" t="n">
        <f aca="false">IF(ISERROR(VLOOKUP($B389,$AB:$AX,6,0)),0,(VLOOKUP($B389,$AB:$AX,6,0)))</f>
        <v>0</v>
      </c>
      <c r="BH389" s="164" t="n">
        <f aca="false">IF(ISERROR(VLOOKUP($B389,$AB:$AX,7,0)),0,(VLOOKUP($B389,$AB:$AX,7,0)))</f>
        <v>0</v>
      </c>
      <c r="BI389" s="164" t="n">
        <f aca="false">IF(ISERROR(VLOOKUP($B389,$AB:$AX,8,0)),0,(VLOOKUP($B389,$AB:$AX,8,0)))</f>
        <v>0</v>
      </c>
      <c r="BJ389" s="164" t="n">
        <f aca="false">IF(ISERROR(VLOOKUP($B389,$AB:$AX,9,0)),0,(VLOOKUP($B389,$AB:$AX,9,0)))</f>
        <v>0</v>
      </c>
      <c r="BK389" s="165" t="n">
        <f aca="false">IF(ISERROR(VLOOKUP($B389,$AB:$AX,10,0)),0,(VLOOKUP($B389,$AB:$AX,10,0)))</f>
        <v>0</v>
      </c>
    </row>
    <row r="390" customFormat="false" ht="12.75" hidden="true" customHeight="false" outlineLevel="0" collapsed="false">
      <c r="A390" s="174" t="s">
        <v>856</v>
      </c>
      <c r="B390" s="94" t="s">
        <v>857</v>
      </c>
      <c r="C390" s="21" t="s">
        <v>29</v>
      </c>
      <c r="D390" s="22" t="s">
        <v>858</v>
      </c>
      <c r="AA390" s="5" t="s">
        <v>856</v>
      </c>
      <c r="BB390" s="85" t="n">
        <f aca="false">IF(ISERROR(VLOOKUP($B390,$AB:$AX,1,0)),0,(VLOOKUP($B390,$AB:$AX,1,0)))</f>
        <v>0</v>
      </c>
      <c r="BC390" s="86" t="n">
        <f aca="false">IF(ISERROR(VLOOKUP($B390,$AB:$AX,2,0)),0,(VLOOKUP($B390,$AB:$AX,2,0)))</f>
        <v>0</v>
      </c>
      <c r="BD390" s="164" t="n">
        <f aca="false">IF(ISERROR(VLOOKUP($B390,$AB:$AX,3,0)),0,(VLOOKUP($B390,$AB:$AX,3,0)))</f>
        <v>0</v>
      </c>
      <c r="BE390" s="164" t="n">
        <f aca="false">IF(ISERROR(VLOOKUP($B390,$AB:$AX,4,0)),0,(VLOOKUP($B390,$AB:$AX,4,0)))</f>
        <v>0</v>
      </c>
      <c r="BF390" s="164" t="n">
        <f aca="false">IF(ISERROR(VLOOKUP($B390,$AB:$AX,5,0)),0,(VLOOKUP($B390,$AB:$AX,5,0)))</f>
        <v>0</v>
      </c>
      <c r="BG390" s="164" t="n">
        <f aca="false">IF(ISERROR(VLOOKUP($B390,$AB:$AX,6,0)),0,(VLOOKUP($B390,$AB:$AX,6,0)))</f>
        <v>0</v>
      </c>
      <c r="BH390" s="164" t="n">
        <f aca="false">IF(ISERROR(VLOOKUP($B390,$AB:$AX,7,0)),0,(VLOOKUP($B390,$AB:$AX,7,0)))</f>
        <v>0</v>
      </c>
      <c r="BI390" s="164" t="n">
        <f aca="false">IF(ISERROR(VLOOKUP($B390,$AB:$AX,8,0)),0,(VLOOKUP($B390,$AB:$AX,8,0)))</f>
        <v>0</v>
      </c>
      <c r="BJ390" s="164" t="n">
        <f aca="false">IF(ISERROR(VLOOKUP($B390,$AB:$AX,9,0)),0,(VLOOKUP($B390,$AB:$AX,9,0)))</f>
        <v>0</v>
      </c>
      <c r="BK390" s="165" t="n">
        <f aca="false">IF(ISERROR(VLOOKUP($B390,$AB:$AX,10,0)),0,(VLOOKUP($B390,$AB:$AX,10,0)))</f>
        <v>0</v>
      </c>
    </row>
    <row r="391" customFormat="false" ht="12.75" hidden="false" customHeight="false" outlineLevel="0" collapsed="false">
      <c r="A391" s="174" t="s">
        <v>860</v>
      </c>
      <c r="B391" s="94" t="s">
        <v>861</v>
      </c>
      <c r="C391" s="21" t="s">
        <v>29</v>
      </c>
      <c r="D391" s="22" t="s">
        <v>863</v>
      </c>
      <c r="AA391" s="5" t="s">
        <v>860</v>
      </c>
      <c r="AB391" s="5" t="s">
        <v>861</v>
      </c>
      <c r="AC391" s="5" t="s">
        <v>29</v>
      </c>
      <c r="AD391" s="5" t="s">
        <v>863</v>
      </c>
      <c r="BB391" s="85" t="str">
        <f aca="false">IF(ISERROR(VLOOKUP($B391,$AB:$AX,1,0)),0,(VLOOKUP($B391,$AB:$AX,1,0)))</f>
        <v>ETOL 3</v>
      </c>
      <c r="BC391" s="86" t="str">
        <f aca="false">IF(ISERROR(VLOOKUP($B391,$AB:$AX,2,0)),0,(VLOOKUP($B391,$AB:$AX,2,0)))</f>
        <v>Q2 01</v>
      </c>
      <c r="BD391" s="164" t="str">
        <f aca="false">IF(ISERROR(VLOOKUP($B391,$AB:$AX,3,0)),0,(VLOOKUP($B391,$AB:$AX,3,0)))</f>
        <v>Stuart Schardin</v>
      </c>
      <c r="BE391" s="164" t="n">
        <f aca="false">IF(ISERROR(VLOOKUP($B391,$AB:$AX,4,0)),0,(VLOOKUP($B391,$AB:$AX,4,0)))</f>
        <v>0</v>
      </c>
      <c r="BF391" s="164" t="n">
        <f aca="false">IF(ISERROR(VLOOKUP($B391,$AB:$AX,5,0)),0,(VLOOKUP($B391,$AB:$AX,5,0)))</f>
        <v>0</v>
      </c>
      <c r="BG391" s="164" t="n">
        <f aca="false">IF(ISERROR(VLOOKUP($B391,$AB:$AX,6,0)),0,(VLOOKUP($B391,$AB:$AX,6,0)))</f>
        <v>0</v>
      </c>
      <c r="BH391" s="164" t="n">
        <f aca="false">IF(ISERROR(VLOOKUP($B391,$AB:$AX,7,0)),0,(VLOOKUP($B391,$AB:$AX,7,0)))</f>
        <v>0</v>
      </c>
      <c r="BI391" s="164" t="n">
        <f aca="false">IF(ISERROR(VLOOKUP($B391,$AB:$AX,8,0)),0,(VLOOKUP($B391,$AB:$AX,8,0)))</f>
        <v>0</v>
      </c>
      <c r="BJ391" s="164" t="n">
        <f aca="false">IF(ISERROR(VLOOKUP($B391,$AB:$AX,9,0)),0,(VLOOKUP($B391,$AB:$AX,9,0)))</f>
        <v>0</v>
      </c>
      <c r="BK391" s="165" t="n">
        <f aca="false">IF(ISERROR(VLOOKUP($B391,$AB:$AX,10,0)),0,(VLOOKUP($B391,$AB:$AX,10,0)))</f>
        <v>0</v>
      </c>
    </row>
    <row r="392" customFormat="false" ht="12.75" hidden="false" customHeight="false" outlineLevel="0" collapsed="false">
      <c r="A392" s="174" t="s">
        <v>865</v>
      </c>
      <c r="AA392" s="5" t="s">
        <v>865</v>
      </c>
      <c r="BB392" s="85" t="n">
        <f aca="false">IF(ISERROR(VLOOKUP($B392,$AB:$AX,1,0)),0,(VLOOKUP($B392,$AB:$AX,1,0)))</f>
        <v>0</v>
      </c>
      <c r="BC392" s="86" t="n">
        <f aca="false">IF(ISERROR(VLOOKUP($B392,$AB:$AX,2,0)),0,(VLOOKUP($B392,$AB:$AX,2,0)))</f>
        <v>0</v>
      </c>
      <c r="BD392" s="164" t="n">
        <f aca="false">IF(ISERROR(VLOOKUP($B392,$AB:$AX,3,0)),0,(VLOOKUP($B392,$AB:$AX,3,0)))</f>
        <v>0</v>
      </c>
      <c r="BE392" s="164" t="n">
        <f aca="false">IF(ISERROR(VLOOKUP($B392,$AB:$AX,4,0)),0,(VLOOKUP($B392,$AB:$AX,4,0)))</f>
        <v>0</v>
      </c>
      <c r="BF392" s="164" t="n">
        <f aca="false">IF(ISERROR(VLOOKUP($B392,$AB:$AX,5,0)),0,(VLOOKUP($B392,$AB:$AX,5,0)))</f>
        <v>0</v>
      </c>
      <c r="BG392" s="164" t="n">
        <f aca="false">IF(ISERROR(VLOOKUP($B392,$AB:$AX,6,0)),0,(VLOOKUP($B392,$AB:$AX,6,0)))</f>
        <v>0</v>
      </c>
      <c r="BH392" s="164" t="n">
        <f aca="false">IF(ISERROR(VLOOKUP($B392,$AB:$AX,7,0)),0,(VLOOKUP($B392,$AB:$AX,7,0)))</f>
        <v>0</v>
      </c>
      <c r="BI392" s="164" t="n">
        <f aca="false">IF(ISERROR(VLOOKUP($B392,$AB:$AX,8,0)),0,(VLOOKUP($B392,$AB:$AX,8,0)))</f>
        <v>0</v>
      </c>
      <c r="BJ392" s="164" t="n">
        <f aca="false">IF(ISERROR(VLOOKUP($B392,$AB:$AX,9,0)),0,(VLOOKUP($B392,$AB:$AX,9,0)))</f>
        <v>0</v>
      </c>
      <c r="BK392" s="165" t="n">
        <f aca="false">IF(ISERROR(VLOOKUP($B392,$AB:$AX,10,0)),0,(VLOOKUP($B392,$AB:$AX,10,0)))</f>
        <v>0</v>
      </c>
    </row>
    <row r="393" customFormat="false" ht="12.75" hidden="false" customHeight="false" outlineLevel="0" collapsed="false">
      <c r="A393" s="174" t="s">
        <v>866</v>
      </c>
      <c r="AA393" s="5" t="s">
        <v>866</v>
      </c>
      <c r="BB393" s="85" t="n">
        <f aca="false">IF(ISERROR(VLOOKUP($B393,$AB:$AX,1,0)),0,(VLOOKUP($B393,$AB:$AX,1,0)))</f>
        <v>0</v>
      </c>
      <c r="BC393" s="86" t="n">
        <f aca="false">IF(ISERROR(VLOOKUP($B393,$AB:$AX,2,0)),0,(VLOOKUP($B393,$AB:$AX,2,0)))</f>
        <v>0</v>
      </c>
      <c r="BD393" s="164" t="n">
        <f aca="false">IF(ISERROR(VLOOKUP($B393,$AB:$AX,3,0)),0,(VLOOKUP($B393,$AB:$AX,3,0)))</f>
        <v>0</v>
      </c>
      <c r="BE393" s="164" t="n">
        <f aca="false">IF(ISERROR(VLOOKUP($B393,$AB:$AX,4,0)),0,(VLOOKUP($B393,$AB:$AX,4,0)))</f>
        <v>0</v>
      </c>
      <c r="BF393" s="164" t="n">
        <f aca="false">IF(ISERROR(VLOOKUP($B393,$AB:$AX,5,0)),0,(VLOOKUP($B393,$AB:$AX,5,0)))</f>
        <v>0</v>
      </c>
      <c r="BG393" s="164" t="n">
        <f aca="false">IF(ISERROR(VLOOKUP($B393,$AB:$AX,6,0)),0,(VLOOKUP($B393,$AB:$AX,6,0)))</f>
        <v>0</v>
      </c>
      <c r="BH393" s="164" t="n">
        <f aca="false">IF(ISERROR(VLOOKUP($B393,$AB:$AX,7,0)),0,(VLOOKUP($B393,$AB:$AX,7,0)))</f>
        <v>0</v>
      </c>
      <c r="BI393" s="164" t="n">
        <f aca="false">IF(ISERROR(VLOOKUP($B393,$AB:$AX,8,0)),0,(VLOOKUP($B393,$AB:$AX,8,0)))</f>
        <v>0</v>
      </c>
      <c r="BJ393" s="164" t="n">
        <f aca="false">IF(ISERROR(VLOOKUP($B393,$AB:$AX,9,0)),0,(VLOOKUP($B393,$AB:$AX,9,0)))</f>
        <v>0</v>
      </c>
      <c r="BK393" s="165" t="n">
        <f aca="false">IF(ISERROR(VLOOKUP($B393,$AB:$AX,10,0)),0,(VLOOKUP($B393,$AB:$AX,10,0)))</f>
        <v>0</v>
      </c>
    </row>
    <row r="394" customFormat="false" ht="12.75" hidden="true" customHeight="false" outlineLevel="0" collapsed="false">
      <c r="A394" s="174" t="s">
        <v>867</v>
      </c>
      <c r="B394" s="94" t="s">
        <v>868</v>
      </c>
      <c r="C394" s="21" t="s">
        <v>29</v>
      </c>
      <c r="D394" s="22" t="s">
        <v>869</v>
      </c>
      <c r="AA394" s="5" t="s">
        <v>867</v>
      </c>
      <c r="AB394" s="5" t="s">
        <v>868</v>
      </c>
      <c r="AC394" s="5" t="s">
        <v>29</v>
      </c>
      <c r="AD394" s="5" t="s">
        <v>869</v>
      </c>
      <c r="BB394" s="85" t="str">
        <f aca="false">IF(ISERROR(VLOOKUP($B394,$AB:$AX,1,0)),0,(VLOOKUP($B394,$AB:$AX,1,0)))</f>
        <v>Letter of Credit Facilities</v>
      </c>
      <c r="BC394" s="86" t="str">
        <f aca="false">IF(ISERROR(VLOOKUP($B394,$AB:$AX,2,0)),0,(VLOOKUP($B394,$AB:$AX,2,0)))</f>
        <v>Q2 01</v>
      </c>
      <c r="BD394" s="164" t="str">
        <f aca="false">IF(ISERROR(VLOOKUP($B394,$AB:$AX,3,0)),0,(VLOOKUP($B394,$AB:$AX,3,0)))</f>
        <v>Simon Crowe</v>
      </c>
      <c r="BE394" s="164" t="n">
        <f aca="false">IF(ISERROR(VLOOKUP($B394,$AB:$AX,4,0)),0,(VLOOKUP($B394,$AB:$AX,4,0)))</f>
        <v>0</v>
      </c>
      <c r="BF394" s="164" t="n">
        <f aca="false">IF(ISERROR(VLOOKUP($B394,$AB:$AX,5,0)),0,(VLOOKUP($B394,$AB:$AX,5,0)))</f>
        <v>0</v>
      </c>
      <c r="BG394" s="164" t="n">
        <f aca="false">IF(ISERROR(VLOOKUP($B394,$AB:$AX,6,0)),0,(VLOOKUP($B394,$AB:$AX,6,0)))</f>
        <v>0</v>
      </c>
      <c r="BH394" s="164" t="n">
        <f aca="false">IF(ISERROR(VLOOKUP($B394,$AB:$AX,7,0)),0,(VLOOKUP($B394,$AB:$AX,7,0)))</f>
        <v>0</v>
      </c>
      <c r="BI394" s="164" t="n">
        <f aca="false">IF(ISERROR(VLOOKUP($B394,$AB:$AX,8,0)),0,(VLOOKUP($B394,$AB:$AX,8,0)))</f>
        <v>0</v>
      </c>
      <c r="BJ394" s="164" t="n">
        <f aca="false">IF(ISERROR(VLOOKUP($B394,$AB:$AX,9,0)),0,(VLOOKUP($B394,$AB:$AX,9,0)))</f>
        <v>0</v>
      </c>
      <c r="BK394" s="165" t="n">
        <f aca="false">IF(ISERROR(VLOOKUP($B394,$AB:$AX,10,0)),0,(VLOOKUP($B394,$AB:$AX,10,0)))</f>
        <v>0</v>
      </c>
    </row>
    <row r="395" customFormat="false" ht="12.75" hidden="true" customHeight="false" outlineLevel="0" collapsed="false">
      <c r="A395" s="174" t="s">
        <v>872</v>
      </c>
      <c r="AA395" s="5" t="s">
        <v>872</v>
      </c>
      <c r="BB395" s="85" t="n">
        <f aca="false">IF(ISERROR(VLOOKUP($B395,$AB:$AX,1,0)),0,(VLOOKUP($B395,$AB:$AX,1,0)))</f>
        <v>0</v>
      </c>
      <c r="BC395" s="86" t="n">
        <f aca="false">IF(ISERROR(VLOOKUP($B395,$AB:$AX,2,0)),0,(VLOOKUP($B395,$AB:$AX,2,0)))</f>
        <v>0</v>
      </c>
      <c r="BD395" s="164" t="n">
        <f aca="false">IF(ISERROR(VLOOKUP($B395,$AB:$AX,3,0)),0,(VLOOKUP($B395,$AB:$AX,3,0)))</f>
        <v>0</v>
      </c>
      <c r="BE395" s="164" t="n">
        <f aca="false">IF(ISERROR(VLOOKUP($B395,$AB:$AX,4,0)),0,(VLOOKUP($B395,$AB:$AX,4,0)))</f>
        <v>0</v>
      </c>
      <c r="BF395" s="164" t="n">
        <f aca="false">IF(ISERROR(VLOOKUP($B395,$AB:$AX,5,0)),0,(VLOOKUP($B395,$AB:$AX,5,0)))</f>
        <v>0</v>
      </c>
      <c r="BG395" s="164" t="n">
        <f aca="false">IF(ISERROR(VLOOKUP($B395,$AB:$AX,6,0)),0,(VLOOKUP($B395,$AB:$AX,6,0)))</f>
        <v>0</v>
      </c>
      <c r="BH395" s="164" t="n">
        <f aca="false">IF(ISERROR(VLOOKUP($B395,$AB:$AX,7,0)),0,(VLOOKUP($B395,$AB:$AX,7,0)))</f>
        <v>0</v>
      </c>
      <c r="BI395" s="164" t="n">
        <f aca="false">IF(ISERROR(VLOOKUP($B395,$AB:$AX,8,0)),0,(VLOOKUP($B395,$AB:$AX,8,0)))</f>
        <v>0</v>
      </c>
      <c r="BJ395" s="164" t="n">
        <f aca="false">IF(ISERROR(VLOOKUP($B395,$AB:$AX,9,0)),0,(VLOOKUP($B395,$AB:$AX,9,0)))</f>
        <v>0</v>
      </c>
      <c r="BK395" s="165" t="n">
        <f aca="false">IF(ISERROR(VLOOKUP($B395,$AB:$AX,10,0)),0,(VLOOKUP($B395,$AB:$AX,10,0)))</f>
        <v>0</v>
      </c>
    </row>
    <row r="396" customFormat="false" ht="12.75" hidden="false" customHeight="false" outlineLevel="0" collapsed="false">
      <c r="A396" s="174" t="s">
        <v>873</v>
      </c>
      <c r="B396" s="94" t="s">
        <v>874</v>
      </c>
      <c r="C396" s="21" t="s">
        <v>100</v>
      </c>
      <c r="D396" s="22" t="s">
        <v>869</v>
      </c>
      <c r="AA396" s="5" t="s">
        <v>873</v>
      </c>
      <c r="AB396" s="5" t="s">
        <v>874</v>
      </c>
      <c r="AC396" s="5" t="s">
        <v>100</v>
      </c>
      <c r="AD396" s="5" t="s">
        <v>869</v>
      </c>
      <c r="BB396" s="85" t="str">
        <f aca="false">IF(ISERROR(VLOOKUP($B396,$AB:$AX,1,0)),0,(VLOOKUP($B396,$AB:$AX,1,0)))</f>
        <v>VPS 2 Monetisation</v>
      </c>
      <c r="BC396" s="86" t="str">
        <f aca="false">IF(ISERROR(VLOOKUP($B396,$AB:$AX,2,0)),0,(VLOOKUP($B396,$AB:$AX,2,0)))</f>
        <v>Q3 01</v>
      </c>
      <c r="BD396" s="164" t="str">
        <f aca="false">IF(ISERROR(VLOOKUP($B396,$AB:$AX,3,0)),0,(VLOOKUP($B396,$AB:$AX,3,0)))</f>
        <v>Simon Crowe</v>
      </c>
      <c r="BE396" s="164" t="n">
        <f aca="false">IF(ISERROR(VLOOKUP($B396,$AB:$AX,4,0)),0,(VLOOKUP($B396,$AB:$AX,4,0)))</f>
        <v>0</v>
      </c>
      <c r="BF396" s="164" t="n">
        <f aca="false">IF(ISERROR(VLOOKUP($B396,$AB:$AX,5,0)),0,(VLOOKUP($B396,$AB:$AX,5,0)))</f>
        <v>0</v>
      </c>
      <c r="BG396" s="164" t="n">
        <f aca="false">IF(ISERROR(VLOOKUP($B396,$AB:$AX,6,0)),0,(VLOOKUP($B396,$AB:$AX,6,0)))</f>
        <v>0</v>
      </c>
      <c r="BH396" s="164" t="n">
        <f aca="false">IF(ISERROR(VLOOKUP($B396,$AB:$AX,7,0)),0,(VLOOKUP($B396,$AB:$AX,7,0)))</f>
        <v>0</v>
      </c>
      <c r="BI396" s="164" t="n">
        <f aca="false">IF(ISERROR(VLOOKUP($B396,$AB:$AX,8,0)),0,(VLOOKUP($B396,$AB:$AX,8,0)))</f>
        <v>0</v>
      </c>
      <c r="BJ396" s="164" t="n">
        <f aca="false">IF(ISERROR(VLOOKUP($B396,$AB:$AX,9,0)),0,(VLOOKUP($B396,$AB:$AX,9,0)))</f>
        <v>0</v>
      </c>
      <c r="BK396" s="165" t="n">
        <f aca="false">IF(ISERROR(VLOOKUP($B396,$AB:$AX,10,0)),0,(VLOOKUP($B396,$AB:$AX,10,0)))</f>
        <v>0</v>
      </c>
    </row>
    <row r="397" customFormat="false" ht="12.75" hidden="false" customHeight="false" outlineLevel="0" collapsed="false">
      <c r="A397" s="174" t="s">
        <v>877</v>
      </c>
      <c r="B397" s="94" t="s">
        <v>878</v>
      </c>
      <c r="C397" s="21" t="s">
        <v>100</v>
      </c>
      <c r="D397" s="22" t="s">
        <v>879</v>
      </c>
      <c r="AA397" s="5" t="s">
        <v>877</v>
      </c>
      <c r="AB397" s="5" t="s">
        <v>878</v>
      </c>
      <c r="AC397" s="5" t="s">
        <v>100</v>
      </c>
      <c r="AD397" s="5" t="s">
        <v>879</v>
      </c>
      <c r="BB397" s="85" t="str">
        <f aca="false">IF(ISERROR(VLOOKUP($B397,$AB:$AX,1,0)),0,(VLOOKUP($B397,$AB:$AX,1,0)))</f>
        <v>Conchango IPO</v>
      </c>
      <c r="BC397" s="86" t="str">
        <f aca="false">IF(ISERROR(VLOOKUP($B397,$AB:$AX,2,0)),0,(VLOOKUP($B397,$AB:$AX,2,0)))</f>
        <v>Q3 01</v>
      </c>
      <c r="BD397" s="164" t="str">
        <f aca="false">IF(ISERROR(VLOOKUP($B397,$AB:$AX,3,0)),0,(VLOOKUP($B397,$AB:$AX,3,0)))</f>
        <v>Adam Tyrrell</v>
      </c>
      <c r="BE397" s="164" t="n">
        <f aca="false">IF(ISERROR(VLOOKUP($B397,$AB:$AX,4,0)),0,(VLOOKUP($B397,$AB:$AX,4,0)))</f>
        <v>0</v>
      </c>
      <c r="BF397" s="164" t="n">
        <f aca="false">IF(ISERROR(VLOOKUP($B397,$AB:$AX,5,0)),0,(VLOOKUP($B397,$AB:$AX,5,0)))</f>
        <v>0</v>
      </c>
      <c r="BG397" s="164" t="n">
        <f aca="false">IF(ISERROR(VLOOKUP($B397,$AB:$AX,6,0)),0,(VLOOKUP($B397,$AB:$AX,6,0)))</f>
        <v>0</v>
      </c>
      <c r="BH397" s="164" t="n">
        <f aca="false">IF(ISERROR(VLOOKUP($B397,$AB:$AX,7,0)),0,(VLOOKUP($B397,$AB:$AX,7,0)))</f>
        <v>0</v>
      </c>
      <c r="BI397" s="164" t="n">
        <f aca="false">IF(ISERROR(VLOOKUP($B397,$AB:$AX,8,0)),0,(VLOOKUP($B397,$AB:$AX,8,0)))</f>
        <v>0</v>
      </c>
      <c r="BJ397" s="164" t="n">
        <f aca="false">IF(ISERROR(VLOOKUP($B397,$AB:$AX,9,0)),0,(VLOOKUP($B397,$AB:$AX,9,0)))</f>
        <v>0</v>
      </c>
      <c r="BK397" s="165" t="n">
        <f aca="false">IF(ISERROR(VLOOKUP($B397,$AB:$AX,10,0)),0,(VLOOKUP($B397,$AB:$AX,10,0)))</f>
        <v>0</v>
      </c>
    </row>
    <row r="398" customFormat="false" ht="12.75" hidden="false" customHeight="false" outlineLevel="0" collapsed="false">
      <c r="A398" s="174" t="s">
        <v>881</v>
      </c>
      <c r="AA398" s="5" t="s">
        <v>881</v>
      </c>
      <c r="BB398" s="85" t="n">
        <f aca="false">IF(ISERROR(VLOOKUP($B398,$AB:$AX,1,0)),0,(VLOOKUP($B398,$AB:$AX,1,0)))</f>
        <v>0</v>
      </c>
      <c r="BC398" s="86" t="n">
        <f aca="false">IF(ISERROR(VLOOKUP($B398,$AB:$AX,2,0)),0,(VLOOKUP($B398,$AB:$AX,2,0)))</f>
        <v>0</v>
      </c>
      <c r="BD398" s="164" t="n">
        <f aca="false">IF(ISERROR(VLOOKUP($B398,$AB:$AX,3,0)),0,(VLOOKUP($B398,$AB:$AX,3,0)))</f>
        <v>0</v>
      </c>
      <c r="BE398" s="164" t="n">
        <f aca="false">IF(ISERROR(VLOOKUP($B398,$AB:$AX,4,0)),0,(VLOOKUP($B398,$AB:$AX,4,0)))</f>
        <v>0</v>
      </c>
      <c r="BF398" s="164" t="n">
        <f aca="false">IF(ISERROR(VLOOKUP($B398,$AB:$AX,5,0)),0,(VLOOKUP($B398,$AB:$AX,5,0)))</f>
        <v>0</v>
      </c>
      <c r="BG398" s="164" t="n">
        <f aca="false">IF(ISERROR(VLOOKUP($B398,$AB:$AX,6,0)),0,(VLOOKUP($B398,$AB:$AX,6,0)))</f>
        <v>0</v>
      </c>
      <c r="BH398" s="164" t="n">
        <f aca="false">IF(ISERROR(VLOOKUP($B398,$AB:$AX,7,0)),0,(VLOOKUP($B398,$AB:$AX,7,0)))</f>
        <v>0</v>
      </c>
      <c r="BI398" s="164" t="n">
        <f aca="false">IF(ISERROR(VLOOKUP($B398,$AB:$AX,8,0)),0,(VLOOKUP($B398,$AB:$AX,8,0)))</f>
        <v>0</v>
      </c>
      <c r="BJ398" s="164" t="n">
        <f aca="false">IF(ISERROR(VLOOKUP($B398,$AB:$AX,9,0)),0,(VLOOKUP($B398,$AB:$AX,9,0)))</f>
        <v>0</v>
      </c>
      <c r="BK398" s="165" t="n">
        <f aca="false">IF(ISERROR(VLOOKUP($B398,$AB:$AX,10,0)),0,(VLOOKUP($B398,$AB:$AX,10,0)))</f>
        <v>0</v>
      </c>
    </row>
    <row r="399" customFormat="false" ht="12.75" hidden="true" customHeight="false" outlineLevel="0" collapsed="false">
      <c r="A399" s="174" t="s">
        <v>882</v>
      </c>
      <c r="AA399" s="5" t="s">
        <v>882</v>
      </c>
      <c r="BB399" s="85" t="n">
        <f aca="false">IF(ISERROR(VLOOKUP($B399,$AB:$AX,1,0)),0,(VLOOKUP($B399,$AB:$AX,1,0)))</f>
        <v>0</v>
      </c>
      <c r="BC399" s="86" t="n">
        <f aca="false">IF(ISERROR(VLOOKUP($B399,$AB:$AX,2,0)),0,(VLOOKUP($B399,$AB:$AX,2,0)))</f>
        <v>0</v>
      </c>
      <c r="BD399" s="164" t="n">
        <f aca="false">IF(ISERROR(VLOOKUP($B399,$AB:$AX,3,0)),0,(VLOOKUP($B399,$AB:$AX,3,0)))</f>
        <v>0</v>
      </c>
      <c r="BE399" s="164" t="n">
        <f aca="false">IF(ISERROR(VLOOKUP($B399,$AB:$AX,4,0)),0,(VLOOKUP($B399,$AB:$AX,4,0)))</f>
        <v>0</v>
      </c>
      <c r="BF399" s="164" t="n">
        <f aca="false">IF(ISERROR(VLOOKUP($B399,$AB:$AX,5,0)),0,(VLOOKUP($B399,$AB:$AX,5,0)))</f>
        <v>0</v>
      </c>
      <c r="BG399" s="164" t="n">
        <f aca="false">IF(ISERROR(VLOOKUP($B399,$AB:$AX,6,0)),0,(VLOOKUP($B399,$AB:$AX,6,0)))</f>
        <v>0</v>
      </c>
      <c r="BH399" s="164" t="n">
        <f aca="false">IF(ISERROR(VLOOKUP($B399,$AB:$AX,7,0)),0,(VLOOKUP($B399,$AB:$AX,7,0)))</f>
        <v>0</v>
      </c>
      <c r="BI399" s="164" t="n">
        <f aca="false">IF(ISERROR(VLOOKUP($B399,$AB:$AX,8,0)),0,(VLOOKUP($B399,$AB:$AX,8,0)))</f>
        <v>0</v>
      </c>
      <c r="BJ399" s="164" t="n">
        <f aca="false">IF(ISERROR(VLOOKUP($B399,$AB:$AX,9,0)),0,(VLOOKUP($B399,$AB:$AX,9,0)))</f>
        <v>0</v>
      </c>
      <c r="BK399" s="165" t="n">
        <f aca="false">IF(ISERROR(VLOOKUP($B399,$AB:$AX,10,0)),0,(VLOOKUP($B399,$AB:$AX,10,0)))</f>
        <v>0</v>
      </c>
    </row>
    <row r="400" customFormat="false" ht="12.75" hidden="false" customHeight="false" outlineLevel="0" collapsed="false">
      <c r="A400" s="174" t="s">
        <v>883</v>
      </c>
      <c r="B400" s="94" t="s">
        <v>884</v>
      </c>
      <c r="C400" s="21" t="s">
        <v>100</v>
      </c>
      <c r="D400" s="22" t="s">
        <v>885</v>
      </c>
      <c r="AA400" s="5" t="s">
        <v>883</v>
      </c>
      <c r="AB400" s="5" t="s">
        <v>884</v>
      </c>
      <c r="AC400" s="5" t="s">
        <v>100</v>
      </c>
      <c r="AD400" s="5" t="s">
        <v>885</v>
      </c>
      <c r="BB400" s="85" t="str">
        <f aca="false">IF(ISERROR(VLOOKUP($B400,$AB:$AX,1,0)),0,(VLOOKUP($B400,$AB:$AX,1,0)))</f>
        <v>Metals receivables securitisation</v>
      </c>
      <c r="BC400" s="86" t="str">
        <f aca="false">IF(ISERROR(VLOOKUP($B400,$AB:$AX,2,0)),0,(VLOOKUP($B400,$AB:$AX,2,0)))</f>
        <v>Q3 01</v>
      </c>
      <c r="BD400" s="164" t="str">
        <f aca="false">IF(ISERROR(VLOOKUP($B400,$AB:$AX,3,0)),0,(VLOOKUP($B400,$AB:$AX,3,0)))</f>
        <v>Bill Appleby</v>
      </c>
      <c r="BE400" s="164" t="n">
        <f aca="false">IF(ISERROR(VLOOKUP($B400,$AB:$AX,4,0)),0,(VLOOKUP($B400,$AB:$AX,4,0)))</f>
        <v>0</v>
      </c>
      <c r="BF400" s="164" t="n">
        <f aca="false">IF(ISERROR(VLOOKUP($B400,$AB:$AX,5,0)),0,(VLOOKUP($B400,$AB:$AX,5,0)))</f>
        <v>0</v>
      </c>
      <c r="BG400" s="164" t="n">
        <f aca="false">IF(ISERROR(VLOOKUP($B400,$AB:$AX,6,0)),0,(VLOOKUP($B400,$AB:$AX,6,0)))</f>
        <v>0</v>
      </c>
      <c r="BH400" s="164" t="n">
        <f aca="false">IF(ISERROR(VLOOKUP($B400,$AB:$AX,7,0)),0,(VLOOKUP($B400,$AB:$AX,7,0)))</f>
        <v>0</v>
      </c>
      <c r="BI400" s="164" t="n">
        <f aca="false">IF(ISERROR(VLOOKUP($B400,$AB:$AX,8,0)),0,(VLOOKUP($B400,$AB:$AX,8,0)))</f>
        <v>0</v>
      </c>
      <c r="BJ400" s="164" t="n">
        <f aca="false">IF(ISERROR(VLOOKUP($B400,$AB:$AX,9,0)),0,(VLOOKUP($B400,$AB:$AX,9,0)))</f>
        <v>0</v>
      </c>
      <c r="BK400" s="165" t="n">
        <f aca="false">IF(ISERROR(VLOOKUP($B400,$AB:$AX,10,0)),0,(VLOOKUP($B400,$AB:$AX,10,0)))</f>
        <v>0</v>
      </c>
    </row>
    <row r="401" customFormat="false" ht="12.75" hidden="false" customHeight="false" outlineLevel="0" collapsed="false">
      <c r="A401" s="174" t="s">
        <v>887</v>
      </c>
      <c r="B401" s="94" t="s">
        <v>888</v>
      </c>
      <c r="C401" s="21" t="s">
        <v>100</v>
      </c>
      <c r="D401" s="22" t="s">
        <v>885</v>
      </c>
      <c r="AA401" s="5" t="s">
        <v>887</v>
      </c>
      <c r="AB401" s="5" t="s">
        <v>888</v>
      </c>
      <c r="AC401" s="5" t="s">
        <v>100</v>
      </c>
      <c r="AD401" s="5" t="s">
        <v>885</v>
      </c>
      <c r="BB401" s="85" t="str">
        <f aca="false">IF(ISERROR(VLOOKUP($B401,$AB:$AX,1,0)),0,(VLOOKUP($B401,$AB:$AX,1,0)))</f>
        <v>LME Forward positions</v>
      </c>
      <c r="BC401" s="86" t="str">
        <f aca="false">IF(ISERROR(VLOOKUP($B401,$AB:$AX,2,0)),0,(VLOOKUP($B401,$AB:$AX,2,0)))</f>
        <v>Q3 01</v>
      </c>
      <c r="BD401" s="164" t="str">
        <f aca="false">IF(ISERROR(VLOOKUP($B401,$AB:$AX,3,0)),0,(VLOOKUP($B401,$AB:$AX,3,0)))</f>
        <v>Bill Appleby</v>
      </c>
      <c r="BE401" s="164" t="n">
        <f aca="false">IF(ISERROR(VLOOKUP($B401,$AB:$AX,4,0)),0,(VLOOKUP($B401,$AB:$AX,4,0)))</f>
        <v>0</v>
      </c>
      <c r="BF401" s="164" t="n">
        <f aca="false">IF(ISERROR(VLOOKUP($B401,$AB:$AX,5,0)),0,(VLOOKUP($B401,$AB:$AX,5,0)))</f>
        <v>0</v>
      </c>
      <c r="BG401" s="164" t="n">
        <f aca="false">IF(ISERROR(VLOOKUP($B401,$AB:$AX,6,0)),0,(VLOOKUP($B401,$AB:$AX,6,0)))</f>
        <v>0</v>
      </c>
      <c r="BH401" s="164" t="n">
        <f aca="false">IF(ISERROR(VLOOKUP($B401,$AB:$AX,7,0)),0,(VLOOKUP($B401,$AB:$AX,7,0)))</f>
        <v>0</v>
      </c>
      <c r="BI401" s="164" t="n">
        <f aca="false">IF(ISERROR(VLOOKUP($B401,$AB:$AX,8,0)),0,(VLOOKUP($B401,$AB:$AX,8,0)))</f>
        <v>0</v>
      </c>
      <c r="BJ401" s="164" t="n">
        <f aca="false">IF(ISERROR(VLOOKUP($B401,$AB:$AX,9,0)),0,(VLOOKUP($B401,$AB:$AX,9,0)))</f>
        <v>0</v>
      </c>
      <c r="BK401" s="165" t="n">
        <f aca="false">IF(ISERROR(VLOOKUP($B401,$AB:$AX,10,0)),0,(VLOOKUP($B401,$AB:$AX,10,0)))</f>
        <v>0</v>
      </c>
    </row>
    <row r="402" customFormat="false" ht="12.75" hidden="false" customHeight="false" outlineLevel="0" collapsed="false">
      <c r="A402" s="174" t="s">
        <v>891</v>
      </c>
      <c r="B402" s="94" t="s">
        <v>892</v>
      </c>
      <c r="C402" s="21" t="s">
        <v>144</v>
      </c>
      <c r="D402" s="22" t="s">
        <v>858</v>
      </c>
      <c r="AA402" s="5" t="s">
        <v>891</v>
      </c>
      <c r="AB402" s="5" t="s">
        <v>892</v>
      </c>
      <c r="AC402" s="5" t="s">
        <v>144</v>
      </c>
      <c r="AD402" s="5" t="s">
        <v>858</v>
      </c>
      <c r="BB402" s="85" t="str">
        <f aca="false">IF(ISERROR(VLOOKUP($B402,$AB:$AX,1,0)),0,(VLOOKUP($B402,$AB:$AX,1,0)))</f>
        <v>Margaux III</v>
      </c>
      <c r="BC402" s="86" t="str">
        <f aca="false">IF(ISERROR(VLOOKUP($B402,$AB:$AX,2,0)),0,(VLOOKUP($B402,$AB:$AX,2,0)))</f>
        <v>Q4 01</v>
      </c>
      <c r="BD402" s="164" t="str">
        <f aca="false">IF(ISERROR(VLOOKUP($B402,$AB:$AX,3,0)),0,(VLOOKUP($B402,$AB:$AX,3,0)))</f>
        <v>Maroun Abboudy</v>
      </c>
      <c r="BE402" s="164" t="n">
        <f aca="false">IF(ISERROR(VLOOKUP($B402,$AB:$AX,4,0)),0,(VLOOKUP($B402,$AB:$AX,4,0)))</f>
        <v>0</v>
      </c>
      <c r="BF402" s="164" t="n">
        <f aca="false">IF(ISERROR(VLOOKUP($B402,$AB:$AX,5,0)),0,(VLOOKUP($B402,$AB:$AX,5,0)))</f>
        <v>0</v>
      </c>
      <c r="BG402" s="164" t="n">
        <f aca="false">IF(ISERROR(VLOOKUP($B402,$AB:$AX,6,0)),0,(VLOOKUP($B402,$AB:$AX,6,0)))</f>
        <v>0</v>
      </c>
      <c r="BH402" s="164" t="n">
        <f aca="false">IF(ISERROR(VLOOKUP($B402,$AB:$AX,7,0)),0,(VLOOKUP($B402,$AB:$AX,7,0)))</f>
        <v>0</v>
      </c>
      <c r="BI402" s="164" t="n">
        <f aca="false">IF(ISERROR(VLOOKUP($B402,$AB:$AX,8,0)),0,(VLOOKUP($B402,$AB:$AX,8,0)))</f>
        <v>0</v>
      </c>
      <c r="BJ402" s="164" t="n">
        <f aca="false">IF(ISERROR(VLOOKUP($B402,$AB:$AX,9,0)),0,(VLOOKUP($B402,$AB:$AX,9,0)))</f>
        <v>0</v>
      </c>
      <c r="BK402" s="165" t="n">
        <f aca="false">IF(ISERROR(VLOOKUP($B402,$AB:$AX,10,0)),0,(VLOOKUP($B402,$AB:$AX,10,0)))</f>
        <v>0</v>
      </c>
    </row>
    <row r="403" customFormat="false" ht="12.75" hidden="false" customHeight="false" outlineLevel="0" collapsed="false">
      <c r="A403" s="174" t="s">
        <v>895</v>
      </c>
      <c r="B403" s="94" t="s">
        <v>896</v>
      </c>
      <c r="C403" s="21" t="s">
        <v>144</v>
      </c>
      <c r="D403" s="22" t="s">
        <v>858</v>
      </c>
      <c r="AA403" s="5" t="s">
        <v>895</v>
      </c>
      <c r="AB403" s="5" t="s">
        <v>896</v>
      </c>
      <c r="AC403" s="5" t="s">
        <v>144</v>
      </c>
      <c r="AD403" s="5" t="s">
        <v>858</v>
      </c>
      <c r="BB403" s="85" t="str">
        <f aca="false">IF(ISERROR(VLOOKUP($B403,$AB:$AX,1,0)),0,(VLOOKUP($B403,$AB:$AX,1,0)))</f>
        <v>Sarlux Refinancing</v>
      </c>
      <c r="BC403" s="86" t="str">
        <f aca="false">IF(ISERROR(VLOOKUP($B403,$AB:$AX,2,0)),0,(VLOOKUP($B403,$AB:$AX,2,0)))</f>
        <v>Q4 01</v>
      </c>
      <c r="BD403" s="164" t="str">
        <f aca="false">IF(ISERROR(VLOOKUP($B403,$AB:$AX,3,0)),0,(VLOOKUP($B403,$AB:$AX,3,0)))</f>
        <v>Maroun Abboudy</v>
      </c>
      <c r="BE403" s="164" t="n">
        <f aca="false">IF(ISERROR(VLOOKUP($B403,$AB:$AX,4,0)),0,(VLOOKUP($B403,$AB:$AX,4,0)))</f>
        <v>0</v>
      </c>
      <c r="BF403" s="164" t="n">
        <f aca="false">IF(ISERROR(VLOOKUP($B403,$AB:$AX,5,0)),0,(VLOOKUP($B403,$AB:$AX,5,0)))</f>
        <v>0</v>
      </c>
      <c r="BG403" s="164" t="n">
        <f aca="false">IF(ISERROR(VLOOKUP($B403,$AB:$AX,6,0)),0,(VLOOKUP($B403,$AB:$AX,6,0)))</f>
        <v>0</v>
      </c>
      <c r="BH403" s="164" t="n">
        <f aca="false">IF(ISERROR(VLOOKUP($B403,$AB:$AX,7,0)),0,(VLOOKUP($B403,$AB:$AX,7,0)))</f>
        <v>0</v>
      </c>
      <c r="BI403" s="164" t="n">
        <f aca="false">IF(ISERROR(VLOOKUP($B403,$AB:$AX,8,0)),0,(VLOOKUP($B403,$AB:$AX,8,0)))</f>
        <v>0</v>
      </c>
      <c r="BJ403" s="164" t="n">
        <f aca="false">IF(ISERROR(VLOOKUP($B403,$AB:$AX,9,0)),0,(VLOOKUP($B403,$AB:$AX,9,0)))</f>
        <v>0</v>
      </c>
      <c r="BK403" s="165" t="n">
        <f aca="false">IF(ISERROR(VLOOKUP($B403,$AB:$AX,10,0)),0,(VLOOKUP($B403,$AB:$AX,10,0)))</f>
        <v>0</v>
      </c>
    </row>
    <row r="404" customFormat="false" ht="12.75" hidden="true" customHeight="false" outlineLevel="0" collapsed="false">
      <c r="A404" s="174" t="s">
        <v>899</v>
      </c>
      <c r="B404" s="94" t="s">
        <v>900</v>
      </c>
      <c r="C404" s="21" t="s">
        <v>144</v>
      </c>
      <c r="D404" s="22" t="s">
        <v>901</v>
      </c>
      <c r="AA404" s="5" t="s">
        <v>899</v>
      </c>
      <c r="AB404" s="5" t="s">
        <v>900</v>
      </c>
      <c r="AC404" s="5" t="s">
        <v>144</v>
      </c>
      <c r="AD404" s="5" t="s">
        <v>901</v>
      </c>
      <c r="BB404" s="85" t="str">
        <f aca="false">IF(ISERROR(VLOOKUP($B404,$AB:$AX,1,0)),0,(VLOOKUP($B404,$AB:$AX,1,0)))</f>
        <v>Metals values</v>
      </c>
      <c r="BC404" s="86" t="str">
        <f aca="false">IF(ISERROR(VLOOKUP($B404,$AB:$AX,2,0)),0,(VLOOKUP($B404,$AB:$AX,2,0)))</f>
        <v>Q4 01</v>
      </c>
      <c r="BD404" s="164" t="str">
        <f aca="false">IF(ISERROR(VLOOKUP($B404,$AB:$AX,3,0)),0,(VLOOKUP($B404,$AB:$AX,3,0)))</f>
        <v>Treasa Kirby</v>
      </c>
      <c r="BE404" s="164" t="n">
        <f aca="false">IF(ISERROR(VLOOKUP($B404,$AB:$AX,4,0)),0,(VLOOKUP($B404,$AB:$AX,4,0)))</f>
        <v>0</v>
      </c>
      <c r="BF404" s="164" t="n">
        <f aca="false">IF(ISERROR(VLOOKUP($B404,$AB:$AX,5,0)),0,(VLOOKUP($B404,$AB:$AX,5,0)))</f>
        <v>0</v>
      </c>
      <c r="BG404" s="164" t="n">
        <f aca="false">IF(ISERROR(VLOOKUP($B404,$AB:$AX,6,0)),0,(VLOOKUP($B404,$AB:$AX,6,0)))</f>
        <v>0</v>
      </c>
      <c r="BH404" s="164" t="n">
        <f aca="false">IF(ISERROR(VLOOKUP($B404,$AB:$AX,7,0)),0,(VLOOKUP($B404,$AB:$AX,7,0)))</f>
        <v>0</v>
      </c>
      <c r="BI404" s="164" t="n">
        <f aca="false">IF(ISERROR(VLOOKUP($B404,$AB:$AX,8,0)),0,(VLOOKUP($B404,$AB:$AX,8,0)))</f>
        <v>0</v>
      </c>
      <c r="BJ404" s="164" t="n">
        <f aca="false">IF(ISERROR(VLOOKUP($B404,$AB:$AX,9,0)),0,(VLOOKUP($B404,$AB:$AX,9,0)))</f>
        <v>0</v>
      </c>
      <c r="BK404" s="165" t="n">
        <f aca="false">IF(ISERROR(VLOOKUP($B404,$AB:$AX,10,0)),0,(VLOOKUP($B404,$AB:$AX,10,0)))</f>
        <v>0</v>
      </c>
    </row>
    <row r="405" customFormat="false" ht="12.75" hidden="true" customHeight="false" outlineLevel="0" collapsed="false">
      <c r="A405" s="174" t="s">
        <v>903</v>
      </c>
      <c r="B405" s="94" t="s">
        <v>904</v>
      </c>
      <c r="C405" s="21" t="s">
        <v>144</v>
      </c>
      <c r="D405" s="22" t="s">
        <v>901</v>
      </c>
      <c r="AA405" s="5" t="s">
        <v>903</v>
      </c>
      <c r="AB405" s="5" t="s">
        <v>904</v>
      </c>
      <c r="AC405" s="5" t="s">
        <v>144</v>
      </c>
      <c r="AD405" s="5" t="s">
        <v>901</v>
      </c>
      <c r="BB405" s="85" t="str">
        <f aca="false">IF(ISERROR(VLOOKUP($B405,$AB:$AX,1,0)),0,(VLOOKUP($B405,$AB:$AX,1,0)))</f>
        <v>German Recycling business</v>
      </c>
      <c r="BC405" s="86" t="str">
        <f aca="false">IF(ISERROR(VLOOKUP($B405,$AB:$AX,2,0)),0,(VLOOKUP($B405,$AB:$AX,2,0)))</f>
        <v>Q4 01</v>
      </c>
      <c r="BD405" s="164" t="str">
        <f aca="false">IF(ISERROR(VLOOKUP($B405,$AB:$AX,3,0)),0,(VLOOKUP($B405,$AB:$AX,3,0)))</f>
        <v>Treasa Kirby</v>
      </c>
      <c r="BE405" s="164" t="n">
        <f aca="false">IF(ISERROR(VLOOKUP($B405,$AB:$AX,4,0)),0,(VLOOKUP($B405,$AB:$AX,4,0)))</f>
        <v>0</v>
      </c>
      <c r="BF405" s="164" t="n">
        <f aca="false">IF(ISERROR(VLOOKUP($B405,$AB:$AX,5,0)),0,(VLOOKUP($B405,$AB:$AX,5,0)))</f>
        <v>0</v>
      </c>
      <c r="BG405" s="164" t="n">
        <f aca="false">IF(ISERROR(VLOOKUP($B405,$AB:$AX,6,0)),0,(VLOOKUP($B405,$AB:$AX,6,0)))</f>
        <v>0</v>
      </c>
      <c r="BH405" s="164" t="n">
        <f aca="false">IF(ISERROR(VLOOKUP($B405,$AB:$AX,7,0)),0,(VLOOKUP($B405,$AB:$AX,7,0)))</f>
        <v>0</v>
      </c>
      <c r="BI405" s="164" t="n">
        <f aca="false">IF(ISERROR(VLOOKUP($B405,$AB:$AX,8,0)),0,(VLOOKUP($B405,$AB:$AX,8,0)))</f>
        <v>0</v>
      </c>
      <c r="BJ405" s="164" t="n">
        <f aca="false">IF(ISERROR(VLOOKUP($B405,$AB:$AX,9,0)),0,(VLOOKUP($B405,$AB:$AX,9,0)))</f>
        <v>0</v>
      </c>
      <c r="BK405" s="165" t="n">
        <f aca="false">IF(ISERROR(VLOOKUP($B405,$AB:$AX,10,0)),0,(VLOOKUP($B405,$AB:$AX,10,0)))</f>
        <v>0</v>
      </c>
    </row>
    <row r="406" customFormat="false" ht="12.75" hidden="true" customHeight="false" outlineLevel="0" collapsed="false">
      <c r="A406" s="174" t="s">
        <v>906</v>
      </c>
      <c r="AA406" s="5" t="s">
        <v>906</v>
      </c>
      <c r="BB406" s="85" t="n">
        <f aca="false">IF(ISERROR(VLOOKUP($B406,$AB:$AX,1,0)),0,(VLOOKUP($B406,$AB:$AX,1,0)))</f>
        <v>0</v>
      </c>
      <c r="BC406" s="86" t="n">
        <f aca="false">IF(ISERROR(VLOOKUP($B406,$AB:$AX,2,0)),0,(VLOOKUP($B406,$AB:$AX,2,0)))</f>
        <v>0</v>
      </c>
      <c r="BD406" s="164" t="n">
        <f aca="false">IF(ISERROR(VLOOKUP($B406,$AB:$AX,3,0)),0,(VLOOKUP($B406,$AB:$AX,3,0)))</f>
        <v>0</v>
      </c>
      <c r="BE406" s="164" t="n">
        <f aca="false">IF(ISERROR(VLOOKUP($B406,$AB:$AX,4,0)),0,(VLOOKUP($B406,$AB:$AX,4,0)))</f>
        <v>0</v>
      </c>
      <c r="BF406" s="164" t="n">
        <f aca="false">IF(ISERROR(VLOOKUP($B406,$AB:$AX,5,0)),0,(VLOOKUP($B406,$AB:$AX,5,0)))</f>
        <v>0</v>
      </c>
      <c r="BG406" s="164" t="n">
        <f aca="false">IF(ISERROR(VLOOKUP($B406,$AB:$AX,6,0)),0,(VLOOKUP($B406,$AB:$AX,6,0)))</f>
        <v>0</v>
      </c>
      <c r="BH406" s="164" t="n">
        <f aca="false">IF(ISERROR(VLOOKUP($B406,$AB:$AX,7,0)),0,(VLOOKUP($B406,$AB:$AX,7,0)))</f>
        <v>0</v>
      </c>
      <c r="BI406" s="164" t="n">
        <f aca="false">IF(ISERROR(VLOOKUP($B406,$AB:$AX,8,0)),0,(VLOOKUP($B406,$AB:$AX,8,0)))</f>
        <v>0</v>
      </c>
      <c r="BJ406" s="164" t="n">
        <f aca="false">IF(ISERROR(VLOOKUP($B406,$AB:$AX,9,0)),0,(VLOOKUP($B406,$AB:$AX,9,0)))</f>
        <v>0</v>
      </c>
      <c r="BK406" s="165" t="n">
        <f aca="false">IF(ISERROR(VLOOKUP($B406,$AB:$AX,10,0)),0,(VLOOKUP($B406,$AB:$AX,10,0)))</f>
        <v>0</v>
      </c>
    </row>
    <row r="407" customFormat="false" ht="12.75" hidden="true" customHeight="false" outlineLevel="0" collapsed="false">
      <c r="A407" s="174" t="s">
        <v>907</v>
      </c>
      <c r="AA407" s="5" t="s">
        <v>907</v>
      </c>
      <c r="BB407" s="85" t="n">
        <f aca="false">IF(ISERROR(VLOOKUP($B407,$AB:$AX,1,0)),0,(VLOOKUP($B407,$AB:$AX,1,0)))</f>
        <v>0</v>
      </c>
      <c r="BC407" s="86" t="n">
        <f aca="false">IF(ISERROR(VLOOKUP($B407,$AB:$AX,2,0)),0,(VLOOKUP($B407,$AB:$AX,2,0)))</f>
        <v>0</v>
      </c>
      <c r="BD407" s="164" t="n">
        <f aca="false">IF(ISERROR(VLOOKUP($B407,$AB:$AX,3,0)),0,(VLOOKUP($B407,$AB:$AX,3,0)))</f>
        <v>0</v>
      </c>
      <c r="BE407" s="164" t="n">
        <f aca="false">IF(ISERROR(VLOOKUP($B407,$AB:$AX,4,0)),0,(VLOOKUP($B407,$AB:$AX,4,0)))</f>
        <v>0</v>
      </c>
      <c r="BF407" s="164" t="n">
        <f aca="false">IF(ISERROR(VLOOKUP($B407,$AB:$AX,5,0)),0,(VLOOKUP($B407,$AB:$AX,5,0)))</f>
        <v>0</v>
      </c>
      <c r="BG407" s="164" t="n">
        <f aca="false">IF(ISERROR(VLOOKUP($B407,$AB:$AX,6,0)),0,(VLOOKUP($B407,$AB:$AX,6,0)))</f>
        <v>0</v>
      </c>
      <c r="BH407" s="164" t="n">
        <f aca="false">IF(ISERROR(VLOOKUP($B407,$AB:$AX,7,0)),0,(VLOOKUP($B407,$AB:$AX,7,0)))</f>
        <v>0</v>
      </c>
      <c r="BI407" s="164" t="n">
        <f aca="false">IF(ISERROR(VLOOKUP($B407,$AB:$AX,8,0)),0,(VLOOKUP($B407,$AB:$AX,8,0)))</f>
        <v>0</v>
      </c>
      <c r="BJ407" s="164" t="n">
        <f aca="false">IF(ISERROR(VLOOKUP($B407,$AB:$AX,9,0)),0,(VLOOKUP($B407,$AB:$AX,9,0)))</f>
        <v>0</v>
      </c>
      <c r="BK407" s="165" t="n">
        <f aca="false">IF(ISERROR(VLOOKUP($B407,$AB:$AX,10,0)),0,(VLOOKUP($B407,$AB:$AX,10,0)))</f>
        <v>0</v>
      </c>
    </row>
    <row r="408" customFormat="false" ht="12.75" hidden="true" customHeight="false" outlineLevel="0" collapsed="false">
      <c r="A408" s="174" t="s">
        <v>908</v>
      </c>
      <c r="AA408" s="5" t="s">
        <v>908</v>
      </c>
      <c r="BB408" s="85" t="n">
        <f aca="false">IF(ISERROR(VLOOKUP($B408,$AB:$AX,1,0)),0,(VLOOKUP($B408,$AB:$AX,1,0)))</f>
        <v>0</v>
      </c>
      <c r="BC408" s="86" t="n">
        <f aca="false">IF(ISERROR(VLOOKUP($B408,$AB:$AX,2,0)),0,(VLOOKUP($B408,$AB:$AX,2,0)))</f>
        <v>0</v>
      </c>
      <c r="BD408" s="164" t="n">
        <f aca="false">IF(ISERROR(VLOOKUP($B408,$AB:$AX,3,0)),0,(VLOOKUP($B408,$AB:$AX,3,0)))</f>
        <v>0</v>
      </c>
      <c r="BE408" s="164" t="n">
        <f aca="false">IF(ISERROR(VLOOKUP($B408,$AB:$AX,4,0)),0,(VLOOKUP($B408,$AB:$AX,4,0)))</f>
        <v>0</v>
      </c>
      <c r="BF408" s="164" t="n">
        <f aca="false">IF(ISERROR(VLOOKUP($B408,$AB:$AX,5,0)),0,(VLOOKUP($B408,$AB:$AX,5,0)))</f>
        <v>0</v>
      </c>
      <c r="BG408" s="164" t="n">
        <f aca="false">IF(ISERROR(VLOOKUP($B408,$AB:$AX,6,0)),0,(VLOOKUP($B408,$AB:$AX,6,0)))</f>
        <v>0</v>
      </c>
      <c r="BH408" s="164" t="n">
        <f aca="false">IF(ISERROR(VLOOKUP($B408,$AB:$AX,7,0)),0,(VLOOKUP($B408,$AB:$AX,7,0)))</f>
        <v>0</v>
      </c>
      <c r="BI408" s="164" t="n">
        <f aca="false">IF(ISERROR(VLOOKUP($B408,$AB:$AX,8,0)),0,(VLOOKUP($B408,$AB:$AX,8,0)))</f>
        <v>0</v>
      </c>
      <c r="BJ408" s="164" t="n">
        <f aca="false">IF(ISERROR(VLOOKUP($B408,$AB:$AX,9,0)),0,(VLOOKUP($B408,$AB:$AX,9,0)))</f>
        <v>0</v>
      </c>
      <c r="BK408" s="165" t="n">
        <f aca="false">IF(ISERROR(VLOOKUP($B408,$AB:$AX,10,0)),0,(VLOOKUP($B408,$AB:$AX,10,0)))</f>
        <v>0</v>
      </c>
    </row>
    <row r="409" customFormat="false" ht="12.75" hidden="true" customHeight="false" outlineLevel="0" collapsed="false">
      <c r="A409" s="174" t="s">
        <v>909</v>
      </c>
      <c r="AA409" s="5" t="s">
        <v>909</v>
      </c>
      <c r="BB409" s="85" t="n">
        <f aca="false">IF(ISERROR(VLOOKUP($B409,$AB:$AX,1,0)),0,(VLOOKUP($B409,$AB:$AX,1,0)))</f>
        <v>0</v>
      </c>
      <c r="BC409" s="86" t="n">
        <f aca="false">IF(ISERROR(VLOOKUP($B409,$AB:$AX,2,0)),0,(VLOOKUP($B409,$AB:$AX,2,0)))</f>
        <v>0</v>
      </c>
      <c r="BD409" s="164" t="n">
        <f aca="false">IF(ISERROR(VLOOKUP($B409,$AB:$AX,3,0)),0,(VLOOKUP($B409,$AB:$AX,3,0)))</f>
        <v>0</v>
      </c>
      <c r="BE409" s="164" t="n">
        <f aca="false">IF(ISERROR(VLOOKUP($B409,$AB:$AX,4,0)),0,(VLOOKUP($B409,$AB:$AX,4,0)))</f>
        <v>0</v>
      </c>
      <c r="BF409" s="164" t="n">
        <f aca="false">IF(ISERROR(VLOOKUP($B409,$AB:$AX,5,0)),0,(VLOOKUP($B409,$AB:$AX,5,0)))</f>
        <v>0</v>
      </c>
      <c r="BG409" s="164" t="n">
        <f aca="false">IF(ISERROR(VLOOKUP($B409,$AB:$AX,6,0)),0,(VLOOKUP($B409,$AB:$AX,6,0)))</f>
        <v>0</v>
      </c>
      <c r="BH409" s="164" t="n">
        <f aca="false">IF(ISERROR(VLOOKUP($B409,$AB:$AX,7,0)),0,(VLOOKUP($B409,$AB:$AX,7,0)))</f>
        <v>0</v>
      </c>
      <c r="BI409" s="164" t="n">
        <f aca="false">IF(ISERROR(VLOOKUP($B409,$AB:$AX,8,0)),0,(VLOOKUP($B409,$AB:$AX,8,0)))</f>
        <v>0</v>
      </c>
      <c r="BJ409" s="164" t="n">
        <f aca="false">IF(ISERROR(VLOOKUP($B409,$AB:$AX,9,0)),0,(VLOOKUP($B409,$AB:$AX,9,0)))</f>
        <v>0</v>
      </c>
      <c r="BK409" s="165" t="n">
        <f aca="false">IF(ISERROR(VLOOKUP($B409,$AB:$AX,10,0)),0,(VLOOKUP($B409,$AB:$AX,10,0)))</f>
        <v>0</v>
      </c>
    </row>
    <row r="410" customFormat="false" ht="12.75" hidden="true" customHeight="false" outlineLevel="0" collapsed="false">
      <c r="A410" s="174" t="s">
        <v>910</v>
      </c>
      <c r="AA410" s="5" t="s">
        <v>910</v>
      </c>
      <c r="BB410" s="85" t="n">
        <f aca="false">IF(ISERROR(VLOOKUP($B410,$AB:$AX,1,0)),0,(VLOOKUP($B410,$AB:$AX,1,0)))</f>
        <v>0</v>
      </c>
      <c r="BC410" s="86" t="n">
        <f aca="false">IF(ISERROR(VLOOKUP($B410,$AB:$AX,2,0)),0,(VLOOKUP($B410,$AB:$AX,2,0)))</f>
        <v>0</v>
      </c>
      <c r="BD410" s="164" t="n">
        <f aca="false">IF(ISERROR(VLOOKUP($B410,$AB:$AX,3,0)),0,(VLOOKUP($B410,$AB:$AX,3,0)))</f>
        <v>0</v>
      </c>
      <c r="BE410" s="164" t="n">
        <f aca="false">IF(ISERROR(VLOOKUP($B410,$AB:$AX,4,0)),0,(VLOOKUP($B410,$AB:$AX,4,0)))</f>
        <v>0</v>
      </c>
      <c r="BF410" s="164" t="n">
        <f aca="false">IF(ISERROR(VLOOKUP($B410,$AB:$AX,5,0)),0,(VLOOKUP($B410,$AB:$AX,5,0)))</f>
        <v>0</v>
      </c>
      <c r="BG410" s="164" t="n">
        <f aca="false">IF(ISERROR(VLOOKUP($B410,$AB:$AX,6,0)),0,(VLOOKUP($B410,$AB:$AX,6,0)))</f>
        <v>0</v>
      </c>
      <c r="BH410" s="164" t="n">
        <f aca="false">IF(ISERROR(VLOOKUP($B410,$AB:$AX,7,0)),0,(VLOOKUP($B410,$AB:$AX,7,0)))</f>
        <v>0</v>
      </c>
      <c r="BI410" s="164" t="n">
        <f aca="false">IF(ISERROR(VLOOKUP($B410,$AB:$AX,8,0)),0,(VLOOKUP($B410,$AB:$AX,8,0)))</f>
        <v>0</v>
      </c>
      <c r="BJ410" s="164" t="n">
        <f aca="false">IF(ISERROR(VLOOKUP($B410,$AB:$AX,9,0)),0,(VLOOKUP($B410,$AB:$AX,9,0)))</f>
        <v>0</v>
      </c>
      <c r="BK410" s="165" t="n">
        <f aca="false">IF(ISERROR(VLOOKUP($B410,$AB:$AX,10,0)),0,(VLOOKUP($B410,$AB:$AX,10,0)))</f>
        <v>0</v>
      </c>
    </row>
    <row r="411" customFormat="false" ht="12.75" hidden="true" customHeight="false" outlineLevel="0" collapsed="false">
      <c r="A411" s="174" t="s">
        <v>911</v>
      </c>
      <c r="AA411" s="5" t="s">
        <v>911</v>
      </c>
      <c r="BB411" s="85" t="n">
        <f aca="false">IF(ISERROR(VLOOKUP($B411,$AB:$AX,1,0)),0,(VLOOKUP($B411,$AB:$AX,1,0)))</f>
        <v>0</v>
      </c>
      <c r="BC411" s="86" t="n">
        <f aca="false">IF(ISERROR(VLOOKUP($B411,$AB:$AX,2,0)),0,(VLOOKUP($B411,$AB:$AX,2,0)))</f>
        <v>0</v>
      </c>
      <c r="BD411" s="164" t="n">
        <f aca="false">IF(ISERROR(VLOOKUP($B411,$AB:$AX,3,0)),0,(VLOOKUP($B411,$AB:$AX,3,0)))</f>
        <v>0</v>
      </c>
      <c r="BE411" s="164" t="n">
        <f aca="false">IF(ISERROR(VLOOKUP($B411,$AB:$AX,4,0)),0,(VLOOKUP($B411,$AB:$AX,4,0)))</f>
        <v>0</v>
      </c>
      <c r="BF411" s="164" t="n">
        <f aca="false">IF(ISERROR(VLOOKUP($B411,$AB:$AX,5,0)),0,(VLOOKUP($B411,$AB:$AX,5,0)))</f>
        <v>0</v>
      </c>
      <c r="BG411" s="164" t="n">
        <f aca="false">IF(ISERROR(VLOOKUP($B411,$AB:$AX,6,0)),0,(VLOOKUP($B411,$AB:$AX,6,0)))</f>
        <v>0</v>
      </c>
      <c r="BH411" s="164" t="n">
        <f aca="false">IF(ISERROR(VLOOKUP($B411,$AB:$AX,7,0)),0,(VLOOKUP($B411,$AB:$AX,7,0)))</f>
        <v>0</v>
      </c>
      <c r="BI411" s="164" t="n">
        <f aca="false">IF(ISERROR(VLOOKUP($B411,$AB:$AX,8,0)),0,(VLOOKUP($B411,$AB:$AX,8,0)))</f>
        <v>0</v>
      </c>
      <c r="BJ411" s="164" t="n">
        <f aca="false">IF(ISERROR(VLOOKUP($B411,$AB:$AX,9,0)),0,(VLOOKUP($B411,$AB:$AX,9,0)))</f>
        <v>0</v>
      </c>
      <c r="BK411" s="165" t="n">
        <f aca="false">IF(ISERROR(VLOOKUP($B411,$AB:$AX,10,0)),0,(VLOOKUP($B411,$AB:$AX,10,0)))</f>
        <v>0</v>
      </c>
    </row>
    <row r="412" customFormat="false" ht="12.75" hidden="true" customHeight="false" outlineLevel="0" collapsed="false">
      <c r="A412" s="174" t="s">
        <v>912</v>
      </c>
      <c r="AA412" s="5" t="s">
        <v>912</v>
      </c>
      <c r="BB412" s="85" t="n">
        <f aca="false">IF(ISERROR(VLOOKUP($B412,$AB:$AX,1,0)),0,(VLOOKUP($B412,$AB:$AX,1,0)))</f>
        <v>0</v>
      </c>
      <c r="BC412" s="86" t="n">
        <f aca="false">IF(ISERROR(VLOOKUP($B412,$AB:$AX,2,0)),0,(VLOOKUP($B412,$AB:$AX,2,0)))</f>
        <v>0</v>
      </c>
      <c r="BD412" s="164" t="n">
        <f aca="false">IF(ISERROR(VLOOKUP($B412,$AB:$AX,3,0)),0,(VLOOKUP($B412,$AB:$AX,3,0)))</f>
        <v>0</v>
      </c>
      <c r="BE412" s="164" t="n">
        <f aca="false">IF(ISERROR(VLOOKUP($B412,$AB:$AX,4,0)),0,(VLOOKUP($B412,$AB:$AX,4,0)))</f>
        <v>0</v>
      </c>
      <c r="BF412" s="164" t="n">
        <f aca="false">IF(ISERROR(VLOOKUP($B412,$AB:$AX,5,0)),0,(VLOOKUP($B412,$AB:$AX,5,0)))</f>
        <v>0</v>
      </c>
      <c r="BG412" s="164" t="n">
        <f aca="false">IF(ISERROR(VLOOKUP($B412,$AB:$AX,6,0)),0,(VLOOKUP($B412,$AB:$AX,6,0)))</f>
        <v>0</v>
      </c>
      <c r="BH412" s="164" t="n">
        <f aca="false">IF(ISERROR(VLOOKUP($B412,$AB:$AX,7,0)),0,(VLOOKUP($B412,$AB:$AX,7,0)))</f>
        <v>0</v>
      </c>
      <c r="BI412" s="164" t="n">
        <f aca="false">IF(ISERROR(VLOOKUP($B412,$AB:$AX,8,0)),0,(VLOOKUP($B412,$AB:$AX,8,0)))</f>
        <v>0</v>
      </c>
      <c r="BJ412" s="164" t="n">
        <f aca="false">IF(ISERROR(VLOOKUP($B412,$AB:$AX,9,0)),0,(VLOOKUP($B412,$AB:$AX,9,0)))</f>
        <v>0</v>
      </c>
      <c r="BK412" s="165" t="n">
        <f aca="false">IF(ISERROR(VLOOKUP($B412,$AB:$AX,10,0)),0,(VLOOKUP($B412,$AB:$AX,10,0)))</f>
        <v>0</v>
      </c>
    </row>
    <row r="413" customFormat="false" ht="12.75" hidden="true" customHeight="false" outlineLevel="0" collapsed="false">
      <c r="A413" s="174" t="s">
        <v>913</v>
      </c>
      <c r="AA413" s="5" t="s">
        <v>913</v>
      </c>
      <c r="BB413" s="85" t="n">
        <f aca="false">IF(ISERROR(VLOOKUP($B413,$AB:$AX,1,0)),0,(VLOOKUP($B413,$AB:$AX,1,0)))</f>
        <v>0</v>
      </c>
      <c r="BC413" s="86" t="n">
        <f aca="false">IF(ISERROR(VLOOKUP($B413,$AB:$AX,2,0)),0,(VLOOKUP($B413,$AB:$AX,2,0)))</f>
        <v>0</v>
      </c>
      <c r="BD413" s="164" t="n">
        <f aca="false">IF(ISERROR(VLOOKUP($B413,$AB:$AX,3,0)),0,(VLOOKUP($B413,$AB:$AX,3,0)))</f>
        <v>0</v>
      </c>
      <c r="BE413" s="164" t="n">
        <f aca="false">IF(ISERROR(VLOOKUP($B413,$AB:$AX,4,0)),0,(VLOOKUP($B413,$AB:$AX,4,0)))</f>
        <v>0</v>
      </c>
      <c r="BF413" s="164" t="n">
        <f aca="false">IF(ISERROR(VLOOKUP($B413,$AB:$AX,5,0)),0,(VLOOKUP($B413,$AB:$AX,5,0)))</f>
        <v>0</v>
      </c>
      <c r="BG413" s="164" t="n">
        <f aca="false">IF(ISERROR(VLOOKUP($B413,$AB:$AX,6,0)),0,(VLOOKUP($B413,$AB:$AX,6,0)))</f>
        <v>0</v>
      </c>
      <c r="BH413" s="164" t="n">
        <f aca="false">IF(ISERROR(VLOOKUP($B413,$AB:$AX,7,0)),0,(VLOOKUP($B413,$AB:$AX,7,0)))</f>
        <v>0</v>
      </c>
      <c r="BI413" s="164" t="n">
        <f aca="false">IF(ISERROR(VLOOKUP($B413,$AB:$AX,8,0)),0,(VLOOKUP($B413,$AB:$AX,8,0)))</f>
        <v>0</v>
      </c>
      <c r="BJ413" s="164" t="n">
        <f aca="false">IF(ISERROR(VLOOKUP($B413,$AB:$AX,9,0)),0,(VLOOKUP($B413,$AB:$AX,9,0)))</f>
        <v>0</v>
      </c>
      <c r="BK413" s="165" t="n">
        <f aca="false">IF(ISERROR(VLOOKUP($B413,$AB:$AX,10,0)),0,(VLOOKUP($B413,$AB:$AX,10,0)))</f>
        <v>0</v>
      </c>
    </row>
    <row r="414" customFormat="false" ht="12.75" hidden="true" customHeight="false" outlineLevel="0" collapsed="false">
      <c r="A414" s="174" t="s">
        <v>914</v>
      </c>
      <c r="AA414" s="5" t="s">
        <v>914</v>
      </c>
      <c r="BB414" s="85" t="n">
        <f aca="false">IF(ISERROR(VLOOKUP($B414,$AB:$AX,1,0)),0,(VLOOKUP($B414,$AB:$AX,1,0)))</f>
        <v>0</v>
      </c>
      <c r="BC414" s="86" t="n">
        <f aca="false">IF(ISERROR(VLOOKUP($B414,$AB:$AX,2,0)),0,(VLOOKUP($B414,$AB:$AX,2,0)))</f>
        <v>0</v>
      </c>
      <c r="BD414" s="164" t="n">
        <f aca="false">IF(ISERROR(VLOOKUP($B414,$AB:$AX,3,0)),0,(VLOOKUP($B414,$AB:$AX,3,0)))</f>
        <v>0</v>
      </c>
      <c r="BE414" s="164" t="n">
        <f aca="false">IF(ISERROR(VLOOKUP($B414,$AB:$AX,4,0)),0,(VLOOKUP($B414,$AB:$AX,4,0)))</f>
        <v>0</v>
      </c>
      <c r="BF414" s="164" t="n">
        <f aca="false">IF(ISERROR(VLOOKUP($B414,$AB:$AX,5,0)),0,(VLOOKUP($B414,$AB:$AX,5,0)))</f>
        <v>0</v>
      </c>
      <c r="BG414" s="164" t="n">
        <f aca="false">IF(ISERROR(VLOOKUP($B414,$AB:$AX,6,0)),0,(VLOOKUP($B414,$AB:$AX,6,0)))</f>
        <v>0</v>
      </c>
      <c r="BH414" s="164" t="n">
        <f aca="false">IF(ISERROR(VLOOKUP($B414,$AB:$AX,7,0)),0,(VLOOKUP($B414,$AB:$AX,7,0)))</f>
        <v>0</v>
      </c>
      <c r="BI414" s="164" t="n">
        <f aca="false">IF(ISERROR(VLOOKUP($B414,$AB:$AX,8,0)),0,(VLOOKUP($B414,$AB:$AX,8,0)))</f>
        <v>0</v>
      </c>
      <c r="BJ414" s="164" t="n">
        <f aca="false">IF(ISERROR(VLOOKUP($B414,$AB:$AX,9,0)),0,(VLOOKUP($B414,$AB:$AX,9,0)))</f>
        <v>0</v>
      </c>
      <c r="BK414" s="165" t="n">
        <f aca="false">IF(ISERROR(VLOOKUP($B414,$AB:$AX,10,0)),0,(VLOOKUP($B414,$AB:$AX,10,0)))</f>
        <v>0</v>
      </c>
    </row>
    <row r="415" customFormat="false" ht="12.75" hidden="true" customHeight="false" outlineLevel="0" collapsed="false">
      <c r="A415" s="174" t="s">
        <v>915</v>
      </c>
      <c r="AA415" s="5" t="s">
        <v>915</v>
      </c>
      <c r="BB415" s="85" t="n">
        <f aca="false">IF(ISERROR(VLOOKUP($B415,$AB:$AX,1,0)),0,(VLOOKUP($B415,$AB:$AX,1,0)))</f>
        <v>0</v>
      </c>
      <c r="BC415" s="86" t="n">
        <f aca="false">IF(ISERROR(VLOOKUP($B415,$AB:$AX,2,0)),0,(VLOOKUP($B415,$AB:$AX,2,0)))</f>
        <v>0</v>
      </c>
      <c r="BD415" s="164" t="n">
        <f aca="false">IF(ISERROR(VLOOKUP($B415,$AB:$AX,3,0)),0,(VLOOKUP($B415,$AB:$AX,3,0)))</f>
        <v>0</v>
      </c>
      <c r="BE415" s="164" t="n">
        <f aca="false">IF(ISERROR(VLOOKUP($B415,$AB:$AX,4,0)),0,(VLOOKUP($B415,$AB:$AX,4,0)))</f>
        <v>0</v>
      </c>
      <c r="BF415" s="164" t="n">
        <f aca="false">IF(ISERROR(VLOOKUP($B415,$AB:$AX,5,0)),0,(VLOOKUP($B415,$AB:$AX,5,0)))</f>
        <v>0</v>
      </c>
      <c r="BG415" s="164" t="n">
        <f aca="false">IF(ISERROR(VLOOKUP($B415,$AB:$AX,6,0)),0,(VLOOKUP($B415,$AB:$AX,6,0)))</f>
        <v>0</v>
      </c>
      <c r="BH415" s="164" t="n">
        <f aca="false">IF(ISERROR(VLOOKUP($B415,$AB:$AX,7,0)),0,(VLOOKUP($B415,$AB:$AX,7,0)))</f>
        <v>0</v>
      </c>
      <c r="BI415" s="164" t="n">
        <f aca="false">IF(ISERROR(VLOOKUP($B415,$AB:$AX,8,0)),0,(VLOOKUP($B415,$AB:$AX,8,0)))</f>
        <v>0</v>
      </c>
      <c r="BJ415" s="164" t="n">
        <f aca="false">IF(ISERROR(VLOOKUP($B415,$AB:$AX,9,0)),0,(VLOOKUP($B415,$AB:$AX,9,0)))</f>
        <v>0</v>
      </c>
      <c r="BK415" s="165" t="n">
        <f aca="false">IF(ISERROR(VLOOKUP($B415,$AB:$AX,10,0)),0,(VLOOKUP($B415,$AB:$AX,10,0)))</f>
        <v>0</v>
      </c>
    </row>
    <row r="416" customFormat="false" ht="12.75" hidden="true" customHeight="false" outlineLevel="0" collapsed="false">
      <c r="A416" s="174" t="s">
        <v>916</v>
      </c>
      <c r="AA416" s="5" t="s">
        <v>916</v>
      </c>
      <c r="BB416" s="85" t="n">
        <f aca="false">IF(ISERROR(VLOOKUP($B416,$AB:$AX,1,0)),0,(VLOOKUP($B416,$AB:$AX,1,0)))</f>
        <v>0</v>
      </c>
      <c r="BC416" s="86" t="n">
        <f aca="false">IF(ISERROR(VLOOKUP($B416,$AB:$AX,2,0)),0,(VLOOKUP($B416,$AB:$AX,2,0)))</f>
        <v>0</v>
      </c>
      <c r="BD416" s="164" t="n">
        <f aca="false">IF(ISERROR(VLOOKUP($B416,$AB:$AX,3,0)),0,(VLOOKUP($B416,$AB:$AX,3,0)))</f>
        <v>0</v>
      </c>
      <c r="BE416" s="164" t="n">
        <f aca="false">IF(ISERROR(VLOOKUP($B416,$AB:$AX,4,0)),0,(VLOOKUP($B416,$AB:$AX,4,0)))</f>
        <v>0</v>
      </c>
      <c r="BF416" s="164" t="n">
        <f aca="false">IF(ISERROR(VLOOKUP($B416,$AB:$AX,5,0)),0,(VLOOKUP($B416,$AB:$AX,5,0)))</f>
        <v>0</v>
      </c>
      <c r="BG416" s="164" t="n">
        <f aca="false">IF(ISERROR(VLOOKUP($B416,$AB:$AX,6,0)),0,(VLOOKUP($B416,$AB:$AX,6,0)))</f>
        <v>0</v>
      </c>
      <c r="BH416" s="164" t="n">
        <f aca="false">IF(ISERROR(VLOOKUP($B416,$AB:$AX,7,0)),0,(VLOOKUP($B416,$AB:$AX,7,0)))</f>
        <v>0</v>
      </c>
      <c r="BI416" s="164" t="n">
        <f aca="false">IF(ISERROR(VLOOKUP($B416,$AB:$AX,8,0)),0,(VLOOKUP($B416,$AB:$AX,8,0)))</f>
        <v>0</v>
      </c>
      <c r="BJ416" s="164" t="n">
        <f aca="false">IF(ISERROR(VLOOKUP($B416,$AB:$AX,9,0)),0,(VLOOKUP($B416,$AB:$AX,9,0)))</f>
        <v>0</v>
      </c>
      <c r="BK416" s="165" t="n">
        <f aca="false">IF(ISERROR(VLOOKUP($B416,$AB:$AX,10,0)),0,(VLOOKUP($B416,$AB:$AX,10,0)))</f>
        <v>0</v>
      </c>
    </row>
    <row r="417" customFormat="false" ht="12.75" hidden="true" customHeight="false" outlineLevel="0" collapsed="false">
      <c r="A417" s="174" t="s">
        <v>917</v>
      </c>
      <c r="AA417" s="5" t="s">
        <v>917</v>
      </c>
      <c r="BB417" s="85" t="n">
        <f aca="false">IF(ISERROR(VLOOKUP($B417,$AB:$AX,1,0)),0,(VLOOKUP($B417,$AB:$AX,1,0)))</f>
        <v>0</v>
      </c>
      <c r="BC417" s="86" t="n">
        <f aca="false">IF(ISERROR(VLOOKUP($B417,$AB:$AX,2,0)),0,(VLOOKUP($B417,$AB:$AX,2,0)))</f>
        <v>0</v>
      </c>
      <c r="BD417" s="164" t="n">
        <f aca="false">IF(ISERROR(VLOOKUP($B417,$AB:$AX,3,0)),0,(VLOOKUP($B417,$AB:$AX,3,0)))</f>
        <v>0</v>
      </c>
      <c r="BE417" s="164" t="n">
        <f aca="false">IF(ISERROR(VLOOKUP($B417,$AB:$AX,4,0)),0,(VLOOKUP($B417,$AB:$AX,4,0)))</f>
        <v>0</v>
      </c>
      <c r="BF417" s="164" t="n">
        <f aca="false">IF(ISERROR(VLOOKUP($B417,$AB:$AX,5,0)),0,(VLOOKUP($B417,$AB:$AX,5,0)))</f>
        <v>0</v>
      </c>
      <c r="BG417" s="164" t="n">
        <f aca="false">IF(ISERROR(VLOOKUP($B417,$AB:$AX,6,0)),0,(VLOOKUP($B417,$AB:$AX,6,0)))</f>
        <v>0</v>
      </c>
      <c r="BH417" s="164" t="n">
        <f aca="false">IF(ISERROR(VLOOKUP($B417,$AB:$AX,7,0)),0,(VLOOKUP($B417,$AB:$AX,7,0)))</f>
        <v>0</v>
      </c>
      <c r="BI417" s="164" t="n">
        <f aca="false">IF(ISERROR(VLOOKUP($B417,$AB:$AX,8,0)),0,(VLOOKUP($B417,$AB:$AX,8,0)))</f>
        <v>0</v>
      </c>
      <c r="BJ417" s="164" t="n">
        <f aca="false">IF(ISERROR(VLOOKUP($B417,$AB:$AX,9,0)),0,(VLOOKUP($B417,$AB:$AX,9,0)))</f>
        <v>0</v>
      </c>
      <c r="BK417" s="165" t="n">
        <f aca="false">IF(ISERROR(VLOOKUP($B417,$AB:$AX,10,0)),0,(VLOOKUP($B417,$AB:$AX,10,0)))</f>
        <v>0</v>
      </c>
    </row>
    <row r="418" customFormat="false" ht="12.75" hidden="true" customHeight="false" outlineLevel="0" collapsed="false">
      <c r="A418" s="174" t="s">
        <v>918</v>
      </c>
      <c r="AA418" s="5" t="s">
        <v>918</v>
      </c>
      <c r="BB418" s="85" t="n">
        <f aca="false">IF(ISERROR(VLOOKUP($B418,$AB:$AX,1,0)),0,(VLOOKUP($B418,$AB:$AX,1,0)))</f>
        <v>0</v>
      </c>
      <c r="BC418" s="86" t="n">
        <f aca="false">IF(ISERROR(VLOOKUP($B418,$AB:$AX,2,0)),0,(VLOOKUP($B418,$AB:$AX,2,0)))</f>
        <v>0</v>
      </c>
      <c r="BD418" s="164" t="n">
        <f aca="false">IF(ISERROR(VLOOKUP($B418,$AB:$AX,3,0)),0,(VLOOKUP($B418,$AB:$AX,3,0)))</f>
        <v>0</v>
      </c>
      <c r="BE418" s="164" t="n">
        <f aca="false">IF(ISERROR(VLOOKUP($B418,$AB:$AX,4,0)),0,(VLOOKUP($B418,$AB:$AX,4,0)))</f>
        <v>0</v>
      </c>
      <c r="BF418" s="164" t="n">
        <f aca="false">IF(ISERROR(VLOOKUP($B418,$AB:$AX,5,0)),0,(VLOOKUP($B418,$AB:$AX,5,0)))</f>
        <v>0</v>
      </c>
      <c r="BG418" s="164" t="n">
        <f aca="false">IF(ISERROR(VLOOKUP($B418,$AB:$AX,6,0)),0,(VLOOKUP($B418,$AB:$AX,6,0)))</f>
        <v>0</v>
      </c>
      <c r="BH418" s="164" t="n">
        <f aca="false">IF(ISERROR(VLOOKUP($B418,$AB:$AX,7,0)),0,(VLOOKUP($B418,$AB:$AX,7,0)))</f>
        <v>0</v>
      </c>
      <c r="BI418" s="164" t="n">
        <f aca="false">IF(ISERROR(VLOOKUP($B418,$AB:$AX,8,0)),0,(VLOOKUP($B418,$AB:$AX,8,0)))</f>
        <v>0</v>
      </c>
      <c r="BJ418" s="164" t="n">
        <f aca="false">IF(ISERROR(VLOOKUP($B418,$AB:$AX,9,0)),0,(VLOOKUP($B418,$AB:$AX,9,0)))</f>
        <v>0</v>
      </c>
      <c r="BK418" s="165" t="n">
        <f aca="false">IF(ISERROR(VLOOKUP($B418,$AB:$AX,10,0)),0,(VLOOKUP($B418,$AB:$AX,10,0)))</f>
        <v>0</v>
      </c>
    </row>
    <row r="419" customFormat="false" ht="12.75" hidden="true" customHeight="false" outlineLevel="0" collapsed="false">
      <c r="A419" s="174" t="s">
        <v>919</v>
      </c>
      <c r="AA419" s="5" t="s">
        <v>919</v>
      </c>
      <c r="BB419" s="85" t="n">
        <f aca="false">IF(ISERROR(VLOOKUP($B419,$AB:$AX,1,0)),0,(VLOOKUP($B419,$AB:$AX,1,0)))</f>
        <v>0</v>
      </c>
      <c r="BC419" s="86" t="n">
        <f aca="false">IF(ISERROR(VLOOKUP($B419,$AB:$AX,2,0)),0,(VLOOKUP($B419,$AB:$AX,2,0)))</f>
        <v>0</v>
      </c>
      <c r="BD419" s="164" t="n">
        <f aca="false">IF(ISERROR(VLOOKUP($B419,$AB:$AX,3,0)),0,(VLOOKUP($B419,$AB:$AX,3,0)))</f>
        <v>0</v>
      </c>
      <c r="BE419" s="164" t="n">
        <f aca="false">IF(ISERROR(VLOOKUP($B419,$AB:$AX,4,0)),0,(VLOOKUP($B419,$AB:$AX,4,0)))</f>
        <v>0</v>
      </c>
      <c r="BF419" s="164" t="n">
        <f aca="false">IF(ISERROR(VLOOKUP($B419,$AB:$AX,5,0)),0,(VLOOKUP($B419,$AB:$AX,5,0)))</f>
        <v>0</v>
      </c>
      <c r="BG419" s="164" t="n">
        <f aca="false">IF(ISERROR(VLOOKUP($B419,$AB:$AX,6,0)),0,(VLOOKUP($B419,$AB:$AX,6,0)))</f>
        <v>0</v>
      </c>
      <c r="BH419" s="164" t="n">
        <f aca="false">IF(ISERROR(VLOOKUP($B419,$AB:$AX,7,0)),0,(VLOOKUP($B419,$AB:$AX,7,0)))</f>
        <v>0</v>
      </c>
      <c r="BI419" s="164" t="n">
        <f aca="false">IF(ISERROR(VLOOKUP($B419,$AB:$AX,8,0)),0,(VLOOKUP($B419,$AB:$AX,8,0)))</f>
        <v>0</v>
      </c>
      <c r="BJ419" s="164" t="n">
        <f aca="false">IF(ISERROR(VLOOKUP($B419,$AB:$AX,9,0)),0,(VLOOKUP($B419,$AB:$AX,9,0)))</f>
        <v>0</v>
      </c>
      <c r="BK419" s="165" t="n">
        <f aca="false">IF(ISERROR(VLOOKUP($B419,$AB:$AX,10,0)),0,(VLOOKUP($B419,$AB:$AX,10,0)))</f>
        <v>0</v>
      </c>
    </row>
    <row r="420" customFormat="false" ht="12.75" hidden="true" customHeight="false" outlineLevel="0" collapsed="false">
      <c r="A420" s="174" t="s">
        <v>920</v>
      </c>
      <c r="AA420" s="5" t="s">
        <v>920</v>
      </c>
      <c r="BB420" s="85" t="n">
        <f aca="false">IF(ISERROR(VLOOKUP($B420,$AB:$AX,1,0)),0,(VLOOKUP($B420,$AB:$AX,1,0)))</f>
        <v>0</v>
      </c>
      <c r="BC420" s="86" t="n">
        <f aca="false">IF(ISERROR(VLOOKUP($B420,$AB:$AX,2,0)),0,(VLOOKUP($B420,$AB:$AX,2,0)))</f>
        <v>0</v>
      </c>
      <c r="BD420" s="164" t="n">
        <f aca="false">IF(ISERROR(VLOOKUP($B420,$AB:$AX,3,0)),0,(VLOOKUP($B420,$AB:$AX,3,0)))</f>
        <v>0</v>
      </c>
      <c r="BE420" s="164" t="n">
        <f aca="false">IF(ISERROR(VLOOKUP($B420,$AB:$AX,4,0)),0,(VLOOKUP($B420,$AB:$AX,4,0)))</f>
        <v>0</v>
      </c>
      <c r="BF420" s="164" t="n">
        <f aca="false">IF(ISERROR(VLOOKUP($B420,$AB:$AX,5,0)),0,(VLOOKUP($B420,$AB:$AX,5,0)))</f>
        <v>0</v>
      </c>
      <c r="BG420" s="164" t="n">
        <f aca="false">IF(ISERROR(VLOOKUP($B420,$AB:$AX,6,0)),0,(VLOOKUP($B420,$AB:$AX,6,0)))</f>
        <v>0</v>
      </c>
      <c r="BH420" s="164" t="n">
        <f aca="false">IF(ISERROR(VLOOKUP($B420,$AB:$AX,7,0)),0,(VLOOKUP($B420,$AB:$AX,7,0)))</f>
        <v>0</v>
      </c>
      <c r="BI420" s="164" t="n">
        <f aca="false">IF(ISERROR(VLOOKUP($B420,$AB:$AX,8,0)),0,(VLOOKUP($B420,$AB:$AX,8,0)))</f>
        <v>0</v>
      </c>
      <c r="BJ420" s="164" t="n">
        <f aca="false">IF(ISERROR(VLOOKUP($B420,$AB:$AX,9,0)),0,(VLOOKUP($B420,$AB:$AX,9,0)))</f>
        <v>0</v>
      </c>
      <c r="BK420" s="165" t="n">
        <f aca="false">IF(ISERROR(VLOOKUP($B420,$AB:$AX,10,0)),0,(VLOOKUP($B420,$AB:$AX,10,0)))</f>
        <v>0</v>
      </c>
    </row>
    <row r="421" customFormat="false" ht="12.75" hidden="true" customHeight="false" outlineLevel="0" collapsed="false">
      <c r="A421" s="174" t="s">
        <v>921</v>
      </c>
      <c r="AA421" s="5" t="s">
        <v>921</v>
      </c>
      <c r="BB421" s="85" t="n">
        <f aca="false">IF(ISERROR(VLOOKUP($B421,$AB:$AX,1,0)),0,(VLOOKUP($B421,$AB:$AX,1,0)))</f>
        <v>0</v>
      </c>
      <c r="BC421" s="86" t="n">
        <f aca="false">IF(ISERROR(VLOOKUP($B421,$AB:$AX,2,0)),0,(VLOOKUP($B421,$AB:$AX,2,0)))</f>
        <v>0</v>
      </c>
      <c r="BD421" s="164" t="n">
        <f aca="false">IF(ISERROR(VLOOKUP($B421,$AB:$AX,3,0)),0,(VLOOKUP($B421,$AB:$AX,3,0)))</f>
        <v>0</v>
      </c>
      <c r="BE421" s="164" t="n">
        <f aca="false">IF(ISERROR(VLOOKUP($B421,$AB:$AX,4,0)),0,(VLOOKUP($B421,$AB:$AX,4,0)))</f>
        <v>0</v>
      </c>
      <c r="BF421" s="164" t="n">
        <f aca="false">IF(ISERROR(VLOOKUP($B421,$AB:$AX,5,0)),0,(VLOOKUP($B421,$AB:$AX,5,0)))</f>
        <v>0</v>
      </c>
      <c r="BG421" s="164" t="n">
        <f aca="false">IF(ISERROR(VLOOKUP($B421,$AB:$AX,6,0)),0,(VLOOKUP($B421,$AB:$AX,6,0)))</f>
        <v>0</v>
      </c>
      <c r="BH421" s="164" t="n">
        <f aca="false">IF(ISERROR(VLOOKUP($B421,$AB:$AX,7,0)),0,(VLOOKUP($B421,$AB:$AX,7,0)))</f>
        <v>0</v>
      </c>
      <c r="BI421" s="164" t="n">
        <f aca="false">IF(ISERROR(VLOOKUP($B421,$AB:$AX,8,0)),0,(VLOOKUP($B421,$AB:$AX,8,0)))</f>
        <v>0</v>
      </c>
      <c r="BJ421" s="164" t="n">
        <f aca="false">IF(ISERROR(VLOOKUP($B421,$AB:$AX,9,0)),0,(VLOOKUP($B421,$AB:$AX,9,0)))</f>
        <v>0</v>
      </c>
      <c r="BK421" s="165" t="n">
        <f aca="false">IF(ISERROR(VLOOKUP($B421,$AB:$AX,10,0)),0,(VLOOKUP($B421,$AB:$AX,10,0)))</f>
        <v>0</v>
      </c>
    </row>
    <row r="422" customFormat="false" ht="12.75" hidden="true" customHeight="false" outlineLevel="0" collapsed="false">
      <c r="A422" s="174" t="s">
        <v>922</v>
      </c>
      <c r="AA422" s="5" t="s">
        <v>922</v>
      </c>
      <c r="BB422" s="85" t="n">
        <f aca="false">IF(ISERROR(VLOOKUP($B422,$AB:$AX,1,0)),0,(VLOOKUP($B422,$AB:$AX,1,0)))</f>
        <v>0</v>
      </c>
      <c r="BC422" s="86" t="n">
        <f aca="false">IF(ISERROR(VLOOKUP($B422,$AB:$AX,2,0)),0,(VLOOKUP($B422,$AB:$AX,2,0)))</f>
        <v>0</v>
      </c>
      <c r="BD422" s="164" t="n">
        <f aca="false">IF(ISERROR(VLOOKUP($B422,$AB:$AX,3,0)),0,(VLOOKUP($B422,$AB:$AX,3,0)))</f>
        <v>0</v>
      </c>
      <c r="BE422" s="164" t="n">
        <f aca="false">IF(ISERROR(VLOOKUP($B422,$AB:$AX,4,0)),0,(VLOOKUP($B422,$AB:$AX,4,0)))</f>
        <v>0</v>
      </c>
      <c r="BF422" s="164" t="n">
        <f aca="false">IF(ISERROR(VLOOKUP($B422,$AB:$AX,5,0)),0,(VLOOKUP($B422,$AB:$AX,5,0)))</f>
        <v>0</v>
      </c>
      <c r="BG422" s="164" t="n">
        <f aca="false">IF(ISERROR(VLOOKUP($B422,$AB:$AX,6,0)),0,(VLOOKUP($B422,$AB:$AX,6,0)))</f>
        <v>0</v>
      </c>
      <c r="BH422" s="164" t="n">
        <f aca="false">IF(ISERROR(VLOOKUP($B422,$AB:$AX,7,0)),0,(VLOOKUP($B422,$AB:$AX,7,0)))</f>
        <v>0</v>
      </c>
      <c r="BI422" s="164" t="n">
        <f aca="false">IF(ISERROR(VLOOKUP($B422,$AB:$AX,8,0)),0,(VLOOKUP($B422,$AB:$AX,8,0)))</f>
        <v>0</v>
      </c>
      <c r="BJ422" s="164" t="n">
        <f aca="false">IF(ISERROR(VLOOKUP($B422,$AB:$AX,9,0)),0,(VLOOKUP($B422,$AB:$AX,9,0)))</f>
        <v>0</v>
      </c>
      <c r="BK422" s="165" t="n">
        <f aca="false">IF(ISERROR(VLOOKUP($B422,$AB:$AX,10,0)),0,(VLOOKUP($B422,$AB:$AX,10,0)))</f>
        <v>0</v>
      </c>
    </row>
    <row r="423" customFormat="false" ht="12.75" hidden="true" customHeight="false" outlineLevel="0" collapsed="false">
      <c r="A423" s="174" t="s">
        <v>923</v>
      </c>
      <c r="AA423" s="5" t="s">
        <v>923</v>
      </c>
      <c r="BB423" s="85" t="n">
        <f aca="false">IF(ISERROR(VLOOKUP($B423,$AB:$AX,1,0)),0,(VLOOKUP($B423,$AB:$AX,1,0)))</f>
        <v>0</v>
      </c>
      <c r="BC423" s="86" t="n">
        <f aca="false">IF(ISERROR(VLOOKUP($B423,$AB:$AX,2,0)),0,(VLOOKUP($B423,$AB:$AX,2,0)))</f>
        <v>0</v>
      </c>
      <c r="BD423" s="164" t="n">
        <f aca="false">IF(ISERROR(VLOOKUP($B423,$AB:$AX,3,0)),0,(VLOOKUP($B423,$AB:$AX,3,0)))</f>
        <v>0</v>
      </c>
      <c r="BE423" s="164" t="n">
        <f aca="false">IF(ISERROR(VLOOKUP($B423,$AB:$AX,4,0)),0,(VLOOKUP($B423,$AB:$AX,4,0)))</f>
        <v>0</v>
      </c>
      <c r="BF423" s="164" t="n">
        <f aca="false">IF(ISERROR(VLOOKUP($B423,$AB:$AX,5,0)),0,(VLOOKUP($B423,$AB:$AX,5,0)))</f>
        <v>0</v>
      </c>
      <c r="BG423" s="164" t="n">
        <f aca="false">IF(ISERROR(VLOOKUP($B423,$AB:$AX,6,0)),0,(VLOOKUP($B423,$AB:$AX,6,0)))</f>
        <v>0</v>
      </c>
      <c r="BH423" s="164" t="n">
        <f aca="false">IF(ISERROR(VLOOKUP($B423,$AB:$AX,7,0)),0,(VLOOKUP($B423,$AB:$AX,7,0)))</f>
        <v>0</v>
      </c>
      <c r="BI423" s="164" t="n">
        <f aca="false">IF(ISERROR(VLOOKUP($B423,$AB:$AX,8,0)),0,(VLOOKUP($B423,$AB:$AX,8,0)))</f>
        <v>0</v>
      </c>
      <c r="BJ423" s="164" t="n">
        <f aca="false">IF(ISERROR(VLOOKUP($B423,$AB:$AX,9,0)),0,(VLOOKUP($B423,$AB:$AX,9,0)))</f>
        <v>0</v>
      </c>
      <c r="BK423" s="165" t="n">
        <f aca="false">IF(ISERROR(VLOOKUP($B423,$AB:$AX,10,0)),0,(VLOOKUP($B423,$AB:$AX,10,0)))</f>
        <v>0</v>
      </c>
    </row>
    <row r="424" customFormat="false" ht="12.75" hidden="true" customHeight="false" outlineLevel="0" collapsed="false">
      <c r="A424" s="174" t="s">
        <v>924</v>
      </c>
      <c r="AA424" s="5" t="s">
        <v>924</v>
      </c>
      <c r="BB424" s="85" t="n">
        <f aca="false">IF(ISERROR(VLOOKUP($B424,$AB:$AX,1,0)),0,(VLOOKUP($B424,$AB:$AX,1,0)))</f>
        <v>0</v>
      </c>
      <c r="BC424" s="86" t="n">
        <f aca="false">IF(ISERROR(VLOOKUP($B424,$AB:$AX,2,0)),0,(VLOOKUP($B424,$AB:$AX,2,0)))</f>
        <v>0</v>
      </c>
      <c r="BD424" s="164" t="n">
        <f aca="false">IF(ISERROR(VLOOKUP($B424,$AB:$AX,3,0)),0,(VLOOKUP($B424,$AB:$AX,3,0)))</f>
        <v>0</v>
      </c>
      <c r="BE424" s="164" t="n">
        <f aca="false">IF(ISERROR(VLOOKUP($B424,$AB:$AX,4,0)),0,(VLOOKUP($B424,$AB:$AX,4,0)))</f>
        <v>0</v>
      </c>
      <c r="BF424" s="164" t="n">
        <f aca="false">IF(ISERROR(VLOOKUP($B424,$AB:$AX,5,0)),0,(VLOOKUP($B424,$AB:$AX,5,0)))</f>
        <v>0</v>
      </c>
      <c r="BG424" s="164" t="n">
        <f aca="false">IF(ISERROR(VLOOKUP($B424,$AB:$AX,6,0)),0,(VLOOKUP($B424,$AB:$AX,6,0)))</f>
        <v>0</v>
      </c>
      <c r="BH424" s="164" t="n">
        <f aca="false">IF(ISERROR(VLOOKUP($B424,$AB:$AX,7,0)),0,(VLOOKUP($B424,$AB:$AX,7,0)))</f>
        <v>0</v>
      </c>
      <c r="BI424" s="164" t="n">
        <f aca="false">IF(ISERROR(VLOOKUP($B424,$AB:$AX,8,0)),0,(VLOOKUP($B424,$AB:$AX,8,0)))</f>
        <v>0</v>
      </c>
      <c r="BJ424" s="164" t="n">
        <f aca="false">IF(ISERROR(VLOOKUP($B424,$AB:$AX,9,0)),0,(VLOOKUP($B424,$AB:$AX,9,0)))</f>
        <v>0</v>
      </c>
      <c r="BK424" s="165" t="n">
        <f aca="false">IF(ISERROR(VLOOKUP($B424,$AB:$AX,10,0)),0,(VLOOKUP($B424,$AB:$AX,10,0)))</f>
        <v>0</v>
      </c>
    </row>
    <row r="425" customFormat="false" ht="12.75" hidden="true" customHeight="false" outlineLevel="0" collapsed="false">
      <c r="A425" s="174" t="s">
        <v>925</v>
      </c>
      <c r="AA425" s="5" t="s">
        <v>925</v>
      </c>
      <c r="BB425" s="85" t="n">
        <f aca="false">IF(ISERROR(VLOOKUP($B425,$AB:$AX,1,0)),0,(VLOOKUP($B425,$AB:$AX,1,0)))</f>
        <v>0</v>
      </c>
      <c r="BC425" s="86" t="n">
        <f aca="false">IF(ISERROR(VLOOKUP($B425,$AB:$AX,2,0)),0,(VLOOKUP($B425,$AB:$AX,2,0)))</f>
        <v>0</v>
      </c>
      <c r="BD425" s="164" t="n">
        <f aca="false">IF(ISERROR(VLOOKUP($B425,$AB:$AX,3,0)),0,(VLOOKUP($B425,$AB:$AX,3,0)))</f>
        <v>0</v>
      </c>
      <c r="BE425" s="164" t="n">
        <f aca="false">IF(ISERROR(VLOOKUP($B425,$AB:$AX,4,0)),0,(VLOOKUP($B425,$AB:$AX,4,0)))</f>
        <v>0</v>
      </c>
      <c r="BF425" s="164" t="n">
        <f aca="false">IF(ISERROR(VLOOKUP($B425,$AB:$AX,5,0)),0,(VLOOKUP($B425,$AB:$AX,5,0)))</f>
        <v>0</v>
      </c>
      <c r="BG425" s="164" t="n">
        <f aca="false">IF(ISERROR(VLOOKUP($B425,$AB:$AX,6,0)),0,(VLOOKUP($B425,$AB:$AX,6,0)))</f>
        <v>0</v>
      </c>
      <c r="BH425" s="164" t="n">
        <f aca="false">IF(ISERROR(VLOOKUP($B425,$AB:$AX,7,0)),0,(VLOOKUP($B425,$AB:$AX,7,0)))</f>
        <v>0</v>
      </c>
      <c r="BI425" s="164" t="n">
        <f aca="false">IF(ISERROR(VLOOKUP($B425,$AB:$AX,8,0)),0,(VLOOKUP($B425,$AB:$AX,8,0)))</f>
        <v>0</v>
      </c>
      <c r="BJ425" s="164" t="n">
        <f aca="false">IF(ISERROR(VLOOKUP($B425,$AB:$AX,9,0)),0,(VLOOKUP($B425,$AB:$AX,9,0)))</f>
        <v>0</v>
      </c>
      <c r="BK425" s="165" t="n">
        <f aca="false">IF(ISERROR(VLOOKUP($B425,$AB:$AX,10,0)),0,(VLOOKUP($B425,$AB:$AX,10,0)))</f>
        <v>0</v>
      </c>
    </row>
    <row r="426" customFormat="false" ht="12.75" hidden="true" customHeight="false" outlineLevel="0" collapsed="false">
      <c r="A426" s="174" t="s">
        <v>926</v>
      </c>
      <c r="AA426" s="5" t="s">
        <v>926</v>
      </c>
      <c r="BB426" s="85" t="n">
        <f aca="false">IF(ISERROR(VLOOKUP($B426,$AB:$AX,1,0)),0,(VLOOKUP($B426,$AB:$AX,1,0)))</f>
        <v>0</v>
      </c>
      <c r="BC426" s="86" t="n">
        <f aca="false">IF(ISERROR(VLOOKUP($B426,$AB:$AX,2,0)),0,(VLOOKUP($B426,$AB:$AX,2,0)))</f>
        <v>0</v>
      </c>
      <c r="BD426" s="164" t="n">
        <f aca="false">IF(ISERROR(VLOOKUP($B426,$AB:$AX,3,0)),0,(VLOOKUP($B426,$AB:$AX,3,0)))</f>
        <v>0</v>
      </c>
      <c r="BE426" s="164" t="n">
        <f aca="false">IF(ISERROR(VLOOKUP($B426,$AB:$AX,4,0)),0,(VLOOKUP($B426,$AB:$AX,4,0)))</f>
        <v>0</v>
      </c>
      <c r="BF426" s="164" t="n">
        <f aca="false">IF(ISERROR(VLOOKUP($B426,$AB:$AX,5,0)),0,(VLOOKUP($B426,$AB:$AX,5,0)))</f>
        <v>0</v>
      </c>
      <c r="BG426" s="164" t="n">
        <f aca="false">IF(ISERROR(VLOOKUP($B426,$AB:$AX,6,0)),0,(VLOOKUP($B426,$AB:$AX,6,0)))</f>
        <v>0</v>
      </c>
      <c r="BH426" s="164" t="n">
        <f aca="false">IF(ISERROR(VLOOKUP($B426,$AB:$AX,7,0)),0,(VLOOKUP($B426,$AB:$AX,7,0)))</f>
        <v>0</v>
      </c>
      <c r="BI426" s="164" t="n">
        <f aca="false">IF(ISERROR(VLOOKUP($B426,$AB:$AX,8,0)),0,(VLOOKUP($B426,$AB:$AX,8,0)))</f>
        <v>0</v>
      </c>
      <c r="BJ426" s="164" t="n">
        <f aca="false">IF(ISERROR(VLOOKUP($B426,$AB:$AX,9,0)),0,(VLOOKUP($B426,$AB:$AX,9,0)))</f>
        <v>0</v>
      </c>
      <c r="BK426" s="165" t="n">
        <f aca="false">IF(ISERROR(VLOOKUP($B426,$AB:$AX,10,0)),0,(VLOOKUP($B426,$AB:$AX,10,0)))</f>
        <v>0</v>
      </c>
    </row>
    <row r="427" customFormat="false" ht="12.75" hidden="true" customHeight="false" outlineLevel="0" collapsed="false">
      <c r="A427" s="174" t="s">
        <v>927</v>
      </c>
      <c r="AA427" s="5" t="s">
        <v>927</v>
      </c>
      <c r="BB427" s="85" t="n">
        <f aca="false">IF(ISERROR(VLOOKUP($B427,$AB:$AX,1,0)),0,(VLOOKUP($B427,$AB:$AX,1,0)))</f>
        <v>0</v>
      </c>
      <c r="BC427" s="86" t="n">
        <f aca="false">IF(ISERROR(VLOOKUP($B427,$AB:$AX,2,0)),0,(VLOOKUP($B427,$AB:$AX,2,0)))</f>
        <v>0</v>
      </c>
      <c r="BD427" s="164" t="n">
        <f aca="false">IF(ISERROR(VLOOKUP($B427,$AB:$AX,3,0)),0,(VLOOKUP($B427,$AB:$AX,3,0)))</f>
        <v>0</v>
      </c>
      <c r="BE427" s="164" t="n">
        <f aca="false">IF(ISERROR(VLOOKUP($B427,$AB:$AX,4,0)),0,(VLOOKUP($B427,$AB:$AX,4,0)))</f>
        <v>0</v>
      </c>
      <c r="BF427" s="164" t="n">
        <f aca="false">IF(ISERROR(VLOOKUP($B427,$AB:$AX,5,0)),0,(VLOOKUP($B427,$AB:$AX,5,0)))</f>
        <v>0</v>
      </c>
      <c r="BG427" s="164" t="n">
        <f aca="false">IF(ISERROR(VLOOKUP($B427,$AB:$AX,6,0)),0,(VLOOKUP($B427,$AB:$AX,6,0)))</f>
        <v>0</v>
      </c>
      <c r="BH427" s="164" t="n">
        <f aca="false">IF(ISERROR(VLOOKUP($B427,$AB:$AX,7,0)),0,(VLOOKUP($B427,$AB:$AX,7,0)))</f>
        <v>0</v>
      </c>
      <c r="BI427" s="164" t="n">
        <f aca="false">IF(ISERROR(VLOOKUP($B427,$AB:$AX,8,0)),0,(VLOOKUP($B427,$AB:$AX,8,0)))</f>
        <v>0</v>
      </c>
      <c r="BJ427" s="164" t="n">
        <f aca="false">IF(ISERROR(VLOOKUP($B427,$AB:$AX,9,0)),0,(VLOOKUP($B427,$AB:$AX,9,0)))</f>
        <v>0</v>
      </c>
      <c r="BK427" s="165" t="n">
        <f aca="false">IF(ISERROR(VLOOKUP($B427,$AB:$AX,10,0)),0,(VLOOKUP($B427,$AB:$AX,10,0)))</f>
        <v>0</v>
      </c>
    </row>
    <row r="428" customFormat="false" ht="12.75" hidden="true" customHeight="false" outlineLevel="0" collapsed="false">
      <c r="A428" s="174" t="s">
        <v>928</v>
      </c>
      <c r="AA428" s="5" t="s">
        <v>928</v>
      </c>
      <c r="BB428" s="85" t="n">
        <f aca="false">IF(ISERROR(VLOOKUP($B428,$AB:$AX,1,0)),0,(VLOOKUP($B428,$AB:$AX,1,0)))</f>
        <v>0</v>
      </c>
      <c r="BC428" s="86" t="n">
        <f aca="false">IF(ISERROR(VLOOKUP($B428,$AB:$AX,2,0)),0,(VLOOKUP($B428,$AB:$AX,2,0)))</f>
        <v>0</v>
      </c>
      <c r="BD428" s="164" t="n">
        <f aca="false">IF(ISERROR(VLOOKUP($B428,$AB:$AX,3,0)),0,(VLOOKUP($B428,$AB:$AX,3,0)))</f>
        <v>0</v>
      </c>
      <c r="BE428" s="164" t="n">
        <f aca="false">IF(ISERROR(VLOOKUP($B428,$AB:$AX,4,0)),0,(VLOOKUP($B428,$AB:$AX,4,0)))</f>
        <v>0</v>
      </c>
      <c r="BF428" s="164" t="n">
        <f aca="false">IF(ISERROR(VLOOKUP($B428,$AB:$AX,5,0)),0,(VLOOKUP($B428,$AB:$AX,5,0)))</f>
        <v>0</v>
      </c>
      <c r="BG428" s="164" t="n">
        <f aca="false">IF(ISERROR(VLOOKUP($B428,$AB:$AX,6,0)),0,(VLOOKUP($B428,$AB:$AX,6,0)))</f>
        <v>0</v>
      </c>
      <c r="BH428" s="164" t="n">
        <f aca="false">IF(ISERROR(VLOOKUP($B428,$AB:$AX,7,0)),0,(VLOOKUP($B428,$AB:$AX,7,0)))</f>
        <v>0</v>
      </c>
      <c r="BI428" s="164" t="n">
        <f aca="false">IF(ISERROR(VLOOKUP($B428,$AB:$AX,8,0)),0,(VLOOKUP($B428,$AB:$AX,8,0)))</f>
        <v>0</v>
      </c>
      <c r="BJ428" s="164" t="n">
        <f aca="false">IF(ISERROR(VLOOKUP($B428,$AB:$AX,9,0)),0,(VLOOKUP($B428,$AB:$AX,9,0)))</f>
        <v>0</v>
      </c>
      <c r="BK428" s="165" t="n">
        <f aca="false">IF(ISERROR(VLOOKUP($B428,$AB:$AX,10,0)),0,(VLOOKUP($B428,$AB:$AX,10,0)))</f>
        <v>0</v>
      </c>
    </row>
    <row r="429" customFormat="false" ht="12.75" hidden="true" customHeight="false" outlineLevel="0" collapsed="false">
      <c r="A429" s="174" t="s">
        <v>929</v>
      </c>
      <c r="AA429" s="5" t="s">
        <v>929</v>
      </c>
      <c r="BB429" s="85" t="n">
        <f aca="false">IF(ISERROR(VLOOKUP($B429,$AB:$AX,1,0)),0,(VLOOKUP($B429,$AB:$AX,1,0)))</f>
        <v>0</v>
      </c>
      <c r="BC429" s="86" t="n">
        <f aca="false">IF(ISERROR(VLOOKUP($B429,$AB:$AX,2,0)),0,(VLOOKUP($B429,$AB:$AX,2,0)))</f>
        <v>0</v>
      </c>
      <c r="BD429" s="164" t="n">
        <f aca="false">IF(ISERROR(VLOOKUP($B429,$AB:$AX,3,0)),0,(VLOOKUP($B429,$AB:$AX,3,0)))</f>
        <v>0</v>
      </c>
      <c r="BE429" s="164" t="n">
        <f aca="false">IF(ISERROR(VLOOKUP($B429,$AB:$AX,4,0)),0,(VLOOKUP($B429,$AB:$AX,4,0)))</f>
        <v>0</v>
      </c>
      <c r="BF429" s="164" t="n">
        <f aca="false">IF(ISERROR(VLOOKUP($B429,$AB:$AX,5,0)),0,(VLOOKUP($B429,$AB:$AX,5,0)))</f>
        <v>0</v>
      </c>
      <c r="BG429" s="164" t="n">
        <f aca="false">IF(ISERROR(VLOOKUP($B429,$AB:$AX,6,0)),0,(VLOOKUP($B429,$AB:$AX,6,0)))</f>
        <v>0</v>
      </c>
      <c r="BH429" s="164" t="n">
        <f aca="false">IF(ISERROR(VLOOKUP($B429,$AB:$AX,7,0)),0,(VLOOKUP($B429,$AB:$AX,7,0)))</f>
        <v>0</v>
      </c>
      <c r="BI429" s="164" t="n">
        <f aca="false">IF(ISERROR(VLOOKUP($B429,$AB:$AX,8,0)),0,(VLOOKUP($B429,$AB:$AX,8,0)))</f>
        <v>0</v>
      </c>
      <c r="BJ429" s="164" t="n">
        <f aca="false">IF(ISERROR(VLOOKUP($B429,$AB:$AX,9,0)),0,(VLOOKUP($B429,$AB:$AX,9,0)))</f>
        <v>0</v>
      </c>
      <c r="BK429" s="165" t="n">
        <f aca="false">IF(ISERROR(VLOOKUP($B429,$AB:$AX,10,0)),0,(VLOOKUP($B429,$AB:$AX,10,0)))</f>
        <v>0</v>
      </c>
    </row>
    <row r="430" customFormat="false" ht="12.75" hidden="true" customHeight="false" outlineLevel="0" collapsed="false">
      <c r="A430" s="174" t="s">
        <v>952</v>
      </c>
      <c r="B430" s="94" t="n">
        <v>0</v>
      </c>
      <c r="D430" s="22" t="n">
        <v>0</v>
      </c>
      <c r="E430" s="22" t="n">
        <v>0</v>
      </c>
      <c r="F430" s="22" t="n">
        <v>0</v>
      </c>
      <c r="G430" s="21" t="n">
        <v>0</v>
      </c>
      <c r="H430" s="22" t="n">
        <v>0</v>
      </c>
      <c r="I430" s="22" t="n">
        <v>0</v>
      </c>
      <c r="J430" s="149" t="n">
        <v>0</v>
      </c>
      <c r="K430" s="149" t="n">
        <v>0</v>
      </c>
      <c r="AA430" s="5" t="s">
        <v>952</v>
      </c>
      <c r="AB430" s="5" t="n">
        <v>0</v>
      </c>
      <c r="AD430" s="5" t="n">
        <v>0</v>
      </c>
      <c r="AE430" s="5" t="n">
        <v>0</v>
      </c>
      <c r="AF430" s="5" t="n">
        <v>0</v>
      </c>
      <c r="AG430" s="5" t="n">
        <v>0</v>
      </c>
      <c r="AH430" s="5" t="n">
        <v>0</v>
      </c>
      <c r="AI430" s="5" t="n">
        <v>0</v>
      </c>
      <c r="AJ430" s="5" t="n">
        <v>0</v>
      </c>
      <c r="AK430" s="5" t="n">
        <v>0</v>
      </c>
      <c r="BB430" s="85" t="n">
        <f aca="false">IF(ISERROR(VLOOKUP($B430,$AB:$AX,1,0)),0,(VLOOKUP($B430,$AB:$AX,1,0)))</f>
        <v>0</v>
      </c>
      <c r="BC430" s="86" t="n">
        <f aca="false">IF(ISERROR(VLOOKUP($B430,$AB:$AX,2,0)),0,(VLOOKUP($B430,$AB:$AX,2,0)))</f>
        <v>0</v>
      </c>
      <c r="BD430" s="164" t="n">
        <f aca="false">IF(ISERROR(VLOOKUP($B430,$AB:$AX,3,0)),0,(VLOOKUP($B430,$AB:$AX,3,0)))</f>
        <v>0</v>
      </c>
      <c r="BE430" s="164" t="n">
        <f aca="false">IF(ISERROR(VLOOKUP($B430,$AB:$AX,4,0)),0,(VLOOKUP($B430,$AB:$AX,4,0)))</f>
        <v>0</v>
      </c>
      <c r="BF430" s="164" t="n">
        <f aca="false">IF(ISERROR(VLOOKUP($B430,$AB:$AX,5,0)),0,(VLOOKUP($B430,$AB:$AX,5,0)))</f>
        <v>0</v>
      </c>
      <c r="BG430" s="164" t="n">
        <f aca="false">IF(ISERROR(VLOOKUP($B430,$AB:$AX,6,0)),0,(VLOOKUP($B430,$AB:$AX,6,0)))</f>
        <v>0</v>
      </c>
      <c r="BH430" s="164" t="n">
        <f aca="false">IF(ISERROR(VLOOKUP($B430,$AB:$AX,7,0)),0,(VLOOKUP($B430,$AB:$AX,7,0)))</f>
        <v>0</v>
      </c>
      <c r="BI430" s="164" t="n">
        <f aca="false">IF(ISERROR(VLOOKUP($B430,$AB:$AX,8,0)),0,(VLOOKUP($B430,$AB:$AX,8,0)))</f>
        <v>0</v>
      </c>
      <c r="BJ430" s="164" t="n">
        <f aca="false">IF(ISERROR(VLOOKUP($B430,$AB:$AX,9,0)),0,(VLOOKUP($B430,$AB:$AX,9,0)))</f>
        <v>0</v>
      </c>
      <c r="BK430" s="165" t="n">
        <f aca="false">IF(ISERROR(VLOOKUP($B430,$AB:$AX,10,0)),0,(VLOOKUP($B430,$AB:$AX,10,0)))</f>
        <v>0</v>
      </c>
    </row>
    <row r="431" customFormat="false" ht="12.75" hidden="false" customHeight="false" outlineLevel="0" collapsed="false">
      <c r="A431" s="174" t="s">
        <v>930</v>
      </c>
      <c r="B431" s="166" t="s">
        <v>161</v>
      </c>
      <c r="AA431" s="5" t="s">
        <v>930</v>
      </c>
      <c r="AB431" s="146" t="s">
        <v>161</v>
      </c>
      <c r="BB431" s="85" t="str">
        <f aca="false">IF(ISERROR(VLOOKUP($B431,$AB:$AX,1,0)),0,(VLOOKUP($B431,$AB:$AX,1,0)))</f>
        <v>DEALS REMOVED</v>
      </c>
      <c r="BC431" s="86" t="n">
        <f aca="false">IF(ISERROR(VLOOKUP($B431,$AB:$AX,2,0)),0,(VLOOKUP($B431,$AB:$AX,2,0)))</f>
        <v>0</v>
      </c>
      <c r="BD431" s="164" t="n">
        <f aca="false">IF(ISERROR(VLOOKUP($B431,$AB:$AX,3,0)),0,(VLOOKUP($B431,$AB:$AX,3,0)))</f>
        <v>0</v>
      </c>
      <c r="BE431" s="164" t="n">
        <f aca="false">IF(ISERROR(VLOOKUP($B431,$AB:$AX,4,0)),0,(VLOOKUP($B431,$AB:$AX,4,0)))</f>
        <v>0</v>
      </c>
      <c r="BF431" s="164" t="n">
        <f aca="false">IF(ISERROR(VLOOKUP($B431,$AB:$AX,5,0)),0,(VLOOKUP($B431,$AB:$AX,5,0)))</f>
        <v>0</v>
      </c>
      <c r="BG431" s="164" t="n">
        <f aca="false">IF(ISERROR(VLOOKUP($B431,$AB:$AX,6,0)),0,(VLOOKUP($B431,$AB:$AX,6,0)))</f>
        <v>0</v>
      </c>
      <c r="BH431" s="164" t="n">
        <f aca="false">IF(ISERROR(VLOOKUP($B431,$AB:$AX,7,0)),0,(VLOOKUP($B431,$AB:$AX,7,0)))</f>
        <v>0</v>
      </c>
      <c r="BI431" s="164" t="n">
        <f aca="false">IF(ISERROR(VLOOKUP($B431,$AB:$AX,8,0)),0,(VLOOKUP($B431,$AB:$AX,8,0)))</f>
        <v>0</v>
      </c>
      <c r="BJ431" s="164" t="n">
        <f aca="false">IF(ISERROR(VLOOKUP($B431,$AB:$AX,9,0)),0,(VLOOKUP($B431,$AB:$AX,9,0)))</f>
        <v>0</v>
      </c>
      <c r="BK431" s="165" t="n">
        <f aca="false">IF(ISERROR(VLOOKUP($B431,$AB:$AX,10,0)),0,(VLOOKUP($B431,$AB:$AX,10,0)))</f>
        <v>0</v>
      </c>
    </row>
    <row r="432" customFormat="false" ht="12.75" hidden="false" customHeight="false" outlineLevel="0" collapsed="false">
      <c r="A432" s="174" t="s">
        <v>931</v>
      </c>
      <c r="AA432" s="5" t="s">
        <v>931</v>
      </c>
      <c r="BB432" s="85" t="n">
        <f aca="false">IF(ISERROR(VLOOKUP($B432,$AB:$AX,1,0)),0,(VLOOKUP($B432,$AB:$AX,1,0)))</f>
        <v>0</v>
      </c>
      <c r="BC432" s="86" t="n">
        <f aca="false">IF(ISERROR(VLOOKUP($B432,$AB:$AX,2,0)),0,(VLOOKUP($B432,$AB:$AX,2,0)))</f>
        <v>0</v>
      </c>
      <c r="BD432" s="164" t="n">
        <f aca="false">IF(ISERROR(VLOOKUP($B432,$AB:$AX,3,0)),0,(VLOOKUP($B432,$AB:$AX,3,0)))</f>
        <v>0</v>
      </c>
      <c r="BE432" s="164" t="n">
        <f aca="false">IF(ISERROR(VLOOKUP($B432,$AB:$AX,4,0)),0,(VLOOKUP($B432,$AB:$AX,4,0)))</f>
        <v>0</v>
      </c>
      <c r="BF432" s="164" t="n">
        <f aca="false">IF(ISERROR(VLOOKUP($B432,$AB:$AX,5,0)),0,(VLOOKUP($B432,$AB:$AX,5,0)))</f>
        <v>0</v>
      </c>
      <c r="BG432" s="164" t="n">
        <f aca="false">IF(ISERROR(VLOOKUP($B432,$AB:$AX,6,0)),0,(VLOOKUP($B432,$AB:$AX,6,0)))</f>
        <v>0</v>
      </c>
      <c r="BH432" s="164" t="n">
        <f aca="false">IF(ISERROR(VLOOKUP($B432,$AB:$AX,7,0)),0,(VLOOKUP($B432,$AB:$AX,7,0)))</f>
        <v>0</v>
      </c>
      <c r="BI432" s="164" t="n">
        <f aca="false">IF(ISERROR(VLOOKUP($B432,$AB:$AX,8,0)),0,(VLOOKUP($B432,$AB:$AX,8,0)))</f>
        <v>0</v>
      </c>
      <c r="BJ432" s="164" t="n">
        <f aca="false">IF(ISERROR(VLOOKUP($B432,$AB:$AX,9,0)),0,(VLOOKUP($B432,$AB:$AX,9,0)))</f>
        <v>0</v>
      </c>
      <c r="BK432" s="165" t="n">
        <f aca="false">IF(ISERROR(VLOOKUP($B432,$AB:$AX,10,0)),0,(VLOOKUP($B432,$AB:$AX,10,0)))</f>
        <v>0</v>
      </c>
    </row>
    <row r="433" customFormat="false" ht="12.75" hidden="false" customHeight="false" outlineLevel="0" collapsed="false">
      <c r="A433" s="174" t="s">
        <v>932</v>
      </c>
      <c r="AA433" s="5" t="s">
        <v>932</v>
      </c>
      <c r="BB433" s="85" t="n">
        <f aca="false">IF(ISERROR(VLOOKUP($B433,$AB:$AX,1,0)),0,(VLOOKUP($B433,$AB:$AX,1,0)))</f>
        <v>0</v>
      </c>
      <c r="BC433" s="86" t="n">
        <f aca="false">IF(ISERROR(VLOOKUP($B433,$AB:$AX,2,0)),0,(VLOOKUP($B433,$AB:$AX,2,0)))</f>
        <v>0</v>
      </c>
      <c r="BD433" s="164" t="n">
        <f aca="false">IF(ISERROR(VLOOKUP($B433,$AB:$AX,3,0)),0,(VLOOKUP($B433,$AB:$AX,3,0)))</f>
        <v>0</v>
      </c>
      <c r="BE433" s="164" t="n">
        <f aca="false">IF(ISERROR(VLOOKUP($B433,$AB:$AX,4,0)),0,(VLOOKUP($B433,$AB:$AX,4,0)))</f>
        <v>0</v>
      </c>
      <c r="BF433" s="164" t="n">
        <f aca="false">IF(ISERROR(VLOOKUP($B433,$AB:$AX,5,0)),0,(VLOOKUP($B433,$AB:$AX,5,0)))</f>
        <v>0</v>
      </c>
      <c r="BG433" s="164" t="n">
        <f aca="false">IF(ISERROR(VLOOKUP($B433,$AB:$AX,6,0)),0,(VLOOKUP($B433,$AB:$AX,6,0)))</f>
        <v>0</v>
      </c>
      <c r="BH433" s="164" t="n">
        <f aca="false">IF(ISERROR(VLOOKUP($B433,$AB:$AX,7,0)),0,(VLOOKUP($B433,$AB:$AX,7,0)))</f>
        <v>0</v>
      </c>
      <c r="BI433" s="164" t="n">
        <f aca="false">IF(ISERROR(VLOOKUP($B433,$AB:$AX,8,0)),0,(VLOOKUP($B433,$AB:$AX,8,0)))</f>
        <v>0</v>
      </c>
      <c r="BJ433" s="164" t="n">
        <f aca="false">IF(ISERROR(VLOOKUP($B433,$AB:$AX,9,0)),0,(VLOOKUP($B433,$AB:$AX,9,0)))</f>
        <v>0</v>
      </c>
      <c r="BK433" s="165" t="n">
        <f aca="false">IF(ISERROR(VLOOKUP($B433,$AB:$AX,10,0)),0,(VLOOKUP($B433,$AB:$AX,10,0)))</f>
        <v>0</v>
      </c>
    </row>
    <row r="434" customFormat="false" ht="12.75" hidden="false" customHeight="false" outlineLevel="0" collapsed="false">
      <c r="A434" s="174" t="s">
        <v>933</v>
      </c>
      <c r="AA434" s="5" t="s">
        <v>933</v>
      </c>
      <c r="BB434" s="85" t="n">
        <f aca="false">IF(ISERROR(VLOOKUP($B434,$AB:$AX,1,0)),0,(VLOOKUP($B434,$AB:$AX,1,0)))</f>
        <v>0</v>
      </c>
      <c r="BC434" s="86" t="n">
        <f aca="false">IF(ISERROR(VLOOKUP($B434,$AB:$AX,2,0)),0,(VLOOKUP($B434,$AB:$AX,2,0)))</f>
        <v>0</v>
      </c>
      <c r="BD434" s="164" t="n">
        <f aca="false">IF(ISERROR(VLOOKUP($B434,$AB:$AX,3,0)),0,(VLOOKUP($B434,$AB:$AX,3,0)))</f>
        <v>0</v>
      </c>
      <c r="BE434" s="164" t="n">
        <f aca="false">IF(ISERROR(VLOOKUP($B434,$AB:$AX,4,0)),0,(VLOOKUP($B434,$AB:$AX,4,0)))</f>
        <v>0</v>
      </c>
      <c r="BF434" s="164" t="n">
        <f aca="false">IF(ISERROR(VLOOKUP($B434,$AB:$AX,5,0)),0,(VLOOKUP($B434,$AB:$AX,5,0)))</f>
        <v>0</v>
      </c>
      <c r="BG434" s="164" t="n">
        <f aca="false">IF(ISERROR(VLOOKUP($B434,$AB:$AX,6,0)),0,(VLOOKUP($B434,$AB:$AX,6,0)))</f>
        <v>0</v>
      </c>
      <c r="BH434" s="164" t="n">
        <f aca="false">IF(ISERROR(VLOOKUP($B434,$AB:$AX,7,0)),0,(VLOOKUP($B434,$AB:$AX,7,0)))</f>
        <v>0</v>
      </c>
      <c r="BI434" s="164" t="n">
        <f aca="false">IF(ISERROR(VLOOKUP($B434,$AB:$AX,8,0)),0,(VLOOKUP($B434,$AB:$AX,8,0)))</f>
        <v>0</v>
      </c>
      <c r="BJ434" s="164" t="n">
        <f aca="false">IF(ISERROR(VLOOKUP($B434,$AB:$AX,9,0)),0,(VLOOKUP($B434,$AB:$AX,9,0)))</f>
        <v>0</v>
      </c>
      <c r="BK434" s="165" t="n">
        <f aca="false">IF(ISERROR(VLOOKUP($B434,$AB:$AX,10,0)),0,(VLOOKUP($B434,$AB:$AX,10,0)))</f>
        <v>0</v>
      </c>
    </row>
    <row r="435" customFormat="false" ht="12.75" hidden="false" customHeight="false" outlineLevel="0" collapsed="false">
      <c r="A435" s="174" t="s">
        <v>934</v>
      </c>
      <c r="AA435" s="5" t="s">
        <v>934</v>
      </c>
      <c r="BB435" s="85" t="n">
        <f aca="false">IF(ISERROR(VLOOKUP($B435,$AB:$AX,1,0)),0,(VLOOKUP($B435,$AB:$AX,1,0)))</f>
        <v>0</v>
      </c>
      <c r="BC435" s="86" t="n">
        <f aca="false">IF(ISERROR(VLOOKUP($B435,$AB:$AX,2,0)),0,(VLOOKUP($B435,$AB:$AX,2,0)))</f>
        <v>0</v>
      </c>
      <c r="BD435" s="164" t="n">
        <f aca="false">IF(ISERROR(VLOOKUP($B435,$AB:$AX,3,0)),0,(VLOOKUP($B435,$AB:$AX,3,0)))</f>
        <v>0</v>
      </c>
      <c r="BE435" s="164" t="n">
        <f aca="false">IF(ISERROR(VLOOKUP($B435,$AB:$AX,4,0)),0,(VLOOKUP($B435,$AB:$AX,4,0)))</f>
        <v>0</v>
      </c>
      <c r="BF435" s="164" t="n">
        <f aca="false">IF(ISERROR(VLOOKUP($B435,$AB:$AX,5,0)),0,(VLOOKUP($B435,$AB:$AX,5,0)))</f>
        <v>0</v>
      </c>
      <c r="BG435" s="164" t="n">
        <f aca="false">IF(ISERROR(VLOOKUP($B435,$AB:$AX,6,0)),0,(VLOOKUP($B435,$AB:$AX,6,0)))</f>
        <v>0</v>
      </c>
      <c r="BH435" s="164" t="n">
        <f aca="false">IF(ISERROR(VLOOKUP($B435,$AB:$AX,7,0)),0,(VLOOKUP($B435,$AB:$AX,7,0)))</f>
        <v>0</v>
      </c>
      <c r="BI435" s="164" t="n">
        <f aca="false">IF(ISERROR(VLOOKUP($B435,$AB:$AX,8,0)),0,(VLOOKUP($B435,$AB:$AX,8,0)))</f>
        <v>0</v>
      </c>
      <c r="BJ435" s="164" t="n">
        <f aca="false">IF(ISERROR(VLOOKUP($B435,$AB:$AX,9,0)),0,(VLOOKUP($B435,$AB:$AX,9,0)))</f>
        <v>0</v>
      </c>
      <c r="BK435" s="165" t="n">
        <f aca="false">IF(ISERROR(VLOOKUP($B435,$AB:$AX,10,0)),0,(VLOOKUP($B435,$AB:$AX,10,0)))</f>
        <v>0</v>
      </c>
    </row>
    <row r="436" customFormat="false" ht="12.75" hidden="true" customHeight="false" outlineLevel="0" collapsed="false">
      <c r="A436" s="174" t="s">
        <v>935</v>
      </c>
      <c r="AA436" s="5" t="s">
        <v>935</v>
      </c>
      <c r="BB436" s="85" t="n">
        <f aca="false">IF(ISERROR(VLOOKUP($B436,$AB:$AX,1,0)),0,(VLOOKUP($B436,$AB:$AX,1,0)))</f>
        <v>0</v>
      </c>
      <c r="BC436" s="86" t="n">
        <f aca="false">IF(ISERROR(VLOOKUP($B436,$AB:$AX,2,0)),0,(VLOOKUP($B436,$AB:$AX,2,0)))</f>
        <v>0</v>
      </c>
      <c r="BD436" s="164" t="n">
        <f aca="false">IF(ISERROR(VLOOKUP($B436,$AB:$AX,3,0)),0,(VLOOKUP($B436,$AB:$AX,3,0)))</f>
        <v>0</v>
      </c>
      <c r="BE436" s="164" t="n">
        <f aca="false">IF(ISERROR(VLOOKUP($B436,$AB:$AX,4,0)),0,(VLOOKUP($B436,$AB:$AX,4,0)))</f>
        <v>0</v>
      </c>
      <c r="BF436" s="164" t="n">
        <f aca="false">IF(ISERROR(VLOOKUP($B436,$AB:$AX,5,0)),0,(VLOOKUP($B436,$AB:$AX,5,0)))</f>
        <v>0</v>
      </c>
      <c r="BG436" s="164" t="n">
        <f aca="false">IF(ISERROR(VLOOKUP($B436,$AB:$AX,6,0)),0,(VLOOKUP($B436,$AB:$AX,6,0)))</f>
        <v>0</v>
      </c>
      <c r="BH436" s="164" t="n">
        <f aca="false">IF(ISERROR(VLOOKUP($B436,$AB:$AX,7,0)),0,(VLOOKUP($B436,$AB:$AX,7,0)))</f>
        <v>0</v>
      </c>
      <c r="BI436" s="164" t="n">
        <f aca="false">IF(ISERROR(VLOOKUP($B436,$AB:$AX,8,0)),0,(VLOOKUP($B436,$AB:$AX,8,0)))</f>
        <v>0</v>
      </c>
      <c r="BJ436" s="164" t="n">
        <f aca="false">IF(ISERROR(VLOOKUP($B436,$AB:$AX,9,0)),0,(VLOOKUP($B436,$AB:$AX,9,0)))</f>
        <v>0</v>
      </c>
      <c r="BK436" s="165" t="n">
        <f aca="false">IF(ISERROR(VLOOKUP($B436,$AB:$AX,10,0)),0,(VLOOKUP($B436,$AB:$AX,10,0)))</f>
        <v>0</v>
      </c>
    </row>
    <row r="437" customFormat="false" ht="12.75" hidden="true" customHeight="false" outlineLevel="0" collapsed="false">
      <c r="A437" s="174" t="s">
        <v>936</v>
      </c>
      <c r="AA437" s="5" t="s">
        <v>936</v>
      </c>
      <c r="BB437" s="85" t="n">
        <f aca="false">IF(ISERROR(VLOOKUP($B437,$AB:$AX,1,0)),0,(VLOOKUP($B437,$AB:$AX,1,0)))</f>
        <v>0</v>
      </c>
      <c r="BC437" s="86" t="n">
        <f aca="false">IF(ISERROR(VLOOKUP($B437,$AB:$AX,2,0)),0,(VLOOKUP($B437,$AB:$AX,2,0)))</f>
        <v>0</v>
      </c>
      <c r="BD437" s="164" t="n">
        <f aca="false">IF(ISERROR(VLOOKUP($B437,$AB:$AX,3,0)),0,(VLOOKUP($B437,$AB:$AX,3,0)))</f>
        <v>0</v>
      </c>
      <c r="BE437" s="164" t="n">
        <f aca="false">IF(ISERROR(VLOOKUP($B437,$AB:$AX,4,0)),0,(VLOOKUP($B437,$AB:$AX,4,0)))</f>
        <v>0</v>
      </c>
      <c r="BF437" s="164" t="n">
        <f aca="false">IF(ISERROR(VLOOKUP($B437,$AB:$AX,5,0)),0,(VLOOKUP($B437,$AB:$AX,5,0)))</f>
        <v>0</v>
      </c>
      <c r="BG437" s="164" t="n">
        <f aca="false">IF(ISERROR(VLOOKUP($B437,$AB:$AX,6,0)),0,(VLOOKUP($B437,$AB:$AX,6,0)))</f>
        <v>0</v>
      </c>
      <c r="BH437" s="164" t="n">
        <f aca="false">IF(ISERROR(VLOOKUP($B437,$AB:$AX,7,0)),0,(VLOOKUP($B437,$AB:$AX,7,0)))</f>
        <v>0</v>
      </c>
      <c r="BI437" s="164" t="n">
        <f aca="false">IF(ISERROR(VLOOKUP($B437,$AB:$AX,8,0)),0,(VLOOKUP($B437,$AB:$AX,8,0)))</f>
        <v>0</v>
      </c>
      <c r="BJ437" s="164" t="n">
        <f aca="false">IF(ISERROR(VLOOKUP($B437,$AB:$AX,9,0)),0,(VLOOKUP($B437,$AB:$AX,9,0)))</f>
        <v>0</v>
      </c>
      <c r="BK437" s="165" t="n">
        <f aca="false">IF(ISERROR(VLOOKUP($B437,$AB:$AX,10,0)),0,(VLOOKUP($B437,$AB:$AX,10,0)))</f>
        <v>0</v>
      </c>
    </row>
    <row r="438" customFormat="false" ht="12.75" hidden="true" customHeight="false" outlineLevel="0" collapsed="false">
      <c r="A438" s="174" t="s">
        <v>937</v>
      </c>
      <c r="AA438" s="5" t="s">
        <v>937</v>
      </c>
      <c r="BB438" s="85" t="n">
        <f aca="false">IF(ISERROR(VLOOKUP($B438,$AB:$AX,1,0)),0,(VLOOKUP($B438,$AB:$AX,1,0)))</f>
        <v>0</v>
      </c>
      <c r="BC438" s="86" t="n">
        <f aca="false">IF(ISERROR(VLOOKUP($B438,$AB:$AX,2,0)),0,(VLOOKUP($B438,$AB:$AX,2,0)))</f>
        <v>0</v>
      </c>
      <c r="BD438" s="164" t="n">
        <f aca="false">IF(ISERROR(VLOOKUP($B438,$AB:$AX,3,0)),0,(VLOOKUP($B438,$AB:$AX,3,0)))</f>
        <v>0</v>
      </c>
      <c r="BE438" s="164" t="n">
        <f aca="false">IF(ISERROR(VLOOKUP($B438,$AB:$AX,4,0)),0,(VLOOKUP($B438,$AB:$AX,4,0)))</f>
        <v>0</v>
      </c>
      <c r="BF438" s="164" t="n">
        <f aca="false">IF(ISERROR(VLOOKUP($B438,$AB:$AX,5,0)),0,(VLOOKUP($B438,$AB:$AX,5,0)))</f>
        <v>0</v>
      </c>
      <c r="BG438" s="164" t="n">
        <f aca="false">IF(ISERROR(VLOOKUP($B438,$AB:$AX,6,0)),0,(VLOOKUP($B438,$AB:$AX,6,0)))</f>
        <v>0</v>
      </c>
      <c r="BH438" s="164" t="n">
        <f aca="false">IF(ISERROR(VLOOKUP($B438,$AB:$AX,7,0)),0,(VLOOKUP($B438,$AB:$AX,7,0)))</f>
        <v>0</v>
      </c>
      <c r="BI438" s="164" t="n">
        <f aca="false">IF(ISERROR(VLOOKUP($B438,$AB:$AX,8,0)),0,(VLOOKUP($B438,$AB:$AX,8,0)))</f>
        <v>0</v>
      </c>
      <c r="BJ438" s="164" t="n">
        <f aca="false">IF(ISERROR(VLOOKUP($B438,$AB:$AX,9,0)),0,(VLOOKUP($B438,$AB:$AX,9,0)))</f>
        <v>0</v>
      </c>
      <c r="BK438" s="165" t="n">
        <f aca="false">IF(ISERROR(VLOOKUP($B438,$AB:$AX,10,0)),0,(VLOOKUP($B438,$AB:$AX,10,0)))</f>
        <v>0</v>
      </c>
    </row>
    <row r="439" customFormat="false" ht="12.75" hidden="true" customHeight="false" outlineLevel="0" collapsed="false">
      <c r="A439" s="174" t="s">
        <v>938</v>
      </c>
      <c r="AA439" s="5" t="s">
        <v>938</v>
      </c>
      <c r="BB439" s="85" t="n">
        <f aca="false">IF(ISERROR(VLOOKUP($B439,$AB:$AX,1,0)),0,(VLOOKUP($B439,$AB:$AX,1,0)))</f>
        <v>0</v>
      </c>
      <c r="BC439" s="86" t="n">
        <f aca="false">IF(ISERROR(VLOOKUP($B439,$AB:$AX,2,0)),0,(VLOOKUP($B439,$AB:$AX,2,0)))</f>
        <v>0</v>
      </c>
      <c r="BD439" s="164" t="n">
        <f aca="false">IF(ISERROR(VLOOKUP($B439,$AB:$AX,3,0)),0,(VLOOKUP($B439,$AB:$AX,3,0)))</f>
        <v>0</v>
      </c>
      <c r="BE439" s="164" t="n">
        <f aca="false">IF(ISERROR(VLOOKUP($B439,$AB:$AX,4,0)),0,(VLOOKUP($B439,$AB:$AX,4,0)))</f>
        <v>0</v>
      </c>
      <c r="BF439" s="164" t="n">
        <f aca="false">IF(ISERROR(VLOOKUP($B439,$AB:$AX,5,0)),0,(VLOOKUP($B439,$AB:$AX,5,0)))</f>
        <v>0</v>
      </c>
      <c r="BG439" s="164" t="n">
        <f aca="false">IF(ISERROR(VLOOKUP($B439,$AB:$AX,6,0)),0,(VLOOKUP($B439,$AB:$AX,6,0)))</f>
        <v>0</v>
      </c>
      <c r="BH439" s="164" t="n">
        <f aca="false">IF(ISERROR(VLOOKUP($B439,$AB:$AX,7,0)),0,(VLOOKUP($B439,$AB:$AX,7,0)))</f>
        <v>0</v>
      </c>
      <c r="BI439" s="164" t="n">
        <f aca="false">IF(ISERROR(VLOOKUP($B439,$AB:$AX,8,0)),0,(VLOOKUP($B439,$AB:$AX,8,0)))</f>
        <v>0</v>
      </c>
      <c r="BJ439" s="164" t="n">
        <f aca="false">IF(ISERROR(VLOOKUP($B439,$AB:$AX,9,0)),0,(VLOOKUP($B439,$AB:$AX,9,0)))</f>
        <v>0</v>
      </c>
      <c r="BK439" s="165" t="n">
        <f aca="false">IF(ISERROR(VLOOKUP($B439,$AB:$AX,10,0)),0,(VLOOKUP($B439,$AB:$AX,10,0)))</f>
        <v>0</v>
      </c>
    </row>
    <row r="440" customFormat="false" ht="12.75" hidden="true" customHeight="false" outlineLevel="0" collapsed="false">
      <c r="A440" s="174" t="s">
        <v>939</v>
      </c>
      <c r="AA440" s="5" t="s">
        <v>939</v>
      </c>
      <c r="BB440" s="85" t="n">
        <f aca="false">IF(ISERROR(VLOOKUP($B440,$AB:$AX,1,0)),0,(VLOOKUP($B440,$AB:$AX,1,0)))</f>
        <v>0</v>
      </c>
      <c r="BC440" s="86" t="n">
        <f aca="false">IF(ISERROR(VLOOKUP($B440,$AB:$AX,2,0)),0,(VLOOKUP($B440,$AB:$AX,2,0)))</f>
        <v>0</v>
      </c>
      <c r="BD440" s="164" t="n">
        <f aca="false">IF(ISERROR(VLOOKUP($B440,$AB:$AX,3,0)),0,(VLOOKUP($B440,$AB:$AX,3,0)))</f>
        <v>0</v>
      </c>
      <c r="BE440" s="164" t="n">
        <f aca="false">IF(ISERROR(VLOOKUP($B440,$AB:$AX,4,0)),0,(VLOOKUP($B440,$AB:$AX,4,0)))</f>
        <v>0</v>
      </c>
      <c r="BF440" s="164" t="n">
        <f aca="false">IF(ISERROR(VLOOKUP($B440,$AB:$AX,5,0)),0,(VLOOKUP($B440,$AB:$AX,5,0)))</f>
        <v>0</v>
      </c>
      <c r="BG440" s="164" t="n">
        <f aca="false">IF(ISERROR(VLOOKUP($B440,$AB:$AX,6,0)),0,(VLOOKUP($B440,$AB:$AX,6,0)))</f>
        <v>0</v>
      </c>
      <c r="BH440" s="164" t="n">
        <f aca="false">IF(ISERROR(VLOOKUP($B440,$AB:$AX,7,0)),0,(VLOOKUP($B440,$AB:$AX,7,0)))</f>
        <v>0</v>
      </c>
      <c r="BI440" s="164" t="n">
        <f aca="false">IF(ISERROR(VLOOKUP($B440,$AB:$AX,8,0)),0,(VLOOKUP($B440,$AB:$AX,8,0)))</f>
        <v>0</v>
      </c>
      <c r="BJ440" s="164" t="n">
        <f aca="false">IF(ISERROR(VLOOKUP($B440,$AB:$AX,9,0)),0,(VLOOKUP($B440,$AB:$AX,9,0)))</f>
        <v>0</v>
      </c>
      <c r="BK440" s="165" t="n">
        <f aca="false">IF(ISERROR(VLOOKUP($B440,$AB:$AX,10,0)),0,(VLOOKUP($B440,$AB:$AX,10,0)))</f>
        <v>0</v>
      </c>
    </row>
    <row r="441" customFormat="false" ht="12.75" hidden="true" customHeight="false" outlineLevel="0" collapsed="false">
      <c r="A441" s="174" t="s">
        <v>940</v>
      </c>
      <c r="AA441" s="5" t="s">
        <v>940</v>
      </c>
      <c r="BB441" s="85" t="n">
        <f aca="false">IF(ISERROR(VLOOKUP($B441,$AB:$AX,1,0)),0,(VLOOKUP($B441,$AB:$AX,1,0)))</f>
        <v>0</v>
      </c>
      <c r="BC441" s="86" t="n">
        <f aca="false">IF(ISERROR(VLOOKUP($B441,$AB:$AX,2,0)),0,(VLOOKUP($B441,$AB:$AX,2,0)))</f>
        <v>0</v>
      </c>
      <c r="BD441" s="164" t="n">
        <f aca="false">IF(ISERROR(VLOOKUP($B441,$AB:$AX,3,0)),0,(VLOOKUP($B441,$AB:$AX,3,0)))</f>
        <v>0</v>
      </c>
      <c r="BE441" s="164" t="n">
        <f aca="false">IF(ISERROR(VLOOKUP($B441,$AB:$AX,4,0)),0,(VLOOKUP($B441,$AB:$AX,4,0)))</f>
        <v>0</v>
      </c>
      <c r="BF441" s="164" t="n">
        <f aca="false">IF(ISERROR(VLOOKUP($B441,$AB:$AX,5,0)),0,(VLOOKUP($B441,$AB:$AX,5,0)))</f>
        <v>0</v>
      </c>
      <c r="BG441" s="164" t="n">
        <f aca="false">IF(ISERROR(VLOOKUP($B441,$AB:$AX,6,0)),0,(VLOOKUP($B441,$AB:$AX,6,0)))</f>
        <v>0</v>
      </c>
      <c r="BH441" s="164" t="n">
        <f aca="false">IF(ISERROR(VLOOKUP($B441,$AB:$AX,7,0)),0,(VLOOKUP($B441,$AB:$AX,7,0)))</f>
        <v>0</v>
      </c>
      <c r="BI441" s="164" t="n">
        <f aca="false">IF(ISERROR(VLOOKUP($B441,$AB:$AX,8,0)),0,(VLOOKUP($B441,$AB:$AX,8,0)))</f>
        <v>0</v>
      </c>
      <c r="BJ441" s="164" t="n">
        <f aca="false">IF(ISERROR(VLOOKUP($B441,$AB:$AX,9,0)),0,(VLOOKUP($B441,$AB:$AX,9,0)))</f>
        <v>0</v>
      </c>
      <c r="BK441" s="165" t="n">
        <f aca="false">IF(ISERROR(VLOOKUP($B441,$AB:$AX,10,0)),0,(VLOOKUP($B441,$AB:$AX,10,0)))</f>
        <v>0</v>
      </c>
    </row>
    <row r="442" customFormat="false" ht="12.75" hidden="true" customHeight="false" outlineLevel="0" collapsed="false">
      <c r="A442" s="174" t="s">
        <v>941</v>
      </c>
      <c r="AA442" s="5" t="s">
        <v>941</v>
      </c>
      <c r="BB442" s="85" t="n">
        <f aca="false">IF(ISERROR(VLOOKUP($B442,$AB:$AX,1,0)),0,(VLOOKUP($B442,$AB:$AX,1,0)))</f>
        <v>0</v>
      </c>
      <c r="BC442" s="86" t="n">
        <f aca="false">IF(ISERROR(VLOOKUP($B442,$AB:$AX,2,0)),0,(VLOOKUP($B442,$AB:$AX,2,0)))</f>
        <v>0</v>
      </c>
      <c r="BD442" s="164" t="n">
        <f aca="false">IF(ISERROR(VLOOKUP($B442,$AB:$AX,3,0)),0,(VLOOKUP($B442,$AB:$AX,3,0)))</f>
        <v>0</v>
      </c>
      <c r="BE442" s="164" t="n">
        <f aca="false">IF(ISERROR(VLOOKUP($B442,$AB:$AX,4,0)),0,(VLOOKUP($B442,$AB:$AX,4,0)))</f>
        <v>0</v>
      </c>
      <c r="BF442" s="164" t="n">
        <f aca="false">IF(ISERROR(VLOOKUP($B442,$AB:$AX,5,0)),0,(VLOOKUP($B442,$AB:$AX,5,0)))</f>
        <v>0</v>
      </c>
      <c r="BG442" s="164" t="n">
        <f aca="false">IF(ISERROR(VLOOKUP($B442,$AB:$AX,6,0)),0,(VLOOKUP($B442,$AB:$AX,6,0)))</f>
        <v>0</v>
      </c>
      <c r="BH442" s="164" t="n">
        <f aca="false">IF(ISERROR(VLOOKUP($B442,$AB:$AX,7,0)),0,(VLOOKUP($B442,$AB:$AX,7,0)))</f>
        <v>0</v>
      </c>
      <c r="BI442" s="164" t="n">
        <f aca="false">IF(ISERROR(VLOOKUP($B442,$AB:$AX,8,0)),0,(VLOOKUP($B442,$AB:$AX,8,0)))</f>
        <v>0</v>
      </c>
      <c r="BJ442" s="164" t="n">
        <f aca="false">IF(ISERROR(VLOOKUP($B442,$AB:$AX,9,0)),0,(VLOOKUP($B442,$AB:$AX,9,0)))</f>
        <v>0</v>
      </c>
      <c r="BK442" s="165" t="n">
        <f aca="false">IF(ISERROR(VLOOKUP($B442,$AB:$AX,10,0)),0,(VLOOKUP($B442,$AB:$AX,10,0)))</f>
        <v>0</v>
      </c>
    </row>
    <row r="443" customFormat="false" ht="12.75" hidden="true" customHeight="false" outlineLevel="0" collapsed="false">
      <c r="A443" s="174" t="s">
        <v>942</v>
      </c>
      <c r="AA443" s="5" t="s">
        <v>942</v>
      </c>
      <c r="BB443" s="85" t="n">
        <f aca="false">IF(ISERROR(VLOOKUP($B443,$AB:$AX,1,0)),0,(VLOOKUP($B443,$AB:$AX,1,0)))</f>
        <v>0</v>
      </c>
      <c r="BC443" s="86" t="n">
        <f aca="false">IF(ISERROR(VLOOKUP($B443,$AB:$AX,2,0)),0,(VLOOKUP($B443,$AB:$AX,2,0)))</f>
        <v>0</v>
      </c>
      <c r="BD443" s="164" t="n">
        <f aca="false">IF(ISERROR(VLOOKUP($B443,$AB:$AX,3,0)),0,(VLOOKUP($B443,$AB:$AX,3,0)))</f>
        <v>0</v>
      </c>
      <c r="BE443" s="164" t="n">
        <f aca="false">IF(ISERROR(VLOOKUP($B443,$AB:$AX,4,0)),0,(VLOOKUP($B443,$AB:$AX,4,0)))</f>
        <v>0</v>
      </c>
      <c r="BF443" s="164" t="n">
        <f aca="false">IF(ISERROR(VLOOKUP($B443,$AB:$AX,5,0)),0,(VLOOKUP($B443,$AB:$AX,5,0)))</f>
        <v>0</v>
      </c>
      <c r="BG443" s="164" t="n">
        <f aca="false">IF(ISERROR(VLOOKUP($B443,$AB:$AX,6,0)),0,(VLOOKUP($B443,$AB:$AX,6,0)))</f>
        <v>0</v>
      </c>
      <c r="BH443" s="164" t="n">
        <f aca="false">IF(ISERROR(VLOOKUP($B443,$AB:$AX,7,0)),0,(VLOOKUP($B443,$AB:$AX,7,0)))</f>
        <v>0</v>
      </c>
      <c r="BI443" s="164" t="n">
        <f aca="false">IF(ISERROR(VLOOKUP($B443,$AB:$AX,8,0)),0,(VLOOKUP($B443,$AB:$AX,8,0)))</f>
        <v>0</v>
      </c>
      <c r="BJ443" s="164" t="n">
        <f aca="false">IF(ISERROR(VLOOKUP($B443,$AB:$AX,9,0)),0,(VLOOKUP($B443,$AB:$AX,9,0)))</f>
        <v>0</v>
      </c>
      <c r="BK443" s="165" t="n">
        <f aca="false">IF(ISERROR(VLOOKUP($B443,$AB:$AX,10,0)),0,(VLOOKUP($B443,$AB:$AX,10,0)))</f>
        <v>0</v>
      </c>
    </row>
    <row r="444" customFormat="false" ht="12.75" hidden="true" customHeight="false" outlineLevel="0" collapsed="false">
      <c r="A444" s="174" t="s">
        <v>943</v>
      </c>
      <c r="AA444" s="5" t="s">
        <v>943</v>
      </c>
      <c r="BB444" s="85" t="n">
        <f aca="false">IF(ISERROR(VLOOKUP($B444,$AB:$AX,1,0)),0,(VLOOKUP($B444,$AB:$AX,1,0)))</f>
        <v>0</v>
      </c>
      <c r="BC444" s="86" t="n">
        <f aca="false">IF(ISERROR(VLOOKUP($B444,$AB:$AX,2,0)),0,(VLOOKUP($B444,$AB:$AX,2,0)))</f>
        <v>0</v>
      </c>
      <c r="BD444" s="164" t="n">
        <f aca="false">IF(ISERROR(VLOOKUP($B444,$AB:$AX,3,0)),0,(VLOOKUP($B444,$AB:$AX,3,0)))</f>
        <v>0</v>
      </c>
      <c r="BE444" s="164" t="n">
        <f aca="false">IF(ISERROR(VLOOKUP($B444,$AB:$AX,4,0)),0,(VLOOKUP($B444,$AB:$AX,4,0)))</f>
        <v>0</v>
      </c>
      <c r="BF444" s="164" t="n">
        <f aca="false">IF(ISERROR(VLOOKUP($B444,$AB:$AX,5,0)),0,(VLOOKUP($B444,$AB:$AX,5,0)))</f>
        <v>0</v>
      </c>
      <c r="BG444" s="164" t="n">
        <f aca="false">IF(ISERROR(VLOOKUP($B444,$AB:$AX,6,0)),0,(VLOOKUP($B444,$AB:$AX,6,0)))</f>
        <v>0</v>
      </c>
      <c r="BH444" s="164" t="n">
        <f aca="false">IF(ISERROR(VLOOKUP($B444,$AB:$AX,7,0)),0,(VLOOKUP($B444,$AB:$AX,7,0)))</f>
        <v>0</v>
      </c>
      <c r="BI444" s="164" t="n">
        <f aca="false">IF(ISERROR(VLOOKUP($B444,$AB:$AX,8,0)),0,(VLOOKUP($B444,$AB:$AX,8,0)))</f>
        <v>0</v>
      </c>
      <c r="BJ444" s="164" t="n">
        <f aca="false">IF(ISERROR(VLOOKUP($B444,$AB:$AX,9,0)),0,(VLOOKUP($B444,$AB:$AX,9,0)))</f>
        <v>0</v>
      </c>
      <c r="BK444" s="165" t="n">
        <f aca="false">IF(ISERROR(VLOOKUP($B444,$AB:$AX,10,0)),0,(VLOOKUP($B444,$AB:$AX,10,0)))</f>
        <v>0</v>
      </c>
    </row>
    <row r="445" customFormat="false" ht="12.75" hidden="true" customHeight="false" outlineLevel="0" collapsed="false">
      <c r="A445" s="174" t="s">
        <v>944</v>
      </c>
      <c r="AA445" s="5" t="s">
        <v>944</v>
      </c>
      <c r="BB445" s="85" t="n">
        <f aca="false">IF(ISERROR(VLOOKUP($B445,$AB:$AX,1,0)),0,(VLOOKUP($B445,$AB:$AX,1,0)))</f>
        <v>0</v>
      </c>
      <c r="BC445" s="86" t="n">
        <f aca="false">IF(ISERROR(VLOOKUP($B445,$AB:$AX,2,0)),0,(VLOOKUP($B445,$AB:$AX,2,0)))</f>
        <v>0</v>
      </c>
      <c r="BD445" s="164" t="n">
        <f aca="false">IF(ISERROR(VLOOKUP($B445,$AB:$AX,3,0)),0,(VLOOKUP($B445,$AB:$AX,3,0)))</f>
        <v>0</v>
      </c>
      <c r="BE445" s="164" t="n">
        <f aca="false">IF(ISERROR(VLOOKUP($B445,$AB:$AX,4,0)),0,(VLOOKUP($B445,$AB:$AX,4,0)))</f>
        <v>0</v>
      </c>
      <c r="BF445" s="164" t="n">
        <f aca="false">IF(ISERROR(VLOOKUP($B445,$AB:$AX,5,0)),0,(VLOOKUP($B445,$AB:$AX,5,0)))</f>
        <v>0</v>
      </c>
      <c r="BG445" s="164" t="n">
        <f aca="false">IF(ISERROR(VLOOKUP($B445,$AB:$AX,6,0)),0,(VLOOKUP($B445,$AB:$AX,6,0)))</f>
        <v>0</v>
      </c>
      <c r="BH445" s="164" t="n">
        <f aca="false">IF(ISERROR(VLOOKUP($B445,$AB:$AX,7,0)),0,(VLOOKUP($B445,$AB:$AX,7,0)))</f>
        <v>0</v>
      </c>
      <c r="BI445" s="164" t="n">
        <f aca="false">IF(ISERROR(VLOOKUP($B445,$AB:$AX,8,0)),0,(VLOOKUP($B445,$AB:$AX,8,0)))</f>
        <v>0</v>
      </c>
      <c r="BJ445" s="164" t="n">
        <f aca="false">IF(ISERROR(VLOOKUP($B445,$AB:$AX,9,0)),0,(VLOOKUP($B445,$AB:$AX,9,0)))</f>
        <v>0</v>
      </c>
      <c r="BK445" s="165" t="n">
        <f aca="false">IF(ISERROR(VLOOKUP($B445,$AB:$AX,10,0)),0,(VLOOKUP($B445,$AB:$AX,10,0)))</f>
        <v>0</v>
      </c>
    </row>
    <row r="446" customFormat="false" ht="12.75" hidden="true" customHeight="false" outlineLevel="0" collapsed="false">
      <c r="A446" s="174" t="s">
        <v>945</v>
      </c>
      <c r="AA446" s="5" t="s">
        <v>945</v>
      </c>
      <c r="BB446" s="85" t="n">
        <f aca="false">IF(ISERROR(VLOOKUP($B446,$AB:$AX,1,0)),0,(VLOOKUP($B446,$AB:$AX,1,0)))</f>
        <v>0</v>
      </c>
      <c r="BC446" s="86" t="n">
        <f aca="false">IF(ISERROR(VLOOKUP($B446,$AB:$AX,2,0)),0,(VLOOKUP($B446,$AB:$AX,2,0)))</f>
        <v>0</v>
      </c>
      <c r="BD446" s="164" t="n">
        <f aca="false">IF(ISERROR(VLOOKUP($B446,$AB:$AX,3,0)),0,(VLOOKUP($B446,$AB:$AX,3,0)))</f>
        <v>0</v>
      </c>
      <c r="BE446" s="164" t="n">
        <f aca="false">IF(ISERROR(VLOOKUP($B446,$AB:$AX,4,0)),0,(VLOOKUP($B446,$AB:$AX,4,0)))</f>
        <v>0</v>
      </c>
      <c r="BF446" s="164" t="n">
        <f aca="false">IF(ISERROR(VLOOKUP($B446,$AB:$AX,5,0)),0,(VLOOKUP($B446,$AB:$AX,5,0)))</f>
        <v>0</v>
      </c>
      <c r="BG446" s="164" t="n">
        <f aca="false">IF(ISERROR(VLOOKUP($B446,$AB:$AX,6,0)),0,(VLOOKUP($B446,$AB:$AX,6,0)))</f>
        <v>0</v>
      </c>
      <c r="BH446" s="164" t="n">
        <f aca="false">IF(ISERROR(VLOOKUP($B446,$AB:$AX,7,0)),0,(VLOOKUP($B446,$AB:$AX,7,0)))</f>
        <v>0</v>
      </c>
      <c r="BI446" s="164" t="n">
        <f aca="false">IF(ISERROR(VLOOKUP($B446,$AB:$AX,8,0)),0,(VLOOKUP($B446,$AB:$AX,8,0)))</f>
        <v>0</v>
      </c>
      <c r="BJ446" s="164" t="n">
        <f aca="false">IF(ISERROR(VLOOKUP($B446,$AB:$AX,9,0)),0,(VLOOKUP($B446,$AB:$AX,9,0)))</f>
        <v>0</v>
      </c>
      <c r="BK446" s="165" t="n">
        <f aca="false">IF(ISERROR(VLOOKUP($B446,$AB:$AX,10,0)),0,(VLOOKUP($B446,$AB:$AX,10,0)))</f>
        <v>0</v>
      </c>
    </row>
    <row r="447" customFormat="false" ht="12.75" hidden="true" customHeight="false" outlineLevel="0" collapsed="false">
      <c r="A447" s="174" t="s">
        <v>946</v>
      </c>
      <c r="AA447" s="5" t="s">
        <v>946</v>
      </c>
      <c r="BB447" s="85" t="n">
        <f aca="false">IF(ISERROR(VLOOKUP($B447,$AB:$AX,1,0)),0,(VLOOKUP($B447,$AB:$AX,1,0)))</f>
        <v>0</v>
      </c>
      <c r="BC447" s="86" t="n">
        <f aca="false">IF(ISERROR(VLOOKUP($B447,$AB:$AX,2,0)),0,(VLOOKUP($B447,$AB:$AX,2,0)))</f>
        <v>0</v>
      </c>
      <c r="BD447" s="164" t="n">
        <f aca="false">IF(ISERROR(VLOOKUP($B447,$AB:$AX,3,0)),0,(VLOOKUP($B447,$AB:$AX,3,0)))</f>
        <v>0</v>
      </c>
      <c r="BE447" s="164" t="n">
        <f aca="false">IF(ISERROR(VLOOKUP($B447,$AB:$AX,4,0)),0,(VLOOKUP($B447,$AB:$AX,4,0)))</f>
        <v>0</v>
      </c>
      <c r="BF447" s="164" t="n">
        <f aca="false">IF(ISERROR(VLOOKUP($B447,$AB:$AX,5,0)),0,(VLOOKUP($B447,$AB:$AX,5,0)))</f>
        <v>0</v>
      </c>
      <c r="BG447" s="164" t="n">
        <f aca="false">IF(ISERROR(VLOOKUP($B447,$AB:$AX,6,0)),0,(VLOOKUP($B447,$AB:$AX,6,0)))</f>
        <v>0</v>
      </c>
      <c r="BH447" s="164" t="n">
        <f aca="false">IF(ISERROR(VLOOKUP($B447,$AB:$AX,7,0)),0,(VLOOKUP($B447,$AB:$AX,7,0)))</f>
        <v>0</v>
      </c>
      <c r="BI447" s="164" t="n">
        <f aca="false">IF(ISERROR(VLOOKUP($B447,$AB:$AX,8,0)),0,(VLOOKUP($B447,$AB:$AX,8,0)))</f>
        <v>0</v>
      </c>
      <c r="BJ447" s="164" t="n">
        <f aca="false">IF(ISERROR(VLOOKUP($B447,$AB:$AX,9,0)),0,(VLOOKUP($B447,$AB:$AX,9,0)))</f>
        <v>0</v>
      </c>
      <c r="BK447" s="165" t="n">
        <f aca="false">IF(ISERROR(VLOOKUP($B447,$AB:$AX,10,0)),0,(VLOOKUP($B447,$AB:$AX,10,0)))</f>
        <v>0</v>
      </c>
    </row>
    <row r="448" customFormat="false" ht="12.75" hidden="true" customHeight="false" outlineLevel="0" collapsed="false">
      <c r="A448" s="174" t="s">
        <v>947</v>
      </c>
      <c r="AA448" s="5" t="s">
        <v>947</v>
      </c>
      <c r="BB448" s="85" t="n">
        <f aca="false">IF(ISERROR(VLOOKUP($B448,$AB:$AX,1,0)),0,(VLOOKUP($B448,$AB:$AX,1,0)))</f>
        <v>0</v>
      </c>
      <c r="BC448" s="86" t="n">
        <f aca="false">IF(ISERROR(VLOOKUP($B448,$AB:$AX,2,0)),0,(VLOOKUP($B448,$AB:$AX,2,0)))</f>
        <v>0</v>
      </c>
      <c r="BD448" s="164" t="n">
        <f aca="false">IF(ISERROR(VLOOKUP($B448,$AB:$AX,3,0)),0,(VLOOKUP($B448,$AB:$AX,3,0)))</f>
        <v>0</v>
      </c>
      <c r="BE448" s="164" t="n">
        <f aca="false">IF(ISERROR(VLOOKUP($B448,$AB:$AX,4,0)),0,(VLOOKUP($B448,$AB:$AX,4,0)))</f>
        <v>0</v>
      </c>
      <c r="BF448" s="164" t="n">
        <f aca="false">IF(ISERROR(VLOOKUP($B448,$AB:$AX,5,0)),0,(VLOOKUP($B448,$AB:$AX,5,0)))</f>
        <v>0</v>
      </c>
      <c r="BG448" s="164" t="n">
        <f aca="false">IF(ISERROR(VLOOKUP($B448,$AB:$AX,6,0)),0,(VLOOKUP($B448,$AB:$AX,6,0)))</f>
        <v>0</v>
      </c>
      <c r="BH448" s="164" t="n">
        <f aca="false">IF(ISERROR(VLOOKUP($B448,$AB:$AX,7,0)),0,(VLOOKUP($B448,$AB:$AX,7,0)))</f>
        <v>0</v>
      </c>
      <c r="BI448" s="164" t="n">
        <f aca="false">IF(ISERROR(VLOOKUP($B448,$AB:$AX,8,0)),0,(VLOOKUP($B448,$AB:$AX,8,0)))</f>
        <v>0</v>
      </c>
      <c r="BJ448" s="164" t="n">
        <f aca="false">IF(ISERROR(VLOOKUP($B448,$AB:$AX,9,0)),0,(VLOOKUP($B448,$AB:$AX,9,0)))</f>
        <v>0</v>
      </c>
      <c r="BK448" s="165" t="n">
        <f aca="false">IF(ISERROR(VLOOKUP($B448,$AB:$AX,10,0)),0,(VLOOKUP($B448,$AB:$AX,10,0)))</f>
        <v>0</v>
      </c>
    </row>
    <row r="449" customFormat="false" ht="12.75" hidden="true" customHeight="false" outlineLevel="0" collapsed="false">
      <c r="A449" s="174" t="s">
        <v>948</v>
      </c>
      <c r="AA449" s="5" t="s">
        <v>948</v>
      </c>
      <c r="BB449" s="85" t="n">
        <f aca="false">IF(ISERROR(VLOOKUP($B449,$AB:$AX,1,0)),0,(VLOOKUP($B449,$AB:$AX,1,0)))</f>
        <v>0</v>
      </c>
      <c r="BC449" s="86" t="n">
        <f aca="false">IF(ISERROR(VLOOKUP($B449,$AB:$AX,2,0)),0,(VLOOKUP($B449,$AB:$AX,2,0)))</f>
        <v>0</v>
      </c>
      <c r="BD449" s="164" t="n">
        <f aca="false">IF(ISERROR(VLOOKUP($B449,$AB:$AX,3,0)),0,(VLOOKUP($B449,$AB:$AX,3,0)))</f>
        <v>0</v>
      </c>
      <c r="BE449" s="164" t="n">
        <f aca="false">IF(ISERROR(VLOOKUP($B449,$AB:$AX,4,0)),0,(VLOOKUP($B449,$AB:$AX,4,0)))</f>
        <v>0</v>
      </c>
      <c r="BF449" s="164" t="n">
        <f aca="false">IF(ISERROR(VLOOKUP($B449,$AB:$AX,5,0)),0,(VLOOKUP($B449,$AB:$AX,5,0)))</f>
        <v>0</v>
      </c>
      <c r="BG449" s="164" t="n">
        <f aca="false">IF(ISERROR(VLOOKUP($B449,$AB:$AX,6,0)),0,(VLOOKUP($B449,$AB:$AX,6,0)))</f>
        <v>0</v>
      </c>
      <c r="BH449" s="164" t="n">
        <f aca="false">IF(ISERROR(VLOOKUP($B449,$AB:$AX,7,0)),0,(VLOOKUP($B449,$AB:$AX,7,0)))</f>
        <v>0</v>
      </c>
      <c r="BI449" s="164" t="n">
        <f aca="false">IF(ISERROR(VLOOKUP($B449,$AB:$AX,8,0)),0,(VLOOKUP($B449,$AB:$AX,8,0)))</f>
        <v>0</v>
      </c>
      <c r="BJ449" s="164" t="n">
        <f aca="false">IF(ISERROR(VLOOKUP($B449,$AB:$AX,9,0)),0,(VLOOKUP($B449,$AB:$AX,9,0)))</f>
        <v>0</v>
      </c>
      <c r="BK449" s="165" t="n">
        <f aca="false">IF(ISERROR(VLOOKUP($B449,$AB:$AX,10,0)),0,(VLOOKUP($B449,$AB:$AX,10,0)))</f>
        <v>0</v>
      </c>
    </row>
    <row r="450" customFormat="false" ht="12.75" hidden="true" customHeight="false" outlineLevel="0" collapsed="false">
      <c r="A450" s="174" t="s">
        <v>949</v>
      </c>
      <c r="AA450" s="5" t="s">
        <v>949</v>
      </c>
      <c r="BB450" s="85" t="n">
        <f aca="false">IF(ISERROR(VLOOKUP($B450,$AB:$AX,1,0)),0,(VLOOKUP($B450,$AB:$AX,1,0)))</f>
        <v>0</v>
      </c>
      <c r="BC450" s="86" t="n">
        <f aca="false">IF(ISERROR(VLOOKUP($B450,$AB:$AX,2,0)),0,(VLOOKUP($B450,$AB:$AX,2,0)))</f>
        <v>0</v>
      </c>
      <c r="BD450" s="164" t="n">
        <f aca="false">IF(ISERROR(VLOOKUP($B450,$AB:$AX,3,0)),0,(VLOOKUP($B450,$AB:$AX,3,0)))</f>
        <v>0</v>
      </c>
      <c r="BE450" s="164" t="n">
        <f aca="false">IF(ISERROR(VLOOKUP($B450,$AB:$AX,4,0)),0,(VLOOKUP($B450,$AB:$AX,4,0)))</f>
        <v>0</v>
      </c>
      <c r="BF450" s="164" t="n">
        <f aca="false">IF(ISERROR(VLOOKUP($B450,$AB:$AX,5,0)),0,(VLOOKUP($B450,$AB:$AX,5,0)))</f>
        <v>0</v>
      </c>
      <c r="BG450" s="164" t="n">
        <f aca="false">IF(ISERROR(VLOOKUP($B450,$AB:$AX,6,0)),0,(VLOOKUP($B450,$AB:$AX,6,0)))</f>
        <v>0</v>
      </c>
      <c r="BH450" s="164" t="n">
        <f aca="false">IF(ISERROR(VLOOKUP($B450,$AB:$AX,7,0)),0,(VLOOKUP($B450,$AB:$AX,7,0)))</f>
        <v>0</v>
      </c>
      <c r="BI450" s="164" t="n">
        <f aca="false">IF(ISERROR(VLOOKUP($B450,$AB:$AX,8,0)),0,(VLOOKUP($B450,$AB:$AX,8,0)))</f>
        <v>0</v>
      </c>
      <c r="BJ450" s="164" t="n">
        <f aca="false">IF(ISERROR(VLOOKUP($B450,$AB:$AX,9,0)),0,(VLOOKUP($B450,$AB:$AX,9,0)))</f>
        <v>0</v>
      </c>
      <c r="BK450" s="165" t="n">
        <f aca="false">IF(ISERROR(VLOOKUP($B450,$AB:$AX,10,0)),0,(VLOOKUP($B450,$AB:$AX,10,0)))</f>
        <v>0</v>
      </c>
    </row>
    <row r="451" customFormat="false" ht="12.75" hidden="true" customHeight="false" outlineLevel="0" collapsed="false">
      <c r="A451" s="174" t="s">
        <v>950</v>
      </c>
      <c r="AA451" s="5" t="s">
        <v>950</v>
      </c>
      <c r="BB451" s="85" t="n">
        <f aca="false">IF(ISERROR(VLOOKUP($B451,$AB:$AX,1,0)),0,(VLOOKUP($B451,$AB:$AX,1,0)))</f>
        <v>0</v>
      </c>
      <c r="BC451" s="86" t="n">
        <f aca="false">IF(ISERROR(VLOOKUP($B451,$AB:$AX,2,0)),0,(VLOOKUP($B451,$AB:$AX,2,0)))</f>
        <v>0</v>
      </c>
      <c r="BD451" s="164" t="n">
        <f aca="false">IF(ISERROR(VLOOKUP($B451,$AB:$AX,3,0)),0,(VLOOKUP($B451,$AB:$AX,3,0)))</f>
        <v>0</v>
      </c>
      <c r="BE451" s="164" t="n">
        <f aca="false">IF(ISERROR(VLOOKUP($B451,$AB:$AX,4,0)),0,(VLOOKUP($B451,$AB:$AX,4,0)))</f>
        <v>0</v>
      </c>
      <c r="BF451" s="164" t="n">
        <f aca="false">IF(ISERROR(VLOOKUP($B451,$AB:$AX,5,0)),0,(VLOOKUP($B451,$AB:$AX,5,0)))</f>
        <v>0</v>
      </c>
      <c r="BG451" s="164" t="n">
        <f aca="false">IF(ISERROR(VLOOKUP($B451,$AB:$AX,6,0)),0,(VLOOKUP($B451,$AB:$AX,6,0)))</f>
        <v>0</v>
      </c>
      <c r="BH451" s="164" t="n">
        <f aca="false">IF(ISERROR(VLOOKUP($B451,$AB:$AX,7,0)),0,(VLOOKUP($B451,$AB:$AX,7,0)))</f>
        <v>0</v>
      </c>
      <c r="BI451" s="164" t="n">
        <f aca="false">IF(ISERROR(VLOOKUP($B451,$AB:$AX,8,0)),0,(VLOOKUP($B451,$AB:$AX,8,0)))</f>
        <v>0</v>
      </c>
      <c r="BJ451" s="164" t="n">
        <f aca="false">IF(ISERROR(VLOOKUP($B451,$AB:$AX,9,0)),0,(VLOOKUP($B451,$AB:$AX,9,0)))</f>
        <v>0</v>
      </c>
      <c r="BK451" s="165" t="n">
        <f aca="false">IF(ISERROR(VLOOKUP($B451,$AB:$AX,10,0)),0,(VLOOKUP($B451,$AB:$AX,10,0)))</f>
        <v>0</v>
      </c>
    </row>
    <row r="452" customFormat="false" ht="12.75" hidden="true" customHeight="false" outlineLevel="0" collapsed="false">
      <c r="A452" s="174" t="s">
        <v>951</v>
      </c>
      <c r="B452" s="94" t="n">
        <v>0</v>
      </c>
      <c r="D452" s="22" t="n">
        <v>0</v>
      </c>
      <c r="E452" s="22" t="n">
        <v>0</v>
      </c>
      <c r="F452" s="22" t="n">
        <v>0</v>
      </c>
      <c r="G452" s="21" t="n">
        <v>0</v>
      </c>
      <c r="H452" s="22" t="n">
        <v>0</v>
      </c>
      <c r="I452" s="22" t="n">
        <v>0</v>
      </c>
      <c r="J452" s="149" t="n">
        <v>0</v>
      </c>
      <c r="K452" s="149" t="n">
        <v>0</v>
      </c>
      <c r="AA452" s="5" t="s">
        <v>951</v>
      </c>
      <c r="AB452" s="5" t="n">
        <v>0</v>
      </c>
      <c r="AD452" s="5" t="n">
        <v>0</v>
      </c>
      <c r="AE452" s="5" t="n">
        <v>0</v>
      </c>
      <c r="AF452" s="5" t="n">
        <v>0</v>
      </c>
      <c r="AG452" s="5" t="n">
        <v>0</v>
      </c>
      <c r="AH452" s="5" t="n">
        <v>0</v>
      </c>
      <c r="AI452" s="5" t="n">
        <v>0</v>
      </c>
      <c r="AJ452" s="5" t="n">
        <v>0</v>
      </c>
      <c r="AK452" s="5" t="n">
        <v>0</v>
      </c>
      <c r="BB452" s="85" t="n">
        <f aca="false">IF(ISERROR(VLOOKUP($B452,$AB:$AX,1,0)),0,(VLOOKUP($B452,$AB:$AX,1,0)))</f>
        <v>0</v>
      </c>
      <c r="BC452" s="86" t="n">
        <f aca="false">IF(ISERROR(VLOOKUP($B452,$AB:$AX,2,0)),0,(VLOOKUP($B452,$AB:$AX,2,0)))</f>
        <v>0</v>
      </c>
      <c r="BD452" s="164" t="n">
        <f aca="false">IF(ISERROR(VLOOKUP($B452,$AB:$AX,3,0)),0,(VLOOKUP($B452,$AB:$AX,3,0)))</f>
        <v>0</v>
      </c>
      <c r="BE452" s="164" t="n">
        <f aca="false">IF(ISERROR(VLOOKUP($B452,$AB:$AX,4,0)),0,(VLOOKUP($B452,$AB:$AX,4,0)))</f>
        <v>0</v>
      </c>
      <c r="BF452" s="164" t="n">
        <f aca="false">IF(ISERROR(VLOOKUP($B452,$AB:$AX,5,0)),0,(VLOOKUP($B452,$AB:$AX,5,0)))</f>
        <v>0</v>
      </c>
      <c r="BG452" s="164" t="n">
        <f aca="false">IF(ISERROR(VLOOKUP($B452,$AB:$AX,6,0)),0,(VLOOKUP($B452,$AB:$AX,6,0)))</f>
        <v>0</v>
      </c>
      <c r="BH452" s="164" t="n">
        <f aca="false">IF(ISERROR(VLOOKUP($B452,$AB:$AX,7,0)),0,(VLOOKUP($B452,$AB:$AX,7,0)))</f>
        <v>0</v>
      </c>
      <c r="BI452" s="164" t="n">
        <f aca="false">IF(ISERROR(VLOOKUP($B452,$AB:$AX,8,0)),0,(VLOOKUP($B452,$AB:$AX,8,0)))</f>
        <v>0</v>
      </c>
      <c r="BJ452" s="164" t="n">
        <f aca="false">IF(ISERROR(VLOOKUP($B452,$AB:$AX,9,0)),0,(VLOOKUP($B452,$AB:$AX,9,0)))</f>
        <v>0</v>
      </c>
      <c r="BK452" s="165" t="n">
        <f aca="false">IF(ISERROR(VLOOKUP($B452,$AB:$AX,10,0)),0,(VLOOKUP($B452,$AB:$AX,10,0)))</f>
        <v>0</v>
      </c>
    </row>
    <row r="453" customFormat="false" ht="15.75" hidden="false" customHeight="false" outlineLevel="0" collapsed="false">
      <c r="A453" s="174" t="s">
        <v>953</v>
      </c>
      <c r="B453" s="162"/>
      <c r="AA453" s="5" t="s">
        <v>953</v>
      </c>
      <c r="AB453" s="146"/>
      <c r="BB453" s="85" t="n">
        <f aca="false">IF(ISERROR(VLOOKUP($B453,$AB:$AX,1,0)),0,(VLOOKUP($B453,$AB:$AX,1,0)))</f>
        <v>0</v>
      </c>
      <c r="BC453" s="86" t="n">
        <f aca="false">IF(ISERROR(VLOOKUP($B453,$AB:$AX,2,0)),0,(VLOOKUP($B453,$AB:$AX,2,0)))</f>
        <v>0</v>
      </c>
      <c r="BD453" s="164" t="n">
        <f aca="false">IF(ISERROR(VLOOKUP($B453,$AB:$AX,3,0)),0,(VLOOKUP($B453,$AB:$AX,3,0)))</f>
        <v>0</v>
      </c>
      <c r="BE453" s="164" t="n">
        <f aca="false">IF(ISERROR(VLOOKUP($B453,$AB:$AX,4,0)),0,(VLOOKUP($B453,$AB:$AX,4,0)))</f>
        <v>0</v>
      </c>
      <c r="BF453" s="164" t="n">
        <f aca="false">IF(ISERROR(VLOOKUP($B453,$AB:$AX,5,0)),0,(VLOOKUP($B453,$AB:$AX,5,0)))</f>
        <v>0</v>
      </c>
      <c r="BG453" s="164" t="n">
        <f aca="false">IF(ISERROR(VLOOKUP($B453,$AB:$AX,6,0)),0,(VLOOKUP($B453,$AB:$AX,6,0)))</f>
        <v>0</v>
      </c>
      <c r="BH453" s="164" t="n">
        <f aca="false">IF(ISERROR(VLOOKUP($B453,$AB:$AX,7,0)),0,(VLOOKUP($B453,$AB:$AX,7,0)))</f>
        <v>0</v>
      </c>
      <c r="BI453" s="164" t="n">
        <f aca="false">IF(ISERROR(VLOOKUP($B453,$AB:$AX,8,0)),0,(VLOOKUP($B453,$AB:$AX,8,0)))</f>
        <v>0</v>
      </c>
      <c r="BJ453" s="164" t="n">
        <f aca="false">IF(ISERROR(VLOOKUP($B453,$AB:$AX,9,0)),0,(VLOOKUP($B453,$AB:$AX,9,0)))</f>
        <v>0</v>
      </c>
      <c r="BK453" s="165" t="n">
        <f aca="false">IF(ISERROR(VLOOKUP($B453,$AB:$AX,10,0)),0,(VLOOKUP($B453,$AB:$AX,10,0)))</f>
        <v>0</v>
      </c>
    </row>
    <row r="454" customFormat="false" ht="12.75" hidden="false" customHeight="false" outlineLevel="0" collapsed="false">
      <c r="A454" s="174" t="s">
        <v>954</v>
      </c>
      <c r="AA454" s="5" t="s">
        <v>954</v>
      </c>
      <c r="BB454" s="85" t="n">
        <f aca="false">IF(ISERROR(VLOOKUP($B454,$AB:$AX,1,0)),0,(VLOOKUP($B454,$AB:$AX,1,0)))</f>
        <v>0</v>
      </c>
      <c r="BC454" s="86" t="n">
        <f aca="false">IF(ISERROR(VLOOKUP($B454,$AB:$AX,2,0)),0,(VLOOKUP($B454,$AB:$AX,2,0)))</f>
        <v>0</v>
      </c>
      <c r="BD454" s="164" t="n">
        <f aca="false">IF(ISERROR(VLOOKUP($B454,$AB:$AX,3,0)),0,(VLOOKUP($B454,$AB:$AX,3,0)))</f>
        <v>0</v>
      </c>
      <c r="BE454" s="164" t="n">
        <f aca="false">IF(ISERROR(VLOOKUP($B454,$AB:$AX,4,0)),0,(VLOOKUP($B454,$AB:$AX,4,0)))</f>
        <v>0</v>
      </c>
      <c r="BF454" s="164" t="n">
        <f aca="false">IF(ISERROR(VLOOKUP($B454,$AB:$AX,5,0)),0,(VLOOKUP($B454,$AB:$AX,5,0)))</f>
        <v>0</v>
      </c>
      <c r="BG454" s="164" t="n">
        <f aca="false">IF(ISERROR(VLOOKUP($B454,$AB:$AX,6,0)),0,(VLOOKUP($B454,$AB:$AX,6,0)))</f>
        <v>0</v>
      </c>
      <c r="BH454" s="164" t="n">
        <f aca="false">IF(ISERROR(VLOOKUP($B454,$AB:$AX,7,0)),0,(VLOOKUP($B454,$AB:$AX,7,0)))</f>
        <v>0</v>
      </c>
      <c r="BI454" s="164" t="n">
        <f aca="false">IF(ISERROR(VLOOKUP($B454,$AB:$AX,8,0)),0,(VLOOKUP($B454,$AB:$AX,8,0)))</f>
        <v>0</v>
      </c>
      <c r="BJ454" s="164" t="n">
        <f aca="false">IF(ISERROR(VLOOKUP($B454,$AB:$AX,9,0)),0,(VLOOKUP($B454,$AB:$AX,9,0)))</f>
        <v>0</v>
      </c>
      <c r="BK454" s="165" t="n">
        <f aca="false">IF(ISERROR(VLOOKUP($B454,$AB:$AX,10,0)),0,(VLOOKUP($B454,$AB:$AX,10,0)))</f>
        <v>0</v>
      </c>
    </row>
    <row r="455" customFormat="false" ht="12.75" hidden="false" customHeight="false" outlineLevel="0" collapsed="false">
      <c r="A455" s="174" t="s">
        <v>955</v>
      </c>
      <c r="AA455" s="5" t="s">
        <v>955</v>
      </c>
      <c r="BB455" s="85" t="n">
        <f aca="false">IF(ISERROR(VLOOKUP($B455,$AB:$AX,1,0)),0,(VLOOKUP($B455,$AB:$AX,1,0)))</f>
        <v>0</v>
      </c>
      <c r="BC455" s="86" t="n">
        <f aca="false">IF(ISERROR(VLOOKUP($B455,$AB:$AX,2,0)),0,(VLOOKUP($B455,$AB:$AX,2,0)))</f>
        <v>0</v>
      </c>
      <c r="BD455" s="164" t="n">
        <f aca="false">IF(ISERROR(VLOOKUP($B455,$AB:$AX,3,0)),0,(VLOOKUP($B455,$AB:$AX,3,0)))</f>
        <v>0</v>
      </c>
      <c r="BE455" s="164" t="n">
        <f aca="false">IF(ISERROR(VLOOKUP($B455,$AB:$AX,4,0)),0,(VLOOKUP($B455,$AB:$AX,4,0)))</f>
        <v>0</v>
      </c>
      <c r="BF455" s="164" t="n">
        <f aca="false">IF(ISERROR(VLOOKUP($B455,$AB:$AX,5,0)),0,(VLOOKUP($B455,$AB:$AX,5,0)))</f>
        <v>0</v>
      </c>
      <c r="BG455" s="164" t="n">
        <f aca="false">IF(ISERROR(VLOOKUP($B455,$AB:$AX,6,0)),0,(VLOOKUP($B455,$AB:$AX,6,0)))</f>
        <v>0</v>
      </c>
      <c r="BH455" s="164" t="n">
        <f aca="false">IF(ISERROR(VLOOKUP($B455,$AB:$AX,7,0)),0,(VLOOKUP($B455,$AB:$AX,7,0)))</f>
        <v>0</v>
      </c>
      <c r="BI455" s="164" t="n">
        <f aca="false">IF(ISERROR(VLOOKUP($B455,$AB:$AX,8,0)),0,(VLOOKUP($B455,$AB:$AX,8,0)))</f>
        <v>0</v>
      </c>
      <c r="BJ455" s="164" t="n">
        <f aca="false">IF(ISERROR(VLOOKUP($B455,$AB:$AX,9,0)),0,(VLOOKUP($B455,$AB:$AX,9,0)))</f>
        <v>0</v>
      </c>
      <c r="BK455" s="165" t="n">
        <f aca="false">IF(ISERROR(VLOOKUP($B455,$AB:$AX,10,0)),0,(VLOOKUP($B455,$AB:$AX,10,0)))</f>
        <v>0</v>
      </c>
    </row>
    <row r="456" customFormat="false" ht="12.75" hidden="false" customHeight="false" outlineLevel="0" collapsed="false">
      <c r="A456" s="174" t="s">
        <v>956</v>
      </c>
      <c r="AA456" s="5" t="s">
        <v>956</v>
      </c>
      <c r="BB456" s="85" t="n">
        <f aca="false">IF(ISERROR(VLOOKUP($B456,$AB:$AX,1,0)),0,(VLOOKUP($B456,$AB:$AX,1,0)))</f>
        <v>0</v>
      </c>
      <c r="BC456" s="86" t="n">
        <f aca="false">IF(ISERROR(VLOOKUP($B456,$AB:$AX,2,0)),0,(VLOOKUP($B456,$AB:$AX,2,0)))</f>
        <v>0</v>
      </c>
      <c r="BD456" s="164" t="n">
        <f aca="false">IF(ISERROR(VLOOKUP($B456,$AB:$AX,3,0)),0,(VLOOKUP($B456,$AB:$AX,3,0)))</f>
        <v>0</v>
      </c>
      <c r="BE456" s="164" t="n">
        <f aca="false">IF(ISERROR(VLOOKUP($B456,$AB:$AX,4,0)),0,(VLOOKUP($B456,$AB:$AX,4,0)))</f>
        <v>0</v>
      </c>
      <c r="BF456" s="164" t="n">
        <f aca="false">IF(ISERROR(VLOOKUP($B456,$AB:$AX,5,0)),0,(VLOOKUP($B456,$AB:$AX,5,0)))</f>
        <v>0</v>
      </c>
      <c r="BG456" s="164" t="n">
        <f aca="false">IF(ISERROR(VLOOKUP($B456,$AB:$AX,6,0)),0,(VLOOKUP($B456,$AB:$AX,6,0)))</f>
        <v>0</v>
      </c>
      <c r="BH456" s="164" t="n">
        <f aca="false">IF(ISERROR(VLOOKUP($B456,$AB:$AX,7,0)),0,(VLOOKUP($B456,$AB:$AX,7,0)))</f>
        <v>0</v>
      </c>
      <c r="BI456" s="164" t="n">
        <f aca="false">IF(ISERROR(VLOOKUP($B456,$AB:$AX,8,0)),0,(VLOOKUP($B456,$AB:$AX,8,0)))</f>
        <v>0</v>
      </c>
      <c r="BJ456" s="164" t="n">
        <f aca="false">IF(ISERROR(VLOOKUP($B456,$AB:$AX,9,0)),0,(VLOOKUP($B456,$AB:$AX,9,0)))</f>
        <v>0</v>
      </c>
      <c r="BK456" s="165" t="n">
        <f aca="false">IF(ISERROR(VLOOKUP($B456,$AB:$AX,10,0)),0,(VLOOKUP($B456,$AB:$AX,10,0)))</f>
        <v>0</v>
      </c>
    </row>
    <row r="457" customFormat="false" ht="12.75" hidden="false" customHeight="false" outlineLevel="0" collapsed="false">
      <c r="A457" s="174" t="s">
        <v>957</v>
      </c>
      <c r="AA457" s="5" t="s">
        <v>957</v>
      </c>
      <c r="BB457" s="85" t="n">
        <f aca="false">IF(ISERROR(VLOOKUP($B457,$AB:$AX,1,0)),0,(VLOOKUP($B457,$AB:$AX,1,0)))</f>
        <v>0</v>
      </c>
      <c r="BC457" s="86" t="n">
        <f aca="false">IF(ISERROR(VLOOKUP($B457,$AB:$AX,2,0)),0,(VLOOKUP($B457,$AB:$AX,2,0)))</f>
        <v>0</v>
      </c>
      <c r="BD457" s="164" t="n">
        <f aca="false">IF(ISERROR(VLOOKUP($B457,$AB:$AX,3,0)),0,(VLOOKUP($B457,$AB:$AX,3,0)))</f>
        <v>0</v>
      </c>
      <c r="BE457" s="164" t="n">
        <f aca="false">IF(ISERROR(VLOOKUP($B457,$AB:$AX,4,0)),0,(VLOOKUP($B457,$AB:$AX,4,0)))</f>
        <v>0</v>
      </c>
      <c r="BF457" s="164" t="n">
        <f aca="false">IF(ISERROR(VLOOKUP($B457,$AB:$AX,5,0)),0,(VLOOKUP($B457,$AB:$AX,5,0)))</f>
        <v>0</v>
      </c>
      <c r="BG457" s="164" t="n">
        <f aca="false">IF(ISERROR(VLOOKUP($B457,$AB:$AX,6,0)),0,(VLOOKUP($B457,$AB:$AX,6,0)))</f>
        <v>0</v>
      </c>
      <c r="BH457" s="164" t="n">
        <f aca="false">IF(ISERROR(VLOOKUP($B457,$AB:$AX,7,0)),0,(VLOOKUP($B457,$AB:$AX,7,0)))</f>
        <v>0</v>
      </c>
      <c r="BI457" s="164" t="n">
        <f aca="false">IF(ISERROR(VLOOKUP($B457,$AB:$AX,8,0)),0,(VLOOKUP($B457,$AB:$AX,8,0)))</f>
        <v>0</v>
      </c>
      <c r="BJ457" s="164" t="n">
        <f aca="false">IF(ISERROR(VLOOKUP($B457,$AB:$AX,9,0)),0,(VLOOKUP($B457,$AB:$AX,9,0)))</f>
        <v>0</v>
      </c>
      <c r="BK457" s="165" t="n">
        <f aca="false">IF(ISERROR(VLOOKUP($B457,$AB:$AX,10,0)),0,(VLOOKUP($B457,$AB:$AX,10,0)))</f>
        <v>0</v>
      </c>
    </row>
    <row r="458" customFormat="false" ht="12.75" hidden="false" customHeight="false" outlineLevel="0" collapsed="false">
      <c r="A458" s="174" t="s">
        <v>958</v>
      </c>
      <c r="AA458" s="5" t="s">
        <v>958</v>
      </c>
      <c r="BB458" s="85" t="n">
        <f aca="false">IF(ISERROR(VLOOKUP($B458,$AB:$AX,1,0)),0,(VLOOKUP($B458,$AB:$AX,1,0)))</f>
        <v>0</v>
      </c>
      <c r="BC458" s="86" t="n">
        <f aca="false">IF(ISERROR(VLOOKUP($B458,$AB:$AX,2,0)),0,(VLOOKUP($B458,$AB:$AX,2,0)))</f>
        <v>0</v>
      </c>
      <c r="BD458" s="164" t="n">
        <f aca="false">IF(ISERROR(VLOOKUP($B458,$AB:$AX,3,0)),0,(VLOOKUP($B458,$AB:$AX,3,0)))</f>
        <v>0</v>
      </c>
      <c r="BE458" s="164" t="n">
        <f aca="false">IF(ISERROR(VLOOKUP($B458,$AB:$AX,4,0)),0,(VLOOKUP($B458,$AB:$AX,4,0)))</f>
        <v>0</v>
      </c>
      <c r="BF458" s="164" t="n">
        <f aca="false">IF(ISERROR(VLOOKUP($B458,$AB:$AX,5,0)),0,(VLOOKUP($B458,$AB:$AX,5,0)))</f>
        <v>0</v>
      </c>
      <c r="BG458" s="164" t="n">
        <f aca="false">IF(ISERROR(VLOOKUP($B458,$AB:$AX,6,0)),0,(VLOOKUP($B458,$AB:$AX,6,0)))</f>
        <v>0</v>
      </c>
      <c r="BH458" s="164" t="n">
        <f aca="false">IF(ISERROR(VLOOKUP($B458,$AB:$AX,7,0)),0,(VLOOKUP($B458,$AB:$AX,7,0)))</f>
        <v>0</v>
      </c>
      <c r="BI458" s="164" t="n">
        <f aca="false">IF(ISERROR(VLOOKUP($B458,$AB:$AX,8,0)),0,(VLOOKUP($B458,$AB:$AX,8,0)))</f>
        <v>0</v>
      </c>
      <c r="BJ458" s="164" t="n">
        <f aca="false">IF(ISERROR(VLOOKUP($B458,$AB:$AX,9,0)),0,(VLOOKUP($B458,$AB:$AX,9,0)))</f>
        <v>0</v>
      </c>
      <c r="BK458" s="165" t="n">
        <f aca="false">IF(ISERROR(VLOOKUP($B458,$AB:$AX,10,0)),0,(VLOOKUP($B458,$AB:$AX,10,0)))</f>
        <v>0</v>
      </c>
    </row>
    <row r="459" customFormat="false" ht="12.75" hidden="false" customHeight="false" outlineLevel="0" collapsed="false">
      <c r="A459" s="174" t="s">
        <v>959</v>
      </c>
      <c r="AA459" s="5" t="s">
        <v>959</v>
      </c>
      <c r="BB459" s="85" t="n">
        <f aca="false">IF(ISERROR(VLOOKUP($B459,$AB:$AX,1,0)),0,(VLOOKUP($B459,$AB:$AX,1,0)))</f>
        <v>0</v>
      </c>
      <c r="BC459" s="86" t="n">
        <f aca="false">IF(ISERROR(VLOOKUP($B459,$AB:$AX,2,0)),0,(VLOOKUP($B459,$AB:$AX,2,0)))</f>
        <v>0</v>
      </c>
      <c r="BD459" s="164" t="n">
        <f aca="false">IF(ISERROR(VLOOKUP($B459,$AB:$AX,3,0)),0,(VLOOKUP($B459,$AB:$AX,3,0)))</f>
        <v>0</v>
      </c>
      <c r="BE459" s="164" t="n">
        <f aca="false">IF(ISERROR(VLOOKUP($B459,$AB:$AX,4,0)),0,(VLOOKUP($B459,$AB:$AX,4,0)))</f>
        <v>0</v>
      </c>
      <c r="BF459" s="164" t="n">
        <f aca="false">IF(ISERROR(VLOOKUP($B459,$AB:$AX,5,0)),0,(VLOOKUP($B459,$AB:$AX,5,0)))</f>
        <v>0</v>
      </c>
      <c r="BG459" s="164" t="n">
        <f aca="false">IF(ISERROR(VLOOKUP($B459,$AB:$AX,6,0)),0,(VLOOKUP($B459,$AB:$AX,6,0)))</f>
        <v>0</v>
      </c>
      <c r="BH459" s="164" t="n">
        <f aca="false">IF(ISERROR(VLOOKUP($B459,$AB:$AX,7,0)),0,(VLOOKUP($B459,$AB:$AX,7,0)))</f>
        <v>0</v>
      </c>
      <c r="BI459" s="164" t="n">
        <f aca="false">IF(ISERROR(VLOOKUP($B459,$AB:$AX,8,0)),0,(VLOOKUP($B459,$AB:$AX,8,0)))</f>
        <v>0</v>
      </c>
      <c r="BJ459" s="164" t="n">
        <f aca="false">IF(ISERROR(VLOOKUP($B459,$AB:$AX,9,0)),0,(VLOOKUP($B459,$AB:$AX,9,0)))</f>
        <v>0</v>
      </c>
      <c r="BK459" s="165" t="n">
        <f aca="false">IF(ISERROR(VLOOKUP($B459,$AB:$AX,10,0)),0,(VLOOKUP($B459,$AB:$AX,10,0)))</f>
        <v>0</v>
      </c>
    </row>
    <row r="460" customFormat="false" ht="12.75" hidden="false" customHeight="false" outlineLevel="0" collapsed="false">
      <c r="A460" s="174" t="s">
        <v>960</v>
      </c>
      <c r="AA460" s="5" t="s">
        <v>960</v>
      </c>
      <c r="BB460" s="85" t="n">
        <f aca="false">IF(ISERROR(VLOOKUP($B460,$AB:$AX,1,0)),0,(VLOOKUP($B460,$AB:$AX,1,0)))</f>
        <v>0</v>
      </c>
      <c r="BC460" s="86" t="n">
        <f aca="false">IF(ISERROR(VLOOKUP($B460,$AB:$AX,2,0)),0,(VLOOKUP($B460,$AB:$AX,2,0)))</f>
        <v>0</v>
      </c>
      <c r="BD460" s="164" t="n">
        <f aca="false">IF(ISERROR(VLOOKUP($B460,$AB:$AX,3,0)),0,(VLOOKUP($B460,$AB:$AX,3,0)))</f>
        <v>0</v>
      </c>
      <c r="BE460" s="164" t="n">
        <f aca="false">IF(ISERROR(VLOOKUP($B460,$AB:$AX,4,0)),0,(VLOOKUP($B460,$AB:$AX,4,0)))</f>
        <v>0</v>
      </c>
      <c r="BF460" s="164" t="n">
        <f aca="false">IF(ISERROR(VLOOKUP($B460,$AB:$AX,5,0)),0,(VLOOKUP($B460,$AB:$AX,5,0)))</f>
        <v>0</v>
      </c>
      <c r="BG460" s="164" t="n">
        <f aca="false">IF(ISERROR(VLOOKUP($B460,$AB:$AX,6,0)),0,(VLOOKUP($B460,$AB:$AX,6,0)))</f>
        <v>0</v>
      </c>
      <c r="BH460" s="164" t="n">
        <f aca="false">IF(ISERROR(VLOOKUP($B460,$AB:$AX,7,0)),0,(VLOOKUP($B460,$AB:$AX,7,0)))</f>
        <v>0</v>
      </c>
      <c r="BI460" s="164" t="n">
        <f aca="false">IF(ISERROR(VLOOKUP($B460,$AB:$AX,8,0)),0,(VLOOKUP($B460,$AB:$AX,8,0)))</f>
        <v>0</v>
      </c>
      <c r="BJ460" s="164" t="n">
        <f aca="false">IF(ISERROR(VLOOKUP($B460,$AB:$AX,9,0)),0,(VLOOKUP($B460,$AB:$AX,9,0)))</f>
        <v>0</v>
      </c>
      <c r="BK460" s="165" t="n">
        <f aca="false">IF(ISERROR(VLOOKUP($B460,$AB:$AX,10,0)),0,(VLOOKUP($B460,$AB:$AX,10,0)))</f>
        <v>0</v>
      </c>
    </row>
    <row r="461" customFormat="false" ht="12.75" hidden="false" customHeight="false" outlineLevel="0" collapsed="false">
      <c r="A461" s="174" t="s">
        <v>961</v>
      </c>
      <c r="AA461" s="5" t="s">
        <v>961</v>
      </c>
      <c r="BB461" s="85" t="n">
        <f aca="false">IF(ISERROR(VLOOKUP($B461,$AB:$AX,1,0)),0,(VLOOKUP($B461,$AB:$AX,1,0)))</f>
        <v>0</v>
      </c>
      <c r="BC461" s="86" t="n">
        <f aca="false">IF(ISERROR(VLOOKUP($B461,$AB:$AX,2,0)),0,(VLOOKUP($B461,$AB:$AX,2,0)))</f>
        <v>0</v>
      </c>
      <c r="BD461" s="164" t="n">
        <f aca="false">IF(ISERROR(VLOOKUP($B461,$AB:$AX,3,0)),0,(VLOOKUP($B461,$AB:$AX,3,0)))</f>
        <v>0</v>
      </c>
      <c r="BE461" s="164" t="n">
        <f aca="false">IF(ISERROR(VLOOKUP($B461,$AB:$AX,4,0)),0,(VLOOKUP($B461,$AB:$AX,4,0)))</f>
        <v>0</v>
      </c>
      <c r="BF461" s="164" t="n">
        <f aca="false">IF(ISERROR(VLOOKUP($B461,$AB:$AX,5,0)),0,(VLOOKUP($B461,$AB:$AX,5,0)))</f>
        <v>0</v>
      </c>
      <c r="BG461" s="164" t="n">
        <f aca="false">IF(ISERROR(VLOOKUP($B461,$AB:$AX,6,0)),0,(VLOOKUP($B461,$AB:$AX,6,0)))</f>
        <v>0</v>
      </c>
      <c r="BH461" s="164" t="n">
        <f aca="false">IF(ISERROR(VLOOKUP($B461,$AB:$AX,7,0)),0,(VLOOKUP($B461,$AB:$AX,7,0)))</f>
        <v>0</v>
      </c>
      <c r="BI461" s="164" t="n">
        <f aca="false">IF(ISERROR(VLOOKUP($B461,$AB:$AX,8,0)),0,(VLOOKUP($B461,$AB:$AX,8,0)))</f>
        <v>0</v>
      </c>
      <c r="BJ461" s="164" t="n">
        <f aca="false">IF(ISERROR(VLOOKUP($B461,$AB:$AX,9,0)),0,(VLOOKUP($B461,$AB:$AX,9,0)))</f>
        <v>0</v>
      </c>
      <c r="BK461" s="165" t="n">
        <f aca="false">IF(ISERROR(VLOOKUP($B461,$AB:$AX,10,0)),0,(VLOOKUP($B461,$AB:$AX,10,0)))</f>
        <v>0</v>
      </c>
    </row>
    <row r="462" customFormat="false" ht="12.75" hidden="false" customHeight="false" outlineLevel="0" collapsed="false">
      <c r="A462" s="174" t="s">
        <v>962</v>
      </c>
      <c r="AA462" s="5" t="s">
        <v>962</v>
      </c>
      <c r="BB462" s="85" t="n">
        <f aca="false">IF(ISERROR(VLOOKUP($B462,$AB:$AX,1,0)),0,(VLOOKUP($B462,$AB:$AX,1,0)))</f>
        <v>0</v>
      </c>
      <c r="BC462" s="86" t="n">
        <f aca="false">IF(ISERROR(VLOOKUP($B462,$AB:$AX,2,0)),0,(VLOOKUP($B462,$AB:$AX,2,0)))</f>
        <v>0</v>
      </c>
      <c r="BD462" s="164" t="n">
        <f aca="false">IF(ISERROR(VLOOKUP($B462,$AB:$AX,3,0)),0,(VLOOKUP($B462,$AB:$AX,3,0)))</f>
        <v>0</v>
      </c>
      <c r="BE462" s="164" t="n">
        <f aca="false">IF(ISERROR(VLOOKUP($B462,$AB:$AX,4,0)),0,(VLOOKUP($B462,$AB:$AX,4,0)))</f>
        <v>0</v>
      </c>
      <c r="BF462" s="164" t="n">
        <f aca="false">IF(ISERROR(VLOOKUP($B462,$AB:$AX,5,0)),0,(VLOOKUP($B462,$AB:$AX,5,0)))</f>
        <v>0</v>
      </c>
      <c r="BG462" s="164" t="n">
        <f aca="false">IF(ISERROR(VLOOKUP($B462,$AB:$AX,6,0)),0,(VLOOKUP($B462,$AB:$AX,6,0)))</f>
        <v>0</v>
      </c>
      <c r="BH462" s="164" t="n">
        <f aca="false">IF(ISERROR(VLOOKUP($B462,$AB:$AX,7,0)),0,(VLOOKUP($B462,$AB:$AX,7,0)))</f>
        <v>0</v>
      </c>
      <c r="BI462" s="164" t="n">
        <f aca="false">IF(ISERROR(VLOOKUP($B462,$AB:$AX,8,0)),0,(VLOOKUP($B462,$AB:$AX,8,0)))</f>
        <v>0</v>
      </c>
      <c r="BJ462" s="164" t="n">
        <f aca="false">IF(ISERROR(VLOOKUP($B462,$AB:$AX,9,0)),0,(VLOOKUP($B462,$AB:$AX,9,0)))</f>
        <v>0</v>
      </c>
      <c r="BK462" s="165" t="n">
        <f aca="false">IF(ISERROR(VLOOKUP($B462,$AB:$AX,10,0)),0,(VLOOKUP($B462,$AB:$AX,10,0)))</f>
        <v>0</v>
      </c>
    </row>
    <row r="463" customFormat="false" ht="12.75" hidden="false" customHeight="false" outlineLevel="0" collapsed="false">
      <c r="A463" s="174" t="s">
        <v>963</v>
      </c>
      <c r="AA463" s="5" t="s">
        <v>963</v>
      </c>
      <c r="BB463" s="85" t="n">
        <f aca="false">IF(ISERROR(VLOOKUP($B463,$AB:$AX,1,0)),0,(VLOOKUP($B463,$AB:$AX,1,0)))</f>
        <v>0</v>
      </c>
      <c r="BC463" s="86" t="n">
        <f aca="false">IF(ISERROR(VLOOKUP($B463,$AB:$AX,2,0)),0,(VLOOKUP($B463,$AB:$AX,2,0)))</f>
        <v>0</v>
      </c>
      <c r="BD463" s="164" t="n">
        <f aca="false">IF(ISERROR(VLOOKUP($B463,$AB:$AX,3,0)),0,(VLOOKUP($B463,$AB:$AX,3,0)))</f>
        <v>0</v>
      </c>
      <c r="BE463" s="164" t="n">
        <f aca="false">IF(ISERROR(VLOOKUP($B463,$AB:$AX,4,0)),0,(VLOOKUP($B463,$AB:$AX,4,0)))</f>
        <v>0</v>
      </c>
      <c r="BF463" s="164" t="n">
        <f aca="false">IF(ISERROR(VLOOKUP($B463,$AB:$AX,5,0)),0,(VLOOKUP($B463,$AB:$AX,5,0)))</f>
        <v>0</v>
      </c>
      <c r="BG463" s="164" t="n">
        <f aca="false">IF(ISERROR(VLOOKUP($B463,$AB:$AX,6,0)),0,(VLOOKUP($B463,$AB:$AX,6,0)))</f>
        <v>0</v>
      </c>
      <c r="BH463" s="164" t="n">
        <f aca="false">IF(ISERROR(VLOOKUP($B463,$AB:$AX,7,0)),0,(VLOOKUP($B463,$AB:$AX,7,0)))</f>
        <v>0</v>
      </c>
      <c r="BI463" s="164" t="n">
        <f aca="false">IF(ISERROR(VLOOKUP($B463,$AB:$AX,8,0)),0,(VLOOKUP($B463,$AB:$AX,8,0)))</f>
        <v>0</v>
      </c>
      <c r="BJ463" s="164" t="n">
        <f aca="false">IF(ISERROR(VLOOKUP($B463,$AB:$AX,9,0)),0,(VLOOKUP($B463,$AB:$AX,9,0)))</f>
        <v>0</v>
      </c>
      <c r="BK463" s="165" t="n">
        <f aca="false">IF(ISERROR(VLOOKUP($B463,$AB:$AX,10,0)),0,(VLOOKUP($B463,$AB:$AX,10,0)))</f>
        <v>0</v>
      </c>
    </row>
    <row r="464" customFormat="false" ht="12.75" hidden="false" customHeight="false" outlineLevel="0" collapsed="false">
      <c r="A464" s="174" t="s">
        <v>964</v>
      </c>
      <c r="AA464" s="5" t="s">
        <v>964</v>
      </c>
      <c r="BB464" s="85" t="n">
        <f aca="false">IF(ISERROR(VLOOKUP($B464,$AB:$AX,1,0)),0,(VLOOKUP($B464,$AB:$AX,1,0)))</f>
        <v>0</v>
      </c>
      <c r="BC464" s="86" t="n">
        <f aca="false">IF(ISERROR(VLOOKUP($B464,$AB:$AX,2,0)),0,(VLOOKUP($B464,$AB:$AX,2,0)))</f>
        <v>0</v>
      </c>
      <c r="BD464" s="164" t="n">
        <f aca="false">IF(ISERROR(VLOOKUP($B464,$AB:$AX,3,0)),0,(VLOOKUP($B464,$AB:$AX,3,0)))</f>
        <v>0</v>
      </c>
      <c r="BE464" s="164" t="n">
        <f aca="false">IF(ISERROR(VLOOKUP($B464,$AB:$AX,4,0)),0,(VLOOKUP($B464,$AB:$AX,4,0)))</f>
        <v>0</v>
      </c>
      <c r="BF464" s="164" t="n">
        <f aca="false">IF(ISERROR(VLOOKUP($B464,$AB:$AX,5,0)),0,(VLOOKUP($B464,$AB:$AX,5,0)))</f>
        <v>0</v>
      </c>
      <c r="BG464" s="164" t="n">
        <f aca="false">IF(ISERROR(VLOOKUP($B464,$AB:$AX,6,0)),0,(VLOOKUP($B464,$AB:$AX,6,0)))</f>
        <v>0</v>
      </c>
      <c r="BH464" s="164" t="n">
        <f aca="false">IF(ISERROR(VLOOKUP($B464,$AB:$AX,7,0)),0,(VLOOKUP($B464,$AB:$AX,7,0)))</f>
        <v>0</v>
      </c>
      <c r="BI464" s="164" t="n">
        <f aca="false">IF(ISERROR(VLOOKUP($B464,$AB:$AX,8,0)),0,(VLOOKUP($B464,$AB:$AX,8,0)))</f>
        <v>0</v>
      </c>
      <c r="BJ464" s="164" t="n">
        <f aca="false">IF(ISERROR(VLOOKUP($B464,$AB:$AX,9,0)),0,(VLOOKUP($B464,$AB:$AX,9,0)))</f>
        <v>0</v>
      </c>
      <c r="BK464" s="165" t="n">
        <f aca="false">IF(ISERROR(VLOOKUP($B464,$AB:$AX,10,0)),0,(VLOOKUP($B464,$AB:$AX,10,0)))</f>
        <v>0</v>
      </c>
    </row>
    <row r="465" customFormat="false" ht="12.75" hidden="true" customHeight="false" outlineLevel="0" collapsed="false">
      <c r="A465" s="174" t="s">
        <v>965</v>
      </c>
      <c r="AA465" s="5" t="s">
        <v>965</v>
      </c>
      <c r="BB465" s="85" t="n">
        <f aca="false">IF(ISERROR(VLOOKUP($B465,$AB:$AX,1,0)),0,(VLOOKUP($B465,$AB:$AX,1,0)))</f>
        <v>0</v>
      </c>
      <c r="BC465" s="86" t="n">
        <f aca="false">IF(ISERROR(VLOOKUP($B465,$AB:$AX,2,0)),0,(VLOOKUP($B465,$AB:$AX,2,0)))</f>
        <v>0</v>
      </c>
      <c r="BD465" s="164" t="n">
        <f aca="false">IF(ISERROR(VLOOKUP($B465,$AB:$AX,3,0)),0,(VLOOKUP($B465,$AB:$AX,3,0)))</f>
        <v>0</v>
      </c>
      <c r="BE465" s="164" t="n">
        <f aca="false">IF(ISERROR(VLOOKUP($B465,$AB:$AX,4,0)),0,(VLOOKUP($B465,$AB:$AX,4,0)))</f>
        <v>0</v>
      </c>
      <c r="BF465" s="164" t="n">
        <f aca="false">IF(ISERROR(VLOOKUP($B465,$AB:$AX,5,0)),0,(VLOOKUP($B465,$AB:$AX,5,0)))</f>
        <v>0</v>
      </c>
      <c r="BG465" s="164" t="n">
        <f aca="false">IF(ISERROR(VLOOKUP($B465,$AB:$AX,6,0)),0,(VLOOKUP($B465,$AB:$AX,6,0)))</f>
        <v>0</v>
      </c>
      <c r="BH465" s="164" t="n">
        <f aca="false">IF(ISERROR(VLOOKUP($B465,$AB:$AX,7,0)),0,(VLOOKUP($B465,$AB:$AX,7,0)))</f>
        <v>0</v>
      </c>
      <c r="BI465" s="164" t="n">
        <f aca="false">IF(ISERROR(VLOOKUP($B465,$AB:$AX,8,0)),0,(VLOOKUP($B465,$AB:$AX,8,0)))</f>
        <v>0</v>
      </c>
      <c r="BJ465" s="164" t="n">
        <f aca="false">IF(ISERROR(VLOOKUP($B465,$AB:$AX,9,0)),0,(VLOOKUP($B465,$AB:$AX,9,0)))</f>
        <v>0</v>
      </c>
      <c r="BK465" s="165" t="n">
        <f aca="false">IF(ISERROR(VLOOKUP($B465,$AB:$AX,10,0)),0,(VLOOKUP($B465,$AB:$AX,10,0)))</f>
        <v>0</v>
      </c>
    </row>
    <row r="466" customFormat="false" ht="12.75" hidden="true" customHeight="false" outlineLevel="0" collapsed="false">
      <c r="A466" s="174" t="s">
        <v>966</v>
      </c>
      <c r="AA466" s="5" t="s">
        <v>966</v>
      </c>
      <c r="BB466" s="85" t="n">
        <f aca="false">IF(ISERROR(VLOOKUP($B466,$AB:$AX,1,0)),0,(VLOOKUP($B466,$AB:$AX,1,0)))</f>
        <v>0</v>
      </c>
      <c r="BC466" s="86" t="n">
        <f aca="false">IF(ISERROR(VLOOKUP($B466,$AB:$AX,2,0)),0,(VLOOKUP($B466,$AB:$AX,2,0)))</f>
        <v>0</v>
      </c>
      <c r="BD466" s="164" t="n">
        <f aca="false">IF(ISERROR(VLOOKUP($B466,$AB:$AX,3,0)),0,(VLOOKUP($B466,$AB:$AX,3,0)))</f>
        <v>0</v>
      </c>
      <c r="BE466" s="164" t="n">
        <f aca="false">IF(ISERROR(VLOOKUP($B466,$AB:$AX,4,0)),0,(VLOOKUP($B466,$AB:$AX,4,0)))</f>
        <v>0</v>
      </c>
      <c r="BF466" s="164" t="n">
        <f aca="false">IF(ISERROR(VLOOKUP($B466,$AB:$AX,5,0)),0,(VLOOKUP($B466,$AB:$AX,5,0)))</f>
        <v>0</v>
      </c>
      <c r="BG466" s="164" t="n">
        <f aca="false">IF(ISERROR(VLOOKUP($B466,$AB:$AX,6,0)),0,(VLOOKUP($B466,$AB:$AX,6,0)))</f>
        <v>0</v>
      </c>
      <c r="BH466" s="164" t="n">
        <f aca="false">IF(ISERROR(VLOOKUP($B466,$AB:$AX,7,0)),0,(VLOOKUP($B466,$AB:$AX,7,0)))</f>
        <v>0</v>
      </c>
      <c r="BI466" s="164" t="n">
        <f aca="false">IF(ISERROR(VLOOKUP($B466,$AB:$AX,8,0)),0,(VLOOKUP($B466,$AB:$AX,8,0)))</f>
        <v>0</v>
      </c>
      <c r="BJ466" s="164" t="n">
        <f aca="false">IF(ISERROR(VLOOKUP($B466,$AB:$AX,9,0)),0,(VLOOKUP($B466,$AB:$AX,9,0)))</f>
        <v>0</v>
      </c>
      <c r="BK466" s="165" t="n">
        <f aca="false">IF(ISERROR(VLOOKUP($B466,$AB:$AX,10,0)),0,(VLOOKUP($B466,$AB:$AX,10,0)))</f>
        <v>0</v>
      </c>
    </row>
    <row r="467" customFormat="false" ht="12.75" hidden="true" customHeight="false" outlineLevel="0" collapsed="false">
      <c r="A467" s="174" t="s">
        <v>967</v>
      </c>
      <c r="AA467" s="5" t="s">
        <v>967</v>
      </c>
      <c r="BB467" s="85" t="n">
        <f aca="false">IF(ISERROR(VLOOKUP($B467,$AB:$AX,1,0)),0,(VLOOKUP($B467,$AB:$AX,1,0)))</f>
        <v>0</v>
      </c>
      <c r="BC467" s="86" t="n">
        <f aca="false">IF(ISERROR(VLOOKUP($B467,$AB:$AX,2,0)),0,(VLOOKUP($B467,$AB:$AX,2,0)))</f>
        <v>0</v>
      </c>
      <c r="BD467" s="164" t="n">
        <f aca="false">IF(ISERROR(VLOOKUP($B467,$AB:$AX,3,0)),0,(VLOOKUP($B467,$AB:$AX,3,0)))</f>
        <v>0</v>
      </c>
      <c r="BE467" s="164" t="n">
        <f aca="false">IF(ISERROR(VLOOKUP($B467,$AB:$AX,4,0)),0,(VLOOKUP($B467,$AB:$AX,4,0)))</f>
        <v>0</v>
      </c>
      <c r="BF467" s="164" t="n">
        <f aca="false">IF(ISERROR(VLOOKUP($B467,$AB:$AX,5,0)),0,(VLOOKUP($B467,$AB:$AX,5,0)))</f>
        <v>0</v>
      </c>
      <c r="BG467" s="164" t="n">
        <f aca="false">IF(ISERROR(VLOOKUP($B467,$AB:$AX,6,0)),0,(VLOOKUP($B467,$AB:$AX,6,0)))</f>
        <v>0</v>
      </c>
      <c r="BH467" s="164" t="n">
        <f aca="false">IF(ISERROR(VLOOKUP($B467,$AB:$AX,7,0)),0,(VLOOKUP($B467,$AB:$AX,7,0)))</f>
        <v>0</v>
      </c>
      <c r="BI467" s="164" t="n">
        <f aca="false">IF(ISERROR(VLOOKUP($B467,$AB:$AX,8,0)),0,(VLOOKUP($B467,$AB:$AX,8,0)))</f>
        <v>0</v>
      </c>
      <c r="BJ467" s="164" t="n">
        <f aca="false">IF(ISERROR(VLOOKUP($B467,$AB:$AX,9,0)),0,(VLOOKUP($B467,$AB:$AX,9,0)))</f>
        <v>0</v>
      </c>
      <c r="BK467" s="165" t="n">
        <f aca="false">IF(ISERROR(VLOOKUP($B467,$AB:$AX,10,0)),0,(VLOOKUP($B467,$AB:$AX,10,0)))</f>
        <v>0</v>
      </c>
    </row>
    <row r="468" customFormat="false" ht="12.75" hidden="true" customHeight="false" outlineLevel="0" collapsed="false">
      <c r="A468" s="174" t="s">
        <v>968</v>
      </c>
      <c r="AA468" s="5" t="s">
        <v>968</v>
      </c>
      <c r="BB468" s="85" t="n">
        <f aca="false">IF(ISERROR(VLOOKUP($B468,$AB:$AX,1,0)),0,(VLOOKUP($B468,$AB:$AX,1,0)))</f>
        <v>0</v>
      </c>
      <c r="BC468" s="86" t="n">
        <f aca="false">IF(ISERROR(VLOOKUP($B468,$AB:$AX,2,0)),0,(VLOOKUP($B468,$AB:$AX,2,0)))</f>
        <v>0</v>
      </c>
      <c r="BD468" s="164" t="n">
        <f aca="false">IF(ISERROR(VLOOKUP($B468,$AB:$AX,3,0)),0,(VLOOKUP($B468,$AB:$AX,3,0)))</f>
        <v>0</v>
      </c>
      <c r="BE468" s="164" t="n">
        <f aca="false">IF(ISERROR(VLOOKUP($B468,$AB:$AX,4,0)),0,(VLOOKUP($B468,$AB:$AX,4,0)))</f>
        <v>0</v>
      </c>
      <c r="BF468" s="164" t="n">
        <f aca="false">IF(ISERROR(VLOOKUP($B468,$AB:$AX,5,0)),0,(VLOOKUP($B468,$AB:$AX,5,0)))</f>
        <v>0</v>
      </c>
      <c r="BG468" s="164" t="n">
        <f aca="false">IF(ISERROR(VLOOKUP($B468,$AB:$AX,6,0)),0,(VLOOKUP($B468,$AB:$AX,6,0)))</f>
        <v>0</v>
      </c>
      <c r="BH468" s="164" t="n">
        <f aca="false">IF(ISERROR(VLOOKUP($B468,$AB:$AX,7,0)),0,(VLOOKUP($B468,$AB:$AX,7,0)))</f>
        <v>0</v>
      </c>
      <c r="BI468" s="164" t="n">
        <f aca="false">IF(ISERROR(VLOOKUP($B468,$AB:$AX,8,0)),0,(VLOOKUP($B468,$AB:$AX,8,0)))</f>
        <v>0</v>
      </c>
      <c r="BJ468" s="164" t="n">
        <f aca="false">IF(ISERROR(VLOOKUP($B468,$AB:$AX,9,0)),0,(VLOOKUP($B468,$AB:$AX,9,0)))</f>
        <v>0</v>
      </c>
      <c r="BK468" s="165" t="n">
        <f aca="false">IF(ISERROR(VLOOKUP($B468,$AB:$AX,10,0)),0,(VLOOKUP($B468,$AB:$AX,10,0)))</f>
        <v>0</v>
      </c>
    </row>
    <row r="469" customFormat="false" ht="12.75" hidden="true" customHeight="false" outlineLevel="0" collapsed="false">
      <c r="A469" s="174" t="s">
        <v>969</v>
      </c>
      <c r="AA469" s="5" t="s">
        <v>969</v>
      </c>
      <c r="BB469" s="85" t="n">
        <f aca="false">IF(ISERROR(VLOOKUP($B469,$AB:$AX,1,0)),0,(VLOOKUP($B469,$AB:$AX,1,0)))</f>
        <v>0</v>
      </c>
      <c r="BC469" s="86" t="n">
        <f aca="false">IF(ISERROR(VLOOKUP($B469,$AB:$AX,2,0)),0,(VLOOKUP($B469,$AB:$AX,2,0)))</f>
        <v>0</v>
      </c>
      <c r="BD469" s="164" t="n">
        <f aca="false">IF(ISERROR(VLOOKUP($B469,$AB:$AX,3,0)),0,(VLOOKUP($B469,$AB:$AX,3,0)))</f>
        <v>0</v>
      </c>
      <c r="BE469" s="164" t="n">
        <f aca="false">IF(ISERROR(VLOOKUP($B469,$AB:$AX,4,0)),0,(VLOOKUP($B469,$AB:$AX,4,0)))</f>
        <v>0</v>
      </c>
      <c r="BF469" s="164" t="n">
        <f aca="false">IF(ISERROR(VLOOKUP($B469,$AB:$AX,5,0)),0,(VLOOKUP($B469,$AB:$AX,5,0)))</f>
        <v>0</v>
      </c>
      <c r="BG469" s="164" t="n">
        <f aca="false">IF(ISERROR(VLOOKUP($B469,$AB:$AX,6,0)),0,(VLOOKUP($B469,$AB:$AX,6,0)))</f>
        <v>0</v>
      </c>
      <c r="BH469" s="164" t="n">
        <f aca="false">IF(ISERROR(VLOOKUP($B469,$AB:$AX,7,0)),0,(VLOOKUP($B469,$AB:$AX,7,0)))</f>
        <v>0</v>
      </c>
      <c r="BI469" s="164" t="n">
        <f aca="false">IF(ISERROR(VLOOKUP($B469,$AB:$AX,8,0)),0,(VLOOKUP($B469,$AB:$AX,8,0)))</f>
        <v>0</v>
      </c>
      <c r="BJ469" s="164" t="n">
        <f aca="false">IF(ISERROR(VLOOKUP($B469,$AB:$AX,9,0)),0,(VLOOKUP($B469,$AB:$AX,9,0)))</f>
        <v>0</v>
      </c>
      <c r="BK469" s="165" t="n">
        <f aca="false">IF(ISERROR(VLOOKUP($B469,$AB:$AX,10,0)),0,(VLOOKUP($B469,$AB:$AX,10,0)))</f>
        <v>0</v>
      </c>
    </row>
    <row r="470" customFormat="false" ht="12.75" hidden="true" customHeight="false" outlineLevel="0" collapsed="false">
      <c r="A470" s="174" t="s">
        <v>970</v>
      </c>
      <c r="AA470" s="5" t="s">
        <v>970</v>
      </c>
      <c r="BB470" s="85" t="n">
        <f aca="false">IF(ISERROR(VLOOKUP($B470,$AB:$AX,1,0)),0,(VLOOKUP($B470,$AB:$AX,1,0)))</f>
        <v>0</v>
      </c>
      <c r="BC470" s="86" t="n">
        <f aca="false">IF(ISERROR(VLOOKUP($B470,$AB:$AX,2,0)),0,(VLOOKUP($B470,$AB:$AX,2,0)))</f>
        <v>0</v>
      </c>
      <c r="BD470" s="164" t="n">
        <f aca="false">IF(ISERROR(VLOOKUP($B470,$AB:$AX,3,0)),0,(VLOOKUP($B470,$AB:$AX,3,0)))</f>
        <v>0</v>
      </c>
      <c r="BE470" s="164" t="n">
        <f aca="false">IF(ISERROR(VLOOKUP($B470,$AB:$AX,4,0)),0,(VLOOKUP($B470,$AB:$AX,4,0)))</f>
        <v>0</v>
      </c>
      <c r="BF470" s="164" t="n">
        <f aca="false">IF(ISERROR(VLOOKUP($B470,$AB:$AX,5,0)),0,(VLOOKUP($B470,$AB:$AX,5,0)))</f>
        <v>0</v>
      </c>
      <c r="BG470" s="164" t="n">
        <f aca="false">IF(ISERROR(VLOOKUP($B470,$AB:$AX,6,0)),0,(VLOOKUP($B470,$AB:$AX,6,0)))</f>
        <v>0</v>
      </c>
      <c r="BH470" s="164" t="n">
        <f aca="false">IF(ISERROR(VLOOKUP($B470,$AB:$AX,7,0)),0,(VLOOKUP($B470,$AB:$AX,7,0)))</f>
        <v>0</v>
      </c>
      <c r="BI470" s="164" t="n">
        <f aca="false">IF(ISERROR(VLOOKUP($B470,$AB:$AX,8,0)),0,(VLOOKUP($B470,$AB:$AX,8,0)))</f>
        <v>0</v>
      </c>
      <c r="BJ470" s="164" t="n">
        <f aca="false">IF(ISERROR(VLOOKUP($B470,$AB:$AX,9,0)),0,(VLOOKUP($B470,$AB:$AX,9,0)))</f>
        <v>0</v>
      </c>
      <c r="BK470" s="165" t="n">
        <f aca="false">IF(ISERROR(VLOOKUP($B470,$AB:$AX,10,0)),0,(VLOOKUP($B470,$AB:$AX,10,0)))</f>
        <v>0</v>
      </c>
    </row>
    <row r="471" customFormat="false" ht="12.75" hidden="true" customHeight="false" outlineLevel="0" collapsed="false">
      <c r="A471" s="174" t="s">
        <v>971</v>
      </c>
      <c r="AA471" s="5" t="s">
        <v>971</v>
      </c>
      <c r="BB471" s="85" t="n">
        <f aca="false">IF(ISERROR(VLOOKUP($B471,$AB:$AX,1,0)),0,(VLOOKUP($B471,$AB:$AX,1,0)))</f>
        <v>0</v>
      </c>
      <c r="BC471" s="86" t="n">
        <f aca="false">IF(ISERROR(VLOOKUP($B471,$AB:$AX,2,0)),0,(VLOOKUP($B471,$AB:$AX,2,0)))</f>
        <v>0</v>
      </c>
      <c r="BD471" s="164" t="n">
        <f aca="false">IF(ISERROR(VLOOKUP($B471,$AB:$AX,3,0)),0,(VLOOKUP($B471,$AB:$AX,3,0)))</f>
        <v>0</v>
      </c>
      <c r="BE471" s="164" t="n">
        <f aca="false">IF(ISERROR(VLOOKUP($B471,$AB:$AX,4,0)),0,(VLOOKUP($B471,$AB:$AX,4,0)))</f>
        <v>0</v>
      </c>
      <c r="BF471" s="164" t="n">
        <f aca="false">IF(ISERROR(VLOOKUP($B471,$AB:$AX,5,0)),0,(VLOOKUP($B471,$AB:$AX,5,0)))</f>
        <v>0</v>
      </c>
      <c r="BG471" s="164" t="n">
        <f aca="false">IF(ISERROR(VLOOKUP($B471,$AB:$AX,6,0)),0,(VLOOKUP($B471,$AB:$AX,6,0)))</f>
        <v>0</v>
      </c>
      <c r="BH471" s="164" t="n">
        <f aca="false">IF(ISERROR(VLOOKUP($B471,$AB:$AX,7,0)),0,(VLOOKUP($B471,$AB:$AX,7,0)))</f>
        <v>0</v>
      </c>
      <c r="BI471" s="164" t="n">
        <f aca="false">IF(ISERROR(VLOOKUP($B471,$AB:$AX,8,0)),0,(VLOOKUP($B471,$AB:$AX,8,0)))</f>
        <v>0</v>
      </c>
      <c r="BJ471" s="164" t="n">
        <f aca="false">IF(ISERROR(VLOOKUP($B471,$AB:$AX,9,0)),0,(VLOOKUP($B471,$AB:$AX,9,0)))</f>
        <v>0</v>
      </c>
      <c r="BK471" s="165" t="n">
        <f aca="false">IF(ISERROR(VLOOKUP($B471,$AB:$AX,10,0)),0,(VLOOKUP($B471,$AB:$AX,10,0)))</f>
        <v>0</v>
      </c>
    </row>
    <row r="472" customFormat="false" ht="12.75" hidden="true" customHeight="false" outlineLevel="0" collapsed="false">
      <c r="A472" s="174" t="s">
        <v>972</v>
      </c>
      <c r="AA472" s="5" t="s">
        <v>972</v>
      </c>
      <c r="BB472" s="85" t="n">
        <f aca="false">IF(ISERROR(VLOOKUP($B472,$AB:$AX,1,0)),0,(VLOOKUP($B472,$AB:$AX,1,0)))</f>
        <v>0</v>
      </c>
      <c r="BC472" s="86" t="n">
        <f aca="false">IF(ISERROR(VLOOKUP($B472,$AB:$AX,2,0)),0,(VLOOKUP($B472,$AB:$AX,2,0)))</f>
        <v>0</v>
      </c>
      <c r="BD472" s="164" t="n">
        <f aca="false">IF(ISERROR(VLOOKUP($B472,$AB:$AX,3,0)),0,(VLOOKUP($B472,$AB:$AX,3,0)))</f>
        <v>0</v>
      </c>
      <c r="BE472" s="164" t="n">
        <f aca="false">IF(ISERROR(VLOOKUP($B472,$AB:$AX,4,0)),0,(VLOOKUP($B472,$AB:$AX,4,0)))</f>
        <v>0</v>
      </c>
      <c r="BF472" s="164" t="n">
        <f aca="false">IF(ISERROR(VLOOKUP($B472,$AB:$AX,5,0)),0,(VLOOKUP($B472,$AB:$AX,5,0)))</f>
        <v>0</v>
      </c>
      <c r="BG472" s="164" t="n">
        <f aca="false">IF(ISERROR(VLOOKUP($B472,$AB:$AX,6,0)),0,(VLOOKUP($B472,$AB:$AX,6,0)))</f>
        <v>0</v>
      </c>
      <c r="BH472" s="164" t="n">
        <f aca="false">IF(ISERROR(VLOOKUP($B472,$AB:$AX,7,0)),0,(VLOOKUP($B472,$AB:$AX,7,0)))</f>
        <v>0</v>
      </c>
      <c r="BI472" s="164" t="n">
        <f aca="false">IF(ISERROR(VLOOKUP($B472,$AB:$AX,8,0)),0,(VLOOKUP($B472,$AB:$AX,8,0)))</f>
        <v>0</v>
      </c>
      <c r="BJ472" s="164" t="n">
        <f aca="false">IF(ISERROR(VLOOKUP($B472,$AB:$AX,9,0)),0,(VLOOKUP($B472,$AB:$AX,9,0)))</f>
        <v>0</v>
      </c>
      <c r="BK472" s="165" t="n">
        <f aca="false">IF(ISERROR(VLOOKUP($B472,$AB:$AX,10,0)),0,(VLOOKUP($B472,$AB:$AX,10,0)))</f>
        <v>0</v>
      </c>
    </row>
    <row r="473" customFormat="false" ht="12.75" hidden="true" customHeight="false" outlineLevel="0" collapsed="false">
      <c r="A473" s="174" t="s">
        <v>973</v>
      </c>
      <c r="AA473" s="5" t="s">
        <v>973</v>
      </c>
      <c r="BB473" s="85" t="n">
        <f aca="false">IF(ISERROR(VLOOKUP($B473,$AB:$AX,1,0)),0,(VLOOKUP($B473,$AB:$AX,1,0)))</f>
        <v>0</v>
      </c>
      <c r="BC473" s="86" t="n">
        <f aca="false">IF(ISERROR(VLOOKUP($B473,$AB:$AX,2,0)),0,(VLOOKUP($B473,$AB:$AX,2,0)))</f>
        <v>0</v>
      </c>
      <c r="BD473" s="164" t="n">
        <f aca="false">IF(ISERROR(VLOOKUP($B473,$AB:$AX,3,0)),0,(VLOOKUP($B473,$AB:$AX,3,0)))</f>
        <v>0</v>
      </c>
      <c r="BE473" s="164" t="n">
        <f aca="false">IF(ISERROR(VLOOKUP($B473,$AB:$AX,4,0)),0,(VLOOKUP($B473,$AB:$AX,4,0)))</f>
        <v>0</v>
      </c>
      <c r="BF473" s="164" t="n">
        <f aca="false">IF(ISERROR(VLOOKUP($B473,$AB:$AX,5,0)),0,(VLOOKUP($B473,$AB:$AX,5,0)))</f>
        <v>0</v>
      </c>
      <c r="BG473" s="164" t="n">
        <f aca="false">IF(ISERROR(VLOOKUP($B473,$AB:$AX,6,0)),0,(VLOOKUP($B473,$AB:$AX,6,0)))</f>
        <v>0</v>
      </c>
      <c r="BH473" s="164" t="n">
        <f aca="false">IF(ISERROR(VLOOKUP($B473,$AB:$AX,7,0)),0,(VLOOKUP($B473,$AB:$AX,7,0)))</f>
        <v>0</v>
      </c>
      <c r="BI473" s="164" t="n">
        <f aca="false">IF(ISERROR(VLOOKUP($B473,$AB:$AX,8,0)),0,(VLOOKUP($B473,$AB:$AX,8,0)))</f>
        <v>0</v>
      </c>
      <c r="BJ473" s="164" t="n">
        <f aca="false">IF(ISERROR(VLOOKUP($B473,$AB:$AX,9,0)),0,(VLOOKUP($B473,$AB:$AX,9,0)))</f>
        <v>0</v>
      </c>
      <c r="BK473" s="165" t="n">
        <f aca="false">IF(ISERROR(VLOOKUP($B473,$AB:$AX,10,0)),0,(VLOOKUP($B473,$AB:$AX,10,0)))</f>
        <v>0</v>
      </c>
    </row>
    <row r="474" customFormat="false" ht="12.75" hidden="true" customHeight="false" outlineLevel="0" collapsed="false">
      <c r="A474" s="174" t="s">
        <v>974</v>
      </c>
      <c r="AA474" s="5" t="s">
        <v>974</v>
      </c>
      <c r="BB474" s="85" t="n">
        <f aca="false">IF(ISERROR(VLOOKUP($B474,$AB:$AX,1,0)),0,(VLOOKUP($B474,$AB:$AX,1,0)))</f>
        <v>0</v>
      </c>
      <c r="BC474" s="86" t="n">
        <f aca="false">IF(ISERROR(VLOOKUP($B474,$AB:$AX,2,0)),0,(VLOOKUP($B474,$AB:$AX,2,0)))</f>
        <v>0</v>
      </c>
      <c r="BD474" s="164" t="n">
        <f aca="false">IF(ISERROR(VLOOKUP($B474,$AB:$AX,3,0)),0,(VLOOKUP($B474,$AB:$AX,3,0)))</f>
        <v>0</v>
      </c>
      <c r="BE474" s="164" t="n">
        <f aca="false">IF(ISERROR(VLOOKUP($B474,$AB:$AX,4,0)),0,(VLOOKUP($B474,$AB:$AX,4,0)))</f>
        <v>0</v>
      </c>
      <c r="BF474" s="164" t="n">
        <f aca="false">IF(ISERROR(VLOOKUP($B474,$AB:$AX,5,0)),0,(VLOOKUP($B474,$AB:$AX,5,0)))</f>
        <v>0</v>
      </c>
      <c r="BG474" s="164" t="n">
        <f aca="false">IF(ISERROR(VLOOKUP($B474,$AB:$AX,6,0)),0,(VLOOKUP($B474,$AB:$AX,6,0)))</f>
        <v>0</v>
      </c>
      <c r="BH474" s="164" t="n">
        <f aca="false">IF(ISERROR(VLOOKUP($B474,$AB:$AX,7,0)),0,(VLOOKUP($B474,$AB:$AX,7,0)))</f>
        <v>0</v>
      </c>
      <c r="BI474" s="164" t="n">
        <f aca="false">IF(ISERROR(VLOOKUP($B474,$AB:$AX,8,0)),0,(VLOOKUP($B474,$AB:$AX,8,0)))</f>
        <v>0</v>
      </c>
      <c r="BJ474" s="164" t="n">
        <f aca="false">IF(ISERROR(VLOOKUP($B474,$AB:$AX,9,0)),0,(VLOOKUP($B474,$AB:$AX,9,0)))</f>
        <v>0</v>
      </c>
      <c r="BK474" s="165" t="n">
        <f aca="false">IF(ISERROR(VLOOKUP($B474,$AB:$AX,10,0)),0,(VLOOKUP($B474,$AB:$AX,10,0)))</f>
        <v>0</v>
      </c>
    </row>
    <row r="475" customFormat="false" ht="12.75" hidden="true" customHeight="false" outlineLevel="0" collapsed="false">
      <c r="A475" s="174" t="s">
        <v>975</v>
      </c>
      <c r="AA475" s="5" t="s">
        <v>975</v>
      </c>
      <c r="BB475" s="85" t="n">
        <f aca="false">IF(ISERROR(VLOOKUP($B475,$AB:$AX,1,0)),0,(VLOOKUP($B475,$AB:$AX,1,0)))</f>
        <v>0</v>
      </c>
      <c r="BC475" s="86" t="n">
        <f aca="false">IF(ISERROR(VLOOKUP($B475,$AB:$AX,2,0)),0,(VLOOKUP($B475,$AB:$AX,2,0)))</f>
        <v>0</v>
      </c>
      <c r="BD475" s="164" t="n">
        <f aca="false">IF(ISERROR(VLOOKUP($B475,$AB:$AX,3,0)),0,(VLOOKUP($B475,$AB:$AX,3,0)))</f>
        <v>0</v>
      </c>
      <c r="BE475" s="164" t="n">
        <f aca="false">IF(ISERROR(VLOOKUP($B475,$AB:$AX,4,0)),0,(VLOOKUP($B475,$AB:$AX,4,0)))</f>
        <v>0</v>
      </c>
      <c r="BF475" s="164" t="n">
        <f aca="false">IF(ISERROR(VLOOKUP($B475,$AB:$AX,5,0)),0,(VLOOKUP($B475,$AB:$AX,5,0)))</f>
        <v>0</v>
      </c>
      <c r="BG475" s="164" t="n">
        <f aca="false">IF(ISERROR(VLOOKUP($B475,$AB:$AX,6,0)),0,(VLOOKUP($B475,$AB:$AX,6,0)))</f>
        <v>0</v>
      </c>
      <c r="BH475" s="164" t="n">
        <f aca="false">IF(ISERROR(VLOOKUP($B475,$AB:$AX,7,0)),0,(VLOOKUP($B475,$AB:$AX,7,0)))</f>
        <v>0</v>
      </c>
      <c r="BI475" s="164" t="n">
        <f aca="false">IF(ISERROR(VLOOKUP($B475,$AB:$AX,8,0)),0,(VLOOKUP($B475,$AB:$AX,8,0)))</f>
        <v>0</v>
      </c>
      <c r="BJ475" s="164" t="n">
        <f aca="false">IF(ISERROR(VLOOKUP($B475,$AB:$AX,9,0)),0,(VLOOKUP($B475,$AB:$AX,9,0)))</f>
        <v>0</v>
      </c>
      <c r="BK475" s="165" t="n">
        <f aca="false">IF(ISERROR(VLOOKUP($B475,$AB:$AX,10,0)),0,(VLOOKUP($B475,$AB:$AX,10,0)))</f>
        <v>0</v>
      </c>
    </row>
    <row r="476" customFormat="false" ht="12.75" hidden="true" customHeight="false" outlineLevel="0" collapsed="false">
      <c r="A476" s="174" t="s">
        <v>976</v>
      </c>
      <c r="AA476" s="5" t="s">
        <v>976</v>
      </c>
      <c r="BB476" s="85" t="n">
        <f aca="false">IF(ISERROR(VLOOKUP($B476,$AB:$AX,1,0)),0,(VLOOKUP($B476,$AB:$AX,1,0)))</f>
        <v>0</v>
      </c>
      <c r="BC476" s="86" t="n">
        <f aca="false">IF(ISERROR(VLOOKUP($B476,$AB:$AX,2,0)),0,(VLOOKUP($B476,$AB:$AX,2,0)))</f>
        <v>0</v>
      </c>
      <c r="BD476" s="164" t="n">
        <f aca="false">IF(ISERROR(VLOOKUP($B476,$AB:$AX,3,0)),0,(VLOOKUP($B476,$AB:$AX,3,0)))</f>
        <v>0</v>
      </c>
      <c r="BE476" s="164" t="n">
        <f aca="false">IF(ISERROR(VLOOKUP($B476,$AB:$AX,4,0)),0,(VLOOKUP($B476,$AB:$AX,4,0)))</f>
        <v>0</v>
      </c>
      <c r="BF476" s="164" t="n">
        <f aca="false">IF(ISERROR(VLOOKUP($B476,$AB:$AX,5,0)),0,(VLOOKUP($B476,$AB:$AX,5,0)))</f>
        <v>0</v>
      </c>
      <c r="BG476" s="164" t="n">
        <f aca="false">IF(ISERROR(VLOOKUP($B476,$AB:$AX,6,0)),0,(VLOOKUP($B476,$AB:$AX,6,0)))</f>
        <v>0</v>
      </c>
      <c r="BH476" s="164" t="n">
        <f aca="false">IF(ISERROR(VLOOKUP($B476,$AB:$AX,7,0)),0,(VLOOKUP($B476,$AB:$AX,7,0)))</f>
        <v>0</v>
      </c>
      <c r="BI476" s="164" t="n">
        <f aca="false">IF(ISERROR(VLOOKUP($B476,$AB:$AX,8,0)),0,(VLOOKUP($B476,$AB:$AX,8,0)))</f>
        <v>0</v>
      </c>
      <c r="BJ476" s="164" t="n">
        <f aca="false">IF(ISERROR(VLOOKUP($B476,$AB:$AX,9,0)),0,(VLOOKUP($B476,$AB:$AX,9,0)))</f>
        <v>0</v>
      </c>
      <c r="BK476" s="165" t="n">
        <f aca="false">IF(ISERROR(VLOOKUP($B476,$AB:$AX,10,0)),0,(VLOOKUP($B476,$AB:$AX,10,0)))</f>
        <v>0</v>
      </c>
    </row>
    <row r="477" customFormat="false" ht="12.75" hidden="true" customHeight="false" outlineLevel="0" collapsed="false">
      <c r="A477" s="174" t="s">
        <v>977</v>
      </c>
      <c r="AA477" s="5" t="s">
        <v>977</v>
      </c>
      <c r="BB477" s="85" t="n">
        <f aca="false">IF(ISERROR(VLOOKUP($B477,$AB:$AX,1,0)),0,(VLOOKUP($B477,$AB:$AX,1,0)))</f>
        <v>0</v>
      </c>
      <c r="BC477" s="86" t="n">
        <f aca="false">IF(ISERROR(VLOOKUP($B477,$AB:$AX,2,0)),0,(VLOOKUP($B477,$AB:$AX,2,0)))</f>
        <v>0</v>
      </c>
      <c r="BD477" s="164" t="n">
        <f aca="false">IF(ISERROR(VLOOKUP($B477,$AB:$AX,3,0)),0,(VLOOKUP($B477,$AB:$AX,3,0)))</f>
        <v>0</v>
      </c>
      <c r="BE477" s="164" t="n">
        <f aca="false">IF(ISERROR(VLOOKUP($B477,$AB:$AX,4,0)),0,(VLOOKUP($B477,$AB:$AX,4,0)))</f>
        <v>0</v>
      </c>
      <c r="BF477" s="164" t="n">
        <f aca="false">IF(ISERROR(VLOOKUP($B477,$AB:$AX,5,0)),0,(VLOOKUP($B477,$AB:$AX,5,0)))</f>
        <v>0</v>
      </c>
      <c r="BG477" s="164" t="n">
        <f aca="false">IF(ISERROR(VLOOKUP($B477,$AB:$AX,6,0)),0,(VLOOKUP($B477,$AB:$AX,6,0)))</f>
        <v>0</v>
      </c>
      <c r="BH477" s="164" t="n">
        <f aca="false">IF(ISERROR(VLOOKUP($B477,$AB:$AX,7,0)),0,(VLOOKUP($B477,$AB:$AX,7,0)))</f>
        <v>0</v>
      </c>
      <c r="BI477" s="164" t="n">
        <f aca="false">IF(ISERROR(VLOOKUP($B477,$AB:$AX,8,0)),0,(VLOOKUP($B477,$AB:$AX,8,0)))</f>
        <v>0</v>
      </c>
      <c r="BJ477" s="164" t="n">
        <f aca="false">IF(ISERROR(VLOOKUP($B477,$AB:$AX,9,0)),0,(VLOOKUP($B477,$AB:$AX,9,0)))</f>
        <v>0</v>
      </c>
      <c r="BK477" s="165" t="n">
        <f aca="false">IF(ISERROR(VLOOKUP($B477,$AB:$AX,10,0)),0,(VLOOKUP($B477,$AB:$AX,10,0)))</f>
        <v>0</v>
      </c>
    </row>
    <row r="478" customFormat="false" ht="12.75" hidden="true" customHeight="false" outlineLevel="0" collapsed="false">
      <c r="A478" s="174" t="s">
        <v>978</v>
      </c>
      <c r="AA478" s="5" t="s">
        <v>978</v>
      </c>
      <c r="BB478" s="85" t="n">
        <f aca="false">IF(ISERROR(VLOOKUP($B478,$AB:$AX,1,0)),0,(VLOOKUP($B478,$AB:$AX,1,0)))</f>
        <v>0</v>
      </c>
      <c r="BC478" s="86" t="n">
        <f aca="false">IF(ISERROR(VLOOKUP($B478,$AB:$AX,2,0)),0,(VLOOKUP($B478,$AB:$AX,2,0)))</f>
        <v>0</v>
      </c>
      <c r="BD478" s="164" t="n">
        <f aca="false">IF(ISERROR(VLOOKUP($B478,$AB:$AX,3,0)),0,(VLOOKUP($B478,$AB:$AX,3,0)))</f>
        <v>0</v>
      </c>
      <c r="BE478" s="164" t="n">
        <f aca="false">IF(ISERROR(VLOOKUP($B478,$AB:$AX,4,0)),0,(VLOOKUP($B478,$AB:$AX,4,0)))</f>
        <v>0</v>
      </c>
      <c r="BF478" s="164" t="n">
        <f aca="false">IF(ISERROR(VLOOKUP($B478,$AB:$AX,5,0)),0,(VLOOKUP($B478,$AB:$AX,5,0)))</f>
        <v>0</v>
      </c>
      <c r="BG478" s="164" t="n">
        <f aca="false">IF(ISERROR(VLOOKUP($B478,$AB:$AX,6,0)),0,(VLOOKUP($B478,$AB:$AX,6,0)))</f>
        <v>0</v>
      </c>
      <c r="BH478" s="164" t="n">
        <f aca="false">IF(ISERROR(VLOOKUP($B478,$AB:$AX,7,0)),0,(VLOOKUP($B478,$AB:$AX,7,0)))</f>
        <v>0</v>
      </c>
      <c r="BI478" s="164" t="n">
        <f aca="false">IF(ISERROR(VLOOKUP($B478,$AB:$AX,8,0)),0,(VLOOKUP($B478,$AB:$AX,8,0)))</f>
        <v>0</v>
      </c>
      <c r="BJ478" s="164" t="n">
        <f aca="false">IF(ISERROR(VLOOKUP($B478,$AB:$AX,9,0)),0,(VLOOKUP($B478,$AB:$AX,9,0)))</f>
        <v>0</v>
      </c>
      <c r="BK478" s="165" t="n">
        <f aca="false">IF(ISERROR(VLOOKUP($B478,$AB:$AX,10,0)),0,(VLOOKUP($B478,$AB:$AX,10,0)))</f>
        <v>0</v>
      </c>
    </row>
    <row r="479" customFormat="false" ht="12.75" hidden="true" customHeight="false" outlineLevel="0" collapsed="false">
      <c r="A479" s="174" t="s">
        <v>979</v>
      </c>
      <c r="AA479" s="5" t="s">
        <v>979</v>
      </c>
      <c r="BB479" s="85" t="n">
        <f aca="false">IF(ISERROR(VLOOKUP($B479,$AB:$AX,1,0)),0,(VLOOKUP($B479,$AB:$AX,1,0)))</f>
        <v>0</v>
      </c>
      <c r="BC479" s="86" t="n">
        <f aca="false">IF(ISERROR(VLOOKUP($B479,$AB:$AX,2,0)),0,(VLOOKUP($B479,$AB:$AX,2,0)))</f>
        <v>0</v>
      </c>
      <c r="BD479" s="164" t="n">
        <f aca="false">IF(ISERROR(VLOOKUP($B479,$AB:$AX,3,0)),0,(VLOOKUP($B479,$AB:$AX,3,0)))</f>
        <v>0</v>
      </c>
      <c r="BE479" s="164" t="n">
        <f aca="false">IF(ISERROR(VLOOKUP($B479,$AB:$AX,4,0)),0,(VLOOKUP($B479,$AB:$AX,4,0)))</f>
        <v>0</v>
      </c>
      <c r="BF479" s="164" t="n">
        <f aca="false">IF(ISERROR(VLOOKUP($B479,$AB:$AX,5,0)),0,(VLOOKUP($B479,$AB:$AX,5,0)))</f>
        <v>0</v>
      </c>
      <c r="BG479" s="164" t="n">
        <f aca="false">IF(ISERROR(VLOOKUP($B479,$AB:$AX,6,0)),0,(VLOOKUP($B479,$AB:$AX,6,0)))</f>
        <v>0</v>
      </c>
      <c r="BH479" s="164" t="n">
        <f aca="false">IF(ISERROR(VLOOKUP($B479,$AB:$AX,7,0)),0,(VLOOKUP($B479,$AB:$AX,7,0)))</f>
        <v>0</v>
      </c>
      <c r="BI479" s="164" t="n">
        <f aca="false">IF(ISERROR(VLOOKUP($B479,$AB:$AX,8,0)),0,(VLOOKUP($B479,$AB:$AX,8,0)))</f>
        <v>0</v>
      </c>
      <c r="BJ479" s="164" t="n">
        <f aca="false">IF(ISERROR(VLOOKUP($B479,$AB:$AX,9,0)),0,(VLOOKUP($B479,$AB:$AX,9,0)))</f>
        <v>0</v>
      </c>
      <c r="BK479" s="165" t="n">
        <f aca="false">IF(ISERROR(VLOOKUP($B479,$AB:$AX,10,0)),0,(VLOOKUP($B479,$AB:$AX,10,0)))</f>
        <v>0</v>
      </c>
    </row>
    <row r="480" customFormat="false" ht="12.75" hidden="true" customHeight="false" outlineLevel="0" collapsed="false">
      <c r="A480" s="174" t="s">
        <v>980</v>
      </c>
      <c r="AA480" s="5" t="s">
        <v>980</v>
      </c>
      <c r="BB480" s="85" t="n">
        <f aca="false">IF(ISERROR(VLOOKUP($B480,$AB:$AX,1,0)),0,(VLOOKUP($B480,$AB:$AX,1,0)))</f>
        <v>0</v>
      </c>
      <c r="BC480" s="86" t="n">
        <f aca="false">IF(ISERROR(VLOOKUP($B480,$AB:$AX,2,0)),0,(VLOOKUP($B480,$AB:$AX,2,0)))</f>
        <v>0</v>
      </c>
      <c r="BD480" s="164" t="n">
        <f aca="false">IF(ISERROR(VLOOKUP($B480,$AB:$AX,3,0)),0,(VLOOKUP($B480,$AB:$AX,3,0)))</f>
        <v>0</v>
      </c>
      <c r="BE480" s="164" t="n">
        <f aca="false">IF(ISERROR(VLOOKUP($B480,$AB:$AX,4,0)),0,(VLOOKUP($B480,$AB:$AX,4,0)))</f>
        <v>0</v>
      </c>
      <c r="BF480" s="164" t="n">
        <f aca="false">IF(ISERROR(VLOOKUP($B480,$AB:$AX,5,0)),0,(VLOOKUP($B480,$AB:$AX,5,0)))</f>
        <v>0</v>
      </c>
      <c r="BG480" s="164" t="n">
        <f aca="false">IF(ISERROR(VLOOKUP($B480,$AB:$AX,6,0)),0,(VLOOKUP($B480,$AB:$AX,6,0)))</f>
        <v>0</v>
      </c>
      <c r="BH480" s="164" t="n">
        <f aca="false">IF(ISERROR(VLOOKUP($B480,$AB:$AX,7,0)),0,(VLOOKUP($B480,$AB:$AX,7,0)))</f>
        <v>0</v>
      </c>
      <c r="BI480" s="164" t="n">
        <f aca="false">IF(ISERROR(VLOOKUP($B480,$AB:$AX,8,0)),0,(VLOOKUP($B480,$AB:$AX,8,0)))</f>
        <v>0</v>
      </c>
      <c r="BJ480" s="164" t="n">
        <f aca="false">IF(ISERROR(VLOOKUP($B480,$AB:$AX,9,0)),0,(VLOOKUP($B480,$AB:$AX,9,0)))</f>
        <v>0</v>
      </c>
      <c r="BK480" s="165" t="n">
        <f aca="false">IF(ISERROR(VLOOKUP($B480,$AB:$AX,10,0)),0,(VLOOKUP($B480,$AB:$AX,10,0)))</f>
        <v>0</v>
      </c>
    </row>
    <row r="481" customFormat="false" ht="12.75" hidden="true" customHeight="false" outlineLevel="0" collapsed="false">
      <c r="A481" s="174" t="s">
        <v>981</v>
      </c>
      <c r="AA481" s="5" t="s">
        <v>981</v>
      </c>
      <c r="BB481" s="85" t="n">
        <f aca="false">IF(ISERROR(VLOOKUP($B481,$AB:$AX,1,0)),0,(VLOOKUP($B481,$AB:$AX,1,0)))</f>
        <v>0</v>
      </c>
      <c r="BC481" s="86" t="n">
        <f aca="false">IF(ISERROR(VLOOKUP($B481,$AB:$AX,2,0)),0,(VLOOKUP($B481,$AB:$AX,2,0)))</f>
        <v>0</v>
      </c>
      <c r="BD481" s="164" t="n">
        <f aca="false">IF(ISERROR(VLOOKUP($B481,$AB:$AX,3,0)),0,(VLOOKUP($B481,$AB:$AX,3,0)))</f>
        <v>0</v>
      </c>
      <c r="BE481" s="164" t="n">
        <f aca="false">IF(ISERROR(VLOOKUP($B481,$AB:$AX,4,0)),0,(VLOOKUP($B481,$AB:$AX,4,0)))</f>
        <v>0</v>
      </c>
      <c r="BF481" s="164" t="n">
        <f aca="false">IF(ISERROR(VLOOKUP($B481,$AB:$AX,5,0)),0,(VLOOKUP($B481,$AB:$AX,5,0)))</f>
        <v>0</v>
      </c>
      <c r="BG481" s="164" t="n">
        <f aca="false">IF(ISERROR(VLOOKUP($B481,$AB:$AX,6,0)),0,(VLOOKUP($B481,$AB:$AX,6,0)))</f>
        <v>0</v>
      </c>
      <c r="BH481" s="164" t="n">
        <f aca="false">IF(ISERROR(VLOOKUP($B481,$AB:$AX,7,0)),0,(VLOOKUP($B481,$AB:$AX,7,0)))</f>
        <v>0</v>
      </c>
      <c r="BI481" s="164" t="n">
        <f aca="false">IF(ISERROR(VLOOKUP($B481,$AB:$AX,8,0)),0,(VLOOKUP($B481,$AB:$AX,8,0)))</f>
        <v>0</v>
      </c>
      <c r="BJ481" s="164" t="n">
        <f aca="false">IF(ISERROR(VLOOKUP($B481,$AB:$AX,9,0)),0,(VLOOKUP($B481,$AB:$AX,9,0)))</f>
        <v>0</v>
      </c>
      <c r="BK481" s="165" t="n">
        <f aca="false">IF(ISERROR(VLOOKUP($B481,$AB:$AX,10,0)),0,(VLOOKUP($B481,$AB:$AX,10,0)))</f>
        <v>0</v>
      </c>
    </row>
    <row r="482" customFormat="false" ht="12.75" hidden="true" customHeight="false" outlineLevel="0" collapsed="false">
      <c r="A482" s="174" t="s">
        <v>982</v>
      </c>
      <c r="AA482" s="5" t="s">
        <v>982</v>
      </c>
      <c r="BB482" s="85" t="n">
        <f aca="false">IF(ISERROR(VLOOKUP($B482,$AB:$AX,1,0)),0,(VLOOKUP($B482,$AB:$AX,1,0)))</f>
        <v>0</v>
      </c>
      <c r="BC482" s="86" t="n">
        <f aca="false">IF(ISERROR(VLOOKUP($B482,$AB:$AX,2,0)),0,(VLOOKUP($B482,$AB:$AX,2,0)))</f>
        <v>0</v>
      </c>
      <c r="BD482" s="164" t="n">
        <f aca="false">IF(ISERROR(VLOOKUP($B482,$AB:$AX,3,0)),0,(VLOOKUP($B482,$AB:$AX,3,0)))</f>
        <v>0</v>
      </c>
      <c r="BE482" s="164" t="n">
        <f aca="false">IF(ISERROR(VLOOKUP($B482,$AB:$AX,4,0)),0,(VLOOKUP($B482,$AB:$AX,4,0)))</f>
        <v>0</v>
      </c>
      <c r="BF482" s="164" t="n">
        <f aca="false">IF(ISERROR(VLOOKUP($B482,$AB:$AX,5,0)),0,(VLOOKUP($B482,$AB:$AX,5,0)))</f>
        <v>0</v>
      </c>
      <c r="BG482" s="164" t="n">
        <f aca="false">IF(ISERROR(VLOOKUP($B482,$AB:$AX,6,0)),0,(VLOOKUP($B482,$AB:$AX,6,0)))</f>
        <v>0</v>
      </c>
      <c r="BH482" s="164" t="n">
        <f aca="false">IF(ISERROR(VLOOKUP($B482,$AB:$AX,7,0)),0,(VLOOKUP($B482,$AB:$AX,7,0)))</f>
        <v>0</v>
      </c>
      <c r="BI482" s="164" t="n">
        <f aca="false">IF(ISERROR(VLOOKUP($B482,$AB:$AX,8,0)),0,(VLOOKUP($B482,$AB:$AX,8,0)))</f>
        <v>0</v>
      </c>
      <c r="BJ482" s="164" t="n">
        <f aca="false">IF(ISERROR(VLOOKUP($B482,$AB:$AX,9,0)),0,(VLOOKUP($B482,$AB:$AX,9,0)))</f>
        <v>0</v>
      </c>
      <c r="BK482" s="165" t="n">
        <f aca="false">IF(ISERROR(VLOOKUP($B482,$AB:$AX,10,0)),0,(VLOOKUP($B482,$AB:$AX,10,0)))</f>
        <v>0</v>
      </c>
    </row>
    <row r="483" customFormat="false" ht="12.75" hidden="true" customHeight="false" outlineLevel="0" collapsed="false">
      <c r="A483" s="174" t="s">
        <v>983</v>
      </c>
      <c r="AA483" s="5" t="s">
        <v>983</v>
      </c>
      <c r="BB483" s="85" t="n">
        <f aca="false">IF(ISERROR(VLOOKUP($B483,$AB:$AX,1,0)),0,(VLOOKUP($B483,$AB:$AX,1,0)))</f>
        <v>0</v>
      </c>
      <c r="BC483" s="86" t="n">
        <f aca="false">IF(ISERROR(VLOOKUP($B483,$AB:$AX,2,0)),0,(VLOOKUP($B483,$AB:$AX,2,0)))</f>
        <v>0</v>
      </c>
      <c r="BD483" s="164" t="n">
        <f aca="false">IF(ISERROR(VLOOKUP($B483,$AB:$AX,3,0)),0,(VLOOKUP($B483,$AB:$AX,3,0)))</f>
        <v>0</v>
      </c>
      <c r="BE483" s="164" t="n">
        <f aca="false">IF(ISERROR(VLOOKUP($B483,$AB:$AX,4,0)),0,(VLOOKUP($B483,$AB:$AX,4,0)))</f>
        <v>0</v>
      </c>
      <c r="BF483" s="164" t="n">
        <f aca="false">IF(ISERROR(VLOOKUP($B483,$AB:$AX,5,0)),0,(VLOOKUP($B483,$AB:$AX,5,0)))</f>
        <v>0</v>
      </c>
      <c r="BG483" s="164" t="n">
        <f aca="false">IF(ISERROR(VLOOKUP($B483,$AB:$AX,6,0)),0,(VLOOKUP($B483,$AB:$AX,6,0)))</f>
        <v>0</v>
      </c>
      <c r="BH483" s="164" t="n">
        <f aca="false">IF(ISERROR(VLOOKUP($B483,$AB:$AX,7,0)),0,(VLOOKUP($B483,$AB:$AX,7,0)))</f>
        <v>0</v>
      </c>
      <c r="BI483" s="164" t="n">
        <f aca="false">IF(ISERROR(VLOOKUP($B483,$AB:$AX,8,0)),0,(VLOOKUP($B483,$AB:$AX,8,0)))</f>
        <v>0</v>
      </c>
      <c r="BJ483" s="164" t="n">
        <f aca="false">IF(ISERROR(VLOOKUP($B483,$AB:$AX,9,0)),0,(VLOOKUP($B483,$AB:$AX,9,0)))</f>
        <v>0</v>
      </c>
      <c r="BK483" s="165" t="n">
        <f aca="false">IF(ISERROR(VLOOKUP($B483,$AB:$AX,10,0)),0,(VLOOKUP($B483,$AB:$AX,10,0)))</f>
        <v>0</v>
      </c>
    </row>
    <row r="484" customFormat="false" ht="12.75" hidden="true" customHeight="false" outlineLevel="0" collapsed="false">
      <c r="A484" s="174" t="s">
        <v>984</v>
      </c>
      <c r="AA484" s="5" t="s">
        <v>984</v>
      </c>
      <c r="BB484" s="85" t="n">
        <f aca="false">IF(ISERROR(VLOOKUP($B484,$AB:$AX,1,0)),0,(VLOOKUP($B484,$AB:$AX,1,0)))</f>
        <v>0</v>
      </c>
      <c r="BC484" s="86" t="n">
        <f aca="false">IF(ISERROR(VLOOKUP($B484,$AB:$AX,2,0)),0,(VLOOKUP($B484,$AB:$AX,2,0)))</f>
        <v>0</v>
      </c>
      <c r="BD484" s="164" t="n">
        <f aca="false">IF(ISERROR(VLOOKUP($B484,$AB:$AX,3,0)),0,(VLOOKUP($B484,$AB:$AX,3,0)))</f>
        <v>0</v>
      </c>
      <c r="BE484" s="164" t="n">
        <f aca="false">IF(ISERROR(VLOOKUP($B484,$AB:$AX,4,0)),0,(VLOOKUP($B484,$AB:$AX,4,0)))</f>
        <v>0</v>
      </c>
      <c r="BF484" s="164" t="n">
        <f aca="false">IF(ISERROR(VLOOKUP($B484,$AB:$AX,5,0)),0,(VLOOKUP($B484,$AB:$AX,5,0)))</f>
        <v>0</v>
      </c>
      <c r="BG484" s="164" t="n">
        <f aca="false">IF(ISERROR(VLOOKUP($B484,$AB:$AX,6,0)),0,(VLOOKUP($B484,$AB:$AX,6,0)))</f>
        <v>0</v>
      </c>
      <c r="BH484" s="164" t="n">
        <f aca="false">IF(ISERROR(VLOOKUP($B484,$AB:$AX,7,0)),0,(VLOOKUP($B484,$AB:$AX,7,0)))</f>
        <v>0</v>
      </c>
      <c r="BI484" s="164" t="n">
        <f aca="false">IF(ISERROR(VLOOKUP($B484,$AB:$AX,8,0)),0,(VLOOKUP($B484,$AB:$AX,8,0)))</f>
        <v>0</v>
      </c>
      <c r="BJ484" s="164" t="n">
        <f aca="false">IF(ISERROR(VLOOKUP($B484,$AB:$AX,9,0)),0,(VLOOKUP($B484,$AB:$AX,9,0)))</f>
        <v>0</v>
      </c>
      <c r="BK484" s="165" t="n">
        <f aca="false">IF(ISERROR(VLOOKUP($B484,$AB:$AX,10,0)),0,(VLOOKUP($B484,$AB:$AX,10,0)))</f>
        <v>0</v>
      </c>
    </row>
    <row r="485" customFormat="false" ht="12.75" hidden="true" customHeight="false" outlineLevel="0" collapsed="false">
      <c r="A485" s="174" t="s">
        <v>985</v>
      </c>
      <c r="AA485" s="5" t="s">
        <v>985</v>
      </c>
      <c r="BB485" s="85" t="n">
        <f aca="false">IF(ISERROR(VLOOKUP($B485,$AB:$AX,1,0)),0,(VLOOKUP($B485,$AB:$AX,1,0)))</f>
        <v>0</v>
      </c>
      <c r="BC485" s="86" t="n">
        <f aca="false">IF(ISERROR(VLOOKUP($B485,$AB:$AX,2,0)),0,(VLOOKUP($B485,$AB:$AX,2,0)))</f>
        <v>0</v>
      </c>
      <c r="BD485" s="164" t="n">
        <f aca="false">IF(ISERROR(VLOOKUP($B485,$AB:$AX,3,0)),0,(VLOOKUP($B485,$AB:$AX,3,0)))</f>
        <v>0</v>
      </c>
      <c r="BE485" s="164" t="n">
        <f aca="false">IF(ISERROR(VLOOKUP($B485,$AB:$AX,4,0)),0,(VLOOKUP($B485,$AB:$AX,4,0)))</f>
        <v>0</v>
      </c>
      <c r="BF485" s="164" t="n">
        <f aca="false">IF(ISERROR(VLOOKUP($B485,$AB:$AX,5,0)),0,(VLOOKUP($B485,$AB:$AX,5,0)))</f>
        <v>0</v>
      </c>
      <c r="BG485" s="164" t="n">
        <f aca="false">IF(ISERROR(VLOOKUP($B485,$AB:$AX,6,0)),0,(VLOOKUP($B485,$AB:$AX,6,0)))</f>
        <v>0</v>
      </c>
      <c r="BH485" s="164" t="n">
        <f aca="false">IF(ISERROR(VLOOKUP($B485,$AB:$AX,7,0)),0,(VLOOKUP($B485,$AB:$AX,7,0)))</f>
        <v>0</v>
      </c>
      <c r="BI485" s="164" t="n">
        <f aca="false">IF(ISERROR(VLOOKUP($B485,$AB:$AX,8,0)),0,(VLOOKUP($B485,$AB:$AX,8,0)))</f>
        <v>0</v>
      </c>
      <c r="BJ485" s="164" t="n">
        <f aca="false">IF(ISERROR(VLOOKUP($B485,$AB:$AX,9,0)),0,(VLOOKUP($B485,$AB:$AX,9,0)))</f>
        <v>0</v>
      </c>
      <c r="BK485" s="165" t="n">
        <f aca="false">IF(ISERROR(VLOOKUP($B485,$AB:$AX,10,0)),0,(VLOOKUP($B485,$AB:$AX,10,0)))</f>
        <v>0</v>
      </c>
    </row>
    <row r="486" customFormat="false" ht="12.75" hidden="true" customHeight="false" outlineLevel="0" collapsed="false">
      <c r="A486" s="174" t="s">
        <v>986</v>
      </c>
      <c r="AA486" s="5" t="s">
        <v>986</v>
      </c>
      <c r="BB486" s="85" t="n">
        <f aca="false">IF(ISERROR(VLOOKUP($B486,$AB:$AX,1,0)),0,(VLOOKUP($B486,$AB:$AX,1,0)))</f>
        <v>0</v>
      </c>
      <c r="BC486" s="86" t="n">
        <f aca="false">IF(ISERROR(VLOOKUP($B486,$AB:$AX,2,0)),0,(VLOOKUP($B486,$AB:$AX,2,0)))</f>
        <v>0</v>
      </c>
      <c r="BD486" s="164" t="n">
        <f aca="false">IF(ISERROR(VLOOKUP($B486,$AB:$AX,3,0)),0,(VLOOKUP($B486,$AB:$AX,3,0)))</f>
        <v>0</v>
      </c>
      <c r="BE486" s="164" t="n">
        <f aca="false">IF(ISERROR(VLOOKUP($B486,$AB:$AX,4,0)),0,(VLOOKUP($B486,$AB:$AX,4,0)))</f>
        <v>0</v>
      </c>
      <c r="BF486" s="164" t="n">
        <f aca="false">IF(ISERROR(VLOOKUP($B486,$AB:$AX,5,0)),0,(VLOOKUP($B486,$AB:$AX,5,0)))</f>
        <v>0</v>
      </c>
      <c r="BG486" s="164" t="n">
        <f aca="false">IF(ISERROR(VLOOKUP($B486,$AB:$AX,6,0)),0,(VLOOKUP($B486,$AB:$AX,6,0)))</f>
        <v>0</v>
      </c>
      <c r="BH486" s="164" t="n">
        <f aca="false">IF(ISERROR(VLOOKUP($B486,$AB:$AX,7,0)),0,(VLOOKUP($B486,$AB:$AX,7,0)))</f>
        <v>0</v>
      </c>
      <c r="BI486" s="164" t="n">
        <f aca="false">IF(ISERROR(VLOOKUP($B486,$AB:$AX,8,0)),0,(VLOOKUP($B486,$AB:$AX,8,0)))</f>
        <v>0</v>
      </c>
      <c r="BJ486" s="164" t="n">
        <f aca="false">IF(ISERROR(VLOOKUP($B486,$AB:$AX,9,0)),0,(VLOOKUP($B486,$AB:$AX,9,0)))</f>
        <v>0</v>
      </c>
      <c r="BK486" s="165" t="n">
        <f aca="false">IF(ISERROR(VLOOKUP($B486,$AB:$AX,10,0)),0,(VLOOKUP($B486,$AB:$AX,10,0)))</f>
        <v>0</v>
      </c>
    </row>
    <row r="487" customFormat="false" ht="12.75" hidden="true" customHeight="false" outlineLevel="0" collapsed="false">
      <c r="A487" s="174" t="s">
        <v>987</v>
      </c>
      <c r="AA487" s="5" t="s">
        <v>987</v>
      </c>
      <c r="BB487" s="85" t="n">
        <f aca="false">IF(ISERROR(VLOOKUP($B487,$AB:$AX,1,0)),0,(VLOOKUP($B487,$AB:$AX,1,0)))</f>
        <v>0</v>
      </c>
      <c r="BC487" s="86" t="n">
        <f aca="false">IF(ISERROR(VLOOKUP($B487,$AB:$AX,2,0)),0,(VLOOKUP($B487,$AB:$AX,2,0)))</f>
        <v>0</v>
      </c>
      <c r="BD487" s="164" t="n">
        <f aca="false">IF(ISERROR(VLOOKUP($B487,$AB:$AX,3,0)),0,(VLOOKUP($B487,$AB:$AX,3,0)))</f>
        <v>0</v>
      </c>
      <c r="BE487" s="164" t="n">
        <f aca="false">IF(ISERROR(VLOOKUP($B487,$AB:$AX,4,0)),0,(VLOOKUP($B487,$AB:$AX,4,0)))</f>
        <v>0</v>
      </c>
      <c r="BF487" s="164" t="n">
        <f aca="false">IF(ISERROR(VLOOKUP($B487,$AB:$AX,5,0)),0,(VLOOKUP($B487,$AB:$AX,5,0)))</f>
        <v>0</v>
      </c>
      <c r="BG487" s="164" t="n">
        <f aca="false">IF(ISERROR(VLOOKUP($B487,$AB:$AX,6,0)),0,(VLOOKUP($B487,$AB:$AX,6,0)))</f>
        <v>0</v>
      </c>
      <c r="BH487" s="164" t="n">
        <f aca="false">IF(ISERROR(VLOOKUP($B487,$AB:$AX,7,0)),0,(VLOOKUP($B487,$AB:$AX,7,0)))</f>
        <v>0</v>
      </c>
      <c r="BI487" s="164" t="n">
        <f aca="false">IF(ISERROR(VLOOKUP($B487,$AB:$AX,8,0)),0,(VLOOKUP($B487,$AB:$AX,8,0)))</f>
        <v>0</v>
      </c>
      <c r="BJ487" s="164" t="n">
        <f aca="false">IF(ISERROR(VLOOKUP($B487,$AB:$AX,9,0)),0,(VLOOKUP($B487,$AB:$AX,9,0)))</f>
        <v>0</v>
      </c>
      <c r="BK487" s="165" t="n">
        <f aca="false">IF(ISERROR(VLOOKUP($B487,$AB:$AX,10,0)),0,(VLOOKUP($B487,$AB:$AX,10,0)))</f>
        <v>0</v>
      </c>
    </row>
    <row r="488" customFormat="false" ht="12.75" hidden="true" customHeight="false" outlineLevel="0" collapsed="false">
      <c r="A488" s="174" t="s">
        <v>988</v>
      </c>
      <c r="AA488" s="5" t="s">
        <v>988</v>
      </c>
      <c r="BB488" s="85" t="n">
        <f aca="false">IF(ISERROR(VLOOKUP($B488,$AB:$AX,1,0)),0,(VLOOKUP($B488,$AB:$AX,1,0)))</f>
        <v>0</v>
      </c>
      <c r="BC488" s="86" t="n">
        <f aca="false">IF(ISERROR(VLOOKUP($B488,$AB:$AX,2,0)),0,(VLOOKUP($B488,$AB:$AX,2,0)))</f>
        <v>0</v>
      </c>
      <c r="BD488" s="164" t="n">
        <f aca="false">IF(ISERROR(VLOOKUP($B488,$AB:$AX,3,0)),0,(VLOOKUP($B488,$AB:$AX,3,0)))</f>
        <v>0</v>
      </c>
      <c r="BE488" s="164" t="n">
        <f aca="false">IF(ISERROR(VLOOKUP($B488,$AB:$AX,4,0)),0,(VLOOKUP($B488,$AB:$AX,4,0)))</f>
        <v>0</v>
      </c>
      <c r="BF488" s="164" t="n">
        <f aca="false">IF(ISERROR(VLOOKUP($B488,$AB:$AX,5,0)),0,(VLOOKUP($B488,$AB:$AX,5,0)))</f>
        <v>0</v>
      </c>
      <c r="BG488" s="164" t="n">
        <f aca="false">IF(ISERROR(VLOOKUP($B488,$AB:$AX,6,0)),0,(VLOOKUP($B488,$AB:$AX,6,0)))</f>
        <v>0</v>
      </c>
      <c r="BH488" s="164" t="n">
        <f aca="false">IF(ISERROR(VLOOKUP($B488,$AB:$AX,7,0)),0,(VLOOKUP($B488,$AB:$AX,7,0)))</f>
        <v>0</v>
      </c>
      <c r="BI488" s="164" t="n">
        <f aca="false">IF(ISERROR(VLOOKUP($B488,$AB:$AX,8,0)),0,(VLOOKUP($B488,$AB:$AX,8,0)))</f>
        <v>0</v>
      </c>
      <c r="BJ488" s="164" t="n">
        <f aca="false">IF(ISERROR(VLOOKUP($B488,$AB:$AX,9,0)),0,(VLOOKUP($B488,$AB:$AX,9,0)))</f>
        <v>0</v>
      </c>
      <c r="BK488" s="165" t="n">
        <f aca="false">IF(ISERROR(VLOOKUP($B488,$AB:$AX,10,0)),0,(VLOOKUP($B488,$AB:$AX,10,0)))</f>
        <v>0</v>
      </c>
    </row>
    <row r="489" customFormat="false" ht="12.75" hidden="true" customHeight="false" outlineLevel="0" collapsed="false">
      <c r="A489" s="174" t="s">
        <v>989</v>
      </c>
      <c r="AA489" s="5" t="s">
        <v>989</v>
      </c>
      <c r="BB489" s="85" t="n">
        <f aca="false">IF(ISERROR(VLOOKUP($B489,$AB:$AX,1,0)),0,(VLOOKUP($B489,$AB:$AX,1,0)))</f>
        <v>0</v>
      </c>
      <c r="BC489" s="86" t="n">
        <f aca="false">IF(ISERROR(VLOOKUP($B489,$AB:$AX,2,0)),0,(VLOOKUP($B489,$AB:$AX,2,0)))</f>
        <v>0</v>
      </c>
      <c r="BD489" s="164" t="n">
        <f aca="false">IF(ISERROR(VLOOKUP($B489,$AB:$AX,3,0)),0,(VLOOKUP($B489,$AB:$AX,3,0)))</f>
        <v>0</v>
      </c>
      <c r="BE489" s="164" t="n">
        <f aca="false">IF(ISERROR(VLOOKUP($B489,$AB:$AX,4,0)),0,(VLOOKUP($B489,$AB:$AX,4,0)))</f>
        <v>0</v>
      </c>
      <c r="BF489" s="164" t="n">
        <f aca="false">IF(ISERROR(VLOOKUP($B489,$AB:$AX,5,0)),0,(VLOOKUP($B489,$AB:$AX,5,0)))</f>
        <v>0</v>
      </c>
      <c r="BG489" s="164" t="n">
        <f aca="false">IF(ISERROR(VLOOKUP($B489,$AB:$AX,6,0)),0,(VLOOKUP($B489,$AB:$AX,6,0)))</f>
        <v>0</v>
      </c>
      <c r="BH489" s="164" t="n">
        <f aca="false">IF(ISERROR(VLOOKUP($B489,$AB:$AX,7,0)),0,(VLOOKUP($B489,$AB:$AX,7,0)))</f>
        <v>0</v>
      </c>
      <c r="BI489" s="164" t="n">
        <f aca="false">IF(ISERROR(VLOOKUP($B489,$AB:$AX,8,0)),0,(VLOOKUP($B489,$AB:$AX,8,0)))</f>
        <v>0</v>
      </c>
      <c r="BJ489" s="164" t="n">
        <f aca="false">IF(ISERROR(VLOOKUP($B489,$AB:$AX,9,0)),0,(VLOOKUP($B489,$AB:$AX,9,0)))</f>
        <v>0</v>
      </c>
      <c r="BK489" s="165" t="n">
        <f aca="false">IF(ISERROR(VLOOKUP($B489,$AB:$AX,10,0)),0,(VLOOKUP($B489,$AB:$AX,10,0)))</f>
        <v>0</v>
      </c>
    </row>
    <row r="490" customFormat="false" ht="12.75" hidden="true" customHeight="false" outlineLevel="0" collapsed="false">
      <c r="A490" s="174" t="s">
        <v>990</v>
      </c>
      <c r="AA490" s="5" t="s">
        <v>990</v>
      </c>
      <c r="BB490" s="85" t="n">
        <f aca="false">IF(ISERROR(VLOOKUP($B490,$AB:$AX,1,0)),0,(VLOOKUP($B490,$AB:$AX,1,0)))</f>
        <v>0</v>
      </c>
      <c r="BC490" s="86" t="n">
        <f aca="false">IF(ISERROR(VLOOKUP($B490,$AB:$AX,2,0)),0,(VLOOKUP($B490,$AB:$AX,2,0)))</f>
        <v>0</v>
      </c>
      <c r="BD490" s="164" t="n">
        <f aca="false">IF(ISERROR(VLOOKUP($B490,$AB:$AX,3,0)),0,(VLOOKUP($B490,$AB:$AX,3,0)))</f>
        <v>0</v>
      </c>
      <c r="BE490" s="164" t="n">
        <f aca="false">IF(ISERROR(VLOOKUP($B490,$AB:$AX,4,0)),0,(VLOOKUP($B490,$AB:$AX,4,0)))</f>
        <v>0</v>
      </c>
      <c r="BF490" s="164" t="n">
        <f aca="false">IF(ISERROR(VLOOKUP($B490,$AB:$AX,5,0)),0,(VLOOKUP($B490,$AB:$AX,5,0)))</f>
        <v>0</v>
      </c>
      <c r="BG490" s="164" t="n">
        <f aca="false">IF(ISERROR(VLOOKUP($B490,$AB:$AX,6,0)),0,(VLOOKUP($B490,$AB:$AX,6,0)))</f>
        <v>0</v>
      </c>
      <c r="BH490" s="164" t="n">
        <f aca="false">IF(ISERROR(VLOOKUP($B490,$AB:$AX,7,0)),0,(VLOOKUP($B490,$AB:$AX,7,0)))</f>
        <v>0</v>
      </c>
      <c r="BI490" s="164" t="n">
        <f aca="false">IF(ISERROR(VLOOKUP($B490,$AB:$AX,8,0)),0,(VLOOKUP($B490,$AB:$AX,8,0)))</f>
        <v>0</v>
      </c>
      <c r="BJ490" s="164" t="n">
        <f aca="false">IF(ISERROR(VLOOKUP($B490,$AB:$AX,9,0)),0,(VLOOKUP($B490,$AB:$AX,9,0)))</f>
        <v>0</v>
      </c>
      <c r="BK490" s="165" t="n">
        <f aca="false">IF(ISERROR(VLOOKUP($B490,$AB:$AX,10,0)),0,(VLOOKUP($B490,$AB:$AX,10,0)))</f>
        <v>0</v>
      </c>
    </row>
    <row r="491" customFormat="false" ht="12.75" hidden="true" customHeight="false" outlineLevel="0" collapsed="false">
      <c r="A491" s="174" t="s">
        <v>991</v>
      </c>
      <c r="AA491" s="5" t="s">
        <v>991</v>
      </c>
      <c r="BB491" s="85" t="n">
        <f aca="false">IF(ISERROR(VLOOKUP($B491,$AB:$AX,1,0)),0,(VLOOKUP($B491,$AB:$AX,1,0)))</f>
        <v>0</v>
      </c>
      <c r="BC491" s="86" t="n">
        <f aca="false">IF(ISERROR(VLOOKUP($B491,$AB:$AX,2,0)),0,(VLOOKUP($B491,$AB:$AX,2,0)))</f>
        <v>0</v>
      </c>
      <c r="BD491" s="164" t="n">
        <f aca="false">IF(ISERROR(VLOOKUP($B491,$AB:$AX,3,0)),0,(VLOOKUP($B491,$AB:$AX,3,0)))</f>
        <v>0</v>
      </c>
      <c r="BE491" s="164" t="n">
        <f aca="false">IF(ISERROR(VLOOKUP($B491,$AB:$AX,4,0)),0,(VLOOKUP($B491,$AB:$AX,4,0)))</f>
        <v>0</v>
      </c>
      <c r="BF491" s="164" t="n">
        <f aca="false">IF(ISERROR(VLOOKUP($B491,$AB:$AX,5,0)),0,(VLOOKUP($B491,$AB:$AX,5,0)))</f>
        <v>0</v>
      </c>
      <c r="BG491" s="164" t="n">
        <f aca="false">IF(ISERROR(VLOOKUP($B491,$AB:$AX,6,0)),0,(VLOOKUP($B491,$AB:$AX,6,0)))</f>
        <v>0</v>
      </c>
      <c r="BH491" s="164" t="n">
        <f aca="false">IF(ISERROR(VLOOKUP($B491,$AB:$AX,7,0)),0,(VLOOKUP($B491,$AB:$AX,7,0)))</f>
        <v>0</v>
      </c>
      <c r="BI491" s="164" t="n">
        <f aca="false">IF(ISERROR(VLOOKUP($B491,$AB:$AX,8,0)),0,(VLOOKUP($B491,$AB:$AX,8,0)))</f>
        <v>0</v>
      </c>
      <c r="BJ491" s="164" t="n">
        <f aca="false">IF(ISERROR(VLOOKUP($B491,$AB:$AX,9,0)),0,(VLOOKUP($B491,$AB:$AX,9,0)))</f>
        <v>0</v>
      </c>
      <c r="BK491" s="165" t="n">
        <f aca="false">IF(ISERROR(VLOOKUP($B491,$AB:$AX,10,0)),0,(VLOOKUP($B491,$AB:$AX,10,0)))</f>
        <v>0</v>
      </c>
    </row>
    <row r="492" customFormat="false" ht="12.75" hidden="true" customHeight="false" outlineLevel="0" collapsed="false">
      <c r="A492" s="174" t="s">
        <v>992</v>
      </c>
      <c r="AA492" s="5" t="s">
        <v>992</v>
      </c>
      <c r="BB492" s="85" t="n">
        <f aca="false">IF(ISERROR(VLOOKUP($B492,$AB:$AX,1,0)),0,(VLOOKUP($B492,$AB:$AX,1,0)))</f>
        <v>0</v>
      </c>
      <c r="BC492" s="86" t="n">
        <f aca="false">IF(ISERROR(VLOOKUP($B492,$AB:$AX,2,0)),0,(VLOOKUP($B492,$AB:$AX,2,0)))</f>
        <v>0</v>
      </c>
      <c r="BD492" s="164" t="n">
        <f aca="false">IF(ISERROR(VLOOKUP($B492,$AB:$AX,3,0)),0,(VLOOKUP($B492,$AB:$AX,3,0)))</f>
        <v>0</v>
      </c>
      <c r="BE492" s="164" t="n">
        <f aca="false">IF(ISERROR(VLOOKUP($B492,$AB:$AX,4,0)),0,(VLOOKUP($B492,$AB:$AX,4,0)))</f>
        <v>0</v>
      </c>
      <c r="BF492" s="164" t="n">
        <f aca="false">IF(ISERROR(VLOOKUP($B492,$AB:$AX,5,0)),0,(VLOOKUP($B492,$AB:$AX,5,0)))</f>
        <v>0</v>
      </c>
      <c r="BG492" s="164" t="n">
        <f aca="false">IF(ISERROR(VLOOKUP($B492,$AB:$AX,6,0)),0,(VLOOKUP($B492,$AB:$AX,6,0)))</f>
        <v>0</v>
      </c>
      <c r="BH492" s="164" t="n">
        <f aca="false">IF(ISERROR(VLOOKUP($B492,$AB:$AX,7,0)),0,(VLOOKUP($B492,$AB:$AX,7,0)))</f>
        <v>0</v>
      </c>
      <c r="BI492" s="164" t="n">
        <f aca="false">IF(ISERROR(VLOOKUP($B492,$AB:$AX,8,0)),0,(VLOOKUP($B492,$AB:$AX,8,0)))</f>
        <v>0</v>
      </c>
      <c r="BJ492" s="164" t="n">
        <f aca="false">IF(ISERROR(VLOOKUP($B492,$AB:$AX,9,0)),0,(VLOOKUP($B492,$AB:$AX,9,0)))</f>
        <v>0</v>
      </c>
      <c r="BK492" s="165" t="n">
        <f aca="false">IF(ISERROR(VLOOKUP($B492,$AB:$AX,10,0)),0,(VLOOKUP($B492,$AB:$AX,10,0)))</f>
        <v>0</v>
      </c>
    </row>
    <row r="493" customFormat="false" ht="12.75" hidden="true" customHeight="false" outlineLevel="0" collapsed="false">
      <c r="A493" s="174" t="s">
        <v>993</v>
      </c>
      <c r="AA493" s="5" t="s">
        <v>993</v>
      </c>
      <c r="BB493" s="85" t="n">
        <f aca="false">IF(ISERROR(VLOOKUP($B493,$AB:$AX,1,0)),0,(VLOOKUP($B493,$AB:$AX,1,0)))</f>
        <v>0</v>
      </c>
      <c r="BC493" s="86" t="n">
        <f aca="false">IF(ISERROR(VLOOKUP($B493,$AB:$AX,2,0)),0,(VLOOKUP($B493,$AB:$AX,2,0)))</f>
        <v>0</v>
      </c>
      <c r="BD493" s="164" t="n">
        <f aca="false">IF(ISERROR(VLOOKUP($B493,$AB:$AX,3,0)),0,(VLOOKUP($B493,$AB:$AX,3,0)))</f>
        <v>0</v>
      </c>
      <c r="BE493" s="164" t="n">
        <f aca="false">IF(ISERROR(VLOOKUP($B493,$AB:$AX,4,0)),0,(VLOOKUP($B493,$AB:$AX,4,0)))</f>
        <v>0</v>
      </c>
      <c r="BF493" s="164" t="n">
        <f aca="false">IF(ISERROR(VLOOKUP($B493,$AB:$AX,5,0)),0,(VLOOKUP($B493,$AB:$AX,5,0)))</f>
        <v>0</v>
      </c>
      <c r="BG493" s="164" t="n">
        <f aca="false">IF(ISERROR(VLOOKUP($B493,$AB:$AX,6,0)),0,(VLOOKUP($B493,$AB:$AX,6,0)))</f>
        <v>0</v>
      </c>
      <c r="BH493" s="164" t="n">
        <f aca="false">IF(ISERROR(VLOOKUP($B493,$AB:$AX,7,0)),0,(VLOOKUP($B493,$AB:$AX,7,0)))</f>
        <v>0</v>
      </c>
      <c r="BI493" s="164" t="n">
        <f aca="false">IF(ISERROR(VLOOKUP($B493,$AB:$AX,8,0)),0,(VLOOKUP($B493,$AB:$AX,8,0)))</f>
        <v>0</v>
      </c>
      <c r="BJ493" s="164" t="n">
        <f aca="false">IF(ISERROR(VLOOKUP($B493,$AB:$AX,9,0)),0,(VLOOKUP($B493,$AB:$AX,9,0)))</f>
        <v>0</v>
      </c>
      <c r="BK493" s="165" t="n">
        <f aca="false">IF(ISERROR(VLOOKUP($B493,$AB:$AX,10,0)),0,(VLOOKUP($B493,$AB:$AX,10,0)))</f>
        <v>0</v>
      </c>
    </row>
    <row r="494" customFormat="false" ht="12.75" hidden="true" customHeight="false" outlineLevel="0" collapsed="false">
      <c r="A494" s="174" t="s">
        <v>1016</v>
      </c>
      <c r="B494" s="94" t="n">
        <v>0</v>
      </c>
      <c r="D494" s="22" t="n">
        <v>0</v>
      </c>
      <c r="E494" s="22" t="n">
        <v>0</v>
      </c>
      <c r="F494" s="22" t="n">
        <v>0</v>
      </c>
      <c r="G494" s="21" t="n">
        <v>0</v>
      </c>
      <c r="H494" s="22" t="n">
        <v>0</v>
      </c>
      <c r="I494" s="22" t="n">
        <v>0</v>
      </c>
      <c r="J494" s="149" t="n">
        <v>0</v>
      </c>
      <c r="K494" s="149" t="n">
        <v>0</v>
      </c>
      <c r="AA494" s="5" t="s">
        <v>1016</v>
      </c>
      <c r="AB494" s="5" t="n">
        <v>0</v>
      </c>
      <c r="AD494" s="5" t="n">
        <v>0</v>
      </c>
      <c r="AE494" s="5" t="n">
        <v>0</v>
      </c>
      <c r="AF494" s="5" t="n">
        <v>0</v>
      </c>
      <c r="AG494" s="5" t="n">
        <v>0</v>
      </c>
      <c r="AH494" s="5" t="n">
        <v>0</v>
      </c>
      <c r="AI494" s="5" t="n">
        <v>0</v>
      </c>
      <c r="AJ494" s="5" t="n">
        <v>0</v>
      </c>
      <c r="AK494" s="5" t="n">
        <v>0</v>
      </c>
      <c r="BB494" s="85" t="n">
        <f aca="false">IF(ISERROR(VLOOKUP($B494,$AB:$AX,1,0)),0,(VLOOKUP($B494,$AB:$AX,1,0)))</f>
        <v>0</v>
      </c>
      <c r="BC494" s="86" t="n">
        <f aca="false">IF(ISERROR(VLOOKUP($B494,$AB:$AX,2,0)),0,(VLOOKUP($B494,$AB:$AX,2,0)))</f>
        <v>0</v>
      </c>
      <c r="BD494" s="164" t="n">
        <f aca="false">IF(ISERROR(VLOOKUP($B494,$AB:$AX,3,0)),0,(VLOOKUP($B494,$AB:$AX,3,0)))</f>
        <v>0</v>
      </c>
      <c r="BE494" s="164" t="n">
        <f aca="false">IF(ISERROR(VLOOKUP($B494,$AB:$AX,4,0)),0,(VLOOKUP($B494,$AB:$AX,4,0)))</f>
        <v>0</v>
      </c>
      <c r="BF494" s="164" t="n">
        <f aca="false">IF(ISERROR(VLOOKUP($B494,$AB:$AX,5,0)),0,(VLOOKUP($B494,$AB:$AX,5,0)))</f>
        <v>0</v>
      </c>
      <c r="BG494" s="164" t="n">
        <f aca="false">IF(ISERROR(VLOOKUP($B494,$AB:$AX,6,0)),0,(VLOOKUP($B494,$AB:$AX,6,0)))</f>
        <v>0</v>
      </c>
      <c r="BH494" s="164" t="n">
        <f aca="false">IF(ISERROR(VLOOKUP($B494,$AB:$AX,7,0)),0,(VLOOKUP($B494,$AB:$AX,7,0)))</f>
        <v>0</v>
      </c>
      <c r="BI494" s="164" t="n">
        <f aca="false">IF(ISERROR(VLOOKUP($B494,$AB:$AX,8,0)),0,(VLOOKUP($B494,$AB:$AX,8,0)))</f>
        <v>0</v>
      </c>
      <c r="BJ494" s="164" t="n">
        <f aca="false">IF(ISERROR(VLOOKUP($B494,$AB:$AX,9,0)),0,(VLOOKUP($B494,$AB:$AX,9,0)))</f>
        <v>0</v>
      </c>
      <c r="BK494" s="165" t="n">
        <f aca="false">IF(ISERROR(VLOOKUP($B494,$AB:$AX,10,0)),0,(VLOOKUP($B494,$AB:$AX,10,0)))</f>
        <v>0</v>
      </c>
    </row>
    <row r="495" customFormat="false" ht="12.75" hidden="false" customHeight="false" outlineLevel="0" collapsed="false">
      <c r="A495" s="174" t="s">
        <v>994</v>
      </c>
      <c r="B495" s="166" t="s">
        <v>161</v>
      </c>
      <c r="AA495" s="5" t="s">
        <v>994</v>
      </c>
      <c r="AB495" s="146" t="s">
        <v>161</v>
      </c>
      <c r="BB495" s="85" t="str">
        <f aca="false">IF(ISERROR(VLOOKUP($B495,$AB:$AX,1,0)),0,(VLOOKUP($B495,$AB:$AX,1,0)))</f>
        <v>DEALS REMOVED</v>
      </c>
      <c r="BC495" s="86" t="n">
        <f aca="false">IF(ISERROR(VLOOKUP($B495,$AB:$AX,2,0)),0,(VLOOKUP($B495,$AB:$AX,2,0)))</f>
        <v>0</v>
      </c>
      <c r="BD495" s="164" t="n">
        <f aca="false">IF(ISERROR(VLOOKUP($B495,$AB:$AX,3,0)),0,(VLOOKUP($B495,$AB:$AX,3,0)))</f>
        <v>0</v>
      </c>
      <c r="BE495" s="164" t="n">
        <f aca="false">IF(ISERROR(VLOOKUP($B495,$AB:$AX,4,0)),0,(VLOOKUP($B495,$AB:$AX,4,0)))</f>
        <v>0</v>
      </c>
      <c r="BF495" s="164" t="n">
        <f aca="false">IF(ISERROR(VLOOKUP($B495,$AB:$AX,5,0)),0,(VLOOKUP($B495,$AB:$AX,5,0)))</f>
        <v>0</v>
      </c>
      <c r="BG495" s="164" t="n">
        <f aca="false">IF(ISERROR(VLOOKUP($B495,$AB:$AX,6,0)),0,(VLOOKUP($B495,$AB:$AX,6,0)))</f>
        <v>0</v>
      </c>
      <c r="BH495" s="164" t="n">
        <f aca="false">IF(ISERROR(VLOOKUP($B495,$AB:$AX,7,0)),0,(VLOOKUP($B495,$AB:$AX,7,0)))</f>
        <v>0</v>
      </c>
      <c r="BI495" s="164" t="n">
        <f aca="false">IF(ISERROR(VLOOKUP($B495,$AB:$AX,8,0)),0,(VLOOKUP($B495,$AB:$AX,8,0)))</f>
        <v>0</v>
      </c>
      <c r="BJ495" s="164" t="n">
        <f aca="false">IF(ISERROR(VLOOKUP($B495,$AB:$AX,9,0)),0,(VLOOKUP($B495,$AB:$AX,9,0)))</f>
        <v>0</v>
      </c>
      <c r="BK495" s="165" t="n">
        <f aca="false">IF(ISERROR(VLOOKUP($B495,$AB:$AX,10,0)),0,(VLOOKUP($B495,$AB:$AX,10,0)))</f>
        <v>0</v>
      </c>
    </row>
    <row r="496" customFormat="false" ht="12.75" hidden="true" customHeight="false" outlineLevel="0" collapsed="false">
      <c r="A496" s="174" t="s">
        <v>995</v>
      </c>
      <c r="AA496" s="5" t="s">
        <v>995</v>
      </c>
      <c r="BB496" s="85" t="n">
        <f aca="false">IF(ISERROR(VLOOKUP($B496,$AB:$AX,1,0)),0,(VLOOKUP($B496,$AB:$AX,1,0)))</f>
        <v>0</v>
      </c>
      <c r="BC496" s="86" t="n">
        <f aca="false">IF(ISERROR(VLOOKUP($B496,$AB:$AX,2,0)),0,(VLOOKUP($B496,$AB:$AX,2,0)))</f>
        <v>0</v>
      </c>
      <c r="BD496" s="164" t="n">
        <f aca="false">IF(ISERROR(VLOOKUP($B496,$AB:$AX,3,0)),0,(VLOOKUP($B496,$AB:$AX,3,0)))</f>
        <v>0</v>
      </c>
      <c r="BE496" s="164" t="n">
        <f aca="false">IF(ISERROR(VLOOKUP($B496,$AB:$AX,4,0)),0,(VLOOKUP($B496,$AB:$AX,4,0)))</f>
        <v>0</v>
      </c>
      <c r="BF496" s="164" t="n">
        <f aca="false">IF(ISERROR(VLOOKUP($B496,$AB:$AX,5,0)),0,(VLOOKUP($B496,$AB:$AX,5,0)))</f>
        <v>0</v>
      </c>
      <c r="BG496" s="164" t="n">
        <f aca="false">IF(ISERROR(VLOOKUP($B496,$AB:$AX,6,0)),0,(VLOOKUP($B496,$AB:$AX,6,0)))</f>
        <v>0</v>
      </c>
      <c r="BH496" s="164" t="n">
        <f aca="false">IF(ISERROR(VLOOKUP($B496,$AB:$AX,7,0)),0,(VLOOKUP($B496,$AB:$AX,7,0)))</f>
        <v>0</v>
      </c>
      <c r="BI496" s="164" t="n">
        <f aca="false">IF(ISERROR(VLOOKUP($B496,$AB:$AX,8,0)),0,(VLOOKUP($B496,$AB:$AX,8,0)))</f>
        <v>0</v>
      </c>
      <c r="BJ496" s="164" t="n">
        <f aca="false">IF(ISERROR(VLOOKUP($B496,$AB:$AX,9,0)),0,(VLOOKUP($B496,$AB:$AX,9,0)))</f>
        <v>0</v>
      </c>
      <c r="BK496" s="165" t="n">
        <f aca="false">IF(ISERROR(VLOOKUP($B496,$AB:$AX,10,0)),0,(VLOOKUP($B496,$AB:$AX,10,0)))</f>
        <v>0</v>
      </c>
    </row>
    <row r="497" customFormat="false" ht="12.75" hidden="true" customHeight="false" outlineLevel="0" collapsed="false">
      <c r="A497" s="174" t="s">
        <v>996</v>
      </c>
      <c r="AA497" s="5" t="s">
        <v>996</v>
      </c>
      <c r="BB497" s="85" t="n">
        <f aca="false">IF(ISERROR(VLOOKUP($B497,$AB:$AX,1,0)),0,(VLOOKUP($B497,$AB:$AX,1,0)))</f>
        <v>0</v>
      </c>
      <c r="BC497" s="86" t="n">
        <f aca="false">IF(ISERROR(VLOOKUP($B497,$AB:$AX,2,0)),0,(VLOOKUP($B497,$AB:$AX,2,0)))</f>
        <v>0</v>
      </c>
      <c r="BD497" s="164" t="n">
        <f aca="false">IF(ISERROR(VLOOKUP($B497,$AB:$AX,3,0)),0,(VLOOKUP($B497,$AB:$AX,3,0)))</f>
        <v>0</v>
      </c>
      <c r="BE497" s="164" t="n">
        <f aca="false">IF(ISERROR(VLOOKUP($B497,$AB:$AX,4,0)),0,(VLOOKUP($B497,$AB:$AX,4,0)))</f>
        <v>0</v>
      </c>
      <c r="BF497" s="164" t="n">
        <f aca="false">IF(ISERROR(VLOOKUP($B497,$AB:$AX,5,0)),0,(VLOOKUP($B497,$AB:$AX,5,0)))</f>
        <v>0</v>
      </c>
      <c r="BG497" s="164" t="n">
        <f aca="false">IF(ISERROR(VLOOKUP($B497,$AB:$AX,6,0)),0,(VLOOKUP($B497,$AB:$AX,6,0)))</f>
        <v>0</v>
      </c>
      <c r="BH497" s="164" t="n">
        <f aca="false">IF(ISERROR(VLOOKUP($B497,$AB:$AX,7,0)),0,(VLOOKUP($B497,$AB:$AX,7,0)))</f>
        <v>0</v>
      </c>
      <c r="BI497" s="164" t="n">
        <f aca="false">IF(ISERROR(VLOOKUP($B497,$AB:$AX,8,0)),0,(VLOOKUP($B497,$AB:$AX,8,0)))</f>
        <v>0</v>
      </c>
      <c r="BJ497" s="164" t="n">
        <f aca="false">IF(ISERROR(VLOOKUP($B497,$AB:$AX,9,0)),0,(VLOOKUP($B497,$AB:$AX,9,0)))</f>
        <v>0</v>
      </c>
      <c r="BK497" s="165" t="n">
        <f aca="false">IF(ISERROR(VLOOKUP($B497,$AB:$AX,10,0)),0,(VLOOKUP($B497,$AB:$AX,10,0)))</f>
        <v>0</v>
      </c>
    </row>
    <row r="498" customFormat="false" ht="12.75" hidden="true" customHeight="false" outlineLevel="0" collapsed="false">
      <c r="A498" s="174" t="s">
        <v>997</v>
      </c>
      <c r="AA498" s="5" t="s">
        <v>997</v>
      </c>
      <c r="BB498" s="85" t="n">
        <f aca="false">IF(ISERROR(VLOOKUP($B498,$AB:$AX,1,0)),0,(VLOOKUP($B498,$AB:$AX,1,0)))</f>
        <v>0</v>
      </c>
      <c r="BC498" s="86" t="n">
        <f aca="false">IF(ISERROR(VLOOKUP($B498,$AB:$AX,2,0)),0,(VLOOKUP($B498,$AB:$AX,2,0)))</f>
        <v>0</v>
      </c>
      <c r="BD498" s="164" t="n">
        <f aca="false">IF(ISERROR(VLOOKUP($B498,$AB:$AX,3,0)),0,(VLOOKUP($B498,$AB:$AX,3,0)))</f>
        <v>0</v>
      </c>
      <c r="BE498" s="164" t="n">
        <f aca="false">IF(ISERROR(VLOOKUP($B498,$AB:$AX,4,0)),0,(VLOOKUP($B498,$AB:$AX,4,0)))</f>
        <v>0</v>
      </c>
      <c r="BF498" s="164" t="n">
        <f aca="false">IF(ISERROR(VLOOKUP($B498,$AB:$AX,5,0)),0,(VLOOKUP($B498,$AB:$AX,5,0)))</f>
        <v>0</v>
      </c>
      <c r="BG498" s="164" t="n">
        <f aca="false">IF(ISERROR(VLOOKUP($B498,$AB:$AX,6,0)),0,(VLOOKUP($B498,$AB:$AX,6,0)))</f>
        <v>0</v>
      </c>
      <c r="BH498" s="164" t="n">
        <f aca="false">IF(ISERROR(VLOOKUP($B498,$AB:$AX,7,0)),0,(VLOOKUP($B498,$AB:$AX,7,0)))</f>
        <v>0</v>
      </c>
      <c r="BI498" s="164" t="n">
        <f aca="false">IF(ISERROR(VLOOKUP($B498,$AB:$AX,8,0)),0,(VLOOKUP($B498,$AB:$AX,8,0)))</f>
        <v>0</v>
      </c>
      <c r="BJ498" s="164" t="n">
        <f aca="false">IF(ISERROR(VLOOKUP($B498,$AB:$AX,9,0)),0,(VLOOKUP($B498,$AB:$AX,9,0)))</f>
        <v>0</v>
      </c>
      <c r="BK498" s="165" t="n">
        <f aca="false">IF(ISERROR(VLOOKUP($B498,$AB:$AX,10,0)),0,(VLOOKUP($B498,$AB:$AX,10,0)))</f>
        <v>0</v>
      </c>
    </row>
    <row r="499" customFormat="false" ht="12.75" hidden="true" customHeight="false" outlineLevel="0" collapsed="false">
      <c r="A499" s="174" t="s">
        <v>998</v>
      </c>
      <c r="AA499" s="5" t="s">
        <v>998</v>
      </c>
      <c r="BB499" s="85" t="n">
        <f aca="false">IF(ISERROR(VLOOKUP($B499,$AB:$AX,1,0)),0,(VLOOKUP($B499,$AB:$AX,1,0)))</f>
        <v>0</v>
      </c>
      <c r="BC499" s="86" t="n">
        <f aca="false">IF(ISERROR(VLOOKUP($B499,$AB:$AX,2,0)),0,(VLOOKUP($B499,$AB:$AX,2,0)))</f>
        <v>0</v>
      </c>
      <c r="BD499" s="164" t="n">
        <f aca="false">IF(ISERROR(VLOOKUP($B499,$AB:$AX,3,0)),0,(VLOOKUP($B499,$AB:$AX,3,0)))</f>
        <v>0</v>
      </c>
      <c r="BE499" s="164" t="n">
        <f aca="false">IF(ISERROR(VLOOKUP($B499,$AB:$AX,4,0)),0,(VLOOKUP($B499,$AB:$AX,4,0)))</f>
        <v>0</v>
      </c>
      <c r="BF499" s="164" t="n">
        <f aca="false">IF(ISERROR(VLOOKUP($B499,$AB:$AX,5,0)),0,(VLOOKUP($B499,$AB:$AX,5,0)))</f>
        <v>0</v>
      </c>
      <c r="BG499" s="164" t="n">
        <f aca="false">IF(ISERROR(VLOOKUP($B499,$AB:$AX,6,0)),0,(VLOOKUP($B499,$AB:$AX,6,0)))</f>
        <v>0</v>
      </c>
      <c r="BH499" s="164" t="n">
        <f aca="false">IF(ISERROR(VLOOKUP($B499,$AB:$AX,7,0)),0,(VLOOKUP($B499,$AB:$AX,7,0)))</f>
        <v>0</v>
      </c>
      <c r="BI499" s="164" t="n">
        <f aca="false">IF(ISERROR(VLOOKUP($B499,$AB:$AX,8,0)),0,(VLOOKUP($B499,$AB:$AX,8,0)))</f>
        <v>0</v>
      </c>
      <c r="BJ499" s="164" t="n">
        <f aca="false">IF(ISERROR(VLOOKUP($B499,$AB:$AX,9,0)),0,(VLOOKUP($B499,$AB:$AX,9,0)))</f>
        <v>0</v>
      </c>
      <c r="BK499" s="165" t="n">
        <f aca="false">IF(ISERROR(VLOOKUP($B499,$AB:$AX,10,0)),0,(VLOOKUP($B499,$AB:$AX,10,0)))</f>
        <v>0</v>
      </c>
    </row>
    <row r="500" customFormat="false" ht="12.75" hidden="true" customHeight="false" outlineLevel="0" collapsed="false">
      <c r="A500" s="174" t="s">
        <v>999</v>
      </c>
      <c r="AA500" s="5" t="s">
        <v>999</v>
      </c>
      <c r="BB500" s="85" t="n">
        <f aca="false">IF(ISERROR(VLOOKUP($B500,$AB:$AX,1,0)),0,(VLOOKUP($B500,$AB:$AX,1,0)))</f>
        <v>0</v>
      </c>
      <c r="BC500" s="86" t="n">
        <f aca="false">IF(ISERROR(VLOOKUP($B500,$AB:$AX,2,0)),0,(VLOOKUP($B500,$AB:$AX,2,0)))</f>
        <v>0</v>
      </c>
      <c r="BD500" s="164" t="n">
        <f aca="false">IF(ISERROR(VLOOKUP($B500,$AB:$AX,3,0)),0,(VLOOKUP($B500,$AB:$AX,3,0)))</f>
        <v>0</v>
      </c>
      <c r="BE500" s="164" t="n">
        <f aca="false">IF(ISERROR(VLOOKUP($B500,$AB:$AX,4,0)),0,(VLOOKUP($B500,$AB:$AX,4,0)))</f>
        <v>0</v>
      </c>
      <c r="BF500" s="164" t="n">
        <f aca="false">IF(ISERROR(VLOOKUP($B500,$AB:$AX,5,0)),0,(VLOOKUP($B500,$AB:$AX,5,0)))</f>
        <v>0</v>
      </c>
      <c r="BG500" s="164" t="n">
        <f aca="false">IF(ISERROR(VLOOKUP($B500,$AB:$AX,6,0)),0,(VLOOKUP($B500,$AB:$AX,6,0)))</f>
        <v>0</v>
      </c>
      <c r="BH500" s="164" t="n">
        <f aca="false">IF(ISERROR(VLOOKUP($B500,$AB:$AX,7,0)),0,(VLOOKUP($B500,$AB:$AX,7,0)))</f>
        <v>0</v>
      </c>
      <c r="BI500" s="164" t="n">
        <f aca="false">IF(ISERROR(VLOOKUP($B500,$AB:$AX,8,0)),0,(VLOOKUP($B500,$AB:$AX,8,0)))</f>
        <v>0</v>
      </c>
      <c r="BJ500" s="164" t="n">
        <f aca="false">IF(ISERROR(VLOOKUP($B500,$AB:$AX,9,0)),0,(VLOOKUP($B500,$AB:$AX,9,0)))</f>
        <v>0</v>
      </c>
      <c r="BK500" s="165" t="n">
        <f aca="false">IF(ISERROR(VLOOKUP($B500,$AB:$AX,10,0)),0,(VLOOKUP($B500,$AB:$AX,10,0)))</f>
        <v>0</v>
      </c>
    </row>
    <row r="501" customFormat="false" ht="12.75" hidden="true" customHeight="false" outlineLevel="0" collapsed="false">
      <c r="A501" s="174" t="s">
        <v>1000</v>
      </c>
      <c r="AA501" s="5" t="s">
        <v>1000</v>
      </c>
      <c r="BB501" s="85" t="n">
        <f aca="false">IF(ISERROR(VLOOKUP($B501,$AB:$AX,1,0)),0,(VLOOKUP($B501,$AB:$AX,1,0)))</f>
        <v>0</v>
      </c>
      <c r="BC501" s="86" t="n">
        <f aca="false">IF(ISERROR(VLOOKUP($B501,$AB:$AX,2,0)),0,(VLOOKUP($B501,$AB:$AX,2,0)))</f>
        <v>0</v>
      </c>
      <c r="BD501" s="164" t="n">
        <f aca="false">IF(ISERROR(VLOOKUP($B501,$AB:$AX,3,0)),0,(VLOOKUP($B501,$AB:$AX,3,0)))</f>
        <v>0</v>
      </c>
      <c r="BE501" s="164" t="n">
        <f aca="false">IF(ISERROR(VLOOKUP($B501,$AB:$AX,4,0)),0,(VLOOKUP($B501,$AB:$AX,4,0)))</f>
        <v>0</v>
      </c>
      <c r="BF501" s="164" t="n">
        <f aca="false">IF(ISERROR(VLOOKUP($B501,$AB:$AX,5,0)),0,(VLOOKUP($B501,$AB:$AX,5,0)))</f>
        <v>0</v>
      </c>
      <c r="BG501" s="164" t="n">
        <f aca="false">IF(ISERROR(VLOOKUP($B501,$AB:$AX,6,0)),0,(VLOOKUP($B501,$AB:$AX,6,0)))</f>
        <v>0</v>
      </c>
      <c r="BH501" s="164" t="n">
        <f aca="false">IF(ISERROR(VLOOKUP($B501,$AB:$AX,7,0)),0,(VLOOKUP($B501,$AB:$AX,7,0)))</f>
        <v>0</v>
      </c>
      <c r="BI501" s="164" t="n">
        <f aca="false">IF(ISERROR(VLOOKUP($B501,$AB:$AX,8,0)),0,(VLOOKUP($B501,$AB:$AX,8,0)))</f>
        <v>0</v>
      </c>
      <c r="BJ501" s="164" t="n">
        <f aca="false">IF(ISERROR(VLOOKUP($B501,$AB:$AX,9,0)),0,(VLOOKUP($B501,$AB:$AX,9,0)))</f>
        <v>0</v>
      </c>
      <c r="BK501" s="165" t="n">
        <f aca="false">IF(ISERROR(VLOOKUP($B501,$AB:$AX,10,0)),0,(VLOOKUP($B501,$AB:$AX,10,0)))</f>
        <v>0</v>
      </c>
    </row>
    <row r="502" customFormat="false" ht="12.75" hidden="true" customHeight="false" outlineLevel="0" collapsed="false">
      <c r="A502" s="174" t="s">
        <v>1001</v>
      </c>
      <c r="AA502" s="5" t="s">
        <v>1001</v>
      </c>
      <c r="BB502" s="85" t="n">
        <f aca="false">IF(ISERROR(VLOOKUP($B502,$AB:$AX,1,0)),0,(VLOOKUP($B502,$AB:$AX,1,0)))</f>
        <v>0</v>
      </c>
      <c r="BC502" s="86" t="n">
        <f aca="false">IF(ISERROR(VLOOKUP($B502,$AB:$AX,2,0)),0,(VLOOKUP($B502,$AB:$AX,2,0)))</f>
        <v>0</v>
      </c>
      <c r="BD502" s="164" t="n">
        <f aca="false">IF(ISERROR(VLOOKUP($B502,$AB:$AX,3,0)),0,(VLOOKUP($B502,$AB:$AX,3,0)))</f>
        <v>0</v>
      </c>
      <c r="BE502" s="164" t="n">
        <f aca="false">IF(ISERROR(VLOOKUP($B502,$AB:$AX,4,0)),0,(VLOOKUP($B502,$AB:$AX,4,0)))</f>
        <v>0</v>
      </c>
      <c r="BF502" s="164" t="n">
        <f aca="false">IF(ISERROR(VLOOKUP($B502,$AB:$AX,5,0)),0,(VLOOKUP($B502,$AB:$AX,5,0)))</f>
        <v>0</v>
      </c>
      <c r="BG502" s="164" t="n">
        <f aca="false">IF(ISERROR(VLOOKUP($B502,$AB:$AX,6,0)),0,(VLOOKUP($B502,$AB:$AX,6,0)))</f>
        <v>0</v>
      </c>
      <c r="BH502" s="164" t="n">
        <f aca="false">IF(ISERROR(VLOOKUP($B502,$AB:$AX,7,0)),0,(VLOOKUP($B502,$AB:$AX,7,0)))</f>
        <v>0</v>
      </c>
      <c r="BI502" s="164" t="n">
        <f aca="false">IF(ISERROR(VLOOKUP($B502,$AB:$AX,8,0)),0,(VLOOKUP($B502,$AB:$AX,8,0)))</f>
        <v>0</v>
      </c>
      <c r="BJ502" s="164" t="n">
        <f aca="false">IF(ISERROR(VLOOKUP($B502,$AB:$AX,9,0)),0,(VLOOKUP($B502,$AB:$AX,9,0)))</f>
        <v>0</v>
      </c>
      <c r="BK502" s="165" t="n">
        <f aca="false">IF(ISERROR(VLOOKUP($B502,$AB:$AX,10,0)),0,(VLOOKUP($B502,$AB:$AX,10,0)))</f>
        <v>0</v>
      </c>
    </row>
    <row r="503" customFormat="false" ht="12.75" hidden="true" customHeight="false" outlineLevel="0" collapsed="false">
      <c r="A503" s="174" t="s">
        <v>1002</v>
      </c>
      <c r="AA503" s="5" t="s">
        <v>1002</v>
      </c>
      <c r="BB503" s="85" t="n">
        <f aca="false">IF(ISERROR(VLOOKUP($B503,$AB:$AX,1,0)),0,(VLOOKUP($B503,$AB:$AX,1,0)))</f>
        <v>0</v>
      </c>
      <c r="BC503" s="86" t="n">
        <f aca="false">IF(ISERROR(VLOOKUP($B503,$AB:$AX,2,0)),0,(VLOOKUP($B503,$AB:$AX,2,0)))</f>
        <v>0</v>
      </c>
      <c r="BD503" s="164" t="n">
        <f aca="false">IF(ISERROR(VLOOKUP($B503,$AB:$AX,3,0)),0,(VLOOKUP($B503,$AB:$AX,3,0)))</f>
        <v>0</v>
      </c>
      <c r="BE503" s="164" t="n">
        <f aca="false">IF(ISERROR(VLOOKUP($B503,$AB:$AX,4,0)),0,(VLOOKUP($B503,$AB:$AX,4,0)))</f>
        <v>0</v>
      </c>
      <c r="BF503" s="164" t="n">
        <f aca="false">IF(ISERROR(VLOOKUP($B503,$AB:$AX,5,0)),0,(VLOOKUP($B503,$AB:$AX,5,0)))</f>
        <v>0</v>
      </c>
      <c r="BG503" s="164" t="n">
        <f aca="false">IF(ISERROR(VLOOKUP($B503,$AB:$AX,6,0)),0,(VLOOKUP($B503,$AB:$AX,6,0)))</f>
        <v>0</v>
      </c>
      <c r="BH503" s="164" t="n">
        <f aca="false">IF(ISERROR(VLOOKUP($B503,$AB:$AX,7,0)),0,(VLOOKUP($B503,$AB:$AX,7,0)))</f>
        <v>0</v>
      </c>
      <c r="BI503" s="164" t="n">
        <f aca="false">IF(ISERROR(VLOOKUP($B503,$AB:$AX,8,0)),0,(VLOOKUP($B503,$AB:$AX,8,0)))</f>
        <v>0</v>
      </c>
      <c r="BJ503" s="164" t="n">
        <f aca="false">IF(ISERROR(VLOOKUP($B503,$AB:$AX,9,0)),0,(VLOOKUP($B503,$AB:$AX,9,0)))</f>
        <v>0</v>
      </c>
      <c r="BK503" s="165" t="n">
        <f aca="false">IF(ISERROR(VLOOKUP($B503,$AB:$AX,10,0)),0,(VLOOKUP($B503,$AB:$AX,10,0)))</f>
        <v>0</v>
      </c>
    </row>
    <row r="504" customFormat="false" ht="12.75" hidden="true" customHeight="false" outlineLevel="0" collapsed="false">
      <c r="A504" s="174" t="s">
        <v>1003</v>
      </c>
      <c r="AA504" s="5" t="s">
        <v>1003</v>
      </c>
      <c r="BB504" s="85" t="n">
        <f aca="false">IF(ISERROR(VLOOKUP($B504,$AB:$AX,1,0)),0,(VLOOKUP($B504,$AB:$AX,1,0)))</f>
        <v>0</v>
      </c>
      <c r="BC504" s="86" t="n">
        <f aca="false">IF(ISERROR(VLOOKUP($B504,$AB:$AX,2,0)),0,(VLOOKUP($B504,$AB:$AX,2,0)))</f>
        <v>0</v>
      </c>
      <c r="BD504" s="164" t="n">
        <f aca="false">IF(ISERROR(VLOOKUP($B504,$AB:$AX,3,0)),0,(VLOOKUP($B504,$AB:$AX,3,0)))</f>
        <v>0</v>
      </c>
      <c r="BE504" s="164" t="n">
        <f aca="false">IF(ISERROR(VLOOKUP($B504,$AB:$AX,4,0)),0,(VLOOKUP($B504,$AB:$AX,4,0)))</f>
        <v>0</v>
      </c>
      <c r="BF504" s="164" t="n">
        <f aca="false">IF(ISERROR(VLOOKUP($B504,$AB:$AX,5,0)),0,(VLOOKUP($B504,$AB:$AX,5,0)))</f>
        <v>0</v>
      </c>
      <c r="BG504" s="164" t="n">
        <f aca="false">IF(ISERROR(VLOOKUP($B504,$AB:$AX,6,0)),0,(VLOOKUP($B504,$AB:$AX,6,0)))</f>
        <v>0</v>
      </c>
      <c r="BH504" s="164" t="n">
        <f aca="false">IF(ISERROR(VLOOKUP($B504,$AB:$AX,7,0)),0,(VLOOKUP($B504,$AB:$AX,7,0)))</f>
        <v>0</v>
      </c>
      <c r="BI504" s="164" t="n">
        <f aca="false">IF(ISERROR(VLOOKUP($B504,$AB:$AX,8,0)),0,(VLOOKUP($B504,$AB:$AX,8,0)))</f>
        <v>0</v>
      </c>
      <c r="BJ504" s="164" t="n">
        <f aca="false">IF(ISERROR(VLOOKUP($B504,$AB:$AX,9,0)),0,(VLOOKUP($B504,$AB:$AX,9,0)))</f>
        <v>0</v>
      </c>
      <c r="BK504" s="165" t="n">
        <f aca="false">IF(ISERROR(VLOOKUP($B504,$AB:$AX,10,0)),0,(VLOOKUP($B504,$AB:$AX,10,0)))</f>
        <v>0</v>
      </c>
    </row>
    <row r="505" customFormat="false" ht="12.75" hidden="true" customHeight="false" outlineLevel="0" collapsed="false">
      <c r="A505" s="174" t="s">
        <v>1004</v>
      </c>
      <c r="AA505" s="5" t="s">
        <v>1004</v>
      </c>
      <c r="BB505" s="85" t="n">
        <f aca="false">IF(ISERROR(VLOOKUP($B505,$AB:$AX,1,0)),0,(VLOOKUP($B505,$AB:$AX,1,0)))</f>
        <v>0</v>
      </c>
      <c r="BC505" s="86" t="n">
        <f aca="false">IF(ISERROR(VLOOKUP($B505,$AB:$AX,2,0)),0,(VLOOKUP($B505,$AB:$AX,2,0)))</f>
        <v>0</v>
      </c>
      <c r="BD505" s="164" t="n">
        <f aca="false">IF(ISERROR(VLOOKUP($B505,$AB:$AX,3,0)),0,(VLOOKUP($B505,$AB:$AX,3,0)))</f>
        <v>0</v>
      </c>
      <c r="BE505" s="164" t="n">
        <f aca="false">IF(ISERROR(VLOOKUP($B505,$AB:$AX,4,0)),0,(VLOOKUP($B505,$AB:$AX,4,0)))</f>
        <v>0</v>
      </c>
      <c r="BF505" s="164" t="n">
        <f aca="false">IF(ISERROR(VLOOKUP($B505,$AB:$AX,5,0)),0,(VLOOKUP($B505,$AB:$AX,5,0)))</f>
        <v>0</v>
      </c>
      <c r="BG505" s="164" t="n">
        <f aca="false">IF(ISERROR(VLOOKUP($B505,$AB:$AX,6,0)),0,(VLOOKUP($B505,$AB:$AX,6,0)))</f>
        <v>0</v>
      </c>
      <c r="BH505" s="164" t="n">
        <f aca="false">IF(ISERROR(VLOOKUP($B505,$AB:$AX,7,0)),0,(VLOOKUP($B505,$AB:$AX,7,0)))</f>
        <v>0</v>
      </c>
      <c r="BI505" s="164" t="n">
        <f aca="false">IF(ISERROR(VLOOKUP($B505,$AB:$AX,8,0)),0,(VLOOKUP($B505,$AB:$AX,8,0)))</f>
        <v>0</v>
      </c>
      <c r="BJ505" s="164" t="n">
        <f aca="false">IF(ISERROR(VLOOKUP($B505,$AB:$AX,9,0)),0,(VLOOKUP($B505,$AB:$AX,9,0)))</f>
        <v>0</v>
      </c>
      <c r="BK505" s="165" t="n">
        <f aca="false">IF(ISERROR(VLOOKUP($B505,$AB:$AX,10,0)),0,(VLOOKUP($B505,$AB:$AX,10,0)))</f>
        <v>0</v>
      </c>
    </row>
    <row r="506" customFormat="false" ht="12.75" hidden="true" customHeight="false" outlineLevel="0" collapsed="false">
      <c r="A506" s="174" t="s">
        <v>1005</v>
      </c>
      <c r="AA506" s="5" t="s">
        <v>1005</v>
      </c>
      <c r="BB506" s="85" t="n">
        <f aca="false">IF(ISERROR(VLOOKUP($B506,$AB:$AX,1,0)),0,(VLOOKUP($B506,$AB:$AX,1,0)))</f>
        <v>0</v>
      </c>
      <c r="BC506" s="86" t="n">
        <f aca="false">IF(ISERROR(VLOOKUP($B506,$AB:$AX,2,0)),0,(VLOOKUP($B506,$AB:$AX,2,0)))</f>
        <v>0</v>
      </c>
      <c r="BD506" s="164" t="n">
        <f aca="false">IF(ISERROR(VLOOKUP($B506,$AB:$AX,3,0)),0,(VLOOKUP($B506,$AB:$AX,3,0)))</f>
        <v>0</v>
      </c>
      <c r="BE506" s="164" t="n">
        <f aca="false">IF(ISERROR(VLOOKUP($B506,$AB:$AX,4,0)),0,(VLOOKUP($B506,$AB:$AX,4,0)))</f>
        <v>0</v>
      </c>
      <c r="BF506" s="164" t="n">
        <f aca="false">IF(ISERROR(VLOOKUP($B506,$AB:$AX,5,0)),0,(VLOOKUP($B506,$AB:$AX,5,0)))</f>
        <v>0</v>
      </c>
      <c r="BG506" s="164" t="n">
        <f aca="false">IF(ISERROR(VLOOKUP($B506,$AB:$AX,6,0)),0,(VLOOKUP($B506,$AB:$AX,6,0)))</f>
        <v>0</v>
      </c>
      <c r="BH506" s="164" t="n">
        <f aca="false">IF(ISERROR(VLOOKUP($B506,$AB:$AX,7,0)),0,(VLOOKUP($B506,$AB:$AX,7,0)))</f>
        <v>0</v>
      </c>
      <c r="BI506" s="164" t="n">
        <f aca="false">IF(ISERROR(VLOOKUP($B506,$AB:$AX,8,0)),0,(VLOOKUP($B506,$AB:$AX,8,0)))</f>
        <v>0</v>
      </c>
      <c r="BJ506" s="164" t="n">
        <f aca="false">IF(ISERROR(VLOOKUP($B506,$AB:$AX,9,0)),0,(VLOOKUP($B506,$AB:$AX,9,0)))</f>
        <v>0</v>
      </c>
      <c r="BK506" s="165" t="n">
        <f aca="false">IF(ISERROR(VLOOKUP($B506,$AB:$AX,10,0)),0,(VLOOKUP($B506,$AB:$AX,10,0)))</f>
        <v>0</v>
      </c>
    </row>
    <row r="507" customFormat="false" ht="12.75" hidden="true" customHeight="false" outlineLevel="0" collapsed="false">
      <c r="A507" s="174" t="s">
        <v>1006</v>
      </c>
      <c r="AA507" s="5" t="s">
        <v>1006</v>
      </c>
      <c r="BB507" s="85" t="n">
        <f aca="false">IF(ISERROR(VLOOKUP($B507,$AB:$AX,1,0)),0,(VLOOKUP($B507,$AB:$AX,1,0)))</f>
        <v>0</v>
      </c>
      <c r="BC507" s="86" t="n">
        <f aca="false">IF(ISERROR(VLOOKUP($B507,$AB:$AX,2,0)),0,(VLOOKUP($B507,$AB:$AX,2,0)))</f>
        <v>0</v>
      </c>
      <c r="BD507" s="164" t="n">
        <f aca="false">IF(ISERROR(VLOOKUP($B507,$AB:$AX,3,0)),0,(VLOOKUP($B507,$AB:$AX,3,0)))</f>
        <v>0</v>
      </c>
      <c r="BE507" s="164" t="n">
        <f aca="false">IF(ISERROR(VLOOKUP($B507,$AB:$AX,4,0)),0,(VLOOKUP($B507,$AB:$AX,4,0)))</f>
        <v>0</v>
      </c>
      <c r="BF507" s="164" t="n">
        <f aca="false">IF(ISERROR(VLOOKUP($B507,$AB:$AX,5,0)),0,(VLOOKUP($B507,$AB:$AX,5,0)))</f>
        <v>0</v>
      </c>
      <c r="BG507" s="164" t="n">
        <f aca="false">IF(ISERROR(VLOOKUP($B507,$AB:$AX,6,0)),0,(VLOOKUP($B507,$AB:$AX,6,0)))</f>
        <v>0</v>
      </c>
      <c r="BH507" s="164" t="n">
        <f aca="false">IF(ISERROR(VLOOKUP($B507,$AB:$AX,7,0)),0,(VLOOKUP($B507,$AB:$AX,7,0)))</f>
        <v>0</v>
      </c>
      <c r="BI507" s="164" t="n">
        <f aca="false">IF(ISERROR(VLOOKUP($B507,$AB:$AX,8,0)),0,(VLOOKUP($B507,$AB:$AX,8,0)))</f>
        <v>0</v>
      </c>
      <c r="BJ507" s="164" t="n">
        <f aca="false">IF(ISERROR(VLOOKUP($B507,$AB:$AX,9,0)),0,(VLOOKUP($B507,$AB:$AX,9,0)))</f>
        <v>0</v>
      </c>
      <c r="BK507" s="165" t="n">
        <f aca="false">IF(ISERROR(VLOOKUP($B507,$AB:$AX,10,0)),0,(VLOOKUP($B507,$AB:$AX,10,0)))</f>
        <v>0</v>
      </c>
    </row>
    <row r="508" customFormat="false" ht="12.75" hidden="true" customHeight="false" outlineLevel="0" collapsed="false">
      <c r="A508" s="174" t="s">
        <v>1007</v>
      </c>
      <c r="AA508" s="5" t="s">
        <v>1007</v>
      </c>
      <c r="BB508" s="85" t="n">
        <f aca="false">IF(ISERROR(VLOOKUP($B508,$AB:$AX,1,0)),0,(VLOOKUP($B508,$AB:$AX,1,0)))</f>
        <v>0</v>
      </c>
      <c r="BC508" s="86" t="n">
        <f aca="false">IF(ISERROR(VLOOKUP($B508,$AB:$AX,2,0)),0,(VLOOKUP($B508,$AB:$AX,2,0)))</f>
        <v>0</v>
      </c>
      <c r="BD508" s="164" t="n">
        <f aca="false">IF(ISERROR(VLOOKUP($B508,$AB:$AX,3,0)),0,(VLOOKUP($B508,$AB:$AX,3,0)))</f>
        <v>0</v>
      </c>
      <c r="BE508" s="164" t="n">
        <f aca="false">IF(ISERROR(VLOOKUP($B508,$AB:$AX,4,0)),0,(VLOOKUP($B508,$AB:$AX,4,0)))</f>
        <v>0</v>
      </c>
      <c r="BF508" s="164" t="n">
        <f aca="false">IF(ISERROR(VLOOKUP($B508,$AB:$AX,5,0)),0,(VLOOKUP($B508,$AB:$AX,5,0)))</f>
        <v>0</v>
      </c>
      <c r="BG508" s="164" t="n">
        <f aca="false">IF(ISERROR(VLOOKUP($B508,$AB:$AX,6,0)),0,(VLOOKUP($B508,$AB:$AX,6,0)))</f>
        <v>0</v>
      </c>
      <c r="BH508" s="164" t="n">
        <f aca="false">IF(ISERROR(VLOOKUP($B508,$AB:$AX,7,0)),0,(VLOOKUP($B508,$AB:$AX,7,0)))</f>
        <v>0</v>
      </c>
      <c r="BI508" s="164" t="n">
        <f aca="false">IF(ISERROR(VLOOKUP($B508,$AB:$AX,8,0)),0,(VLOOKUP($B508,$AB:$AX,8,0)))</f>
        <v>0</v>
      </c>
      <c r="BJ508" s="164" t="n">
        <f aca="false">IF(ISERROR(VLOOKUP($B508,$AB:$AX,9,0)),0,(VLOOKUP($B508,$AB:$AX,9,0)))</f>
        <v>0</v>
      </c>
      <c r="BK508" s="165" t="n">
        <f aca="false">IF(ISERROR(VLOOKUP($B508,$AB:$AX,10,0)),0,(VLOOKUP($B508,$AB:$AX,10,0)))</f>
        <v>0</v>
      </c>
    </row>
    <row r="509" customFormat="false" ht="12.75" hidden="true" customHeight="false" outlineLevel="0" collapsed="false">
      <c r="A509" s="174" t="s">
        <v>1008</v>
      </c>
      <c r="AA509" s="5" t="s">
        <v>1008</v>
      </c>
      <c r="BB509" s="85" t="n">
        <f aca="false">IF(ISERROR(VLOOKUP($B509,$AB:$AX,1,0)),0,(VLOOKUP($B509,$AB:$AX,1,0)))</f>
        <v>0</v>
      </c>
      <c r="BC509" s="86" t="n">
        <f aca="false">IF(ISERROR(VLOOKUP($B509,$AB:$AX,2,0)),0,(VLOOKUP($B509,$AB:$AX,2,0)))</f>
        <v>0</v>
      </c>
      <c r="BD509" s="164" t="n">
        <f aca="false">IF(ISERROR(VLOOKUP($B509,$AB:$AX,3,0)),0,(VLOOKUP($B509,$AB:$AX,3,0)))</f>
        <v>0</v>
      </c>
      <c r="BE509" s="164" t="n">
        <f aca="false">IF(ISERROR(VLOOKUP($B509,$AB:$AX,4,0)),0,(VLOOKUP($B509,$AB:$AX,4,0)))</f>
        <v>0</v>
      </c>
      <c r="BF509" s="164" t="n">
        <f aca="false">IF(ISERROR(VLOOKUP($B509,$AB:$AX,5,0)),0,(VLOOKUP($B509,$AB:$AX,5,0)))</f>
        <v>0</v>
      </c>
      <c r="BG509" s="164" t="n">
        <f aca="false">IF(ISERROR(VLOOKUP($B509,$AB:$AX,6,0)),0,(VLOOKUP($B509,$AB:$AX,6,0)))</f>
        <v>0</v>
      </c>
      <c r="BH509" s="164" t="n">
        <f aca="false">IF(ISERROR(VLOOKUP($B509,$AB:$AX,7,0)),0,(VLOOKUP($B509,$AB:$AX,7,0)))</f>
        <v>0</v>
      </c>
      <c r="BI509" s="164" t="n">
        <f aca="false">IF(ISERROR(VLOOKUP($B509,$AB:$AX,8,0)),0,(VLOOKUP($B509,$AB:$AX,8,0)))</f>
        <v>0</v>
      </c>
      <c r="BJ509" s="164" t="n">
        <f aca="false">IF(ISERROR(VLOOKUP($B509,$AB:$AX,9,0)),0,(VLOOKUP($B509,$AB:$AX,9,0)))</f>
        <v>0</v>
      </c>
      <c r="BK509" s="165" t="n">
        <f aca="false">IF(ISERROR(VLOOKUP($B509,$AB:$AX,10,0)),0,(VLOOKUP($B509,$AB:$AX,10,0)))</f>
        <v>0</v>
      </c>
    </row>
    <row r="510" customFormat="false" ht="12.75" hidden="true" customHeight="false" outlineLevel="0" collapsed="false">
      <c r="A510" s="174" t="s">
        <v>1009</v>
      </c>
      <c r="AA510" s="5" t="s">
        <v>1009</v>
      </c>
      <c r="BB510" s="85" t="n">
        <f aca="false">IF(ISERROR(VLOOKUP($B510,$AB:$AX,1,0)),0,(VLOOKUP($B510,$AB:$AX,1,0)))</f>
        <v>0</v>
      </c>
      <c r="BC510" s="86" t="n">
        <f aca="false">IF(ISERROR(VLOOKUP($B510,$AB:$AX,2,0)),0,(VLOOKUP($B510,$AB:$AX,2,0)))</f>
        <v>0</v>
      </c>
      <c r="BD510" s="164" t="n">
        <f aca="false">IF(ISERROR(VLOOKUP($B510,$AB:$AX,3,0)),0,(VLOOKUP($B510,$AB:$AX,3,0)))</f>
        <v>0</v>
      </c>
      <c r="BE510" s="164" t="n">
        <f aca="false">IF(ISERROR(VLOOKUP($B510,$AB:$AX,4,0)),0,(VLOOKUP($B510,$AB:$AX,4,0)))</f>
        <v>0</v>
      </c>
      <c r="BF510" s="164" t="n">
        <f aca="false">IF(ISERROR(VLOOKUP($B510,$AB:$AX,5,0)),0,(VLOOKUP($B510,$AB:$AX,5,0)))</f>
        <v>0</v>
      </c>
      <c r="BG510" s="164" t="n">
        <f aca="false">IF(ISERROR(VLOOKUP($B510,$AB:$AX,6,0)),0,(VLOOKUP($B510,$AB:$AX,6,0)))</f>
        <v>0</v>
      </c>
      <c r="BH510" s="164" t="n">
        <f aca="false">IF(ISERROR(VLOOKUP($B510,$AB:$AX,7,0)),0,(VLOOKUP($B510,$AB:$AX,7,0)))</f>
        <v>0</v>
      </c>
      <c r="BI510" s="164" t="n">
        <f aca="false">IF(ISERROR(VLOOKUP($B510,$AB:$AX,8,0)),0,(VLOOKUP($B510,$AB:$AX,8,0)))</f>
        <v>0</v>
      </c>
      <c r="BJ510" s="164" t="n">
        <f aca="false">IF(ISERROR(VLOOKUP($B510,$AB:$AX,9,0)),0,(VLOOKUP($B510,$AB:$AX,9,0)))</f>
        <v>0</v>
      </c>
      <c r="BK510" s="165" t="n">
        <f aca="false">IF(ISERROR(VLOOKUP($B510,$AB:$AX,10,0)),0,(VLOOKUP($B510,$AB:$AX,10,0)))</f>
        <v>0</v>
      </c>
    </row>
    <row r="511" customFormat="false" ht="12.75" hidden="true" customHeight="false" outlineLevel="0" collapsed="false">
      <c r="A511" s="174" t="s">
        <v>1010</v>
      </c>
      <c r="AA511" s="5" t="s">
        <v>1010</v>
      </c>
      <c r="BB511" s="85" t="n">
        <f aca="false">IF(ISERROR(VLOOKUP($B511,$AB:$AX,1,0)),0,(VLOOKUP($B511,$AB:$AX,1,0)))</f>
        <v>0</v>
      </c>
      <c r="BC511" s="86" t="n">
        <f aca="false">IF(ISERROR(VLOOKUP($B511,$AB:$AX,2,0)),0,(VLOOKUP($B511,$AB:$AX,2,0)))</f>
        <v>0</v>
      </c>
      <c r="BD511" s="164" t="n">
        <f aca="false">IF(ISERROR(VLOOKUP($B511,$AB:$AX,3,0)),0,(VLOOKUP($B511,$AB:$AX,3,0)))</f>
        <v>0</v>
      </c>
      <c r="BE511" s="164" t="n">
        <f aca="false">IF(ISERROR(VLOOKUP($B511,$AB:$AX,4,0)),0,(VLOOKUP($B511,$AB:$AX,4,0)))</f>
        <v>0</v>
      </c>
      <c r="BF511" s="164" t="n">
        <f aca="false">IF(ISERROR(VLOOKUP($B511,$AB:$AX,5,0)),0,(VLOOKUP($B511,$AB:$AX,5,0)))</f>
        <v>0</v>
      </c>
      <c r="BG511" s="164" t="n">
        <f aca="false">IF(ISERROR(VLOOKUP($B511,$AB:$AX,6,0)),0,(VLOOKUP($B511,$AB:$AX,6,0)))</f>
        <v>0</v>
      </c>
      <c r="BH511" s="164" t="n">
        <f aca="false">IF(ISERROR(VLOOKUP($B511,$AB:$AX,7,0)),0,(VLOOKUP($B511,$AB:$AX,7,0)))</f>
        <v>0</v>
      </c>
      <c r="BI511" s="164" t="n">
        <f aca="false">IF(ISERROR(VLOOKUP($B511,$AB:$AX,8,0)),0,(VLOOKUP($B511,$AB:$AX,8,0)))</f>
        <v>0</v>
      </c>
      <c r="BJ511" s="164" t="n">
        <f aca="false">IF(ISERROR(VLOOKUP($B511,$AB:$AX,9,0)),0,(VLOOKUP($B511,$AB:$AX,9,0)))</f>
        <v>0</v>
      </c>
      <c r="BK511" s="165" t="n">
        <f aca="false">IF(ISERROR(VLOOKUP($B511,$AB:$AX,10,0)),0,(VLOOKUP($B511,$AB:$AX,10,0)))</f>
        <v>0</v>
      </c>
    </row>
    <row r="512" customFormat="false" ht="12.75" hidden="true" customHeight="false" outlineLevel="0" collapsed="false">
      <c r="A512" s="174" t="s">
        <v>1011</v>
      </c>
      <c r="AA512" s="5" t="s">
        <v>1011</v>
      </c>
      <c r="BB512" s="85" t="n">
        <f aca="false">IF(ISERROR(VLOOKUP($B512,$AB:$AX,1,0)),0,(VLOOKUP($B512,$AB:$AX,1,0)))</f>
        <v>0</v>
      </c>
      <c r="BC512" s="86" t="n">
        <f aca="false">IF(ISERROR(VLOOKUP($B512,$AB:$AX,2,0)),0,(VLOOKUP($B512,$AB:$AX,2,0)))</f>
        <v>0</v>
      </c>
      <c r="BD512" s="164" t="n">
        <f aca="false">IF(ISERROR(VLOOKUP($B512,$AB:$AX,3,0)),0,(VLOOKUP($B512,$AB:$AX,3,0)))</f>
        <v>0</v>
      </c>
      <c r="BE512" s="164" t="n">
        <f aca="false">IF(ISERROR(VLOOKUP($B512,$AB:$AX,4,0)),0,(VLOOKUP($B512,$AB:$AX,4,0)))</f>
        <v>0</v>
      </c>
      <c r="BF512" s="164" t="n">
        <f aca="false">IF(ISERROR(VLOOKUP($B512,$AB:$AX,5,0)),0,(VLOOKUP($B512,$AB:$AX,5,0)))</f>
        <v>0</v>
      </c>
      <c r="BG512" s="164" t="n">
        <f aca="false">IF(ISERROR(VLOOKUP($B512,$AB:$AX,6,0)),0,(VLOOKUP($B512,$AB:$AX,6,0)))</f>
        <v>0</v>
      </c>
      <c r="BH512" s="164" t="n">
        <f aca="false">IF(ISERROR(VLOOKUP($B512,$AB:$AX,7,0)),0,(VLOOKUP($B512,$AB:$AX,7,0)))</f>
        <v>0</v>
      </c>
      <c r="BI512" s="164" t="n">
        <f aca="false">IF(ISERROR(VLOOKUP($B512,$AB:$AX,8,0)),0,(VLOOKUP($B512,$AB:$AX,8,0)))</f>
        <v>0</v>
      </c>
      <c r="BJ512" s="164" t="n">
        <f aca="false">IF(ISERROR(VLOOKUP($B512,$AB:$AX,9,0)),0,(VLOOKUP($B512,$AB:$AX,9,0)))</f>
        <v>0</v>
      </c>
      <c r="BK512" s="165" t="n">
        <f aca="false">IF(ISERROR(VLOOKUP($B512,$AB:$AX,10,0)),0,(VLOOKUP($B512,$AB:$AX,10,0)))</f>
        <v>0</v>
      </c>
    </row>
    <row r="513" customFormat="false" ht="12.75" hidden="true" customHeight="false" outlineLevel="0" collapsed="false">
      <c r="A513" s="174" t="s">
        <v>1012</v>
      </c>
      <c r="AA513" s="5" t="s">
        <v>1012</v>
      </c>
      <c r="BB513" s="85" t="n">
        <f aca="false">IF(ISERROR(VLOOKUP($B513,$AB:$AX,1,0)),0,(VLOOKUP($B513,$AB:$AX,1,0)))</f>
        <v>0</v>
      </c>
      <c r="BC513" s="86" t="n">
        <f aca="false">IF(ISERROR(VLOOKUP($B513,$AB:$AX,2,0)),0,(VLOOKUP($B513,$AB:$AX,2,0)))</f>
        <v>0</v>
      </c>
      <c r="BD513" s="164" t="n">
        <f aca="false">IF(ISERROR(VLOOKUP($B513,$AB:$AX,3,0)),0,(VLOOKUP($B513,$AB:$AX,3,0)))</f>
        <v>0</v>
      </c>
      <c r="BE513" s="164" t="n">
        <f aca="false">IF(ISERROR(VLOOKUP($B513,$AB:$AX,4,0)),0,(VLOOKUP($B513,$AB:$AX,4,0)))</f>
        <v>0</v>
      </c>
      <c r="BF513" s="164" t="n">
        <f aca="false">IF(ISERROR(VLOOKUP($B513,$AB:$AX,5,0)),0,(VLOOKUP($B513,$AB:$AX,5,0)))</f>
        <v>0</v>
      </c>
      <c r="BG513" s="164" t="n">
        <f aca="false">IF(ISERROR(VLOOKUP($B513,$AB:$AX,6,0)),0,(VLOOKUP($B513,$AB:$AX,6,0)))</f>
        <v>0</v>
      </c>
      <c r="BH513" s="164" t="n">
        <f aca="false">IF(ISERROR(VLOOKUP($B513,$AB:$AX,7,0)),0,(VLOOKUP($B513,$AB:$AX,7,0)))</f>
        <v>0</v>
      </c>
      <c r="BI513" s="164" t="n">
        <f aca="false">IF(ISERROR(VLOOKUP($B513,$AB:$AX,8,0)),0,(VLOOKUP($B513,$AB:$AX,8,0)))</f>
        <v>0</v>
      </c>
      <c r="BJ513" s="164" t="n">
        <f aca="false">IF(ISERROR(VLOOKUP($B513,$AB:$AX,9,0)),0,(VLOOKUP($B513,$AB:$AX,9,0)))</f>
        <v>0</v>
      </c>
      <c r="BK513" s="165" t="n">
        <f aca="false">IF(ISERROR(VLOOKUP($B513,$AB:$AX,10,0)),0,(VLOOKUP($B513,$AB:$AX,10,0)))</f>
        <v>0</v>
      </c>
    </row>
    <row r="514" customFormat="false" ht="12.75" hidden="true" customHeight="false" outlineLevel="0" collapsed="false">
      <c r="A514" s="174" t="s">
        <v>1013</v>
      </c>
      <c r="AA514" s="5" t="s">
        <v>1013</v>
      </c>
      <c r="BB514" s="85" t="n">
        <f aca="false">IF(ISERROR(VLOOKUP($B514,$AB:$AX,1,0)),0,(VLOOKUP($B514,$AB:$AX,1,0)))</f>
        <v>0</v>
      </c>
      <c r="BC514" s="86" t="n">
        <f aca="false">IF(ISERROR(VLOOKUP($B514,$AB:$AX,2,0)),0,(VLOOKUP($B514,$AB:$AX,2,0)))</f>
        <v>0</v>
      </c>
      <c r="BD514" s="164" t="n">
        <f aca="false">IF(ISERROR(VLOOKUP($B514,$AB:$AX,3,0)),0,(VLOOKUP($B514,$AB:$AX,3,0)))</f>
        <v>0</v>
      </c>
      <c r="BE514" s="164" t="n">
        <f aca="false">IF(ISERROR(VLOOKUP($B514,$AB:$AX,4,0)),0,(VLOOKUP($B514,$AB:$AX,4,0)))</f>
        <v>0</v>
      </c>
      <c r="BF514" s="164" t="n">
        <f aca="false">IF(ISERROR(VLOOKUP($B514,$AB:$AX,5,0)),0,(VLOOKUP($B514,$AB:$AX,5,0)))</f>
        <v>0</v>
      </c>
      <c r="BG514" s="164" t="n">
        <f aca="false">IF(ISERROR(VLOOKUP($B514,$AB:$AX,6,0)),0,(VLOOKUP($B514,$AB:$AX,6,0)))</f>
        <v>0</v>
      </c>
      <c r="BH514" s="164" t="n">
        <f aca="false">IF(ISERROR(VLOOKUP($B514,$AB:$AX,7,0)),0,(VLOOKUP($B514,$AB:$AX,7,0)))</f>
        <v>0</v>
      </c>
      <c r="BI514" s="164" t="n">
        <f aca="false">IF(ISERROR(VLOOKUP($B514,$AB:$AX,8,0)),0,(VLOOKUP($B514,$AB:$AX,8,0)))</f>
        <v>0</v>
      </c>
      <c r="BJ514" s="164" t="n">
        <f aca="false">IF(ISERROR(VLOOKUP($B514,$AB:$AX,9,0)),0,(VLOOKUP($B514,$AB:$AX,9,0)))</f>
        <v>0</v>
      </c>
      <c r="BK514" s="165" t="n">
        <f aca="false">IF(ISERROR(VLOOKUP($B514,$AB:$AX,10,0)),0,(VLOOKUP($B514,$AB:$AX,10,0)))</f>
        <v>0</v>
      </c>
    </row>
    <row r="515" customFormat="false" ht="12.75" hidden="true" customHeight="false" outlineLevel="0" collapsed="false">
      <c r="A515" s="174" t="s">
        <v>1014</v>
      </c>
      <c r="AA515" s="5" t="s">
        <v>1014</v>
      </c>
      <c r="BB515" s="85" t="n">
        <f aca="false">IF(ISERROR(VLOOKUP($B515,$AB:$AX,1,0)),0,(VLOOKUP($B515,$AB:$AX,1,0)))</f>
        <v>0</v>
      </c>
      <c r="BC515" s="86" t="n">
        <f aca="false">IF(ISERROR(VLOOKUP($B515,$AB:$AX,2,0)),0,(VLOOKUP($B515,$AB:$AX,2,0)))</f>
        <v>0</v>
      </c>
      <c r="BD515" s="164" t="n">
        <f aca="false">IF(ISERROR(VLOOKUP($B515,$AB:$AX,3,0)),0,(VLOOKUP($B515,$AB:$AX,3,0)))</f>
        <v>0</v>
      </c>
      <c r="BE515" s="164" t="n">
        <f aca="false">IF(ISERROR(VLOOKUP($B515,$AB:$AX,4,0)),0,(VLOOKUP($B515,$AB:$AX,4,0)))</f>
        <v>0</v>
      </c>
      <c r="BF515" s="164" t="n">
        <f aca="false">IF(ISERROR(VLOOKUP($B515,$AB:$AX,5,0)),0,(VLOOKUP($B515,$AB:$AX,5,0)))</f>
        <v>0</v>
      </c>
      <c r="BG515" s="164" t="n">
        <f aca="false">IF(ISERROR(VLOOKUP($B515,$AB:$AX,6,0)),0,(VLOOKUP($B515,$AB:$AX,6,0)))</f>
        <v>0</v>
      </c>
      <c r="BH515" s="164" t="n">
        <f aca="false">IF(ISERROR(VLOOKUP($B515,$AB:$AX,7,0)),0,(VLOOKUP($B515,$AB:$AX,7,0)))</f>
        <v>0</v>
      </c>
      <c r="BI515" s="164" t="n">
        <f aca="false">IF(ISERROR(VLOOKUP($B515,$AB:$AX,8,0)),0,(VLOOKUP($B515,$AB:$AX,8,0)))</f>
        <v>0</v>
      </c>
      <c r="BJ515" s="164" t="n">
        <f aca="false">IF(ISERROR(VLOOKUP($B515,$AB:$AX,9,0)),0,(VLOOKUP($B515,$AB:$AX,9,0)))</f>
        <v>0</v>
      </c>
      <c r="BK515" s="165" t="n">
        <f aca="false">IF(ISERROR(VLOOKUP($B515,$AB:$AX,10,0)),0,(VLOOKUP($B515,$AB:$AX,10,0)))</f>
        <v>0</v>
      </c>
    </row>
    <row r="516" customFormat="false" ht="12.75" hidden="true" customHeight="false" outlineLevel="0" collapsed="false">
      <c r="A516" s="174" t="s">
        <v>1015</v>
      </c>
      <c r="B516" s="94" t="n">
        <v>0</v>
      </c>
      <c r="D516" s="22" t="n">
        <v>0</v>
      </c>
      <c r="E516" s="22" t="n">
        <v>0</v>
      </c>
      <c r="F516" s="22" t="n">
        <v>0</v>
      </c>
      <c r="G516" s="21" t="n">
        <v>0</v>
      </c>
      <c r="H516" s="22" t="n">
        <v>0</v>
      </c>
      <c r="I516" s="22" t="n">
        <v>0</v>
      </c>
      <c r="J516" s="149" t="n">
        <v>0</v>
      </c>
      <c r="K516" s="149" t="n">
        <v>0</v>
      </c>
      <c r="AA516" s="5" t="s">
        <v>1015</v>
      </c>
      <c r="AB516" s="5" t="n">
        <v>0</v>
      </c>
      <c r="AD516" s="5" t="n">
        <v>0</v>
      </c>
      <c r="AE516" s="5" t="n">
        <v>0</v>
      </c>
      <c r="AF516" s="5" t="n">
        <v>0</v>
      </c>
      <c r="AG516" s="5" t="n">
        <v>0</v>
      </c>
      <c r="AH516" s="5" t="n">
        <v>0</v>
      </c>
      <c r="AI516" s="5" t="n">
        <v>0</v>
      </c>
      <c r="AJ516" s="5" t="n">
        <v>0</v>
      </c>
      <c r="AK516" s="5" t="n">
        <v>0</v>
      </c>
      <c r="BB516" s="85" t="n">
        <f aca="false">IF(ISERROR(VLOOKUP($B516,$AB:$AX,1,0)),0,(VLOOKUP($B516,$AB:$AX,1,0)))</f>
        <v>0</v>
      </c>
      <c r="BC516" s="86" t="n">
        <f aca="false">IF(ISERROR(VLOOKUP($B516,$AB:$AX,2,0)),0,(VLOOKUP($B516,$AB:$AX,2,0)))</f>
        <v>0</v>
      </c>
      <c r="BD516" s="164" t="n">
        <f aca="false">IF(ISERROR(VLOOKUP($B516,$AB:$AX,3,0)),0,(VLOOKUP($B516,$AB:$AX,3,0)))</f>
        <v>0</v>
      </c>
      <c r="BE516" s="164" t="n">
        <f aca="false">IF(ISERROR(VLOOKUP($B516,$AB:$AX,4,0)),0,(VLOOKUP($B516,$AB:$AX,4,0)))</f>
        <v>0</v>
      </c>
      <c r="BF516" s="164" t="n">
        <f aca="false">IF(ISERROR(VLOOKUP($B516,$AB:$AX,5,0)),0,(VLOOKUP($B516,$AB:$AX,5,0)))</f>
        <v>0</v>
      </c>
      <c r="BG516" s="164" t="n">
        <f aca="false">IF(ISERROR(VLOOKUP($B516,$AB:$AX,6,0)),0,(VLOOKUP($B516,$AB:$AX,6,0)))</f>
        <v>0</v>
      </c>
      <c r="BH516" s="164" t="n">
        <f aca="false">IF(ISERROR(VLOOKUP($B516,$AB:$AX,7,0)),0,(VLOOKUP($B516,$AB:$AX,7,0)))</f>
        <v>0</v>
      </c>
      <c r="BI516" s="164" t="n">
        <f aca="false">IF(ISERROR(VLOOKUP($B516,$AB:$AX,8,0)),0,(VLOOKUP($B516,$AB:$AX,8,0)))</f>
        <v>0</v>
      </c>
      <c r="BJ516" s="164" t="n">
        <f aca="false">IF(ISERROR(VLOOKUP($B516,$AB:$AX,9,0)),0,(VLOOKUP($B516,$AB:$AX,9,0)))</f>
        <v>0</v>
      </c>
      <c r="BK516" s="165" t="n">
        <f aca="false">IF(ISERROR(VLOOKUP($B516,$AB:$AX,10,0)),0,(VLOOKUP($B516,$AB:$AX,10,0)))</f>
        <v>0</v>
      </c>
    </row>
    <row r="517" customFormat="false" ht="15.75" hidden="false" customHeight="false" outlineLevel="0" collapsed="false">
      <c r="A517" s="174" t="s">
        <v>1017</v>
      </c>
      <c r="B517" s="162" t="s">
        <v>1018</v>
      </c>
      <c r="AA517" s="5" t="s">
        <v>1017</v>
      </c>
      <c r="AB517" s="146" t="s">
        <v>1018</v>
      </c>
      <c r="BB517" s="85" t="str">
        <f aca="false">IF(ISERROR(VLOOKUP($B517,$AB:$AX,1,0)),0,(VLOOKUP($B517,$AB:$AX,1,0)))</f>
        <v>ENRON CREDIT</v>
      </c>
      <c r="BC517" s="86" t="n">
        <f aca="false">IF(ISERROR(VLOOKUP($B517,$AB:$AX,2,0)),0,(VLOOKUP($B517,$AB:$AX,2,0)))</f>
        <v>0</v>
      </c>
      <c r="BD517" s="164" t="n">
        <f aca="false">IF(ISERROR(VLOOKUP($B517,$AB:$AX,3,0)),0,(VLOOKUP($B517,$AB:$AX,3,0)))</f>
        <v>0</v>
      </c>
      <c r="BE517" s="164" t="n">
        <f aca="false">IF(ISERROR(VLOOKUP($B517,$AB:$AX,4,0)),0,(VLOOKUP($B517,$AB:$AX,4,0)))</f>
        <v>0</v>
      </c>
      <c r="BF517" s="164" t="n">
        <f aca="false">IF(ISERROR(VLOOKUP($B517,$AB:$AX,5,0)),0,(VLOOKUP($B517,$AB:$AX,5,0)))</f>
        <v>0</v>
      </c>
      <c r="BG517" s="164" t="n">
        <f aca="false">IF(ISERROR(VLOOKUP($B517,$AB:$AX,6,0)),0,(VLOOKUP($B517,$AB:$AX,6,0)))</f>
        <v>0</v>
      </c>
      <c r="BH517" s="164" t="n">
        <f aca="false">IF(ISERROR(VLOOKUP($B517,$AB:$AX,7,0)),0,(VLOOKUP($B517,$AB:$AX,7,0)))</f>
        <v>0</v>
      </c>
      <c r="BI517" s="164" t="n">
        <f aca="false">IF(ISERROR(VLOOKUP($B517,$AB:$AX,8,0)),0,(VLOOKUP($B517,$AB:$AX,8,0)))</f>
        <v>0</v>
      </c>
      <c r="BJ517" s="164" t="n">
        <f aca="false">IF(ISERROR(VLOOKUP($B517,$AB:$AX,9,0)),0,(VLOOKUP($B517,$AB:$AX,9,0)))</f>
        <v>0</v>
      </c>
      <c r="BK517" s="165" t="n">
        <f aca="false">IF(ISERROR(VLOOKUP($B517,$AB:$AX,10,0)),0,(VLOOKUP($B517,$AB:$AX,10,0)))</f>
        <v>0</v>
      </c>
    </row>
    <row r="518" customFormat="false" ht="12.75" hidden="false" customHeight="false" outlineLevel="0" collapsed="false">
      <c r="A518" s="174" t="s">
        <v>1019</v>
      </c>
      <c r="B518" s="94" t="s">
        <v>1020</v>
      </c>
      <c r="C518" s="21" t="s">
        <v>29</v>
      </c>
      <c r="D518" s="22" t="s">
        <v>1021</v>
      </c>
      <c r="AA518" s="5" t="s">
        <v>1019</v>
      </c>
      <c r="AB518" s="5" t="s">
        <v>1020</v>
      </c>
      <c r="AC518" s="5" t="s">
        <v>29</v>
      </c>
      <c r="AD518" s="5" t="s">
        <v>1021</v>
      </c>
      <c r="BB518" s="85" t="str">
        <f aca="false">IF(ISERROR(VLOOKUP($B518,$AB:$AX,1,0)),0,(VLOOKUP($B518,$AB:$AX,1,0)))</f>
        <v>Ra</v>
      </c>
      <c r="BC518" s="86" t="str">
        <f aca="false">IF(ISERROR(VLOOKUP($B518,$AB:$AX,2,0)),0,(VLOOKUP($B518,$AB:$AX,2,0)))</f>
        <v>Q2 01</v>
      </c>
      <c r="BD518" s="164" t="str">
        <f aca="false">IF(ISERROR(VLOOKUP($B518,$AB:$AX,3,0)),0,(VLOOKUP($B518,$AB:$AX,3,0)))</f>
        <v>Robina Barker-Bennett</v>
      </c>
      <c r="BE518" s="164" t="n">
        <f aca="false">IF(ISERROR(VLOOKUP($B518,$AB:$AX,4,0)),0,(VLOOKUP($B518,$AB:$AX,4,0)))</f>
        <v>0</v>
      </c>
      <c r="BF518" s="164" t="n">
        <f aca="false">IF(ISERROR(VLOOKUP($B518,$AB:$AX,5,0)),0,(VLOOKUP($B518,$AB:$AX,5,0)))</f>
        <v>0</v>
      </c>
      <c r="BG518" s="164" t="n">
        <f aca="false">IF(ISERROR(VLOOKUP($B518,$AB:$AX,6,0)),0,(VLOOKUP($B518,$AB:$AX,6,0)))</f>
        <v>0</v>
      </c>
      <c r="BH518" s="164" t="n">
        <f aca="false">IF(ISERROR(VLOOKUP($B518,$AB:$AX,7,0)),0,(VLOOKUP($B518,$AB:$AX,7,0)))</f>
        <v>0</v>
      </c>
      <c r="BI518" s="164" t="n">
        <f aca="false">IF(ISERROR(VLOOKUP($B518,$AB:$AX,8,0)),0,(VLOOKUP($B518,$AB:$AX,8,0)))</f>
        <v>0</v>
      </c>
      <c r="BJ518" s="164" t="n">
        <f aca="false">IF(ISERROR(VLOOKUP($B518,$AB:$AX,9,0)),0,(VLOOKUP($B518,$AB:$AX,9,0)))</f>
        <v>0</v>
      </c>
      <c r="BK518" s="165" t="n">
        <f aca="false">IF(ISERROR(VLOOKUP($B518,$AB:$AX,10,0)),0,(VLOOKUP($B518,$AB:$AX,10,0)))</f>
        <v>0</v>
      </c>
    </row>
    <row r="519" customFormat="false" ht="12.75" hidden="false" customHeight="false" outlineLevel="0" collapsed="false">
      <c r="A519" s="174" t="s">
        <v>1023</v>
      </c>
      <c r="B519" s="94" t="s">
        <v>1024</v>
      </c>
      <c r="C519" s="21" t="s">
        <v>29</v>
      </c>
      <c r="D519" s="22" t="s">
        <v>1025</v>
      </c>
      <c r="AA519" s="5" t="s">
        <v>1023</v>
      </c>
      <c r="AB519" s="5" t="s">
        <v>1024</v>
      </c>
      <c r="AC519" s="5" t="s">
        <v>29</v>
      </c>
      <c r="AD519" s="5" t="s">
        <v>1025</v>
      </c>
      <c r="BB519" s="85" t="str">
        <f aca="false">IF(ISERROR(VLOOKUP($B519,$AB:$AX,1,0)),0,(VLOOKUP($B519,$AB:$AX,1,0)))</f>
        <v>AIG/Chubb</v>
      </c>
      <c r="BC519" s="86" t="str">
        <f aca="false">IF(ISERROR(VLOOKUP($B519,$AB:$AX,2,0)),0,(VLOOKUP($B519,$AB:$AX,2,0)))</f>
        <v>Q2 01</v>
      </c>
      <c r="BD519" s="164" t="str">
        <f aca="false">IF(ISERROR(VLOOKUP($B519,$AB:$AX,3,0)),0,(VLOOKUP($B519,$AB:$AX,3,0)))</f>
        <v>Robina Barker-Bennet</v>
      </c>
      <c r="BE519" s="164" t="n">
        <f aca="false">IF(ISERROR(VLOOKUP($B519,$AB:$AX,4,0)),0,(VLOOKUP($B519,$AB:$AX,4,0)))</f>
        <v>0</v>
      </c>
      <c r="BF519" s="164" t="n">
        <f aca="false">IF(ISERROR(VLOOKUP($B519,$AB:$AX,5,0)),0,(VLOOKUP($B519,$AB:$AX,5,0)))</f>
        <v>0</v>
      </c>
      <c r="BG519" s="164" t="n">
        <f aca="false">IF(ISERROR(VLOOKUP($B519,$AB:$AX,6,0)),0,(VLOOKUP($B519,$AB:$AX,6,0)))</f>
        <v>0</v>
      </c>
      <c r="BH519" s="164" t="n">
        <f aca="false">IF(ISERROR(VLOOKUP($B519,$AB:$AX,7,0)),0,(VLOOKUP($B519,$AB:$AX,7,0)))</f>
        <v>0</v>
      </c>
      <c r="BI519" s="164" t="n">
        <f aca="false">IF(ISERROR(VLOOKUP($B519,$AB:$AX,8,0)),0,(VLOOKUP($B519,$AB:$AX,8,0)))</f>
        <v>0</v>
      </c>
      <c r="BJ519" s="164" t="n">
        <f aca="false">IF(ISERROR(VLOOKUP($B519,$AB:$AX,9,0)),0,(VLOOKUP($B519,$AB:$AX,9,0)))</f>
        <v>0</v>
      </c>
      <c r="BK519" s="165" t="n">
        <f aca="false">IF(ISERROR(VLOOKUP($B519,$AB:$AX,10,0)),0,(VLOOKUP($B519,$AB:$AX,10,0)))</f>
        <v>0</v>
      </c>
    </row>
    <row r="520" customFormat="false" ht="12.75" hidden="false" customHeight="false" outlineLevel="0" collapsed="false">
      <c r="A520" s="174" t="s">
        <v>1027</v>
      </c>
      <c r="B520" s="94" t="s">
        <v>1028</v>
      </c>
      <c r="C520" s="21" t="s">
        <v>29</v>
      </c>
      <c r="D520" s="22" t="s">
        <v>1029</v>
      </c>
      <c r="AA520" s="5" t="s">
        <v>1027</v>
      </c>
      <c r="AB520" s="5" t="s">
        <v>1028</v>
      </c>
      <c r="AC520" s="5" t="s">
        <v>29</v>
      </c>
      <c r="AD520" s="5" t="s">
        <v>1029</v>
      </c>
      <c r="BB520" s="85" t="str">
        <f aca="false">IF(ISERROR(VLOOKUP($B520,$AB:$AX,1,0)),0,(VLOOKUP($B520,$AB:$AX,1,0)))</f>
        <v>Accenture</v>
      </c>
      <c r="BC520" s="86" t="str">
        <f aca="false">IF(ISERROR(VLOOKUP($B520,$AB:$AX,2,0)),0,(VLOOKUP($B520,$AB:$AX,2,0)))</f>
        <v>Q2 01</v>
      </c>
      <c r="BD520" s="164" t="str">
        <f aca="false">IF(ISERROR(VLOOKUP($B520,$AB:$AX,3,0)),0,(VLOOKUP($B520,$AB:$AX,3,0)))</f>
        <v>Chaney</v>
      </c>
      <c r="BE520" s="164" t="n">
        <f aca="false">IF(ISERROR(VLOOKUP($B520,$AB:$AX,4,0)),0,(VLOOKUP($B520,$AB:$AX,4,0)))</f>
        <v>0</v>
      </c>
      <c r="BF520" s="164" t="n">
        <f aca="false">IF(ISERROR(VLOOKUP($B520,$AB:$AX,5,0)),0,(VLOOKUP($B520,$AB:$AX,5,0)))</f>
        <v>0</v>
      </c>
      <c r="BG520" s="164" t="n">
        <f aca="false">IF(ISERROR(VLOOKUP($B520,$AB:$AX,6,0)),0,(VLOOKUP($B520,$AB:$AX,6,0)))</f>
        <v>0</v>
      </c>
      <c r="BH520" s="164" t="n">
        <f aca="false">IF(ISERROR(VLOOKUP($B520,$AB:$AX,7,0)),0,(VLOOKUP($B520,$AB:$AX,7,0)))</f>
        <v>0</v>
      </c>
      <c r="BI520" s="164" t="n">
        <f aca="false">IF(ISERROR(VLOOKUP($B520,$AB:$AX,8,0)),0,(VLOOKUP($B520,$AB:$AX,8,0)))</f>
        <v>0</v>
      </c>
      <c r="BJ520" s="164" t="n">
        <f aca="false">IF(ISERROR(VLOOKUP($B520,$AB:$AX,9,0)),0,(VLOOKUP($B520,$AB:$AX,9,0)))</f>
        <v>0</v>
      </c>
      <c r="BK520" s="165" t="n">
        <f aca="false">IF(ISERROR(VLOOKUP($B520,$AB:$AX,10,0)),0,(VLOOKUP($B520,$AB:$AX,10,0)))</f>
        <v>0</v>
      </c>
    </row>
    <row r="521" customFormat="false" ht="12.75" hidden="false" customHeight="false" outlineLevel="0" collapsed="false">
      <c r="A521" s="174" t="s">
        <v>1032</v>
      </c>
      <c r="B521" s="94" t="s">
        <v>1033</v>
      </c>
      <c r="C521" s="21" t="s">
        <v>29</v>
      </c>
      <c r="D521" s="22" t="s">
        <v>1034</v>
      </c>
      <c r="AA521" s="5" t="s">
        <v>1032</v>
      </c>
      <c r="AB521" s="5" t="s">
        <v>1033</v>
      </c>
      <c r="AC521" s="5" t="s">
        <v>29</v>
      </c>
      <c r="AD521" s="5" t="s">
        <v>1034</v>
      </c>
      <c r="BB521" s="85" t="str">
        <f aca="false">IF(ISERROR(VLOOKUP($B521,$AB:$AX,1,0)),0,(VLOOKUP($B521,$AB:$AX,1,0)))</f>
        <v>Aon</v>
      </c>
      <c r="BC521" s="86" t="str">
        <f aca="false">IF(ISERROR(VLOOKUP($B521,$AB:$AX,2,0)),0,(VLOOKUP($B521,$AB:$AX,2,0)))</f>
        <v>Q2 01</v>
      </c>
      <c r="BD521" s="164" t="str">
        <f aca="false">IF(ISERROR(VLOOKUP($B521,$AB:$AX,3,0)),0,(VLOOKUP($B521,$AB:$AX,3,0)))</f>
        <v>Mark Leahy</v>
      </c>
      <c r="BE521" s="164" t="n">
        <f aca="false">IF(ISERROR(VLOOKUP($B521,$AB:$AX,4,0)),0,(VLOOKUP($B521,$AB:$AX,4,0)))</f>
        <v>0</v>
      </c>
      <c r="BF521" s="164" t="n">
        <f aca="false">IF(ISERROR(VLOOKUP($B521,$AB:$AX,5,0)),0,(VLOOKUP($B521,$AB:$AX,5,0)))</f>
        <v>0</v>
      </c>
      <c r="BG521" s="164" t="n">
        <f aca="false">IF(ISERROR(VLOOKUP($B521,$AB:$AX,6,0)),0,(VLOOKUP($B521,$AB:$AX,6,0)))</f>
        <v>0</v>
      </c>
      <c r="BH521" s="164" t="n">
        <f aca="false">IF(ISERROR(VLOOKUP($B521,$AB:$AX,7,0)),0,(VLOOKUP($B521,$AB:$AX,7,0)))</f>
        <v>0</v>
      </c>
      <c r="BI521" s="164" t="n">
        <f aca="false">IF(ISERROR(VLOOKUP($B521,$AB:$AX,8,0)),0,(VLOOKUP($B521,$AB:$AX,8,0)))</f>
        <v>0</v>
      </c>
      <c r="BJ521" s="164" t="n">
        <f aca="false">IF(ISERROR(VLOOKUP($B521,$AB:$AX,9,0)),0,(VLOOKUP($B521,$AB:$AX,9,0)))</f>
        <v>0</v>
      </c>
      <c r="BK521" s="165" t="n">
        <f aca="false">IF(ISERROR(VLOOKUP($B521,$AB:$AX,10,0)),0,(VLOOKUP($B521,$AB:$AX,10,0)))</f>
        <v>0</v>
      </c>
    </row>
    <row r="522" customFormat="false" ht="12.75" hidden="false" customHeight="false" outlineLevel="0" collapsed="false">
      <c r="A522" s="174" t="s">
        <v>1036</v>
      </c>
      <c r="B522" s="94" t="s">
        <v>1037</v>
      </c>
      <c r="C522" s="21" t="s">
        <v>29</v>
      </c>
      <c r="D522" s="22" t="s">
        <v>1038</v>
      </c>
      <c r="AA522" s="5" t="s">
        <v>1036</v>
      </c>
      <c r="AB522" s="5" t="s">
        <v>1037</v>
      </c>
      <c r="AC522" s="5" t="s">
        <v>29</v>
      </c>
      <c r="AD522" s="5" t="s">
        <v>1038</v>
      </c>
      <c r="BB522" s="85" t="str">
        <f aca="false">IF(ISERROR(VLOOKUP($B522,$AB:$AX,1,0)),0,(VLOOKUP($B522,$AB:$AX,1,0)))</f>
        <v>Swiss Capital</v>
      </c>
      <c r="BC522" s="86" t="str">
        <f aca="false">IF(ISERROR(VLOOKUP($B522,$AB:$AX,2,0)),0,(VLOOKUP($B522,$AB:$AX,2,0)))</f>
        <v>Q2 01</v>
      </c>
      <c r="BD522" s="164" t="str">
        <f aca="false">IF(ISERROR(VLOOKUP($B522,$AB:$AX,3,0)),0,(VLOOKUP($B522,$AB:$AX,3,0)))</f>
        <v>Andrew Feachem</v>
      </c>
      <c r="BE522" s="164" t="n">
        <f aca="false">IF(ISERROR(VLOOKUP($B522,$AB:$AX,4,0)),0,(VLOOKUP($B522,$AB:$AX,4,0)))</f>
        <v>0</v>
      </c>
      <c r="BF522" s="164" t="n">
        <f aca="false">IF(ISERROR(VLOOKUP($B522,$AB:$AX,5,0)),0,(VLOOKUP($B522,$AB:$AX,5,0)))</f>
        <v>0</v>
      </c>
      <c r="BG522" s="164" t="n">
        <f aca="false">IF(ISERROR(VLOOKUP($B522,$AB:$AX,6,0)),0,(VLOOKUP($B522,$AB:$AX,6,0)))</f>
        <v>0</v>
      </c>
      <c r="BH522" s="164" t="n">
        <f aca="false">IF(ISERROR(VLOOKUP($B522,$AB:$AX,7,0)),0,(VLOOKUP($B522,$AB:$AX,7,0)))</f>
        <v>0</v>
      </c>
      <c r="BI522" s="164" t="n">
        <f aca="false">IF(ISERROR(VLOOKUP($B522,$AB:$AX,8,0)),0,(VLOOKUP($B522,$AB:$AX,8,0)))</f>
        <v>0</v>
      </c>
      <c r="BJ522" s="164" t="n">
        <f aca="false">IF(ISERROR(VLOOKUP($B522,$AB:$AX,9,0)),0,(VLOOKUP($B522,$AB:$AX,9,0)))</f>
        <v>0</v>
      </c>
      <c r="BK522" s="165" t="n">
        <f aca="false">IF(ISERROR(VLOOKUP($B522,$AB:$AX,10,0)),0,(VLOOKUP($B522,$AB:$AX,10,0)))</f>
        <v>0</v>
      </c>
    </row>
    <row r="523" customFormat="false" ht="12.75" hidden="false" customHeight="false" outlineLevel="0" collapsed="false">
      <c r="A523" s="174" t="s">
        <v>1040</v>
      </c>
      <c r="B523" s="94" t="s">
        <v>1041</v>
      </c>
      <c r="C523" s="21" t="s">
        <v>29</v>
      </c>
      <c r="D523" s="22" t="s">
        <v>1029</v>
      </c>
      <c r="AA523" s="5" t="s">
        <v>1040</v>
      </c>
      <c r="AB523" s="5" t="s">
        <v>1041</v>
      </c>
      <c r="AC523" s="5" t="s">
        <v>29</v>
      </c>
      <c r="AD523" s="5" t="s">
        <v>1029</v>
      </c>
      <c r="BB523" s="85" t="str">
        <f aca="false">IF(ISERROR(VLOOKUP($B523,$AB:$AX,1,0)),0,(VLOOKUP($B523,$AB:$AX,1,0)))</f>
        <v>Credit2B.com</v>
      </c>
      <c r="BC523" s="86" t="str">
        <f aca="false">IF(ISERROR(VLOOKUP($B523,$AB:$AX,2,0)),0,(VLOOKUP($B523,$AB:$AX,2,0)))</f>
        <v>Q2 01</v>
      </c>
      <c r="BD523" s="164" t="str">
        <f aca="false">IF(ISERROR(VLOOKUP($B523,$AB:$AX,3,0)),0,(VLOOKUP($B523,$AB:$AX,3,0)))</f>
        <v>Chaney</v>
      </c>
      <c r="BE523" s="164" t="n">
        <f aca="false">IF(ISERROR(VLOOKUP($B523,$AB:$AX,4,0)),0,(VLOOKUP($B523,$AB:$AX,4,0)))</f>
        <v>0</v>
      </c>
      <c r="BF523" s="164" t="n">
        <f aca="false">IF(ISERROR(VLOOKUP($B523,$AB:$AX,5,0)),0,(VLOOKUP($B523,$AB:$AX,5,0)))</f>
        <v>0</v>
      </c>
      <c r="BG523" s="164" t="n">
        <f aca="false">IF(ISERROR(VLOOKUP($B523,$AB:$AX,6,0)),0,(VLOOKUP($B523,$AB:$AX,6,0)))</f>
        <v>0</v>
      </c>
      <c r="BH523" s="164" t="n">
        <f aca="false">IF(ISERROR(VLOOKUP($B523,$AB:$AX,7,0)),0,(VLOOKUP($B523,$AB:$AX,7,0)))</f>
        <v>0</v>
      </c>
      <c r="BI523" s="164" t="n">
        <f aca="false">IF(ISERROR(VLOOKUP($B523,$AB:$AX,8,0)),0,(VLOOKUP($B523,$AB:$AX,8,0)))</f>
        <v>0</v>
      </c>
      <c r="BJ523" s="164" t="n">
        <f aca="false">IF(ISERROR(VLOOKUP($B523,$AB:$AX,9,0)),0,(VLOOKUP($B523,$AB:$AX,9,0)))</f>
        <v>0</v>
      </c>
      <c r="BK523" s="165" t="n">
        <f aca="false">IF(ISERROR(VLOOKUP($B523,$AB:$AX,10,0)),0,(VLOOKUP($B523,$AB:$AX,10,0)))</f>
        <v>0</v>
      </c>
    </row>
    <row r="524" customFormat="false" ht="12.75" hidden="false" customHeight="false" outlineLevel="0" collapsed="false">
      <c r="A524" s="174" t="s">
        <v>1043</v>
      </c>
      <c r="B524" s="94" t="s">
        <v>1044</v>
      </c>
      <c r="C524" s="21" t="s">
        <v>29</v>
      </c>
      <c r="D524" s="22" t="s">
        <v>1021</v>
      </c>
      <c r="AA524" s="5" t="s">
        <v>1043</v>
      </c>
      <c r="AB524" s="5" t="s">
        <v>1044</v>
      </c>
      <c r="AC524" s="5" t="s">
        <v>29</v>
      </c>
      <c r="AD524" s="5" t="s">
        <v>1021</v>
      </c>
      <c r="BB524" s="85" t="str">
        <f aca="false">IF(ISERROR(VLOOKUP($B524,$AB:$AX,1,0)),0,(VLOOKUP($B524,$AB:$AX,1,0)))</f>
        <v>Credit Linked Note Program</v>
      </c>
      <c r="BC524" s="86" t="str">
        <f aca="false">IF(ISERROR(VLOOKUP($B524,$AB:$AX,2,0)),0,(VLOOKUP($B524,$AB:$AX,2,0)))</f>
        <v>Q2 01</v>
      </c>
      <c r="BD524" s="164" t="str">
        <f aca="false">IF(ISERROR(VLOOKUP($B524,$AB:$AX,3,0)),0,(VLOOKUP($B524,$AB:$AX,3,0)))</f>
        <v>Robina Barker-Bennett</v>
      </c>
      <c r="BE524" s="164" t="n">
        <f aca="false">IF(ISERROR(VLOOKUP($B524,$AB:$AX,4,0)),0,(VLOOKUP($B524,$AB:$AX,4,0)))</f>
        <v>0</v>
      </c>
      <c r="BF524" s="164" t="n">
        <f aca="false">IF(ISERROR(VLOOKUP($B524,$AB:$AX,5,0)),0,(VLOOKUP($B524,$AB:$AX,5,0)))</f>
        <v>0</v>
      </c>
      <c r="BG524" s="164" t="n">
        <f aca="false">IF(ISERROR(VLOOKUP($B524,$AB:$AX,6,0)),0,(VLOOKUP($B524,$AB:$AX,6,0)))</f>
        <v>0</v>
      </c>
      <c r="BH524" s="164" t="n">
        <f aca="false">IF(ISERROR(VLOOKUP($B524,$AB:$AX,7,0)),0,(VLOOKUP($B524,$AB:$AX,7,0)))</f>
        <v>0</v>
      </c>
      <c r="BI524" s="164" t="n">
        <f aca="false">IF(ISERROR(VLOOKUP($B524,$AB:$AX,8,0)),0,(VLOOKUP($B524,$AB:$AX,8,0)))</f>
        <v>0</v>
      </c>
      <c r="BJ524" s="164" t="n">
        <f aca="false">IF(ISERROR(VLOOKUP($B524,$AB:$AX,9,0)),0,(VLOOKUP($B524,$AB:$AX,9,0)))</f>
        <v>0</v>
      </c>
      <c r="BK524" s="165" t="n">
        <f aca="false">IF(ISERROR(VLOOKUP($B524,$AB:$AX,10,0)),0,(VLOOKUP($B524,$AB:$AX,10,0)))</f>
        <v>0</v>
      </c>
    </row>
    <row r="525" customFormat="false" ht="12.75" hidden="true" customHeight="false" outlineLevel="0" collapsed="false">
      <c r="A525" s="174" t="s">
        <v>1046</v>
      </c>
      <c r="B525" s="94" t="s">
        <v>1047</v>
      </c>
      <c r="C525" s="21" t="s">
        <v>29</v>
      </c>
      <c r="D525" s="22" t="s">
        <v>1048</v>
      </c>
      <c r="AA525" s="5" t="s">
        <v>1046</v>
      </c>
      <c r="AB525" s="5" t="s">
        <v>1047</v>
      </c>
      <c r="AC525" s="5" t="s">
        <v>29</v>
      </c>
      <c r="AD525" s="5" t="s">
        <v>1048</v>
      </c>
      <c r="BB525" s="85" t="str">
        <f aca="false">IF(ISERROR(VLOOKUP($B525,$AB:$AX,1,0)),0,(VLOOKUP($B525,$AB:$AX,1,0)))</f>
        <v>Bloomberg</v>
      </c>
      <c r="BC525" s="86" t="str">
        <f aca="false">IF(ISERROR(VLOOKUP($B525,$AB:$AX,2,0)),0,(VLOOKUP($B525,$AB:$AX,2,0)))</f>
        <v>Q2 01</v>
      </c>
      <c r="BD525" s="164" t="str">
        <f aca="false">IF(ISERROR(VLOOKUP($B525,$AB:$AX,3,0)),0,(VLOOKUP($B525,$AB:$AX,3,0)))</f>
        <v>Leydic</v>
      </c>
      <c r="BE525" s="164" t="n">
        <f aca="false">IF(ISERROR(VLOOKUP($B525,$AB:$AX,4,0)),0,(VLOOKUP($B525,$AB:$AX,4,0)))</f>
        <v>0</v>
      </c>
      <c r="BF525" s="164" t="n">
        <f aca="false">IF(ISERROR(VLOOKUP($B525,$AB:$AX,5,0)),0,(VLOOKUP($B525,$AB:$AX,5,0)))</f>
        <v>0</v>
      </c>
      <c r="BG525" s="164" t="n">
        <f aca="false">IF(ISERROR(VLOOKUP($B525,$AB:$AX,6,0)),0,(VLOOKUP($B525,$AB:$AX,6,0)))</f>
        <v>0</v>
      </c>
      <c r="BH525" s="164" t="n">
        <f aca="false">IF(ISERROR(VLOOKUP($B525,$AB:$AX,7,0)),0,(VLOOKUP($B525,$AB:$AX,7,0)))</f>
        <v>0</v>
      </c>
      <c r="BI525" s="164" t="n">
        <f aca="false">IF(ISERROR(VLOOKUP($B525,$AB:$AX,8,0)),0,(VLOOKUP($B525,$AB:$AX,8,0)))</f>
        <v>0</v>
      </c>
      <c r="BJ525" s="164" t="n">
        <f aca="false">IF(ISERROR(VLOOKUP($B525,$AB:$AX,9,0)),0,(VLOOKUP($B525,$AB:$AX,9,0)))</f>
        <v>0</v>
      </c>
      <c r="BK525" s="165" t="n">
        <f aca="false">IF(ISERROR(VLOOKUP($B525,$AB:$AX,10,0)),0,(VLOOKUP($B525,$AB:$AX,10,0)))</f>
        <v>0</v>
      </c>
    </row>
    <row r="526" customFormat="false" ht="12.75" hidden="true" customHeight="false" outlineLevel="0" collapsed="false">
      <c r="A526" s="174" t="s">
        <v>1050</v>
      </c>
      <c r="B526" s="94" t="s">
        <v>1051</v>
      </c>
      <c r="C526" s="21" t="s">
        <v>29</v>
      </c>
      <c r="D526" s="22" t="s">
        <v>1052</v>
      </c>
      <c r="AA526" s="5" t="s">
        <v>1050</v>
      </c>
      <c r="AB526" s="5" t="s">
        <v>1051</v>
      </c>
      <c r="AC526" s="5" t="s">
        <v>29</v>
      </c>
      <c r="AD526" s="5" t="s">
        <v>1052</v>
      </c>
      <c r="BB526" s="85" t="str">
        <f aca="false">IF(ISERROR(VLOOKUP($B526,$AB:$AX,1,0)),0,(VLOOKUP($B526,$AB:$AX,1,0)))</f>
        <v>Risk Metrics</v>
      </c>
      <c r="BC526" s="86" t="str">
        <f aca="false">IF(ISERROR(VLOOKUP($B526,$AB:$AX,2,0)),0,(VLOOKUP($B526,$AB:$AX,2,0)))</f>
        <v>Q2 01</v>
      </c>
      <c r="BD526" s="164" t="str">
        <f aca="false">IF(ISERROR(VLOOKUP($B526,$AB:$AX,3,0)),0,(VLOOKUP($B526,$AB:$AX,3,0)))</f>
        <v>Cruver</v>
      </c>
      <c r="BE526" s="164" t="n">
        <f aca="false">IF(ISERROR(VLOOKUP($B526,$AB:$AX,4,0)),0,(VLOOKUP($B526,$AB:$AX,4,0)))</f>
        <v>0</v>
      </c>
      <c r="BF526" s="164" t="n">
        <f aca="false">IF(ISERROR(VLOOKUP($B526,$AB:$AX,5,0)),0,(VLOOKUP($B526,$AB:$AX,5,0)))</f>
        <v>0</v>
      </c>
      <c r="BG526" s="164" t="n">
        <f aca="false">IF(ISERROR(VLOOKUP($B526,$AB:$AX,6,0)),0,(VLOOKUP($B526,$AB:$AX,6,0)))</f>
        <v>0</v>
      </c>
      <c r="BH526" s="164" t="n">
        <f aca="false">IF(ISERROR(VLOOKUP($B526,$AB:$AX,7,0)),0,(VLOOKUP($B526,$AB:$AX,7,0)))</f>
        <v>0</v>
      </c>
      <c r="BI526" s="164" t="n">
        <f aca="false">IF(ISERROR(VLOOKUP($B526,$AB:$AX,8,0)),0,(VLOOKUP($B526,$AB:$AX,8,0)))</f>
        <v>0</v>
      </c>
      <c r="BJ526" s="164" t="n">
        <f aca="false">IF(ISERROR(VLOOKUP($B526,$AB:$AX,9,0)),0,(VLOOKUP($B526,$AB:$AX,9,0)))</f>
        <v>0</v>
      </c>
      <c r="BK526" s="165" t="n">
        <f aca="false">IF(ISERROR(VLOOKUP($B526,$AB:$AX,10,0)),0,(VLOOKUP($B526,$AB:$AX,10,0)))</f>
        <v>0</v>
      </c>
    </row>
    <row r="527" customFormat="false" ht="12.75" hidden="true" customHeight="false" outlineLevel="0" collapsed="false">
      <c r="A527" s="174" t="s">
        <v>1054</v>
      </c>
      <c r="B527" s="94" t="s">
        <v>1055</v>
      </c>
      <c r="C527" s="21" t="s">
        <v>29</v>
      </c>
      <c r="D527" s="22" t="s">
        <v>879</v>
      </c>
      <c r="AA527" s="5" t="s">
        <v>1054</v>
      </c>
      <c r="AB527" s="5" t="s">
        <v>1055</v>
      </c>
      <c r="AC527" s="5" t="s">
        <v>29</v>
      </c>
      <c r="AD527" s="5" t="s">
        <v>879</v>
      </c>
      <c r="BB527" s="85" t="str">
        <f aca="false">IF(ISERROR(VLOOKUP($B527,$AB:$AX,1,0)),0,(VLOOKUP($B527,$AB:$AX,1,0)))</f>
        <v>Coface@Rating</v>
      </c>
      <c r="BC527" s="86" t="str">
        <f aca="false">IF(ISERROR(VLOOKUP($B527,$AB:$AX,2,0)),0,(VLOOKUP($B527,$AB:$AX,2,0)))</f>
        <v>Q2 01</v>
      </c>
      <c r="BD527" s="164" t="str">
        <f aca="false">IF(ISERROR(VLOOKUP($B527,$AB:$AX,3,0)),0,(VLOOKUP($B527,$AB:$AX,3,0)))</f>
        <v>Adam Tyrrell</v>
      </c>
      <c r="BE527" s="164" t="n">
        <f aca="false">IF(ISERROR(VLOOKUP($B527,$AB:$AX,4,0)),0,(VLOOKUP($B527,$AB:$AX,4,0)))</f>
        <v>0</v>
      </c>
      <c r="BF527" s="164" t="n">
        <f aca="false">IF(ISERROR(VLOOKUP($B527,$AB:$AX,5,0)),0,(VLOOKUP($B527,$AB:$AX,5,0)))</f>
        <v>0</v>
      </c>
      <c r="BG527" s="164" t="n">
        <f aca="false">IF(ISERROR(VLOOKUP($B527,$AB:$AX,6,0)),0,(VLOOKUP($B527,$AB:$AX,6,0)))</f>
        <v>0</v>
      </c>
      <c r="BH527" s="164" t="n">
        <f aca="false">IF(ISERROR(VLOOKUP($B527,$AB:$AX,7,0)),0,(VLOOKUP($B527,$AB:$AX,7,0)))</f>
        <v>0</v>
      </c>
      <c r="BI527" s="164" t="n">
        <f aca="false">IF(ISERROR(VLOOKUP($B527,$AB:$AX,8,0)),0,(VLOOKUP($B527,$AB:$AX,8,0)))</f>
        <v>0</v>
      </c>
      <c r="BJ527" s="164" t="n">
        <f aca="false">IF(ISERROR(VLOOKUP($B527,$AB:$AX,9,0)),0,(VLOOKUP($B527,$AB:$AX,9,0)))</f>
        <v>0</v>
      </c>
      <c r="BK527" s="165" t="n">
        <f aca="false">IF(ISERROR(VLOOKUP($B527,$AB:$AX,10,0)),0,(VLOOKUP($B527,$AB:$AX,10,0)))</f>
        <v>0</v>
      </c>
    </row>
    <row r="528" customFormat="false" ht="12.75" hidden="true" customHeight="false" outlineLevel="0" collapsed="false">
      <c r="A528" s="174" t="s">
        <v>1057</v>
      </c>
      <c r="B528" s="94" t="s">
        <v>1058</v>
      </c>
      <c r="C528" s="21" t="s">
        <v>29</v>
      </c>
      <c r="D528" s="22" t="s">
        <v>1059</v>
      </c>
      <c r="AA528" s="5" t="s">
        <v>1057</v>
      </c>
      <c r="AB528" s="5" t="s">
        <v>1058</v>
      </c>
      <c r="AC528" s="5" t="s">
        <v>29</v>
      </c>
      <c r="AD528" s="5" t="s">
        <v>1059</v>
      </c>
      <c r="BB528" s="85" t="str">
        <f aca="false">IF(ISERROR(VLOOKUP($B528,$AB:$AX,1,0)),0,(VLOOKUP($B528,$AB:$AX,1,0)))</f>
        <v>AEP</v>
      </c>
      <c r="BC528" s="86" t="str">
        <f aca="false">IF(ISERROR(VLOOKUP($B528,$AB:$AX,2,0)),0,(VLOOKUP($B528,$AB:$AX,2,0)))</f>
        <v>Q2 01</v>
      </c>
      <c r="BD528" s="164" t="str">
        <f aca="false">IF(ISERROR(VLOOKUP($B528,$AB:$AX,3,0)),0,(VLOOKUP($B528,$AB:$AX,3,0)))</f>
        <v>Nimmo</v>
      </c>
      <c r="BE528" s="164" t="n">
        <f aca="false">IF(ISERROR(VLOOKUP($B528,$AB:$AX,4,0)),0,(VLOOKUP($B528,$AB:$AX,4,0)))</f>
        <v>0</v>
      </c>
      <c r="BF528" s="164" t="n">
        <f aca="false">IF(ISERROR(VLOOKUP($B528,$AB:$AX,5,0)),0,(VLOOKUP($B528,$AB:$AX,5,0)))</f>
        <v>0</v>
      </c>
      <c r="BG528" s="164" t="n">
        <f aca="false">IF(ISERROR(VLOOKUP($B528,$AB:$AX,6,0)),0,(VLOOKUP($B528,$AB:$AX,6,0)))</f>
        <v>0</v>
      </c>
      <c r="BH528" s="164" t="n">
        <f aca="false">IF(ISERROR(VLOOKUP($B528,$AB:$AX,7,0)),0,(VLOOKUP($B528,$AB:$AX,7,0)))</f>
        <v>0</v>
      </c>
      <c r="BI528" s="164" t="n">
        <f aca="false">IF(ISERROR(VLOOKUP($B528,$AB:$AX,8,0)),0,(VLOOKUP($B528,$AB:$AX,8,0)))</f>
        <v>0</v>
      </c>
      <c r="BJ528" s="164" t="n">
        <f aca="false">IF(ISERROR(VLOOKUP($B528,$AB:$AX,9,0)),0,(VLOOKUP($B528,$AB:$AX,9,0)))</f>
        <v>0</v>
      </c>
      <c r="BK528" s="165" t="n">
        <f aca="false">IF(ISERROR(VLOOKUP($B528,$AB:$AX,10,0)),0,(VLOOKUP($B528,$AB:$AX,10,0)))</f>
        <v>0</v>
      </c>
    </row>
    <row r="529" customFormat="false" ht="12.75" hidden="true" customHeight="false" outlineLevel="0" collapsed="false">
      <c r="A529" s="174" t="s">
        <v>1061</v>
      </c>
      <c r="B529" s="94" t="s">
        <v>1062</v>
      </c>
      <c r="C529" s="21" t="s">
        <v>29</v>
      </c>
      <c r="D529" s="22" t="s">
        <v>1025</v>
      </c>
      <c r="AA529" s="5" t="s">
        <v>1061</v>
      </c>
      <c r="AB529" s="5" t="s">
        <v>1062</v>
      </c>
      <c r="AC529" s="5" t="s">
        <v>29</v>
      </c>
      <c r="AD529" s="5" t="s">
        <v>1025</v>
      </c>
      <c r="BB529" s="85" t="str">
        <f aca="false">IF(ISERROR(VLOOKUP($B529,$AB:$AX,1,0)),0,(VLOOKUP($B529,$AB:$AX,1,0)))</f>
        <v>Penstock</v>
      </c>
      <c r="BC529" s="86" t="str">
        <f aca="false">IF(ISERROR(VLOOKUP($B529,$AB:$AX,2,0)),0,(VLOOKUP($B529,$AB:$AX,2,0)))</f>
        <v>Q2 01</v>
      </c>
      <c r="BD529" s="164" t="str">
        <f aca="false">IF(ISERROR(VLOOKUP($B529,$AB:$AX,3,0)),0,(VLOOKUP($B529,$AB:$AX,3,0)))</f>
        <v>Robina Barker-Bennet</v>
      </c>
      <c r="BE529" s="164" t="n">
        <f aca="false">IF(ISERROR(VLOOKUP($B529,$AB:$AX,4,0)),0,(VLOOKUP($B529,$AB:$AX,4,0)))</f>
        <v>0</v>
      </c>
      <c r="BF529" s="164" t="n">
        <f aca="false">IF(ISERROR(VLOOKUP($B529,$AB:$AX,5,0)),0,(VLOOKUP($B529,$AB:$AX,5,0)))</f>
        <v>0</v>
      </c>
      <c r="BG529" s="164" t="n">
        <f aca="false">IF(ISERROR(VLOOKUP($B529,$AB:$AX,6,0)),0,(VLOOKUP($B529,$AB:$AX,6,0)))</f>
        <v>0</v>
      </c>
      <c r="BH529" s="164" t="n">
        <f aca="false">IF(ISERROR(VLOOKUP($B529,$AB:$AX,7,0)),0,(VLOOKUP($B529,$AB:$AX,7,0)))</f>
        <v>0</v>
      </c>
      <c r="BI529" s="164" t="n">
        <f aca="false">IF(ISERROR(VLOOKUP($B529,$AB:$AX,8,0)),0,(VLOOKUP($B529,$AB:$AX,8,0)))</f>
        <v>0</v>
      </c>
      <c r="BJ529" s="164" t="n">
        <f aca="false">IF(ISERROR(VLOOKUP($B529,$AB:$AX,9,0)),0,(VLOOKUP($B529,$AB:$AX,9,0)))</f>
        <v>0</v>
      </c>
      <c r="BK529" s="165" t="n">
        <f aca="false">IF(ISERROR(VLOOKUP($B529,$AB:$AX,10,0)),0,(VLOOKUP($B529,$AB:$AX,10,0)))</f>
        <v>0</v>
      </c>
    </row>
    <row r="530" customFormat="false" ht="12.75" hidden="true" customHeight="false" outlineLevel="0" collapsed="false">
      <c r="A530" s="174" t="s">
        <v>1064</v>
      </c>
      <c r="B530" s="94" t="s">
        <v>1065</v>
      </c>
      <c r="C530" s="21" t="s">
        <v>100</v>
      </c>
      <c r="D530" s="22" t="s">
        <v>1066</v>
      </c>
      <c r="AA530" s="5" t="s">
        <v>1064</v>
      </c>
      <c r="BB530" s="85" t="n">
        <f aca="false">IF(ISERROR(VLOOKUP($B530,$AB:$AX,1,0)),0,(VLOOKUP($B530,$AB:$AX,1,0)))</f>
        <v>0</v>
      </c>
      <c r="BC530" s="86" t="n">
        <f aca="false">IF(ISERROR(VLOOKUP($B530,$AB:$AX,2,0)),0,(VLOOKUP($B530,$AB:$AX,2,0)))</f>
        <v>0</v>
      </c>
      <c r="BD530" s="164" t="n">
        <f aca="false">IF(ISERROR(VLOOKUP($B530,$AB:$AX,3,0)),0,(VLOOKUP($B530,$AB:$AX,3,0)))</f>
        <v>0</v>
      </c>
      <c r="BE530" s="164" t="n">
        <f aca="false">IF(ISERROR(VLOOKUP($B530,$AB:$AX,4,0)),0,(VLOOKUP($B530,$AB:$AX,4,0)))</f>
        <v>0</v>
      </c>
      <c r="BF530" s="164" t="n">
        <f aca="false">IF(ISERROR(VLOOKUP($B530,$AB:$AX,5,0)),0,(VLOOKUP($B530,$AB:$AX,5,0)))</f>
        <v>0</v>
      </c>
      <c r="BG530" s="164" t="n">
        <f aca="false">IF(ISERROR(VLOOKUP($B530,$AB:$AX,6,0)),0,(VLOOKUP($B530,$AB:$AX,6,0)))</f>
        <v>0</v>
      </c>
      <c r="BH530" s="164" t="n">
        <f aca="false">IF(ISERROR(VLOOKUP($B530,$AB:$AX,7,0)),0,(VLOOKUP($B530,$AB:$AX,7,0)))</f>
        <v>0</v>
      </c>
      <c r="BI530" s="164" t="n">
        <f aca="false">IF(ISERROR(VLOOKUP($B530,$AB:$AX,8,0)),0,(VLOOKUP($B530,$AB:$AX,8,0)))</f>
        <v>0</v>
      </c>
      <c r="BJ530" s="164" t="n">
        <f aca="false">IF(ISERROR(VLOOKUP($B530,$AB:$AX,9,0)),0,(VLOOKUP($B530,$AB:$AX,9,0)))</f>
        <v>0</v>
      </c>
      <c r="BK530" s="165" t="n">
        <f aca="false">IF(ISERROR(VLOOKUP($B530,$AB:$AX,10,0)),0,(VLOOKUP($B530,$AB:$AX,10,0)))</f>
        <v>0</v>
      </c>
    </row>
    <row r="531" customFormat="false" ht="12.75" hidden="true" customHeight="false" outlineLevel="0" collapsed="false">
      <c r="A531" s="174" t="s">
        <v>1068</v>
      </c>
      <c r="AA531" s="5" t="s">
        <v>1068</v>
      </c>
      <c r="BB531" s="85" t="n">
        <f aca="false">IF(ISERROR(VLOOKUP($B531,$AB:$AX,1,0)),0,(VLOOKUP($B531,$AB:$AX,1,0)))</f>
        <v>0</v>
      </c>
      <c r="BC531" s="86" t="n">
        <f aca="false">IF(ISERROR(VLOOKUP($B531,$AB:$AX,2,0)),0,(VLOOKUP($B531,$AB:$AX,2,0)))</f>
        <v>0</v>
      </c>
      <c r="BD531" s="164" t="n">
        <f aca="false">IF(ISERROR(VLOOKUP($B531,$AB:$AX,3,0)),0,(VLOOKUP($B531,$AB:$AX,3,0)))</f>
        <v>0</v>
      </c>
      <c r="BE531" s="164" t="n">
        <f aca="false">IF(ISERROR(VLOOKUP($B531,$AB:$AX,4,0)),0,(VLOOKUP($B531,$AB:$AX,4,0)))</f>
        <v>0</v>
      </c>
      <c r="BF531" s="164" t="n">
        <f aca="false">IF(ISERROR(VLOOKUP($B531,$AB:$AX,5,0)),0,(VLOOKUP($B531,$AB:$AX,5,0)))</f>
        <v>0</v>
      </c>
      <c r="BG531" s="164" t="n">
        <f aca="false">IF(ISERROR(VLOOKUP($B531,$AB:$AX,6,0)),0,(VLOOKUP($B531,$AB:$AX,6,0)))</f>
        <v>0</v>
      </c>
      <c r="BH531" s="164" t="n">
        <f aca="false">IF(ISERROR(VLOOKUP($B531,$AB:$AX,7,0)),0,(VLOOKUP($B531,$AB:$AX,7,0)))</f>
        <v>0</v>
      </c>
      <c r="BI531" s="164" t="n">
        <f aca="false">IF(ISERROR(VLOOKUP($B531,$AB:$AX,8,0)),0,(VLOOKUP($B531,$AB:$AX,8,0)))</f>
        <v>0</v>
      </c>
      <c r="BJ531" s="164" t="n">
        <f aca="false">IF(ISERROR(VLOOKUP($B531,$AB:$AX,9,0)),0,(VLOOKUP($B531,$AB:$AX,9,0)))</f>
        <v>0</v>
      </c>
      <c r="BK531" s="165" t="n">
        <f aca="false">IF(ISERROR(VLOOKUP($B531,$AB:$AX,10,0)),0,(VLOOKUP($B531,$AB:$AX,10,0)))</f>
        <v>0</v>
      </c>
    </row>
    <row r="532" customFormat="false" ht="12.75" hidden="true" customHeight="false" outlineLevel="0" collapsed="false">
      <c r="A532" s="174" t="s">
        <v>1069</v>
      </c>
      <c r="AA532" s="5" t="s">
        <v>1069</v>
      </c>
      <c r="BB532" s="85" t="n">
        <f aca="false">IF(ISERROR(VLOOKUP($B532,$AB:$AX,1,0)),0,(VLOOKUP($B532,$AB:$AX,1,0)))</f>
        <v>0</v>
      </c>
      <c r="BC532" s="86" t="n">
        <f aca="false">IF(ISERROR(VLOOKUP($B532,$AB:$AX,2,0)),0,(VLOOKUP($B532,$AB:$AX,2,0)))</f>
        <v>0</v>
      </c>
      <c r="BD532" s="164" t="n">
        <f aca="false">IF(ISERROR(VLOOKUP($B532,$AB:$AX,3,0)),0,(VLOOKUP($B532,$AB:$AX,3,0)))</f>
        <v>0</v>
      </c>
      <c r="BE532" s="164" t="n">
        <f aca="false">IF(ISERROR(VLOOKUP($B532,$AB:$AX,4,0)),0,(VLOOKUP($B532,$AB:$AX,4,0)))</f>
        <v>0</v>
      </c>
      <c r="BF532" s="164" t="n">
        <f aca="false">IF(ISERROR(VLOOKUP($B532,$AB:$AX,5,0)),0,(VLOOKUP($B532,$AB:$AX,5,0)))</f>
        <v>0</v>
      </c>
      <c r="BG532" s="164" t="n">
        <f aca="false">IF(ISERROR(VLOOKUP($B532,$AB:$AX,6,0)),0,(VLOOKUP($B532,$AB:$AX,6,0)))</f>
        <v>0</v>
      </c>
      <c r="BH532" s="164" t="n">
        <f aca="false">IF(ISERROR(VLOOKUP($B532,$AB:$AX,7,0)),0,(VLOOKUP($B532,$AB:$AX,7,0)))</f>
        <v>0</v>
      </c>
      <c r="BI532" s="164" t="n">
        <f aca="false">IF(ISERROR(VLOOKUP($B532,$AB:$AX,8,0)),0,(VLOOKUP($B532,$AB:$AX,8,0)))</f>
        <v>0</v>
      </c>
      <c r="BJ532" s="164" t="n">
        <f aca="false">IF(ISERROR(VLOOKUP($B532,$AB:$AX,9,0)),0,(VLOOKUP($B532,$AB:$AX,9,0)))</f>
        <v>0</v>
      </c>
      <c r="BK532" s="165" t="n">
        <f aca="false">IF(ISERROR(VLOOKUP($B532,$AB:$AX,10,0)),0,(VLOOKUP($B532,$AB:$AX,10,0)))</f>
        <v>0</v>
      </c>
    </row>
    <row r="533" customFormat="false" ht="12.75" hidden="true" customHeight="false" outlineLevel="0" collapsed="false">
      <c r="A533" s="174" t="s">
        <v>1070</v>
      </c>
      <c r="AA533" s="5" t="s">
        <v>1070</v>
      </c>
      <c r="BB533" s="85" t="n">
        <f aca="false">IF(ISERROR(VLOOKUP($B533,$AB:$AX,1,0)),0,(VLOOKUP($B533,$AB:$AX,1,0)))</f>
        <v>0</v>
      </c>
      <c r="BC533" s="86" t="n">
        <f aca="false">IF(ISERROR(VLOOKUP($B533,$AB:$AX,2,0)),0,(VLOOKUP($B533,$AB:$AX,2,0)))</f>
        <v>0</v>
      </c>
      <c r="BD533" s="164" t="n">
        <f aca="false">IF(ISERROR(VLOOKUP($B533,$AB:$AX,3,0)),0,(VLOOKUP($B533,$AB:$AX,3,0)))</f>
        <v>0</v>
      </c>
      <c r="BE533" s="164" t="n">
        <f aca="false">IF(ISERROR(VLOOKUP($B533,$AB:$AX,4,0)),0,(VLOOKUP($B533,$AB:$AX,4,0)))</f>
        <v>0</v>
      </c>
      <c r="BF533" s="164" t="n">
        <f aca="false">IF(ISERROR(VLOOKUP($B533,$AB:$AX,5,0)),0,(VLOOKUP($B533,$AB:$AX,5,0)))</f>
        <v>0</v>
      </c>
      <c r="BG533" s="164" t="n">
        <f aca="false">IF(ISERROR(VLOOKUP($B533,$AB:$AX,6,0)),0,(VLOOKUP($B533,$AB:$AX,6,0)))</f>
        <v>0</v>
      </c>
      <c r="BH533" s="164" t="n">
        <f aca="false">IF(ISERROR(VLOOKUP($B533,$AB:$AX,7,0)),0,(VLOOKUP($B533,$AB:$AX,7,0)))</f>
        <v>0</v>
      </c>
      <c r="BI533" s="164" t="n">
        <f aca="false">IF(ISERROR(VLOOKUP($B533,$AB:$AX,8,0)),0,(VLOOKUP($B533,$AB:$AX,8,0)))</f>
        <v>0</v>
      </c>
      <c r="BJ533" s="164" t="n">
        <f aca="false">IF(ISERROR(VLOOKUP($B533,$AB:$AX,9,0)),0,(VLOOKUP($B533,$AB:$AX,9,0)))</f>
        <v>0</v>
      </c>
      <c r="BK533" s="165" t="n">
        <f aca="false">IF(ISERROR(VLOOKUP($B533,$AB:$AX,10,0)),0,(VLOOKUP($B533,$AB:$AX,10,0)))</f>
        <v>0</v>
      </c>
    </row>
    <row r="534" customFormat="false" ht="12.75" hidden="true" customHeight="false" outlineLevel="0" collapsed="false">
      <c r="A534" s="174" t="s">
        <v>1071</v>
      </c>
      <c r="AA534" s="5" t="s">
        <v>1071</v>
      </c>
      <c r="BB534" s="85" t="n">
        <f aca="false">IF(ISERROR(VLOOKUP($B534,$AB:$AX,1,0)),0,(VLOOKUP($B534,$AB:$AX,1,0)))</f>
        <v>0</v>
      </c>
      <c r="BC534" s="86" t="n">
        <f aca="false">IF(ISERROR(VLOOKUP($B534,$AB:$AX,2,0)),0,(VLOOKUP($B534,$AB:$AX,2,0)))</f>
        <v>0</v>
      </c>
      <c r="BD534" s="164" t="n">
        <f aca="false">IF(ISERROR(VLOOKUP($B534,$AB:$AX,3,0)),0,(VLOOKUP($B534,$AB:$AX,3,0)))</f>
        <v>0</v>
      </c>
      <c r="BE534" s="164" t="n">
        <f aca="false">IF(ISERROR(VLOOKUP($B534,$AB:$AX,4,0)),0,(VLOOKUP($B534,$AB:$AX,4,0)))</f>
        <v>0</v>
      </c>
      <c r="BF534" s="164" t="n">
        <f aca="false">IF(ISERROR(VLOOKUP($B534,$AB:$AX,5,0)),0,(VLOOKUP($B534,$AB:$AX,5,0)))</f>
        <v>0</v>
      </c>
      <c r="BG534" s="164" t="n">
        <f aca="false">IF(ISERROR(VLOOKUP($B534,$AB:$AX,6,0)),0,(VLOOKUP($B534,$AB:$AX,6,0)))</f>
        <v>0</v>
      </c>
      <c r="BH534" s="164" t="n">
        <f aca="false">IF(ISERROR(VLOOKUP($B534,$AB:$AX,7,0)),0,(VLOOKUP($B534,$AB:$AX,7,0)))</f>
        <v>0</v>
      </c>
      <c r="BI534" s="164" t="n">
        <f aca="false">IF(ISERROR(VLOOKUP($B534,$AB:$AX,8,0)),0,(VLOOKUP($B534,$AB:$AX,8,0)))</f>
        <v>0</v>
      </c>
      <c r="BJ534" s="164" t="n">
        <f aca="false">IF(ISERROR(VLOOKUP($B534,$AB:$AX,9,0)),0,(VLOOKUP($B534,$AB:$AX,9,0)))</f>
        <v>0</v>
      </c>
      <c r="BK534" s="165" t="n">
        <f aca="false">IF(ISERROR(VLOOKUP($B534,$AB:$AX,10,0)),0,(VLOOKUP($B534,$AB:$AX,10,0)))</f>
        <v>0</v>
      </c>
    </row>
    <row r="535" customFormat="false" ht="12.75" hidden="true" customHeight="false" outlineLevel="0" collapsed="false">
      <c r="A535" s="174" t="s">
        <v>1072</v>
      </c>
      <c r="AA535" s="5" t="s">
        <v>1072</v>
      </c>
      <c r="BB535" s="85" t="n">
        <f aca="false">IF(ISERROR(VLOOKUP($B535,$AB:$AX,1,0)),0,(VLOOKUP($B535,$AB:$AX,1,0)))</f>
        <v>0</v>
      </c>
      <c r="BC535" s="86" t="n">
        <f aca="false">IF(ISERROR(VLOOKUP($B535,$AB:$AX,2,0)),0,(VLOOKUP($B535,$AB:$AX,2,0)))</f>
        <v>0</v>
      </c>
      <c r="BD535" s="164" t="n">
        <f aca="false">IF(ISERROR(VLOOKUP($B535,$AB:$AX,3,0)),0,(VLOOKUP($B535,$AB:$AX,3,0)))</f>
        <v>0</v>
      </c>
      <c r="BE535" s="164" t="n">
        <f aca="false">IF(ISERROR(VLOOKUP($B535,$AB:$AX,4,0)),0,(VLOOKUP($B535,$AB:$AX,4,0)))</f>
        <v>0</v>
      </c>
      <c r="BF535" s="164" t="n">
        <f aca="false">IF(ISERROR(VLOOKUP($B535,$AB:$AX,5,0)),0,(VLOOKUP($B535,$AB:$AX,5,0)))</f>
        <v>0</v>
      </c>
      <c r="BG535" s="164" t="n">
        <f aca="false">IF(ISERROR(VLOOKUP($B535,$AB:$AX,6,0)),0,(VLOOKUP($B535,$AB:$AX,6,0)))</f>
        <v>0</v>
      </c>
      <c r="BH535" s="164" t="n">
        <f aca="false">IF(ISERROR(VLOOKUP($B535,$AB:$AX,7,0)),0,(VLOOKUP($B535,$AB:$AX,7,0)))</f>
        <v>0</v>
      </c>
      <c r="BI535" s="164" t="n">
        <f aca="false">IF(ISERROR(VLOOKUP($B535,$AB:$AX,8,0)),0,(VLOOKUP($B535,$AB:$AX,8,0)))</f>
        <v>0</v>
      </c>
      <c r="BJ535" s="164" t="n">
        <f aca="false">IF(ISERROR(VLOOKUP($B535,$AB:$AX,9,0)),0,(VLOOKUP($B535,$AB:$AX,9,0)))</f>
        <v>0</v>
      </c>
      <c r="BK535" s="165" t="n">
        <f aca="false">IF(ISERROR(VLOOKUP($B535,$AB:$AX,10,0)),0,(VLOOKUP($B535,$AB:$AX,10,0)))</f>
        <v>0</v>
      </c>
    </row>
    <row r="536" customFormat="false" ht="12.75" hidden="true" customHeight="false" outlineLevel="0" collapsed="false">
      <c r="A536" s="174" t="s">
        <v>1073</v>
      </c>
      <c r="AA536" s="5" t="s">
        <v>1073</v>
      </c>
      <c r="BB536" s="85" t="n">
        <f aca="false">IF(ISERROR(VLOOKUP($B536,$AB:$AX,1,0)),0,(VLOOKUP($B536,$AB:$AX,1,0)))</f>
        <v>0</v>
      </c>
      <c r="BC536" s="86" t="n">
        <f aca="false">IF(ISERROR(VLOOKUP($B536,$AB:$AX,2,0)),0,(VLOOKUP($B536,$AB:$AX,2,0)))</f>
        <v>0</v>
      </c>
      <c r="BD536" s="164" t="n">
        <f aca="false">IF(ISERROR(VLOOKUP($B536,$AB:$AX,3,0)),0,(VLOOKUP($B536,$AB:$AX,3,0)))</f>
        <v>0</v>
      </c>
      <c r="BE536" s="164" t="n">
        <f aca="false">IF(ISERROR(VLOOKUP($B536,$AB:$AX,4,0)),0,(VLOOKUP($B536,$AB:$AX,4,0)))</f>
        <v>0</v>
      </c>
      <c r="BF536" s="164" t="n">
        <f aca="false">IF(ISERROR(VLOOKUP($B536,$AB:$AX,5,0)),0,(VLOOKUP($B536,$AB:$AX,5,0)))</f>
        <v>0</v>
      </c>
      <c r="BG536" s="164" t="n">
        <f aca="false">IF(ISERROR(VLOOKUP($B536,$AB:$AX,6,0)),0,(VLOOKUP($B536,$AB:$AX,6,0)))</f>
        <v>0</v>
      </c>
      <c r="BH536" s="164" t="n">
        <f aca="false">IF(ISERROR(VLOOKUP($B536,$AB:$AX,7,0)),0,(VLOOKUP($B536,$AB:$AX,7,0)))</f>
        <v>0</v>
      </c>
      <c r="BI536" s="164" t="n">
        <f aca="false">IF(ISERROR(VLOOKUP($B536,$AB:$AX,8,0)),0,(VLOOKUP($B536,$AB:$AX,8,0)))</f>
        <v>0</v>
      </c>
      <c r="BJ536" s="164" t="n">
        <f aca="false">IF(ISERROR(VLOOKUP($B536,$AB:$AX,9,0)),0,(VLOOKUP($B536,$AB:$AX,9,0)))</f>
        <v>0</v>
      </c>
      <c r="BK536" s="165" t="n">
        <f aca="false">IF(ISERROR(VLOOKUP($B536,$AB:$AX,10,0)),0,(VLOOKUP($B536,$AB:$AX,10,0)))</f>
        <v>0</v>
      </c>
    </row>
    <row r="537" customFormat="false" ht="12.75" hidden="true" customHeight="false" outlineLevel="0" collapsed="false">
      <c r="A537" s="174" t="s">
        <v>1074</v>
      </c>
      <c r="AA537" s="5" t="s">
        <v>1074</v>
      </c>
      <c r="BB537" s="85" t="n">
        <f aca="false">IF(ISERROR(VLOOKUP($B537,$AB:$AX,1,0)),0,(VLOOKUP($B537,$AB:$AX,1,0)))</f>
        <v>0</v>
      </c>
      <c r="BC537" s="86" t="n">
        <f aca="false">IF(ISERROR(VLOOKUP($B537,$AB:$AX,2,0)),0,(VLOOKUP($B537,$AB:$AX,2,0)))</f>
        <v>0</v>
      </c>
      <c r="BD537" s="164" t="n">
        <f aca="false">IF(ISERROR(VLOOKUP($B537,$AB:$AX,3,0)),0,(VLOOKUP($B537,$AB:$AX,3,0)))</f>
        <v>0</v>
      </c>
      <c r="BE537" s="164" t="n">
        <f aca="false">IF(ISERROR(VLOOKUP($B537,$AB:$AX,4,0)),0,(VLOOKUP($B537,$AB:$AX,4,0)))</f>
        <v>0</v>
      </c>
      <c r="BF537" s="164" t="n">
        <f aca="false">IF(ISERROR(VLOOKUP($B537,$AB:$AX,5,0)),0,(VLOOKUP($B537,$AB:$AX,5,0)))</f>
        <v>0</v>
      </c>
      <c r="BG537" s="164" t="n">
        <f aca="false">IF(ISERROR(VLOOKUP($B537,$AB:$AX,6,0)),0,(VLOOKUP($B537,$AB:$AX,6,0)))</f>
        <v>0</v>
      </c>
      <c r="BH537" s="164" t="n">
        <f aca="false">IF(ISERROR(VLOOKUP($B537,$AB:$AX,7,0)),0,(VLOOKUP($B537,$AB:$AX,7,0)))</f>
        <v>0</v>
      </c>
      <c r="BI537" s="164" t="n">
        <f aca="false">IF(ISERROR(VLOOKUP($B537,$AB:$AX,8,0)),0,(VLOOKUP($B537,$AB:$AX,8,0)))</f>
        <v>0</v>
      </c>
      <c r="BJ537" s="164" t="n">
        <f aca="false">IF(ISERROR(VLOOKUP($B537,$AB:$AX,9,0)),0,(VLOOKUP($B537,$AB:$AX,9,0)))</f>
        <v>0</v>
      </c>
      <c r="BK537" s="165" t="n">
        <f aca="false">IF(ISERROR(VLOOKUP($B537,$AB:$AX,10,0)),0,(VLOOKUP($B537,$AB:$AX,10,0)))</f>
        <v>0</v>
      </c>
    </row>
    <row r="538" customFormat="false" ht="12.75" hidden="true" customHeight="false" outlineLevel="0" collapsed="false">
      <c r="A538" s="174" t="s">
        <v>1075</v>
      </c>
      <c r="AA538" s="5" t="s">
        <v>1075</v>
      </c>
      <c r="BB538" s="85" t="n">
        <f aca="false">IF(ISERROR(VLOOKUP($B538,$AB:$AX,1,0)),0,(VLOOKUP($B538,$AB:$AX,1,0)))</f>
        <v>0</v>
      </c>
      <c r="BC538" s="86" t="n">
        <f aca="false">IF(ISERROR(VLOOKUP($B538,$AB:$AX,2,0)),0,(VLOOKUP($B538,$AB:$AX,2,0)))</f>
        <v>0</v>
      </c>
      <c r="BD538" s="164" t="n">
        <f aca="false">IF(ISERROR(VLOOKUP($B538,$AB:$AX,3,0)),0,(VLOOKUP($B538,$AB:$AX,3,0)))</f>
        <v>0</v>
      </c>
      <c r="BE538" s="164" t="n">
        <f aca="false">IF(ISERROR(VLOOKUP($B538,$AB:$AX,4,0)),0,(VLOOKUP($B538,$AB:$AX,4,0)))</f>
        <v>0</v>
      </c>
      <c r="BF538" s="164" t="n">
        <f aca="false">IF(ISERROR(VLOOKUP($B538,$AB:$AX,5,0)),0,(VLOOKUP($B538,$AB:$AX,5,0)))</f>
        <v>0</v>
      </c>
      <c r="BG538" s="164" t="n">
        <f aca="false">IF(ISERROR(VLOOKUP($B538,$AB:$AX,6,0)),0,(VLOOKUP($B538,$AB:$AX,6,0)))</f>
        <v>0</v>
      </c>
      <c r="BH538" s="164" t="n">
        <f aca="false">IF(ISERROR(VLOOKUP($B538,$AB:$AX,7,0)),0,(VLOOKUP($B538,$AB:$AX,7,0)))</f>
        <v>0</v>
      </c>
      <c r="BI538" s="164" t="n">
        <f aca="false">IF(ISERROR(VLOOKUP($B538,$AB:$AX,8,0)),0,(VLOOKUP($B538,$AB:$AX,8,0)))</f>
        <v>0</v>
      </c>
      <c r="BJ538" s="164" t="n">
        <f aca="false">IF(ISERROR(VLOOKUP($B538,$AB:$AX,9,0)),0,(VLOOKUP($B538,$AB:$AX,9,0)))</f>
        <v>0</v>
      </c>
      <c r="BK538" s="165" t="n">
        <f aca="false">IF(ISERROR(VLOOKUP($B538,$AB:$AX,10,0)),0,(VLOOKUP($B538,$AB:$AX,10,0)))</f>
        <v>0</v>
      </c>
    </row>
    <row r="539" customFormat="false" ht="12.75" hidden="true" customHeight="false" outlineLevel="0" collapsed="false">
      <c r="A539" s="174" t="s">
        <v>1076</v>
      </c>
      <c r="AA539" s="5" t="s">
        <v>1076</v>
      </c>
      <c r="BB539" s="85" t="n">
        <f aca="false">IF(ISERROR(VLOOKUP($B539,$AB:$AX,1,0)),0,(VLOOKUP($B539,$AB:$AX,1,0)))</f>
        <v>0</v>
      </c>
      <c r="BC539" s="86" t="n">
        <f aca="false">IF(ISERROR(VLOOKUP($B539,$AB:$AX,2,0)),0,(VLOOKUP($B539,$AB:$AX,2,0)))</f>
        <v>0</v>
      </c>
      <c r="BD539" s="164" t="n">
        <f aca="false">IF(ISERROR(VLOOKUP($B539,$AB:$AX,3,0)),0,(VLOOKUP($B539,$AB:$AX,3,0)))</f>
        <v>0</v>
      </c>
      <c r="BE539" s="164" t="n">
        <f aca="false">IF(ISERROR(VLOOKUP($B539,$AB:$AX,4,0)),0,(VLOOKUP($B539,$AB:$AX,4,0)))</f>
        <v>0</v>
      </c>
      <c r="BF539" s="164" t="n">
        <f aca="false">IF(ISERROR(VLOOKUP($B539,$AB:$AX,5,0)),0,(VLOOKUP($B539,$AB:$AX,5,0)))</f>
        <v>0</v>
      </c>
      <c r="BG539" s="164" t="n">
        <f aca="false">IF(ISERROR(VLOOKUP($B539,$AB:$AX,6,0)),0,(VLOOKUP($B539,$AB:$AX,6,0)))</f>
        <v>0</v>
      </c>
      <c r="BH539" s="164" t="n">
        <f aca="false">IF(ISERROR(VLOOKUP($B539,$AB:$AX,7,0)),0,(VLOOKUP($B539,$AB:$AX,7,0)))</f>
        <v>0</v>
      </c>
      <c r="BI539" s="164" t="n">
        <f aca="false">IF(ISERROR(VLOOKUP($B539,$AB:$AX,8,0)),0,(VLOOKUP($B539,$AB:$AX,8,0)))</f>
        <v>0</v>
      </c>
      <c r="BJ539" s="164" t="n">
        <f aca="false">IF(ISERROR(VLOOKUP($B539,$AB:$AX,9,0)),0,(VLOOKUP($B539,$AB:$AX,9,0)))</f>
        <v>0</v>
      </c>
      <c r="BK539" s="165" t="n">
        <f aca="false">IF(ISERROR(VLOOKUP($B539,$AB:$AX,10,0)),0,(VLOOKUP($B539,$AB:$AX,10,0)))</f>
        <v>0</v>
      </c>
    </row>
    <row r="540" customFormat="false" ht="12.75" hidden="true" customHeight="false" outlineLevel="0" collapsed="false">
      <c r="A540" s="174" t="s">
        <v>1077</v>
      </c>
      <c r="AA540" s="5" t="s">
        <v>1077</v>
      </c>
      <c r="BB540" s="85" t="n">
        <f aca="false">IF(ISERROR(VLOOKUP($B540,$AB:$AX,1,0)),0,(VLOOKUP($B540,$AB:$AX,1,0)))</f>
        <v>0</v>
      </c>
      <c r="BC540" s="86" t="n">
        <f aca="false">IF(ISERROR(VLOOKUP($B540,$AB:$AX,2,0)),0,(VLOOKUP($B540,$AB:$AX,2,0)))</f>
        <v>0</v>
      </c>
      <c r="BD540" s="164" t="n">
        <f aca="false">IF(ISERROR(VLOOKUP($B540,$AB:$AX,3,0)),0,(VLOOKUP($B540,$AB:$AX,3,0)))</f>
        <v>0</v>
      </c>
      <c r="BE540" s="164" t="n">
        <f aca="false">IF(ISERROR(VLOOKUP($B540,$AB:$AX,4,0)),0,(VLOOKUP($B540,$AB:$AX,4,0)))</f>
        <v>0</v>
      </c>
      <c r="BF540" s="164" t="n">
        <f aca="false">IF(ISERROR(VLOOKUP($B540,$AB:$AX,5,0)),0,(VLOOKUP($B540,$AB:$AX,5,0)))</f>
        <v>0</v>
      </c>
      <c r="BG540" s="164" t="n">
        <f aca="false">IF(ISERROR(VLOOKUP($B540,$AB:$AX,6,0)),0,(VLOOKUP($B540,$AB:$AX,6,0)))</f>
        <v>0</v>
      </c>
      <c r="BH540" s="164" t="n">
        <f aca="false">IF(ISERROR(VLOOKUP($B540,$AB:$AX,7,0)),0,(VLOOKUP($B540,$AB:$AX,7,0)))</f>
        <v>0</v>
      </c>
      <c r="BI540" s="164" t="n">
        <f aca="false">IF(ISERROR(VLOOKUP($B540,$AB:$AX,8,0)),0,(VLOOKUP($B540,$AB:$AX,8,0)))</f>
        <v>0</v>
      </c>
      <c r="BJ540" s="164" t="n">
        <f aca="false">IF(ISERROR(VLOOKUP($B540,$AB:$AX,9,0)),0,(VLOOKUP($B540,$AB:$AX,9,0)))</f>
        <v>0</v>
      </c>
      <c r="BK540" s="165" t="n">
        <f aca="false">IF(ISERROR(VLOOKUP($B540,$AB:$AX,10,0)),0,(VLOOKUP($B540,$AB:$AX,10,0)))</f>
        <v>0</v>
      </c>
    </row>
    <row r="541" customFormat="false" ht="12.75" hidden="true" customHeight="false" outlineLevel="0" collapsed="false">
      <c r="A541" s="174" t="s">
        <v>1078</v>
      </c>
      <c r="AA541" s="5" t="s">
        <v>1078</v>
      </c>
      <c r="BB541" s="85" t="n">
        <f aca="false">IF(ISERROR(VLOOKUP($B541,$AB:$AX,1,0)),0,(VLOOKUP($B541,$AB:$AX,1,0)))</f>
        <v>0</v>
      </c>
      <c r="BC541" s="86" t="n">
        <f aca="false">IF(ISERROR(VLOOKUP($B541,$AB:$AX,2,0)),0,(VLOOKUP($B541,$AB:$AX,2,0)))</f>
        <v>0</v>
      </c>
      <c r="BD541" s="164" t="n">
        <f aca="false">IF(ISERROR(VLOOKUP($B541,$AB:$AX,3,0)),0,(VLOOKUP($B541,$AB:$AX,3,0)))</f>
        <v>0</v>
      </c>
      <c r="BE541" s="164" t="n">
        <f aca="false">IF(ISERROR(VLOOKUP($B541,$AB:$AX,4,0)),0,(VLOOKUP($B541,$AB:$AX,4,0)))</f>
        <v>0</v>
      </c>
      <c r="BF541" s="164" t="n">
        <f aca="false">IF(ISERROR(VLOOKUP($B541,$AB:$AX,5,0)),0,(VLOOKUP($B541,$AB:$AX,5,0)))</f>
        <v>0</v>
      </c>
      <c r="BG541" s="164" t="n">
        <f aca="false">IF(ISERROR(VLOOKUP($B541,$AB:$AX,6,0)),0,(VLOOKUP($B541,$AB:$AX,6,0)))</f>
        <v>0</v>
      </c>
      <c r="BH541" s="164" t="n">
        <f aca="false">IF(ISERROR(VLOOKUP($B541,$AB:$AX,7,0)),0,(VLOOKUP($B541,$AB:$AX,7,0)))</f>
        <v>0</v>
      </c>
      <c r="BI541" s="164" t="n">
        <f aca="false">IF(ISERROR(VLOOKUP($B541,$AB:$AX,8,0)),0,(VLOOKUP($B541,$AB:$AX,8,0)))</f>
        <v>0</v>
      </c>
      <c r="BJ541" s="164" t="n">
        <f aca="false">IF(ISERROR(VLOOKUP($B541,$AB:$AX,9,0)),0,(VLOOKUP($B541,$AB:$AX,9,0)))</f>
        <v>0</v>
      </c>
      <c r="BK541" s="165" t="n">
        <f aca="false">IF(ISERROR(VLOOKUP($B541,$AB:$AX,10,0)),0,(VLOOKUP($B541,$AB:$AX,10,0)))</f>
        <v>0</v>
      </c>
    </row>
    <row r="542" customFormat="false" ht="12.75" hidden="true" customHeight="false" outlineLevel="0" collapsed="false">
      <c r="A542" s="174" t="s">
        <v>1079</v>
      </c>
      <c r="AA542" s="5" t="s">
        <v>1079</v>
      </c>
      <c r="BB542" s="85" t="n">
        <f aca="false">IF(ISERROR(VLOOKUP($B542,$AB:$AX,1,0)),0,(VLOOKUP($B542,$AB:$AX,1,0)))</f>
        <v>0</v>
      </c>
      <c r="BC542" s="86" t="n">
        <f aca="false">IF(ISERROR(VLOOKUP($B542,$AB:$AX,2,0)),0,(VLOOKUP($B542,$AB:$AX,2,0)))</f>
        <v>0</v>
      </c>
      <c r="BD542" s="164" t="n">
        <f aca="false">IF(ISERROR(VLOOKUP($B542,$AB:$AX,3,0)),0,(VLOOKUP($B542,$AB:$AX,3,0)))</f>
        <v>0</v>
      </c>
      <c r="BE542" s="164" t="n">
        <f aca="false">IF(ISERROR(VLOOKUP($B542,$AB:$AX,4,0)),0,(VLOOKUP($B542,$AB:$AX,4,0)))</f>
        <v>0</v>
      </c>
      <c r="BF542" s="164" t="n">
        <f aca="false">IF(ISERROR(VLOOKUP($B542,$AB:$AX,5,0)),0,(VLOOKUP($B542,$AB:$AX,5,0)))</f>
        <v>0</v>
      </c>
      <c r="BG542" s="164" t="n">
        <f aca="false">IF(ISERROR(VLOOKUP($B542,$AB:$AX,6,0)),0,(VLOOKUP($B542,$AB:$AX,6,0)))</f>
        <v>0</v>
      </c>
      <c r="BH542" s="164" t="n">
        <f aca="false">IF(ISERROR(VLOOKUP($B542,$AB:$AX,7,0)),0,(VLOOKUP($B542,$AB:$AX,7,0)))</f>
        <v>0</v>
      </c>
      <c r="BI542" s="164" t="n">
        <f aca="false">IF(ISERROR(VLOOKUP($B542,$AB:$AX,8,0)),0,(VLOOKUP($B542,$AB:$AX,8,0)))</f>
        <v>0</v>
      </c>
      <c r="BJ542" s="164" t="n">
        <f aca="false">IF(ISERROR(VLOOKUP($B542,$AB:$AX,9,0)),0,(VLOOKUP($B542,$AB:$AX,9,0)))</f>
        <v>0</v>
      </c>
      <c r="BK542" s="165" t="n">
        <f aca="false">IF(ISERROR(VLOOKUP($B542,$AB:$AX,10,0)),0,(VLOOKUP($B542,$AB:$AX,10,0)))</f>
        <v>0</v>
      </c>
    </row>
    <row r="543" customFormat="false" ht="12.75" hidden="true" customHeight="false" outlineLevel="0" collapsed="false">
      <c r="A543" s="174" t="s">
        <v>1080</v>
      </c>
      <c r="AA543" s="5" t="s">
        <v>1080</v>
      </c>
      <c r="BB543" s="85" t="n">
        <f aca="false">IF(ISERROR(VLOOKUP($B543,$AB:$AX,1,0)),0,(VLOOKUP($B543,$AB:$AX,1,0)))</f>
        <v>0</v>
      </c>
      <c r="BC543" s="86" t="n">
        <f aca="false">IF(ISERROR(VLOOKUP($B543,$AB:$AX,2,0)),0,(VLOOKUP($B543,$AB:$AX,2,0)))</f>
        <v>0</v>
      </c>
      <c r="BD543" s="164" t="n">
        <f aca="false">IF(ISERROR(VLOOKUP($B543,$AB:$AX,3,0)),0,(VLOOKUP($B543,$AB:$AX,3,0)))</f>
        <v>0</v>
      </c>
      <c r="BE543" s="164" t="n">
        <f aca="false">IF(ISERROR(VLOOKUP($B543,$AB:$AX,4,0)),0,(VLOOKUP($B543,$AB:$AX,4,0)))</f>
        <v>0</v>
      </c>
      <c r="BF543" s="164" t="n">
        <f aca="false">IF(ISERROR(VLOOKUP($B543,$AB:$AX,5,0)),0,(VLOOKUP($B543,$AB:$AX,5,0)))</f>
        <v>0</v>
      </c>
      <c r="BG543" s="164" t="n">
        <f aca="false">IF(ISERROR(VLOOKUP($B543,$AB:$AX,6,0)),0,(VLOOKUP($B543,$AB:$AX,6,0)))</f>
        <v>0</v>
      </c>
      <c r="BH543" s="164" t="n">
        <f aca="false">IF(ISERROR(VLOOKUP($B543,$AB:$AX,7,0)),0,(VLOOKUP($B543,$AB:$AX,7,0)))</f>
        <v>0</v>
      </c>
      <c r="BI543" s="164" t="n">
        <f aca="false">IF(ISERROR(VLOOKUP($B543,$AB:$AX,8,0)),0,(VLOOKUP($B543,$AB:$AX,8,0)))</f>
        <v>0</v>
      </c>
      <c r="BJ543" s="164" t="n">
        <f aca="false">IF(ISERROR(VLOOKUP($B543,$AB:$AX,9,0)),0,(VLOOKUP($B543,$AB:$AX,9,0)))</f>
        <v>0</v>
      </c>
      <c r="BK543" s="165" t="n">
        <f aca="false">IF(ISERROR(VLOOKUP($B543,$AB:$AX,10,0)),0,(VLOOKUP($B543,$AB:$AX,10,0)))</f>
        <v>0</v>
      </c>
    </row>
    <row r="544" customFormat="false" ht="12.75" hidden="true" customHeight="false" outlineLevel="0" collapsed="false">
      <c r="A544" s="174" t="s">
        <v>1081</v>
      </c>
      <c r="AA544" s="5" t="s">
        <v>1081</v>
      </c>
      <c r="BB544" s="85" t="n">
        <f aca="false">IF(ISERROR(VLOOKUP($B544,$AB:$AX,1,0)),0,(VLOOKUP($B544,$AB:$AX,1,0)))</f>
        <v>0</v>
      </c>
      <c r="BC544" s="86" t="n">
        <f aca="false">IF(ISERROR(VLOOKUP($B544,$AB:$AX,2,0)),0,(VLOOKUP($B544,$AB:$AX,2,0)))</f>
        <v>0</v>
      </c>
      <c r="BD544" s="164" t="n">
        <f aca="false">IF(ISERROR(VLOOKUP($B544,$AB:$AX,3,0)),0,(VLOOKUP($B544,$AB:$AX,3,0)))</f>
        <v>0</v>
      </c>
      <c r="BE544" s="164" t="n">
        <f aca="false">IF(ISERROR(VLOOKUP($B544,$AB:$AX,4,0)),0,(VLOOKUP($B544,$AB:$AX,4,0)))</f>
        <v>0</v>
      </c>
      <c r="BF544" s="164" t="n">
        <f aca="false">IF(ISERROR(VLOOKUP($B544,$AB:$AX,5,0)),0,(VLOOKUP($B544,$AB:$AX,5,0)))</f>
        <v>0</v>
      </c>
      <c r="BG544" s="164" t="n">
        <f aca="false">IF(ISERROR(VLOOKUP($B544,$AB:$AX,6,0)),0,(VLOOKUP($B544,$AB:$AX,6,0)))</f>
        <v>0</v>
      </c>
      <c r="BH544" s="164" t="n">
        <f aca="false">IF(ISERROR(VLOOKUP($B544,$AB:$AX,7,0)),0,(VLOOKUP($B544,$AB:$AX,7,0)))</f>
        <v>0</v>
      </c>
      <c r="BI544" s="164" t="n">
        <f aca="false">IF(ISERROR(VLOOKUP($B544,$AB:$AX,8,0)),0,(VLOOKUP($B544,$AB:$AX,8,0)))</f>
        <v>0</v>
      </c>
      <c r="BJ544" s="164" t="n">
        <f aca="false">IF(ISERROR(VLOOKUP($B544,$AB:$AX,9,0)),0,(VLOOKUP($B544,$AB:$AX,9,0)))</f>
        <v>0</v>
      </c>
      <c r="BK544" s="165" t="n">
        <f aca="false">IF(ISERROR(VLOOKUP($B544,$AB:$AX,10,0)),0,(VLOOKUP($B544,$AB:$AX,10,0)))</f>
        <v>0</v>
      </c>
    </row>
    <row r="545" customFormat="false" ht="12.75" hidden="true" customHeight="false" outlineLevel="0" collapsed="false">
      <c r="A545" s="174" t="s">
        <v>1082</v>
      </c>
      <c r="AA545" s="5" t="s">
        <v>1082</v>
      </c>
      <c r="BB545" s="85" t="n">
        <f aca="false">IF(ISERROR(VLOOKUP($B545,$AB:$AX,1,0)),0,(VLOOKUP($B545,$AB:$AX,1,0)))</f>
        <v>0</v>
      </c>
      <c r="BC545" s="86" t="n">
        <f aca="false">IF(ISERROR(VLOOKUP($B545,$AB:$AX,2,0)),0,(VLOOKUP($B545,$AB:$AX,2,0)))</f>
        <v>0</v>
      </c>
      <c r="BD545" s="164" t="n">
        <f aca="false">IF(ISERROR(VLOOKUP($B545,$AB:$AX,3,0)),0,(VLOOKUP($B545,$AB:$AX,3,0)))</f>
        <v>0</v>
      </c>
      <c r="BE545" s="164" t="n">
        <f aca="false">IF(ISERROR(VLOOKUP($B545,$AB:$AX,4,0)),0,(VLOOKUP($B545,$AB:$AX,4,0)))</f>
        <v>0</v>
      </c>
      <c r="BF545" s="164" t="n">
        <f aca="false">IF(ISERROR(VLOOKUP($B545,$AB:$AX,5,0)),0,(VLOOKUP($B545,$AB:$AX,5,0)))</f>
        <v>0</v>
      </c>
      <c r="BG545" s="164" t="n">
        <f aca="false">IF(ISERROR(VLOOKUP($B545,$AB:$AX,6,0)),0,(VLOOKUP($B545,$AB:$AX,6,0)))</f>
        <v>0</v>
      </c>
      <c r="BH545" s="164" t="n">
        <f aca="false">IF(ISERROR(VLOOKUP($B545,$AB:$AX,7,0)),0,(VLOOKUP($B545,$AB:$AX,7,0)))</f>
        <v>0</v>
      </c>
      <c r="BI545" s="164" t="n">
        <f aca="false">IF(ISERROR(VLOOKUP($B545,$AB:$AX,8,0)),0,(VLOOKUP($B545,$AB:$AX,8,0)))</f>
        <v>0</v>
      </c>
      <c r="BJ545" s="164" t="n">
        <f aca="false">IF(ISERROR(VLOOKUP($B545,$AB:$AX,9,0)),0,(VLOOKUP($B545,$AB:$AX,9,0)))</f>
        <v>0</v>
      </c>
      <c r="BK545" s="165" t="n">
        <f aca="false">IF(ISERROR(VLOOKUP($B545,$AB:$AX,10,0)),0,(VLOOKUP($B545,$AB:$AX,10,0)))</f>
        <v>0</v>
      </c>
    </row>
    <row r="546" customFormat="false" ht="12.75" hidden="true" customHeight="false" outlineLevel="0" collapsed="false">
      <c r="A546" s="174" t="s">
        <v>1083</v>
      </c>
      <c r="AA546" s="5" t="s">
        <v>1083</v>
      </c>
      <c r="BB546" s="85" t="n">
        <f aca="false">IF(ISERROR(VLOOKUP($B546,$AB:$AX,1,0)),0,(VLOOKUP($B546,$AB:$AX,1,0)))</f>
        <v>0</v>
      </c>
      <c r="BC546" s="86" t="n">
        <f aca="false">IF(ISERROR(VLOOKUP($B546,$AB:$AX,2,0)),0,(VLOOKUP($B546,$AB:$AX,2,0)))</f>
        <v>0</v>
      </c>
      <c r="BD546" s="164" t="n">
        <f aca="false">IF(ISERROR(VLOOKUP($B546,$AB:$AX,3,0)),0,(VLOOKUP($B546,$AB:$AX,3,0)))</f>
        <v>0</v>
      </c>
      <c r="BE546" s="164" t="n">
        <f aca="false">IF(ISERROR(VLOOKUP($B546,$AB:$AX,4,0)),0,(VLOOKUP($B546,$AB:$AX,4,0)))</f>
        <v>0</v>
      </c>
      <c r="BF546" s="164" t="n">
        <f aca="false">IF(ISERROR(VLOOKUP($B546,$AB:$AX,5,0)),0,(VLOOKUP($B546,$AB:$AX,5,0)))</f>
        <v>0</v>
      </c>
      <c r="BG546" s="164" t="n">
        <f aca="false">IF(ISERROR(VLOOKUP($B546,$AB:$AX,6,0)),0,(VLOOKUP($B546,$AB:$AX,6,0)))</f>
        <v>0</v>
      </c>
      <c r="BH546" s="164" t="n">
        <f aca="false">IF(ISERROR(VLOOKUP($B546,$AB:$AX,7,0)),0,(VLOOKUP($B546,$AB:$AX,7,0)))</f>
        <v>0</v>
      </c>
      <c r="BI546" s="164" t="n">
        <f aca="false">IF(ISERROR(VLOOKUP($B546,$AB:$AX,8,0)),0,(VLOOKUP($B546,$AB:$AX,8,0)))</f>
        <v>0</v>
      </c>
      <c r="BJ546" s="164" t="n">
        <f aca="false">IF(ISERROR(VLOOKUP($B546,$AB:$AX,9,0)),0,(VLOOKUP($B546,$AB:$AX,9,0)))</f>
        <v>0</v>
      </c>
      <c r="BK546" s="165" t="n">
        <f aca="false">IF(ISERROR(VLOOKUP($B546,$AB:$AX,10,0)),0,(VLOOKUP($B546,$AB:$AX,10,0)))</f>
        <v>0</v>
      </c>
    </row>
    <row r="547" customFormat="false" ht="12.75" hidden="true" customHeight="false" outlineLevel="0" collapsed="false">
      <c r="A547" s="174" t="s">
        <v>1084</v>
      </c>
      <c r="AA547" s="5" t="s">
        <v>1084</v>
      </c>
      <c r="BB547" s="85" t="n">
        <f aca="false">IF(ISERROR(VLOOKUP($B547,$AB:$AX,1,0)),0,(VLOOKUP($B547,$AB:$AX,1,0)))</f>
        <v>0</v>
      </c>
      <c r="BC547" s="86" t="n">
        <f aca="false">IF(ISERROR(VLOOKUP($B547,$AB:$AX,2,0)),0,(VLOOKUP($B547,$AB:$AX,2,0)))</f>
        <v>0</v>
      </c>
      <c r="BD547" s="164" t="n">
        <f aca="false">IF(ISERROR(VLOOKUP($B547,$AB:$AX,3,0)),0,(VLOOKUP($B547,$AB:$AX,3,0)))</f>
        <v>0</v>
      </c>
      <c r="BE547" s="164" t="n">
        <f aca="false">IF(ISERROR(VLOOKUP($B547,$AB:$AX,4,0)),0,(VLOOKUP($B547,$AB:$AX,4,0)))</f>
        <v>0</v>
      </c>
      <c r="BF547" s="164" t="n">
        <f aca="false">IF(ISERROR(VLOOKUP($B547,$AB:$AX,5,0)),0,(VLOOKUP($B547,$AB:$AX,5,0)))</f>
        <v>0</v>
      </c>
      <c r="BG547" s="164" t="n">
        <f aca="false">IF(ISERROR(VLOOKUP($B547,$AB:$AX,6,0)),0,(VLOOKUP($B547,$AB:$AX,6,0)))</f>
        <v>0</v>
      </c>
      <c r="BH547" s="164" t="n">
        <f aca="false">IF(ISERROR(VLOOKUP($B547,$AB:$AX,7,0)),0,(VLOOKUP($B547,$AB:$AX,7,0)))</f>
        <v>0</v>
      </c>
      <c r="BI547" s="164" t="n">
        <f aca="false">IF(ISERROR(VLOOKUP($B547,$AB:$AX,8,0)),0,(VLOOKUP($B547,$AB:$AX,8,0)))</f>
        <v>0</v>
      </c>
      <c r="BJ547" s="164" t="n">
        <f aca="false">IF(ISERROR(VLOOKUP($B547,$AB:$AX,9,0)),0,(VLOOKUP($B547,$AB:$AX,9,0)))</f>
        <v>0</v>
      </c>
      <c r="BK547" s="165" t="n">
        <f aca="false">IF(ISERROR(VLOOKUP($B547,$AB:$AX,10,0)),0,(VLOOKUP($B547,$AB:$AX,10,0)))</f>
        <v>0</v>
      </c>
    </row>
    <row r="548" customFormat="false" ht="12.75" hidden="true" customHeight="false" outlineLevel="0" collapsed="false">
      <c r="A548" s="174" t="s">
        <v>1085</v>
      </c>
      <c r="AA548" s="5" t="s">
        <v>1085</v>
      </c>
      <c r="BB548" s="85" t="n">
        <f aca="false">IF(ISERROR(VLOOKUP($B548,$AB:$AX,1,0)),0,(VLOOKUP($B548,$AB:$AX,1,0)))</f>
        <v>0</v>
      </c>
      <c r="BC548" s="86" t="n">
        <f aca="false">IF(ISERROR(VLOOKUP($B548,$AB:$AX,2,0)),0,(VLOOKUP($B548,$AB:$AX,2,0)))</f>
        <v>0</v>
      </c>
      <c r="BD548" s="164" t="n">
        <f aca="false">IF(ISERROR(VLOOKUP($B548,$AB:$AX,3,0)),0,(VLOOKUP($B548,$AB:$AX,3,0)))</f>
        <v>0</v>
      </c>
      <c r="BE548" s="164" t="n">
        <f aca="false">IF(ISERROR(VLOOKUP($B548,$AB:$AX,4,0)),0,(VLOOKUP($B548,$AB:$AX,4,0)))</f>
        <v>0</v>
      </c>
      <c r="BF548" s="164" t="n">
        <f aca="false">IF(ISERROR(VLOOKUP($B548,$AB:$AX,5,0)),0,(VLOOKUP($B548,$AB:$AX,5,0)))</f>
        <v>0</v>
      </c>
      <c r="BG548" s="164" t="n">
        <f aca="false">IF(ISERROR(VLOOKUP($B548,$AB:$AX,6,0)),0,(VLOOKUP($B548,$AB:$AX,6,0)))</f>
        <v>0</v>
      </c>
      <c r="BH548" s="164" t="n">
        <f aca="false">IF(ISERROR(VLOOKUP($B548,$AB:$AX,7,0)),0,(VLOOKUP($B548,$AB:$AX,7,0)))</f>
        <v>0</v>
      </c>
      <c r="BI548" s="164" t="n">
        <f aca="false">IF(ISERROR(VLOOKUP($B548,$AB:$AX,8,0)),0,(VLOOKUP($B548,$AB:$AX,8,0)))</f>
        <v>0</v>
      </c>
      <c r="BJ548" s="164" t="n">
        <f aca="false">IF(ISERROR(VLOOKUP($B548,$AB:$AX,9,0)),0,(VLOOKUP($B548,$AB:$AX,9,0)))</f>
        <v>0</v>
      </c>
      <c r="BK548" s="165" t="n">
        <f aca="false">IF(ISERROR(VLOOKUP($B548,$AB:$AX,10,0)),0,(VLOOKUP($B548,$AB:$AX,10,0)))</f>
        <v>0</v>
      </c>
    </row>
    <row r="549" customFormat="false" ht="12.75" hidden="true" customHeight="false" outlineLevel="0" collapsed="false">
      <c r="A549" s="174" t="s">
        <v>1086</v>
      </c>
      <c r="AA549" s="5" t="s">
        <v>1086</v>
      </c>
      <c r="BB549" s="85" t="n">
        <f aca="false">IF(ISERROR(VLOOKUP($B549,$AB:$AX,1,0)),0,(VLOOKUP($B549,$AB:$AX,1,0)))</f>
        <v>0</v>
      </c>
      <c r="BC549" s="86" t="n">
        <f aca="false">IF(ISERROR(VLOOKUP($B549,$AB:$AX,2,0)),0,(VLOOKUP($B549,$AB:$AX,2,0)))</f>
        <v>0</v>
      </c>
      <c r="BD549" s="164" t="n">
        <f aca="false">IF(ISERROR(VLOOKUP($B549,$AB:$AX,3,0)),0,(VLOOKUP($B549,$AB:$AX,3,0)))</f>
        <v>0</v>
      </c>
      <c r="BE549" s="164" t="n">
        <f aca="false">IF(ISERROR(VLOOKUP($B549,$AB:$AX,4,0)),0,(VLOOKUP($B549,$AB:$AX,4,0)))</f>
        <v>0</v>
      </c>
      <c r="BF549" s="164" t="n">
        <f aca="false">IF(ISERROR(VLOOKUP($B549,$AB:$AX,5,0)),0,(VLOOKUP($B549,$AB:$AX,5,0)))</f>
        <v>0</v>
      </c>
      <c r="BG549" s="164" t="n">
        <f aca="false">IF(ISERROR(VLOOKUP($B549,$AB:$AX,6,0)),0,(VLOOKUP($B549,$AB:$AX,6,0)))</f>
        <v>0</v>
      </c>
      <c r="BH549" s="164" t="n">
        <f aca="false">IF(ISERROR(VLOOKUP($B549,$AB:$AX,7,0)),0,(VLOOKUP($B549,$AB:$AX,7,0)))</f>
        <v>0</v>
      </c>
      <c r="BI549" s="164" t="n">
        <f aca="false">IF(ISERROR(VLOOKUP($B549,$AB:$AX,8,0)),0,(VLOOKUP($B549,$AB:$AX,8,0)))</f>
        <v>0</v>
      </c>
      <c r="BJ549" s="164" t="n">
        <f aca="false">IF(ISERROR(VLOOKUP($B549,$AB:$AX,9,0)),0,(VLOOKUP($B549,$AB:$AX,9,0)))</f>
        <v>0</v>
      </c>
      <c r="BK549" s="165" t="n">
        <f aca="false">IF(ISERROR(VLOOKUP($B549,$AB:$AX,10,0)),0,(VLOOKUP($B549,$AB:$AX,10,0)))</f>
        <v>0</v>
      </c>
    </row>
    <row r="550" customFormat="false" ht="12.75" hidden="true" customHeight="false" outlineLevel="0" collapsed="false">
      <c r="A550" s="174" t="s">
        <v>1087</v>
      </c>
      <c r="AA550" s="5" t="s">
        <v>1087</v>
      </c>
      <c r="BB550" s="85" t="n">
        <f aca="false">IF(ISERROR(VLOOKUP($B550,$AB:$AX,1,0)),0,(VLOOKUP($B550,$AB:$AX,1,0)))</f>
        <v>0</v>
      </c>
      <c r="BC550" s="86" t="n">
        <f aca="false">IF(ISERROR(VLOOKUP($B550,$AB:$AX,2,0)),0,(VLOOKUP($B550,$AB:$AX,2,0)))</f>
        <v>0</v>
      </c>
      <c r="BD550" s="164" t="n">
        <f aca="false">IF(ISERROR(VLOOKUP($B550,$AB:$AX,3,0)),0,(VLOOKUP($B550,$AB:$AX,3,0)))</f>
        <v>0</v>
      </c>
      <c r="BE550" s="164" t="n">
        <f aca="false">IF(ISERROR(VLOOKUP($B550,$AB:$AX,4,0)),0,(VLOOKUP($B550,$AB:$AX,4,0)))</f>
        <v>0</v>
      </c>
      <c r="BF550" s="164" t="n">
        <f aca="false">IF(ISERROR(VLOOKUP($B550,$AB:$AX,5,0)),0,(VLOOKUP($B550,$AB:$AX,5,0)))</f>
        <v>0</v>
      </c>
      <c r="BG550" s="164" t="n">
        <f aca="false">IF(ISERROR(VLOOKUP($B550,$AB:$AX,6,0)),0,(VLOOKUP($B550,$AB:$AX,6,0)))</f>
        <v>0</v>
      </c>
      <c r="BH550" s="164" t="n">
        <f aca="false">IF(ISERROR(VLOOKUP($B550,$AB:$AX,7,0)),0,(VLOOKUP($B550,$AB:$AX,7,0)))</f>
        <v>0</v>
      </c>
      <c r="BI550" s="164" t="n">
        <f aca="false">IF(ISERROR(VLOOKUP($B550,$AB:$AX,8,0)),0,(VLOOKUP($B550,$AB:$AX,8,0)))</f>
        <v>0</v>
      </c>
      <c r="BJ550" s="164" t="n">
        <f aca="false">IF(ISERROR(VLOOKUP($B550,$AB:$AX,9,0)),0,(VLOOKUP($B550,$AB:$AX,9,0)))</f>
        <v>0</v>
      </c>
      <c r="BK550" s="165" t="n">
        <f aca="false">IF(ISERROR(VLOOKUP($B550,$AB:$AX,10,0)),0,(VLOOKUP($B550,$AB:$AX,10,0)))</f>
        <v>0</v>
      </c>
    </row>
    <row r="551" customFormat="false" ht="12.75" hidden="true" customHeight="false" outlineLevel="0" collapsed="false">
      <c r="A551" s="174" t="s">
        <v>1088</v>
      </c>
      <c r="AA551" s="5" t="s">
        <v>1088</v>
      </c>
      <c r="BB551" s="85" t="n">
        <f aca="false">IF(ISERROR(VLOOKUP($B551,$AB:$AX,1,0)),0,(VLOOKUP($B551,$AB:$AX,1,0)))</f>
        <v>0</v>
      </c>
      <c r="BC551" s="86" t="n">
        <f aca="false">IF(ISERROR(VLOOKUP($B551,$AB:$AX,2,0)),0,(VLOOKUP($B551,$AB:$AX,2,0)))</f>
        <v>0</v>
      </c>
      <c r="BD551" s="164" t="n">
        <f aca="false">IF(ISERROR(VLOOKUP($B551,$AB:$AX,3,0)),0,(VLOOKUP($B551,$AB:$AX,3,0)))</f>
        <v>0</v>
      </c>
      <c r="BE551" s="164" t="n">
        <f aca="false">IF(ISERROR(VLOOKUP($B551,$AB:$AX,4,0)),0,(VLOOKUP($B551,$AB:$AX,4,0)))</f>
        <v>0</v>
      </c>
      <c r="BF551" s="164" t="n">
        <f aca="false">IF(ISERROR(VLOOKUP($B551,$AB:$AX,5,0)),0,(VLOOKUP($B551,$AB:$AX,5,0)))</f>
        <v>0</v>
      </c>
      <c r="BG551" s="164" t="n">
        <f aca="false">IF(ISERROR(VLOOKUP($B551,$AB:$AX,6,0)),0,(VLOOKUP($B551,$AB:$AX,6,0)))</f>
        <v>0</v>
      </c>
      <c r="BH551" s="164" t="n">
        <f aca="false">IF(ISERROR(VLOOKUP($B551,$AB:$AX,7,0)),0,(VLOOKUP($B551,$AB:$AX,7,0)))</f>
        <v>0</v>
      </c>
      <c r="BI551" s="164" t="n">
        <f aca="false">IF(ISERROR(VLOOKUP($B551,$AB:$AX,8,0)),0,(VLOOKUP($B551,$AB:$AX,8,0)))</f>
        <v>0</v>
      </c>
      <c r="BJ551" s="164" t="n">
        <f aca="false">IF(ISERROR(VLOOKUP($B551,$AB:$AX,9,0)),0,(VLOOKUP($B551,$AB:$AX,9,0)))</f>
        <v>0</v>
      </c>
      <c r="BK551" s="165" t="n">
        <f aca="false">IF(ISERROR(VLOOKUP($B551,$AB:$AX,10,0)),0,(VLOOKUP($B551,$AB:$AX,10,0)))</f>
        <v>0</v>
      </c>
    </row>
    <row r="552" customFormat="false" ht="12.75" hidden="true" customHeight="false" outlineLevel="0" collapsed="false">
      <c r="A552" s="174" t="s">
        <v>1089</v>
      </c>
      <c r="AA552" s="5" t="s">
        <v>1089</v>
      </c>
      <c r="BB552" s="85" t="n">
        <f aca="false">IF(ISERROR(VLOOKUP($B552,$AB:$AX,1,0)),0,(VLOOKUP($B552,$AB:$AX,1,0)))</f>
        <v>0</v>
      </c>
      <c r="BC552" s="86" t="n">
        <f aca="false">IF(ISERROR(VLOOKUP($B552,$AB:$AX,2,0)),0,(VLOOKUP($B552,$AB:$AX,2,0)))</f>
        <v>0</v>
      </c>
      <c r="BD552" s="164" t="n">
        <f aca="false">IF(ISERROR(VLOOKUP($B552,$AB:$AX,3,0)),0,(VLOOKUP($B552,$AB:$AX,3,0)))</f>
        <v>0</v>
      </c>
      <c r="BE552" s="164" t="n">
        <f aca="false">IF(ISERROR(VLOOKUP($B552,$AB:$AX,4,0)),0,(VLOOKUP($B552,$AB:$AX,4,0)))</f>
        <v>0</v>
      </c>
      <c r="BF552" s="164" t="n">
        <f aca="false">IF(ISERROR(VLOOKUP($B552,$AB:$AX,5,0)),0,(VLOOKUP($B552,$AB:$AX,5,0)))</f>
        <v>0</v>
      </c>
      <c r="BG552" s="164" t="n">
        <f aca="false">IF(ISERROR(VLOOKUP($B552,$AB:$AX,6,0)),0,(VLOOKUP($B552,$AB:$AX,6,0)))</f>
        <v>0</v>
      </c>
      <c r="BH552" s="164" t="n">
        <f aca="false">IF(ISERROR(VLOOKUP($B552,$AB:$AX,7,0)),0,(VLOOKUP($B552,$AB:$AX,7,0)))</f>
        <v>0</v>
      </c>
      <c r="BI552" s="164" t="n">
        <f aca="false">IF(ISERROR(VLOOKUP($B552,$AB:$AX,8,0)),0,(VLOOKUP($B552,$AB:$AX,8,0)))</f>
        <v>0</v>
      </c>
      <c r="BJ552" s="164" t="n">
        <f aca="false">IF(ISERROR(VLOOKUP($B552,$AB:$AX,9,0)),0,(VLOOKUP($B552,$AB:$AX,9,0)))</f>
        <v>0</v>
      </c>
      <c r="BK552" s="165" t="n">
        <f aca="false">IF(ISERROR(VLOOKUP($B552,$AB:$AX,10,0)),0,(VLOOKUP($B552,$AB:$AX,10,0)))</f>
        <v>0</v>
      </c>
    </row>
    <row r="553" customFormat="false" ht="12.75" hidden="true" customHeight="false" outlineLevel="0" collapsed="false">
      <c r="A553" s="174" t="s">
        <v>1090</v>
      </c>
      <c r="AA553" s="5" t="s">
        <v>1090</v>
      </c>
      <c r="BB553" s="85" t="n">
        <f aca="false">IF(ISERROR(VLOOKUP($B553,$AB:$AX,1,0)),0,(VLOOKUP($B553,$AB:$AX,1,0)))</f>
        <v>0</v>
      </c>
      <c r="BC553" s="86" t="n">
        <f aca="false">IF(ISERROR(VLOOKUP($B553,$AB:$AX,2,0)),0,(VLOOKUP($B553,$AB:$AX,2,0)))</f>
        <v>0</v>
      </c>
      <c r="BD553" s="164" t="n">
        <f aca="false">IF(ISERROR(VLOOKUP($B553,$AB:$AX,3,0)),0,(VLOOKUP($B553,$AB:$AX,3,0)))</f>
        <v>0</v>
      </c>
      <c r="BE553" s="164" t="n">
        <f aca="false">IF(ISERROR(VLOOKUP($B553,$AB:$AX,4,0)),0,(VLOOKUP($B553,$AB:$AX,4,0)))</f>
        <v>0</v>
      </c>
      <c r="BF553" s="164" t="n">
        <f aca="false">IF(ISERROR(VLOOKUP($B553,$AB:$AX,5,0)),0,(VLOOKUP($B553,$AB:$AX,5,0)))</f>
        <v>0</v>
      </c>
      <c r="BG553" s="164" t="n">
        <f aca="false">IF(ISERROR(VLOOKUP($B553,$AB:$AX,6,0)),0,(VLOOKUP($B553,$AB:$AX,6,0)))</f>
        <v>0</v>
      </c>
      <c r="BH553" s="164" t="n">
        <f aca="false">IF(ISERROR(VLOOKUP($B553,$AB:$AX,7,0)),0,(VLOOKUP($B553,$AB:$AX,7,0)))</f>
        <v>0</v>
      </c>
      <c r="BI553" s="164" t="n">
        <f aca="false">IF(ISERROR(VLOOKUP($B553,$AB:$AX,8,0)),0,(VLOOKUP($B553,$AB:$AX,8,0)))</f>
        <v>0</v>
      </c>
      <c r="BJ553" s="164" t="n">
        <f aca="false">IF(ISERROR(VLOOKUP($B553,$AB:$AX,9,0)),0,(VLOOKUP($B553,$AB:$AX,9,0)))</f>
        <v>0</v>
      </c>
      <c r="BK553" s="165" t="n">
        <f aca="false">IF(ISERROR(VLOOKUP($B553,$AB:$AX,10,0)),0,(VLOOKUP($B553,$AB:$AX,10,0)))</f>
        <v>0</v>
      </c>
    </row>
    <row r="554" customFormat="false" ht="12.75" hidden="true" customHeight="false" outlineLevel="0" collapsed="false">
      <c r="A554" s="174" t="s">
        <v>1091</v>
      </c>
      <c r="AA554" s="5" t="s">
        <v>1091</v>
      </c>
      <c r="BB554" s="85" t="n">
        <f aca="false">IF(ISERROR(VLOOKUP($B554,$AB:$AX,1,0)),0,(VLOOKUP($B554,$AB:$AX,1,0)))</f>
        <v>0</v>
      </c>
      <c r="BC554" s="86" t="n">
        <f aca="false">IF(ISERROR(VLOOKUP($B554,$AB:$AX,2,0)),0,(VLOOKUP($B554,$AB:$AX,2,0)))</f>
        <v>0</v>
      </c>
      <c r="BD554" s="164" t="n">
        <f aca="false">IF(ISERROR(VLOOKUP($B554,$AB:$AX,3,0)),0,(VLOOKUP($B554,$AB:$AX,3,0)))</f>
        <v>0</v>
      </c>
      <c r="BE554" s="164" t="n">
        <f aca="false">IF(ISERROR(VLOOKUP($B554,$AB:$AX,4,0)),0,(VLOOKUP($B554,$AB:$AX,4,0)))</f>
        <v>0</v>
      </c>
      <c r="BF554" s="164" t="n">
        <f aca="false">IF(ISERROR(VLOOKUP($B554,$AB:$AX,5,0)),0,(VLOOKUP($B554,$AB:$AX,5,0)))</f>
        <v>0</v>
      </c>
      <c r="BG554" s="164" t="n">
        <f aca="false">IF(ISERROR(VLOOKUP($B554,$AB:$AX,6,0)),0,(VLOOKUP($B554,$AB:$AX,6,0)))</f>
        <v>0</v>
      </c>
      <c r="BH554" s="164" t="n">
        <f aca="false">IF(ISERROR(VLOOKUP($B554,$AB:$AX,7,0)),0,(VLOOKUP($B554,$AB:$AX,7,0)))</f>
        <v>0</v>
      </c>
      <c r="BI554" s="164" t="n">
        <f aca="false">IF(ISERROR(VLOOKUP($B554,$AB:$AX,8,0)),0,(VLOOKUP($B554,$AB:$AX,8,0)))</f>
        <v>0</v>
      </c>
      <c r="BJ554" s="164" t="n">
        <f aca="false">IF(ISERROR(VLOOKUP($B554,$AB:$AX,9,0)),0,(VLOOKUP($B554,$AB:$AX,9,0)))</f>
        <v>0</v>
      </c>
      <c r="BK554" s="165" t="n">
        <f aca="false">IF(ISERROR(VLOOKUP($B554,$AB:$AX,10,0)),0,(VLOOKUP($B554,$AB:$AX,10,0)))</f>
        <v>0</v>
      </c>
    </row>
    <row r="555" customFormat="false" ht="12.75" hidden="true" customHeight="false" outlineLevel="0" collapsed="false">
      <c r="A555" s="174" t="s">
        <v>1092</v>
      </c>
      <c r="AA555" s="5" t="s">
        <v>1092</v>
      </c>
      <c r="BB555" s="85" t="n">
        <f aca="false">IF(ISERROR(VLOOKUP($B555,$AB:$AX,1,0)),0,(VLOOKUP($B555,$AB:$AX,1,0)))</f>
        <v>0</v>
      </c>
      <c r="BC555" s="86" t="n">
        <f aca="false">IF(ISERROR(VLOOKUP($B555,$AB:$AX,2,0)),0,(VLOOKUP($B555,$AB:$AX,2,0)))</f>
        <v>0</v>
      </c>
      <c r="BD555" s="164" t="n">
        <f aca="false">IF(ISERROR(VLOOKUP($B555,$AB:$AX,3,0)),0,(VLOOKUP($B555,$AB:$AX,3,0)))</f>
        <v>0</v>
      </c>
      <c r="BE555" s="164" t="n">
        <f aca="false">IF(ISERROR(VLOOKUP($B555,$AB:$AX,4,0)),0,(VLOOKUP($B555,$AB:$AX,4,0)))</f>
        <v>0</v>
      </c>
      <c r="BF555" s="164" t="n">
        <f aca="false">IF(ISERROR(VLOOKUP($B555,$AB:$AX,5,0)),0,(VLOOKUP($B555,$AB:$AX,5,0)))</f>
        <v>0</v>
      </c>
      <c r="BG555" s="164" t="n">
        <f aca="false">IF(ISERROR(VLOOKUP($B555,$AB:$AX,6,0)),0,(VLOOKUP($B555,$AB:$AX,6,0)))</f>
        <v>0</v>
      </c>
      <c r="BH555" s="164" t="n">
        <f aca="false">IF(ISERROR(VLOOKUP($B555,$AB:$AX,7,0)),0,(VLOOKUP($B555,$AB:$AX,7,0)))</f>
        <v>0</v>
      </c>
      <c r="BI555" s="164" t="n">
        <f aca="false">IF(ISERROR(VLOOKUP($B555,$AB:$AX,8,0)),0,(VLOOKUP($B555,$AB:$AX,8,0)))</f>
        <v>0</v>
      </c>
      <c r="BJ555" s="164" t="n">
        <f aca="false">IF(ISERROR(VLOOKUP($B555,$AB:$AX,9,0)),0,(VLOOKUP($B555,$AB:$AX,9,0)))</f>
        <v>0</v>
      </c>
      <c r="BK555" s="165" t="n">
        <f aca="false">IF(ISERROR(VLOOKUP($B555,$AB:$AX,10,0)),0,(VLOOKUP($B555,$AB:$AX,10,0)))</f>
        <v>0</v>
      </c>
    </row>
    <row r="556" customFormat="false" ht="12.75" hidden="true" customHeight="false" outlineLevel="0" collapsed="false">
      <c r="A556" s="174" t="s">
        <v>1093</v>
      </c>
      <c r="AA556" s="5" t="s">
        <v>1093</v>
      </c>
      <c r="BB556" s="85" t="n">
        <f aca="false">IF(ISERROR(VLOOKUP($B556,$AB:$AX,1,0)),0,(VLOOKUP($B556,$AB:$AX,1,0)))</f>
        <v>0</v>
      </c>
      <c r="BC556" s="86" t="n">
        <f aca="false">IF(ISERROR(VLOOKUP($B556,$AB:$AX,2,0)),0,(VLOOKUP($B556,$AB:$AX,2,0)))</f>
        <v>0</v>
      </c>
      <c r="BD556" s="164" t="n">
        <f aca="false">IF(ISERROR(VLOOKUP($B556,$AB:$AX,3,0)),0,(VLOOKUP($B556,$AB:$AX,3,0)))</f>
        <v>0</v>
      </c>
      <c r="BE556" s="164" t="n">
        <f aca="false">IF(ISERROR(VLOOKUP($B556,$AB:$AX,4,0)),0,(VLOOKUP($B556,$AB:$AX,4,0)))</f>
        <v>0</v>
      </c>
      <c r="BF556" s="164" t="n">
        <f aca="false">IF(ISERROR(VLOOKUP($B556,$AB:$AX,5,0)),0,(VLOOKUP($B556,$AB:$AX,5,0)))</f>
        <v>0</v>
      </c>
      <c r="BG556" s="164" t="n">
        <f aca="false">IF(ISERROR(VLOOKUP($B556,$AB:$AX,6,0)),0,(VLOOKUP($B556,$AB:$AX,6,0)))</f>
        <v>0</v>
      </c>
      <c r="BH556" s="164" t="n">
        <f aca="false">IF(ISERROR(VLOOKUP($B556,$AB:$AX,7,0)),0,(VLOOKUP($B556,$AB:$AX,7,0)))</f>
        <v>0</v>
      </c>
      <c r="BI556" s="164" t="n">
        <f aca="false">IF(ISERROR(VLOOKUP($B556,$AB:$AX,8,0)),0,(VLOOKUP($B556,$AB:$AX,8,0)))</f>
        <v>0</v>
      </c>
      <c r="BJ556" s="164" t="n">
        <f aca="false">IF(ISERROR(VLOOKUP($B556,$AB:$AX,9,0)),0,(VLOOKUP($B556,$AB:$AX,9,0)))</f>
        <v>0</v>
      </c>
      <c r="BK556" s="165" t="n">
        <f aca="false">IF(ISERROR(VLOOKUP($B556,$AB:$AX,10,0)),0,(VLOOKUP($B556,$AB:$AX,10,0)))</f>
        <v>0</v>
      </c>
    </row>
    <row r="557" customFormat="false" ht="12.75" hidden="true" customHeight="false" outlineLevel="0" collapsed="false">
      <c r="A557" s="174" t="s">
        <v>1094</v>
      </c>
      <c r="AA557" s="5" t="s">
        <v>1094</v>
      </c>
      <c r="BB557" s="85" t="n">
        <f aca="false">IF(ISERROR(VLOOKUP($B557,$AB:$AX,1,0)),0,(VLOOKUP($B557,$AB:$AX,1,0)))</f>
        <v>0</v>
      </c>
      <c r="BC557" s="86" t="n">
        <f aca="false">IF(ISERROR(VLOOKUP($B557,$AB:$AX,2,0)),0,(VLOOKUP($B557,$AB:$AX,2,0)))</f>
        <v>0</v>
      </c>
      <c r="BD557" s="164" t="n">
        <f aca="false">IF(ISERROR(VLOOKUP($B557,$AB:$AX,3,0)),0,(VLOOKUP($B557,$AB:$AX,3,0)))</f>
        <v>0</v>
      </c>
      <c r="BE557" s="164" t="n">
        <f aca="false">IF(ISERROR(VLOOKUP($B557,$AB:$AX,4,0)),0,(VLOOKUP($B557,$AB:$AX,4,0)))</f>
        <v>0</v>
      </c>
      <c r="BF557" s="164" t="n">
        <f aca="false">IF(ISERROR(VLOOKUP($B557,$AB:$AX,5,0)),0,(VLOOKUP($B557,$AB:$AX,5,0)))</f>
        <v>0</v>
      </c>
      <c r="BG557" s="164" t="n">
        <f aca="false">IF(ISERROR(VLOOKUP($B557,$AB:$AX,6,0)),0,(VLOOKUP($B557,$AB:$AX,6,0)))</f>
        <v>0</v>
      </c>
      <c r="BH557" s="164" t="n">
        <f aca="false">IF(ISERROR(VLOOKUP($B557,$AB:$AX,7,0)),0,(VLOOKUP($B557,$AB:$AX,7,0)))</f>
        <v>0</v>
      </c>
      <c r="BI557" s="164" t="n">
        <f aca="false">IF(ISERROR(VLOOKUP($B557,$AB:$AX,8,0)),0,(VLOOKUP($B557,$AB:$AX,8,0)))</f>
        <v>0</v>
      </c>
      <c r="BJ557" s="164" t="n">
        <f aca="false">IF(ISERROR(VLOOKUP($B557,$AB:$AX,9,0)),0,(VLOOKUP($B557,$AB:$AX,9,0)))</f>
        <v>0</v>
      </c>
      <c r="BK557" s="165" t="n">
        <f aca="false">IF(ISERROR(VLOOKUP($B557,$AB:$AX,10,0)),0,(VLOOKUP($B557,$AB:$AX,10,0)))</f>
        <v>0</v>
      </c>
    </row>
    <row r="558" customFormat="false" ht="12.75" hidden="true" customHeight="false" outlineLevel="0" collapsed="false">
      <c r="A558" s="174" t="s">
        <v>1123</v>
      </c>
      <c r="B558" s="94" t="n">
        <v>0</v>
      </c>
      <c r="D558" s="22" t="n">
        <v>0</v>
      </c>
      <c r="E558" s="22" t="n">
        <v>0</v>
      </c>
      <c r="F558" s="22" t="n">
        <v>0</v>
      </c>
      <c r="G558" s="21" t="n">
        <v>0</v>
      </c>
      <c r="H558" s="22" t="n">
        <v>0</v>
      </c>
      <c r="I558" s="22" t="n">
        <v>0</v>
      </c>
      <c r="J558" s="149" t="n">
        <v>0</v>
      </c>
      <c r="K558" s="149" t="n">
        <v>0</v>
      </c>
      <c r="AA558" s="5" t="s">
        <v>1123</v>
      </c>
      <c r="AB558" s="5" t="n">
        <v>0</v>
      </c>
      <c r="AD558" s="5" t="n">
        <v>0</v>
      </c>
      <c r="AE558" s="5" t="n">
        <v>0</v>
      </c>
      <c r="AF558" s="5" t="n">
        <v>0</v>
      </c>
      <c r="AG558" s="5" t="n">
        <v>0</v>
      </c>
      <c r="AH558" s="5" t="n">
        <v>0</v>
      </c>
      <c r="AI558" s="5" t="n">
        <v>0</v>
      </c>
      <c r="AJ558" s="5" t="n">
        <v>0</v>
      </c>
      <c r="AK558" s="5" t="n">
        <v>0</v>
      </c>
      <c r="BB558" s="85" t="n">
        <f aca="false">IF(ISERROR(VLOOKUP($B558,$AB:$AX,1,0)),0,(VLOOKUP($B558,$AB:$AX,1,0)))</f>
        <v>0</v>
      </c>
      <c r="BC558" s="86" t="n">
        <f aca="false">IF(ISERROR(VLOOKUP($B558,$AB:$AX,2,0)),0,(VLOOKUP($B558,$AB:$AX,2,0)))</f>
        <v>0</v>
      </c>
      <c r="BD558" s="164" t="n">
        <f aca="false">IF(ISERROR(VLOOKUP($B558,$AB:$AX,3,0)),0,(VLOOKUP($B558,$AB:$AX,3,0)))</f>
        <v>0</v>
      </c>
      <c r="BE558" s="164" t="n">
        <f aca="false">IF(ISERROR(VLOOKUP($B558,$AB:$AX,4,0)),0,(VLOOKUP($B558,$AB:$AX,4,0)))</f>
        <v>0</v>
      </c>
      <c r="BF558" s="164" t="n">
        <f aca="false">IF(ISERROR(VLOOKUP($B558,$AB:$AX,5,0)),0,(VLOOKUP($B558,$AB:$AX,5,0)))</f>
        <v>0</v>
      </c>
      <c r="BG558" s="164" t="n">
        <f aca="false">IF(ISERROR(VLOOKUP($B558,$AB:$AX,6,0)),0,(VLOOKUP($B558,$AB:$AX,6,0)))</f>
        <v>0</v>
      </c>
      <c r="BH558" s="164" t="n">
        <f aca="false">IF(ISERROR(VLOOKUP($B558,$AB:$AX,7,0)),0,(VLOOKUP($B558,$AB:$AX,7,0)))</f>
        <v>0</v>
      </c>
      <c r="BI558" s="164" t="n">
        <f aca="false">IF(ISERROR(VLOOKUP($B558,$AB:$AX,8,0)),0,(VLOOKUP($B558,$AB:$AX,8,0)))</f>
        <v>0</v>
      </c>
      <c r="BJ558" s="164" t="n">
        <f aca="false">IF(ISERROR(VLOOKUP($B558,$AB:$AX,9,0)),0,(VLOOKUP($B558,$AB:$AX,9,0)))</f>
        <v>0</v>
      </c>
      <c r="BK558" s="165" t="n">
        <f aca="false">IF(ISERROR(VLOOKUP($B558,$AB:$AX,10,0)),0,(VLOOKUP($B558,$AB:$AX,10,0)))</f>
        <v>0</v>
      </c>
    </row>
    <row r="559" customFormat="false" ht="12.75" hidden="false" customHeight="false" outlineLevel="0" collapsed="false">
      <c r="A559" s="174" t="s">
        <v>1095</v>
      </c>
      <c r="B559" s="166" t="s">
        <v>161</v>
      </c>
      <c r="AA559" s="5" t="s">
        <v>1095</v>
      </c>
      <c r="AB559" s="146" t="s">
        <v>161</v>
      </c>
      <c r="BB559" s="85" t="str">
        <f aca="false">IF(ISERROR(VLOOKUP($B559,$AB:$AX,1,0)),0,(VLOOKUP($B559,$AB:$AX,1,0)))</f>
        <v>DEALS REMOVED</v>
      </c>
      <c r="BC559" s="86" t="n">
        <f aca="false">IF(ISERROR(VLOOKUP($B559,$AB:$AX,2,0)),0,(VLOOKUP($B559,$AB:$AX,2,0)))</f>
        <v>0</v>
      </c>
      <c r="BD559" s="164" t="n">
        <f aca="false">IF(ISERROR(VLOOKUP($B559,$AB:$AX,3,0)),0,(VLOOKUP($B559,$AB:$AX,3,0)))</f>
        <v>0</v>
      </c>
      <c r="BE559" s="164" t="n">
        <f aca="false">IF(ISERROR(VLOOKUP($B559,$AB:$AX,4,0)),0,(VLOOKUP($B559,$AB:$AX,4,0)))</f>
        <v>0</v>
      </c>
      <c r="BF559" s="164" t="n">
        <f aca="false">IF(ISERROR(VLOOKUP($B559,$AB:$AX,5,0)),0,(VLOOKUP($B559,$AB:$AX,5,0)))</f>
        <v>0</v>
      </c>
      <c r="BG559" s="164" t="n">
        <f aca="false">IF(ISERROR(VLOOKUP($B559,$AB:$AX,6,0)),0,(VLOOKUP($B559,$AB:$AX,6,0)))</f>
        <v>0</v>
      </c>
      <c r="BH559" s="164" t="n">
        <f aca="false">IF(ISERROR(VLOOKUP($B559,$AB:$AX,7,0)),0,(VLOOKUP($B559,$AB:$AX,7,0)))</f>
        <v>0</v>
      </c>
      <c r="BI559" s="164" t="n">
        <f aca="false">IF(ISERROR(VLOOKUP($B559,$AB:$AX,8,0)),0,(VLOOKUP($B559,$AB:$AX,8,0)))</f>
        <v>0</v>
      </c>
      <c r="BJ559" s="164" t="n">
        <f aca="false">IF(ISERROR(VLOOKUP($B559,$AB:$AX,9,0)),0,(VLOOKUP($B559,$AB:$AX,9,0)))</f>
        <v>0</v>
      </c>
      <c r="BK559" s="165" t="n">
        <f aca="false">IF(ISERROR(VLOOKUP($B559,$AB:$AX,10,0)),0,(VLOOKUP($B559,$AB:$AX,10,0)))</f>
        <v>0</v>
      </c>
    </row>
    <row r="560" customFormat="false" ht="12.75" hidden="false" customHeight="false" outlineLevel="0" collapsed="false">
      <c r="A560" s="174" t="s">
        <v>1096</v>
      </c>
      <c r="AA560" s="5" t="s">
        <v>1096</v>
      </c>
      <c r="BB560" s="85" t="n">
        <f aca="false">IF(ISERROR(VLOOKUP($B560,$AB:$AX,1,0)),0,(VLOOKUP($B560,$AB:$AX,1,0)))</f>
        <v>0</v>
      </c>
      <c r="BC560" s="86" t="n">
        <f aca="false">IF(ISERROR(VLOOKUP($B560,$AB:$AX,2,0)),0,(VLOOKUP($B560,$AB:$AX,2,0)))</f>
        <v>0</v>
      </c>
      <c r="BD560" s="164" t="n">
        <f aca="false">IF(ISERROR(VLOOKUP($B560,$AB:$AX,3,0)),0,(VLOOKUP($B560,$AB:$AX,3,0)))</f>
        <v>0</v>
      </c>
      <c r="BE560" s="164" t="n">
        <f aca="false">IF(ISERROR(VLOOKUP($B560,$AB:$AX,4,0)),0,(VLOOKUP($B560,$AB:$AX,4,0)))</f>
        <v>0</v>
      </c>
      <c r="BF560" s="164" t="n">
        <f aca="false">IF(ISERROR(VLOOKUP($B560,$AB:$AX,5,0)),0,(VLOOKUP($B560,$AB:$AX,5,0)))</f>
        <v>0</v>
      </c>
      <c r="BG560" s="164" t="n">
        <f aca="false">IF(ISERROR(VLOOKUP($B560,$AB:$AX,6,0)),0,(VLOOKUP($B560,$AB:$AX,6,0)))</f>
        <v>0</v>
      </c>
      <c r="BH560" s="164" t="n">
        <f aca="false">IF(ISERROR(VLOOKUP($B560,$AB:$AX,7,0)),0,(VLOOKUP($B560,$AB:$AX,7,0)))</f>
        <v>0</v>
      </c>
      <c r="BI560" s="164" t="n">
        <f aca="false">IF(ISERROR(VLOOKUP($B560,$AB:$AX,8,0)),0,(VLOOKUP($B560,$AB:$AX,8,0)))</f>
        <v>0</v>
      </c>
      <c r="BJ560" s="164" t="n">
        <f aca="false">IF(ISERROR(VLOOKUP($B560,$AB:$AX,9,0)),0,(VLOOKUP($B560,$AB:$AX,9,0)))</f>
        <v>0</v>
      </c>
      <c r="BK560" s="165" t="n">
        <f aca="false">IF(ISERROR(VLOOKUP($B560,$AB:$AX,10,0)),0,(VLOOKUP($B560,$AB:$AX,10,0)))</f>
        <v>0</v>
      </c>
    </row>
    <row r="561" customFormat="false" ht="12.75" hidden="false" customHeight="false" outlineLevel="0" collapsed="false">
      <c r="A561" s="174" t="s">
        <v>1097</v>
      </c>
      <c r="AA561" s="5" t="s">
        <v>1097</v>
      </c>
      <c r="AB561" s="5" t="s">
        <v>1098</v>
      </c>
      <c r="AC561" s="5" t="s">
        <v>29</v>
      </c>
      <c r="AD561" s="5" t="s">
        <v>1025</v>
      </c>
      <c r="BB561" s="85" t="n">
        <f aca="false">IF(ISERROR(VLOOKUP($B561,$AB:$AX,1,0)),0,(VLOOKUP($B561,$AB:$AX,1,0)))</f>
        <v>0</v>
      </c>
      <c r="BC561" s="86" t="n">
        <f aca="false">IF(ISERROR(VLOOKUP($B561,$AB:$AX,2,0)),0,(VLOOKUP($B561,$AB:$AX,2,0)))</f>
        <v>0</v>
      </c>
      <c r="BD561" s="164" t="n">
        <f aca="false">IF(ISERROR(VLOOKUP($B561,$AB:$AX,3,0)),0,(VLOOKUP($B561,$AB:$AX,3,0)))</f>
        <v>0</v>
      </c>
      <c r="BE561" s="164" t="n">
        <f aca="false">IF(ISERROR(VLOOKUP($B561,$AB:$AX,4,0)),0,(VLOOKUP($B561,$AB:$AX,4,0)))</f>
        <v>0</v>
      </c>
      <c r="BF561" s="164" t="n">
        <f aca="false">IF(ISERROR(VLOOKUP($B561,$AB:$AX,5,0)),0,(VLOOKUP($B561,$AB:$AX,5,0)))</f>
        <v>0</v>
      </c>
      <c r="BG561" s="164" t="n">
        <f aca="false">IF(ISERROR(VLOOKUP($B561,$AB:$AX,6,0)),0,(VLOOKUP($B561,$AB:$AX,6,0)))</f>
        <v>0</v>
      </c>
      <c r="BH561" s="164" t="n">
        <f aca="false">IF(ISERROR(VLOOKUP($B561,$AB:$AX,7,0)),0,(VLOOKUP($B561,$AB:$AX,7,0)))</f>
        <v>0</v>
      </c>
      <c r="BI561" s="164" t="n">
        <f aca="false">IF(ISERROR(VLOOKUP($B561,$AB:$AX,8,0)),0,(VLOOKUP($B561,$AB:$AX,8,0)))</f>
        <v>0</v>
      </c>
      <c r="BJ561" s="164" t="n">
        <f aca="false">IF(ISERROR(VLOOKUP($B561,$AB:$AX,9,0)),0,(VLOOKUP($B561,$AB:$AX,9,0)))</f>
        <v>0</v>
      </c>
      <c r="BK561" s="165" t="n">
        <f aca="false">IF(ISERROR(VLOOKUP($B561,$AB:$AX,10,0)),0,(VLOOKUP($B561,$AB:$AX,10,0)))</f>
        <v>0</v>
      </c>
    </row>
    <row r="562" customFormat="false" ht="12.75" hidden="true" customHeight="false" outlineLevel="0" collapsed="false">
      <c r="A562" s="174" t="s">
        <v>1101</v>
      </c>
      <c r="AA562" s="5" t="s">
        <v>1101</v>
      </c>
      <c r="AB562" s="5" t="s">
        <v>1102</v>
      </c>
      <c r="AC562" s="5" t="s">
        <v>29</v>
      </c>
      <c r="AD562" s="5" t="s">
        <v>1103</v>
      </c>
      <c r="BB562" s="85" t="n">
        <f aca="false">IF(ISERROR(VLOOKUP($B562,$AB:$AX,1,0)),0,(VLOOKUP($B562,$AB:$AX,1,0)))</f>
        <v>0</v>
      </c>
      <c r="BC562" s="86" t="n">
        <f aca="false">IF(ISERROR(VLOOKUP($B562,$AB:$AX,2,0)),0,(VLOOKUP($B562,$AB:$AX,2,0)))</f>
        <v>0</v>
      </c>
      <c r="BD562" s="164" t="n">
        <f aca="false">IF(ISERROR(VLOOKUP($B562,$AB:$AX,3,0)),0,(VLOOKUP($B562,$AB:$AX,3,0)))</f>
        <v>0</v>
      </c>
      <c r="BE562" s="164" t="n">
        <f aca="false">IF(ISERROR(VLOOKUP($B562,$AB:$AX,4,0)),0,(VLOOKUP($B562,$AB:$AX,4,0)))</f>
        <v>0</v>
      </c>
      <c r="BF562" s="164" t="n">
        <f aca="false">IF(ISERROR(VLOOKUP($B562,$AB:$AX,5,0)),0,(VLOOKUP($B562,$AB:$AX,5,0)))</f>
        <v>0</v>
      </c>
      <c r="BG562" s="164" t="n">
        <f aca="false">IF(ISERROR(VLOOKUP($B562,$AB:$AX,6,0)),0,(VLOOKUP($B562,$AB:$AX,6,0)))</f>
        <v>0</v>
      </c>
      <c r="BH562" s="164" t="n">
        <f aca="false">IF(ISERROR(VLOOKUP($B562,$AB:$AX,7,0)),0,(VLOOKUP($B562,$AB:$AX,7,0)))</f>
        <v>0</v>
      </c>
      <c r="BI562" s="164" t="n">
        <f aca="false">IF(ISERROR(VLOOKUP($B562,$AB:$AX,8,0)),0,(VLOOKUP($B562,$AB:$AX,8,0)))</f>
        <v>0</v>
      </c>
      <c r="BJ562" s="164" t="n">
        <f aca="false">IF(ISERROR(VLOOKUP($B562,$AB:$AX,9,0)),0,(VLOOKUP($B562,$AB:$AX,9,0)))</f>
        <v>0</v>
      </c>
      <c r="BK562" s="165" t="n">
        <f aca="false">IF(ISERROR(VLOOKUP($B562,$AB:$AX,10,0)),0,(VLOOKUP($B562,$AB:$AX,10,0)))</f>
        <v>0</v>
      </c>
    </row>
    <row r="563" customFormat="false" ht="12.75" hidden="true" customHeight="false" outlineLevel="0" collapsed="false">
      <c r="A563" s="174" t="s">
        <v>1105</v>
      </c>
      <c r="AA563" s="5" t="s">
        <v>1105</v>
      </c>
      <c r="BB563" s="85" t="n">
        <f aca="false">IF(ISERROR(VLOOKUP($B563,$AB:$AX,1,0)),0,(VLOOKUP($B563,$AB:$AX,1,0)))</f>
        <v>0</v>
      </c>
      <c r="BC563" s="86" t="n">
        <f aca="false">IF(ISERROR(VLOOKUP($B563,$AB:$AX,2,0)),0,(VLOOKUP($B563,$AB:$AX,2,0)))</f>
        <v>0</v>
      </c>
      <c r="BD563" s="164" t="n">
        <f aca="false">IF(ISERROR(VLOOKUP($B563,$AB:$AX,3,0)),0,(VLOOKUP($B563,$AB:$AX,3,0)))</f>
        <v>0</v>
      </c>
      <c r="BE563" s="164" t="n">
        <f aca="false">IF(ISERROR(VLOOKUP($B563,$AB:$AX,4,0)),0,(VLOOKUP($B563,$AB:$AX,4,0)))</f>
        <v>0</v>
      </c>
      <c r="BF563" s="164" t="n">
        <f aca="false">IF(ISERROR(VLOOKUP($B563,$AB:$AX,5,0)),0,(VLOOKUP($B563,$AB:$AX,5,0)))</f>
        <v>0</v>
      </c>
      <c r="BG563" s="164" t="n">
        <f aca="false">IF(ISERROR(VLOOKUP($B563,$AB:$AX,6,0)),0,(VLOOKUP($B563,$AB:$AX,6,0)))</f>
        <v>0</v>
      </c>
      <c r="BH563" s="164" t="n">
        <f aca="false">IF(ISERROR(VLOOKUP($B563,$AB:$AX,7,0)),0,(VLOOKUP($B563,$AB:$AX,7,0)))</f>
        <v>0</v>
      </c>
      <c r="BI563" s="164" t="n">
        <f aca="false">IF(ISERROR(VLOOKUP($B563,$AB:$AX,8,0)),0,(VLOOKUP($B563,$AB:$AX,8,0)))</f>
        <v>0</v>
      </c>
      <c r="BJ563" s="164" t="n">
        <f aca="false">IF(ISERROR(VLOOKUP($B563,$AB:$AX,9,0)),0,(VLOOKUP($B563,$AB:$AX,9,0)))</f>
        <v>0</v>
      </c>
      <c r="BK563" s="165" t="n">
        <f aca="false">IF(ISERROR(VLOOKUP($B563,$AB:$AX,10,0)),0,(VLOOKUP($B563,$AB:$AX,10,0)))</f>
        <v>0</v>
      </c>
    </row>
    <row r="564" customFormat="false" ht="12.75" hidden="true" customHeight="false" outlineLevel="0" collapsed="false">
      <c r="A564" s="174" t="s">
        <v>1106</v>
      </c>
      <c r="AA564" s="5" t="s">
        <v>1106</v>
      </c>
      <c r="BB564" s="85" t="n">
        <f aca="false">IF(ISERROR(VLOOKUP($B564,$AB:$AX,1,0)),0,(VLOOKUP($B564,$AB:$AX,1,0)))</f>
        <v>0</v>
      </c>
      <c r="BC564" s="86" t="n">
        <f aca="false">IF(ISERROR(VLOOKUP($B564,$AB:$AX,2,0)),0,(VLOOKUP($B564,$AB:$AX,2,0)))</f>
        <v>0</v>
      </c>
      <c r="BD564" s="164" t="n">
        <f aca="false">IF(ISERROR(VLOOKUP($B564,$AB:$AX,3,0)),0,(VLOOKUP($B564,$AB:$AX,3,0)))</f>
        <v>0</v>
      </c>
      <c r="BE564" s="164" t="n">
        <f aca="false">IF(ISERROR(VLOOKUP($B564,$AB:$AX,4,0)),0,(VLOOKUP($B564,$AB:$AX,4,0)))</f>
        <v>0</v>
      </c>
      <c r="BF564" s="164" t="n">
        <f aca="false">IF(ISERROR(VLOOKUP($B564,$AB:$AX,5,0)),0,(VLOOKUP($B564,$AB:$AX,5,0)))</f>
        <v>0</v>
      </c>
      <c r="BG564" s="164" t="n">
        <f aca="false">IF(ISERROR(VLOOKUP($B564,$AB:$AX,6,0)),0,(VLOOKUP($B564,$AB:$AX,6,0)))</f>
        <v>0</v>
      </c>
      <c r="BH564" s="164" t="n">
        <f aca="false">IF(ISERROR(VLOOKUP($B564,$AB:$AX,7,0)),0,(VLOOKUP($B564,$AB:$AX,7,0)))</f>
        <v>0</v>
      </c>
      <c r="BI564" s="164" t="n">
        <f aca="false">IF(ISERROR(VLOOKUP($B564,$AB:$AX,8,0)),0,(VLOOKUP($B564,$AB:$AX,8,0)))</f>
        <v>0</v>
      </c>
      <c r="BJ564" s="164" t="n">
        <f aca="false">IF(ISERROR(VLOOKUP($B564,$AB:$AX,9,0)),0,(VLOOKUP($B564,$AB:$AX,9,0)))</f>
        <v>0</v>
      </c>
      <c r="BK564" s="165" t="n">
        <f aca="false">IF(ISERROR(VLOOKUP($B564,$AB:$AX,10,0)),0,(VLOOKUP($B564,$AB:$AX,10,0)))</f>
        <v>0</v>
      </c>
    </row>
    <row r="565" customFormat="false" ht="12.75" hidden="true" customHeight="false" outlineLevel="0" collapsed="false">
      <c r="A565" s="174" t="s">
        <v>1107</v>
      </c>
      <c r="AA565" s="5" t="s">
        <v>1107</v>
      </c>
      <c r="BB565" s="85" t="n">
        <f aca="false">IF(ISERROR(VLOOKUP($B565,$AB:$AX,1,0)),0,(VLOOKUP($B565,$AB:$AX,1,0)))</f>
        <v>0</v>
      </c>
      <c r="BC565" s="86" t="n">
        <f aca="false">IF(ISERROR(VLOOKUP($B565,$AB:$AX,2,0)),0,(VLOOKUP($B565,$AB:$AX,2,0)))</f>
        <v>0</v>
      </c>
      <c r="BD565" s="164" t="n">
        <f aca="false">IF(ISERROR(VLOOKUP($B565,$AB:$AX,3,0)),0,(VLOOKUP($B565,$AB:$AX,3,0)))</f>
        <v>0</v>
      </c>
      <c r="BE565" s="164" t="n">
        <f aca="false">IF(ISERROR(VLOOKUP($B565,$AB:$AX,4,0)),0,(VLOOKUP($B565,$AB:$AX,4,0)))</f>
        <v>0</v>
      </c>
      <c r="BF565" s="164" t="n">
        <f aca="false">IF(ISERROR(VLOOKUP($B565,$AB:$AX,5,0)),0,(VLOOKUP($B565,$AB:$AX,5,0)))</f>
        <v>0</v>
      </c>
      <c r="BG565" s="164" t="n">
        <f aca="false">IF(ISERROR(VLOOKUP($B565,$AB:$AX,6,0)),0,(VLOOKUP($B565,$AB:$AX,6,0)))</f>
        <v>0</v>
      </c>
      <c r="BH565" s="164" t="n">
        <f aca="false">IF(ISERROR(VLOOKUP($B565,$AB:$AX,7,0)),0,(VLOOKUP($B565,$AB:$AX,7,0)))</f>
        <v>0</v>
      </c>
      <c r="BI565" s="164" t="n">
        <f aca="false">IF(ISERROR(VLOOKUP($B565,$AB:$AX,8,0)),0,(VLOOKUP($B565,$AB:$AX,8,0)))</f>
        <v>0</v>
      </c>
      <c r="BJ565" s="164" t="n">
        <f aca="false">IF(ISERROR(VLOOKUP($B565,$AB:$AX,9,0)),0,(VLOOKUP($B565,$AB:$AX,9,0)))</f>
        <v>0</v>
      </c>
      <c r="BK565" s="165" t="n">
        <f aca="false">IF(ISERROR(VLOOKUP($B565,$AB:$AX,10,0)),0,(VLOOKUP($B565,$AB:$AX,10,0)))</f>
        <v>0</v>
      </c>
    </row>
    <row r="566" customFormat="false" ht="12.75" hidden="true" customHeight="false" outlineLevel="0" collapsed="false">
      <c r="A566" s="174" t="s">
        <v>1108</v>
      </c>
      <c r="AA566" s="5" t="s">
        <v>1108</v>
      </c>
      <c r="BB566" s="85" t="n">
        <f aca="false">IF(ISERROR(VLOOKUP($B566,$AB:$AX,1,0)),0,(VLOOKUP($B566,$AB:$AX,1,0)))</f>
        <v>0</v>
      </c>
      <c r="BC566" s="86" t="n">
        <f aca="false">IF(ISERROR(VLOOKUP($B566,$AB:$AX,2,0)),0,(VLOOKUP($B566,$AB:$AX,2,0)))</f>
        <v>0</v>
      </c>
      <c r="BD566" s="164" t="n">
        <f aca="false">IF(ISERROR(VLOOKUP($B566,$AB:$AX,3,0)),0,(VLOOKUP($B566,$AB:$AX,3,0)))</f>
        <v>0</v>
      </c>
      <c r="BE566" s="164" t="n">
        <f aca="false">IF(ISERROR(VLOOKUP($B566,$AB:$AX,4,0)),0,(VLOOKUP($B566,$AB:$AX,4,0)))</f>
        <v>0</v>
      </c>
      <c r="BF566" s="164" t="n">
        <f aca="false">IF(ISERROR(VLOOKUP($B566,$AB:$AX,5,0)),0,(VLOOKUP($B566,$AB:$AX,5,0)))</f>
        <v>0</v>
      </c>
      <c r="BG566" s="164" t="n">
        <f aca="false">IF(ISERROR(VLOOKUP($B566,$AB:$AX,6,0)),0,(VLOOKUP($B566,$AB:$AX,6,0)))</f>
        <v>0</v>
      </c>
      <c r="BH566" s="164" t="n">
        <f aca="false">IF(ISERROR(VLOOKUP($B566,$AB:$AX,7,0)),0,(VLOOKUP($B566,$AB:$AX,7,0)))</f>
        <v>0</v>
      </c>
      <c r="BI566" s="164" t="n">
        <f aca="false">IF(ISERROR(VLOOKUP($B566,$AB:$AX,8,0)),0,(VLOOKUP($B566,$AB:$AX,8,0)))</f>
        <v>0</v>
      </c>
      <c r="BJ566" s="164" t="n">
        <f aca="false">IF(ISERROR(VLOOKUP($B566,$AB:$AX,9,0)),0,(VLOOKUP($B566,$AB:$AX,9,0)))</f>
        <v>0</v>
      </c>
      <c r="BK566" s="165" t="n">
        <f aca="false">IF(ISERROR(VLOOKUP($B566,$AB:$AX,10,0)),0,(VLOOKUP($B566,$AB:$AX,10,0)))</f>
        <v>0</v>
      </c>
    </row>
    <row r="567" customFormat="false" ht="12.75" hidden="true" customHeight="false" outlineLevel="0" collapsed="false">
      <c r="A567" s="174" t="s">
        <v>1109</v>
      </c>
      <c r="AA567" s="5" t="s">
        <v>1109</v>
      </c>
      <c r="BB567" s="85" t="n">
        <f aca="false">IF(ISERROR(VLOOKUP($B567,$AB:$AX,1,0)),0,(VLOOKUP($B567,$AB:$AX,1,0)))</f>
        <v>0</v>
      </c>
      <c r="BC567" s="86" t="n">
        <f aca="false">IF(ISERROR(VLOOKUP($B567,$AB:$AX,2,0)),0,(VLOOKUP($B567,$AB:$AX,2,0)))</f>
        <v>0</v>
      </c>
      <c r="BD567" s="164" t="n">
        <f aca="false">IF(ISERROR(VLOOKUP($B567,$AB:$AX,3,0)),0,(VLOOKUP($B567,$AB:$AX,3,0)))</f>
        <v>0</v>
      </c>
      <c r="BE567" s="164" t="n">
        <f aca="false">IF(ISERROR(VLOOKUP($B567,$AB:$AX,4,0)),0,(VLOOKUP($B567,$AB:$AX,4,0)))</f>
        <v>0</v>
      </c>
      <c r="BF567" s="164" t="n">
        <f aca="false">IF(ISERROR(VLOOKUP($B567,$AB:$AX,5,0)),0,(VLOOKUP($B567,$AB:$AX,5,0)))</f>
        <v>0</v>
      </c>
      <c r="BG567" s="164" t="n">
        <f aca="false">IF(ISERROR(VLOOKUP($B567,$AB:$AX,6,0)),0,(VLOOKUP($B567,$AB:$AX,6,0)))</f>
        <v>0</v>
      </c>
      <c r="BH567" s="164" t="n">
        <f aca="false">IF(ISERROR(VLOOKUP($B567,$AB:$AX,7,0)),0,(VLOOKUP($B567,$AB:$AX,7,0)))</f>
        <v>0</v>
      </c>
      <c r="BI567" s="164" t="n">
        <f aca="false">IF(ISERROR(VLOOKUP($B567,$AB:$AX,8,0)),0,(VLOOKUP($B567,$AB:$AX,8,0)))</f>
        <v>0</v>
      </c>
      <c r="BJ567" s="164" t="n">
        <f aca="false">IF(ISERROR(VLOOKUP($B567,$AB:$AX,9,0)),0,(VLOOKUP($B567,$AB:$AX,9,0)))</f>
        <v>0</v>
      </c>
      <c r="BK567" s="165" t="n">
        <f aca="false">IF(ISERROR(VLOOKUP($B567,$AB:$AX,10,0)),0,(VLOOKUP($B567,$AB:$AX,10,0)))</f>
        <v>0</v>
      </c>
    </row>
    <row r="568" customFormat="false" ht="12.75" hidden="true" customHeight="false" outlineLevel="0" collapsed="false">
      <c r="A568" s="174" t="s">
        <v>1110</v>
      </c>
      <c r="AA568" s="5" t="s">
        <v>1110</v>
      </c>
      <c r="BB568" s="85" t="n">
        <f aca="false">IF(ISERROR(VLOOKUP($B568,$AB:$AX,1,0)),0,(VLOOKUP($B568,$AB:$AX,1,0)))</f>
        <v>0</v>
      </c>
      <c r="BC568" s="86" t="n">
        <f aca="false">IF(ISERROR(VLOOKUP($B568,$AB:$AX,2,0)),0,(VLOOKUP($B568,$AB:$AX,2,0)))</f>
        <v>0</v>
      </c>
      <c r="BD568" s="164" t="n">
        <f aca="false">IF(ISERROR(VLOOKUP($B568,$AB:$AX,3,0)),0,(VLOOKUP($B568,$AB:$AX,3,0)))</f>
        <v>0</v>
      </c>
      <c r="BE568" s="164" t="n">
        <f aca="false">IF(ISERROR(VLOOKUP($B568,$AB:$AX,4,0)),0,(VLOOKUP($B568,$AB:$AX,4,0)))</f>
        <v>0</v>
      </c>
      <c r="BF568" s="164" t="n">
        <f aca="false">IF(ISERROR(VLOOKUP($B568,$AB:$AX,5,0)),0,(VLOOKUP($B568,$AB:$AX,5,0)))</f>
        <v>0</v>
      </c>
      <c r="BG568" s="164" t="n">
        <f aca="false">IF(ISERROR(VLOOKUP($B568,$AB:$AX,6,0)),0,(VLOOKUP($B568,$AB:$AX,6,0)))</f>
        <v>0</v>
      </c>
      <c r="BH568" s="164" t="n">
        <f aca="false">IF(ISERROR(VLOOKUP($B568,$AB:$AX,7,0)),0,(VLOOKUP($B568,$AB:$AX,7,0)))</f>
        <v>0</v>
      </c>
      <c r="BI568" s="164" t="n">
        <f aca="false">IF(ISERROR(VLOOKUP($B568,$AB:$AX,8,0)),0,(VLOOKUP($B568,$AB:$AX,8,0)))</f>
        <v>0</v>
      </c>
      <c r="BJ568" s="164" t="n">
        <f aca="false">IF(ISERROR(VLOOKUP($B568,$AB:$AX,9,0)),0,(VLOOKUP($B568,$AB:$AX,9,0)))</f>
        <v>0</v>
      </c>
      <c r="BK568" s="165" t="n">
        <f aca="false">IF(ISERROR(VLOOKUP($B568,$AB:$AX,10,0)),0,(VLOOKUP($B568,$AB:$AX,10,0)))</f>
        <v>0</v>
      </c>
    </row>
    <row r="569" customFormat="false" ht="12.75" hidden="true" customHeight="false" outlineLevel="0" collapsed="false">
      <c r="A569" s="174" t="s">
        <v>1111</v>
      </c>
      <c r="AA569" s="5" t="s">
        <v>1111</v>
      </c>
      <c r="BB569" s="85" t="n">
        <f aca="false">IF(ISERROR(VLOOKUP($B569,$AB:$AX,1,0)),0,(VLOOKUP($B569,$AB:$AX,1,0)))</f>
        <v>0</v>
      </c>
      <c r="BC569" s="86" t="n">
        <f aca="false">IF(ISERROR(VLOOKUP($B569,$AB:$AX,2,0)),0,(VLOOKUP($B569,$AB:$AX,2,0)))</f>
        <v>0</v>
      </c>
      <c r="BD569" s="164" t="n">
        <f aca="false">IF(ISERROR(VLOOKUP($B569,$AB:$AX,3,0)),0,(VLOOKUP($B569,$AB:$AX,3,0)))</f>
        <v>0</v>
      </c>
      <c r="BE569" s="164" t="n">
        <f aca="false">IF(ISERROR(VLOOKUP($B569,$AB:$AX,4,0)),0,(VLOOKUP($B569,$AB:$AX,4,0)))</f>
        <v>0</v>
      </c>
      <c r="BF569" s="164" t="n">
        <f aca="false">IF(ISERROR(VLOOKUP($B569,$AB:$AX,5,0)),0,(VLOOKUP($B569,$AB:$AX,5,0)))</f>
        <v>0</v>
      </c>
      <c r="BG569" s="164" t="n">
        <f aca="false">IF(ISERROR(VLOOKUP($B569,$AB:$AX,6,0)),0,(VLOOKUP($B569,$AB:$AX,6,0)))</f>
        <v>0</v>
      </c>
      <c r="BH569" s="164" t="n">
        <f aca="false">IF(ISERROR(VLOOKUP($B569,$AB:$AX,7,0)),0,(VLOOKUP($B569,$AB:$AX,7,0)))</f>
        <v>0</v>
      </c>
      <c r="BI569" s="164" t="n">
        <f aca="false">IF(ISERROR(VLOOKUP($B569,$AB:$AX,8,0)),0,(VLOOKUP($B569,$AB:$AX,8,0)))</f>
        <v>0</v>
      </c>
      <c r="BJ569" s="164" t="n">
        <f aca="false">IF(ISERROR(VLOOKUP($B569,$AB:$AX,9,0)),0,(VLOOKUP($B569,$AB:$AX,9,0)))</f>
        <v>0</v>
      </c>
      <c r="BK569" s="165" t="n">
        <f aca="false">IF(ISERROR(VLOOKUP($B569,$AB:$AX,10,0)),0,(VLOOKUP($B569,$AB:$AX,10,0)))</f>
        <v>0</v>
      </c>
    </row>
    <row r="570" customFormat="false" ht="12.75" hidden="true" customHeight="false" outlineLevel="0" collapsed="false">
      <c r="A570" s="174" t="s">
        <v>1112</v>
      </c>
      <c r="AA570" s="5" t="s">
        <v>1112</v>
      </c>
      <c r="BB570" s="85" t="n">
        <f aca="false">IF(ISERROR(VLOOKUP($B570,$AB:$AX,1,0)),0,(VLOOKUP($B570,$AB:$AX,1,0)))</f>
        <v>0</v>
      </c>
      <c r="BC570" s="86" t="n">
        <f aca="false">IF(ISERROR(VLOOKUP($B570,$AB:$AX,2,0)),0,(VLOOKUP($B570,$AB:$AX,2,0)))</f>
        <v>0</v>
      </c>
      <c r="BD570" s="164" t="n">
        <f aca="false">IF(ISERROR(VLOOKUP($B570,$AB:$AX,3,0)),0,(VLOOKUP($B570,$AB:$AX,3,0)))</f>
        <v>0</v>
      </c>
      <c r="BE570" s="164" t="n">
        <f aca="false">IF(ISERROR(VLOOKUP($B570,$AB:$AX,4,0)),0,(VLOOKUP($B570,$AB:$AX,4,0)))</f>
        <v>0</v>
      </c>
      <c r="BF570" s="164" t="n">
        <f aca="false">IF(ISERROR(VLOOKUP($B570,$AB:$AX,5,0)),0,(VLOOKUP($B570,$AB:$AX,5,0)))</f>
        <v>0</v>
      </c>
      <c r="BG570" s="164" t="n">
        <f aca="false">IF(ISERROR(VLOOKUP($B570,$AB:$AX,6,0)),0,(VLOOKUP($B570,$AB:$AX,6,0)))</f>
        <v>0</v>
      </c>
      <c r="BH570" s="164" t="n">
        <f aca="false">IF(ISERROR(VLOOKUP($B570,$AB:$AX,7,0)),0,(VLOOKUP($B570,$AB:$AX,7,0)))</f>
        <v>0</v>
      </c>
      <c r="BI570" s="164" t="n">
        <f aca="false">IF(ISERROR(VLOOKUP($B570,$AB:$AX,8,0)),0,(VLOOKUP($B570,$AB:$AX,8,0)))</f>
        <v>0</v>
      </c>
      <c r="BJ570" s="164" t="n">
        <f aca="false">IF(ISERROR(VLOOKUP($B570,$AB:$AX,9,0)),0,(VLOOKUP($B570,$AB:$AX,9,0)))</f>
        <v>0</v>
      </c>
      <c r="BK570" s="165" t="n">
        <f aca="false">IF(ISERROR(VLOOKUP($B570,$AB:$AX,10,0)),0,(VLOOKUP($B570,$AB:$AX,10,0)))</f>
        <v>0</v>
      </c>
    </row>
    <row r="571" customFormat="false" ht="12.75" hidden="true" customHeight="false" outlineLevel="0" collapsed="false">
      <c r="A571" s="174" t="s">
        <v>1113</v>
      </c>
      <c r="AA571" s="5" t="s">
        <v>1113</v>
      </c>
      <c r="BB571" s="85" t="n">
        <f aca="false">IF(ISERROR(VLOOKUP($B571,$AB:$AX,1,0)),0,(VLOOKUP($B571,$AB:$AX,1,0)))</f>
        <v>0</v>
      </c>
      <c r="BC571" s="86" t="n">
        <f aca="false">IF(ISERROR(VLOOKUP($B571,$AB:$AX,2,0)),0,(VLOOKUP($B571,$AB:$AX,2,0)))</f>
        <v>0</v>
      </c>
      <c r="BD571" s="164" t="n">
        <f aca="false">IF(ISERROR(VLOOKUP($B571,$AB:$AX,3,0)),0,(VLOOKUP($B571,$AB:$AX,3,0)))</f>
        <v>0</v>
      </c>
      <c r="BE571" s="164" t="n">
        <f aca="false">IF(ISERROR(VLOOKUP($B571,$AB:$AX,4,0)),0,(VLOOKUP($B571,$AB:$AX,4,0)))</f>
        <v>0</v>
      </c>
      <c r="BF571" s="164" t="n">
        <f aca="false">IF(ISERROR(VLOOKUP($B571,$AB:$AX,5,0)),0,(VLOOKUP($B571,$AB:$AX,5,0)))</f>
        <v>0</v>
      </c>
      <c r="BG571" s="164" t="n">
        <f aca="false">IF(ISERROR(VLOOKUP($B571,$AB:$AX,6,0)),0,(VLOOKUP($B571,$AB:$AX,6,0)))</f>
        <v>0</v>
      </c>
      <c r="BH571" s="164" t="n">
        <f aca="false">IF(ISERROR(VLOOKUP($B571,$AB:$AX,7,0)),0,(VLOOKUP($B571,$AB:$AX,7,0)))</f>
        <v>0</v>
      </c>
      <c r="BI571" s="164" t="n">
        <f aca="false">IF(ISERROR(VLOOKUP($B571,$AB:$AX,8,0)),0,(VLOOKUP($B571,$AB:$AX,8,0)))</f>
        <v>0</v>
      </c>
      <c r="BJ571" s="164" t="n">
        <f aca="false">IF(ISERROR(VLOOKUP($B571,$AB:$AX,9,0)),0,(VLOOKUP($B571,$AB:$AX,9,0)))</f>
        <v>0</v>
      </c>
      <c r="BK571" s="165" t="n">
        <f aca="false">IF(ISERROR(VLOOKUP($B571,$AB:$AX,10,0)),0,(VLOOKUP($B571,$AB:$AX,10,0)))</f>
        <v>0</v>
      </c>
    </row>
    <row r="572" customFormat="false" ht="12.75" hidden="true" customHeight="false" outlineLevel="0" collapsed="false">
      <c r="A572" s="174" t="s">
        <v>1114</v>
      </c>
      <c r="AA572" s="5" t="s">
        <v>1114</v>
      </c>
      <c r="BB572" s="85" t="n">
        <f aca="false">IF(ISERROR(VLOOKUP($B572,$AB:$AX,1,0)),0,(VLOOKUP($B572,$AB:$AX,1,0)))</f>
        <v>0</v>
      </c>
      <c r="BC572" s="86" t="n">
        <f aca="false">IF(ISERROR(VLOOKUP($B572,$AB:$AX,2,0)),0,(VLOOKUP($B572,$AB:$AX,2,0)))</f>
        <v>0</v>
      </c>
      <c r="BD572" s="164" t="n">
        <f aca="false">IF(ISERROR(VLOOKUP($B572,$AB:$AX,3,0)),0,(VLOOKUP($B572,$AB:$AX,3,0)))</f>
        <v>0</v>
      </c>
      <c r="BE572" s="164" t="n">
        <f aca="false">IF(ISERROR(VLOOKUP($B572,$AB:$AX,4,0)),0,(VLOOKUP($B572,$AB:$AX,4,0)))</f>
        <v>0</v>
      </c>
      <c r="BF572" s="164" t="n">
        <f aca="false">IF(ISERROR(VLOOKUP($B572,$AB:$AX,5,0)),0,(VLOOKUP($B572,$AB:$AX,5,0)))</f>
        <v>0</v>
      </c>
      <c r="BG572" s="164" t="n">
        <f aca="false">IF(ISERROR(VLOOKUP($B572,$AB:$AX,6,0)),0,(VLOOKUP($B572,$AB:$AX,6,0)))</f>
        <v>0</v>
      </c>
      <c r="BH572" s="164" t="n">
        <f aca="false">IF(ISERROR(VLOOKUP($B572,$AB:$AX,7,0)),0,(VLOOKUP($B572,$AB:$AX,7,0)))</f>
        <v>0</v>
      </c>
      <c r="BI572" s="164" t="n">
        <f aca="false">IF(ISERROR(VLOOKUP($B572,$AB:$AX,8,0)),0,(VLOOKUP($B572,$AB:$AX,8,0)))</f>
        <v>0</v>
      </c>
      <c r="BJ572" s="164" t="n">
        <f aca="false">IF(ISERROR(VLOOKUP($B572,$AB:$AX,9,0)),0,(VLOOKUP($B572,$AB:$AX,9,0)))</f>
        <v>0</v>
      </c>
      <c r="BK572" s="165" t="n">
        <f aca="false">IF(ISERROR(VLOOKUP($B572,$AB:$AX,10,0)),0,(VLOOKUP($B572,$AB:$AX,10,0)))</f>
        <v>0</v>
      </c>
    </row>
    <row r="573" customFormat="false" ht="12.75" hidden="true" customHeight="false" outlineLevel="0" collapsed="false">
      <c r="A573" s="174" t="s">
        <v>1115</v>
      </c>
      <c r="AA573" s="5" t="s">
        <v>1115</v>
      </c>
      <c r="BB573" s="85" t="n">
        <f aca="false">IF(ISERROR(VLOOKUP($B573,$AB:$AX,1,0)),0,(VLOOKUP($B573,$AB:$AX,1,0)))</f>
        <v>0</v>
      </c>
      <c r="BC573" s="86" t="n">
        <f aca="false">IF(ISERROR(VLOOKUP($B573,$AB:$AX,2,0)),0,(VLOOKUP($B573,$AB:$AX,2,0)))</f>
        <v>0</v>
      </c>
      <c r="BD573" s="164" t="n">
        <f aca="false">IF(ISERROR(VLOOKUP($B573,$AB:$AX,3,0)),0,(VLOOKUP($B573,$AB:$AX,3,0)))</f>
        <v>0</v>
      </c>
      <c r="BE573" s="164" t="n">
        <f aca="false">IF(ISERROR(VLOOKUP($B573,$AB:$AX,4,0)),0,(VLOOKUP($B573,$AB:$AX,4,0)))</f>
        <v>0</v>
      </c>
      <c r="BF573" s="164" t="n">
        <f aca="false">IF(ISERROR(VLOOKUP($B573,$AB:$AX,5,0)),0,(VLOOKUP($B573,$AB:$AX,5,0)))</f>
        <v>0</v>
      </c>
      <c r="BG573" s="164" t="n">
        <f aca="false">IF(ISERROR(VLOOKUP($B573,$AB:$AX,6,0)),0,(VLOOKUP($B573,$AB:$AX,6,0)))</f>
        <v>0</v>
      </c>
      <c r="BH573" s="164" t="n">
        <f aca="false">IF(ISERROR(VLOOKUP($B573,$AB:$AX,7,0)),0,(VLOOKUP($B573,$AB:$AX,7,0)))</f>
        <v>0</v>
      </c>
      <c r="BI573" s="164" t="n">
        <f aca="false">IF(ISERROR(VLOOKUP($B573,$AB:$AX,8,0)),0,(VLOOKUP($B573,$AB:$AX,8,0)))</f>
        <v>0</v>
      </c>
      <c r="BJ573" s="164" t="n">
        <f aca="false">IF(ISERROR(VLOOKUP($B573,$AB:$AX,9,0)),0,(VLOOKUP($B573,$AB:$AX,9,0)))</f>
        <v>0</v>
      </c>
      <c r="BK573" s="165" t="n">
        <f aca="false">IF(ISERROR(VLOOKUP($B573,$AB:$AX,10,0)),0,(VLOOKUP($B573,$AB:$AX,10,0)))</f>
        <v>0</v>
      </c>
    </row>
    <row r="574" customFormat="false" ht="12.75" hidden="true" customHeight="false" outlineLevel="0" collapsed="false">
      <c r="A574" s="174" t="s">
        <v>1116</v>
      </c>
      <c r="AA574" s="5" t="s">
        <v>1116</v>
      </c>
      <c r="BB574" s="85" t="n">
        <f aca="false">IF(ISERROR(VLOOKUP($B574,$AB:$AX,1,0)),0,(VLOOKUP($B574,$AB:$AX,1,0)))</f>
        <v>0</v>
      </c>
      <c r="BC574" s="86" t="n">
        <f aca="false">IF(ISERROR(VLOOKUP($B574,$AB:$AX,2,0)),0,(VLOOKUP($B574,$AB:$AX,2,0)))</f>
        <v>0</v>
      </c>
      <c r="BD574" s="164" t="n">
        <f aca="false">IF(ISERROR(VLOOKUP($B574,$AB:$AX,3,0)),0,(VLOOKUP($B574,$AB:$AX,3,0)))</f>
        <v>0</v>
      </c>
      <c r="BE574" s="164" t="n">
        <f aca="false">IF(ISERROR(VLOOKUP($B574,$AB:$AX,4,0)),0,(VLOOKUP($B574,$AB:$AX,4,0)))</f>
        <v>0</v>
      </c>
      <c r="BF574" s="164" t="n">
        <f aca="false">IF(ISERROR(VLOOKUP($B574,$AB:$AX,5,0)),0,(VLOOKUP($B574,$AB:$AX,5,0)))</f>
        <v>0</v>
      </c>
      <c r="BG574" s="164" t="n">
        <f aca="false">IF(ISERROR(VLOOKUP($B574,$AB:$AX,6,0)),0,(VLOOKUP($B574,$AB:$AX,6,0)))</f>
        <v>0</v>
      </c>
      <c r="BH574" s="164" t="n">
        <f aca="false">IF(ISERROR(VLOOKUP($B574,$AB:$AX,7,0)),0,(VLOOKUP($B574,$AB:$AX,7,0)))</f>
        <v>0</v>
      </c>
      <c r="BI574" s="164" t="n">
        <f aca="false">IF(ISERROR(VLOOKUP($B574,$AB:$AX,8,0)),0,(VLOOKUP($B574,$AB:$AX,8,0)))</f>
        <v>0</v>
      </c>
      <c r="BJ574" s="164" t="n">
        <f aca="false">IF(ISERROR(VLOOKUP($B574,$AB:$AX,9,0)),0,(VLOOKUP($B574,$AB:$AX,9,0)))</f>
        <v>0</v>
      </c>
      <c r="BK574" s="165" t="n">
        <f aca="false">IF(ISERROR(VLOOKUP($B574,$AB:$AX,10,0)),0,(VLOOKUP($B574,$AB:$AX,10,0)))</f>
        <v>0</v>
      </c>
    </row>
    <row r="575" customFormat="false" ht="12.75" hidden="true" customHeight="false" outlineLevel="0" collapsed="false">
      <c r="A575" s="174" t="s">
        <v>1117</v>
      </c>
      <c r="AA575" s="5" t="s">
        <v>1117</v>
      </c>
      <c r="BB575" s="85" t="n">
        <f aca="false">IF(ISERROR(VLOOKUP($B575,$AB:$AX,1,0)),0,(VLOOKUP($B575,$AB:$AX,1,0)))</f>
        <v>0</v>
      </c>
      <c r="BC575" s="86" t="n">
        <f aca="false">IF(ISERROR(VLOOKUP($B575,$AB:$AX,2,0)),0,(VLOOKUP($B575,$AB:$AX,2,0)))</f>
        <v>0</v>
      </c>
      <c r="BD575" s="164" t="n">
        <f aca="false">IF(ISERROR(VLOOKUP($B575,$AB:$AX,3,0)),0,(VLOOKUP($B575,$AB:$AX,3,0)))</f>
        <v>0</v>
      </c>
      <c r="BE575" s="164" t="n">
        <f aca="false">IF(ISERROR(VLOOKUP($B575,$AB:$AX,4,0)),0,(VLOOKUP($B575,$AB:$AX,4,0)))</f>
        <v>0</v>
      </c>
      <c r="BF575" s="164" t="n">
        <f aca="false">IF(ISERROR(VLOOKUP($B575,$AB:$AX,5,0)),0,(VLOOKUP($B575,$AB:$AX,5,0)))</f>
        <v>0</v>
      </c>
      <c r="BG575" s="164" t="n">
        <f aca="false">IF(ISERROR(VLOOKUP($B575,$AB:$AX,6,0)),0,(VLOOKUP($B575,$AB:$AX,6,0)))</f>
        <v>0</v>
      </c>
      <c r="BH575" s="164" t="n">
        <f aca="false">IF(ISERROR(VLOOKUP($B575,$AB:$AX,7,0)),0,(VLOOKUP($B575,$AB:$AX,7,0)))</f>
        <v>0</v>
      </c>
      <c r="BI575" s="164" t="n">
        <f aca="false">IF(ISERROR(VLOOKUP($B575,$AB:$AX,8,0)),0,(VLOOKUP($B575,$AB:$AX,8,0)))</f>
        <v>0</v>
      </c>
      <c r="BJ575" s="164" t="n">
        <f aca="false">IF(ISERROR(VLOOKUP($B575,$AB:$AX,9,0)),0,(VLOOKUP($B575,$AB:$AX,9,0)))</f>
        <v>0</v>
      </c>
      <c r="BK575" s="165" t="n">
        <f aca="false">IF(ISERROR(VLOOKUP($B575,$AB:$AX,10,0)),0,(VLOOKUP($B575,$AB:$AX,10,0)))</f>
        <v>0</v>
      </c>
    </row>
    <row r="576" customFormat="false" ht="12.75" hidden="true" customHeight="false" outlineLevel="0" collapsed="false">
      <c r="A576" s="174" t="s">
        <v>1118</v>
      </c>
      <c r="AA576" s="5" t="s">
        <v>1118</v>
      </c>
      <c r="BB576" s="85" t="n">
        <f aca="false">IF(ISERROR(VLOOKUP($B576,$AB:$AX,1,0)),0,(VLOOKUP($B576,$AB:$AX,1,0)))</f>
        <v>0</v>
      </c>
      <c r="BC576" s="86" t="n">
        <f aca="false">IF(ISERROR(VLOOKUP($B576,$AB:$AX,2,0)),0,(VLOOKUP($B576,$AB:$AX,2,0)))</f>
        <v>0</v>
      </c>
      <c r="BD576" s="164" t="n">
        <f aca="false">IF(ISERROR(VLOOKUP($B576,$AB:$AX,3,0)),0,(VLOOKUP($B576,$AB:$AX,3,0)))</f>
        <v>0</v>
      </c>
      <c r="BE576" s="164" t="n">
        <f aca="false">IF(ISERROR(VLOOKUP($B576,$AB:$AX,4,0)),0,(VLOOKUP($B576,$AB:$AX,4,0)))</f>
        <v>0</v>
      </c>
      <c r="BF576" s="164" t="n">
        <f aca="false">IF(ISERROR(VLOOKUP($B576,$AB:$AX,5,0)),0,(VLOOKUP($B576,$AB:$AX,5,0)))</f>
        <v>0</v>
      </c>
      <c r="BG576" s="164" t="n">
        <f aca="false">IF(ISERROR(VLOOKUP($B576,$AB:$AX,6,0)),0,(VLOOKUP($B576,$AB:$AX,6,0)))</f>
        <v>0</v>
      </c>
      <c r="BH576" s="164" t="n">
        <f aca="false">IF(ISERROR(VLOOKUP($B576,$AB:$AX,7,0)),0,(VLOOKUP($B576,$AB:$AX,7,0)))</f>
        <v>0</v>
      </c>
      <c r="BI576" s="164" t="n">
        <f aca="false">IF(ISERROR(VLOOKUP($B576,$AB:$AX,8,0)),0,(VLOOKUP($B576,$AB:$AX,8,0)))</f>
        <v>0</v>
      </c>
      <c r="BJ576" s="164" t="n">
        <f aca="false">IF(ISERROR(VLOOKUP($B576,$AB:$AX,9,0)),0,(VLOOKUP($B576,$AB:$AX,9,0)))</f>
        <v>0</v>
      </c>
      <c r="BK576" s="165" t="n">
        <f aca="false">IF(ISERROR(VLOOKUP($B576,$AB:$AX,10,0)),0,(VLOOKUP($B576,$AB:$AX,10,0)))</f>
        <v>0</v>
      </c>
    </row>
    <row r="577" customFormat="false" ht="12.75" hidden="true" customHeight="false" outlineLevel="0" collapsed="false">
      <c r="A577" s="174" t="s">
        <v>1119</v>
      </c>
      <c r="AA577" s="5" t="s">
        <v>1119</v>
      </c>
      <c r="BB577" s="85" t="n">
        <f aca="false">IF(ISERROR(VLOOKUP($B577,$AB:$AX,1,0)),0,(VLOOKUP($B577,$AB:$AX,1,0)))</f>
        <v>0</v>
      </c>
      <c r="BC577" s="86" t="n">
        <f aca="false">IF(ISERROR(VLOOKUP($B577,$AB:$AX,2,0)),0,(VLOOKUP($B577,$AB:$AX,2,0)))</f>
        <v>0</v>
      </c>
      <c r="BD577" s="164" t="n">
        <f aca="false">IF(ISERROR(VLOOKUP($B577,$AB:$AX,3,0)),0,(VLOOKUP($B577,$AB:$AX,3,0)))</f>
        <v>0</v>
      </c>
      <c r="BE577" s="164" t="n">
        <f aca="false">IF(ISERROR(VLOOKUP($B577,$AB:$AX,4,0)),0,(VLOOKUP($B577,$AB:$AX,4,0)))</f>
        <v>0</v>
      </c>
      <c r="BF577" s="164" t="n">
        <f aca="false">IF(ISERROR(VLOOKUP($B577,$AB:$AX,5,0)),0,(VLOOKUP($B577,$AB:$AX,5,0)))</f>
        <v>0</v>
      </c>
      <c r="BG577" s="164" t="n">
        <f aca="false">IF(ISERROR(VLOOKUP($B577,$AB:$AX,6,0)),0,(VLOOKUP($B577,$AB:$AX,6,0)))</f>
        <v>0</v>
      </c>
      <c r="BH577" s="164" t="n">
        <f aca="false">IF(ISERROR(VLOOKUP($B577,$AB:$AX,7,0)),0,(VLOOKUP($B577,$AB:$AX,7,0)))</f>
        <v>0</v>
      </c>
      <c r="BI577" s="164" t="n">
        <f aca="false">IF(ISERROR(VLOOKUP($B577,$AB:$AX,8,0)),0,(VLOOKUP($B577,$AB:$AX,8,0)))</f>
        <v>0</v>
      </c>
      <c r="BJ577" s="164" t="n">
        <f aca="false">IF(ISERROR(VLOOKUP($B577,$AB:$AX,9,0)),0,(VLOOKUP($B577,$AB:$AX,9,0)))</f>
        <v>0</v>
      </c>
      <c r="BK577" s="165" t="n">
        <f aca="false">IF(ISERROR(VLOOKUP($B577,$AB:$AX,10,0)),0,(VLOOKUP($B577,$AB:$AX,10,0)))</f>
        <v>0</v>
      </c>
    </row>
    <row r="578" customFormat="false" ht="12.75" hidden="true" customHeight="false" outlineLevel="0" collapsed="false">
      <c r="A578" s="174" t="s">
        <v>1120</v>
      </c>
      <c r="AA578" s="5" t="s">
        <v>1120</v>
      </c>
      <c r="BB578" s="85" t="n">
        <f aca="false">IF(ISERROR(VLOOKUP($B578,$AB:$AX,1,0)),0,(VLOOKUP($B578,$AB:$AX,1,0)))</f>
        <v>0</v>
      </c>
      <c r="BC578" s="86" t="n">
        <f aca="false">IF(ISERROR(VLOOKUP($B578,$AB:$AX,2,0)),0,(VLOOKUP($B578,$AB:$AX,2,0)))</f>
        <v>0</v>
      </c>
      <c r="BD578" s="164" t="n">
        <f aca="false">IF(ISERROR(VLOOKUP($B578,$AB:$AX,3,0)),0,(VLOOKUP($B578,$AB:$AX,3,0)))</f>
        <v>0</v>
      </c>
      <c r="BE578" s="164" t="n">
        <f aca="false">IF(ISERROR(VLOOKUP($B578,$AB:$AX,4,0)),0,(VLOOKUP($B578,$AB:$AX,4,0)))</f>
        <v>0</v>
      </c>
      <c r="BF578" s="164" t="n">
        <f aca="false">IF(ISERROR(VLOOKUP($B578,$AB:$AX,5,0)),0,(VLOOKUP($B578,$AB:$AX,5,0)))</f>
        <v>0</v>
      </c>
      <c r="BG578" s="164" t="n">
        <f aca="false">IF(ISERROR(VLOOKUP($B578,$AB:$AX,6,0)),0,(VLOOKUP($B578,$AB:$AX,6,0)))</f>
        <v>0</v>
      </c>
      <c r="BH578" s="164" t="n">
        <f aca="false">IF(ISERROR(VLOOKUP($B578,$AB:$AX,7,0)),0,(VLOOKUP($B578,$AB:$AX,7,0)))</f>
        <v>0</v>
      </c>
      <c r="BI578" s="164" t="n">
        <f aca="false">IF(ISERROR(VLOOKUP($B578,$AB:$AX,8,0)),0,(VLOOKUP($B578,$AB:$AX,8,0)))</f>
        <v>0</v>
      </c>
      <c r="BJ578" s="164" t="n">
        <f aca="false">IF(ISERROR(VLOOKUP($B578,$AB:$AX,9,0)),0,(VLOOKUP($B578,$AB:$AX,9,0)))</f>
        <v>0</v>
      </c>
      <c r="BK578" s="165" t="n">
        <f aca="false">IF(ISERROR(VLOOKUP($B578,$AB:$AX,10,0)),0,(VLOOKUP($B578,$AB:$AX,10,0)))</f>
        <v>0</v>
      </c>
    </row>
    <row r="579" customFormat="false" ht="12.75" hidden="true" customHeight="false" outlineLevel="0" collapsed="false">
      <c r="A579" s="174" t="s">
        <v>1121</v>
      </c>
      <c r="AA579" s="5" t="s">
        <v>1121</v>
      </c>
      <c r="BB579" s="85" t="n">
        <f aca="false">IF(ISERROR(VLOOKUP($B579,$AB:$AX,1,0)),0,(VLOOKUP($B579,$AB:$AX,1,0)))</f>
        <v>0</v>
      </c>
      <c r="BC579" s="86" t="n">
        <f aca="false">IF(ISERROR(VLOOKUP($B579,$AB:$AX,2,0)),0,(VLOOKUP($B579,$AB:$AX,2,0)))</f>
        <v>0</v>
      </c>
      <c r="BD579" s="164" t="n">
        <f aca="false">IF(ISERROR(VLOOKUP($B579,$AB:$AX,3,0)),0,(VLOOKUP($B579,$AB:$AX,3,0)))</f>
        <v>0</v>
      </c>
      <c r="BE579" s="164" t="n">
        <f aca="false">IF(ISERROR(VLOOKUP($B579,$AB:$AX,4,0)),0,(VLOOKUP($B579,$AB:$AX,4,0)))</f>
        <v>0</v>
      </c>
      <c r="BF579" s="164" t="n">
        <f aca="false">IF(ISERROR(VLOOKUP($B579,$AB:$AX,5,0)),0,(VLOOKUP($B579,$AB:$AX,5,0)))</f>
        <v>0</v>
      </c>
      <c r="BG579" s="164" t="n">
        <f aca="false">IF(ISERROR(VLOOKUP($B579,$AB:$AX,6,0)),0,(VLOOKUP($B579,$AB:$AX,6,0)))</f>
        <v>0</v>
      </c>
      <c r="BH579" s="164" t="n">
        <f aca="false">IF(ISERROR(VLOOKUP($B579,$AB:$AX,7,0)),0,(VLOOKUP($B579,$AB:$AX,7,0)))</f>
        <v>0</v>
      </c>
      <c r="BI579" s="164" t="n">
        <f aca="false">IF(ISERROR(VLOOKUP($B579,$AB:$AX,8,0)),0,(VLOOKUP($B579,$AB:$AX,8,0)))</f>
        <v>0</v>
      </c>
      <c r="BJ579" s="164" t="n">
        <f aca="false">IF(ISERROR(VLOOKUP($B579,$AB:$AX,9,0)),0,(VLOOKUP($B579,$AB:$AX,9,0)))</f>
        <v>0</v>
      </c>
      <c r="BK579" s="165" t="n">
        <f aca="false">IF(ISERROR(VLOOKUP($B579,$AB:$AX,10,0)),0,(VLOOKUP($B579,$AB:$AX,10,0)))</f>
        <v>0</v>
      </c>
    </row>
    <row r="580" customFormat="false" ht="12.75" hidden="true" customHeight="false" outlineLevel="0" collapsed="false">
      <c r="A580" s="174" t="s">
        <v>1122</v>
      </c>
      <c r="B580" s="94" t="n">
        <v>0</v>
      </c>
      <c r="D580" s="22" t="n">
        <v>0</v>
      </c>
      <c r="E580" s="22" t="n">
        <v>0</v>
      </c>
      <c r="F580" s="22" t="n">
        <v>0</v>
      </c>
      <c r="G580" s="21" t="n">
        <v>0</v>
      </c>
      <c r="H580" s="22" t="n">
        <v>0</v>
      </c>
      <c r="I580" s="22" t="n">
        <v>0</v>
      </c>
      <c r="J580" s="149" t="n">
        <v>0</v>
      </c>
      <c r="K580" s="149" t="n">
        <v>0</v>
      </c>
      <c r="AA580" s="5" t="s">
        <v>1122</v>
      </c>
      <c r="AB580" s="5" t="n">
        <v>0</v>
      </c>
      <c r="AD580" s="5" t="n">
        <v>0</v>
      </c>
      <c r="AE580" s="5" t="n">
        <v>0</v>
      </c>
      <c r="AF580" s="5" t="n">
        <v>0</v>
      </c>
      <c r="AG580" s="5" t="n">
        <v>0</v>
      </c>
      <c r="AH580" s="5" t="n">
        <v>0</v>
      </c>
      <c r="AI580" s="5" t="n">
        <v>0</v>
      </c>
      <c r="AJ580" s="5" t="n">
        <v>0</v>
      </c>
      <c r="AK580" s="5" t="n">
        <v>0</v>
      </c>
      <c r="BB580" s="85" t="n">
        <f aca="false">IF(ISERROR(VLOOKUP($B580,$AB:$AX,1,0)),0,(VLOOKUP($B580,$AB:$AX,1,0)))</f>
        <v>0</v>
      </c>
      <c r="BC580" s="86" t="n">
        <f aca="false">IF(ISERROR(VLOOKUP($B580,$AB:$AX,2,0)),0,(VLOOKUP($B580,$AB:$AX,2,0)))</f>
        <v>0</v>
      </c>
      <c r="BD580" s="164" t="n">
        <f aca="false">IF(ISERROR(VLOOKUP($B580,$AB:$AX,3,0)),0,(VLOOKUP($B580,$AB:$AX,3,0)))</f>
        <v>0</v>
      </c>
      <c r="BE580" s="164" t="n">
        <f aca="false">IF(ISERROR(VLOOKUP($B580,$AB:$AX,4,0)),0,(VLOOKUP($B580,$AB:$AX,4,0)))</f>
        <v>0</v>
      </c>
      <c r="BF580" s="164" t="n">
        <f aca="false">IF(ISERROR(VLOOKUP($B580,$AB:$AX,5,0)),0,(VLOOKUP($B580,$AB:$AX,5,0)))</f>
        <v>0</v>
      </c>
      <c r="BG580" s="164" t="n">
        <f aca="false">IF(ISERROR(VLOOKUP($B580,$AB:$AX,6,0)),0,(VLOOKUP($B580,$AB:$AX,6,0)))</f>
        <v>0</v>
      </c>
      <c r="BH580" s="164" t="n">
        <f aca="false">IF(ISERROR(VLOOKUP($B580,$AB:$AX,7,0)),0,(VLOOKUP($B580,$AB:$AX,7,0)))</f>
        <v>0</v>
      </c>
      <c r="BI580" s="164" t="n">
        <f aca="false">IF(ISERROR(VLOOKUP($B580,$AB:$AX,8,0)),0,(VLOOKUP($B580,$AB:$AX,8,0)))</f>
        <v>0</v>
      </c>
      <c r="BJ580" s="164" t="n">
        <f aca="false">IF(ISERROR(VLOOKUP($B580,$AB:$AX,9,0)),0,(VLOOKUP($B580,$AB:$AX,9,0)))</f>
        <v>0</v>
      </c>
      <c r="BK580" s="165" t="n">
        <f aca="false">IF(ISERROR(VLOOKUP($B580,$AB:$AX,10,0)),0,(VLOOKUP($B580,$AB:$AX,10,0)))</f>
        <v>0</v>
      </c>
    </row>
    <row r="581" customFormat="false" ht="15.75" hidden="false" customHeight="false" outlineLevel="0" collapsed="false">
      <c r="A581" s="174" t="s">
        <v>1124</v>
      </c>
      <c r="B581" s="162" t="s">
        <v>1125</v>
      </c>
      <c r="AA581" s="5" t="s">
        <v>1124</v>
      </c>
      <c r="AB581" s="146" t="s">
        <v>1125</v>
      </c>
      <c r="BB581" s="85" t="str">
        <f aca="false">IF(ISERROR(VLOOKUP($B581,$AB:$AX,1,0)),0,(VLOOKUP($B581,$AB:$AX,1,0)))</f>
        <v>STRUCTURED FINANCE</v>
      </c>
      <c r="BC581" s="86" t="n">
        <f aca="false">IF(ISERROR(VLOOKUP($B581,$AB:$AX,2,0)),0,(VLOOKUP($B581,$AB:$AX,2,0)))</f>
        <v>0</v>
      </c>
      <c r="BD581" s="164" t="n">
        <f aca="false">IF(ISERROR(VLOOKUP($B581,$AB:$AX,3,0)),0,(VLOOKUP($B581,$AB:$AX,3,0)))</f>
        <v>0</v>
      </c>
      <c r="BE581" s="164" t="n">
        <f aca="false">IF(ISERROR(VLOOKUP($B581,$AB:$AX,4,0)),0,(VLOOKUP($B581,$AB:$AX,4,0)))</f>
        <v>0</v>
      </c>
      <c r="BF581" s="164" t="n">
        <f aca="false">IF(ISERROR(VLOOKUP($B581,$AB:$AX,5,0)),0,(VLOOKUP($B581,$AB:$AX,5,0)))</f>
        <v>0</v>
      </c>
      <c r="BG581" s="164" t="n">
        <f aca="false">IF(ISERROR(VLOOKUP($B581,$AB:$AX,6,0)),0,(VLOOKUP($B581,$AB:$AX,6,0)))</f>
        <v>0</v>
      </c>
      <c r="BH581" s="164" t="n">
        <f aca="false">IF(ISERROR(VLOOKUP($B581,$AB:$AX,7,0)),0,(VLOOKUP($B581,$AB:$AX,7,0)))</f>
        <v>0</v>
      </c>
      <c r="BI581" s="164" t="n">
        <f aca="false">IF(ISERROR(VLOOKUP($B581,$AB:$AX,8,0)),0,(VLOOKUP($B581,$AB:$AX,8,0)))</f>
        <v>0</v>
      </c>
      <c r="BJ581" s="164" t="n">
        <f aca="false">IF(ISERROR(VLOOKUP($B581,$AB:$AX,9,0)),0,(VLOOKUP($B581,$AB:$AX,9,0)))</f>
        <v>0</v>
      </c>
      <c r="BK581" s="165" t="n">
        <f aca="false">IF(ISERROR(VLOOKUP($B581,$AB:$AX,10,0)),0,(VLOOKUP($B581,$AB:$AX,10,0)))</f>
        <v>0</v>
      </c>
    </row>
    <row r="582" customFormat="false" ht="12.75" hidden="false" customHeight="false" outlineLevel="0" collapsed="false">
      <c r="A582" s="174" t="s">
        <v>1126</v>
      </c>
      <c r="B582" s="94" t="s">
        <v>1127</v>
      </c>
      <c r="C582" s="21" t="s">
        <v>29</v>
      </c>
      <c r="D582" s="22" t="s">
        <v>1128</v>
      </c>
      <c r="AA582" s="5" t="s">
        <v>1126</v>
      </c>
      <c r="AB582" s="5" t="s">
        <v>1127</v>
      </c>
      <c r="AC582" s="5" t="s">
        <v>29</v>
      </c>
      <c r="AD582" s="5" t="s">
        <v>1128</v>
      </c>
      <c r="BB582" s="85" t="str">
        <f aca="false">IF(ISERROR(VLOOKUP($B582,$AB:$AX,1,0)),0,(VLOOKUP($B582,$AB:$AX,1,0)))</f>
        <v>Expected earnings Q2</v>
      </c>
      <c r="BC582" s="86" t="str">
        <f aca="false">IF(ISERROR(VLOOKUP($B582,$AB:$AX,2,0)),0,(VLOOKUP($B582,$AB:$AX,2,0)))</f>
        <v>Q2 01</v>
      </c>
      <c r="BD582" s="164" t="str">
        <f aca="false">IF(ISERROR(VLOOKUP($B582,$AB:$AX,3,0)),0,(VLOOKUP($B582,$AB:$AX,3,0)))</f>
        <v>Peter Abdo</v>
      </c>
      <c r="BE582" s="164" t="n">
        <f aca="false">IF(ISERROR(VLOOKUP($B582,$AB:$AX,4,0)),0,(VLOOKUP($B582,$AB:$AX,4,0)))</f>
        <v>0</v>
      </c>
      <c r="BF582" s="164" t="n">
        <f aca="false">IF(ISERROR(VLOOKUP($B582,$AB:$AX,5,0)),0,(VLOOKUP($B582,$AB:$AX,5,0)))</f>
        <v>0</v>
      </c>
      <c r="BG582" s="164" t="n">
        <f aca="false">IF(ISERROR(VLOOKUP($B582,$AB:$AX,6,0)),0,(VLOOKUP($B582,$AB:$AX,6,0)))</f>
        <v>0</v>
      </c>
      <c r="BH582" s="164" t="n">
        <f aca="false">IF(ISERROR(VLOOKUP($B582,$AB:$AX,7,0)),0,(VLOOKUP($B582,$AB:$AX,7,0)))</f>
        <v>0</v>
      </c>
      <c r="BI582" s="164" t="n">
        <f aca="false">IF(ISERROR(VLOOKUP($B582,$AB:$AX,8,0)),0,(VLOOKUP($B582,$AB:$AX,8,0)))</f>
        <v>0</v>
      </c>
      <c r="BJ582" s="164" t="n">
        <f aca="false">IF(ISERROR(VLOOKUP($B582,$AB:$AX,9,0)),0,(VLOOKUP($B582,$AB:$AX,9,0)))</f>
        <v>0</v>
      </c>
      <c r="BK582" s="165" t="n">
        <f aca="false">IF(ISERROR(VLOOKUP($B582,$AB:$AX,10,0)),0,(VLOOKUP($B582,$AB:$AX,10,0)))</f>
        <v>0</v>
      </c>
    </row>
    <row r="583" customFormat="false" ht="12.75" hidden="false" customHeight="false" outlineLevel="0" collapsed="false">
      <c r="A583" s="174" t="s">
        <v>1130</v>
      </c>
      <c r="B583" s="94" t="s">
        <v>1131</v>
      </c>
      <c r="C583" s="21" t="s">
        <v>100</v>
      </c>
      <c r="D583" s="22" t="s">
        <v>1128</v>
      </c>
      <c r="AA583" s="5" t="s">
        <v>1130</v>
      </c>
      <c r="AB583" s="5" t="s">
        <v>1131</v>
      </c>
      <c r="AC583" s="5" t="s">
        <v>100</v>
      </c>
      <c r="AD583" s="5" t="s">
        <v>1128</v>
      </c>
      <c r="BB583" s="85" t="str">
        <f aca="false">IF(ISERROR(VLOOKUP($B583,$AB:$AX,1,0)),0,(VLOOKUP($B583,$AB:$AX,1,0)))</f>
        <v>Expected earnings Q3</v>
      </c>
      <c r="BC583" s="86" t="str">
        <f aca="false">IF(ISERROR(VLOOKUP($B583,$AB:$AX,2,0)),0,(VLOOKUP($B583,$AB:$AX,2,0)))</f>
        <v>Q3 01</v>
      </c>
      <c r="BD583" s="164" t="str">
        <f aca="false">IF(ISERROR(VLOOKUP($B583,$AB:$AX,3,0)),0,(VLOOKUP($B583,$AB:$AX,3,0)))</f>
        <v>Peter Abdo</v>
      </c>
      <c r="BE583" s="164" t="n">
        <f aca="false">IF(ISERROR(VLOOKUP($B583,$AB:$AX,4,0)),0,(VLOOKUP($B583,$AB:$AX,4,0)))</f>
        <v>0</v>
      </c>
      <c r="BF583" s="164" t="n">
        <f aca="false">IF(ISERROR(VLOOKUP($B583,$AB:$AX,5,0)),0,(VLOOKUP($B583,$AB:$AX,5,0)))</f>
        <v>0</v>
      </c>
      <c r="BG583" s="164" t="n">
        <f aca="false">IF(ISERROR(VLOOKUP($B583,$AB:$AX,6,0)),0,(VLOOKUP($B583,$AB:$AX,6,0)))</f>
        <v>0</v>
      </c>
      <c r="BH583" s="164" t="n">
        <f aca="false">IF(ISERROR(VLOOKUP($B583,$AB:$AX,7,0)),0,(VLOOKUP($B583,$AB:$AX,7,0)))</f>
        <v>0</v>
      </c>
      <c r="BI583" s="164" t="n">
        <f aca="false">IF(ISERROR(VLOOKUP($B583,$AB:$AX,8,0)),0,(VLOOKUP($B583,$AB:$AX,8,0)))</f>
        <v>0</v>
      </c>
      <c r="BJ583" s="164" t="n">
        <f aca="false">IF(ISERROR(VLOOKUP($B583,$AB:$AX,9,0)),0,(VLOOKUP($B583,$AB:$AX,9,0)))</f>
        <v>0</v>
      </c>
      <c r="BK583" s="165" t="n">
        <f aca="false">IF(ISERROR(VLOOKUP($B583,$AB:$AX,10,0)),0,(VLOOKUP($B583,$AB:$AX,10,0)))</f>
        <v>0</v>
      </c>
    </row>
    <row r="584" customFormat="false" ht="12.75" hidden="false" customHeight="false" outlineLevel="0" collapsed="false">
      <c r="A584" s="174" t="s">
        <v>1132</v>
      </c>
      <c r="B584" s="94" t="s">
        <v>1133</v>
      </c>
      <c r="C584" s="21" t="s">
        <v>144</v>
      </c>
      <c r="D584" s="22" t="s">
        <v>1128</v>
      </c>
      <c r="AA584" s="5" t="s">
        <v>1132</v>
      </c>
      <c r="AB584" s="5" t="s">
        <v>1133</v>
      </c>
      <c r="AC584" s="5" t="s">
        <v>144</v>
      </c>
      <c r="AD584" s="5" t="s">
        <v>1128</v>
      </c>
      <c r="BB584" s="85" t="str">
        <f aca="false">IF(ISERROR(VLOOKUP($B584,$AB:$AX,1,0)),0,(VLOOKUP($B584,$AB:$AX,1,0)))</f>
        <v>Expected earnings Q4</v>
      </c>
      <c r="BC584" s="86" t="str">
        <f aca="false">IF(ISERROR(VLOOKUP($B584,$AB:$AX,2,0)),0,(VLOOKUP($B584,$AB:$AX,2,0)))</f>
        <v>Q4 01</v>
      </c>
      <c r="BD584" s="164" t="str">
        <f aca="false">IF(ISERROR(VLOOKUP($B584,$AB:$AX,3,0)),0,(VLOOKUP($B584,$AB:$AX,3,0)))</f>
        <v>Peter Abdo</v>
      </c>
      <c r="BE584" s="164" t="n">
        <f aca="false">IF(ISERROR(VLOOKUP($B584,$AB:$AX,4,0)),0,(VLOOKUP($B584,$AB:$AX,4,0)))</f>
        <v>0</v>
      </c>
      <c r="BF584" s="164" t="n">
        <f aca="false">IF(ISERROR(VLOOKUP($B584,$AB:$AX,5,0)),0,(VLOOKUP($B584,$AB:$AX,5,0)))</f>
        <v>0</v>
      </c>
      <c r="BG584" s="164" t="n">
        <f aca="false">IF(ISERROR(VLOOKUP($B584,$AB:$AX,6,0)),0,(VLOOKUP($B584,$AB:$AX,6,0)))</f>
        <v>0</v>
      </c>
      <c r="BH584" s="164" t="n">
        <f aca="false">IF(ISERROR(VLOOKUP($B584,$AB:$AX,7,0)),0,(VLOOKUP($B584,$AB:$AX,7,0)))</f>
        <v>0</v>
      </c>
      <c r="BI584" s="164" t="n">
        <f aca="false">IF(ISERROR(VLOOKUP($B584,$AB:$AX,8,0)),0,(VLOOKUP($B584,$AB:$AX,8,0)))</f>
        <v>0</v>
      </c>
      <c r="BJ584" s="164" t="n">
        <f aca="false">IF(ISERROR(VLOOKUP($B584,$AB:$AX,9,0)),0,(VLOOKUP($B584,$AB:$AX,9,0)))</f>
        <v>0</v>
      </c>
      <c r="BK584" s="165" t="n">
        <f aca="false">IF(ISERROR(VLOOKUP($B584,$AB:$AX,10,0)),0,(VLOOKUP($B584,$AB:$AX,10,0)))</f>
        <v>0</v>
      </c>
    </row>
    <row r="585" customFormat="false" ht="12.75" hidden="true" customHeight="false" outlineLevel="0" collapsed="false">
      <c r="A585" s="174" t="s">
        <v>1134</v>
      </c>
      <c r="AA585" s="5" t="s">
        <v>1134</v>
      </c>
      <c r="BB585" s="85" t="n">
        <f aca="false">IF(ISERROR(VLOOKUP($B585,$AB:$AX,1,0)),0,(VLOOKUP($B585,$AB:$AX,1,0)))</f>
        <v>0</v>
      </c>
      <c r="BC585" s="86" t="n">
        <f aca="false">IF(ISERROR(VLOOKUP($B585,$AB:$AX,2,0)),0,(VLOOKUP($B585,$AB:$AX,2,0)))</f>
        <v>0</v>
      </c>
      <c r="BD585" s="164" t="n">
        <f aca="false">IF(ISERROR(VLOOKUP($B585,$AB:$AX,3,0)),0,(VLOOKUP($B585,$AB:$AX,3,0)))</f>
        <v>0</v>
      </c>
      <c r="BE585" s="164" t="n">
        <f aca="false">IF(ISERROR(VLOOKUP($B585,$AB:$AX,4,0)),0,(VLOOKUP($B585,$AB:$AX,4,0)))</f>
        <v>0</v>
      </c>
      <c r="BF585" s="164" t="n">
        <f aca="false">IF(ISERROR(VLOOKUP($B585,$AB:$AX,5,0)),0,(VLOOKUP($B585,$AB:$AX,5,0)))</f>
        <v>0</v>
      </c>
      <c r="BG585" s="164" t="n">
        <f aca="false">IF(ISERROR(VLOOKUP($B585,$AB:$AX,6,0)),0,(VLOOKUP($B585,$AB:$AX,6,0)))</f>
        <v>0</v>
      </c>
      <c r="BH585" s="164" t="n">
        <f aca="false">IF(ISERROR(VLOOKUP($B585,$AB:$AX,7,0)),0,(VLOOKUP($B585,$AB:$AX,7,0)))</f>
        <v>0</v>
      </c>
      <c r="BI585" s="164" t="n">
        <f aca="false">IF(ISERROR(VLOOKUP($B585,$AB:$AX,8,0)),0,(VLOOKUP($B585,$AB:$AX,8,0)))</f>
        <v>0</v>
      </c>
      <c r="BJ585" s="164" t="n">
        <f aca="false">IF(ISERROR(VLOOKUP($B585,$AB:$AX,9,0)),0,(VLOOKUP($B585,$AB:$AX,9,0)))</f>
        <v>0</v>
      </c>
      <c r="BK585" s="165" t="n">
        <f aca="false">IF(ISERROR(VLOOKUP($B585,$AB:$AX,10,0)),0,(VLOOKUP($B585,$AB:$AX,10,0)))</f>
        <v>0</v>
      </c>
    </row>
    <row r="586" customFormat="false" ht="12.75" hidden="true" customHeight="false" outlineLevel="0" collapsed="false">
      <c r="A586" s="174" t="s">
        <v>1135</v>
      </c>
      <c r="AA586" s="5" t="s">
        <v>1135</v>
      </c>
      <c r="BB586" s="85" t="n">
        <f aca="false">IF(ISERROR(VLOOKUP($B586,$AB:$AX,1,0)),0,(VLOOKUP($B586,$AB:$AX,1,0)))</f>
        <v>0</v>
      </c>
      <c r="BC586" s="86" t="n">
        <f aca="false">IF(ISERROR(VLOOKUP($B586,$AB:$AX,2,0)),0,(VLOOKUP($B586,$AB:$AX,2,0)))</f>
        <v>0</v>
      </c>
      <c r="BD586" s="164" t="n">
        <f aca="false">IF(ISERROR(VLOOKUP($B586,$AB:$AX,3,0)),0,(VLOOKUP($B586,$AB:$AX,3,0)))</f>
        <v>0</v>
      </c>
      <c r="BE586" s="164" t="n">
        <f aca="false">IF(ISERROR(VLOOKUP($B586,$AB:$AX,4,0)),0,(VLOOKUP($B586,$AB:$AX,4,0)))</f>
        <v>0</v>
      </c>
      <c r="BF586" s="164" t="n">
        <f aca="false">IF(ISERROR(VLOOKUP($B586,$AB:$AX,5,0)),0,(VLOOKUP($B586,$AB:$AX,5,0)))</f>
        <v>0</v>
      </c>
      <c r="BG586" s="164" t="n">
        <f aca="false">IF(ISERROR(VLOOKUP($B586,$AB:$AX,6,0)),0,(VLOOKUP($B586,$AB:$AX,6,0)))</f>
        <v>0</v>
      </c>
      <c r="BH586" s="164" t="n">
        <f aca="false">IF(ISERROR(VLOOKUP($B586,$AB:$AX,7,0)),0,(VLOOKUP($B586,$AB:$AX,7,0)))</f>
        <v>0</v>
      </c>
      <c r="BI586" s="164" t="n">
        <f aca="false">IF(ISERROR(VLOOKUP($B586,$AB:$AX,8,0)),0,(VLOOKUP($B586,$AB:$AX,8,0)))</f>
        <v>0</v>
      </c>
      <c r="BJ586" s="164" t="n">
        <f aca="false">IF(ISERROR(VLOOKUP($B586,$AB:$AX,9,0)),0,(VLOOKUP($B586,$AB:$AX,9,0)))</f>
        <v>0</v>
      </c>
      <c r="BK586" s="165" t="n">
        <f aca="false">IF(ISERROR(VLOOKUP($B586,$AB:$AX,10,0)),0,(VLOOKUP($B586,$AB:$AX,10,0)))</f>
        <v>0</v>
      </c>
    </row>
    <row r="587" customFormat="false" ht="12.75" hidden="true" customHeight="false" outlineLevel="0" collapsed="false">
      <c r="A587" s="174" t="s">
        <v>1136</v>
      </c>
      <c r="AA587" s="5" t="s">
        <v>1136</v>
      </c>
      <c r="BB587" s="85" t="n">
        <f aca="false">IF(ISERROR(VLOOKUP($B587,$AB:$AX,1,0)),0,(VLOOKUP($B587,$AB:$AX,1,0)))</f>
        <v>0</v>
      </c>
      <c r="BC587" s="86" t="n">
        <f aca="false">IF(ISERROR(VLOOKUP($B587,$AB:$AX,2,0)),0,(VLOOKUP($B587,$AB:$AX,2,0)))</f>
        <v>0</v>
      </c>
      <c r="BD587" s="164" t="n">
        <f aca="false">IF(ISERROR(VLOOKUP($B587,$AB:$AX,3,0)),0,(VLOOKUP($B587,$AB:$AX,3,0)))</f>
        <v>0</v>
      </c>
      <c r="BE587" s="164" t="n">
        <f aca="false">IF(ISERROR(VLOOKUP($B587,$AB:$AX,4,0)),0,(VLOOKUP($B587,$AB:$AX,4,0)))</f>
        <v>0</v>
      </c>
      <c r="BF587" s="164" t="n">
        <f aca="false">IF(ISERROR(VLOOKUP($B587,$AB:$AX,5,0)),0,(VLOOKUP($B587,$AB:$AX,5,0)))</f>
        <v>0</v>
      </c>
      <c r="BG587" s="164" t="n">
        <f aca="false">IF(ISERROR(VLOOKUP($B587,$AB:$AX,6,0)),0,(VLOOKUP($B587,$AB:$AX,6,0)))</f>
        <v>0</v>
      </c>
      <c r="BH587" s="164" t="n">
        <f aca="false">IF(ISERROR(VLOOKUP($B587,$AB:$AX,7,0)),0,(VLOOKUP($B587,$AB:$AX,7,0)))</f>
        <v>0</v>
      </c>
      <c r="BI587" s="164" t="n">
        <f aca="false">IF(ISERROR(VLOOKUP($B587,$AB:$AX,8,0)),0,(VLOOKUP($B587,$AB:$AX,8,0)))</f>
        <v>0</v>
      </c>
      <c r="BJ587" s="164" t="n">
        <f aca="false">IF(ISERROR(VLOOKUP($B587,$AB:$AX,9,0)),0,(VLOOKUP($B587,$AB:$AX,9,0)))</f>
        <v>0</v>
      </c>
      <c r="BK587" s="165" t="n">
        <f aca="false">IF(ISERROR(VLOOKUP($B587,$AB:$AX,10,0)),0,(VLOOKUP($B587,$AB:$AX,10,0)))</f>
        <v>0</v>
      </c>
    </row>
    <row r="588" customFormat="false" ht="12.75" hidden="true" customHeight="false" outlineLevel="0" collapsed="false">
      <c r="A588" s="174" t="s">
        <v>1137</v>
      </c>
      <c r="AA588" s="5" t="s">
        <v>1137</v>
      </c>
      <c r="BB588" s="85" t="n">
        <f aca="false">IF(ISERROR(VLOOKUP($B588,$AB:$AX,1,0)),0,(VLOOKUP($B588,$AB:$AX,1,0)))</f>
        <v>0</v>
      </c>
      <c r="BC588" s="86" t="n">
        <f aca="false">IF(ISERROR(VLOOKUP($B588,$AB:$AX,2,0)),0,(VLOOKUP($B588,$AB:$AX,2,0)))</f>
        <v>0</v>
      </c>
      <c r="BD588" s="164" t="n">
        <f aca="false">IF(ISERROR(VLOOKUP($B588,$AB:$AX,3,0)),0,(VLOOKUP($B588,$AB:$AX,3,0)))</f>
        <v>0</v>
      </c>
      <c r="BE588" s="164" t="n">
        <f aca="false">IF(ISERROR(VLOOKUP($B588,$AB:$AX,4,0)),0,(VLOOKUP($B588,$AB:$AX,4,0)))</f>
        <v>0</v>
      </c>
      <c r="BF588" s="164" t="n">
        <f aca="false">IF(ISERROR(VLOOKUP($B588,$AB:$AX,5,0)),0,(VLOOKUP($B588,$AB:$AX,5,0)))</f>
        <v>0</v>
      </c>
      <c r="BG588" s="164" t="n">
        <f aca="false">IF(ISERROR(VLOOKUP($B588,$AB:$AX,6,0)),0,(VLOOKUP($B588,$AB:$AX,6,0)))</f>
        <v>0</v>
      </c>
      <c r="BH588" s="164" t="n">
        <f aca="false">IF(ISERROR(VLOOKUP($B588,$AB:$AX,7,0)),0,(VLOOKUP($B588,$AB:$AX,7,0)))</f>
        <v>0</v>
      </c>
      <c r="BI588" s="164" t="n">
        <f aca="false">IF(ISERROR(VLOOKUP($B588,$AB:$AX,8,0)),0,(VLOOKUP($B588,$AB:$AX,8,0)))</f>
        <v>0</v>
      </c>
      <c r="BJ588" s="164" t="n">
        <f aca="false">IF(ISERROR(VLOOKUP($B588,$AB:$AX,9,0)),0,(VLOOKUP($B588,$AB:$AX,9,0)))</f>
        <v>0</v>
      </c>
      <c r="BK588" s="165" t="n">
        <f aca="false">IF(ISERROR(VLOOKUP($B588,$AB:$AX,10,0)),0,(VLOOKUP($B588,$AB:$AX,10,0)))</f>
        <v>0</v>
      </c>
    </row>
    <row r="589" customFormat="false" ht="12.75" hidden="true" customHeight="false" outlineLevel="0" collapsed="false">
      <c r="A589" s="174" t="s">
        <v>1138</v>
      </c>
      <c r="AA589" s="5" t="s">
        <v>1138</v>
      </c>
      <c r="BB589" s="85" t="n">
        <f aca="false">IF(ISERROR(VLOOKUP($B589,$AB:$AX,1,0)),0,(VLOOKUP($B589,$AB:$AX,1,0)))</f>
        <v>0</v>
      </c>
      <c r="BC589" s="86" t="n">
        <f aca="false">IF(ISERROR(VLOOKUP($B589,$AB:$AX,2,0)),0,(VLOOKUP($B589,$AB:$AX,2,0)))</f>
        <v>0</v>
      </c>
      <c r="BD589" s="164" t="n">
        <f aca="false">IF(ISERROR(VLOOKUP($B589,$AB:$AX,3,0)),0,(VLOOKUP($B589,$AB:$AX,3,0)))</f>
        <v>0</v>
      </c>
      <c r="BE589" s="164" t="n">
        <f aca="false">IF(ISERROR(VLOOKUP($B589,$AB:$AX,4,0)),0,(VLOOKUP($B589,$AB:$AX,4,0)))</f>
        <v>0</v>
      </c>
      <c r="BF589" s="164" t="n">
        <f aca="false">IF(ISERROR(VLOOKUP($B589,$AB:$AX,5,0)),0,(VLOOKUP($B589,$AB:$AX,5,0)))</f>
        <v>0</v>
      </c>
      <c r="BG589" s="164" t="n">
        <f aca="false">IF(ISERROR(VLOOKUP($B589,$AB:$AX,6,0)),0,(VLOOKUP($B589,$AB:$AX,6,0)))</f>
        <v>0</v>
      </c>
      <c r="BH589" s="164" t="n">
        <f aca="false">IF(ISERROR(VLOOKUP($B589,$AB:$AX,7,0)),0,(VLOOKUP($B589,$AB:$AX,7,0)))</f>
        <v>0</v>
      </c>
      <c r="BI589" s="164" t="n">
        <f aca="false">IF(ISERROR(VLOOKUP($B589,$AB:$AX,8,0)),0,(VLOOKUP($B589,$AB:$AX,8,0)))</f>
        <v>0</v>
      </c>
      <c r="BJ589" s="164" t="n">
        <f aca="false">IF(ISERROR(VLOOKUP($B589,$AB:$AX,9,0)),0,(VLOOKUP($B589,$AB:$AX,9,0)))</f>
        <v>0</v>
      </c>
      <c r="BK589" s="165" t="n">
        <f aca="false">IF(ISERROR(VLOOKUP($B589,$AB:$AX,10,0)),0,(VLOOKUP($B589,$AB:$AX,10,0)))</f>
        <v>0</v>
      </c>
    </row>
    <row r="590" customFormat="false" ht="12.75" hidden="true" customHeight="false" outlineLevel="0" collapsed="false">
      <c r="A590" s="174" t="s">
        <v>1139</v>
      </c>
      <c r="AA590" s="5" t="s">
        <v>1139</v>
      </c>
      <c r="BB590" s="85" t="n">
        <f aca="false">IF(ISERROR(VLOOKUP($B590,$AB:$AX,1,0)),0,(VLOOKUP($B590,$AB:$AX,1,0)))</f>
        <v>0</v>
      </c>
      <c r="BC590" s="86" t="n">
        <f aca="false">IF(ISERROR(VLOOKUP($B590,$AB:$AX,2,0)),0,(VLOOKUP($B590,$AB:$AX,2,0)))</f>
        <v>0</v>
      </c>
      <c r="BD590" s="164" t="n">
        <f aca="false">IF(ISERROR(VLOOKUP($B590,$AB:$AX,3,0)),0,(VLOOKUP($B590,$AB:$AX,3,0)))</f>
        <v>0</v>
      </c>
      <c r="BE590" s="164" t="n">
        <f aca="false">IF(ISERROR(VLOOKUP($B590,$AB:$AX,4,0)),0,(VLOOKUP($B590,$AB:$AX,4,0)))</f>
        <v>0</v>
      </c>
      <c r="BF590" s="164" t="n">
        <f aca="false">IF(ISERROR(VLOOKUP($B590,$AB:$AX,5,0)),0,(VLOOKUP($B590,$AB:$AX,5,0)))</f>
        <v>0</v>
      </c>
      <c r="BG590" s="164" t="n">
        <f aca="false">IF(ISERROR(VLOOKUP($B590,$AB:$AX,6,0)),0,(VLOOKUP($B590,$AB:$AX,6,0)))</f>
        <v>0</v>
      </c>
      <c r="BH590" s="164" t="n">
        <f aca="false">IF(ISERROR(VLOOKUP($B590,$AB:$AX,7,0)),0,(VLOOKUP($B590,$AB:$AX,7,0)))</f>
        <v>0</v>
      </c>
      <c r="BI590" s="164" t="n">
        <f aca="false">IF(ISERROR(VLOOKUP($B590,$AB:$AX,8,0)),0,(VLOOKUP($B590,$AB:$AX,8,0)))</f>
        <v>0</v>
      </c>
      <c r="BJ590" s="164" t="n">
        <f aca="false">IF(ISERROR(VLOOKUP($B590,$AB:$AX,9,0)),0,(VLOOKUP($B590,$AB:$AX,9,0)))</f>
        <v>0</v>
      </c>
      <c r="BK590" s="165" t="n">
        <f aca="false">IF(ISERROR(VLOOKUP($B590,$AB:$AX,10,0)),0,(VLOOKUP($B590,$AB:$AX,10,0)))</f>
        <v>0</v>
      </c>
    </row>
    <row r="591" customFormat="false" ht="12.75" hidden="true" customHeight="false" outlineLevel="0" collapsed="false">
      <c r="A591" s="174" t="s">
        <v>1140</v>
      </c>
      <c r="AA591" s="5" t="s">
        <v>1140</v>
      </c>
      <c r="BB591" s="85" t="n">
        <f aca="false">IF(ISERROR(VLOOKUP($B591,$AB:$AX,1,0)),0,(VLOOKUP($B591,$AB:$AX,1,0)))</f>
        <v>0</v>
      </c>
      <c r="BC591" s="86" t="n">
        <f aca="false">IF(ISERROR(VLOOKUP($B591,$AB:$AX,2,0)),0,(VLOOKUP($B591,$AB:$AX,2,0)))</f>
        <v>0</v>
      </c>
      <c r="BD591" s="164" t="n">
        <f aca="false">IF(ISERROR(VLOOKUP($B591,$AB:$AX,3,0)),0,(VLOOKUP($B591,$AB:$AX,3,0)))</f>
        <v>0</v>
      </c>
      <c r="BE591" s="164" t="n">
        <f aca="false">IF(ISERROR(VLOOKUP($B591,$AB:$AX,4,0)),0,(VLOOKUP($B591,$AB:$AX,4,0)))</f>
        <v>0</v>
      </c>
      <c r="BF591" s="164" t="n">
        <f aca="false">IF(ISERROR(VLOOKUP($B591,$AB:$AX,5,0)),0,(VLOOKUP($B591,$AB:$AX,5,0)))</f>
        <v>0</v>
      </c>
      <c r="BG591" s="164" t="n">
        <f aca="false">IF(ISERROR(VLOOKUP($B591,$AB:$AX,6,0)),0,(VLOOKUP($B591,$AB:$AX,6,0)))</f>
        <v>0</v>
      </c>
      <c r="BH591" s="164" t="n">
        <f aca="false">IF(ISERROR(VLOOKUP($B591,$AB:$AX,7,0)),0,(VLOOKUP($B591,$AB:$AX,7,0)))</f>
        <v>0</v>
      </c>
      <c r="BI591" s="164" t="n">
        <f aca="false">IF(ISERROR(VLOOKUP($B591,$AB:$AX,8,0)),0,(VLOOKUP($B591,$AB:$AX,8,0)))</f>
        <v>0</v>
      </c>
      <c r="BJ591" s="164" t="n">
        <f aca="false">IF(ISERROR(VLOOKUP($B591,$AB:$AX,9,0)),0,(VLOOKUP($B591,$AB:$AX,9,0)))</f>
        <v>0</v>
      </c>
      <c r="BK591" s="165" t="n">
        <f aca="false">IF(ISERROR(VLOOKUP($B591,$AB:$AX,10,0)),0,(VLOOKUP($B591,$AB:$AX,10,0)))</f>
        <v>0</v>
      </c>
    </row>
    <row r="592" customFormat="false" ht="12.75" hidden="true" customHeight="false" outlineLevel="0" collapsed="false">
      <c r="A592" s="174" t="s">
        <v>1141</v>
      </c>
      <c r="AA592" s="5" t="s">
        <v>1141</v>
      </c>
      <c r="BB592" s="85" t="n">
        <f aca="false">IF(ISERROR(VLOOKUP($B592,$AB:$AX,1,0)),0,(VLOOKUP($B592,$AB:$AX,1,0)))</f>
        <v>0</v>
      </c>
      <c r="BC592" s="86" t="n">
        <f aca="false">IF(ISERROR(VLOOKUP($B592,$AB:$AX,2,0)),0,(VLOOKUP($B592,$AB:$AX,2,0)))</f>
        <v>0</v>
      </c>
      <c r="BD592" s="164" t="n">
        <f aca="false">IF(ISERROR(VLOOKUP($B592,$AB:$AX,3,0)),0,(VLOOKUP($B592,$AB:$AX,3,0)))</f>
        <v>0</v>
      </c>
      <c r="BE592" s="164" t="n">
        <f aca="false">IF(ISERROR(VLOOKUP($B592,$AB:$AX,4,0)),0,(VLOOKUP($B592,$AB:$AX,4,0)))</f>
        <v>0</v>
      </c>
      <c r="BF592" s="164" t="n">
        <f aca="false">IF(ISERROR(VLOOKUP($B592,$AB:$AX,5,0)),0,(VLOOKUP($B592,$AB:$AX,5,0)))</f>
        <v>0</v>
      </c>
      <c r="BG592" s="164" t="n">
        <f aca="false">IF(ISERROR(VLOOKUP($B592,$AB:$AX,6,0)),0,(VLOOKUP($B592,$AB:$AX,6,0)))</f>
        <v>0</v>
      </c>
      <c r="BH592" s="164" t="n">
        <f aca="false">IF(ISERROR(VLOOKUP($B592,$AB:$AX,7,0)),0,(VLOOKUP($B592,$AB:$AX,7,0)))</f>
        <v>0</v>
      </c>
      <c r="BI592" s="164" t="n">
        <f aca="false">IF(ISERROR(VLOOKUP($B592,$AB:$AX,8,0)),0,(VLOOKUP($B592,$AB:$AX,8,0)))</f>
        <v>0</v>
      </c>
      <c r="BJ592" s="164" t="n">
        <f aca="false">IF(ISERROR(VLOOKUP($B592,$AB:$AX,9,0)),0,(VLOOKUP($B592,$AB:$AX,9,0)))</f>
        <v>0</v>
      </c>
      <c r="BK592" s="165" t="n">
        <f aca="false">IF(ISERROR(VLOOKUP($B592,$AB:$AX,10,0)),0,(VLOOKUP($B592,$AB:$AX,10,0)))</f>
        <v>0</v>
      </c>
    </row>
    <row r="593" customFormat="false" ht="12.75" hidden="true" customHeight="false" outlineLevel="0" collapsed="false">
      <c r="A593" s="174" t="s">
        <v>1142</v>
      </c>
      <c r="AA593" s="5" t="s">
        <v>1142</v>
      </c>
      <c r="BB593" s="85" t="n">
        <f aca="false">IF(ISERROR(VLOOKUP($B593,$AB:$AX,1,0)),0,(VLOOKUP($B593,$AB:$AX,1,0)))</f>
        <v>0</v>
      </c>
      <c r="BC593" s="86" t="n">
        <f aca="false">IF(ISERROR(VLOOKUP($B593,$AB:$AX,2,0)),0,(VLOOKUP($B593,$AB:$AX,2,0)))</f>
        <v>0</v>
      </c>
      <c r="BD593" s="164" t="n">
        <f aca="false">IF(ISERROR(VLOOKUP($B593,$AB:$AX,3,0)),0,(VLOOKUP($B593,$AB:$AX,3,0)))</f>
        <v>0</v>
      </c>
      <c r="BE593" s="164" t="n">
        <f aca="false">IF(ISERROR(VLOOKUP($B593,$AB:$AX,4,0)),0,(VLOOKUP($B593,$AB:$AX,4,0)))</f>
        <v>0</v>
      </c>
      <c r="BF593" s="164" t="n">
        <f aca="false">IF(ISERROR(VLOOKUP($B593,$AB:$AX,5,0)),0,(VLOOKUP($B593,$AB:$AX,5,0)))</f>
        <v>0</v>
      </c>
      <c r="BG593" s="164" t="n">
        <f aca="false">IF(ISERROR(VLOOKUP($B593,$AB:$AX,6,0)),0,(VLOOKUP($B593,$AB:$AX,6,0)))</f>
        <v>0</v>
      </c>
      <c r="BH593" s="164" t="n">
        <f aca="false">IF(ISERROR(VLOOKUP($B593,$AB:$AX,7,0)),0,(VLOOKUP($B593,$AB:$AX,7,0)))</f>
        <v>0</v>
      </c>
      <c r="BI593" s="164" t="n">
        <f aca="false">IF(ISERROR(VLOOKUP($B593,$AB:$AX,8,0)),0,(VLOOKUP($B593,$AB:$AX,8,0)))</f>
        <v>0</v>
      </c>
      <c r="BJ593" s="164" t="n">
        <f aca="false">IF(ISERROR(VLOOKUP($B593,$AB:$AX,9,0)),0,(VLOOKUP($B593,$AB:$AX,9,0)))</f>
        <v>0</v>
      </c>
      <c r="BK593" s="165" t="n">
        <f aca="false">IF(ISERROR(VLOOKUP($B593,$AB:$AX,10,0)),0,(VLOOKUP($B593,$AB:$AX,10,0)))</f>
        <v>0</v>
      </c>
    </row>
    <row r="594" customFormat="false" ht="12.75" hidden="true" customHeight="false" outlineLevel="0" collapsed="false">
      <c r="A594" s="174" t="s">
        <v>1143</v>
      </c>
      <c r="AA594" s="5" t="s">
        <v>1143</v>
      </c>
      <c r="BB594" s="85" t="n">
        <f aca="false">IF(ISERROR(VLOOKUP($B594,$AB:$AX,1,0)),0,(VLOOKUP($B594,$AB:$AX,1,0)))</f>
        <v>0</v>
      </c>
      <c r="BC594" s="86" t="n">
        <f aca="false">IF(ISERROR(VLOOKUP($B594,$AB:$AX,2,0)),0,(VLOOKUP($B594,$AB:$AX,2,0)))</f>
        <v>0</v>
      </c>
      <c r="BD594" s="164" t="n">
        <f aca="false">IF(ISERROR(VLOOKUP($B594,$AB:$AX,3,0)),0,(VLOOKUP($B594,$AB:$AX,3,0)))</f>
        <v>0</v>
      </c>
      <c r="BE594" s="164" t="n">
        <f aca="false">IF(ISERROR(VLOOKUP($B594,$AB:$AX,4,0)),0,(VLOOKUP($B594,$AB:$AX,4,0)))</f>
        <v>0</v>
      </c>
      <c r="BF594" s="164" t="n">
        <f aca="false">IF(ISERROR(VLOOKUP($B594,$AB:$AX,5,0)),0,(VLOOKUP($B594,$AB:$AX,5,0)))</f>
        <v>0</v>
      </c>
      <c r="BG594" s="164" t="n">
        <f aca="false">IF(ISERROR(VLOOKUP($B594,$AB:$AX,6,0)),0,(VLOOKUP($B594,$AB:$AX,6,0)))</f>
        <v>0</v>
      </c>
      <c r="BH594" s="164" t="n">
        <f aca="false">IF(ISERROR(VLOOKUP($B594,$AB:$AX,7,0)),0,(VLOOKUP($B594,$AB:$AX,7,0)))</f>
        <v>0</v>
      </c>
      <c r="BI594" s="164" t="n">
        <f aca="false">IF(ISERROR(VLOOKUP($B594,$AB:$AX,8,0)),0,(VLOOKUP($B594,$AB:$AX,8,0)))</f>
        <v>0</v>
      </c>
      <c r="BJ594" s="164" t="n">
        <f aca="false">IF(ISERROR(VLOOKUP($B594,$AB:$AX,9,0)),0,(VLOOKUP($B594,$AB:$AX,9,0)))</f>
        <v>0</v>
      </c>
      <c r="BK594" s="165" t="n">
        <f aca="false">IF(ISERROR(VLOOKUP($B594,$AB:$AX,10,0)),0,(VLOOKUP($B594,$AB:$AX,10,0)))</f>
        <v>0</v>
      </c>
    </row>
    <row r="595" customFormat="false" ht="12.75" hidden="true" customHeight="false" outlineLevel="0" collapsed="false">
      <c r="A595" s="174" t="s">
        <v>1144</v>
      </c>
      <c r="AA595" s="5" t="s">
        <v>1144</v>
      </c>
      <c r="BB595" s="85" t="n">
        <f aca="false">IF(ISERROR(VLOOKUP($B595,$AB:$AX,1,0)),0,(VLOOKUP($B595,$AB:$AX,1,0)))</f>
        <v>0</v>
      </c>
      <c r="BC595" s="86" t="n">
        <f aca="false">IF(ISERROR(VLOOKUP($B595,$AB:$AX,2,0)),0,(VLOOKUP($B595,$AB:$AX,2,0)))</f>
        <v>0</v>
      </c>
      <c r="BD595" s="164" t="n">
        <f aca="false">IF(ISERROR(VLOOKUP($B595,$AB:$AX,3,0)),0,(VLOOKUP($B595,$AB:$AX,3,0)))</f>
        <v>0</v>
      </c>
      <c r="BE595" s="164" t="n">
        <f aca="false">IF(ISERROR(VLOOKUP($B595,$AB:$AX,4,0)),0,(VLOOKUP($B595,$AB:$AX,4,0)))</f>
        <v>0</v>
      </c>
      <c r="BF595" s="164" t="n">
        <f aca="false">IF(ISERROR(VLOOKUP($B595,$AB:$AX,5,0)),0,(VLOOKUP($B595,$AB:$AX,5,0)))</f>
        <v>0</v>
      </c>
      <c r="BG595" s="164" t="n">
        <f aca="false">IF(ISERROR(VLOOKUP($B595,$AB:$AX,6,0)),0,(VLOOKUP($B595,$AB:$AX,6,0)))</f>
        <v>0</v>
      </c>
      <c r="BH595" s="164" t="n">
        <f aca="false">IF(ISERROR(VLOOKUP($B595,$AB:$AX,7,0)),0,(VLOOKUP($B595,$AB:$AX,7,0)))</f>
        <v>0</v>
      </c>
      <c r="BI595" s="164" t="n">
        <f aca="false">IF(ISERROR(VLOOKUP($B595,$AB:$AX,8,0)),0,(VLOOKUP($B595,$AB:$AX,8,0)))</f>
        <v>0</v>
      </c>
      <c r="BJ595" s="164" t="n">
        <f aca="false">IF(ISERROR(VLOOKUP($B595,$AB:$AX,9,0)),0,(VLOOKUP($B595,$AB:$AX,9,0)))</f>
        <v>0</v>
      </c>
      <c r="BK595" s="165" t="n">
        <f aca="false">IF(ISERROR(VLOOKUP($B595,$AB:$AX,10,0)),0,(VLOOKUP($B595,$AB:$AX,10,0)))</f>
        <v>0</v>
      </c>
    </row>
    <row r="596" customFormat="false" ht="12.75" hidden="true" customHeight="false" outlineLevel="0" collapsed="false">
      <c r="A596" s="174" t="s">
        <v>1145</v>
      </c>
      <c r="AA596" s="5" t="s">
        <v>1145</v>
      </c>
      <c r="BB596" s="85" t="n">
        <f aca="false">IF(ISERROR(VLOOKUP($B596,$AB:$AX,1,0)),0,(VLOOKUP($B596,$AB:$AX,1,0)))</f>
        <v>0</v>
      </c>
      <c r="BC596" s="86" t="n">
        <f aca="false">IF(ISERROR(VLOOKUP($B596,$AB:$AX,2,0)),0,(VLOOKUP($B596,$AB:$AX,2,0)))</f>
        <v>0</v>
      </c>
      <c r="BD596" s="164" t="n">
        <f aca="false">IF(ISERROR(VLOOKUP($B596,$AB:$AX,3,0)),0,(VLOOKUP($B596,$AB:$AX,3,0)))</f>
        <v>0</v>
      </c>
      <c r="BE596" s="164" t="n">
        <f aca="false">IF(ISERROR(VLOOKUP($B596,$AB:$AX,4,0)),0,(VLOOKUP($B596,$AB:$AX,4,0)))</f>
        <v>0</v>
      </c>
      <c r="BF596" s="164" t="n">
        <f aca="false">IF(ISERROR(VLOOKUP($B596,$AB:$AX,5,0)),0,(VLOOKUP($B596,$AB:$AX,5,0)))</f>
        <v>0</v>
      </c>
      <c r="BG596" s="164" t="n">
        <f aca="false">IF(ISERROR(VLOOKUP($B596,$AB:$AX,6,0)),0,(VLOOKUP($B596,$AB:$AX,6,0)))</f>
        <v>0</v>
      </c>
      <c r="BH596" s="164" t="n">
        <f aca="false">IF(ISERROR(VLOOKUP($B596,$AB:$AX,7,0)),0,(VLOOKUP($B596,$AB:$AX,7,0)))</f>
        <v>0</v>
      </c>
      <c r="BI596" s="164" t="n">
        <f aca="false">IF(ISERROR(VLOOKUP($B596,$AB:$AX,8,0)),0,(VLOOKUP($B596,$AB:$AX,8,0)))</f>
        <v>0</v>
      </c>
      <c r="BJ596" s="164" t="n">
        <f aca="false">IF(ISERROR(VLOOKUP($B596,$AB:$AX,9,0)),0,(VLOOKUP($B596,$AB:$AX,9,0)))</f>
        <v>0</v>
      </c>
      <c r="BK596" s="165" t="n">
        <f aca="false">IF(ISERROR(VLOOKUP($B596,$AB:$AX,10,0)),0,(VLOOKUP($B596,$AB:$AX,10,0)))</f>
        <v>0</v>
      </c>
    </row>
    <row r="597" customFormat="false" ht="12.75" hidden="true" customHeight="false" outlineLevel="0" collapsed="false">
      <c r="A597" s="174" t="s">
        <v>1146</v>
      </c>
      <c r="AA597" s="5" t="s">
        <v>1146</v>
      </c>
      <c r="BB597" s="85" t="n">
        <f aca="false">IF(ISERROR(VLOOKUP($B597,$AB:$AX,1,0)),0,(VLOOKUP($B597,$AB:$AX,1,0)))</f>
        <v>0</v>
      </c>
      <c r="BC597" s="86" t="n">
        <f aca="false">IF(ISERROR(VLOOKUP($B597,$AB:$AX,2,0)),0,(VLOOKUP($B597,$AB:$AX,2,0)))</f>
        <v>0</v>
      </c>
      <c r="BD597" s="164" t="n">
        <f aca="false">IF(ISERROR(VLOOKUP($B597,$AB:$AX,3,0)),0,(VLOOKUP($B597,$AB:$AX,3,0)))</f>
        <v>0</v>
      </c>
      <c r="BE597" s="164" t="n">
        <f aca="false">IF(ISERROR(VLOOKUP($B597,$AB:$AX,4,0)),0,(VLOOKUP($B597,$AB:$AX,4,0)))</f>
        <v>0</v>
      </c>
      <c r="BF597" s="164" t="n">
        <f aca="false">IF(ISERROR(VLOOKUP($B597,$AB:$AX,5,0)),0,(VLOOKUP($B597,$AB:$AX,5,0)))</f>
        <v>0</v>
      </c>
      <c r="BG597" s="164" t="n">
        <f aca="false">IF(ISERROR(VLOOKUP($B597,$AB:$AX,6,0)),0,(VLOOKUP($B597,$AB:$AX,6,0)))</f>
        <v>0</v>
      </c>
      <c r="BH597" s="164" t="n">
        <f aca="false">IF(ISERROR(VLOOKUP($B597,$AB:$AX,7,0)),0,(VLOOKUP($B597,$AB:$AX,7,0)))</f>
        <v>0</v>
      </c>
      <c r="BI597" s="164" t="n">
        <f aca="false">IF(ISERROR(VLOOKUP($B597,$AB:$AX,8,0)),0,(VLOOKUP($B597,$AB:$AX,8,0)))</f>
        <v>0</v>
      </c>
      <c r="BJ597" s="164" t="n">
        <f aca="false">IF(ISERROR(VLOOKUP($B597,$AB:$AX,9,0)),0,(VLOOKUP($B597,$AB:$AX,9,0)))</f>
        <v>0</v>
      </c>
      <c r="BK597" s="165" t="n">
        <f aca="false">IF(ISERROR(VLOOKUP($B597,$AB:$AX,10,0)),0,(VLOOKUP($B597,$AB:$AX,10,0)))</f>
        <v>0</v>
      </c>
    </row>
    <row r="598" customFormat="false" ht="12.75" hidden="true" customHeight="false" outlineLevel="0" collapsed="false">
      <c r="A598" s="174" t="s">
        <v>1147</v>
      </c>
      <c r="AA598" s="5" t="s">
        <v>1147</v>
      </c>
      <c r="BB598" s="85" t="n">
        <f aca="false">IF(ISERROR(VLOOKUP($B598,$AB:$AX,1,0)),0,(VLOOKUP($B598,$AB:$AX,1,0)))</f>
        <v>0</v>
      </c>
      <c r="BC598" s="86" t="n">
        <f aca="false">IF(ISERROR(VLOOKUP($B598,$AB:$AX,2,0)),0,(VLOOKUP($B598,$AB:$AX,2,0)))</f>
        <v>0</v>
      </c>
      <c r="BD598" s="164" t="n">
        <f aca="false">IF(ISERROR(VLOOKUP($B598,$AB:$AX,3,0)),0,(VLOOKUP($B598,$AB:$AX,3,0)))</f>
        <v>0</v>
      </c>
      <c r="BE598" s="164" t="n">
        <f aca="false">IF(ISERROR(VLOOKUP($B598,$AB:$AX,4,0)),0,(VLOOKUP($B598,$AB:$AX,4,0)))</f>
        <v>0</v>
      </c>
      <c r="BF598" s="164" t="n">
        <f aca="false">IF(ISERROR(VLOOKUP($B598,$AB:$AX,5,0)),0,(VLOOKUP($B598,$AB:$AX,5,0)))</f>
        <v>0</v>
      </c>
      <c r="BG598" s="164" t="n">
        <f aca="false">IF(ISERROR(VLOOKUP($B598,$AB:$AX,6,0)),0,(VLOOKUP($B598,$AB:$AX,6,0)))</f>
        <v>0</v>
      </c>
      <c r="BH598" s="164" t="n">
        <f aca="false">IF(ISERROR(VLOOKUP($B598,$AB:$AX,7,0)),0,(VLOOKUP($B598,$AB:$AX,7,0)))</f>
        <v>0</v>
      </c>
      <c r="BI598" s="164" t="n">
        <f aca="false">IF(ISERROR(VLOOKUP($B598,$AB:$AX,8,0)),0,(VLOOKUP($B598,$AB:$AX,8,0)))</f>
        <v>0</v>
      </c>
      <c r="BJ598" s="164" t="n">
        <f aca="false">IF(ISERROR(VLOOKUP($B598,$AB:$AX,9,0)),0,(VLOOKUP($B598,$AB:$AX,9,0)))</f>
        <v>0</v>
      </c>
      <c r="BK598" s="165" t="n">
        <f aca="false">IF(ISERROR(VLOOKUP($B598,$AB:$AX,10,0)),0,(VLOOKUP($B598,$AB:$AX,10,0)))</f>
        <v>0</v>
      </c>
    </row>
    <row r="599" customFormat="false" ht="12.75" hidden="true" customHeight="false" outlineLevel="0" collapsed="false">
      <c r="A599" s="174" t="s">
        <v>1148</v>
      </c>
      <c r="AA599" s="5" t="s">
        <v>1148</v>
      </c>
      <c r="BB599" s="85" t="n">
        <f aca="false">IF(ISERROR(VLOOKUP($B599,$AB:$AX,1,0)),0,(VLOOKUP($B599,$AB:$AX,1,0)))</f>
        <v>0</v>
      </c>
      <c r="BC599" s="86" t="n">
        <f aca="false">IF(ISERROR(VLOOKUP($B599,$AB:$AX,2,0)),0,(VLOOKUP($B599,$AB:$AX,2,0)))</f>
        <v>0</v>
      </c>
      <c r="BD599" s="164" t="n">
        <f aca="false">IF(ISERROR(VLOOKUP($B599,$AB:$AX,3,0)),0,(VLOOKUP($B599,$AB:$AX,3,0)))</f>
        <v>0</v>
      </c>
      <c r="BE599" s="164" t="n">
        <f aca="false">IF(ISERROR(VLOOKUP($B599,$AB:$AX,4,0)),0,(VLOOKUP($B599,$AB:$AX,4,0)))</f>
        <v>0</v>
      </c>
      <c r="BF599" s="164" t="n">
        <f aca="false">IF(ISERROR(VLOOKUP($B599,$AB:$AX,5,0)),0,(VLOOKUP($B599,$AB:$AX,5,0)))</f>
        <v>0</v>
      </c>
      <c r="BG599" s="164" t="n">
        <f aca="false">IF(ISERROR(VLOOKUP($B599,$AB:$AX,6,0)),0,(VLOOKUP($B599,$AB:$AX,6,0)))</f>
        <v>0</v>
      </c>
      <c r="BH599" s="164" t="n">
        <f aca="false">IF(ISERROR(VLOOKUP($B599,$AB:$AX,7,0)),0,(VLOOKUP($B599,$AB:$AX,7,0)))</f>
        <v>0</v>
      </c>
      <c r="BI599" s="164" t="n">
        <f aca="false">IF(ISERROR(VLOOKUP($B599,$AB:$AX,8,0)),0,(VLOOKUP($B599,$AB:$AX,8,0)))</f>
        <v>0</v>
      </c>
      <c r="BJ599" s="164" t="n">
        <f aca="false">IF(ISERROR(VLOOKUP($B599,$AB:$AX,9,0)),0,(VLOOKUP($B599,$AB:$AX,9,0)))</f>
        <v>0</v>
      </c>
      <c r="BK599" s="165" t="n">
        <f aca="false">IF(ISERROR(VLOOKUP($B599,$AB:$AX,10,0)),0,(VLOOKUP($B599,$AB:$AX,10,0)))</f>
        <v>0</v>
      </c>
    </row>
    <row r="600" customFormat="false" ht="12.75" hidden="true" customHeight="false" outlineLevel="0" collapsed="false">
      <c r="A600" s="174" t="s">
        <v>1149</v>
      </c>
      <c r="AA600" s="5" t="s">
        <v>1149</v>
      </c>
      <c r="BB600" s="85" t="n">
        <f aca="false">IF(ISERROR(VLOOKUP($B600,$AB:$AX,1,0)),0,(VLOOKUP($B600,$AB:$AX,1,0)))</f>
        <v>0</v>
      </c>
      <c r="BC600" s="86" t="n">
        <f aca="false">IF(ISERROR(VLOOKUP($B600,$AB:$AX,2,0)),0,(VLOOKUP($B600,$AB:$AX,2,0)))</f>
        <v>0</v>
      </c>
      <c r="BD600" s="164" t="n">
        <f aca="false">IF(ISERROR(VLOOKUP($B600,$AB:$AX,3,0)),0,(VLOOKUP($B600,$AB:$AX,3,0)))</f>
        <v>0</v>
      </c>
      <c r="BE600" s="164" t="n">
        <f aca="false">IF(ISERROR(VLOOKUP($B600,$AB:$AX,4,0)),0,(VLOOKUP($B600,$AB:$AX,4,0)))</f>
        <v>0</v>
      </c>
      <c r="BF600" s="164" t="n">
        <f aca="false">IF(ISERROR(VLOOKUP($B600,$AB:$AX,5,0)),0,(VLOOKUP($B600,$AB:$AX,5,0)))</f>
        <v>0</v>
      </c>
      <c r="BG600" s="164" t="n">
        <f aca="false">IF(ISERROR(VLOOKUP($B600,$AB:$AX,6,0)),0,(VLOOKUP($B600,$AB:$AX,6,0)))</f>
        <v>0</v>
      </c>
      <c r="BH600" s="164" t="n">
        <f aca="false">IF(ISERROR(VLOOKUP($B600,$AB:$AX,7,0)),0,(VLOOKUP($B600,$AB:$AX,7,0)))</f>
        <v>0</v>
      </c>
      <c r="BI600" s="164" t="n">
        <f aca="false">IF(ISERROR(VLOOKUP($B600,$AB:$AX,8,0)),0,(VLOOKUP($B600,$AB:$AX,8,0)))</f>
        <v>0</v>
      </c>
      <c r="BJ600" s="164" t="n">
        <f aca="false">IF(ISERROR(VLOOKUP($B600,$AB:$AX,9,0)),0,(VLOOKUP($B600,$AB:$AX,9,0)))</f>
        <v>0</v>
      </c>
      <c r="BK600" s="165" t="n">
        <f aca="false">IF(ISERROR(VLOOKUP($B600,$AB:$AX,10,0)),0,(VLOOKUP($B600,$AB:$AX,10,0)))</f>
        <v>0</v>
      </c>
    </row>
    <row r="601" customFormat="false" ht="12.75" hidden="true" customHeight="false" outlineLevel="0" collapsed="false">
      <c r="A601" s="174" t="s">
        <v>1150</v>
      </c>
      <c r="AA601" s="5" t="s">
        <v>1150</v>
      </c>
      <c r="BB601" s="85" t="n">
        <f aca="false">IF(ISERROR(VLOOKUP($B601,$AB:$AX,1,0)),0,(VLOOKUP($B601,$AB:$AX,1,0)))</f>
        <v>0</v>
      </c>
      <c r="BC601" s="86" t="n">
        <f aca="false">IF(ISERROR(VLOOKUP($B601,$AB:$AX,2,0)),0,(VLOOKUP($B601,$AB:$AX,2,0)))</f>
        <v>0</v>
      </c>
      <c r="BD601" s="164" t="n">
        <f aca="false">IF(ISERROR(VLOOKUP($B601,$AB:$AX,3,0)),0,(VLOOKUP($B601,$AB:$AX,3,0)))</f>
        <v>0</v>
      </c>
      <c r="BE601" s="164" t="n">
        <f aca="false">IF(ISERROR(VLOOKUP($B601,$AB:$AX,4,0)),0,(VLOOKUP($B601,$AB:$AX,4,0)))</f>
        <v>0</v>
      </c>
      <c r="BF601" s="164" t="n">
        <f aca="false">IF(ISERROR(VLOOKUP($B601,$AB:$AX,5,0)),0,(VLOOKUP($B601,$AB:$AX,5,0)))</f>
        <v>0</v>
      </c>
      <c r="BG601" s="164" t="n">
        <f aca="false">IF(ISERROR(VLOOKUP($B601,$AB:$AX,6,0)),0,(VLOOKUP($B601,$AB:$AX,6,0)))</f>
        <v>0</v>
      </c>
      <c r="BH601" s="164" t="n">
        <f aca="false">IF(ISERROR(VLOOKUP($B601,$AB:$AX,7,0)),0,(VLOOKUP($B601,$AB:$AX,7,0)))</f>
        <v>0</v>
      </c>
      <c r="BI601" s="164" t="n">
        <f aca="false">IF(ISERROR(VLOOKUP($B601,$AB:$AX,8,0)),0,(VLOOKUP($B601,$AB:$AX,8,0)))</f>
        <v>0</v>
      </c>
      <c r="BJ601" s="164" t="n">
        <f aca="false">IF(ISERROR(VLOOKUP($B601,$AB:$AX,9,0)),0,(VLOOKUP($B601,$AB:$AX,9,0)))</f>
        <v>0</v>
      </c>
      <c r="BK601" s="165" t="n">
        <f aca="false">IF(ISERROR(VLOOKUP($B601,$AB:$AX,10,0)),0,(VLOOKUP($B601,$AB:$AX,10,0)))</f>
        <v>0</v>
      </c>
    </row>
    <row r="602" customFormat="false" ht="12.75" hidden="true" customHeight="false" outlineLevel="0" collapsed="false">
      <c r="A602" s="174" t="s">
        <v>1151</v>
      </c>
      <c r="AA602" s="5" t="s">
        <v>1151</v>
      </c>
      <c r="BB602" s="85" t="n">
        <f aca="false">IF(ISERROR(VLOOKUP($B602,$AB:$AX,1,0)),0,(VLOOKUP($B602,$AB:$AX,1,0)))</f>
        <v>0</v>
      </c>
      <c r="BC602" s="86" t="n">
        <f aca="false">IF(ISERROR(VLOOKUP($B602,$AB:$AX,2,0)),0,(VLOOKUP($B602,$AB:$AX,2,0)))</f>
        <v>0</v>
      </c>
      <c r="BD602" s="164" t="n">
        <f aca="false">IF(ISERROR(VLOOKUP($B602,$AB:$AX,3,0)),0,(VLOOKUP($B602,$AB:$AX,3,0)))</f>
        <v>0</v>
      </c>
      <c r="BE602" s="164" t="n">
        <f aca="false">IF(ISERROR(VLOOKUP($B602,$AB:$AX,4,0)),0,(VLOOKUP($B602,$AB:$AX,4,0)))</f>
        <v>0</v>
      </c>
      <c r="BF602" s="164" t="n">
        <f aca="false">IF(ISERROR(VLOOKUP($B602,$AB:$AX,5,0)),0,(VLOOKUP($B602,$AB:$AX,5,0)))</f>
        <v>0</v>
      </c>
      <c r="BG602" s="164" t="n">
        <f aca="false">IF(ISERROR(VLOOKUP($B602,$AB:$AX,6,0)),0,(VLOOKUP($B602,$AB:$AX,6,0)))</f>
        <v>0</v>
      </c>
      <c r="BH602" s="164" t="n">
        <f aca="false">IF(ISERROR(VLOOKUP($B602,$AB:$AX,7,0)),0,(VLOOKUP($B602,$AB:$AX,7,0)))</f>
        <v>0</v>
      </c>
      <c r="BI602" s="164" t="n">
        <f aca="false">IF(ISERROR(VLOOKUP($B602,$AB:$AX,8,0)),0,(VLOOKUP($B602,$AB:$AX,8,0)))</f>
        <v>0</v>
      </c>
      <c r="BJ602" s="164" t="n">
        <f aca="false">IF(ISERROR(VLOOKUP($B602,$AB:$AX,9,0)),0,(VLOOKUP($B602,$AB:$AX,9,0)))</f>
        <v>0</v>
      </c>
      <c r="BK602" s="165" t="n">
        <f aca="false">IF(ISERROR(VLOOKUP($B602,$AB:$AX,10,0)),0,(VLOOKUP($B602,$AB:$AX,10,0)))</f>
        <v>0</v>
      </c>
    </row>
    <row r="603" customFormat="false" ht="12.75" hidden="true" customHeight="false" outlineLevel="0" collapsed="false">
      <c r="A603" s="174" t="s">
        <v>1152</v>
      </c>
      <c r="AA603" s="5" t="s">
        <v>1152</v>
      </c>
      <c r="BB603" s="85" t="n">
        <f aca="false">IF(ISERROR(VLOOKUP($B603,$AB:$AX,1,0)),0,(VLOOKUP($B603,$AB:$AX,1,0)))</f>
        <v>0</v>
      </c>
      <c r="BC603" s="86" t="n">
        <f aca="false">IF(ISERROR(VLOOKUP($B603,$AB:$AX,2,0)),0,(VLOOKUP($B603,$AB:$AX,2,0)))</f>
        <v>0</v>
      </c>
      <c r="BD603" s="164" t="n">
        <f aca="false">IF(ISERROR(VLOOKUP($B603,$AB:$AX,3,0)),0,(VLOOKUP($B603,$AB:$AX,3,0)))</f>
        <v>0</v>
      </c>
      <c r="BE603" s="164" t="n">
        <f aca="false">IF(ISERROR(VLOOKUP($B603,$AB:$AX,4,0)),0,(VLOOKUP($B603,$AB:$AX,4,0)))</f>
        <v>0</v>
      </c>
      <c r="BF603" s="164" t="n">
        <f aca="false">IF(ISERROR(VLOOKUP($B603,$AB:$AX,5,0)),0,(VLOOKUP($B603,$AB:$AX,5,0)))</f>
        <v>0</v>
      </c>
      <c r="BG603" s="164" t="n">
        <f aca="false">IF(ISERROR(VLOOKUP($B603,$AB:$AX,6,0)),0,(VLOOKUP($B603,$AB:$AX,6,0)))</f>
        <v>0</v>
      </c>
      <c r="BH603" s="164" t="n">
        <f aca="false">IF(ISERROR(VLOOKUP($B603,$AB:$AX,7,0)),0,(VLOOKUP($B603,$AB:$AX,7,0)))</f>
        <v>0</v>
      </c>
      <c r="BI603" s="164" t="n">
        <f aca="false">IF(ISERROR(VLOOKUP($B603,$AB:$AX,8,0)),0,(VLOOKUP($B603,$AB:$AX,8,0)))</f>
        <v>0</v>
      </c>
      <c r="BJ603" s="164" t="n">
        <f aca="false">IF(ISERROR(VLOOKUP($B603,$AB:$AX,9,0)),0,(VLOOKUP($B603,$AB:$AX,9,0)))</f>
        <v>0</v>
      </c>
      <c r="BK603" s="165" t="n">
        <f aca="false">IF(ISERROR(VLOOKUP($B603,$AB:$AX,10,0)),0,(VLOOKUP($B603,$AB:$AX,10,0)))</f>
        <v>0</v>
      </c>
    </row>
    <row r="604" customFormat="false" ht="12.75" hidden="true" customHeight="false" outlineLevel="0" collapsed="false">
      <c r="A604" s="174" t="s">
        <v>1153</v>
      </c>
      <c r="AA604" s="5" t="s">
        <v>1153</v>
      </c>
      <c r="BB604" s="85" t="n">
        <f aca="false">IF(ISERROR(VLOOKUP($B604,$AB:$AX,1,0)),0,(VLOOKUP($B604,$AB:$AX,1,0)))</f>
        <v>0</v>
      </c>
      <c r="BC604" s="86" t="n">
        <f aca="false">IF(ISERROR(VLOOKUP($B604,$AB:$AX,2,0)),0,(VLOOKUP($B604,$AB:$AX,2,0)))</f>
        <v>0</v>
      </c>
      <c r="BD604" s="164" t="n">
        <f aca="false">IF(ISERROR(VLOOKUP($B604,$AB:$AX,3,0)),0,(VLOOKUP($B604,$AB:$AX,3,0)))</f>
        <v>0</v>
      </c>
      <c r="BE604" s="164" t="n">
        <f aca="false">IF(ISERROR(VLOOKUP($B604,$AB:$AX,4,0)),0,(VLOOKUP($B604,$AB:$AX,4,0)))</f>
        <v>0</v>
      </c>
      <c r="BF604" s="164" t="n">
        <f aca="false">IF(ISERROR(VLOOKUP($B604,$AB:$AX,5,0)),0,(VLOOKUP($B604,$AB:$AX,5,0)))</f>
        <v>0</v>
      </c>
      <c r="BG604" s="164" t="n">
        <f aca="false">IF(ISERROR(VLOOKUP($B604,$AB:$AX,6,0)),0,(VLOOKUP($B604,$AB:$AX,6,0)))</f>
        <v>0</v>
      </c>
      <c r="BH604" s="164" t="n">
        <f aca="false">IF(ISERROR(VLOOKUP($B604,$AB:$AX,7,0)),0,(VLOOKUP($B604,$AB:$AX,7,0)))</f>
        <v>0</v>
      </c>
      <c r="BI604" s="164" t="n">
        <f aca="false">IF(ISERROR(VLOOKUP($B604,$AB:$AX,8,0)),0,(VLOOKUP($B604,$AB:$AX,8,0)))</f>
        <v>0</v>
      </c>
      <c r="BJ604" s="164" t="n">
        <f aca="false">IF(ISERROR(VLOOKUP($B604,$AB:$AX,9,0)),0,(VLOOKUP($B604,$AB:$AX,9,0)))</f>
        <v>0</v>
      </c>
      <c r="BK604" s="165" t="n">
        <f aca="false">IF(ISERROR(VLOOKUP($B604,$AB:$AX,10,0)),0,(VLOOKUP($B604,$AB:$AX,10,0)))</f>
        <v>0</v>
      </c>
    </row>
    <row r="605" customFormat="false" ht="12.75" hidden="true" customHeight="false" outlineLevel="0" collapsed="false">
      <c r="A605" s="174" t="s">
        <v>1154</v>
      </c>
      <c r="AA605" s="5" t="s">
        <v>1154</v>
      </c>
      <c r="BB605" s="85" t="n">
        <f aca="false">IF(ISERROR(VLOOKUP($B605,$AB:$AX,1,0)),0,(VLOOKUP($B605,$AB:$AX,1,0)))</f>
        <v>0</v>
      </c>
      <c r="BC605" s="86" t="n">
        <f aca="false">IF(ISERROR(VLOOKUP($B605,$AB:$AX,2,0)),0,(VLOOKUP($B605,$AB:$AX,2,0)))</f>
        <v>0</v>
      </c>
      <c r="BD605" s="164" t="n">
        <f aca="false">IF(ISERROR(VLOOKUP($B605,$AB:$AX,3,0)),0,(VLOOKUP($B605,$AB:$AX,3,0)))</f>
        <v>0</v>
      </c>
      <c r="BE605" s="164" t="n">
        <f aca="false">IF(ISERROR(VLOOKUP($B605,$AB:$AX,4,0)),0,(VLOOKUP($B605,$AB:$AX,4,0)))</f>
        <v>0</v>
      </c>
      <c r="BF605" s="164" t="n">
        <f aca="false">IF(ISERROR(VLOOKUP($B605,$AB:$AX,5,0)),0,(VLOOKUP($B605,$AB:$AX,5,0)))</f>
        <v>0</v>
      </c>
      <c r="BG605" s="164" t="n">
        <f aca="false">IF(ISERROR(VLOOKUP($B605,$AB:$AX,6,0)),0,(VLOOKUP($B605,$AB:$AX,6,0)))</f>
        <v>0</v>
      </c>
      <c r="BH605" s="164" t="n">
        <f aca="false">IF(ISERROR(VLOOKUP($B605,$AB:$AX,7,0)),0,(VLOOKUP($B605,$AB:$AX,7,0)))</f>
        <v>0</v>
      </c>
      <c r="BI605" s="164" t="n">
        <f aca="false">IF(ISERROR(VLOOKUP($B605,$AB:$AX,8,0)),0,(VLOOKUP($B605,$AB:$AX,8,0)))</f>
        <v>0</v>
      </c>
      <c r="BJ605" s="164" t="n">
        <f aca="false">IF(ISERROR(VLOOKUP($B605,$AB:$AX,9,0)),0,(VLOOKUP($B605,$AB:$AX,9,0)))</f>
        <v>0</v>
      </c>
      <c r="BK605" s="165" t="n">
        <f aca="false">IF(ISERROR(VLOOKUP($B605,$AB:$AX,10,0)),0,(VLOOKUP($B605,$AB:$AX,10,0)))</f>
        <v>0</v>
      </c>
    </row>
    <row r="606" customFormat="false" ht="12.75" hidden="true" customHeight="false" outlineLevel="0" collapsed="false">
      <c r="A606" s="174" t="s">
        <v>1155</v>
      </c>
      <c r="AA606" s="5" t="s">
        <v>1155</v>
      </c>
      <c r="BB606" s="85" t="n">
        <f aca="false">IF(ISERROR(VLOOKUP($B606,$AB:$AX,1,0)),0,(VLOOKUP($B606,$AB:$AX,1,0)))</f>
        <v>0</v>
      </c>
      <c r="BC606" s="86" t="n">
        <f aca="false">IF(ISERROR(VLOOKUP($B606,$AB:$AX,2,0)),0,(VLOOKUP($B606,$AB:$AX,2,0)))</f>
        <v>0</v>
      </c>
      <c r="BD606" s="164" t="n">
        <f aca="false">IF(ISERROR(VLOOKUP($B606,$AB:$AX,3,0)),0,(VLOOKUP($B606,$AB:$AX,3,0)))</f>
        <v>0</v>
      </c>
      <c r="BE606" s="164" t="n">
        <f aca="false">IF(ISERROR(VLOOKUP($B606,$AB:$AX,4,0)),0,(VLOOKUP($B606,$AB:$AX,4,0)))</f>
        <v>0</v>
      </c>
      <c r="BF606" s="164" t="n">
        <f aca="false">IF(ISERROR(VLOOKUP($B606,$AB:$AX,5,0)),0,(VLOOKUP($B606,$AB:$AX,5,0)))</f>
        <v>0</v>
      </c>
      <c r="BG606" s="164" t="n">
        <f aca="false">IF(ISERROR(VLOOKUP($B606,$AB:$AX,6,0)),0,(VLOOKUP($B606,$AB:$AX,6,0)))</f>
        <v>0</v>
      </c>
      <c r="BH606" s="164" t="n">
        <f aca="false">IF(ISERROR(VLOOKUP($B606,$AB:$AX,7,0)),0,(VLOOKUP($B606,$AB:$AX,7,0)))</f>
        <v>0</v>
      </c>
      <c r="BI606" s="164" t="n">
        <f aca="false">IF(ISERROR(VLOOKUP($B606,$AB:$AX,8,0)),0,(VLOOKUP($B606,$AB:$AX,8,0)))</f>
        <v>0</v>
      </c>
      <c r="BJ606" s="164" t="n">
        <f aca="false">IF(ISERROR(VLOOKUP($B606,$AB:$AX,9,0)),0,(VLOOKUP($B606,$AB:$AX,9,0)))</f>
        <v>0</v>
      </c>
      <c r="BK606" s="165" t="n">
        <f aca="false">IF(ISERROR(VLOOKUP($B606,$AB:$AX,10,0)),0,(VLOOKUP($B606,$AB:$AX,10,0)))</f>
        <v>0</v>
      </c>
    </row>
    <row r="607" customFormat="false" ht="12.75" hidden="true" customHeight="false" outlineLevel="0" collapsed="false">
      <c r="A607" s="174" t="s">
        <v>1156</v>
      </c>
      <c r="AA607" s="5" t="s">
        <v>1156</v>
      </c>
      <c r="BB607" s="85" t="n">
        <f aca="false">IF(ISERROR(VLOOKUP($B607,$AB:$AX,1,0)),0,(VLOOKUP($B607,$AB:$AX,1,0)))</f>
        <v>0</v>
      </c>
      <c r="BC607" s="86" t="n">
        <f aca="false">IF(ISERROR(VLOOKUP($B607,$AB:$AX,2,0)),0,(VLOOKUP($B607,$AB:$AX,2,0)))</f>
        <v>0</v>
      </c>
      <c r="BD607" s="164" t="n">
        <f aca="false">IF(ISERROR(VLOOKUP($B607,$AB:$AX,3,0)),0,(VLOOKUP($B607,$AB:$AX,3,0)))</f>
        <v>0</v>
      </c>
      <c r="BE607" s="164" t="n">
        <f aca="false">IF(ISERROR(VLOOKUP($B607,$AB:$AX,4,0)),0,(VLOOKUP($B607,$AB:$AX,4,0)))</f>
        <v>0</v>
      </c>
      <c r="BF607" s="164" t="n">
        <f aca="false">IF(ISERROR(VLOOKUP($B607,$AB:$AX,5,0)),0,(VLOOKUP($B607,$AB:$AX,5,0)))</f>
        <v>0</v>
      </c>
      <c r="BG607" s="164" t="n">
        <f aca="false">IF(ISERROR(VLOOKUP($B607,$AB:$AX,6,0)),0,(VLOOKUP($B607,$AB:$AX,6,0)))</f>
        <v>0</v>
      </c>
      <c r="BH607" s="164" t="n">
        <f aca="false">IF(ISERROR(VLOOKUP($B607,$AB:$AX,7,0)),0,(VLOOKUP($B607,$AB:$AX,7,0)))</f>
        <v>0</v>
      </c>
      <c r="BI607" s="164" t="n">
        <f aca="false">IF(ISERROR(VLOOKUP($B607,$AB:$AX,8,0)),0,(VLOOKUP($B607,$AB:$AX,8,0)))</f>
        <v>0</v>
      </c>
      <c r="BJ607" s="164" t="n">
        <f aca="false">IF(ISERROR(VLOOKUP($B607,$AB:$AX,9,0)),0,(VLOOKUP($B607,$AB:$AX,9,0)))</f>
        <v>0</v>
      </c>
      <c r="BK607" s="165" t="n">
        <f aca="false">IF(ISERROR(VLOOKUP($B607,$AB:$AX,10,0)),0,(VLOOKUP($B607,$AB:$AX,10,0)))</f>
        <v>0</v>
      </c>
    </row>
    <row r="608" customFormat="false" ht="12.75" hidden="true" customHeight="false" outlineLevel="0" collapsed="false">
      <c r="A608" s="174" t="s">
        <v>1157</v>
      </c>
      <c r="AA608" s="5" t="s">
        <v>1157</v>
      </c>
      <c r="BB608" s="85" t="n">
        <f aca="false">IF(ISERROR(VLOOKUP($B608,$AB:$AX,1,0)),0,(VLOOKUP($B608,$AB:$AX,1,0)))</f>
        <v>0</v>
      </c>
      <c r="BC608" s="86" t="n">
        <f aca="false">IF(ISERROR(VLOOKUP($B608,$AB:$AX,2,0)),0,(VLOOKUP($B608,$AB:$AX,2,0)))</f>
        <v>0</v>
      </c>
      <c r="BD608" s="164" t="n">
        <f aca="false">IF(ISERROR(VLOOKUP($B608,$AB:$AX,3,0)),0,(VLOOKUP($B608,$AB:$AX,3,0)))</f>
        <v>0</v>
      </c>
      <c r="BE608" s="164" t="n">
        <f aca="false">IF(ISERROR(VLOOKUP($B608,$AB:$AX,4,0)),0,(VLOOKUP($B608,$AB:$AX,4,0)))</f>
        <v>0</v>
      </c>
      <c r="BF608" s="164" t="n">
        <f aca="false">IF(ISERROR(VLOOKUP($B608,$AB:$AX,5,0)),0,(VLOOKUP($B608,$AB:$AX,5,0)))</f>
        <v>0</v>
      </c>
      <c r="BG608" s="164" t="n">
        <f aca="false">IF(ISERROR(VLOOKUP($B608,$AB:$AX,6,0)),0,(VLOOKUP($B608,$AB:$AX,6,0)))</f>
        <v>0</v>
      </c>
      <c r="BH608" s="164" t="n">
        <f aca="false">IF(ISERROR(VLOOKUP($B608,$AB:$AX,7,0)),0,(VLOOKUP($B608,$AB:$AX,7,0)))</f>
        <v>0</v>
      </c>
      <c r="BI608" s="164" t="n">
        <f aca="false">IF(ISERROR(VLOOKUP($B608,$AB:$AX,8,0)),0,(VLOOKUP($B608,$AB:$AX,8,0)))</f>
        <v>0</v>
      </c>
      <c r="BJ608" s="164" t="n">
        <f aca="false">IF(ISERROR(VLOOKUP($B608,$AB:$AX,9,0)),0,(VLOOKUP($B608,$AB:$AX,9,0)))</f>
        <v>0</v>
      </c>
      <c r="BK608" s="165" t="n">
        <f aca="false">IF(ISERROR(VLOOKUP($B608,$AB:$AX,10,0)),0,(VLOOKUP($B608,$AB:$AX,10,0)))</f>
        <v>0</v>
      </c>
    </row>
    <row r="609" customFormat="false" ht="12.75" hidden="true" customHeight="false" outlineLevel="0" collapsed="false">
      <c r="A609" s="174" t="s">
        <v>1158</v>
      </c>
      <c r="AA609" s="5" t="s">
        <v>1158</v>
      </c>
      <c r="BB609" s="85" t="n">
        <f aca="false">IF(ISERROR(VLOOKUP($B609,$AB:$AX,1,0)),0,(VLOOKUP($B609,$AB:$AX,1,0)))</f>
        <v>0</v>
      </c>
      <c r="BC609" s="86" t="n">
        <f aca="false">IF(ISERROR(VLOOKUP($B609,$AB:$AX,2,0)),0,(VLOOKUP($B609,$AB:$AX,2,0)))</f>
        <v>0</v>
      </c>
      <c r="BD609" s="164" t="n">
        <f aca="false">IF(ISERROR(VLOOKUP($B609,$AB:$AX,3,0)),0,(VLOOKUP($B609,$AB:$AX,3,0)))</f>
        <v>0</v>
      </c>
      <c r="BE609" s="164" t="n">
        <f aca="false">IF(ISERROR(VLOOKUP($B609,$AB:$AX,4,0)),0,(VLOOKUP($B609,$AB:$AX,4,0)))</f>
        <v>0</v>
      </c>
      <c r="BF609" s="164" t="n">
        <f aca="false">IF(ISERROR(VLOOKUP($B609,$AB:$AX,5,0)),0,(VLOOKUP($B609,$AB:$AX,5,0)))</f>
        <v>0</v>
      </c>
      <c r="BG609" s="164" t="n">
        <f aca="false">IF(ISERROR(VLOOKUP($B609,$AB:$AX,6,0)),0,(VLOOKUP($B609,$AB:$AX,6,0)))</f>
        <v>0</v>
      </c>
      <c r="BH609" s="164" t="n">
        <f aca="false">IF(ISERROR(VLOOKUP($B609,$AB:$AX,7,0)),0,(VLOOKUP($B609,$AB:$AX,7,0)))</f>
        <v>0</v>
      </c>
      <c r="BI609" s="164" t="n">
        <f aca="false">IF(ISERROR(VLOOKUP($B609,$AB:$AX,8,0)),0,(VLOOKUP($B609,$AB:$AX,8,0)))</f>
        <v>0</v>
      </c>
      <c r="BJ609" s="164" t="n">
        <f aca="false">IF(ISERROR(VLOOKUP($B609,$AB:$AX,9,0)),0,(VLOOKUP($B609,$AB:$AX,9,0)))</f>
        <v>0</v>
      </c>
      <c r="BK609" s="165" t="n">
        <f aca="false">IF(ISERROR(VLOOKUP($B609,$AB:$AX,10,0)),0,(VLOOKUP($B609,$AB:$AX,10,0)))</f>
        <v>0</v>
      </c>
    </row>
    <row r="610" customFormat="false" ht="12.75" hidden="true" customHeight="false" outlineLevel="0" collapsed="false">
      <c r="A610" s="174" t="s">
        <v>1159</v>
      </c>
      <c r="AA610" s="5" t="s">
        <v>1159</v>
      </c>
      <c r="BB610" s="85" t="n">
        <f aca="false">IF(ISERROR(VLOOKUP($B610,$AB:$AX,1,0)),0,(VLOOKUP($B610,$AB:$AX,1,0)))</f>
        <v>0</v>
      </c>
      <c r="BC610" s="86" t="n">
        <f aca="false">IF(ISERROR(VLOOKUP($B610,$AB:$AX,2,0)),0,(VLOOKUP($B610,$AB:$AX,2,0)))</f>
        <v>0</v>
      </c>
      <c r="BD610" s="164" t="n">
        <f aca="false">IF(ISERROR(VLOOKUP($B610,$AB:$AX,3,0)),0,(VLOOKUP($B610,$AB:$AX,3,0)))</f>
        <v>0</v>
      </c>
      <c r="BE610" s="164" t="n">
        <f aca="false">IF(ISERROR(VLOOKUP($B610,$AB:$AX,4,0)),0,(VLOOKUP($B610,$AB:$AX,4,0)))</f>
        <v>0</v>
      </c>
      <c r="BF610" s="164" t="n">
        <f aca="false">IF(ISERROR(VLOOKUP($B610,$AB:$AX,5,0)),0,(VLOOKUP($B610,$AB:$AX,5,0)))</f>
        <v>0</v>
      </c>
      <c r="BG610" s="164" t="n">
        <f aca="false">IF(ISERROR(VLOOKUP($B610,$AB:$AX,6,0)),0,(VLOOKUP($B610,$AB:$AX,6,0)))</f>
        <v>0</v>
      </c>
      <c r="BH610" s="164" t="n">
        <f aca="false">IF(ISERROR(VLOOKUP($B610,$AB:$AX,7,0)),0,(VLOOKUP($B610,$AB:$AX,7,0)))</f>
        <v>0</v>
      </c>
      <c r="BI610" s="164" t="n">
        <f aca="false">IF(ISERROR(VLOOKUP($B610,$AB:$AX,8,0)),0,(VLOOKUP($B610,$AB:$AX,8,0)))</f>
        <v>0</v>
      </c>
      <c r="BJ610" s="164" t="n">
        <f aca="false">IF(ISERROR(VLOOKUP($B610,$AB:$AX,9,0)),0,(VLOOKUP($B610,$AB:$AX,9,0)))</f>
        <v>0</v>
      </c>
      <c r="BK610" s="165" t="n">
        <f aca="false">IF(ISERROR(VLOOKUP($B610,$AB:$AX,10,0)),0,(VLOOKUP($B610,$AB:$AX,10,0)))</f>
        <v>0</v>
      </c>
    </row>
    <row r="611" customFormat="false" ht="12.75" hidden="true" customHeight="false" outlineLevel="0" collapsed="false">
      <c r="A611" s="174" t="s">
        <v>1160</v>
      </c>
      <c r="AA611" s="5" t="s">
        <v>1160</v>
      </c>
      <c r="BB611" s="85" t="n">
        <f aca="false">IF(ISERROR(VLOOKUP($B611,$AB:$AX,1,0)),0,(VLOOKUP($B611,$AB:$AX,1,0)))</f>
        <v>0</v>
      </c>
      <c r="BC611" s="86" t="n">
        <f aca="false">IF(ISERROR(VLOOKUP($B611,$AB:$AX,2,0)),0,(VLOOKUP($B611,$AB:$AX,2,0)))</f>
        <v>0</v>
      </c>
      <c r="BD611" s="164" t="n">
        <f aca="false">IF(ISERROR(VLOOKUP($B611,$AB:$AX,3,0)),0,(VLOOKUP($B611,$AB:$AX,3,0)))</f>
        <v>0</v>
      </c>
      <c r="BE611" s="164" t="n">
        <f aca="false">IF(ISERROR(VLOOKUP($B611,$AB:$AX,4,0)),0,(VLOOKUP($B611,$AB:$AX,4,0)))</f>
        <v>0</v>
      </c>
      <c r="BF611" s="164" t="n">
        <f aca="false">IF(ISERROR(VLOOKUP($B611,$AB:$AX,5,0)),0,(VLOOKUP($B611,$AB:$AX,5,0)))</f>
        <v>0</v>
      </c>
      <c r="BG611" s="164" t="n">
        <f aca="false">IF(ISERROR(VLOOKUP($B611,$AB:$AX,6,0)),0,(VLOOKUP($B611,$AB:$AX,6,0)))</f>
        <v>0</v>
      </c>
      <c r="BH611" s="164" t="n">
        <f aca="false">IF(ISERROR(VLOOKUP($B611,$AB:$AX,7,0)),0,(VLOOKUP($B611,$AB:$AX,7,0)))</f>
        <v>0</v>
      </c>
      <c r="BI611" s="164" t="n">
        <f aca="false">IF(ISERROR(VLOOKUP($B611,$AB:$AX,8,0)),0,(VLOOKUP($B611,$AB:$AX,8,0)))</f>
        <v>0</v>
      </c>
      <c r="BJ611" s="164" t="n">
        <f aca="false">IF(ISERROR(VLOOKUP($B611,$AB:$AX,9,0)),0,(VLOOKUP($B611,$AB:$AX,9,0)))</f>
        <v>0</v>
      </c>
      <c r="BK611" s="165" t="n">
        <f aca="false">IF(ISERROR(VLOOKUP($B611,$AB:$AX,10,0)),0,(VLOOKUP($B611,$AB:$AX,10,0)))</f>
        <v>0</v>
      </c>
    </row>
    <row r="612" customFormat="false" ht="12.75" hidden="true" customHeight="false" outlineLevel="0" collapsed="false">
      <c r="A612" s="174" t="s">
        <v>1161</v>
      </c>
      <c r="AA612" s="5" t="s">
        <v>1161</v>
      </c>
      <c r="BB612" s="85" t="n">
        <f aca="false">IF(ISERROR(VLOOKUP($B612,$AB:$AX,1,0)),0,(VLOOKUP($B612,$AB:$AX,1,0)))</f>
        <v>0</v>
      </c>
      <c r="BC612" s="86" t="n">
        <f aca="false">IF(ISERROR(VLOOKUP($B612,$AB:$AX,2,0)),0,(VLOOKUP($B612,$AB:$AX,2,0)))</f>
        <v>0</v>
      </c>
      <c r="BD612" s="164" t="n">
        <f aca="false">IF(ISERROR(VLOOKUP($B612,$AB:$AX,3,0)),0,(VLOOKUP($B612,$AB:$AX,3,0)))</f>
        <v>0</v>
      </c>
      <c r="BE612" s="164" t="n">
        <f aca="false">IF(ISERROR(VLOOKUP($B612,$AB:$AX,4,0)),0,(VLOOKUP($B612,$AB:$AX,4,0)))</f>
        <v>0</v>
      </c>
      <c r="BF612" s="164" t="n">
        <f aca="false">IF(ISERROR(VLOOKUP($B612,$AB:$AX,5,0)),0,(VLOOKUP($B612,$AB:$AX,5,0)))</f>
        <v>0</v>
      </c>
      <c r="BG612" s="164" t="n">
        <f aca="false">IF(ISERROR(VLOOKUP($B612,$AB:$AX,6,0)),0,(VLOOKUP($B612,$AB:$AX,6,0)))</f>
        <v>0</v>
      </c>
      <c r="BH612" s="164" t="n">
        <f aca="false">IF(ISERROR(VLOOKUP($B612,$AB:$AX,7,0)),0,(VLOOKUP($B612,$AB:$AX,7,0)))</f>
        <v>0</v>
      </c>
      <c r="BI612" s="164" t="n">
        <f aca="false">IF(ISERROR(VLOOKUP($B612,$AB:$AX,8,0)),0,(VLOOKUP($B612,$AB:$AX,8,0)))</f>
        <v>0</v>
      </c>
      <c r="BJ612" s="164" t="n">
        <f aca="false">IF(ISERROR(VLOOKUP($B612,$AB:$AX,9,0)),0,(VLOOKUP($B612,$AB:$AX,9,0)))</f>
        <v>0</v>
      </c>
      <c r="BK612" s="165" t="n">
        <f aca="false">IF(ISERROR(VLOOKUP($B612,$AB:$AX,10,0)),0,(VLOOKUP($B612,$AB:$AX,10,0)))</f>
        <v>0</v>
      </c>
    </row>
    <row r="613" customFormat="false" ht="12.75" hidden="true" customHeight="false" outlineLevel="0" collapsed="false">
      <c r="A613" s="174" t="s">
        <v>1162</v>
      </c>
      <c r="AA613" s="5" t="s">
        <v>1162</v>
      </c>
      <c r="BB613" s="85" t="n">
        <f aca="false">IF(ISERROR(VLOOKUP($B613,$AB:$AX,1,0)),0,(VLOOKUP($B613,$AB:$AX,1,0)))</f>
        <v>0</v>
      </c>
      <c r="BC613" s="86" t="n">
        <f aca="false">IF(ISERROR(VLOOKUP($B613,$AB:$AX,2,0)),0,(VLOOKUP($B613,$AB:$AX,2,0)))</f>
        <v>0</v>
      </c>
      <c r="BD613" s="164" t="n">
        <f aca="false">IF(ISERROR(VLOOKUP($B613,$AB:$AX,3,0)),0,(VLOOKUP($B613,$AB:$AX,3,0)))</f>
        <v>0</v>
      </c>
      <c r="BE613" s="164" t="n">
        <f aca="false">IF(ISERROR(VLOOKUP($B613,$AB:$AX,4,0)),0,(VLOOKUP($B613,$AB:$AX,4,0)))</f>
        <v>0</v>
      </c>
      <c r="BF613" s="164" t="n">
        <f aca="false">IF(ISERROR(VLOOKUP($B613,$AB:$AX,5,0)),0,(VLOOKUP($B613,$AB:$AX,5,0)))</f>
        <v>0</v>
      </c>
      <c r="BG613" s="164" t="n">
        <f aca="false">IF(ISERROR(VLOOKUP($B613,$AB:$AX,6,0)),0,(VLOOKUP($B613,$AB:$AX,6,0)))</f>
        <v>0</v>
      </c>
      <c r="BH613" s="164" t="n">
        <f aca="false">IF(ISERROR(VLOOKUP($B613,$AB:$AX,7,0)),0,(VLOOKUP($B613,$AB:$AX,7,0)))</f>
        <v>0</v>
      </c>
      <c r="BI613" s="164" t="n">
        <f aca="false">IF(ISERROR(VLOOKUP($B613,$AB:$AX,8,0)),0,(VLOOKUP($B613,$AB:$AX,8,0)))</f>
        <v>0</v>
      </c>
      <c r="BJ613" s="164" t="n">
        <f aca="false">IF(ISERROR(VLOOKUP($B613,$AB:$AX,9,0)),0,(VLOOKUP($B613,$AB:$AX,9,0)))</f>
        <v>0</v>
      </c>
      <c r="BK613" s="165" t="n">
        <f aca="false">IF(ISERROR(VLOOKUP($B613,$AB:$AX,10,0)),0,(VLOOKUP($B613,$AB:$AX,10,0)))</f>
        <v>0</v>
      </c>
    </row>
    <row r="614" customFormat="false" ht="12.75" hidden="true" customHeight="false" outlineLevel="0" collapsed="false">
      <c r="A614" s="174" t="s">
        <v>1163</v>
      </c>
      <c r="AA614" s="5" t="s">
        <v>1163</v>
      </c>
      <c r="BB614" s="85" t="n">
        <f aca="false">IF(ISERROR(VLOOKUP($B614,$AB:$AX,1,0)),0,(VLOOKUP($B614,$AB:$AX,1,0)))</f>
        <v>0</v>
      </c>
      <c r="BC614" s="86" t="n">
        <f aca="false">IF(ISERROR(VLOOKUP($B614,$AB:$AX,2,0)),0,(VLOOKUP($B614,$AB:$AX,2,0)))</f>
        <v>0</v>
      </c>
      <c r="BD614" s="164" t="n">
        <f aca="false">IF(ISERROR(VLOOKUP($B614,$AB:$AX,3,0)),0,(VLOOKUP($B614,$AB:$AX,3,0)))</f>
        <v>0</v>
      </c>
      <c r="BE614" s="164" t="n">
        <f aca="false">IF(ISERROR(VLOOKUP($B614,$AB:$AX,4,0)),0,(VLOOKUP($B614,$AB:$AX,4,0)))</f>
        <v>0</v>
      </c>
      <c r="BF614" s="164" t="n">
        <f aca="false">IF(ISERROR(VLOOKUP($B614,$AB:$AX,5,0)),0,(VLOOKUP($B614,$AB:$AX,5,0)))</f>
        <v>0</v>
      </c>
      <c r="BG614" s="164" t="n">
        <f aca="false">IF(ISERROR(VLOOKUP($B614,$AB:$AX,6,0)),0,(VLOOKUP($B614,$AB:$AX,6,0)))</f>
        <v>0</v>
      </c>
      <c r="BH614" s="164" t="n">
        <f aca="false">IF(ISERROR(VLOOKUP($B614,$AB:$AX,7,0)),0,(VLOOKUP($B614,$AB:$AX,7,0)))</f>
        <v>0</v>
      </c>
      <c r="BI614" s="164" t="n">
        <f aca="false">IF(ISERROR(VLOOKUP($B614,$AB:$AX,8,0)),0,(VLOOKUP($B614,$AB:$AX,8,0)))</f>
        <v>0</v>
      </c>
      <c r="BJ614" s="164" t="n">
        <f aca="false">IF(ISERROR(VLOOKUP($B614,$AB:$AX,9,0)),0,(VLOOKUP($B614,$AB:$AX,9,0)))</f>
        <v>0</v>
      </c>
      <c r="BK614" s="165" t="n">
        <f aca="false">IF(ISERROR(VLOOKUP($B614,$AB:$AX,10,0)),0,(VLOOKUP($B614,$AB:$AX,10,0)))</f>
        <v>0</v>
      </c>
    </row>
    <row r="615" customFormat="false" ht="12.75" hidden="true" customHeight="false" outlineLevel="0" collapsed="false">
      <c r="A615" s="174" t="s">
        <v>1164</v>
      </c>
      <c r="AA615" s="5" t="s">
        <v>1164</v>
      </c>
      <c r="BB615" s="85" t="n">
        <f aca="false">IF(ISERROR(VLOOKUP($B615,$AB:$AX,1,0)),0,(VLOOKUP($B615,$AB:$AX,1,0)))</f>
        <v>0</v>
      </c>
      <c r="BC615" s="86" t="n">
        <f aca="false">IF(ISERROR(VLOOKUP($B615,$AB:$AX,2,0)),0,(VLOOKUP($B615,$AB:$AX,2,0)))</f>
        <v>0</v>
      </c>
      <c r="BD615" s="164" t="n">
        <f aca="false">IF(ISERROR(VLOOKUP($B615,$AB:$AX,3,0)),0,(VLOOKUP($B615,$AB:$AX,3,0)))</f>
        <v>0</v>
      </c>
      <c r="BE615" s="164" t="n">
        <f aca="false">IF(ISERROR(VLOOKUP($B615,$AB:$AX,4,0)),0,(VLOOKUP($B615,$AB:$AX,4,0)))</f>
        <v>0</v>
      </c>
      <c r="BF615" s="164" t="n">
        <f aca="false">IF(ISERROR(VLOOKUP($B615,$AB:$AX,5,0)),0,(VLOOKUP($B615,$AB:$AX,5,0)))</f>
        <v>0</v>
      </c>
      <c r="BG615" s="164" t="n">
        <f aca="false">IF(ISERROR(VLOOKUP($B615,$AB:$AX,6,0)),0,(VLOOKUP($B615,$AB:$AX,6,0)))</f>
        <v>0</v>
      </c>
      <c r="BH615" s="164" t="n">
        <f aca="false">IF(ISERROR(VLOOKUP($B615,$AB:$AX,7,0)),0,(VLOOKUP($B615,$AB:$AX,7,0)))</f>
        <v>0</v>
      </c>
      <c r="BI615" s="164" t="n">
        <f aca="false">IF(ISERROR(VLOOKUP($B615,$AB:$AX,8,0)),0,(VLOOKUP($B615,$AB:$AX,8,0)))</f>
        <v>0</v>
      </c>
      <c r="BJ615" s="164" t="n">
        <f aca="false">IF(ISERROR(VLOOKUP($B615,$AB:$AX,9,0)),0,(VLOOKUP($B615,$AB:$AX,9,0)))</f>
        <v>0</v>
      </c>
      <c r="BK615" s="165" t="n">
        <f aca="false">IF(ISERROR(VLOOKUP($B615,$AB:$AX,10,0)),0,(VLOOKUP($B615,$AB:$AX,10,0)))</f>
        <v>0</v>
      </c>
    </row>
    <row r="616" customFormat="false" ht="12.75" hidden="true" customHeight="false" outlineLevel="0" collapsed="false">
      <c r="A616" s="174" t="s">
        <v>1165</v>
      </c>
      <c r="AA616" s="5" t="s">
        <v>1165</v>
      </c>
      <c r="BB616" s="85" t="n">
        <f aca="false">IF(ISERROR(VLOOKUP($B616,$AB:$AX,1,0)),0,(VLOOKUP($B616,$AB:$AX,1,0)))</f>
        <v>0</v>
      </c>
      <c r="BC616" s="86" t="n">
        <f aca="false">IF(ISERROR(VLOOKUP($B616,$AB:$AX,2,0)),0,(VLOOKUP($B616,$AB:$AX,2,0)))</f>
        <v>0</v>
      </c>
      <c r="BD616" s="164" t="n">
        <f aca="false">IF(ISERROR(VLOOKUP($B616,$AB:$AX,3,0)),0,(VLOOKUP($B616,$AB:$AX,3,0)))</f>
        <v>0</v>
      </c>
      <c r="BE616" s="164" t="n">
        <f aca="false">IF(ISERROR(VLOOKUP($B616,$AB:$AX,4,0)),0,(VLOOKUP($B616,$AB:$AX,4,0)))</f>
        <v>0</v>
      </c>
      <c r="BF616" s="164" t="n">
        <f aca="false">IF(ISERROR(VLOOKUP($B616,$AB:$AX,5,0)),0,(VLOOKUP($B616,$AB:$AX,5,0)))</f>
        <v>0</v>
      </c>
      <c r="BG616" s="164" t="n">
        <f aca="false">IF(ISERROR(VLOOKUP($B616,$AB:$AX,6,0)),0,(VLOOKUP($B616,$AB:$AX,6,0)))</f>
        <v>0</v>
      </c>
      <c r="BH616" s="164" t="n">
        <f aca="false">IF(ISERROR(VLOOKUP($B616,$AB:$AX,7,0)),0,(VLOOKUP($B616,$AB:$AX,7,0)))</f>
        <v>0</v>
      </c>
      <c r="BI616" s="164" t="n">
        <f aca="false">IF(ISERROR(VLOOKUP($B616,$AB:$AX,8,0)),0,(VLOOKUP($B616,$AB:$AX,8,0)))</f>
        <v>0</v>
      </c>
      <c r="BJ616" s="164" t="n">
        <f aca="false">IF(ISERROR(VLOOKUP($B616,$AB:$AX,9,0)),0,(VLOOKUP($B616,$AB:$AX,9,0)))</f>
        <v>0</v>
      </c>
      <c r="BK616" s="165" t="n">
        <f aca="false">IF(ISERROR(VLOOKUP($B616,$AB:$AX,10,0)),0,(VLOOKUP($B616,$AB:$AX,10,0)))</f>
        <v>0</v>
      </c>
    </row>
    <row r="617" customFormat="false" ht="12.75" hidden="true" customHeight="false" outlineLevel="0" collapsed="false">
      <c r="A617" s="174" t="s">
        <v>1166</v>
      </c>
      <c r="AA617" s="5" t="s">
        <v>1166</v>
      </c>
      <c r="BB617" s="85" t="n">
        <f aca="false">IF(ISERROR(VLOOKUP($B617,$AB:$AX,1,0)),0,(VLOOKUP($B617,$AB:$AX,1,0)))</f>
        <v>0</v>
      </c>
      <c r="BC617" s="86" t="n">
        <f aca="false">IF(ISERROR(VLOOKUP($B617,$AB:$AX,2,0)),0,(VLOOKUP($B617,$AB:$AX,2,0)))</f>
        <v>0</v>
      </c>
      <c r="BD617" s="164" t="n">
        <f aca="false">IF(ISERROR(VLOOKUP($B617,$AB:$AX,3,0)),0,(VLOOKUP($B617,$AB:$AX,3,0)))</f>
        <v>0</v>
      </c>
      <c r="BE617" s="164" t="n">
        <f aca="false">IF(ISERROR(VLOOKUP($B617,$AB:$AX,4,0)),0,(VLOOKUP($B617,$AB:$AX,4,0)))</f>
        <v>0</v>
      </c>
      <c r="BF617" s="164" t="n">
        <f aca="false">IF(ISERROR(VLOOKUP($B617,$AB:$AX,5,0)),0,(VLOOKUP($B617,$AB:$AX,5,0)))</f>
        <v>0</v>
      </c>
      <c r="BG617" s="164" t="n">
        <f aca="false">IF(ISERROR(VLOOKUP($B617,$AB:$AX,6,0)),0,(VLOOKUP($B617,$AB:$AX,6,0)))</f>
        <v>0</v>
      </c>
      <c r="BH617" s="164" t="n">
        <f aca="false">IF(ISERROR(VLOOKUP($B617,$AB:$AX,7,0)),0,(VLOOKUP($B617,$AB:$AX,7,0)))</f>
        <v>0</v>
      </c>
      <c r="BI617" s="164" t="n">
        <f aca="false">IF(ISERROR(VLOOKUP($B617,$AB:$AX,8,0)),0,(VLOOKUP($B617,$AB:$AX,8,0)))</f>
        <v>0</v>
      </c>
      <c r="BJ617" s="164" t="n">
        <f aca="false">IF(ISERROR(VLOOKUP($B617,$AB:$AX,9,0)),0,(VLOOKUP($B617,$AB:$AX,9,0)))</f>
        <v>0</v>
      </c>
      <c r="BK617" s="165" t="n">
        <f aca="false">IF(ISERROR(VLOOKUP($B617,$AB:$AX,10,0)),0,(VLOOKUP($B617,$AB:$AX,10,0)))</f>
        <v>0</v>
      </c>
    </row>
    <row r="618" customFormat="false" ht="12.75" hidden="true" customHeight="false" outlineLevel="0" collapsed="false">
      <c r="A618" s="174" t="s">
        <v>1167</v>
      </c>
      <c r="AA618" s="5" t="s">
        <v>1167</v>
      </c>
      <c r="BB618" s="85" t="n">
        <f aca="false">IF(ISERROR(VLOOKUP($B618,$AB:$AX,1,0)),0,(VLOOKUP($B618,$AB:$AX,1,0)))</f>
        <v>0</v>
      </c>
      <c r="BC618" s="86" t="n">
        <f aca="false">IF(ISERROR(VLOOKUP($B618,$AB:$AX,2,0)),0,(VLOOKUP($B618,$AB:$AX,2,0)))</f>
        <v>0</v>
      </c>
      <c r="BD618" s="164" t="n">
        <f aca="false">IF(ISERROR(VLOOKUP($B618,$AB:$AX,3,0)),0,(VLOOKUP($B618,$AB:$AX,3,0)))</f>
        <v>0</v>
      </c>
      <c r="BE618" s="164" t="n">
        <f aca="false">IF(ISERROR(VLOOKUP($B618,$AB:$AX,4,0)),0,(VLOOKUP($B618,$AB:$AX,4,0)))</f>
        <v>0</v>
      </c>
      <c r="BF618" s="164" t="n">
        <f aca="false">IF(ISERROR(VLOOKUP($B618,$AB:$AX,5,0)),0,(VLOOKUP($B618,$AB:$AX,5,0)))</f>
        <v>0</v>
      </c>
      <c r="BG618" s="164" t="n">
        <f aca="false">IF(ISERROR(VLOOKUP($B618,$AB:$AX,6,0)),0,(VLOOKUP($B618,$AB:$AX,6,0)))</f>
        <v>0</v>
      </c>
      <c r="BH618" s="164" t="n">
        <f aca="false">IF(ISERROR(VLOOKUP($B618,$AB:$AX,7,0)),0,(VLOOKUP($B618,$AB:$AX,7,0)))</f>
        <v>0</v>
      </c>
      <c r="BI618" s="164" t="n">
        <f aca="false">IF(ISERROR(VLOOKUP($B618,$AB:$AX,8,0)),0,(VLOOKUP($B618,$AB:$AX,8,0)))</f>
        <v>0</v>
      </c>
      <c r="BJ618" s="164" t="n">
        <f aca="false">IF(ISERROR(VLOOKUP($B618,$AB:$AX,9,0)),0,(VLOOKUP($B618,$AB:$AX,9,0)))</f>
        <v>0</v>
      </c>
      <c r="BK618" s="165" t="n">
        <f aca="false">IF(ISERROR(VLOOKUP($B618,$AB:$AX,10,0)),0,(VLOOKUP($B618,$AB:$AX,10,0)))</f>
        <v>0</v>
      </c>
    </row>
    <row r="619" customFormat="false" ht="12.75" hidden="true" customHeight="false" outlineLevel="0" collapsed="false">
      <c r="A619" s="174" t="s">
        <v>1168</v>
      </c>
      <c r="AA619" s="5" t="s">
        <v>1168</v>
      </c>
      <c r="BB619" s="85" t="n">
        <f aca="false">IF(ISERROR(VLOOKUP($B619,$AB:$AX,1,0)),0,(VLOOKUP($B619,$AB:$AX,1,0)))</f>
        <v>0</v>
      </c>
      <c r="BC619" s="86" t="n">
        <f aca="false">IF(ISERROR(VLOOKUP($B619,$AB:$AX,2,0)),0,(VLOOKUP($B619,$AB:$AX,2,0)))</f>
        <v>0</v>
      </c>
      <c r="BD619" s="164" t="n">
        <f aca="false">IF(ISERROR(VLOOKUP($B619,$AB:$AX,3,0)),0,(VLOOKUP($B619,$AB:$AX,3,0)))</f>
        <v>0</v>
      </c>
      <c r="BE619" s="164" t="n">
        <f aca="false">IF(ISERROR(VLOOKUP($B619,$AB:$AX,4,0)),0,(VLOOKUP($B619,$AB:$AX,4,0)))</f>
        <v>0</v>
      </c>
      <c r="BF619" s="164" t="n">
        <f aca="false">IF(ISERROR(VLOOKUP($B619,$AB:$AX,5,0)),0,(VLOOKUP($B619,$AB:$AX,5,0)))</f>
        <v>0</v>
      </c>
      <c r="BG619" s="164" t="n">
        <f aca="false">IF(ISERROR(VLOOKUP($B619,$AB:$AX,6,0)),0,(VLOOKUP($B619,$AB:$AX,6,0)))</f>
        <v>0</v>
      </c>
      <c r="BH619" s="164" t="n">
        <f aca="false">IF(ISERROR(VLOOKUP($B619,$AB:$AX,7,0)),0,(VLOOKUP($B619,$AB:$AX,7,0)))</f>
        <v>0</v>
      </c>
      <c r="BI619" s="164" t="n">
        <f aca="false">IF(ISERROR(VLOOKUP($B619,$AB:$AX,8,0)),0,(VLOOKUP($B619,$AB:$AX,8,0)))</f>
        <v>0</v>
      </c>
      <c r="BJ619" s="164" t="n">
        <f aca="false">IF(ISERROR(VLOOKUP($B619,$AB:$AX,9,0)),0,(VLOOKUP($B619,$AB:$AX,9,0)))</f>
        <v>0</v>
      </c>
      <c r="BK619" s="165" t="n">
        <f aca="false">IF(ISERROR(VLOOKUP($B619,$AB:$AX,10,0)),0,(VLOOKUP($B619,$AB:$AX,10,0)))</f>
        <v>0</v>
      </c>
    </row>
    <row r="620" customFormat="false" ht="12.75" hidden="true" customHeight="false" outlineLevel="0" collapsed="false">
      <c r="A620" s="174" t="s">
        <v>1169</v>
      </c>
      <c r="AA620" s="5" t="s">
        <v>1169</v>
      </c>
      <c r="BB620" s="85" t="n">
        <f aca="false">IF(ISERROR(VLOOKUP($B620,$AB:$AX,1,0)),0,(VLOOKUP($B620,$AB:$AX,1,0)))</f>
        <v>0</v>
      </c>
      <c r="BC620" s="86" t="n">
        <f aca="false">IF(ISERROR(VLOOKUP($B620,$AB:$AX,2,0)),0,(VLOOKUP($B620,$AB:$AX,2,0)))</f>
        <v>0</v>
      </c>
      <c r="BD620" s="164" t="n">
        <f aca="false">IF(ISERROR(VLOOKUP($B620,$AB:$AX,3,0)),0,(VLOOKUP($B620,$AB:$AX,3,0)))</f>
        <v>0</v>
      </c>
      <c r="BE620" s="164" t="n">
        <f aca="false">IF(ISERROR(VLOOKUP($B620,$AB:$AX,4,0)),0,(VLOOKUP($B620,$AB:$AX,4,0)))</f>
        <v>0</v>
      </c>
      <c r="BF620" s="164" t="n">
        <f aca="false">IF(ISERROR(VLOOKUP($B620,$AB:$AX,5,0)),0,(VLOOKUP($B620,$AB:$AX,5,0)))</f>
        <v>0</v>
      </c>
      <c r="BG620" s="164" t="n">
        <f aca="false">IF(ISERROR(VLOOKUP($B620,$AB:$AX,6,0)),0,(VLOOKUP($B620,$AB:$AX,6,0)))</f>
        <v>0</v>
      </c>
      <c r="BH620" s="164" t="n">
        <f aca="false">IF(ISERROR(VLOOKUP($B620,$AB:$AX,7,0)),0,(VLOOKUP($B620,$AB:$AX,7,0)))</f>
        <v>0</v>
      </c>
      <c r="BI620" s="164" t="n">
        <f aca="false">IF(ISERROR(VLOOKUP($B620,$AB:$AX,8,0)),0,(VLOOKUP($B620,$AB:$AX,8,0)))</f>
        <v>0</v>
      </c>
      <c r="BJ620" s="164" t="n">
        <f aca="false">IF(ISERROR(VLOOKUP($B620,$AB:$AX,9,0)),0,(VLOOKUP($B620,$AB:$AX,9,0)))</f>
        <v>0</v>
      </c>
      <c r="BK620" s="165" t="n">
        <f aca="false">IF(ISERROR(VLOOKUP($B620,$AB:$AX,10,0)),0,(VLOOKUP($B620,$AB:$AX,10,0)))</f>
        <v>0</v>
      </c>
    </row>
    <row r="621" customFormat="false" ht="12.75" hidden="true" customHeight="false" outlineLevel="0" collapsed="false">
      <c r="A621" s="174" t="s">
        <v>1170</v>
      </c>
      <c r="AA621" s="5" t="s">
        <v>1170</v>
      </c>
      <c r="BB621" s="85" t="n">
        <f aca="false">IF(ISERROR(VLOOKUP($B621,$AB:$AX,1,0)),0,(VLOOKUP($B621,$AB:$AX,1,0)))</f>
        <v>0</v>
      </c>
      <c r="BC621" s="86" t="n">
        <f aca="false">IF(ISERROR(VLOOKUP($B621,$AB:$AX,2,0)),0,(VLOOKUP($B621,$AB:$AX,2,0)))</f>
        <v>0</v>
      </c>
      <c r="BD621" s="164" t="n">
        <f aca="false">IF(ISERROR(VLOOKUP($B621,$AB:$AX,3,0)),0,(VLOOKUP($B621,$AB:$AX,3,0)))</f>
        <v>0</v>
      </c>
      <c r="BE621" s="164" t="n">
        <f aca="false">IF(ISERROR(VLOOKUP($B621,$AB:$AX,4,0)),0,(VLOOKUP($B621,$AB:$AX,4,0)))</f>
        <v>0</v>
      </c>
      <c r="BF621" s="164" t="n">
        <f aca="false">IF(ISERROR(VLOOKUP($B621,$AB:$AX,5,0)),0,(VLOOKUP($B621,$AB:$AX,5,0)))</f>
        <v>0</v>
      </c>
      <c r="BG621" s="164" t="n">
        <f aca="false">IF(ISERROR(VLOOKUP($B621,$AB:$AX,6,0)),0,(VLOOKUP($B621,$AB:$AX,6,0)))</f>
        <v>0</v>
      </c>
      <c r="BH621" s="164" t="n">
        <f aca="false">IF(ISERROR(VLOOKUP($B621,$AB:$AX,7,0)),0,(VLOOKUP($B621,$AB:$AX,7,0)))</f>
        <v>0</v>
      </c>
      <c r="BI621" s="164" t="n">
        <f aca="false">IF(ISERROR(VLOOKUP($B621,$AB:$AX,8,0)),0,(VLOOKUP($B621,$AB:$AX,8,0)))</f>
        <v>0</v>
      </c>
      <c r="BJ621" s="164" t="n">
        <f aca="false">IF(ISERROR(VLOOKUP($B621,$AB:$AX,9,0)),0,(VLOOKUP($B621,$AB:$AX,9,0)))</f>
        <v>0</v>
      </c>
      <c r="BK621" s="165" t="n">
        <f aca="false">IF(ISERROR(VLOOKUP($B621,$AB:$AX,10,0)),0,(VLOOKUP($B621,$AB:$AX,10,0)))</f>
        <v>0</v>
      </c>
    </row>
    <row r="622" customFormat="false" ht="12.75" hidden="true" customHeight="false" outlineLevel="0" collapsed="false">
      <c r="A622" s="174" t="s">
        <v>1193</v>
      </c>
      <c r="B622" s="94" t="n">
        <v>0</v>
      </c>
      <c r="D622" s="22" t="n">
        <v>0</v>
      </c>
      <c r="E622" s="22" t="n">
        <v>0</v>
      </c>
      <c r="F622" s="22" t="n">
        <v>0</v>
      </c>
      <c r="G622" s="21" t="n">
        <v>0</v>
      </c>
      <c r="H622" s="22" t="n">
        <v>0</v>
      </c>
      <c r="I622" s="22" t="n">
        <v>0</v>
      </c>
      <c r="J622" s="149" t="n">
        <v>0</v>
      </c>
      <c r="K622" s="149" t="n">
        <v>0</v>
      </c>
      <c r="AA622" s="5" t="s">
        <v>1193</v>
      </c>
      <c r="AB622" s="5" t="n">
        <v>0</v>
      </c>
      <c r="AD622" s="5" t="n">
        <v>0</v>
      </c>
      <c r="AE622" s="5" t="n">
        <v>0</v>
      </c>
      <c r="AF622" s="5" t="n">
        <v>0</v>
      </c>
      <c r="AG622" s="5" t="n">
        <v>0</v>
      </c>
      <c r="AH622" s="5" t="n">
        <v>0</v>
      </c>
      <c r="AI622" s="5" t="n">
        <v>0</v>
      </c>
      <c r="AJ622" s="5" t="n">
        <v>0</v>
      </c>
      <c r="AK622" s="5" t="n">
        <v>0</v>
      </c>
      <c r="BB622" s="85" t="n">
        <f aca="false">IF(ISERROR(VLOOKUP($B622,$AB:$AX,1,0)),0,(VLOOKUP($B622,$AB:$AX,1,0)))</f>
        <v>0</v>
      </c>
      <c r="BC622" s="86" t="n">
        <f aca="false">IF(ISERROR(VLOOKUP($B622,$AB:$AX,2,0)),0,(VLOOKUP($B622,$AB:$AX,2,0)))</f>
        <v>0</v>
      </c>
      <c r="BD622" s="164" t="n">
        <f aca="false">IF(ISERROR(VLOOKUP($B622,$AB:$AX,3,0)),0,(VLOOKUP($B622,$AB:$AX,3,0)))</f>
        <v>0</v>
      </c>
      <c r="BE622" s="164" t="n">
        <f aca="false">IF(ISERROR(VLOOKUP($B622,$AB:$AX,4,0)),0,(VLOOKUP($B622,$AB:$AX,4,0)))</f>
        <v>0</v>
      </c>
      <c r="BF622" s="164" t="n">
        <f aca="false">IF(ISERROR(VLOOKUP($B622,$AB:$AX,5,0)),0,(VLOOKUP($B622,$AB:$AX,5,0)))</f>
        <v>0</v>
      </c>
      <c r="BG622" s="164" t="n">
        <f aca="false">IF(ISERROR(VLOOKUP($B622,$AB:$AX,6,0)),0,(VLOOKUP($B622,$AB:$AX,6,0)))</f>
        <v>0</v>
      </c>
      <c r="BH622" s="164" t="n">
        <f aca="false">IF(ISERROR(VLOOKUP($B622,$AB:$AX,7,0)),0,(VLOOKUP($B622,$AB:$AX,7,0)))</f>
        <v>0</v>
      </c>
      <c r="BI622" s="164" t="n">
        <f aca="false">IF(ISERROR(VLOOKUP($B622,$AB:$AX,8,0)),0,(VLOOKUP($B622,$AB:$AX,8,0)))</f>
        <v>0</v>
      </c>
      <c r="BJ622" s="164" t="n">
        <f aca="false">IF(ISERROR(VLOOKUP($B622,$AB:$AX,9,0)),0,(VLOOKUP($B622,$AB:$AX,9,0)))</f>
        <v>0</v>
      </c>
      <c r="BK622" s="165" t="n">
        <f aca="false">IF(ISERROR(VLOOKUP($B622,$AB:$AX,10,0)),0,(VLOOKUP($B622,$AB:$AX,10,0)))</f>
        <v>0</v>
      </c>
    </row>
    <row r="623" customFormat="false" ht="12.75" hidden="false" customHeight="false" outlineLevel="0" collapsed="false">
      <c r="A623" s="174" t="s">
        <v>1171</v>
      </c>
      <c r="B623" s="166" t="s">
        <v>161</v>
      </c>
      <c r="AA623" s="5" t="s">
        <v>1171</v>
      </c>
      <c r="AB623" s="146" t="s">
        <v>161</v>
      </c>
      <c r="BB623" s="85" t="str">
        <f aca="false">IF(ISERROR(VLOOKUP($B623,$AB:$AX,1,0)),0,(VLOOKUP($B623,$AB:$AX,1,0)))</f>
        <v>DEALS REMOVED</v>
      </c>
      <c r="BC623" s="86" t="n">
        <f aca="false">IF(ISERROR(VLOOKUP($B623,$AB:$AX,2,0)),0,(VLOOKUP($B623,$AB:$AX,2,0)))</f>
        <v>0</v>
      </c>
      <c r="BD623" s="164" t="n">
        <f aca="false">IF(ISERROR(VLOOKUP($B623,$AB:$AX,3,0)),0,(VLOOKUP($B623,$AB:$AX,3,0)))</f>
        <v>0</v>
      </c>
      <c r="BE623" s="164" t="n">
        <f aca="false">IF(ISERROR(VLOOKUP($B623,$AB:$AX,4,0)),0,(VLOOKUP($B623,$AB:$AX,4,0)))</f>
        <v>0</v>
      </c>
      <c r="BF623" s="164" t="n">
        <f aca="false">IF(ISERROR(VLOOKUP($B623,$AB:$AX,5,0)),0,(VLOOKUP($B623,$AB:$AX,5,0)))</f>
        <v>0</v>
      </c>
      <c r="BG623" s="164" t="n">
        <f aca="false">IF(ISERROR(VLOOKUP($B623,$AB:$AX,6,0)),0,(VLOOKUP($B623,$AB:$AX,6,0)))</f>
        <v>0</v>
      </c>
      <c r="BH623" s="164" t="n">
        <f aca="false">IF(ISERROR(VLOOKUP($B623,$AB:$AX,7,0)),0,(VLOOKUP($B623,$AB:$AX,7,0)))</f>
        <v>0</v>
      </c>
      <c r="BI623" s="164" t="n">
        <f aca="false">IF(ISERROR(VLOOKUP($B623,$AB:$AX,8,0)),0,(VLOOKUP($B623,$AB:$AX,8,0)))</f>
        <v>0</v>
      </c>
      <c r="BJ623" s="164" t="n">
        <f aca="false">IF(ISERROR(VLOOKUP($B623,$AB:$AX,9,0)),0,(VLOOKUP($B623,$AB:$AX,9,0)))</f>
        <v>0</v>
      </c>
      <c r="BK623" s="165" t="n">
        <f aca="false">IF(ISERROR(VLOOKUP($B623,$AB:$AX,10,0)),0,(VLOOKUP($B623,$AB:$AX,10,0)))</f>
        <v>0</v>
      </c>
    </row>
    <row r="624" customFormat="false" ht="12.75" hidden="true" customHeight="false" outlineLevel="0" collapsed="false">
      <c r="A624" s="174" t="s">
        <v>1172</v>
      </c>
      <c r="AA624" s="5" t="s">
        <v>1172</v>
      </c>
      <c r="BB624" s="85" t="n">
        <f aca="false">IF(ISERROR(VLOOKUP($B624,$AB:$AX,1,0)),0,(VLOOKUP($B624,$AB:$AX,1,0)))</f>
        <v>0</v>
      </c>
      <c r="BC624" s="86" t="n">
        <f aca="false">IF(ISERROR(VLOOKUP($B624,$AB:$AX,2,0)),0,(VLOOKUP($B624,$AB:$AX,2,0)))</f>
        <v>0</v>
      </c>
      <c r="BD624" s="164" t="n">
        <f aca="false">IF(ISERROR(VLOOKUP($B624,$AB:$AX,3,0)),0,(VLOOKUP($B624,$AB:$AX,3,0)))</f>
        <v>0</v>
      </c>
      <c r="BE624" s="164" t="n">
        <f aca="false">IF(ISERROR(VLOOKUP($B624,$AB:$AX,4,0)),0,(VLOOKUP($B624,$AB:$AX,4,0)))</f>
        <v>0</v>
      </c>
      <c r="BF624" s="164" t="n">
        <f aca="false">IF(ISERROR(VLOOKUP($B624,$AB:$AX,5,0)),0,(VLOOKUP($B624,$AB:$AX,5,0)))</f>
        <v>0</v>
      </c>
      <c r="BG624" s="164" t="n">
        <f aca="false">IF(ISERROR(VLOOKUP($B624,$AB:$AX,6,0)),0,(VLOOKUP($B624,$AB:$AX,6,0)))</f>
        <v>0</v>
      </c>
      <c r="BH624" s="164" t="n">
        <f aca="false">IF(ISERROR(VLOOKUP($B624,$AB:$AX,7,0)),0,(VLOOKUP($B624,$AB:$AX,7,0)))</f>
        <v>0</v>
      </c>
      <c r="BI624" s="164" t="n">
        <f aca="false">IF(ISERROR(VLOOKUP($B624,$AB:$AX,8,0)),0,(VLOOKUP($B624,$AB:$AX,8,0)))</f>
        <v>0</v>
      </c>
      <c r="BJ624" s="164" t="n">
        <f aca="false">IF(ISERROR(VLOOKUP($B624,$AB:$AX,9,0)),0,(VLOOKUP($B624,$AB:$AX,9,0)))</f>
        <v>0</v>
      </c>
      <c r="BK624" s="165" t="n">
        <f aca="false">IF(ISERROR(VLOOKUP($B624,$AB:$AX,10,0)),0,(VLOOKUP($B624,$AB:$AX,10,0)))</f>
        <v>0</v>
      </c>
    </row>
    <row r="625" customFormat="false" ht="12.75" hidden="true" customHeight="false" outlineLevel="0" collapsed="false">
      <c r="A625" s="174" t="s">
        <v>1173</v>
      </c>
      <c r="AA625" s="5" t="s">
        <v>1173</v>
      </c>
      <c r="BB625" s="85" t="n">
        <f aca="false">IF(ISERROR(VLOOKUP($B625,$AB:$AX,1,0)),0,(VLOOKUP($B625,$AB:$AX,1,0)))</f>
        <v>0</v>
      </c>
      <c r="BC625" s="86" t="n">
        <f aca="false">IF(ISERROR(VLOOKUP($B625,$AB:$AX,2,0)),0,(VLOOKUP($B625,$AB:$AX,2,0)))</f>
        <v>0</v>
      </c>
      <c r="BD625" s="164" t="n">
        <f aca="false">IF(ISERROR(VLOOKUP($B625,$AB:$AX,3,0)),0,(VLOOKUP($B625,$AB:$AX,3,0)))</f>
        <v>0</v>
      </c>
      <c r="BE625" s="164" t="n">
        <f aca="false">IF(ISERROR(VLOOKUP($B625,$AB:$AX,4,0)),0,(VLOOKUP($B625,$AB:$AX,4,0)))</f>
        <v>0</v>
      </c>
      <c r="BF625" s="164" t="n">
        <f aca="false">IF(ISERROR(VLOOKUP($B625,$AB:$AX,5,0)),0,(VLOOKUP($B625,$AB:$AX,5,0)))</f>
        <v>0</v>
      </c>
      <c r="BG625" s="164" t="n">
        <f aca="false">IF(ISERROR(VLOOKUP($B625,$AB:$AX,6,0)),0,(VLOOKUP($B625,$AB:$AX,6,0)))</f>
        <v>0</v>
      </c>
      <c r="BH625" s="164" t="n">
        <f aca="false">IF(ISERROR(VLOOKUP($B625,$AB:$AX,7,0)),0,(VLOOKUP($B625,$AB:$AX,7,0)))</f>
        <v>0</v>
      </c>
      <c r="BI625" s="164" t="n">
        <f aca="false">IF(ISERROR(VLOOKUP($B625,$AB:$AX,8,0)),0,(VLOOKUP($B625,$AB:$AX,8,0)))</f>
        <v>0</v>
      </c>
      <c r="BJ625" s="164" t="n">
        <f aca="false">IF(ISERROR(VLOOKUP($B625,$AB:$AX,9,0)),0,(VLOOKUP($B625,$AB:$AX,9,0)))</f>
        <v>0</v>
      </c>
      <c r="BK625" s="165" t="n">
        <f aca="false">IF(ISERROR(VLOOKUP($B625,$AB:$AX,10,0)),0,(VLOOKUP($B625,$AB:$AX,10,0)))</f>
        <v>0</v>
      </c>
    </row>
    <row r="626" customFormat="false" ht="12.75" hidden="true" customHeight="false" outlineLevel="0" collapsed="false">
      <c r="A626" s="174" t="s">
        <v>1174</v>
      </c>
      <c r="AA626" s="5" t="s">
        <v>1174</v>
      </c>
      <c r="BB626" s="85" t="n">
        <f aca="false">IF(ISERROR(VLOOKUP($B626,$AB:$AX,1,0)),0,(VLOOKUP($B626,$AB:$AX,1,0)))</f>
        <v>0</v>
      </c>
      <c r="BC626" s="86" t="n">
        <f aca="false">IF(ISERROR(VLOOKUP($B626,$AB:$AX,2,0)),0,(VLOOKUP($B626,$AB:$AX,2,0)))</f>
        <v>0</v>
      </c>
      <c r="BD626" s="164" t="n">
        <f aca="false">IF(ISERROR(VLOOKUP($B626,$AB:$AX,3,0)),0,(VLOOKUP($B626,$AB:$AX,3,0)))</f>
        <v>0</v>
      </c>
      <c r="BE626" s="164" t="n">
        <f aca="false">IF(ISERROR(VLOOKUP($B626,$AB:$AX,4,0)),0,(VLOOKUP($B626,$AB:$AX,4,0)))</f>
        <v>0</v>
      </c>
      <c r="BF626" s="164" t="n">
        <f aca="false">IF(ISERROR(VLOOKUP($B626,$AB:$AX,5,0)),0,(VLOOKUP($B626,$AB:$AX,5,0)))</f>
        <v>0</v>
      </c>
      <c r="BG626" s="164" t="n">
        <f aca="false">IF(ISERROR(VLOOKUP($B626,$AB:$AX,6,0)),0,(VLOOKUP($B626,$AB:$AX,6,0)))</f>
        <v>0</v>
      </c>
      <c r="BH626" s="164" t="n">
        <f aca="false">IF(ISERROR(VLOOKUP($B626,$AB:$AX,7,0)),0,(VLOOKUP($B626,$AB:$AX,7,0)))</f>
        <v>0</v>
      </c>
      <c r="BI626" s="164" t="n">
        <f aca="false">IF(ISERROR(VLOOKUP($B626,$AB:$AX,8,0)),0,(VLOOKUP($B626,$AB:$AX,8,0)))</f>
        <v>0</v>
      </c>
      <c r="BJ626" s="164" t="n">
        <f aca="false">IF(ISERROR(VLOOKUP($B626,$AB:$AX,9,0)),0,(VLOOKUP($B626,$AB:$AX,9,0)))</f>
        <v>0</v>
      </c>
      <c r="BK626" s="165" t="n">
        <f aca="false">IF(ISERROR(VLOOKUP($B626,$AB:$AX,10,0)),0,(VLOOKUP($B626,$AB:$AX,10,0)))</f>
        <v>0</v>
      </c>
    </row>
    <row r="627" customFormat="false" ht="12.75" hidden="true" customHeight="false" outlineLevel="0" collapsed="false">
      <c r="A627" s="174" t="s">
        <v>1175</v>
      </c>
      <c r="AA627" s="5" t="s">
        <v>1175</v>
      </c>
      <c r="BB627" s="85" t="n">
        <f aca="false">IF(ISERROR(VLOOKUP($B627,$AB:$AX,1,0)),0,(VLOOKUP($B627,$AB:$AX,1,0)))</f>
        <v>0</v>
      </c>
      <c r="BC627" s="86" t="n">
        <f aca="false">IF(ISERROR(VLOOKUP($B627,$AB:$AX,2,0)),0,(VLOOKUP($B627,$AB:$AX,2,0)))</f>
        <v>0</v>
      </c>
      <c r="BD627" s="164" t="n">
        <f aca="false">IF(ISERROR(VLOOKUP($B627,$AB:$AX,3,0)),0,(VLOOKUP($B627,$AB:$AX,3,0)))</f>
        <v>0</v>
      </c>
      <c r="BE627" s="164" t="n">
        <f aca="false">IF(ISERROR(VLOOKUP($B627,$AB:$AX,4,0)),0,(VLOOKUP($B627,$AB:$AX,4,0)))</f>
        <v>0</v>
      </c>
      <c r="BF627" s="164" t="n">
        <f aca="false">IF(ISERROR(VLOOKUP($B627,$AB:$AX,5,0)),0,(VLOOKUP($B627,$AB:$AX,5,0)))</f>
        <v>0</v>
      </c>
      <c r="BG627" s="164" t="n">
        <f aca="false">IF(ISERROR(VLOOKUP($B627,$AB:$AX,6,0)),0,(VLOOKUP($B627,$AB:$AX,6,0)))</f>
        <v>0</v>
      </c>
      <c r="BH627" s="164" t="n">
        <f aca="false">IF(ISERROR(VLOOKUP($B627,$AB:$AX,7,0)),0,(VLOOKUP($B627,$AB:$AX,7,0)))</f>
        <v>0</v>
      </c>
      <c r="BI627" s="164" t="n">
        <f aca="false">IF(ISERROR(VLOOKUP($B627,$AB:$AX,8,0)),0,(VLOOKUP($B627,$AB:$AX,8,0)))</f>
        <v>0</v>
      </c>
      <c r="BJ627" s="164" t="n">
        <f aca="false">IF(ISERROR(VLOOKUP($B627,$AB:$AX,9,0)),0,(VLOOKUP($B627,$AB:$AX,9,0)))</f>
        <v>0</v>
      </c>
      <c r="BK627" s="165" t="n">
        <f aca="false">IF(ISERROR(VLOOKUP($B627,$AB:$AX,10,0)),0,(VLOOKUP($B627,$AB:$AX,10,0)))</f>
        <v>0</v>
      </c>
    </row>
    <row r="628" customFormat="false" ht="12.75" hidden="true" customHeight="false" outlineLevel="0" collapsed="false">
      <c r="A628" s="174" t="s">
        <v>1176</v>
      </c>
      <c r="AA628" s="5" t="s">
        <v>1176</v>
      </c>
      <c r="BB628" s="85" t="n">
        <f aca="false">IF(ISERROR(VLOOKUP($B628,$AB:$AX,1,0)),0,(VLOOKUP($B628,$AB:$AX,1,0)))</f>
        <v>0</v>
      </c>
      <c r="BC628" s="86" t="n">
        <f aca="false">IF(ISERROR(VLOOKUP($B628,$AB:$AX,2,0)),0,(VLOOKUP($B628,$AB:$AX,2,0)))</f>
        <v>0</v>
      </c>
      <c r="BD628" s="164" t="n">
        <f aca="false">IF(ISERROR(VLOOKUP($B628,$AB:$AX,3,0)),0,(VLOOKUP($B628,$AB:$AX,3,0)))</f>
        <v>0</v>
      </c>
      <c r="BE628" s="164" t="n">
        <f aca="false">IF(ISERROR(VLOOKUP($B628,$AB:$AX,4,0)),0,(VLOOKUP($B628,$AB:$AX,4,0)))</f>
        <v>0</v>
      </c>
      <c r="BF628" s="164" t="n">
        <f aca="false">IF(ISERROR(VLOOKUP($B628,$AB:$AX,5,0)),0,(VLOOKUP($B628,$AB:$AX,5,0)))</f>
        <v>0</v>
      </c>
      <c r="BG628" s="164" t="n">
        <f aca="false">IF(ISERROR(VLOOKUP($B628,$AB:$AX,6,0)),0,(VLOOKUP($B628,$AB:$AX,6,0)))</f>
        <v>0</v>
      </c>
      <c r="BH628" s="164" t="n">
        <f aca="false">IF(ISERROR(VLOOKUP($B628,$AB:$AX,7,0)),0,(VLOOKUP($B628,$AB:$AX,7,0)))</f>
        <v>0</v>
      </c>
      <c r="BI628" s="164" t="n">
        <f aca="false">IF(ISERROR(VLOOKUP($B628,$AB:$AX,8,0)),0,(VLOOKUP($B628,$AB:$AX,8,0)))</f>
        <v>0</v>
      </c>
      <c r="BJ628" s="164" t="n">
        <f aca="false">IF(ISERROR(VLOOKUP($B628,$AB:$AX,9,0)),0,(VLOOKUP($B628,$AB:$AX,9,0)))</f>
        <v>0</v>
      </c>
      <c r="BK628" s="165" t="n">
        <f aca="false">IF(ISERROR(VLOOKUP($B628,$AB:$AX,10,0)),0,(VLOOKUP($B628,$AB:$AX,10,0)))</f>
        <v>0</v>
      </c>
    </row>
    <row r="629" customFormat="false" ht="12.75" hidden="true" customHeight="false" outlineLevel="0" collapsed="false">
      <c r="A629" s="174" t="s">
        <v>1177</v>
      </c>
      <c r="AA629" s="5" t="s">
        <v>1177</v>
      </c>
      <c r="BB629" s="85" t="n">
        <f aca="false">IF(ISERROR(VLOOKUP($B629,$AB:$AX,1,0)),0,(VLOOKUP($B629,$AB:$AX,1,0)))</f>
        <v>0</v>
      </c>
      <c r="BC629" s="86" t="n">
        <f aca="false">IF(ISERROR(VLOOKUP($B629,$AB:$AX,2,0)),0,(VLOOKUP($B629,$AB:$AX,2,0)))</f>
        <v>0</v>
      </c>
      <c r="BD629" s="164" t="n">
        <f aca="false">IF(ISERROR(VLOOKUP($B629,$AB:$AX,3,0)),0,(VLOOKUP($B629,$AB:$AX,3,0)))</f>
        <v>0</v>
      </c>
      <c r="BE629" s="164" t="n">
        <f aca="false">IF(ISERROR(VLOOKUP($B629,$AB:$AX,4,0)),0,(VLOOKUP($B629,$AB:$AX,4,0)))</f>
        <v>0</v>
      </c>
      <c r="BF629" s="164" t="n">
        <f aca="false">IF(ISERROR(VLOOKUP($B629,$AB:$AX,5,0)),0,(VLOOKUP($B629,$AB:$AX,5,0)))</f>
        <v>0</v>
      </c>
      <c r="BG629" s="164" t="n">
        <f aca="false">IF(ISERROR(VLOOKUP($B629,$AB:$AX,6,0)),0,(VLOOKUP($B629,$AB:$AX,6,0)))</f>
        <v>0</v>
      </c>
      <c r="BH629" s="164" t="n">
        <f aca="false">IF(ISERROR(VLOOKUP($B629,$AB:$AX,7,0)),0,(VLOOKUP($B629,$AB:$AX,7,0)))</f>
        <v>0</v>
      </c>
      <c r="BI629" s="164" t="n">
        <f aca="false">IF(ISERROR(VLOOKUP($B629,$AB:$AX,8,0)),0,(VLOOKUP($B629,$AB:$AX,8,0)))</f>
        <v>0</v>
      </c>
      <c r="BJ629" s="164" t="n">
        <f aca="false">IF(ISERROR(VLOOKUP($B629,$AB:$AX,9,0)),0,(VLOOKUP($B629,$AB:$AX,9,0)))</f>
        <v>0</v>
      </c>
      <c r="BK629" s="165" t="n">
        <f aca="false">IF(ISERROR(VLOOKUP($B629,$AB:$AX,10,0)),0,(VLOOKUP($B629,$AB:$AX,10,0)))</f>
        <v>0</v>
      </c>
    </row>
    <row r="630" customFormat="false" ht="12.75" hidden="true" customHeight="false" outlineLevel="0" collapsed="false">
      <c r="A630" s="174" t="s">
        <v>1178</v>
      </c>
      <c r="AA630" s="5" t="s">
        <v>1178</v>
      </c>
      <c r="BB630" s="85" t="n">
        <f aca="false">IF(ISERROR(VLOOKUP($B630,$AB:$AX,1,0)),0,(VLOOKUP($B630,$AB:$AX,1,0)))</f>
        <v>0</v>
      </c>
      <c r="BC630" s="86" t="n">
        <f aca="false">IF(ISERROR(VLOOKUP($B630,$AB:$AX,2,0)),0,(VLOOKUP($B630,$AB:$AX,2,0)))</f>
        <v>0</v>
      </c>
      <c r="BD630" s="164" t="n">
        <f aca="false">IF(ISERROR(VLOOKUP($B630,$AB:$AX,3,0)),0,(VLOOKUP($B630,$AB:$AX,3,0)))</f>
        <v>0</v>
      </c>
      <c r="BE630" s="164" t="n">
        <f aca="false">IF(ISERROR(VLOOKUP($B630,$AB:$AX,4,0)),0,(VLOOKUP($B630,$AB:$AX,4,0)))</f>
        <v>0</v>
      </c>
      <c r="BF630" s="164" t="n">
        <f aca="false">IF(ISERROR(VLOOKUP($B630,$AB:$AX,5,0)),0,(VLOOKUP($B630,$AB:$AX,5,0)))</f>
        <v>0</v>
      </c>
      <c r="BG630" s="164" t="n">
        <f aca="false">IF(ISERROR(VLOOKUP($B630,$AB:$AX,6,0)),0,(VLOOKUP($B630,$AB:$AX,6,0)))</f>
        <v>0</v>
      </c>
      <c r="BH630" s="164" t="n">
        <f aca="false">IF(ISERROR(VLOOKUP($B630,$AB:$AX,7,0)),0,(VLOOKUP($B630,$AB:$AX,7,0)))</f>
        <v>0</v>
      </c>
      <c r="BI630" s="164" t="n">
        <f aca="false">IF(ISERROR(VLOOKUP($B630,$AB:$AX,8,0)),0,(VLOOKUP($B630,$AB:$AX,8,0)))</f>
        <v>0</v>
      </c>
      <c r="BJ630" s="164" t="n">
        <f aca="false">IF(ISERROR(VLOOKUP($B630,$AB:$AX,9,0)),0,(VLOOKUP($B630,$AB:$AX,9,0)))</f>
        <v>0</v>
      </c>
      <c r="BK630" s="165" t="n">
        <f aca="false">IF(ISERROR(VLOOKUP($B630,$AB:$AX,10,0)),0,(VLOOKUP($B630,$AB:$AX,10,0)))</f>
        <v>0</v>
      </c>
    </row>
    <row r="631" customFormat="false" ht="12.75" hidden="true" customHeight="false" outlineLevel="0" collapsed="false">
      <c r="A631" s="174" t="s">
        <v>1179</v>
      </c>
      <c r="AA631" s="5" t="s">
        <v>1179</v>
      </c>
      <c r="BB631" s="85" t="n">
        <f aca="false">IF(ISERROR(VLOOKUP($B631,$AB:$AX,1,0)),0,(VLOOKUP($B631,$AB:$AX,1,0)))</f>
        <v>0</v>
      </c>
      <c r="BC631" s="86" t="n">
        <f aca="false">IF(ISERROR(VLOOKUP($B631,$AB:$AX,2,0)),0,(VLOOKUP($B631,$AB:$AX,2,0)))</f>
        <v>0</v>
      </c>
      <c r="BD631" s="164" t="n">
        <f aca="false">IF(ISERROR(VLOOKUP($B631,$AB:$AX,3,0)),0,(VLOOKUP($B631,$AB:$AX,3,0)))</f>
        <v>0</v>
      </c>
      <c r="BE631" s="164" t="n">
        <f aca="false">IF(ISERROR(VLOOKUP($B631,$AB:$AX,4,0)),0,(VLOOKUP($B631,$AB:$AX,4,0)))</f>
        <v>0</v>
      </c>
      <c r="BF631" s="164" t="n">
        <f aca="false">IF(ISERROR(VLOOKUP($B631,$AB:$AX,5,0)),0,(VLOOKUP($B631,$AB:$AX,5,0)))</f>
        <v>0</v>
      </c>
      <c r="BG631" s="164" t="n">
        <f aca="false">IF(ISERROR(VLOOKUP($B631,$AB:$AX,6,0)),0,(VLOOKUP($B631,$AB:$AX,6,0)))</f>
        <v>0</v>
      </c>
      <c r="BH631" s="164" t="n">
        <f aca="false">IF(ISERROR(VLOOKUP($B631,$AB:$AX,7,0)),0,(VLOOKUP($B631,$AB:$AX,7,0)))</f>
        <v>0</v>
      </c>
      <c r="BI631" s="164" t="n">
        <f aca="false">IF(ISERROR(VLOOKUP($B631,$AB:$AX,8,0)),0,(VLOOKUP($B631,$AB:$AX,8,0)))</f>
        <v>0</v>
      </c>
      <c r="BJ631" s="164" t="n">
        <f aca="false">IF(ISERROR(VLOOKUP($B631,$AB:$AX,9,0)),0,(VLOOKUP($B631,$AB:$AX,9,0)))</f>
        <v>0</v>
      </c>
      <c r="BK631" s="165" t="n">
        <f aca="false">IF(ISERROR(VLOOKUP($B631,$AB:$AX,10,0)),0,(VLOOKUP($B631,$AB:$AX,10,0)))</f>
        <v>0</v>
      </c>
    </row>
    <row r="632" customFormat="false" ht="12.75" hidden="true" customHeight="false" outlineLevel="0" collapsed="false">
      <c r="A632" s="174" t="s">
        <v>1180</v>
      </c>
      <c r="AA632" s="5" t="s">
        <v>1180</v>
      </c>
      <c r="BB632" s="85" t="n">
        <f aca="false">IF(ISERROR(VLOOKUP($B632,$AB:$AX,1,0)),0,(VLOOKUP($B632,$AB:$AX,1,0)))</f>
        <v>0</v>
      </c>
      <c r="BC632" s="86" t="n">
        <f aca="false">IF(ISERROR(VLOOKUP($B632,$AB:$AX,2,0)),0,(VLOOKUP($B632,$AB:$AX,2,0)))</f>
        <v>0</v>
      </c>
      <c r="BD632" s="164" t="n">
        <f aca="false">IF(ISERROR(VLOOKUP($B632,$AB:$AX,3,0)),0,(VLOOKUP($B632,$AB:$AX,3,0)))</f>
        <v>0</v>
      </c>
      <c r="BE632" s="164" t="n">
        <f aca="false">IF(ISERROR(VLOOKUP($B632,$AB:$AX,4,0)),0,(VLOOKUP($B632,$AB:$AX,4,0)))</f>
        <v>0</v>
      </c>
      <c r="BF632" s="164" t="n">
        <f aca="false">IF(ISERROR(VLOOKUP($B632,$AB:$AX,5,0)),0,(VLOOKUP($B632,$AB:$AX,5,0)))</f>
        <v>0</v>
      </c>
      <c r="BG632" s="164" t="n">
        <f aca="false">IF(ISERROR(VLOOKUP($B632,$AB:$AX,6,0)),0,(VLOOKUP($B632,$AB:$AX,6,0)))</f>
        <v>0</v>
      </c>
      <c r="BH632" s="164" t="n">
        <f aca="false">IF(ISERROR(VLOOKUP($B632,$AB:$AX,7,0)),0,(VLOOKUP($B632,$AB:$AX,7,0)))</f>
        <v>0</v>
      </c>
      <c r="BI632" s="164" t="n">
        <f aca="false">IF(ISERROR(VLOOKUP($B632,$AB:$AX,8,0)),0,(VLOOKUP($B632,$AB:$AX,8,0)))</f>
        <v>0</v>
      </c>
      <c r="BJ632" s="164" t="n">
        <f aca="false">IF(ISERROR(VLOOKUP($B632,$AB:$AX,9,0)),0,(VLOOKUP($B632,$AB:$AX,9,0)))</f>
        <v>0</v>
      </c>
      <c r="BK632" s="165" t="n">
        <f aca="false">IF(ISERROR(VLOOKUP($B632,$AB:$AX,10,0)),0,(VLOOKUP($B632,$AB:$AX,10,0)))</f>
        <v>0</v>
      </c>
    </row>
    <row r="633" customFormat="false" ht="12.75" hidden="true" customHeight="false" outlineLevel="0" collapsed="false">
      <c r="A633" s="174" t="s">
        <v>1181</v>
      </c>
      <c r="AA633" s="5" t="s">
        <v>1181</v>
      </c>
      <c r="BB633" s="85" t="n">
        <f aca="false">IF(ISERROR(VLOOKUP($B633,$AB:$AX,1,0)),0,(VLOOKUP($B633,$AB:$AX,1,0)))</f>
        <v>0</v>
      </c>
      <c r="BC633" s="86" t="n">
        <f aca="false">IF(ISERROR(VLOOKUP($B633,$AB:$AX,2,0)),0,(VLOOKUP($B633,$AB:$AX,2,0)))</f>
        <v>0</v>
      </c>
      <c r="BD633" s="164" t="n">
        <f aca="false">IF(ISERROR(VLOOKUP($B633,$AB:$AX,3,0)),0,(VLOOKUP($B633,$AB:$AX,3,0)))</f>
        <v>0</v>
      </c>
      <c r="BE633" s="164" t="n">
        <f aca="false">IF(ISERROR(VLOOKUP($B633,$AB:$AX,4,0)),0,(VLOOKUP($B633,$AB:$AX,4,0)))</f>
        <v>0</v>
      </c>
      <c r="BF633" s="164" t="n">
        <f aca="false">IF(ISERROR(VLOOKUP($B633,$AB:$AX,5,0)),0,(VLOOKUP($B633,$AB:$AX,5,0)))</f>
        <v>0</v>
      </c>
      <c r="BG633" s="164" t="n">
        <f aca="false">IF(ISERROR(VLOOKUP($B633,$AB:$AX,6,0)),0,(VLOOKUP($B633,$AB:$AX,6,0)))</f>
        <v>0</v>
      </c>
      <c r="BH633" s="164" t="n">
        <f aca="false">IF(ISERROR(VLOOKUP($B633,$AB:$AX,7,0)),0,(VLOOKUP($B633,$AB:$AX,7,0)))</f>
        <v>0</v>
      </c>
      <c r="BI633" s="164" t="n">
        <f aca="false">IF(ISERROR(VLOOKUP($B633,$AB:$AX,8,0)),0,(VLOOKUP($B633,$AB:$AX,8,0)))</f>
        <v>0</v>
      </c>
      <c r="BJ633" s="164" t="n">
        <f aca="false">IF(ISERROR(VLOOKUP($B633,$AB:$AX,9,0)),0,(VLOOKUP($B633,$AB:$AX,9,0)))</f>
        <v>0</v>
      </c>
      <c r="BK633" s="165" t="n">
        <f aca="false">IF(ISERROR(VLOOKUP($B633,$AB:$AX,10,0)),0,(VLOOKUP($B633,$AB:$AX,10,0)))</f>
        <v>0</v>
      </c>
    </row>
    <row r="634" customFormat="false" ht="12.75" hidden="true" customHeight="false" outlineLevel="0" collapsed="false">
      <c r="A634" s="174" t="s">
        <v>1182</v>
      </c>
      <c r="AA634" s="5" t="s">
        <v>1182</v>
      </c>
      <c r="BB634" s="85" t="n">
        <f aca="false">IF(ISERROR(VLOOKUP($B634,$AB:$AX,1,0)),0,(VLOOKUP($B634,$AB:$AX,1,0)))</f>
        <v>0</v>
      </c>
      <c r="BC634" s="86" t="n">
        <f aca="false">IF(ISERROR(VLOOKUP($B634,$AB:$AX,2,0)),0,(VLOOKUP($B634,$AB:$AX,2,0)))</f>
        <v>0</v>
      </c>
      <c r="BD634" s="164" t="n">
        <f aca="false">IF(ISERROR(VLOOKUP($B634,$AB:$AX,3,0)),0,(VLOOKUP($B634,$AB:$AX,3,0)))</f>
        <v>0</v>
      </c>
      <c r="BE634" s="164" t="n">
        <f aca="false">IF(ISERROR(VLOOKUP($B634,$AB:$AX,4,0)),0,(VLOOKUP($B634,$AB:$AX,4,0)))</f>
        <v>0</v>
      </c>
      <c r="BF634" s="164" t="n">
        <f aca="false">IF(ISERROR(VLOOKUP($B634,$AB:$AX,5,0)),0,(VLOOKUP($B634,$AB:$AX,5,0)))</f>
        <v>0</v>
      </c>
      <c r="BG634" s="164" t="n">
        <f aca="false">IF(ISERROR(VLOOKUP($B634,$AB:$AX,6,0)),0,(VLOOKUP($B634,$AB:$AX,6,0)))</f>
        <v>0</v>
      </c>
      <c r="BH634" s="164" t="n">
        <f aca="false">IF(ISERROR(VLOOKUP($B634,$AB:$AX,7,0)),0,(VLOOKUP($B634,$AB:$AX,7,0)))</f>
        <v>0</v>
      </c>
      <c r="BI634" s="164" t="n">
        <f aca="false">IF(ISERROR(VLOOKUP($B634,$AB:$AX,8,0)),0,(VLOOKUP($B634,$AB:$AX,8,0)))</f>
        <v>0</v>
      </c>
      <c r="BJ634" s="164" t="n">
        <f aca="false">IF(ISERROR(VLOOKUP($B634,$AB:$AX,9,0)),0,(VLOOKUP($B634,$AB:$AX,9,0)))</f>
        <v>0</v>
      </c>
      <c r="BK634" s="165" t="n">
        <f aca="false">IF(ISERROR(VLOOKUP($B634,$AB:$AX,10,0)),0,(VLOOKUP($B634,$AB:$AX,10,0)))</f>
        <v>0</v>
      </c>
    </row>
    <row r="635" customFormat="false" ht="12.75" hidden="true" customHeight="false" outlineLevel="0" collapsed="false">
      <c r="A635" s="174" t="s">
        <v>1183</v>
      </c>
      <c r="AA635" s="5" t="s">
        <v>1183</v>
      </c>
      <c r="BB635" s="85" t="n">
        <f aca="false">IF(ISERROR(VLOOKUP($B635,$AB:$AX,1,0)),0,(VLOOKUP($B635,$AB:$AX,1,0)))</f>
        <v>0</v>
      </c>
      <c r="BC635" s="86" t="n">
        <f aca="false">IF(ISERROR(VLOOKUP($B635,$AB:$AX,2,0)),0,(VLOOKUP($B635,$AB:$AX,2,0)))</f>
        <v>0</v>
      </c>
      <c r="BD635" s="164" t="n">
        <f aca="false">IF(ISERROR(VLOOKUP($B635,$AB:$AX,3,0)),0,(VLOOKUP($B635,$AB:$AX,3,0)))</f>
        <v>0</v>
      </c>
      <c r="BE635" s="164" t="n">
        <f aca="false">IF(ISERROR(VLOOKUP($B635,$AB:$AX,4,0)),0,(VLOOKUP($B635,$AB:$AX,4,0)))</f>
        <v>0</v>
      </c>
      <c r="BF635" s="164" t="n">
        <f aca="false">IF(ISERROR(VLOOKUP($B635,$AB:$AX,5,0)),0,(VLOOKUP($B635,$AB:$AX,5,0)))</f>
        <v>0</v>
      </c>
      <c r="BG635" s="164" t="n">
        <f aca="false">IF(ISERROR(VLOOKUP($B635,$AB:$AX,6,0)),0,(VLOOKUP($B635,$AB:$AX,6,0)))</f>
        <v>0</v>
      </c>
      <c r="BH635" s="164" t="n">
        <f aca="false">IF(ISERROR(VLOOKUP($B635,$AB:$AX,7,0)),0,(VLOOKUP($B635,$AB:$AX,7,0)))</f>
        <v>0</v>
      </c>
      <c r="BI635" s="164" t="n">
        <f aca="false">IF(ISERROR(VLOOKUP($B635,$AB:$AX,8,0)),0,(VLOOKUP($B635,$AB:$AX,8,0)))</f>
        <v>0</v>
      </c>
      <c r="BJ635" s="164" t="n">
        <f aca="false">IF(ISERROR(VLOOKUP($B635,$AB:$AX,9,0)),0,(VLOOKUP($B635,$AB:$AX,9,0)))</f>
        <v>0</v>
      </c>
      <c r="BK635" s="165" t="n">
        <f aca="false">IF(ISERROR(VLOOKUP($B635,$AB:$AX,10,0)),0,(VLOOKUP($B635,$AB:$AX,10,0)))</f>
        <v>0</v>
      </c>
    </row>
    <row r="636" customFormat="false" ht="12.75" hidden="true" customHeight="false" outlineLevel="0" collapsed="false">
      <c r="A636" s="174" t="s">
        <v>1184</v>
      </c>
      <c r="AA636" s="5" t="s">
        <v>1184</v>
      </c>
      <c r="BB636" s="85" t="n">
        <f aca="false">IF(ISERROR(VLOOKUP($B636,$AB:$AX,1,0)),0,(VLOOKUP($B636,$AB:$AX,1,0)))</f>
        <v>0</v>
      </c>
      <c r="BC636" s="86" t="n">
        <f aca="false">IF(ISERROR(VLOOKUP($B636,$AB:$AX,2,0)),0,(VLOOKUP($B636,$AB:$AX,2,0)))</f>
        <v>0</v>
      </c>
      <c r="BD636" s="164" t="n">
        <f aca="false">IF(ISERROR(VLOOKUP($B636,$AB:$AX,3,0)),0,(VLOOKUP($B636,$AB:$AX,3,0)))</f>
        <v>0</v>
      </c>
      <c r="BE636" s="164" t="n">
        <f aca="false">IF(ISERROR(VLOOKUP($B636,$AB:$AX,4,0)),0,(VLOOKUP($B636,$AB:$AX,4,0)))</f>
        <v>0</v>
      </c>
      <c r="BF636" s="164" t="n">
        <f aca="false">IF(ISERROR(VLOOKUP($B636,$AB:$AX,5,0)),0,(VLOOKUP($B636,$AB:$AX,5,0)))</f>
        <v>0</v>
      </c>
      <c r="BG636" s="164" t="n">
        <f aca="false">IF(ISERROR(VLOOKUP($B636,$AB:$AX,6,0)),0,(VLOOKUP($B636,$AB:$AX,6,0)))</f>
        <v>0</v>
      </c>
      <c r="BH636" s="164" t="n">
        <f aca="false">IF(ISERROR(VLOOKUP($B636,$AB:$AX,7,0)),0,(VLOOKUP($B636,$AB:$AX,7,0)))</f>
        <v>0</v>
      </c>
      <c r="BI636" s="164" t="n">
        <f aca="false">IF(ISERROR(VLOOKUP($B636,$AB:$AX,8,0)),0,(VLOOKUP($B636,$AB:$AX,8,0)))</f>
        <v>0</v>
      </c>
      <c r="BJ636" s="164" t="n">
        <f aca="false">IF(ISERROR(VLOOKUP($B636,$AB:$AX,9,0)),0,(VLOOKUP($B636,$AB:$AX,9,0)))</f>
        <v>0</v>
      </c>
      <c r="BK636" s="165" t="n">
        <f aca="false">IF(ISERROR(VLOOKUP($B636,$AB:$AX,10,0)),0,(VLOOKUP($B636,$AB:$AX,10,0)))</f>
        <v>0</v>
      </c>
    </row>
    <row r="637" customFormat="false" ht="12.75" hidden="true" customHeight="false" outlineLevel="0" collapsed="false">
      <c r="A637" s="174" t="s">
        <v>1185</v>
      </c>
      <c r="AA637" s="5" t="s">
        <v>1185</v>
      </c>
      <c r="BB637" s="85" t="n">
        <f aca="false">IF(ISERROR(VLOOKUP($B637,$AB:$AX,1,0)),0,(VLOOKUP($B637,$AB:$AX,1,0)))</f>
        <v>0</v>
      </c>
      <c r="BC637" s="86" t="n">
        <f aca="false">IF(ISERROR(VLOOKUP($B637,$AB:$AX,2,0)),0,(VLOOKUP($B637,$AB:$AX,2,0)))</f>
        <v>0</v>
      </c>
      <c r="BD637" s="164" t="n">
        <f aca="false">IF(ISERROR(VLOOKUP($B637,$AB:$AX,3,0)),0,(VLOOKUP($B637,$AB:$AX,3,0)))</f>
        <v>0</v>
      </c>
      <c r="BE637" s="164" t="n">
        <f aca="false">IF(ISERROR(VLOOKUP($B637,$AB:$AX,4,0)),0,(VLOOKUP($B637,$AB:$AX,4,0)))</f>
        <v>0</v>
      </c>
      <c r="BF637" s="164" t="n">
        <f aca="false">IF(ISERROR(VLOOKUP($B637,$AB:$AX,5,0)),0,(VLOOKUP($B637,$AB:$AX,5,0)))</f>
        <v>0</v>
      </c>
      <c r="BG637" s="164" t="n">
        <f aca="false">IF(ISERROR(VLOOKUP($B637,$AB:$AX,6,0)),0,(VLOOKUP($B637,$AB:$AX,6,0)))</f>
        <v>0</v>
      </c>
      <c r="BH637" s="164" t="n">
        <f aca="false">IF(ISERROR(VLOOKUP($B637,$AB:$AX,7,0)),0,(VLOOKUP($B637,$AB:$AX,7,0)))</f>
        <v>0</v>
      </c>
      <c r="BI637" s="164" t="n">
        <f aca="false">IF(ISERROR(VLOOKUP($B637,$AB:$AX,8,0)),0,(VLOOKUP($B637,$AB:$AX,8,0)))</f>
        <v>0</v>
      </c>
      <c r="BJ637" s="164" t="n">
        <f aca="false">IF(ISERROR(VLOOKUP($B637,$AB:$AX,9,0)),0,(VLOOKUP($B637,$AB:$AX,9,0)))</f>
        <v>0</v>
      </c>
      <c r="BK637" s="165" t="n">
        <f aca="false">IF(ISERROR(VLOOKUP($B637,$AB:$AX,10,0)),0,(VLOOKUP($B637,$AB:$AX,10,0)))</f>
        <v>0</v>
      </c>
    </row>
    <row r="638" customFormat="false" ht="12.75" hidden="true" customHeight="false" outlineLevel="0" collapsed="false">
      <c r="A638" s="174" t="s">
        <v>1186</v>
      </c>
      <c r="AA638" s="5" t="s">
        <v>1186</v>
      </c>
      <c r="BB638" s="85" t="n">
        <f aca="false">IF(ISERROR(VLOOKUP($B638,$AB:$AX,1,0)),0,(VLOOKUP($B638,$AB:$AX,1,0)))</f>
        <v>0</v>
      </c>
      <c r="BC638" s="86" t="n">
        <f aca="false">IF(ISERROR(VLOOKUP($B638,$AB:$AX,2,0)),0,(VLOOKUP($B638,$AB:$AX,2,0)))</f>
        <v>0</v>
      </c>
      <c r="BD638" s="164" t="n">
        <f aca="false">IF(ISERROR(VLOOKUP($B638,$AB:$AX,3,0)),0,(VLOOKUP($B638,$AB:$AX,3,0)))</f>
        <v>0</v>
      </c>
      <c r="BE638" s="164" t="n">
        <f aca="false">IF(ISERROR(VLOOKUP($B638,$AB:$AX,4,0)),0,(VLOOKUP($B638,$AB:$AX,4,0)))</f>
        <v>0</v>
      </c>
      <c r="BF638" s="164" t="n">
        <f aca="false">IF(ISERROR(VLOOKUP($B638,$AB:$AX,5,0)),0,(VLOOKUP($B638,$AB:$AX,5,0)))</f>
        <v>0</v>
      </c>
      <c r="BG638" s="164" t="n">
        <f aca="false">IF(ISERROR(VLOOKUP($B638,$AB:$AX,6,0)),0,(VLOOKUP($B638,$AB:$AX,6,0)))</f>
        <v>0</v>
      </c>
      <c r="BH638" s="164" t="n">
        <f aca="false">IF(ISERROR(VLOOKUP($B638,$AB:$AX,7,0)),0,(VLOOKUP($B638,$AB:$AX,7,0)))</f>
        <v>0</v>
      </c>
      <c r="BI638" s="164" t="n">
        <f aca="false">IF(ISERROR(VLOOKUP($B638,$AB:$AX,8,0)),0,(VLOOKUP($B638,$AB:$AX,8,0)))</f>
        <v>0</v>
      </c>
      <c r="BJ638" s="164" t="n">
        <f aca="false">IF(ISERROR(VLOOKUP($B638,$AB:$AX,9,0)),0,(VLOOKUP($B638,$AB:$AX,9,0)))</f>
        <v>0</v>
      </c>
      <c r="BK638" s="165" t="n">
        <f aca="false">IF(ISERROR(VLOOKUP($B638,$AB:$AX,10,0)),0,(VLOOKUP($B638,$AB:$AX,10,0)))</f>
        <v>0</v>
      </c>
    </row>
    <row r="639" customFormat="false" ht="12.75" hidden="true" customHeight="false" outlineLevel="0" collapsed="false">
      <c r="A639" s="174" t="s">
        <v>1187</v>
      </c>
      <c r="AA639" s="5" t="s">
        <v>1187</v>
      </c>
      <c r="BB639" s="85" t="n">
        <f aca="false">IF(ISERROR(VLOOKUP($B639,$AB:$AX,1,0)),0,(VLOOKUP($B639,$AB:$AX,1,0)))</f>
        <v>0</v>
      </c>
      <c r="BC639" s="86" t="n">
        <f aca="false">IF(ISERROR(VLOOKUP($B639,$AB:$AX,2,0)),0,(VLOOKUP($B639,$AB:$AX,2,0)))</f>
        <v>0</v>
      </c>
      <c r="BD639" s="164" t="n">
        <f aca="false">IF(ISERROR(VLOOKUP($B639,$AB:$AX,3,0)),0,(VLOOKUP($B639,$AB:$AX,3,0)))</f>
        <v>0</v>
      </c>
      <c r="BE639" s="164" t="n">
        <f aca="false">IF(ISERROR(VLOOKUP($B639,$AB:$AX,4,0)),0,(VLOOKUP($B639,$AB:$AX,4,0)))</f>
        <v>0</v>
      </c>
      <c r="BF639" s="164" t="n">
        <f aca="false">IF(ISERROR(VLOOKUP($B639,$AB:$AX,5,0)),0,(VLOOKUP($B639,$AB:$AX,5,0)))</f>
        <v>0</v>
      </c>
      <c r="BG639" s="164" t="n">
        <f aca="false">IF(ISERROR(VLOOKUP($B639,$AB:$AX,6,0)),0,(VLOOKUP($B639,$AB:$AX,6,0)))</f>
        <v>0</v>
      </c>
      <c r="BH639" s="164" t="n">
        <f aca="false">IF(ISERROR(VLOOKUP($B639,$AB:$AX,7,0)),0,(VLOOKUP($B639,$AB:$AX,7,0)))</f>
        <v>0</v>
      </c>
      <c r="BI639" s="164" t="n">
        <f aca="false">IF(ISERROR(VLOOKUP($B639,$AB:$AX,8,0)),0,(VLOOKUP($B639,$AB:$AX,8,0)))</f>
        <v>0</v>
      </c>
      <c r="BJ639" s="164" t="n">
        <f aca="false">IF(ISERROR(VLOOKUP($B639,$AB:$AX,9,0)),0,(VLOOKUP($B639,$AB:$AX,9,0)))</f>
        <v>0</v>
      </c>
      <c r="BK639" s="165" t="n">
        <f aca="false">IF(ISERROR(VLOOKUP($B639,$AB:$AX,10,0)),0,(VLOOKUP($B639,$AB:$AX,10,0)))</f>
        <v>0</v>
      </c>
    </row>
    <row r="640" customFormat="false" ht="12.75" hidden="true" customHeight="false" outlineLevel="0" collapsed="false">
      <c r="A640" s="174" t="s">
        <v>1188</v>
      </c>
      <c r="AA640" s="5" t="s">
        <v>1188</v>
      </c>
      <c r="BB640" s="85" t="n">
        <f aca="false">IF(ISERROR(VLOOKUP($B640,$AB:$AX,1,0)),0,(VLOOKUP($B640,$AB:$AX,1,0)))</f>
        <v>0</v>
      </c>
      <c r="BC640" s="86" t="n">
        <f aca="false">IF(ISERROR(VLOOKUP($B640,$AB:$AX,2,0)),0,(VLOOKUP($B640,$AB:$AX,2,0)))</f>
        <v>0</v>
      </c>
      <c r="BD640" s="164" t="n">
        <f aca="false">IF(ISERROR(VLOOKUP($B640,$AB:$AX,3,0)),0,(VLOOKUP($B640,$AB:$AX,3,0)))</f>
        <v>0</v>
      </c>
      <c r="BE640" s="164" t="n">
        <f aca="false">IF(ISERROR(VLOOKUP($B640,$AB:$AX,4,0)),0,(VLOOKUP($B640,$AB:$AX,4,0)))</f>
        <v>0</v>
      </c>
      <c r="BF640" s="164" t="n">
        <f aca="false">IF(ISERROR(VLOOKUP($B640,$AB:$AX,5,0)),0,(VLOOKUP($B640,$AB:$AX,5,0)))</f>
        <v>0</v>
      </c>
      <c r="BG640" s="164" t="n">
        <f aca="false">IF(ISERROR(VLOOKUP($B640,$AB:$AX,6,0)),0,(VLOOKUP($B640,$AB:$AX,6,0)))</f>
        <v>0</v>
      </c>
      <c r="BH640" s="164" t="n">
        <f aca="false">IF(ISERROR(VLOOKUP($B640,$AB:$AX,7,0)),0,(VLOOKUP($B640,$AB:$AX,7,0)))</f>
        <v>0</v>
      </c>
      <c r="BI640" s="164" t="n">
        <f aca="false">IF(ISERROR(VLOOKUP($B640,$AB:$AX,8,0)),0,(VLOOKUP($B640,$AB:$AX,8,0)))</f>
        <v>0</v>
      </c>
      <c r="BJ640" s="164" t="n">
        <f aca="false">IF(ISERROR(VLOOKUP($B640,$AB:$AX,9,0)),0,(VLOOKUP($B640,$AB:$AX,9,0)))</f>
        <v>0</v>
      </c>
      <c r="BK640" s="165" t="n">
        <f aca="false">IF(ISERROR(VLOOKUP($B640,$AB:$AX,10,0)),0,(VLOOKUP($B640,$AB:$AX,10,0)))</f>
        <v>0</v>
      </c>
    </row>
    <row r="641" customFormat="false" ht="12.75" hidden="true" customHeight="false" outlineLevel="0" collapsed="false">
      <c r="A641" s="174" t="s">
        <v>1189</v>
      </c>
      <c r="AA641" s="5" t="s">
        <v>1189</v>
      </c>
      <c r="BB641" s="85" t="n">
        <f aca="false">IF(ISERROR(VLOOKUP($B641,$AB:$AX,1,0)),0,(VLOOKUP($B641,$AB:$AX,1,0)))</f>
        <v>0</v>
      </c>
      <c r="BC641" s="86" t="n">
        <f aca="false">IF(ISERROR(VLOOKUP($B641,$AB:$AX,2,0)),0,(VLOOKUP($B641,$AB:$AX,2,0)))</f>
        <v>0</v>
      </c>
      <c r="BD641" s="164" t="n">
        <f aca="false">IF(ISERROR(VLOOKUP($B641,$AB:$AX,3,0)),0,(VLOOKUP($B641,$AB:$AX,3,0)))</f>
        <v>0</v>
      </c>
      <c r="BE641" s="164" t="n">
        <f aca="false">IF(ISERROR(VLOOKUP($B641,$AB:$AX,4,0)),0,(VLOOKUP($B641,$AB:$AX,4,0)))</f>
        <v>0</v>
      </c>
      <c r="BF641" s="164" t="n">
        <f aca="false">IF(ISERROR(VLOOKUP($B641,$AB:$AX,5,0)),0,(VLOOKUP($B641,$AB:$AX,5,0)))</f>
        <v>0</v>
      </c>
      <c r="BG641" s="164" t="n">
        <f aca="false">IF(ISERROR(VLOOKUP($B641,$AB:$AX,6,0)),0,(VLOOKUP($B641,$AB:$AX,6,0)))</f>
        <v>0</v>
      </c>
      <c r="BH641" s="164" t="n">
        <f aca="false">IF(ISERROR(VLOOKUP($B641,$AB:$AX,7,0)),0,(VLOOKUP($B641,$AB:$AX,7,0)))</f>
        <v>0</v>
      </c>
      <c r="BI641" s="164" t="n">
        <f aca="false">IF(ISERROR(VLOOKUP($B641,$AB:$AX,8,0)),0,(VLOOKUP($B641,$AB:$AX,8,0)))</f>
        <v>0</v>
      </c>
      <c r="BJ641" s="164" t="n">
        <f aca="false">IF(ISERROR(VLOOKUP($B641,$AB:$AX,9,0)),0,(VLOOKUP($B641,$AB:$AX,9,0)))</f>
        <v>0</v>
      </c>
      <c r="BK641" s="165" t="n">
        <f aca="false">IF(ISERROR(VLOOKUP($B641,$AB:$AX,10,0)),0,(VLOOKUP($B641,$AB:$AX,10,0)))</f>
        <v>0</v>
      </c>
    </row>
    <row r="642" customFormat="false" ht="12.75" hidden="true" customHeight="false" outlineLevel="0" collapsed="false">
      <c r="A642" s="174" t="s">
        <v>1190</v>
      </c>
      <c r="AA642" s="5" t="s">
        <v>1190</v>
      </c>
      <c r="BB642" s="85" t="n">
        <f aca="false">IF(ISERROR(VLOOKUP($B642,$AB:$AX,1,0)),0,(VLOOKUP($B642,$AB:$AX,1,0)))</f>
        <v>0</v>
      </c>
      <c r="BC642" s="86" t="n">
        <f aca="false">IF(ISERROR(VLOOKUP($B642,$AB:$AX,2,0)),0,(VLOOKUP($B642,$AB:$AX,2,0)))</f>
        <v>0</v>
      </c>
      <c r="BD642" s="164" t="n">
        <f aca="false">IF(ISERROR(VLOOKUP($B642,$AB:$AX,3,0)),0,(VLOOKUP($B642,$AB:$AX,3,0)))</f>
        <v>0</v>
      </c>
      <c r="BE642" s="164" t="n">
        <f aca="false">IF(ISERROR(VLOOKUP($B642,$AB:$AX,4,0)),0,(VLOOKUP($B642,$AB:$AX,4,0)))</f>
        <v>0</v>
      </c>
      <c r="BF642" s="164" t="n">
        <f aca="false">IF(ISERROR(VLOOKUP($B642,$AB:$AX,5,0)),0,(VLOOKUP($B642,$AB:$AX,5,0)))</f>
        <v>0</v>
      </c>
      <c r="BG642" s="164" t="n">
        <f aca="false">IF(ISERROR(VLOOKUP($B642,$AB:$AX,6,0)),0,(VLOOKUP($B642,$AB:$AX,6,0)))</f>
        <v>0</v>
      </c>
      <c r="BH642" s="164" t="n">
        <f aca="false">IF(ISERROR(VLOOKUP($B642,$AB:$AX,7,0)),0,(VLOOKUP($B642,$AB:$AX,7,0)))</f>
        <v>0</v>
      </c>
      <c r="BI642" s="164" t="n">
        <f aca="false">IF(ISERROR(VLOOKUP($B642,$AB:$AX,8,0)),0,(VLOOKUP($B642,$AB:$AX,8,0)))</f>
        <v>0</v>
      </c>
      <c r="BJ642" s="164" t="n">
        <f aca="false">IF(ISERROR(VLOOKUP($B642,$AB:$AX,9,0)),0,(VLOOKUP($B642,$AB:$AX,9,0)))</f>
        <v>0</v>
      </c>
      <c r="BK642" s="165" t="n">
        <f aca="false">IF(ISERROR(VLOOKUP($B642,$AB:$AX,10,0)),0,(VLOOKUP($B642,$AB:$AX,10,0)))</f>
        <v>0</v>
      </c>
    </row>
    <row r="643" customFormat="false" ht="12.75" hidden="true" customHeight="false" outlineLevel="0" collapsed="false">
      <c r="A643" s="174" t="s">
        <v>1191</v>
      </c>
      <c r="AA643" s="5" t="s">
        <v>1191</v>
      </c>
      <c r="BB643" s="85" t="n">
        <f aca="false">IF(ISERROR(VLOOKUP($B643,$AB:$AX,1,0)),0,(VLOOKUP($B643,$AB:$AX,1,0)))</f>
        <v>0</v>
      </c>
      <c r="BC643" s="86" t="n">
        <f aca="false">IF(ISERROR(VLOOKUP($B643,$AB:$AX,2,0)),0,(VLOOKUP($B643,$AB:$AX,2,0)))</f>
        <v>0</v>
      </c>
      <c r="BD643" s="164" t="n">
        <f aca="false">IF(ISERROR(VLOOKUP($B643,$AB:$AX,3,0)),0,(VLOOKUP($B643,$AB:$AX,3,0)))</f>
        <v>0</v>
      </c>
      <c r="BE643" s="164" t="n">
        <f aca="false">IF(ISERROR(VLOOKUP($B643,$AB:$AX,4,0)),0,(VLOOKUP($B643,$AB:$AX,4,0)))</f>
        <v>0</v>
      </c>
      <c r="BF643" s="164" t="n">
        <f aca="false">IF(ISERROR(VLOOKUP($B643,$AB:$AX,5,0)),0,(VLOOKUP($B643,$AB:$AX,5,0)))</f>
        <v>0</v>
      </c>
      <c r="BG643" s="164" t="n">
        <f aca="false">IF(ISERROR(VLOOKUP($B643,$AB:$AX,6,0)),0,(VLOOKUP($B643,$AB:$AX,6,0)))</f>
        <v>0</v>
      </c>
      <c r="BH643" s="164" t="n">
        <f aca="false">IF(ISERROR(VLOOKUP($B643,$AB:$AX,7,0)),0,(VLOOKUP($B643,$AB:$AX,7,0)))</f>
        <v>0</v>
      </c>
      <c r="BI643" s="164" t="n">
        <f aca="false">IF(ISERROR(VLOOKUP($B643,$AB:$AX,8,0)),0,(VLOOKUP($B643,$AB:$AX,8,0)))</f>
        <v>0</v>
      </c>
      <c r="BJ643" s="164" t="n">
        <f aca="false">IF(ISERROR(VLOOKUP($B643,$AB:$AX,9,0)),0,(VLOOKUP($B643,$AB:$AX,9,0)))</f>
        <v>0</v>
      </c>
      <c r="BK643" s="165" t="n">
        <f aca="false">IF(ISERROR(VLOOKUP($B643,$AB:$AX,10,0)),0,(VLOOKUP($B643,$AB:$AX,10,0)))</f>
        <v>0</v>
      </c>
    </row>
    <row r="644" customFormat="false" ht="12.75" hidden="true" customHeight="false" outlineLevel="0" collapsed="false">
      <c r="A644" s="174" t="s">
        <v>1192</v>
      </c>
      <c r="B644" s="94" t="n">
        <v>0</v>
      </c>
      <c r="D644" s="22" t="n">
        <v>0</v>
      </c>
      <c r="E644" s="22" t="n">
        <v>0</v>
      </c>
      <c r="F644" s="22" t="n">
        <v>0</v>
      </c>
      <c r="G644" s="21" t="n">
        <v>0</v>
      </c>
      <c r="H644" s="22" t="n">
        <v>0</v>
      </c>
      <c r="I644" s="22" t="n">
        <v>0</v>
      </c>
      <c r="J644" s="149" t="n">
        <v>0</v>
      </c>
      <c r="K644" s="149" t="n">
        <v>0</v>
      </c>
      <c r="AA644" s="5" t="s">
        <v>1192</v>
      </c>
      <c r="AB644" s="5" t="n">
        <v>0</v>
      </c>
      <c r="AD644" s="5" t="n">
        <v>0</v>
      </c>
      <c r="AE644" s="5" t="n">
        <v>0</v>
      </c>
      <c r="AF644" s="5" t="n">
        <v>0</v>
      </c>
      <c r="AG644" s="5" t="n">
        <v>0</v>
      </c>
      <c r="AH644" s="5" t="n">
        <v>0</v>
      </c>
      <c r="AI644" s="5" t="n">
        <v>0</v>
      </c>
      <c r="AJ644" s="5" t="n">
        <v>0</v>
      </c>
      <c r="AK644" s="5" t="n">
        <v>0</v>
      </c>
      <c r="BB644" s="85" t="n">
        <f aca="false">IF(ISERROR(VLOOKUP($B644,$AB:$AX,1,0)),0,(VLOOKUP($B644,$AB:$AX,1,0)))</f>
        <v>0</v>
      </c>
      <c r="BC644" s="86" t="n">
        <f aca="false">IF(ISERROR(VLOOKUP($B644,$AB:$AX,2,0)),0,(VLOOKUP($B644,$AB:$AX,2,0)))</f>
        <v>0</v>
      </c>
      <c r="BD644" s="164" t="n">
        <f aca="false">IF(ISERROR(VLOOKUP($B644,$AB:$AX,3,0)),0,(VLOOKUP($B644,$AB:$AX,3,0)))</f>
        <v>0</v>
      </c>
      <c r="BE644" s="164" t="n">
        <f aca="false">IF(ISERROR(VLOOKUP($B644,$AB:$AX,4,0)),0,(VLOOKUP($B644,$AB:$AX,4,0)))</f>
        <v>0</v>
      </c>
      <c r="BF644" s="164" t="n">
        <f aca="false">IF(ISERROR(VLOOKUP($B644,$AB:$AX,5,0)),0,(VLOOKUP($B644,$AB:$AX,5,0)))</f>
        <v>0</v>
      </c>
      <c r="BG644" s="164" t="n">
        <f aca="false">IF(ISERROR(VLOOKUP($B644,$AB:$AX,6,0)),0,(VLOOKUP($B644,$AB:$AX,6,0)))</f>
        <v>0</v>
      </c>
      <c r="BH644" s="164" t="n">
        <f aca="false">IF(ISERROR(VLOOKUP($B644,$AB:$AX,7,0)),0,(VLOOKUP($B644,$AB:$AX,7,0)))</f>
        <v>0</v>
      </c>
      <c r="BI644" s="164" t="n">
        <f aca="false">IF(ISERROR(VLOOKUP($B644,$AB:$AX,8,0)),0,(VLOOKUP($B644,$AB:$AX,8,0)))</f>
        <v>0</v>
      </c>
      <c r="BJ644" s="164" t="n">
        <f aca="false">IF(ISERROR(VLOOKUP($B644,$AB:$AX,9,0)),0,(VLOOKUP($B644,$AB:$AX,9,0)))</f>
        <v>0</v>
      </c>
      <c r="BK644" s="165" t="n">
        <f aca="false">IF(ISERROR(VLOOKUP($B644,$AB:$AX,10,0)),0,(VLOOKUP($B644,$AB:$AX,10,0)))</f>
        <v>0</v>
      </c>
    </row>
    <row r="645" customFormat="false" ht="15.75" hidden="false" customHeight="false" outlineLevel="0" collapsed="false">
      <c r="A645" s="174" t="s">
        <v>1194</v>
      </c>
      <c r="B645" s="162" t="s">
        <v>1195</v>
      </c>
      <c r="AA645" s="5" t="s">
        <v>1194</v>
      </c>
      <c r="AB645" s="146" t="s">
        <v>1195</v>
      </c>
      <c r="BB645" s="85" t="str">
        <f aca="false">IF(ISERROR(VLOOKUP($B645,$AB:$AX,1,0)),0,(VLOOKUP($B645,$AB:$AX,1,0)))</f>
        <v>AUSTRALIA</v>
      </c>
      <c r="BC645" s="86" t="n">
        <f aca="false">IF(ISERROR(VLOOKUP($B645,$AB:$AX,2,0)),0,(VLOOKUP($B645,$AB:$AX,2,0)))</f>
        <v>0</v>
      </c>
      <c r="BD645" s="164" t="n">
        <f aca="false">IF(ISERROR(VLOOKUP($B645,$AB:$AX,3,0)),0,(VLOOKUP($B645,$AB:$AX,3,0)))</f>
        <v>0</v>
      </c>
      <c r="BE645" s="164" t="n">
        <f aca="false">IF(ISERROR(VLOOKUP($B645,$AB:$AX,4,0)),0,(VLOOKUP($B645,$AB:$AX,4,0)))</f>
        <v>0</v>
      </c>
      <c r="BF645" s="164" t="n">
        <f aca="false">IF(ISERROR(VLOOKUP($B645,$AB:$AX,5,0)),0,(VLOOKUP($B645,$AB:$AX,5,0)))</f>
        <v>0</v>
      </c>
      <c r="BG645" s="164" t="n">
        <f aca="false">IF(ISERROR(VLOOKUP($B645,$AB:$AX,6,0)),0,(VLOOKUP($B645,$AB:$AX,6,0)))</f>
        <v>0</v>
      </c>
      <c r="BH645" s="164" t="n">
        <f aca="false">IF(ISERROR(VLOOKUP($B645,$AB:$AX,7,0)),0,(VLOOKUP($B645,$AB:$AX,7,0)))</f>
        <v>0</v>
      </c>
      <c r="BI645" s="164" t="n">
        <f aca="false">IF(ISERROR(VLOOKUP($B645,$AB:$AX,8,0)),0,(VLOOKUP($B645,$AB:$AX,8,0)))</f>
        <v>0</v>
      </c>
      <c r="BJ645" s="164" t="n">
        <f aca="false">IF(ISERROR(VLOOKUP($B645,$AB:$AX,9,0)),0,(VLOOKUP($B645,$AB:$AX,9,0)))</f>
        <v>0</v>
      </c>
      <c r="BK645" s="165" t="n">
        <f aca="false">IF(ISERROR(VLOOKUP($B645,$AB:$AX,10,0)),0,(VLOOKUP($B645,$AB:$AX,10,0)))</f>
        <v>0</v>
      </c>
    </row>
    <row r="646" customFormat="false" ht="12.75" hidden="false" customHeight="false" outlineLevel="0" collapsed="false">
      <c r="A646" s="174" t="s">
        <v>1196</v>
      </c>
      <c r="B646" s="94" t="s">
        <v>1197</v>
      </c>
      <c r="C646" s="21" t="s">
        <v>29</v>
      </c>
      <c r="D646" s="22" t="s">
        <v>1198</v>
      </c>
      <c r="AA646" s="5" t="s">
        <v>1196</v>
      </c>
      <c r="AB646" s="5" t="s">
        <v>1197</v>
      </c>
      <c r="AC646" s="5" t="s">
        <v>29</v>
      </c>
      <c r="AD646" s="5" t="s">
        <v>1200</v>
      </c>
      <c r="BB646" s="85" t="str">
        <f aca="false">IF(ISERROR(VLOOKUP($B646,$AB:$AX,1,0)),0,(VLOOKUP($B646,$AB:$AX,1,0)))</f>
        <v>Pasminco</v>
      </c>
      <c r="BC646" s="86" t="str">
        <f aca="false">IF(ISERROR(VLOOKUP($B646,$AB:$AX,2,0)),0,(VLOOKUP($B646,$AB:$AX,2,0)))</f>
        <v>Q2 01</v>
      </c>
      <c r="BD646" s="164" t="str">
        <f aca="false">IF(ISERROR(VLOOKUP($B646,$AB:$AX,3,0)),0,(VLOOKUP($B646,$AB:$AX,3,0)))</f>
        <v>Murphy</v>
      </c>
      <c r="BE646" s="164" t="n">
        <f aca="false">IF(ISERROR(VLOOKUP($B646,$AB:$AX,4,0)),0,(VLOOKUP($B646,$AB:$AX,4,0)))</f>
        <v>0</v>
      </c>
      <c r="BF646" s="164" t="n">
        <f aca="false">IF(ISERROR(VLOOKUP($B646,$AB:$AX,5,0)),0,(VLOOKUP($B646,$AB:$AX,5,0)))</f>
        <v>0</v>
      </c>
      <c r="BG646" s="164" t="n">
        <f aca="false">IF(ISERROR(VLOOKUP($B646,$AB:$AX,6,0)),0,(VLOOKUP($B646,$AB:$AX,6,0)))</f>
        <v>0</v>
      </c>
      <c r="BH646" s="164" t="n">
        <f aca="false">IF(ISERROR(VLOOKUP($B646,$AB:$AX,7,0)),0,(VLOOKUP($B646,$AB:$AX,7,0)))</f>
        <v>0</v>
      </c>
      <c r="BI646" s="164" t="n">
        <f aca="false">IF(ISERROR(VLOOKUP($B646,$AB:$AX,8,0)),0,(VLOOKUP($B646,$AB:$AX,8,0)))</f>
        <v>0</v>
      </c>
      <c r="BJ646" s="164" t="n">
        <f aca="false">IF(ISERROR(VLOOKUP($B646,$AB:$AX,9,0)),0,(VLOOKUP($B646,$AB:$AX,9,0)))</f>
        <v>0</v>
      </c>
      <c r="BK646" s="165" t="n">
        <f aca="false">IF(ISERROR(VLOOKUP($B646,$AB:$AX,10,0)),0,(VLOOKUP($B646,$AB:$AX,10,0)))</f>
        <v>0</v>
      </c>
    </row>
    <row r="647" customFormat="false" ht="12.75" hidden="false" customHeight="false" outlineLevel="0" collapsed="false">
      <c r="A647" s="174" t="s">
        <v>1201</v>
      </c>
      <c r="B647" s="94" t="s">
        <v>1202</v>
      </c>
      <c r="C647" s="21" t="s">
        <v>100</v>
      </c>
      <c r="D647" s="22" t="s">
        <v>1203</v>
      </c>
      <c r="AA647" s="5" t="s">
        <v>1201</v>
      </c>
      <c r="AB647" s="5" t="s">
        <v>1202</v>
      </c>
      <c r="AC647" s="5" t="s">
        <v>100</v>
      </c>
      <c r="AD647" s="5" t="s">
        <v>1203</v>
      </c>
      <c r="BB647" s="85" t="str">
        <f aca="false">IF(ISERROR(VLOOKUP($B647,$AB:$AX,1,0)),0,(VLOOKUP($B647,$AB:$AX,1,0)))</f>
        <v>Trans Energie</v>
      </c>
      <c r="BC647" s="86" t="str">
        <f aca="false">IF(ISERROR(VLOOKUP($B647,$AB:$AX,2,0)),0,(VLOOKUP($B647,$AB:$AX,2,0)))</f>
        <v>Q3 01</v>
      </c>
      <c r="BD647" s="164" t="str">
        <f aca="false">IF(ISERROR(VLOOKUP($B647,$AB:$AX,3,0)),0,(VLOOKUP($B647,$AB:$AX,3,0)))</f>
        <v>Burke</v>
      </c>
      <c r="BE647" s="164" t="n">
        <f aca="false">IF(ISERROR(VLOOKUP($B647,$AB:$AX,4,0)),0,(VLOOKUP($B647,$AB:$AX,4,0)))</f>
        <v>0</v>
      </c>
      <c r="BF647" s="164" t="n">
        <f aca="false">IF(ISERROR(VLOOKUP($B647,$AB:$AX,5,0)),0,(VLOOKUP($B647,$AB:$AX,5,0)))</f>
        <v>0</v>
      </c>
      <c r="BG647" s="164" t="n">
        <f aca="false">IF(ISERROR(VLOOKUP($B647,$AB:$AX,6,0)),0,(VLOOKUP($B647,$AB:$AX,6,0)))</f>
        <v>0</v>
      </c>
      <c r="BH647" s="164" t="n">
        <f aca="false">IF(ISERROR(VLOOKUP($B647,$AB:$AX,7,0)),0,(VLOOKUP($B647,$AB:$AX,7,0)))</f>
        <v>0</v>
      </c>
      <c r="BI647" s="164" t="n">
        <f aca="false">IF(ISERROR(VLOOKUP($B647,$AB:$AX,8,0)),0,(VLOOKUP($B647,$AB:$AX,8,0)))</f>
        <v>0</v>
      </c>
      <c r="BJ647" s="164" t="n">
        <f aca="false">IF(ISERROR(VLOOKUP($B647,$AB:$AX,9,0)),0,(VLOOKUP($B647,$AB:$AX,9,0)))</f>
        <v>0</v>
      </c>
      <c r="BK647" s="165" t="n">
        <f aca="false">IF(ISERROR(VLOOKUP($B647,$AB:$AX,10,0)),0,(VLOOKUP($B647,$AB:$AX,10,0)))</f>
        <v>0</v>
      </c>
    </row>
    <row r="648" customFormat="false" ht="12.75" hidden="true" customHeight="false" outlineLevel="0" collapsed="false">
      <c r="A648" s="174" t="s">
        <v>1205</v>
      </c>
      <c r="B648" s="94" t="s">
        <v>1206</v>
      </c>
      <c r="C648" s="21" t="s">
        <v>100</v>
      </c>
      <c r="D648" s="22" t="s">
        <v>1198</v>
      </c>
      <c r="AA648" s="5" t="s">
        <v>1205</v>
      </c>
      <c r="AB648" s="5" t="s">
        <v>1206</v>
      </c>
      <c r="AC648" s="5" t="s">
        <v>100</v>
      </c>
      <c r="AD648" s="5" t="s">
        <v>1198</v>
      </c>
      <c r="BB648" s="85" t="str">
        <f aca="false">IF(ISERROR(VLOOKUP($B648,$AB:$AX,1,0)),0,(VLOOKUP($B648,$AB:$AX,1,0)))</f>
        <v>Croweater</v>
      </c>
      <c r="BC648" s="86" t="str">
        <f aca="false">IF(ISERROR(VLOOKUP($B648,$AB:$AX,2,0)),0,(VLOOKUP($B648,$AB:$AX,2,0)))</f>
        <v>Q3 01</v>
      </c>
      <c r="BD648" s="164" t="str">
        <f aca="false">IF(ISERROR(VLOOKUP($B648,$AB:$AX,3,0)),0,(VLOOKUP($B648,$AB:$AX,3,0)))</f>
        <v>Denton</v>
      </c>
      <c r="BE648" s="164" t="n">
        <f aca="false">IF(ISERROR(VLOOKUP($B648,$AB:$AX,4,0)),0,(VLOOKUP($B648,$AB:$AX,4,0)))</f>
        <v>0</v>
      </c>
      <c r="BF648" s="164" t="n">
        <f aca="false">IF(ISERROR(VLOOKUP($B648,$AB:$AX,5,0)),0,(VLOOKUP($B648,$AB:$AX,5,0)))</f>
        <v>0</v>
      </c>
      <c r="BG648" s="164" t="n">
        <f aca="false">IF(ISERROR(VLOOKUP($B648,$AB:$AX,6,0)),0,(VLOOKUP($B648,$AB:$AX,6,0)))</f>
        <v>0</v>
      </c>
      <c r="BH648" s="164" t="n">
        <f aca="false">IF(ISERROR(VLOOKUP($B648,$AB:$AX,7,0)),0,(VLOOKUP($B648,$AB:$AX,7,0)))</f>
        <v>0</v>
      </c>
      <c r="BI648" s="164" t="n">
        <f aca="false">IF(ISERROR(VLOOKUP($B648,$AB:$AX,8,0)),0,(VLOOKUP($B648,$AB:$AX,8,0)))</f>
        <v>0</v>
      </c>
      <c r="BJ648" s="164" t="n">
        <f aca="false">IF(ISERROR(VLOOKUP($B648,$AB:$AX,9,0)),0,(VLOOKUP($B648,$AB:$AX,9,0)))</f>
        <v>0</v>
      </c>
      <c r="BK648" s="165" t="n">
        <f aca="false">IF(ISERROR(VLOOKUP($B648,$AB:$AX,10,0)),0,(VLOOKUP($B648,$AB:$AX,10,0)))</f>
        <v>0</v>
      </c>
    </row>
    <row r="649" customFormat="false" ht="12.75" hidden="false" customHeight="false" outlineLevel="0" collapsed="false">
      <c r="A649" s="174" t="s">
        <v>1208</v>
      </c>
      <c r="B649" s="94" t="s">
        <v>1209</v>
      </c>
      <c r="C649" s="21" t="s">
        <v>144</v>
      </c>
      <c r="D649" s="22" t="s">
        <v>1210</v>
      </c>
      <c r="AA649" s="5" t="s">
        <v>1208</v>
      </c>
      <c r="AB649" s="5" t="s">
        <v>1212</v>
      </c>
      <c r="AC649" s="5" t="s">
        <v>100</v>
      </c>
      <c r="AD649" s="5" t="s">
        <v>1213</v>
      </c>
      <c r="BB649" s="85" t="n">
        <f aca="false">IF(ISERROR(VLOOKUP($B649,$AB:$AX,1,0)),0,(VLOOKUP($B649,$AB:$AX,1,0)))</f>
        <v>0</v>
      </c>
      <c r="BC649" s="86" t="n">
        <f aca="false">IF(ISERROR(VLOOKUP($B649,$AB:$AX,2,0)),0,(VLOOKUP($B649,$AB:$AX,2,0)))</f>
        <v>0</v>
      </c>
      <c r="BD649" s="164" t="n">
        <f aca="false">IF(ISERROR(VLOOKUP($B649,$AB:$AX,3,0)),0,(VLOOKUP($B649,$AB:$AX,3,0)))</f>
        <v>0</v>
      </c>
      <c r="BE649" s="164" t="n">
        <f aca="false">IF(ISERROR(VLOOKUP($B649,$AB:$AX,4,0)),0,(VLOOKUP($B649,$AB:$AX,4,0)))</f>
        <v>0</v>
      </c>
      <c r="BF649" s="164" t="n">
        <f aca="false">IF(ISERROR(VLOOKUP($B649,$AB:$AX,5,0)),0,(VLOOKUP($B649,$AB:$AX,5,0)))</f>
        <v>0</v>
      </c>
      <c r="BG649" s="164" t="n">
        <f aca="false">IF(ISERROR(VLOOKUP($B649,$AB:$AX,6,0)),0,(VLOOKUP($B649,$AB:$AX,6,0)))</f>
        <v>0</v>
      </c>
      <c r="BH649" s="164" t="n">
        <f aca="false">IF(ISERROR(VLOOKUP($B649,$AB:$AX,7,0)),0,(VLOOKUP($B649,$AB:$AX,7,0)))</f>
        <v>0</v>
      </c>
      <c r="BI649" s="164" t="n">
        <f aca="false">IF(ISERROR(VLOOKUP($B649,$AB:$AX,8,0)),0,(VLOOKUP($B649,$AB:$AX,8,0)))</f>
        <v>0</v>
      </c>
      <c r="BJ649" s="164" t="n">
        <f aca="false">IF(ISERROR(VLOOKUP($B649,$AB:$AX,9,0)),0,(VLOOKUP($B649,$AB:$AX,9,0)))</f>
        <v>0</v>
      </c>
      <c r="BK649" s="165" t="n">
        <f aca="false">IF(ISERROR(VLOOKUP($B649,$AB:$AX,10,0)),0,(VLOOKUP($B649,$AB:$AX,10,0)))</f>
        <v>0</v>
      </c>
    </row>
    <row r="650" customFormat="false" ht="12.75" hidden="false" customHeight="false" outlineLevel="0" collapsed="false">
      <c r="A650" s="174" t="s">
        <v>1215</v>
      </c>
      <c r="B650" s="94" t="s">
        <v>1216</v>
      </c>
      <c r="C650" s="21" t="s">
        <v>144</v>
      </c>
      <c r="D650" s="22" t="s">
        <v>1217</v>
      </c>
      <c r="AA650" s="5" t="s">
        <v>1215</v>
      </c>
      <c r="AB650" s="5" t="s">
        <v>1219</v>
      </c>
      <c r="AC650" s="5" t="s">
        <v>144</v>
      </c>
      <c r="AD650" s="5" t="s">
        <v>1217</v>
      </c>
      <c r="BB650" s="85" t="str">
        <f aca="false">IF(ISERROR(VLOOKUP($B650,$AB:$AX,1,0)),0,(VLOOKUP($B650,$AB:$AX,1,0)))</f>
        <v>Eric</v>
      </c>
      <c r="BC650" s="86" t="str">
        <f aca="false">IF(ISERROR(VLOOKUP($B650,$AB:$AX,2,0)),0,(VLOOKUP($B650,$AB:$AX,2,0)))</f>
        <v>Q4 01</v>
      </c>
      <c r="BD650" s="164" t="str">
        <f aca="false">IF(ISERROR(VLOOKUP($B650,$AB:$AX,3,0)),0,(VLOOKUP($B650,$AB:$AX,3,0)))</f>
        <v>Quilkey</v>
      </c>
      <c r="BE650" s="164" t="n">
        <f aca="false">IF(ISERROR(VLOOKUP($B650,$AB:$AX,4,0)),0,(VLOOKUP($B650,$AB:$AX,4,0)))</f>
        <v>0</v>
      </c>
      <c r="BF650" s="164" t="n">
        <f aca="false">IF(ISERROR(VLOOKUP($B650,$AB:$AX,5,0)),0,(VLOOKUP($B650,$AB:$AX,5,0)))</f>
        <v>0</v>
      </c>
      <c r="BG650" s="164" t="n">
        <f aca="false">IF(ISERROR(VLOOKUP($B650,$AB:$AX,6,0)),0,(VLOOKUP($B650,$AB:$AX,6,0)))</f>
        <v>0</v>
      </c>
      <c r="BH650" s="164" t="n">
        <f aca="false">IF(ISERROR(VLOOKUP($B650,$AB:$AX,7,0)),0,(VLOOKUP($B650,$AB:$AX,7,0)))</f>
        <v>0</v>
      </c>
      <c r="BI650" s="164" t="n">
        <f aca="false">IF(ISERROR(VLOOKUP($B650,$AB:$AX,8,0)),0,(VLOOKUP($B650,$AB:$AX,8,0)))</f>
        <v>0</v>
      </c>
      <c r="BJ650" s="164" t="n">
        <f aca="false">IF(ISERROR(VLOOKUP($B650,$AB:$AX,9,0)),0,(VLOOKUP($B650,$AB:$AX,9,0)))</f>
        <v>0</v>
      </c>
      <c r="BK650" s="165" t="n">
        <f aca="false">IF(ISERROR(VLOOKUP($B650,$AB:$AX,10,0)),0,(VLOOKUP($B650,$AB:$AX,10,0)))</f>
        <v>0</v>
      </c>
    </row>
    <row r="651" customFormat="false" ht="12.75" hidden="true" customHeight="false" outlineLevel="0" collapsed="false">
      <c r="A651" s="174" t="s">
        <v>1221</v>
      </c>
      <c r="B651" s="94" t="s">
        <v>1222</v>
      </c>
      <c r="C651" s="21" t="s">
        <v>144</v>
      </c>
      <c r="D651" s="22" t="s">
        <v>1217</v>
      </c>
      <c r="AA651" s="5" t="s">
        <v>1221</v>
      </c>
      <c r="AB651" s="5" t="s">
        <v>1216</v>
      </c>
      <c r="AC651" s="5" t="s">
        <v>144</v>
      </c>
      <c r="AD651" s="5" t="s">
        <v>1217</v>
      </c>
      <c r="BB651" s="85" t="n">
        <f aca="false">IF(ISERROR(VLOOKUP($B651,$AB:$AX,1,0)),0,(VLOOKUP($B651,$AB:$AX,1,0)))</f>
        <v>0</v>
      </c>
      <c r="BC651" s="86" t="n">
        <f aca="false">IF(ISERROR(VLOOKUP($B651,$AB:$AX,2,0)),0,(VLOOKUP($B651,$AB:$AX,2,0)))</f>
        <v>0</v>
      </c>
      <c r="BD651" s="164" t="n">
        <f aca="false">IF(ISERROR(VLOOKUP($B651,$AB:$AX,3,0)),0,(VLOOKUP($B651,$AB:$AX,3,0)))</f>
        <v>0</v>
      </c>
      <c r="BE651" s="164" t="n">
        <f aca="false">IF(ISERROR(VLOOKUP($B651,$AB:$AX,4,0)),0,(VLOOKUP($B651,$AB:$AX,4,0)))</f>
        <v>0</v>
      </c>
      <c r="BF651" s="164" t="n">
        <f aca="false">IF(ISERROR(VLOOKUP($B651,$AB:$AX,5,0)),0,(VLOOKUP($B651,$AB:$AX,5,0)))</f>
        <v>0</v>
      </c>
      <c r="BG651" s="164" t="n">
        <f aca="false">IF(ISERROR(VLOOKUP($B651,$AB:$AX,6,0)),0,(VLOOKUP($B651,$AB:$AX,6,0)))</f>
        <v>0</v>
      </c>
      <c r="BH651" s="164" t="n">
        <f aca="false">IF(ISERROR(VLOOKUP($B651,$AB:$AX,7,0)),0,(VLOOKUP($B651,$AB:$AX,7,0)))</f>
        <v>0</v>
      </c>
      <c r="BI651" s="164" t="n">
        <f aca="false">IF(ISERROR(VLOOKUP($B651,$AB:$AX,8,0)),0,(VLOOKUP($B651,$AB:$AX,8,0)))</f>
        <v>0</v>
      </c>
      <c r="BJ651" s="164" t="n">
        <f aca="false">IF(ISERROR(VLOOKUP($B651,$AB:$AX,9,0)),0,(VLOOKUP($B651,$AB:$AX,9,0)))</f>
        <v>0</v>
      </c>
      <c r="BK651" s="165" t="n">
        <f aca="false">IF(ISERROR(VLOOKUP($B651,$AB:$AX,10,0)),0,(VLOOKUP($B651,$AB:$AX,10,0)))</f>
        <v>0</v>
      </c>
    </row>
    <row r="652" customFormat="false" ht="12.75" hidden="true" customHeight="false" outlineLevel="0" collapsed="false">
      <c r="A652" s="174" t="s">
        <v>1224</v>
      </c>
      <c r="AA652" s="5" t="s">
        <v>1224</v>
      </c>
      <c r="BB652" s="85" t="n">
        <f aca="false">IF(ISERROR(VLOOKUP($B652,$AB:$AX,1,0)),0,(VLOOKUP($B652,$AB:$AX,1,0)))</f>
        <v>0</v>
      </c>
      <c r="BC652" s="86" t="n">
        <f aca="false">IF(ISERROR(VLOOKUP($B652,$AB:$AX,2,0)),0,(VLOOKUP($B652,$AB:$AX,2,0)))</f>
        <v>0</v>
      </c>
      <c r="BD652" s="164" t="n">
        <f aca="false">IF(ISERROR(VLOOKUP($B652,$AB:$AX,3,0)),0,(VLOOKUP($B652,$AB:$AX,3,0)))</f>
        <v>0</v>
      </c>
      <c r="BE652" s="164" t="n">
        <f aca="false">IF(ISERROR(VLOOKUP($B652,$AB:$AX,4,0)),0,(VLOOKUP($B652,$AB:$AX,4,0)))</f>
        <v>0</v>
      </c>
      <c r="BF652" s="164" t="n">
        <f aca="false">IF(ISERROR(VLOOKUP($B652,$AB:$AX,5,0)),0,(VLOOKUP($B652,$AB:$AX,5,0)))</f>
        <v>0</v>
      </c>
      <c r="BG652" s="164" t="n">
        <f aca="false">IF(ISERROR(VLOOKUP($B652,$AB:$AX,6,0)),0,(VLOOKUP($B652,$AB:$AX,6,0)))</f>
        <v>0</v>
      </c>
      <c r="BH652" s="164" t="n">
        <f aca="false">IF(ISERROR(VLOOKUP($B652,$AB:$AX,7,0)),0,(VLOOKUP($B652,$AB:$AX,7,0)))</f>
        <v>0</v>
      </c>
      <c r="BI652" s="164" t="n">
        <f aca="false">IF(ISERROR(VLOOKUP($B652,$AB:$AX,8,0)),0,(VLOOKUP($B652,$AB:$AX,8,0)))</f>
        <v>0</v>
      </c>
      <c r="BJ652" s="164" t="n">
        <f aca="false">IF(ISERROR(VLOOKUP($B652,$AB:$AX,9,0)),0,(VLOOKUP($B652,$AB:$AX,9,0)))</f>
        <v>0</v>
      </c>
      <c r="BK652" s="165" t="n">
        <f aca="false">IF(ISERROR(VLOOKUP($B652,$AB:$AX,10,0)),0,(VLOOKUP($B652,$AB:$AX,10,0)))</f>
        <v>0</v>
      </c>
    </row>
    <row r="653" customFormat="false" ht="12.75" hidden="true" customHeight="false" outlineLevel="0" collapsed="false">
      <c r="A653" s="174" t="s">
        <v>1225</v>
      </c>
      <c r="AA653" s="5" t="s">
        <v>1225</v>
      </c>
      <c r="BB653" s="85" t="n">
        <f aca="false">IF(ISERROR(VLOOKUP($B653,$AB:$AX,1,0)),0,(VLOOKUP($B653,$AB:$AX,1,0)))</f>
        <v>0</v>
      </c>
      <c r="BC653" s="86" t="n">
        <f aca="false">IF(ISERROR(VLOOKUP($B653,$AB:$AX,2,0)),0,(VLOOKUP($B653,$AB:$AX,2,0)))</f>
        <v>0</v>
      </c>
      <c r="BD653" s="164" t="n">
        <f aca="false">IF(ISERROR(VLOOKUP($B653,$AB:$AX,3,0)),0,(VLOOKUP($B653,$AB:$AX,3,0)))</f>
        <v>0</v>
      </c>
      <c r="BE653" s="164" t="n">
        <f aca="false">IF(ISERROR(VLOOKUP($B653,$AB:$AX,4,0)),0,(VLOOKUP($B653,$AB:$AX,4,0)))</f>
        <v>0</v>
      </c>
      <c r="BF653" s="164" t="n">
        <f aca="false">IF(ISERROR(VLOOKUP($B653,$AB:$AX,5,0)),0,(VLOOKUP($B653,$AB:$AX,5,0)))</f>
        <v>0</v>
      </c>
      <c r="BG653" s="164" t="n">
        <f aca="false">IF(ISERROR(VLOOKUP($B653,$AB:$AX,6,0)),0,(VLOOKUP($B653,$AB:$AX,6,0)))</f>
        <v>0</v>
      </c>
      <c r="BH653" s="164" t="n">
        <f aca="false">IF(ISERROR(VLOOKUP($B653,$AB:$AX,7,0)),0,(VLOOKUP($B653,$AB:$AX,7,0)))</f>
        <v>0</v>
      </c>
      <c r="BI653" s="164" t="n">
        <f aca="false">IF(ISERROR(VLOOKUP($B653,$AB:$AX,8,0)),0,(VLOOKUP($B653,$AB:$AX,8,0)))</f>
        <v>0</v>
      </c>
      <c r="BJ653" s="164" t="n">
        <f aca="false">IF(ISERROR(VLOOKUP($B653,$AB:$AX,9,0)),0,(VLOOKUP($B653,$AB:$AX,9,0)))</f>
        <v>0</v>
      </c>
      <c r="BK653" s="165" t="n">
        <f aca="false">IF(ISERROR(VLOOKUP($B653,$AB:$AX,10,0)),0,(VLOOKUP($B653,$AB:$AX,10,0)))</f>
        <v>0</v>
      </c>
    </row>
    <row r="654" customFormat="false" ht="12.75" hidden="true" customHeight="false" outlineLevel="0" collapsed="false">
      <c r="A654" s="174" t="s">
        <v>1226</v>
      </c>
      <c r="AA654" s="5" t="s">
        <v>1226</v>
      </c>
      <c r="BB654" s="85" t="n">
        <f aca="false">IF(ISERROR(VLOOKUP($B654,$AB:$AX,1,0)),0,(VLOOKUP($B654,$AB:$AX,1,0)))</f>
        <v>0</v>
      </c>
      <c r="BC654" s="86" t="n">
        <f aca="false">IF(ISERROR(VLOOKUP($B654,$AB:$AX,2,0)),0,(VLOOKUP($B654,$AB:$AX,2,0)))</f>
        <v>0</v>
      </c>
      <c r="BD654" s="164" t="n">
        <f aca="false">IF(ISERROR(VLOOKUP($B654,$AB:$AX,3,0)),0,(VLOOKUP($B654,$AB:$AX,3,0)))</f>
        <v>0</v>
      </c>
      <c r="BE654" s="164" t="n">
        <f aca="false">IF(ISERROR(VLOOKUP($B654,$AB:$AX,4,0)),0,(VLOOKUP($B654,$AB:$AX,4,0)))</f>
        <v>0</v>
      </c>
      <c r="BF654" s="164" t="n">
        <f aca="false">IF(ISERROR(VLOOKUP($B654,$AB:$AX,5,0)),0,(VLOOKUP($B654,$AB:$AX,5,0)))</f>
        <v>0</v>
      </c>
      <c r="BG654" s="164" t="n">
        <f aca="false">IF(ISERROR(VLOOKUP($B654,$AB:$AX,6,0)),0,(VLOOKUP($B654,$AB:$AX,6,0)))</f>
        <v>0</v>
      </c>
      <c r="BH654" s="164" t="n">
        <f aca="false">IF(ISERROR(VLOOKUP($B654,$AB:$AX,7,0)),0,(VLOOKUP($B654,$AB:$AX,7,0)))</f>
        <v>0</v>
      </c>
      <c r="BI654" s="164" t="n">
        <f aca="false">IF(ISERROR(VLOOKUP($B654,$AB:$AX,8,0)),0,(VLOOKUP($B654,$AB:$AX,8,0)))</f>
        <v>0</v>
      </c>
      <c r="BJ654" s="164" t="n">
        <f aca="false">IF(ISERROR(VLOOKUP($B654,$AB:$AX,9,0)),0,(VLOOKUP($B654,$AB:$AX,9,0)))</f>
        <v>0</v>
      </c>
      <c r="BK654" s="165" t="n">
        <f aca="false">IF(ISERROR(VLOOKUP($B654,$AB:$AX,10,0)),0,(VLOOKUP($B654,$AB:$AX,10,0)))</f>
        <v>0</v>
      </c>
    </row>
    <row r="655" customFormat="false" ht="12.75" hidden="true" customHeight="false" outlineLevel="0" collapsed="false">
      <c r="A655" s="174" t="s">
        <v>1227</v>
      </c>
      <c r="AA655" s="5" t="s">
        <v>1227</v>
      </c>
      <c r="BB655" s="85" t="n">
        <f aca="false">IF(ISERROR(VLOOKUP($B655,$AB:$AX,1,0)),0,(VLOOKUP($B655,$AB:$AX,1,0)))</f>
        <v>0</v>
      </c>
      <c r="BC655" s="86" t="n">
        <f aca="false">IF(ISERROR(VLOOKUP($B655,$AB:$AX,2,0)),0,(VLOOKUP($B655,$AB:$AX,2,0)))</f>
        <v>0</v>
      </c>
      <c r="BD655" s="164" t="n">
        <f aca="false">IF(ISERROR(VLOOKUP($B655,$AB:$AX,3,0)),0,(VLOOKUP($B655,$AB:$AX,3,0)))</f>
        <v>0</v>
      </c>
      <c r="BE655" s="164" t="n">
        <f aca="false">IF(ISERROR(VLOOKUP($B655,$AB:$AX,4,0)),0,(VLOOKUP($B655,$AB:$AX,4,0)))</f>
        <v>0</v>
      </c>
      <c r="BF655" s="164" t="n">
        <f aca="false">IF(ISERROR(VLOOKUP($B655,$AB:$AX,5,0)),0,(VLOOKUP($B655,$AB:$AX,5,0)))</f>
        <v>0</v>
      </c>
      <c r="BG655" s="164" t="n">
        <f aca="false">IF(ISERROR(VLOOKUP($B655,$AB:$AX,6,0)),0,(VLOOKUP($B655,$AB:$AX,6,0)))</f>
        <v>0</v>
      </c>
      <c r="BH655" s="164" t="n">
        <f aca="false">IF(ISERROR(VLOOKUP($B655,$AB:$AX,7,0)),0,(VLOOKUP($B655,$AB:$AX,7,0)))</f>
        <v>0</v>
      </c>
      <c r="BI655" s="164" t="n">
        <f aca="false">IF(ISERROR(VLOOKUP($B655,$AB:$AX,8,0)),0,(VLOOKUP($B655,$AB:$AX,8,0)))</f>
        <v>0</v>
      </c>
      <c r="BJ655" s="164" t="n">
        <f aca="false">IF(ISERROR(VLOOKUP($B655,$AB:$AX,9,0)),0,(VLOOKUP($B655,$AB:$AX,9,0)))</f>
        <v>0</v>
      </c>
      <c r="BK655" s="165" t="n">
        <f aca="false">IF(ISERROR(VLOOKUP($B655,$AB:$AX,10,0)),0,(VLOOKUP($B655,$AB:$AX,10,0)))</f>
        <v>0</v>
      </c>
    </row>
    <row r="656" customFormat="false" ht="12.75" hidden="true" customHeight="false" outlineLevel="0" collapsed="false">
      <c r="A656" s="174" t="s">
        <v>1228</v>
      </c>
      <c r="AA656" s="5" t="s">
        <v>1228</v>
      </c>
      <c r="BB656" s="85" t="n">
        <f aca="false">IF(ISERROR(VLOOKUP($B656,$AB:$AX,1,0)),0,(VLOOKUP($B656,$AB:$AX,1,0)))</f>
        <v>0</v>
      </c>
      <c r="BC656" s="86" t="n">
        <f aca="false">IF(ISERROR(VLOOKUP($B656,$AB:$AX,2,0)),0,(VLOOKUP($B656,$AB:$AX,2,0)))</f>
        <v>0</v>
      </c>
      <c r="BD656" s="164" t="n">
        <f aca="false">IF(ISERROR(VLOOKUP($B656,$AB:$AX,3,0)),0,(VLOOKUP($B656,$AB:$AX,3,0)))</f>
        <v>0</v>
      </c>
      <c r="BE656" s="164" t="n">
        <f aca="false">IF(ISERROR(VLOOKUP($B656,$AB:$AX,4,0)),0,(VLOOKUP($B656,$AB:$AX,4,0)))</f>
        <v>0</v>
      </c>
      <c r="BF656" s="164" t="n">
        <f aca="false">IF(ISERROR(VLOOKUP($B656,$AB:$AX,5,0)),0,(VLOOKUP($B656,$AB:$AX,5,0)))</f>
        <v>0</v>
      </c>
      <c r="BG656" s="164" t="n">
        <f aca="false">IF(ISERROR(VLOOKUP($B656,$AB:$AX,6,0)),0,(VLOOKUP($B656,$AB:$AX,6,0)))</f>
        <v>0</v>
      </c>
      <c r="BH656" s="164" t="n">
        <f aca="false">IF(ISERROR(VLOOKUP($B656,$AB:$AX,7,0)),0,(VLOOKUP($B656,$AB:$AX,7,0)))</f>
        <v>0</v>
      </c>
      <c r="BI656" s="164" t="n">
        <f aca="false">IF(ISERROR(VLOOKUP($B656,$AB:$AX,8,0)),0,(VLOOKUP($B656,$AB:$AX,8,0)))</f>
        <v>0</v>
      </c>
      <c r="BJ656" s="164" t="n">
        <f aca="false">IF(ISERROR(VLOOKUP($B656,$AB:$AX,9,0)),0,(VLOOKUP($B656,$AB:$AX,9,0)))</f>
        <v>0</v>
      </c>
      <c r="BK656" s="165" t="n">
        <f aca="false">IF(ISERROR(VLOOKUP($B656,$AB:$AX,10,0)),0,(VLOOKUP($B656,$AB:$AX,10,0)))</f>
        <v>0</v>
      </c>
    </row>
    <row r="657" customFormat="false" ht="12.75" hidden="true" customHeight="false" outlineLevel="0" collapsed="false">
      <c r="A657" s="174" t="s">
        <v>1229</v>
      </c>
      <c r="AA657" s="5" t="s">
        <v>1229</v>
      </c>
      <c r="BB657" s="85" t="n">
        <f aca="false">IF(ISERROR(VLOOKUP($B657,$AB:$AX,1,0)),0,(VLOOKUP($B657,$AB:$AX,1,0)))</f>
        <v>0</v>
      </c>
      <c r="BC657" s="86" t="n">
        <f aca="false">IF(ISERROR(VLOOKUP($B657,$AB:$AX,2,0)),0,(VLOOKUP($B657,$AB:$AX,2,0)))</f>
        <v>0</v>
      </c>
      <c r="BD657" s="164" t="n">
        <f aca="false">IF(ISERROR(VLOOKUP($B657,$AB:$AX,3,0)),0,(VLOOKUP($B657,$AB:$AX,3,0)))</f>
        <v>0</v>
      </c>
      <c r="BE657" s="164" t="n">
        <f aca="false">IF(ISERROR(VLOOKUP($B657,$AB:$AX,4,0)),0,(VLOOKUP($B657,$AB:$AX,4,0)))</f>
        <v>0</v>
      </c>
      <c r="BF657" s="164" t="n">
        <f aca="false">IF(ISERROR(VLOOKUP($B657,$AB:$AX,5,0)),0,(VLOOKUP($B657,$AB:$AX,5,0)))</f>
        <v>0</v>
      </c>
      <c r="BG657" s="164" t="n">
        <f aca="false">IF(ISERROR(VLOOKUP($B657,$AB:$AX,6,0)),0,(VLOOKUP($B657,$AB:$AX,6,0)))</f>
        <v>0</v>
      </c>
      <c r="BH657" s="164" t="n">
        <f aca="false">IF(ISERROR(VLOOKUP($B657,$AB:$AX,7,0)),0,(VLOOKUP($B657,$AB:$AX,7,0)))</f>
        <v>0</v>
      </c>
      <c r="BI657" s="164" t="n">
        <f aca="false">IF(ISERROR(VLOOKUP($B657,$AB:$AX,8,0)),0,(VLOOKUP($B657,$AB:$AX,8,0)))</f>
        <v>0</v>
      </c>
      <c r="BJ657" s="164" t="n">
        <f aca="false">IF(ISERROR(VLOOKUP($B657,$AB:$AX,9,0)),0,(VLOOKUP($B657,$AB:$AX,9,0)))</f>
        <v>0</v>
      </c>
      <c r="BK657" s="165" t="n">
        <f aca="false">IF(ISERROR(VLOOKUP($B657,$AB:$AX,10,0)),0,(VLOOKUP($B657,$AB:$AX,10,0)))</f>
        <v>0</v>
      </c>
    </row>
    <row r="658" customFormat="false" ht="12.75" hidden="true" customHeight="false" outlineLevel="0" collapsed="false">
      <c r="A658" s="174" t="s">
        <v>1230</v>
      </c>
      <c r="AA658" s="5" t="s">
        <v>1230</v>
      </c>
      <c r="BB658" s="85" t="n">
        <f aca="false">IF(ISERROR(VLOOKUP($B658,$AB:$AX,1,0)),0,(VLOOKUP($B658,$AB:$AX,1,0)))</f>
        <v>0</v>
      </c>
      <c r="BC658" s="86" t="n">
        <f aca="false">IF(ISERROR(VLOOKUP($B658,$AB:$AX,2,0)),0,(VLOOKUP($B658,$AB:$AX,2,0)))</f>
        <v>0</v>
      </c>
      <c r="BD658" s="164" t="n">
        <f aca="false">IF(ISERROR(VLOOKUP($B658,$AB:$AX,3,0)),0,(VLOOKUP($B658,$AB:$AX,3,0)))</f>
        <v>0</v>
      </c>
      <c r="BE658" s="164" t="n">
        <f aca="false">IF(ISERROR(VLOOKUP($B658,$AB:$AX,4,0)),0,(VLOOKUP($B658,$AB:$AX,4,0)))</f>
        <v>0</v>
      </c>
      <c r="BF658" s="164" t="n">
        <f aca="false">IF(ISERROR(VLOOKUP($B658,$AB:$AX,5,0)),0,(VLOOKUP($B658,$AB:$AX,5,0)))</f>
        <v>0</v>
      </c>
      <c r="BG658" s="164" t="n">
        <f aca="false">IF(ISERROR(VLOOKUP($B658,$AB:$AX,6,0)),0,(VLOOKUP($B658,$AB:$AX,6,0)))</f>
        <v>0</v>
      </c>
      <c r="BH658" s="164" t="n">
        <f aca="false">IF(ISERROR(VLOOKUP($B658,$AB:$AX,7,0)),0,(VLOOKUP($B658,$AB:$AX,7,0)))</f>
        <v>0</v>
      </c>
      <c r="BI658" s="164" t="n">
        <f aca="false">IF(ISERROR(VLOOKUP($B658,$AB:$AX,8,0)),0,(VLOOKUP($B658,$AB:$AX,8,0)))</f>
        <v>0</v>
      </c>
      <c r="BJ658" s="164" t="n">
        <f aca="false">IF(ISERROR(VLOOKUP($B658,$AB:$AX,9,0)),0,(VLOOKUP($B658,$AB:$AX,9,0)))</f>
        <v>0</v>
      </c>
      <c r="BK658" s="165" t="n">
        <f aca="false">IF(ISERROR(VLOOKUP($B658,$AB:$AX,10,0)),0,(VLOOKUP($B658,$AB:$AX,10,0)))</f>
        <v>0</v>
      </c>
    </row>
    <row r="659" customFormat="false" ht="12.75" hidden="true" customHeight="false" outlineLevel="0" collapsed="false">
      <c r="A659" s="174" t="s">
        <v>1231</v>
      </c>
      <c r="AA659" s="5" t="s">
        <v>1231</v>
      </c>
      <c r="BB659" s="85" t="n">
        <f aca="false">IF(ISERROR(VLOOKUP($B659,$AB:$AX,1,0)),0,(VLOOKUP($B659,$AB:$AX,1,0)))</f>
        <v>0</v>
      </c>
      <c r="BC659" s="86" t="n">
        <f aca="false">IF(ISERROR(VLOOKUP($B659,$AB:$AX,2,0)),0,(VLOOKUP($B659,$AB:$AX,2,0)))</f>
        <v>0</v>
      </c>
      <c r="BD659" s="164" t="n">
        <f aca="false">IF(ISERROR(VLOOKUP($B659,$AB:$AX,3,0)),0,(VLOOKUP($B659,$AB:$AX,3,0)))</f>
        <v>0</v>
      </c>
      <c r="BE659" s="164" t="n">
        <f aca="false">IF(ISERROR(VLOOKUP($B659,$AB:$AX,4,0)),0,(VLOOKUP($B659,$AB:$AX,4,0)))</f>
        <v>0</v>
      </c>
      <c r="BF659" s="164" t="n">
        <f aca="false">IF(ISERROR(VLOOKUP($B659,$AB:$AX,5,0)),0,(VLOOKUP($B659,$AB:$AX,5,0)))</f>
        <v>0</v>
      </c>
      <c r="BG659" s="164" t="n">
        <f aca="false">IF(ISERROR(VLOOKUP($B659,$AB:$AX,6,0)),0,(VLOOKUP($B659,$AB:$AX,6,0)))</f>
        <v>0</v>
      </c>
      <c r="BH659" s="164" t="n">
        <f aca="false">IF(ISERROR(VLOOKUP($B659,$AB:$AX,7,0)),0,(VLOOKUP($B659,$AB:$AX,7,0)))</f>
        <v>0</v>
      </c>
      <c r="BI659" s="164" t="n">
        <f aca="false">IF(ISERROR(VLOOKUP($B659,$AB:$AX,8,0)),0,(VLOOKUP($B659,$AB:$AX,8,0)))</f>
        <v>0</v>
      </c>
      <c r="BJ659" s="164" t="n">
        <f aca="false">IF(ISERROR(VLOOKUP($B659,$AB:$AX,9,0)),0,(VLOOKUP($B659,$AB:$AX,9,0)))</f>
        <v>0</v>
      </c>
      <c r="BK659" s="165" t="n">
        <f aca="false">IF(ISERROR(VLOOKUP($B659,$AB:$AX,10,0)),0,(VLOOKUP($B659,$AB:$AX,10,0)))</f>
        <v>0</v>
      </c>
    </row>
    <row r="660" customFormat="false" ht="12.75" hidden="true" customHeight="false" outlineLevel="0" collapsed="false">
      <c r="A660" s="174" t="s">
        <v>1232</v>
      </c>
      <c r="AA660" s="5" t="s">
        <v>1232</v>
      </c>
      <c r="BB660" s="85" t="n">
        <f aca="false">IF(ISERROR(VLOOKUP($B660,$AB:$AX,1,0)),0,(VLOOKUP($B660,$AB:$AX,1,0)))</f>
        <v>0</v>
      </c>
      <c r="BC660" s="86" t="n">
        <f aca="false">IF(ISERROR(VLOOKUP($B660,$AB:$AX,2,0)),0,(VLOOKUP($B660,$AB:$AX,2,0)))</f>
        <v>0</v>
      </c>
      <c r="BD660" s="164" t="n">
        <f aca="false">IF(ISERROR(VLOOKUP($B660,$AB:$AX,3,0)),0,(VLOOKUP($B660,$AB:$AX,3,0)))</f>
        <v>0</v>
      </c>
      <c r="BE660" s="164" t="n">
        <f aca="false">IF(ISERROR(VLOOKUP($B660,$AB:$AX,4,0)),0,(VLOOKUP($B660,$AB:$AX,4,0)))</f>
        <v>0</v>
      </c>
      <c r="BF660" s="164" t="n">
        <f aca="false">IF(ISERROR(VLOOKUP($B660,$AB:$AX,5,0)),0,(VLOOKUP($B660,$AB:$AX,5,0)))</f>
        <v>0</v>
      </c>
      <c r="BG660" s="164" t="n">
        <f aca="false">IF(ISERROR(VLOOKUP($B660,$AB:$AX,6,0)),0,(VLOOKUP($B660,$AB:$AX,6,0)))</f>
        <v>0</v>
      </c>
      <c r="BH660" s="164" t="n">
        <f aca="false">IF(ISERROR(VLOOKUP($B660,$AB:$AX,7,0)),0,(VLOOKUP($B660,$AB:$AX,7,0)))</f>
        <v>0</v>
      </c>
      <c r="BI660" s="164" t="n">
        <f aca="false">IF(ISERROR(VLOOKUP($B660,$AB:$AX,8,0)),0,(VLOOKUP($B660,$AB:$AX,8,0)))</f>
        <v>0</v>
      </c>
      <c r="BJ660" s="164" t="n">
        <f aca="false">IF(ISERROR(VLOOKUP($B660,$AB:$AX,9,0)),0,(VLOOKUP($B660,$AB:$AX,9,0)))</f>
        <v>0</v>
      </c>
      <c r="BK660" s="165" t="n">
        <f aca="false">IF(ISERROR(VLOOKUP($B660,$AB:$AX,10,0)),0,(VLOOKUP($B660,$AB:$AX,10,0)))</f>
        <v>0</v>
      </c>
    </row>
    <row r="661" customFormat="false" ht="12.75" hidden="true" customHeight="false" outlineLevel="0" collapsed="false">
      <c r="A661" s="174" t="s">
        <v>1233</v>
      </c>
      <c r="AA661" s="5" t="s">
        <v>1233</v>
      </c>
      <c r="BB661" s="85" t="n">
        <f aca="false">IF(ISERROR(VLOOKUP($B661,$AB:$AX,1,0)),0,(VLOOKUP($B661,$AB:$AX,1,0)))</f>
        <v>0</v>
      </c>
      <c r="BC661" s="86" t="n">
        <f aca="false">IF(ISERROR(VLOOKUP($B661,$AB:$AX,2,0)),0,(VLOOKUP($B661,$AB:$AX,2,0)))</f>
        <v>0</v>
      </c>
      <c r="BD661" s="164" t="n">
        <f aca="false">IF(ISERROR(VLOOKUP($B661,$AB:$AX,3,0)),0,(VLOOKUP($B661,$AB:$AX,3,0)))</f>
        <v>0</v>
      </c>
      <c r="BE661" s="164" t="n">
        <f aca="false">IF(ISERROR(VLOOKUP($B661,$AB:$AX,4,0)),0,(VLOOKUP($B661,$AB:$AX,4,0)))</f>
        <v>0</v>
      </c>
      <c r="BF661" s="164" t="n">
        <f aca="false">IF(ISERROR(VLOOKUP($B661,$AB:$AX,5,0)),0,(VLOOKUP($B661,$AB:$AX,5,0)))</f>
        <v>0</v>
      </c>
      <c r="BG661" s="164" t="n">
        <f aca="false">IF(ISERROR(VLOOKUP($B661,$AB:$AX,6,0)),0,(VLOOKUP($B661,$AB:$AX,6,0)))</f>
        <v>0</v>
      </c>
      <c r="BH661" s="164" t="n">
        <f aca="false">IF(ISERROR(VLOOKUP($B661,$AB:$AX,7,0)),0,(VLOOKUP($B661,$AB:$AX,7,0)))</f>
        <v>0</v>
      </c>
      <c r="BI661" s="164" t="n">
        <f aca="false">IF(ISERROR(VLOOKUP($B661,$AB:$AX,8,0)),0,(VLOOKUP($B661,$AB:$AX,8,0)))</f>
        <v>0</v>
      </c>
      <c r="BJ661" s="164" t="n">
        <f aca="false">IF(ISERROR(VLOOKUP($B661,$AB:$AX,9,0)),0,(VLOOKUP($B661,$AB:$AX,9,0)))</f>
        <v>0</v>
      </c>
      <c r="BK661" s="165" t="n">
        <f aca="false">IF(ISERROR(VLOOKUP($B661,$AB:$AX,10,0)),0,(VLOOKUP($B661,$AB:$AX,10,0)))</f>
        <v>0</v>
      </c>
    </row>
    <row r="662" customFormat="false" ht="12.75" hidden="true" customHeight="false" outlineLevel="0" collapsed="false">
      <c r="A662" s="174" t="s">
        <v>1234</v>
      </c>
      <c r="AA662" s="5" t="s">
        <v>1234</v>
      </c>
      <c r="BB662" s="85" t="n">
        <f aca="false">IF(ISERROR(VLOOKUP($B662,$AB:$AX,1,0)),0,(VLOOKUP($B662,$AB:$AX,1,0)))</f>
        <v>0</v>
      </c>
      <c r="BC662" s="86" t="n">
        <f aca="false">IF(ISERROR(VLOOKUP($B662,$AB:$AX,2,0)),0,(VLOOKUP($B662,$AB:$AX,2,0)))</f>
        <v>0</v>
      </c>
      <c r="BD662" s="164" t="n">
        <f aca="false">IF(ISERROR(VLOOKUP($B662,$AB:$AX,3,0)),0,(VLOOKUP($B662,$AB:$AX,3,0)))</f>
        <v>0</v>
      </c>
      <c r="BE662" s="164" t="n">
        <f aca="false">IF(ISERROR(VLOOKUP($B662,$AB:$AX,4,0)),0,(VLOOKUP($B662,$AB:$AX,4,0)))</f>
        <v>0</v>
      </c>
      <c r="BF662" s="164" t="n">
        <f aca="false">IF(ISERROR(VLOOKUP($B662,$AB:$AX,5,0)),0,(VLOOKUP($B662,$AB:$AX,5,0)))</f>
        <v>0</v>
      </c>
      <c r="BG662" s="164" t="n">
        <f aca="false">IF(ISERROR(VLOOKUP($B662,$AB:$AX,6,0)),0,(VLOOKUP($B662,$AB:$AX,6,0)))</f>
        <v>0</v>
      </c>
      <c r="BH662" s="164" t="n">
        <f aca="false">IF(ISERROR(VLOOKUP($B662,$AB:$AX,7,0)),0,(VLOOKUP($B662,$AB:$AX,7,0)))</f>
        <v>0</v>
      </c>
      <c r="BI662" s="164" t="n">
        <f aca="false">IF(ISERROR(VLOOKUP($B662,$AB:$AX,8,0)),0,(VLOOKUP($B662,$AB:$AX,8,0)))</f>
        <v>0</v>
      </c>
      <c r="BJ662" s="164" t="n">
        <f aca="false">IF(ISERROR(VLOOKUP($B662,$AB:$AX,9,0)),0,(VLOOKUP($B662,$AB:$AX,9,0)))</f>
        <v>0</v>
      </c>
      <c r="BK662" s="165" t="n">
        <f aca="false">IF(ISERROR(VLOOKUP($B662,$AB:$AX,10,0)),0,(VLOOKUP($B662,$AB:$AX,10,0)))</f>
        <v>0</v>
      </c>
    </row>
    <row r="663" customFormat="false" ht="12.75" hidden="true" customHeight="false" outlineLevel="0" collapsed="false">
      <c r="A663" s="174" t="s">
        <v>1235</v>
      </c>
      <c r="AA663" s="5" t="s">
        <v>1235</v>
      </c>
      <c r="BB663" s="85" t="n">
        <f aca="false">IF(ISERROR(VLOOKUP($B663,$AB:$AX,1,0)),0,(VLOOKUP($B663,$AB:$AX,1,0)))</f>
        <v>0</v>
      </c>
      <c r="BC663" s="86" t="n">
        <f aca="false">IF(ISERROR(VLOOKUP($B663,$AB:$AX,2,0)),0,(VLOOKUP($B663,$AB:$AX,2,0)))</f>
        <v>0</v>
      </c>
      <c r="BD663" s="164" t="n">
        <f aca="false">IF(ISERROR(VLOOKUP($B663,$AB:$AX,3,0)),0,(VLOOKUP($B663,$AB:$AX,3,0)))</f>
        <v>0</v>
      </c>
      <c r="BE663" s="164" t="n">
        <f aca="false">IF(ISERROR(VLOOKUP($B663,$AB:$AX,4,0)),0,(VLOOKUP($B663,$AB:$AX,4,0)))</f>
        <v>0</v>
      </c>
      <c r="BF663" s="164" t="n">
        <f aca="false">IF(ISERROR(VLOOKUP($B663,$AB:$AX,5,0)),0,(VLOOKUP($B663,$AB:$AX,5,0)))</f>
        <v>0</v>
      </c>
      <c r="BG663" s="164" t="n">
        <f aca="false">IF(ISERROR(VLOOKUP($B663,$AB:$AX,6,0)),0,(VLOOKUP($B663,$AB:$AX,6,0)))</f>
        <v>0</v>
      </c>
      <c r="BH663" s="164" t="n">
        <f aca="false">IF(ISERROR(VLOOKUP($B663,$AB:$AX,7,0)),0,(VLOOKUP($B663,$AB:$AX,7,0)))</f>
        <v>0</v>
      </c>
      <c r="BI663" s="164" t="n">
        <f aca="false">IF(ISERROR(VLOOKUP($B663,$AB:$AX,8,0)),0,(VLOOKUP($B663,$AB:$AX,8,0)))</f>
        <v>0</v>
      </c>
      <c r="BJ663" s="164" t="n">
        <f aca="false">IF(ISERROR(VLOOKUP($B663,$AB:$AX,9,0)),0,(VLOOKUP($B663,$AB:$AX,9,0)))</f>
        <v>0</v>
      </c>
      <c r="BK663" s="165" t="n">
        <f aca="false">IF(ISERROR(VLOOKUP($B663,$AB:$AX,10,0)),0,(VLOOKUP($B663,$AB:$AX,10,0)))</f>
        <v>0</v>
      </c>
    </row>
    <row r="664" customFormat="false" ht="12.75" hidden="true" customHeight="false" outlineLevel="0" collapsed="false">
      <c r="A664" s="174" t="s">
        <v>1236</v>
      </c>
      <c r="AA664" s="5" t="s">
        <v>1236</v>
      </c>
      <c r="BB664" s="85" t="n">
        <f aca="false">IF(ISERROR(VLOOKUP($B664,$AB:$AX,1,0)),0,(VLOOKUP($B664,$AB:$AX,1,0)))</f>
        <v>0</v>
      </c>
      <c r="BC664" s="86" t="n">
        <f aca="false">IF(ISERROR(VLOOKUP($B664,$AB:$AX,2,0)),0,(VLOOKUP($B664,$AB:$AX,2,0)))</f>
        <v>0</v>
      </c>
      <c r="BD664" s="164" t="n">
        <f aca="false">IF(ISERROR(VLOOKUP($B664,$AB:$AX,3,0)),0,(VLOOKUP($B664,$AB:$AX,3,0)))</f>
        <v>0</v>
      </c>
      <c r="BE664" s="164" t="n">
        <f aca="false">IF(ISERROR(VLOOKUP($B664,$AB:$AX,4,0)),0,(VLOOKUP($B664,$AB:$AX,4,0)))</f>
        <v>0</v>
      </c>
      <c r="BF664" s="164" t="n">
        <f aca="false">IF(ISERROR(VLOOKUP($B664,$AB:$AX,5,0)),0,(VLOOKUP($B664,$AB:$AX,5,0)))</f>
        <v>0</v>
      </c>
      <c r="BG664" s="164" t="n">
        <f aca="false">IF(ISERROR(VLOOKUP($B664,$AB:$AX,6,0)),0,(VLOOKUP($B664,$AB:$AX,6,0)))</f>
        <v>0</v>
      </c>
      <c r="BH664" s="164" t="n">
        <f aca="false">IF(ISERROR(VLOOKUP($B664,$AB:$AX,7,0)),0,(VLOOKUP($B664,$AB:$AX,7,0)))</f>
        <v>0</v>
      </c>
      <c r="BI664" s="164" t="n">
        <f aca="false">IF(ISERROR(VLOOKUP($B664,$AB:$AX,8,0)),0,(VLOOKUP($B664,$AB:$AX,8,0)))</f>
        <v>0</v>
      </c>
      <c r="BJ664" s="164" t="n">
        <f aca="false">IF(ISERROR(VLOOKUP($B664,$AB:$AX,9,0)),0,(VLOOKUP($B664,$AB:$AX,9,0)))</f>
        <v>0</v>
      </c>
      <c r="BK664" s="165" t="n">
        <f aca="false">IF(ISERROR(VLOOKUP($B664,$AB:$AX,10,0)),0,(VLOOKUP($B664,$AB:$AX,10,0)))</f>
        <v>0</v>
      </c>
    </row>
    <row r="665" customFormat="false" ht="12.75" hidden="true" customHeight="false" outlineLevel="0" collapsed="false">
      <c r="A665" s="174" t="s">
        <v>1237</v>
      </c>
      <c r="AA665" s="5" t="s">
        <v>1237</v>
      </c>
      <c r="BB665" s="85" t="n">
        <f aca="false">IF(ISERROR(VLOOKUP($B665,$AB:$AX,1,0)),0,(VLOOKUP($B665,$AB:$AX,1,0)))</f>
        <v>0</v>
      </c>
      <c r="BC665" s="86" t="n">
        <f aca="false">IF(ISERROR(VLOOKUP($B665,$AB:$AX,2,0)),0,(VLOOKUP($B665,$AB:$AX,2,0)))</f>
        <v>0</v>
      </c>
      <c r="BD665" s="164" t="n">
        <f aca="false">IF(ISERROR(VLOOKUP($B665,$AB:$AX,3,0)),0,(VLOOKUP($B665,$AB:$AX,3,0)))</f>
        <v>0</v>
      </c>
      <c r="BE665" s="164" t="n">
        <f aca="false">IF(ISERROR(VLOOKUP($B665,$AB:$AX,4,0)),0,(VLOOKUP($B665,$AB:$AX,4,0)))</f>
        <v>0</v>
      </c>
      <c r="BF665" s="164" t="n">
        <f aca="false">IF(ISERROR(VLOOKUP($B665,$AB:$AX,5,0)),0,(VLOOKUP($B665,$AB:$AX,5,0)))</f>
        <v>0</v>
      </c>
      <c r="BG665" s="164" t="n">
        <f aca="false">IF(ISERROR(VLOOKUP($B665,$AB:$AX,6,0)),0,(VLOOKUP($B665,$AB:$AX,6,0)))</f>
        <v>0</v>
      </c>
      <c r="BH665" s="164" t="n">
        <f aca="false">IF(ISERROR(VLOOKUP($B665,$AB:$AX,7,0)),0,(VLOOKUP($B665,$AB:$AX,7,0)))</f>
        <v>0</v>
      </c>
      <c r="BI665" s="164" t="n">
        <f aca="false">IF(ISERROR(VLOOKUP($B665,$AB:$AX,8,0)),0,(VLOOKUP($B665,$AB:$AX,8,0)))</f>
        <v>0</v>
      </c>
      <c r="BJ665" s="164" t="n">
        <f aca="false">IF(ISERROR(VLOOKUP($B665,$AB:$AX,9,0)),0,(VLOOKUP($B665,$AB:$AX,9,0)))</f>
        <v>0</v>
      </c>
      <c r="BK665" s="165" t="n">
        <f aca="false">IF(ISERROR(VLOOKUP($B665,$AB:$AX,10,0)),0,(VLOOKUP($B665,$AB:$AX,10,0)))</f>
        <v>0</v>
      </c>
    </row>
    <row r="666" customFormat="false" ht="12.75" hidden="true" customHeight="false" outlineLevel="0" collapsed="false">
      <c r="A666" s="174" t="s">
        <v>1238</v>
      </c>
      <c r="AA666" s="5" t="s">
        <v>1238</v>
      </c>
      <c r="BB666" s="85" t="n">
        <f aca="false">IF(ISERROR(VLOOKUP($B666,$AB:$AX,1,0)),0,(VLOOKUP($B666,$AB:$AX,1,0)))</f>
        <v>0</v>
      </c>
      <c r="BC666" s="86" t="n">
        <f aca="false">IF(ISERROR(VLOOKUP($B666,$AB:$AX,2,0)),0,(VLOOKUP($B666,$AB:$AX,2,0)))</f>
        <v>0</v>
      </c>
      <c r="BD666" s="164" t="n">
        <f aca="false">IF(ISERROR(VLOOKUP($B666,$AB:$AX,3,0)),0,(VLOOKUP($B666,$AB:$AX,3,0)))</f>
        <v>0</v>
      </c>
      <c r="BE666" s="164" t="n">
        <f aca="false">IF(ISERROR(VLOOKUP($B666,$AB:$AX,4,0)),0,(VLOOKUP($B666,$AB:$AX,4,0)))</f>
        <v>0</v>
      </c>
      <c r="BF666" s="164" t="n">
        <f aca="false">IF(ISERROR(VLOOKUP($B666,$AB:$AX,5,0)),0,(VLOOKUP($B666,$AB:$AX,5,0)))</f>
        <v>0</v>
      </c>
      <c r="BG666" s="164" t="n">
        <f aca="false">IF(ISERROR(VLOOKUP($B666,$AB:$AX,6,0)),0,(VLOOKUP($B666,$AB:$AX,6,0)))</f>
        <v>0</v>
      </c>
      <c r="BH666" s="164" t="n">
        <f aca="false">IF(ISERROR(VLOOKUP($B666,$AB:$AX,7,0)),0,(VLOOKUP($B666,$AB:$AX,7,0)))</f>
        <v>0</v>
      </c>
      <c r="BI666" s="164" t="n">
        <f aca="false">IF(ISERROR(VLOOKUP($B666,$AB:$AX,8,0)),0,(VLOOKUP($B666,$AB:$AX,8,0)))</f>
        <v>0</v>
      </c>
      <c r="BJ666" s="164" t="n">
        <f aca="false">IF(ISERROR(VLOOKUP($B666,$AB:$AX,9,0)),0,(VLOOKUP($B666,$AB:$AX,9,0)))</f>
        <v>0</v>
      </c>
      <c r="BK666" s="165" t="n">
        <f aca="false">IF(ISERROR(VLOOKUP($B666,$AB:$AX,10,0)),0,(VLOOKUP($B666,$AB:$AX,10,0)))</f>
        <v>0</v>
      </c>
    </row>
    <row r="667" customFormat="false" ht="12.75" hidden="true" customHeight="false" outlineLevel="0" collapsed="false">
      <c r="A667" s="174" t="s">
        <v>1239</v>
      </c>
      <c r="AA667" s="5" t="s">
        <v>1239</v>
      </c>
      <c r="BB667" s="85" t="n">
        <f aca="false">IF(ISERROR(VLOOKUP($B667,$AB:$AX,1,0)),0,(VLOOKUP($B667,$AB:$AX,1,0)))</f>
        <v>0</v>
      </c>
      <c r="BC667" s="86" t="n">
        <f aca="false">IF(ISERROR(VLOOKUP($B667,$AB:$AX,2,0)),0,(VLOOKUP($B667,$AB:$AX,2,0)))</f>
        <v>0</v>
      </c>
      <c r="BD667" s="164" t="n">
        <f aca="false">IF(ISERROR(VLOOKUP($B667,$AB:$AX,3,0)),0,(VLOOKUP($B667,$AB:$AX,3,0)))</f>
        <v>0</v>
      </c>
      <c r="BE667" s="164" t="n">
        <f aca="false">IF(ISERROR(VLOOKUP($B667,$AB:$AX,4,0)),0,(VLOOKUP($B667,$AB:$AX,4,0)))</f>
        <v>0</v>
      </c>
      <c r="BF667" s="164" t="n">
        <f aca="false">IF(ISERROR(VLOOKUP($B667,$AB:$AX,5,0)),0,(VLOOKUP($B667,$AB:$AX,5,0)))</f>
        <v>0</v>
      </c>
      <c r="BG667" s="164" t="n">
        <f aca="false">IF(ISERROR(VLOOKUP($B667,$AB:$AX,6,0)),0,(VLOOKUP($B667,$AB:$AX,6,0)))</f>
        <v>0</v>
      </c>
      <c r="BH667" s="164" t="n">
        <f aca="false">IF(ISERROR(VLOOKUP($B667,$AB:$AX,7,0)),0,(VLOOKUP($B667,$AB:$AX,7,0)))</f>
        <v>0</v>
      </c>
      <c r="BI667" s="164" t="n">
        <f aca="false">IF(ISERROR(VLOOKUP($B667,$AB:$AX,8,0)),0,(VLOOKUP($B667,$AB:$AX,8,0)))</f>
        <v>0</v>
      </c>
      <c r="BJ667" s="164" t="n">
        <f aca="false">IF(ISERROR(VLOOKUP($B667,$AB:$AX,9,0)),0,(VLOOKUP($B667,$AB:$AX,9,0)))</f>
        <v>0</v>
      </c>
      <c r="BK667" s="165" t="n">
        <f aca="false">IF(ISERROR(VLOOKUP($B667,$AB:$AX,10,0)),0,(VLOOKUP($B667,$AB:$AX,10,0)))</f>
        <v>0</v>
      </c>
    </row>
    <row r="668" customFormat="false" ht="12.75" hidden="true" customHeight="false" outlineLevel="0" collapsed="false">
      <c r="A668" s="174" t="s">
        <v>1240</v>
      </c>
      <c r="AA668" s="5" t="s">
        <v>1240</v>
      </c>
      <c r="BB668" s="85" t="n">
        <f aca="false">IF(ISERROR(VLOOKUP($B668,$AB:$AX,1,0)),0,(VLOOKUP($B668,$AB:$AX,1,0)))</f>
        <v>0</v>
      </c>
      <c r="BC668" s="86" t="n">
        <f aca="false">IF(ISERROR(VLOOKUP($B668,$AB:$AX,2,0)),0,(VLOOKUP($B668,$AB:$AX,2,0)))</f>
        <v>0</v>
      </c>
      <c r="BD668" s="164" t="n">
        <f aca="false">IF(ISERROR(VLOOKUP($B668,$AB:$AX,3,0)),0,(VLOOKUP($B668,$AB:$AX,3,0)))</f>
        <v>0</v>
      </c>
      <c r="BE668" s="164" t="n">
        <f aca="false">IF(ISERROR(VLOOKUP($B668,$AB:$AX,4,0)),0,(VLOOKUP($B668,$AB:$AX,4,0)))</f>
        <v>0</v>
      </c>
      <c r="BF668" s="164" t="n">
        <f aca="false">IF(ISERROR(VLOOKUP($B668,$AB:$AX,5,0)),0,(VLOOKUP($B668,$AB:$AX,5,0)))</f>
        <v>0</v>
      </c>
      <c r="BG668" s="164" t="n">
        <f aca="false">IF(ISERROR(VLOOKUP($B668,$AB:$AX,6,0)),0,(VLOOKUP($B668,$AB:$AX,6,0)))</f>
        <v>0</v>
      </c>
      <c r="BH668" s="164" t="n">
        <f aca="false">IF(ISERROR(VLOOKUP($B668,$AB:$AX,7,0)),0,(VLOOKUP($B668,$AB:$AX,7,0)))</f>
        <v>0</v>
      </c>
      <c r="BI668" s="164" t="n">
        <f aca="false">IF(ISERROR(VLOOKUP($B668,$AB:$AX,8,0)),0,(VLOOKUP($B668,$AB:$AX,8,0)))</f>
        <v>0</v>
      </c>
      <c r="BJ668" s="164" t="n">
        <f aca="false">IF(ISERROR(VLOOKUP($B668,$AB:$AX,9,0)),0,(VLOOKUP($B668,$AB:$AX,9,0)))</f>
        <v>0</v>
      </c>
      <c r="BK668" s="165" t="n">
        <f aca="false">IF(ISERROR(VLOOKUP($B668,$AB:$AX,10,0)),0,(VLOOKUP($B668,$AB:$AX,10,0)))</f>
        <v>0</v>
      </c>
    </row>
    <row r="669" customFormat="false" ht="12.75" hidden="true" customHeight="false" outlineLevel="0" collapsed="false">
      <c r="A669" s="174" t="s">
        <v>1241</v>
      </c>
      <c r="AA669" s="5" t="s">
        <v>1241</v>
      </c>
      <c r="BB669" s="85" t="n">
        <f aca="false">IF(ISERROR(VLOOKUP($B669,$AB:$AX,1,0)),0,(VLOOKUP($B669,$AB:$AX,1,0)))</f>
        <v>0</v>
      </c>
      <c r="BC669" s="86" t="n">
        <f aca="false">IF(ISERROR(VLOOKUP($B669,$AB:$AX,2,0)),0,(VLOOKUP($B669,$AB:$AX,2,0)))</f>
        <v>0</v>
      </c>
      <c r="BD669" s="164" t="n">
        <f aca="false">IF(ISERROR(VLOOKUP($B669,$AB:$AX,3,0)),0,(VLOOKUP($B669,$AB:$AX,3,0)))</f>
        <v>0</v>
      </c>
      <c r="BE669" s="164" t="n">
        <f aca="false">IF(ISERROR(VLOOKUP($B669,$AB:$AX,4,0)),0,(VLOOKUP($B669,$AB:$AX,4,0)))</f>
        <v>0</v>
      </c>
      <c r="BF669" s="164" t="n">
        <f aca="false">IF(ISERROR(VLOOKUP($B669,$AB:$AX,5,0)),0,(VLOOKUP($B669,$AB:$AX,5,0)))</f>
        <v>0</v>
      </c>
      <c r="BG669" s="164" t="n">
        <f aca="false">IF(ISERROR(VLOOKUP($B669,$AB:$AX,6,0)),0,(VLOOKUP($B669,$AB:$AX,6,0)))</f>
        <v>0</v>
      </c>
      <c r="BH669" s="164" t="n">
        <f aca="false">IF(ISERROR(VLOOKUP($B669,$AB:$AX,7,0)),0,(VLOOKUP($B669,$AB:$AX,7,0)))</f>
        <v>0</v>
      </c>
      <c r="BI669" s="164" t="n">
        <f aca="false">IF(ISERROR(VLOOKUP($B669,$AB:$AX,8,0)),0,(VLOOKUP($B669,$AB:$AX,8,0)))</f>
        <v>0</v>
      </c>
      <c r="BJ669" s="164" t="n">
        <f aca="false">IF(ISERROR(VLOOKUP($B669,$AB:$AX,9,0)),0,(VLOOKUP($B669,$AB:$AX,9,0)))</f>
        <v>0</v>
      </c>
      <c r="BK669" s="165" t="n">
        <f aca="false">IF(ISERROR(VLOOKUP($B669,$AB:$AX,10,0)),0,(VLOOKUP($B669,$AB:$AX,10,0)))</f>
        <v>0</v>
      </c>
    </row>
    <row r="670" customFormat="false" ht="12.75" hidden="true" customHeight="false" outlineLevel="0" collapsed="false">
      <c r="A670" s="174" t="s">
        <v>1242</v>
      </c>
      <c r="AA670" s="5" t="s">
        <v>1242</v>
      </c>
      <c r="BB670" s="85" t="n">
        <f aca="false">IF(ISERROR(VLOOKUP($B670,$AB:$AX,1,0)),0,(VLOOKUP($B670,$AB:$AX,1,0)))</f>
        <v>0</v>
      </c>
      <c r="BC670" s="86" t="n">
        <f aca="false">IF(ISERROR(VLOOKUP($B670,$AB:$AX,2,0)),0,(VLOOKUP($B670,$AB:$AX,2,0)))</f>
        <v>0</v>
      </c>
      <c r="BD670" s="164" t="n">
        <f aca="false">IF(ISERROR(VLOOKUP($B670,$AB:$AX,3,0)),0,(VLOOKUP($B670,$AB:$AX,3,0)))</f>
        <v>0</v>
      </c>
      <c r="BE670" s="164" t="n">
        <f aca="false">IF(ISERROR(VLOOKUP($B670,$AB:$AX,4,0)),0,(VLOOKUP($B670,$AB:$AX,4,0)))</f>
        <v>0</v>
      </c>
      <c r="BF670" s="164" t="n">
        <f aca="false">IF(ISERROR(VLOOKUP($B670,$AB:$AX,5,0)),0,(VLOOKUP($B670,$AB:$AX,5,0)))</f>
        <v>0</v>
      </c>
      <c r="BG670" s="164" t="n">
        <f aca="false">IF(ISERROR(VLOOKUP($B670,$AB:$AX,6,0)),0,(VLOOKUP($B670,$AB:$AX,6,0)))</f>
        <v>0</v>
      </c>
      <c r="BH670" s="164" t="n">
        <f aca="false">IF(ISERROR(VLOOKUP($B670,$AB:$AX,7,0)),0,(VLOOKUP($B670,$AB:$AX,7,0)))</f>
        <v>0</v>
      </c>
      <c r="BI670" s="164" t="n">
        <f aca="false">IF(ISERROR(VLOOKUP($B670,$AB:$AX,8,0)),0,(VLOOKUP($B670,$AB:$AX,8,0)))</f>
        <v>0</v>
      </c>
      <c r="BJ670" s="164" t="n">
        <f aca="false">IF(ISERROR(VLOOKUP($B670,$AB:$AX,9,0)),0,(VLOOKUP($B670,$AB:$AX,9,0)))</f>
        <v>0</v>
      </c>
      <c r="BK670" s="165" t="n">
        <f aca="false">IF(ISERROR(VLOOKUP($B670,$AB:$AX,10,0)),0,(VLOOKUP($B670,$AB:$AX,10,0)))</f>
        <v>0</v>
      </c>
    </row>
    <row r="671" customFormat="false" ht="12.75" hidden="true" customHeight="false" outlineLevel="0" collapsed="false">
      <c r="A671" s="174" t="s">
        <v>1243</v>
      </c>
      <c r="AA671" s="5" t="s">
        <v>1243</v>
      </c>
      <c r="BB671" s="85" t="n">
        <f aca="false">IF(ISERROR(VLOOKUP($B671,$AB:$AX,1,0)),0,(VLOOKUP($B671,$AB:$AX,1,0)))</f>
        <v>0</v>
      </c>
      <c r="BC671" s="86" t="n">
        <f aca="false">IF(ISERROR(VLOOKUP($B671,$AB:$AX,2,0)),0,(VLOOKUP($B671,$AB:$AX,2,0)))</f>
        <v>0</v>
      </c>
      <c r="BD671" s="164" t="n">
        <f aca="false">IF(ISERROR(VLOOKUP($B671,$AB:$AX,3,0)),0,(VLOOKUP($B671,$AB:$AX,3,0)))</f>
        <v>0</v>
      </c>
      <c r="BE671" s="164" t="n">
        <f aca="false">IF(ISERROR(VLOOKUP($B671,$AB:$AX,4,0)),0,(VLOOKUP($B671,$AB:$AX,4,0)))</f>
        <v>0</v>
      </c>
      <c r="BF671" s="164" t="n">
        <f aca="false">IF(ISERROR(VLOOKUP($B671,$AB:$AX,5,0)),0,(VLOOKUP($B671,$AB:$AX,5,0)))</f>
        <v>0</v>
      </c>
      <c r="BG671" s="164" t="n">
        <f aca="false">IF(ISERROR(VLOOKUP($B671,$AB:$AX,6,0)),0,(VLOOKUP($B671,$AB:$AX,6,0)))</f>
        <v>0</v>
      </c>
      <c r="BH671" s="164" t="n">
        <f aca="false">IF(ISERROR(VLOOKUP($B671,$AB:$AX,7,0)),0,(VLOOKUP($B671,$AB:$AX,7,0)))</f>
        <v>0</v>
      </c>
      <c r="BI671" s="164" t="n">
        <f aca="false">IF(ISERROR(VLOOKUP($B671,$AB:$AX,8,0)),0,(VLOOKUP($B671,$AB:$AX,8,0)))</f>
        <v>0</v>
      </c>
      <c r="BJ671" s="164" t="n">
        <f aca="false">IF(ISERROR(VLOOKUP($B671,$AB:$AX,9,0)),0,(VLOOKUP($B671,$AB:$AX,9,0)))</f>
        <v>0</v>
      </c>
      <c r="BK671" s="165" t="n">
        <f aca="false">IF(ISERROR(VLOOKUP($B671,$AB:$AX,10,0)),0,(VLOOKUP($B671,$AB:$AX,10,0)))</f>
        <v>0</v>
      </c>
    </row>
    <row r="672" customFormat="false" ht="12.75" hidden="true" customHeight="false" outlineLevel="0" collapsed="false">
      <c r="A672" s="174" t="s">
        <v>1244</v>
      </c>
      <c r="AA672" s="5" t="s">
        <v>1244</v>
      </c>
      <c r="BB672" s="85" t="n">
        <f aca="false">IF(ISERROR(VLOOKUP($B672,$AB:$AX,1,0)),0,(VLOOKUP($B672,$AB:$AX,1,0)))</f>
        <v>0</v>
      </c>
      <c r="BC672" s="86" t="n">
        <f aca="false">IF(ISERROR(VLOOKUP($B672,$AB:$AX,2,0)),0,(VLOOKUP($B672,$AB:$AX,2,0)))</f>
        <v>0</v>
      </c>
      <c r="BD672" s="164" t="n">
        <f aca="false">IF(ISERROR(VLOOKUP($B672,$AB:$AX,3,0)),0,(VLOOKUP($B672,$AB:$AX,3,0)))</f>
        <v>0</v>
      </c>
      <c r="BE672" s="164" t="n">
        <f aca="false">IF(ISERROR(VLOOKUP($B672,$AB:$AX,4,0)),0,(VLOOKUP($B672,$AB:$AX,4,0)))</f>
        <v>0</v>
      </c>
      <c r="BF672" s="164" t="n">
        <f aca="false">IF(ISERROR(VLOOKUP($B672,$AB:$AX,5,0)),0,(VLOOKUP($B672,$AB:$AX,5,0)))</f>
        <v>0</v>
      </c>
      <c r="BG672" s="164" t="n">
        <f aca="false">IF(ISERROR(VLOOKUP($B672,$AB:$AX,6,0)),0,(VLOOKUP($B672,$AB:$AX,6,0)))</f>
        <v>0</v>
      </c>
      <c r="BH672" s="164" t="n">
        <f aca="false">IF(ISERROR(VLOOKUP($B672,$AB:$AX,7,0)),0,(VLOOKUP($B672,$AB:$AX,7,0)))</f>
        <v>0</v>
      </c>
      <c r="BI672" s="164" t="n">
        <f aca="false">IF(ISERROR(VLOOKUP($B672,$AB:$AX,8,0)),0,(VLOOKUP($B672,$AB:$AX,8,0)))</f>
        <v>0</v>
      </c>
      <c r="BJ672" s="164" t="n">
        <f aca="false">IF(ISERROR(VLOOKUP($B672,$AB:$AX,9,0)),0,(VLOOKUP($B672,$AB:$AX,9,0)))</f>
        <v>0</v>
      </c>
      <c r="BK672" s="165" t="n">
        <f aca="false">IF(ISERROR(VLOOKUP($B672,$AB:$AX,10,0)),0,(VLOOKUP($B672,$AB:$AX,10,0)))</f>
        <v>0</v>
      </c>
    </row>
    <row r="673" customFormat="false" ht="12.75" hidden="true" customHeight="false" outlineLevel="0" collapsed="false">
      <c r="A673" s="174" t="s">
        <v>1245</v>
      </c>
      <c r="AA673" s="5" t="s">
        <v>1245</v>
      </c>
      <c r="BB673" s="85" t="n">
        <f aca="false">IF(ISERROR(VLOOKUP($B673,$AB:$AX,1,0)),0,(VLOOKUP($B673,$AB:$AX,1,0)))</f>
        <v>0</v>
      </c>
      <c r="BC673" s="86" t="n">
        <f aca="false">IF(ISERROR(VLOOKUP($B673,$AB:$AX,2,0)),0,(VLOOKUP($B673,$AB:$AX,2,0)))</f>
        <v>0</v>
      </c>
      <c r="BD673" s="164" t="n">
        <f aca="false">IF(ISERROR(VLOOKUP($B673,$AB:$AX,3,0)),0,(VLOOKUP($B673,$AB:$AX,3,0)))</f>
        <v>0</v>
      </c>
      <c r="BE673" s="164" t="n">
        <f aca="false">IF(ISERROR(VLOOKUP($B673,$AB:$AX,4,0)),0,(VLOOKUP($B673,$AB:$AX,4,0)))</f>
        <v>0</v>
      </c>
      <c r="BF673" s="164" t="n">
        <f aca="false">IF(ISERROR(VLOOKUP($B673,$AB:$AX,5,0)),0,(VLOOKUP($B673,$AB:$AX,5,0)))</f>
        <v>0</v>
      </c>
      <c r="BG673" s="164" t="n">
        <f aca="false">IF(ISERROR(VLOOKUP($B673,$AB:$AX,6,0)),0,(VLOOKUP($B673,$AB:$AX,6,0)))</f>
        <v>0</v>
      </c>
      <c r="BH673" s="164" t="n">
        <f aca="false">IF(ISERROR(VLOOKUP($B673,$AB:$AX,7,0)),0,(VLOOKUP($B673,$AB:$AX,7,0)))</f>
        <v>0</v>
      </c>
      <c r="BI673" s="164" t="n">
        <f aca="false">IF(ISERROR(VLOOKUP($B673,$AB:$AX,8,0)),0,(VLOOKUP($B673,$AB:$AX,8,0)))</f>
        <v>0</v>
      </c>
      <c r="BJ673" s="164" t="n">
        <f aca="false">IF(ISERROR(VLOOKUP($B673,$AB:$AX,9,0)),0,(VLOOKUP($B673,$AB:$AX,9,0)))</f>
        <v>0</v>
      </c>
      <c r="BK673" s="165" t="n">
        <f aca="false">IF(ISERROR(VLOOKUP($B673,$AB:$AX,10,0)),0,(VLOOKUP($B673,$AB:$AX,10,0)))</f>
        <v>0</v>
      </c>
    </row>
    <row r="674" customFormat="false" ht="12.75" hidden="true" customHeight="false" outlineLevel="0" collapsed="false">
      <c r="A674" s="174" t="s">
        <v>1246</v>
      </c>
      <c r="AA674" s="5" t="s">
        <v>1246</v>
      </c>
      <c r="BB674" s="85" t="n">
        <f aca="false">IF(ISERROR(VLOOKUP($B674,$AB:$AX,1,0)),0,(VLOOKUP($B674,$AB:$AX,1,0)))</f>
        <v>0</v>
      </c>
      <c r="BC674" s="86" t="n">
        <f aca="false">IF(ISERROR(VLOOKUP($B674,$AB:$AX,2,0)),0,(VLOOKUP($B674,$AB:$AX,2,0)))</f>
        <v>0</v>
      </c>
      <c r="BD674" s="164" t="n">
        <f aca="false">IF(ISERROR(VLOOKUP($B674,$AB:$AX,3,0)),0,(VLOOKUP($B674,$AB:$AX,3,0)))</f>
        <v>0</v>
      </c>
      <c r="BE674" s="164" t="n">
        <f aca="false">IF(ISERROR(VLOOKUP($B674,$AB:$AX,4,0)),0,(VLOOKUP($B674,$AB:$AX,4,0)))</f>
        <v>0</v>
      </c>
      <c r="BF674" s="164" t="n">
        <f aca="false">IF(ISERROR(VLOOKUP($B674,$AB:$AX,5,0)),0,(VLOOKUP($B674,$AB:$AX,5,0)))</f>
        <v>0</v>
      </c>
      <c r="BG674" s="164" t="n">
        <f aca="false">IF(ISERROR(VLOOKUP($B674,$AB:$AX,6,0)),0,(VLOOKUP($B674,$AB:$AX,6,0)))</f>
        <v>0</v>
      </c>
      <c r="BH674" s="164" t="n">
        <f aca="false">IF(ISERROR(VLOOKUP($B674,$AB:$AX,7,0)),0,(VLOOKUP($B674,$AB:$AX,7,0)))</f>
        <v>0</v>
      </c>
      <c r="BI674" s="164" t="n">
        <f aca="false">IF(ISERROR(VLOOKUP($B674,$AB:$AX,8,0)),0,(VLOOKUP($B674,$AB:$AX,8,0)))</f>
        <v>0</v>
      </c>
      <c r="BJ674" s="164" t="n">
        <f aca="false">IF(ISERROR(VLOOKUP($B674,$AB:$AX,9,0)),0,(VLOOKUP($B674,$AB:$AX,9,0)))</f>
        <v>0</v>
      </c>
      <c r="BK674" s="165" t="n">
        <f aca="false">IF(ISERROR(VLOOKUP($B674,$AB:$AX,10,0)),0,(VLOOKUP($B674,$AB:$AX,10,0)))</f>
        <v>0</v>
      </c>
    </row>
    <row r="675" customFormat="false" ht="12.75" hidden="true" customHeight="false" outlineLevel="0" collapsed="false">
      <c r="A675" s="174" t="s">
        <v>1247</v>
      </c>
      <c r="AA675" s="5" t="s">
        <v>1247</v>
      </c>
      <c r="BB675" s="85" t="n">
        <f aca="false">IF(ISERROR(VLOOKUP($B675,$AB:$AX,1,0)),0,(VLOOKUP($B675,$AB:$AX,1,0)))</f>
        <v>0</v>
      </c>
      <c r="BC675" s="86" t="n">
        <f aca="false">IF(ISERROR(VLOOKUP($B675,$AB:$AX,2,0)),0,(VLOOKUP($B675,$AB:$AX,2,0)))</f>
        <v>0</v>
      </c>
      <c r="BD675" s="164" t="n">
        <f aca="false">IF(ISERROR(VLOOKUP($B675,$AB:$AX,3,0)),0,(VLOOKUP($B675,$AB:$AX,3,0)))</f>
        <v>0</v>
      </c>
      <c r="BE675" s="164" t="n">
        <f aca="false">IF(ISERROR(VLOOKUP($B675,$AB:$AX,4,0)),0,(VLOOKUP($B675,$AB:$AX,4,0)))</f>
        <v>0</v>
      </c>
      <c r="BF675" s="164" t="n">
        <f aca="false">IF(ISERROR(VLOOKUP($B675,$AB:$AX,5,0)),0,(VLOOKUP($B675,$AB:$AX,5,0)))</f>
        <v>0</v>
      </c>
      <c r="BG675" s="164" t="n">
        <f aca="false">IF(ISERROR(VLOOKUP($B675,$AB:$AX,6,0)),0,(VLOOKUP($B675,$AB:$AX,6,0)))</f>
        <v>0</v>
      </c>
      <c r="BH675" s="164" t="n">
        <f aca="false">IF(ISERROR(VLOOKUP($B675,$AB:$AX,7,0)),0,(VLOOKUP($B675,$AB:$AX,7,0)))</f>
        <v>0</v>
      </c>
      <c r="BI675" s="164" t="n">
        <f aca="false">IF(ISERROR(VLOOKUP($B675,$AB:$AX,8,0)),0,(VLOOKUP($B675,$AB:$AX,8,0)))</f>
        <v>0</v>
      </c>
      <c r="BJ675" s="164" t="n">
        <f aca="false">IF(ISERROR(VLOOKUP($B675,$AB:$AX,9,0)),0,(VLOOKUP($B675,$AB:$AX,9,0)))</f>
        <v>0</v>
      </c>
      <c r="BK675" s="165" t="n">
        <f aca="false">IF(ISERROR(VLOOKUP($B675,$AB:$AX,10,0)),0,(VLOOKUP($B675,$AB:$AX,10,0)))</f>
        <v>0</v>
      </c>
    </row>
    <row r="676" customFormat="false" ht="12.75" hidden="true" customHeight="false" outlineLevel="0" collapsed="false">
      <c r="A676" s="174" t="s">
        <v>1248</v>
      </c>
      <c r="AA676" s="5" t="s">
        <v>1248</v>
      </c>
      <c r="BB676" s="85" t="n">
        <f aca="false">IF(ISERROR(VLOOKUP($B676,$AB:$AX,1,0)),0,(VLOOKUP($B676,$AB:$AX,1,0)))</f>
        <v>0</v>
      </c>
      <c r="BC676" s="86" t="n">
        <f aca="false">IF(ISERROR(VLOOKUP($B676,$AB:$AX,2,0)),0,(VLOOKUP($B676,$AB:$AX,2,0)))</f>
        <v>0</v>
      </c>
      <c r="BD676" s="164" t="n">
        <f aca="false">IF(ISERROR(VLOOKUP($B676,$AB:$AX,3,0)),0,(VLOOKUP($B676,$AB:$AX,3,0)))</f>
        <v>0</v>
      </c>
      <c r="BE676" s="164" t="n">
        <f aca="false">IF(ISERROR(VLOOKUP($B676,$AB:$AX,4,0)),0,(VLOOKUP($B676,$AB:$AX,4,0)))</f>
        <v>0</v>
      </c>
      <c r="BF676" s="164" t="n">
        <f aca="false">IF(ISERROR(VLOOKUP($B676,$AB:$AX,5,0)),0,(VLOOKUP($B676,$AB:$AX,5,0)))</f>
        <v>0</v>
      </c>
      <c r="BG676" s="164" t="n">
        <f aca="false">IF(ISERROR(VLOOKUP($B676,$AB:$AX,6,0)),0,(VLOOKUP($B676,$AB:$AX,6,0)))</f>
        <v>0</v>
      </c>
      <c r="BH676" s="164" t="n">
        <f aca="false">IF(ISERROR(VLOOKUP($B676,$AB:$AX,7,0)),0,(VLOOKUP($B676,$AB:$AX,7,0)))</f>
        <v>0</v>
      </c>
      <c r="BI676" s="164" t="n">
        <f aca="false">IF(ISERROR(VLOOKUP($B676,$AB:$AX,8,0)),0,(VLOOKUP($B676,$AB:$AX,8,0)))</f>
        <v>0</v>
      </c>
      <c r="BJ676" s="164" t="n">
        <f aca="false">IF(ISERROR(VLOOKUP($B676,$AB:$AX,9,0)),0,(VLOOKUP($B676,$AB:$AX,9,0)))</f>
        <v>0</v>
      </c>
      <c r="BK676" s="165" t="n">
        <f aca="false">IF(ISERROR(VLOOKUP($B676,$AB:$AX,10,0)),0,(VLOOKUP($B676,$AB:$AX,10,0)))</f>
        <v>0</v>
      </c>
    </row>
    <row r="677" customFormat="false" ht="12.75" hidden="true" customHeight="false" outlineLevel="0" collapsed="false">
      <c r="A677" s="174" t="s">
        <v>1249</v>
      </c>
      <c r="AA677" s="5" t="s">
        <v>1249</v>
      </c>
      <c r="BB677" s="85" t="n">
        <f aca="false">IF(ISERROR(VLOOKUP($B677,$AB:$AX,1,0)),0,(VLOOKUP($B677,$AB:$AX,1,0)))</f>
        <v>0</v>
      </c>
      <c r="BC677" s="86" t="n">
        <f aca="false">IF(ISERROR(VLOOKUP($B677,$AB:$AX,2,0)),0,(VLOOKUP($B677,$AB:$AX,2,0)))</f>
        <v>0</v>
      </c>
      <c r="BD677" s="164" t="n">
        <f aca="false">IF(ISERROR(VLOOKUP($B677,$AB:$AX,3,0)),0,(VLOOKUP($B677,$AB:$AX,3,0)))</f>
        <v>0</v>
      </c>
      <c r="BE677" s="164" t="n">
        <f aca="false">IF(ISERROR(VLOOKUP($B677,$AB:$AX,4,0)),0,(VLOOKUP($B677,$AB:$AX,4,0)))</f>
        <v>0</v>
      </c>
      <c r="BF677" s="164" t="n">
        <f aca="false">IF(ISERROR(VLOOKUP($B677,$AB:$AX,5,0)),0,(VLOOKUP($B677,$AB:$AX,5,0)))</f>
        <v>0</v>
      </c>
      <c r="BG677" s="164" t="n">
        <f aca="false">IF(ISERROR(VLOOKUP($B677,$AB:$AX,6,0)),0,(VLOOKUP($B677,$AB:$AX,6,0)))</f>
        <v>0</v>
      </c>
      <c r="BH677" s="164" t="n">
        <f aca="false">IF(ISERROR(VLOOKUP($B677,$AB:$AX,7,0)),0,(VLOOKUP($B677,$AB:$AX,7,0)))</f>
        <v>0</v>
      </c>
      <c r="BI677" s="164" t="n">
        <f aca="false">IF(ISERROR(VLOOKUP($B677,$AB:$AX,8,0)),0,(VLOOKUP($B677,$AB:$AX,8,0)))</f>
        <v>0</v>
      </c>
      <c r="BJ677" s="164" t="n">
        <f aca="false">IF(ISERROR(VLOOKUP($B677,$AB:$AX,9,0)),0,(VLOOKUP($B677,$AB:$AX,9,0)))</f>
        <v>0</v>
      </c>
      <c r="BK677" s="165" t="n">
        <f aca="false">IF(ISERROR(VLOOKUP($B677,$AB:$AX,10,0)),0,(VLOOKUP($B677,$AB:$AX,10,0)))</f>
        <v>0</v>
      </c>
    </row>
    <row r="678" customFormat="false" ht="12.75" hidden="true" customHeight="false" outlineLevel="0" collapsed="false">
      <c r="A678" s="174" t="s">
        <v>1250</v>
      </c>
      <c r="AA678" s="5" t="s">
        <v>1250</v>
      </c>
      <c r="BB678" s="85" t="n">
        <f aca="false">IF(ISERROR(VLOOKUP($B678,$AB:$AX,1,0)),0,(VLOOKUP($B678,$AB:$AX,1,0)))</f>
        <v>0</v>
      </c>
      <c r="BC678" s="86" t="n">
        <f aca="false">IF(ISERROR(VLOOKUP($B678,$AB:$AX,2,0)),0,(VLOOKUP($B678,$AB:$AX,2,0)))</f>
        <v>0</v>
      </c>
      <c r="BD678" s="164" t="n">
        <f aca="false">IF(ISERROR(VLOOKUP($B678,$AB:$AX,3,0)),0,(VLOOKUP($B678,$AB:$AX,3,0)))</f>
        <v>0</v>
      </c>
      <c r="BE678" s="164" t="n">
        <f aca="false">IF(ISERROR(VLOOKUP($B678,$AB:$AX,4,0)),0,(VLOOKUP($B678,$AB:$AX,4,0)))</f>
        <v>0</v>
      </c>
      <c r="BF678" s="164" t="n">
        <f aca="false">IF(ISERROR(VLOOKUP($B678,$AB:$AX,5,0)),0,(VLOOKUP($B678,$AB:$AX,5,0)))</f>
        <v>0</v>
      </c>
      <c r="BG678" s="164" t="n">
        <f aca="false">IF(ISERROR(VLOOKUP($B678,$AB:$AX,6,0)),0,(VLOOKUP($B678,$AB:$AX,6,0)))</f>
        <v>0</v>
      </c>
      <c r="BH678" s="164" t="n">
        <f aca="false">IF(ISERROR(VLOOKUP($B678,$AB:$AX,7,0)),0,(VLOOKUP($B678,$AB:$AX,7,0)))</f>
        <v>0</v>
      </c>
      <c r="BI678" s="164" t="n">
        <f aca="false">IF(ISERROR(VLOOKUP($B678,$AB:$AX,8,0)),0,(VLOOKUP($B678,$AB:$AX,8,0)))</f>
        <v>0</v>
      </c>
      <c r="BJ678" s="164" t="n">
        <f aca="false">IF(ISERROR(VLOOKUP($B678,$AB:$AX,9,0)),0,(VLOOKUP($B678,$AB:$AX,9,0)))</f>
        <v>0</v>
      </c>
      <c r="BK678" s="165" t="n">
        <f aca="false">IF(ISERROR(VLOOKUP($B678,$AB:$AX,10,0)),0,(VLOOKUP($B678,$AB:$AX,10,0)))</f>
        <v>0</v>
      </c>
    </row>
    <row r="679" customFormat="false" ht="12.75" hidden="true" customHeight="false" outlineLevel="0" collapsed="false">
      <c r="A679" s="174" t="s">
        <v>1251</v>
      </c>
      <c r="AA679" s="5" t="s">
        <v>1251</v>
      </c>
      <c r="BB679" s="85" t="n">
        <f aca="false">IF(ISERROR(VLOOKUP($B679,$AB:$AX,1,0)),0,(VLOOKUP($B679,$AB:$AX,1,0)))</f>
        <v>0</v>
      </c>
      <c r="BC679" s="86" t="n">
        <f aca="false">IF(ISERROR(VLOOKUP($B679,$AB:$AX,2,0)),0,(VLOOKUP($B679,$AB:$AX,2,0)))</f>
        <v>0</v>
      </c>
      <c r="BD679" s="164" t="n">
        <f aca="false">IF(ISERROR(VLOOKUP($B679,$AB:$AX,3,0)),0,(VLOOKUP($B679,$AB:$AX,3,0)))</f>
        <v>0</v>
      </c>
      <c r="BE679" s="164" t="n">
        <f aca="false">IF(ISERROR(VLOOKUP($B679,$AB:$AX,4,0)),0,(VLOOKUP($B679,$AB:$AX,4,0)))</f>
        <v>0</v>
      </c>
      <c r="BF679" s="164" t="n">
        <f aca="false">IF(ISERROR(VLOOKUP($B679,$AB:$AX,5,0)),0,(VLOOKUP($B679,$AB:$AX,5,0)))</f>
        <v>0</v>
      </c>
      <c r="BG679" s="164" t="n">
        <f aca="false">IF(ISERROR(VLOOKUP($B679,$AB:$AX,6,0)),0,(VLOOKUP($B679,$AB:$AX,6,0)))</f>
        <v>0</v>
      </c>
      <c r="BH679" s="164" t="n">
        <f aca="false">IF(ISERROR(VLOOKUP($B679,$AB:$AX,7,0)),0,(VLOOKUP($B679,$AB:$AX,7,0)))</f>
        <v>0</v>
      </c>
      <c r="BI679" s="164" t="n">
        <f aca="false">IF(ISERROR(VLOOKUP($B679,$AB:$AX,8,0)),0,(VLOOKUP($B679,$AB:$AX,8,0)))</f>
        <v>0</v>
      </c>
      <c r="BJ679" s="164" t="n">
        <f aca="false">IF(ISERROR(VLOOKUP($B679,$AB:$AX,9,0)),0,(VLOOKUP($B679,$AB:$AX,9,0)))</f>
        <v>0</v>
      </c>
      <c r="BK679" s="165" t="n">
        <f aca="false">IF(ISERROR(VLOOKUP($B679,$AB:$AX,10,0)),0,(VLOOKUP($B679,$AB:$AX,10,0)))</f>
        <v>0</v>
      </c>
    </row>
    <row r="680" customFormat="false" ht="12.75" hidden="true" customHeight="false" outlineLevel="0" collapsed="false">
      <c r="A680" s="174" t="s">
        <v>1252</v>
      </c>
      <c r="AA680" s="5" t="s">
        <v>1252</v>
      </c>
      <c r="BB680" s="85" t="n">
        <f aca="false">IF(ISERROR(VLOOKUP($B680,$AB:$AX,1,0)),0,(VLOOKUP($B680,$AB:$AX,1,0)))</f>
        <v>0</v>
      </c>
      <c r="BC680" s="86" t="n">
        <f aca="false">IF(ISERROR(VLOOKUP($B680,$AB:$AX,2,0)),0,(VLOOKUP($B680,$AB:$AX,2,0)))</f>
        <v>0</v>
      </c>
      <c r="BD680" s="164" t="n">
        <f aca="false">IF(ISERROR(VLOOKUP($B680,$AB:$AX,3,0)),0,(VLOOKUP($B680,$AB:$AX,3,0)))</f>
        <v>0</v>
      </c>
      <c r="BE680" s="164" t="n">
        <f aca="false">IF(ISERROR(VLOOKUP($B680,$AB:$AX,4,0)),0,(VLOOKUP($B680,$AB:$AX,4,0)))</f>
        <v>0</v>
      </c>
      <c r="BF680" s="164" t="n">
        <f aca="false">IF(ISERROR(VLOOKUP($B680,$AB:$AX,5,0)),0,(VLOOKUP($B680,$AB:$AX,5,0)))</f>
        <v>0</v>
      </c>
      <c r="BG680" s="164" t="n">
        <f aca="false">IF(ISERROR(VLOOKUP($B680,$AB:$AX,6,0)),0,(VLOOKUP($B680,$AB:$AX,6,0)))</f>
        <v>0</v>
      </c>
      <c r="BH680" s="164" t="n">
        <f aca="false">IF(ISERROR(VLOOKUP($B680,$AB:$AX,7,0)),0,(VLOOKUP($B680,$AB:$AX,7,0)))</f>
        <v>0</v>
      </c>
      <c r="BI680" s="164" t="n">
        <f aca="false">IF(ISERROR(VLOOKUP($B680,$AB:$AX,8,0)),0,(VLOOKUP($B680,$AB:$AX,8,0)))</f>
        <v>0</v>
      </c>
      <c r="BJ680" s="164" t="n">
        <f aca="false">IF(ISERROR(VLOOKUP($B680,$AB:$AX,9,0)),0,(VLOOKUP($B680,$AB:$AX,9,0)))</f>
        <v>0</v>
      </c>
      <c r="BK680" s="165" t="n">
        <f aca="false">IF(ISERROR(VLOOKUP($B680,$AB:$AX,10,0)),0,(VLOOKUP($B680,$AB:$AX,10,0)))</f>
        <v>0</v>
      </c>
    </row>
    <row r="681" customFormat="false" ht="12.75" hidden="true" customHeight="false" outlineLevel="0" collapsed="false">
      <c r="A681" s="174" t="s">
        <v>1253</v>
      </c>
      <c r="AA681" s="5" t="s">
        <v>1253</v>
      </c>
      <c r="BB681" s="85" t="n">
        <f aca="false">IF(ISERROR(VLOOKUP($B681,$AB:$AX,1,0)),0,(VLOOKUP($B681,$AB:$AX,1,0)))</f>
        <v>0</v>
      </c>
      <c r="BC681" s="86" t="n">
        <f aca="false">IF(ISERROR(VLOOKUP($B681,$AB:$AX,2,0)),0,(VLOOKUP($B681,$AB:$AX,2,0)))</f>
        <v>0</v>
      </c>
      <c r="BD681" s="164" t="n">
        <f aca="false">IF(ISERROR(VLOOKUP($B681,$AB:$AX,3,0)),0,(VLOOKUP($B681,$AB:$AX,3,0)))</f>
        <v>0</v>
      </c>
      <c r="BE681" s="164" t="n">
        <f aca="false">IF(ISERROR(VLOOKUP($B681,$AB:$AX,4,0)),0,(VLOOKUP($B681,$AB:$AX,4,0)))</f>
        <v>0</v>
      </c>
      <c r="BF681" s="164" t="n">
        <f aca="false">IF(ISERROR(VLOOKUP($B681,$AB:$AX,5,0)),0,(VLOOKUP($B681,$AB:$AX,5,0)))</f>
        <v>0</v>
      </c>
      <c r="BG681" s="164" t="n">
        <f aca="false">IF(ISERROR(VLOOKUP($B681,$AB:$AX,6,0)),0,(VLOOKUP($B681,$AB:$AX,6,0)))</f>
        <v>0</v>
      </c>
      <c r="BH681" s="164" t="n">
        <f aca="false">IF(ISERROR(VLOOKUP($B681,$AB:$AX,7,0)),0,(VLOOKUP($B681,$AB:$AX,7,0)))</f>
        <v>0</v>
      </c>
      <c r="BI681" s="164" t="n">
        <f aca="false">IF(ISERROR(VLOOKUP($B681,$AB:$AX,8,0)),0,(VLOOKUP($B681,$AB:$AX,8,0)))</f>
        <v>0</v>
      </c>
      <c r="BJ681" s="164" t="n">
        <f aca="false">IF(ISERROR(VLOOKUP($B681,$AB:$AX,9,0)),0,(VLOOKUP($B681,$AB:$AX,9,0)))</f>
        <v>0</v>
      </c>
      <c r="BK681" s="165" t="n">
        <f aca="false">IF(ISERROR(VLOOKUP($B681,$AB:$AX,10,0)),0,(VLOOKUP($B681,$AB:$AX,10,0)))</f>
        <v>0</v>
      </c>
    </row>
    <row r="682" customFormat="false" ht="12.75" hidden="true" customHeight="false" outlineLevel="0" collapsed="false">
      <c r="A682" s="174" t="s">
        <v>1254</v>
      </c>
      <c r="AA682" s="5" t="s">
        <v>1254</v>
      </c>
      <c r="BB682" s="85" t="n">
        <f aca="false">IF(ISERROR(VLOOKUP($B682,$AB:$AX,1,0)),0,(VLOOKUP($B682,$AB:$AX,1,0)))</f>
        <v>0</v>
      </c>
      <c r="BC682" s="86" t="n">
        <f aca="false">IF(ISERROR(VLOOKUP($B682,$AB:$AX,2,0)),0,(VLOOKUP($B682,$AB:$AX,2,0)))</f>
        <v>0</v>
      </c>
      <c r="BD682" s="164" t="n">
        <f aca="false">IF(ISERROR(VLOOKUP($B682,$AB:$AX,3,0)),0,(VLOOKUP($B682,$AB:$AX,3,0)))</f>
        <v>0</v>
      </c>
      <c r="BE682" s="164" t="n">
        <f aca="false">IF(ISERROR(VLOOKUP($B682,$AB:$AX,4,0)),0,(VLOOKUP($B682,$AB:$AX,4,0)))</f>
        <v>0</v>
      </c>
      <c r="BF682" s="164" t="n">
        <f aca="false">IF(ISERROR(VLOOKUP($B682,$AB:$AX,5,0)),0,(VLOOKUP($B682,$AB:$AX,5,0)))</f>
        <v>0</v>
      </c>
      <c r="BG682" s="164" t="n">
        <f aca="false">IF(ISERROR(VLOOKUP($B682,$AB:$AX,6,0)),0,(VLOOKUP($B682,$AB:$AX,6,0)))</f>
        <v>0</v>
      </c>
      <c r="BH682" s="164" t="n">
        <f aca="false">IF(ISERROR(VLOOKUP($B682,$AB:$AX,7,0)),0,(VLOOKUP($B682,$AB:$AX,7,0)))</f>
        <v>0</v>
      </c>
      <c r="BI682" s="164" t="n">
        <f aca="false">IF(ISERROR(VLOOKUP($B682,$AB:$AX,8,0)),0,(VLOOKUP($B682,$AB:$AX,8,0)))</f>
        <v>0</v>
      </c>
      <c r="BJ682" s="164" t="n">
        <f aca="false">IF(ISERROR(VLOOKUP($B682,$AB:$AX,9,0)),0,(VLOOKUP($B682,$AB:$AX,9,0)))</f>
        <v>0</v>
      </c>
      <c r="BK682" s="165" t="n">
        <f aca="false">IF(ISERROR(VLOOKUP($B682,$AB:$AX,10,0)),0,(VLOOKUP($B682,$AB:$AX,10,0)))</f>
        <v>0</v>
      </c>
    </row>
    <row r="683" customFormat="false" ht="12.75" hidden="true" customHeight="false" outlineLevel="0" collapsed="false">
      <c r="A683" s="174" t="s">
        <v>1255</v>
      </c>
      <c r="AA683" s="5" t="s">
        <v>1255</v>
      </c>
      <c r="BB683" s="85" t="n">
        <f aca="false">IF(ISERROR(VLOOKUP($B683,$AB:$AX,1,0)),0,(VLOOKUP($B683,$AB:$AX,1,0)))</f>
        <v>0</v>
      </c>
      <c r="BC683" s="86" t="n">
        <f aca="false">IF(ISERROR(VLOOKUP($B683,$AB:$AX,2,0)),0,(VLOOKUP($B683,$AB:$AX,2,0)))</f>
        <v>0</v>
      </c>
      <c r="BD683" s="164" t="n">
        <f aca="false">IF(ISERROR(VLOOKUP($B683,$AB:$AX,3,0)),0,(VLOOKUP($B683,$AB:$AX,3,0)))</f>
        <v>0</v>
      </c>
      <c r="BE683" s="164" t="n">
        <f aca="false">IF(ISERROR(VLOOKUP($B683,$AB:$AX,4,0)),0,(VLOOKUP($B683,$AB:$AX,4,0)))</f>
        <v>0</v>
      </c>
      <c r="BF683" s="164" t="n">
        <f aca="false">IF(ISERROR(VLOOKUP($B683,$AB:$AX,5,0)),0,(VLOOKUP($B683,$AB:$AX,5,0)))</f>
        <v>0</v>
      </c>
      <c r="BG683" s="164" t="n">
        <f aca="false">IF(ISERROR(VLOOKUP($B683,$AB:$AX,6,0)),0,(VLOOKUP($B683,$AB:$AX,6,0)))</f>
        <v>0</v>
      </c>
      <c r="BH683" s="164" t="n">
        <f aca="false">IF(ISERROR(VLOOKUP($B683,$AB:$AX,7,0)),0,(VLOOKUP($B683,$AB:$AX,7,0)))</f>
        <v>0</v>
      </c>
      <c r="BI683" s="164" t="n">
        <f aca="false">IF(ISERROR(VLOOKUP($B683,$AB:$AX,8,0)),0,(VLOOKUP($B683,$AB:$AX,8,0)))</f>
        <v>0</v>
      </c>
      <c r="BJ683" s="164" t="n">
        <f aca="false">IF(ISERROR(VLOOKUP($B683,$AB:$AX,9,0)),0,(VLOOKUP($B683,$AB:$AX,9,0)))</f>
        <v>0</v>
      </c>
      <c r="BK683" s="165" t="n">
        <f aca="false">IF(ISERROR(VLOOKUP($B683,$AB:$AX,10,0)),0,(VLOOKUP($B683,$AB:$AX,10,0)))</f>
        <v>0</v>
      </c>
    </row>
    <row r="684" customFormat="false" ht="12.75" hidden="true" customHeight="false" outlineLevel="0" collapsed="false">
      <c r="A684" s="174" t="s">
        <v>1256</v>
      </c>
      <c r="AA684" s="5" t="s">
        <v>1256</v>
      </c>
      <c r="BB684" s="85" t="n">
        <f aca="false">IF(ISERROR(VLOOKUP($B684,$AB:$AX,1,0)),0,(VLOOKUP($B684,$AB:$AX,1,0)))</f>
        <v>0</v>
      </c>
      <c r="BC684" s="86" t="n">
        <f aca="false">IF(ISERROR(VLOOKUP($B684,$AB:$AX,2,0)),0,(VLOOKUP($B684,$AB:$AX,2,0)))</f>
        <v>0</v>
      </c>
      <c r="BD684" s="164" t="n">
        <f aca="false">IF(ISERROR(VLOOKUP($B684,$AB:$AX,3,0)),0,(VLOOKUP($B684,$AB:$AX,3,0)))</f>
        <v>0</v>
      </c>
      <c r="BE684" s="164" t="n">
        <f aca="false">IF(ISERROR(VLOOKUP($B684,$AB:$AX,4,0)),0,(VLOOKUP($B684,$AB:$AX,4,0)))</f>
        <v>0</v>
      </c>
      <c r="BF684" s="164" t="n">
        <f aca="false">IF(ISERROR(VLOOKUP($B684,$AB:$AX,5,0)),0,(VLOOKUP($B684,$AB:$AX,5,0)))</f>
        <v>0</v>
      </c>
      <c r="BG684" s="164" t="n">
        <f aca="false">IF(ISERROR(VLOOKUP($B684,$AB:$AX,6,0)),0,(VLOOKUP($B684,$AB:$AX,6,0)))</f>
        <v>0</v>
      </c>
      <c r="BH684" s="164" t="n">
        <f aca="false">IF(ISERROR(VLOOKUP($B684,$AB:$AX,7,0)),0,(VLOOKUP($B684,$AB:$AX,7,0)))</f>
        <v>0</v>
      </c>
      <c r="BI684" s="164" t="n">
        <f aca="false">IF(ISERROR(VLOOKUP($B684,$AB:$AX,8,0)),0,(VLOOKUP($B684,$AB:$AX,8,0)))</f>
        <v>0</v>
      </c>
      <c r="BJ684" s="164" t="n">
        <f aca="false">IF(ISERROR(VLOOKUP($B684,$AB:$AX,9,0)),0,(VLOOKUP($B684,$AB:$AX,9,0)))</f>
        <v>0</v>
      </c>
      <c r="BK684" s="165" t="n">
        <f aca="false">IF(ISERROR(VLOOKUP($B684,$AB:$AX,10,0)),0,(VLOOKUP($B684,$AB:$AX,10,0)))</f>
        <v>0</v>
      </c>
    </row>
    <row r="685" customFormat="false" ht="12.75" hidden="true" customHeight="false" outlineLevel="0" collapsed="false">
      <c r="A685" s="174" t="s">
        <v>1257</v>
      </c>
      <c r="AA685" s="5" t="s">
        <v>1257</v>
      </c>
      <c r="BB685" s="85" t="n">
        <f aca="false">IF(ISERROR(VLOOKUP($B685,$AB:$AX,1,0)),0,(VLOOKUP($B685,$AB:$AX,1,0)))</f>
        <v>0</v>
      </c>
      <c r="BC685" s="86" t="n">
        <f aca="false">IF(ISERROR(VLOOKUP($B685,$AB:$AX,2,0)),0,(VLOOKUP($B685,$AB:$AX,2,0)))</f>
        <v>0</v>
      </c>
      <c r="BD685" s="164" t="n">
        <f aca="false">IF(ISERROR(VLOOKUP($B685,$AB:$AX,3,0)),0,(VLOOKUP($B685,$AB:$AX,3,0)))</f>
        <v>0</v>
      </c>
      <c r="BE685" s="164" t="n">
        <f aca="false">IF(ISERROR(VLOOKUP($B685,$AB:$AX,4,0)),0,(VLOOKUP($B685,$AB:$AX,4,0)))</f>
        <v>0</v>
      </c>
      <c r="BF685" s="164" t="n">
        <f aca="false">IF(ISERROR(VLOOKUP($B685,$AB:$AX,5,0)),0,(VLOOKUP($B685,$AB:$AX,5,0)))</f>
        <v>0</v>
      </c>
      <c r="BG685" s="164" t="n">
        <f aca="false">IF(ISERROR(VLOOKUP($B685,$AB:$AX,6,0)),0,(VLOOKUP($B685,$AB:$AX,6,0)))</f>
        <v>0</v>
      </c>
      <c r="BH685" s="164" t="n">
        <f aca="false">IF(ISERROR(VLOOKUP($B685,$AB:$AX,7,0)),0,(VLOOKUP($B685,$AB:$AX,7,0)))</f>
        <v>0</v>
      </c>
      <c r="BI685" s="164" t="n">
        <f aca="false">IF(ISERROR(VLOOKUP($B685,$AB:$AX,8,0)),0,(VLOOKUP($B685,$AB:$AX,8,0)))</f>
        <v>0</v>
      </c>
      <c r="BJ685" s="164" t="n">
        <f aca="false">IF(ISERROR(VLOOKUP($B685,$AB:$AX,9,0)),0,(VLOOKUP($B685,$AB:$AX,9,0)))</f>
        <v>0</v>
      </c>
      <c r="BK685" s="165" t="n">
        <f aca="false">IF(ISERROR(VLOOKUP($B685,$AB:$AX,10,0)),0,(VLOOKUP($B685,$AB:$AX,10,0)))</f>
        <v>0</v>
      </c>
    </row>
    <row r="686" customFormat="false" ht="12.75" hidden="true" customHeight="false" outlineLevel="0" collapsed="false">
      <c r="A686" s="174" t="s">
        <v>1280</v>
      </c>
      <c r="B686" s="94" t="n">
        <v>0</v>
      </c>
      <c r="D686" s="22" t="n">
        <v>0</v>
      </c>
      <c r="E686" s="22" t="n">
        <v>0</v>
      </c>
      <c r="F686" s="22" t="n">
        <v>0</v>
      </c>
      <c r="G686" s="21" t="n">
        <v>0</v>
      </c>
      <c r="H686" s="22" t="n">
        <v>0</v>
      </c>
      <c r="I686" s="22" t="n">
        <v>0</v>
      </c>
      <c r="J686" s="149" t="n">
        <v>0</v>
      </c>
      <c r="K686" s="149" t="n">
        <v>0</v>
      </c>
      <c r="AA686" s="5" t="s">
        <v>1280</v>
      </c>
      <c r="AB686" s="5" t="n">
        <v>0</v>
      </c>
      <c r="AD686" s="5" t="n">
        <v>0</v>
      </c>
      <c r="AE686" s="5" t="n">
        <v>0</v>
      </c>
      <c r="AF686" s="5" t="n">
        <v>0</v>
      </c>
      <c r="AG686" s="5" t="n">
        <v>0</v>
      </c>
      <c r="AH686" s="5" t="n">
        <v>0</v>
      </c>
      <c r="AI686" s="5" t="n">
        <v>0</v>
      </c>
      <c r="AJ686" s="5" t="n">
        <v>0</v>
      </c>
      <c r="AK686" s="5" t="n">
        <v>0</v>
      </c>
      <c r="BB686" s="85" t="n">
        <f aca="false">IF(ISERROR(VLOOKUP($B686,$AB:$AX,1,0)),0,(VLOOKUP($B686,$AB:$AX,1,0)))</f>
        <v>0</v>
      </c>
      <c r="BC686" s="86" t="n">
        <f aca="false">IF(ISERROR(VLOOKUP($B686,$AB:$AX,2,0)),0,(VLOOKUP($B686,$AB:$AX,2,0)))</f>
        <v>0</v>
      </c>
      <c r="BD686" s="164" t="n">
        <f aca="false">IF(ISERROR(VLOOKUP($B686,$AB:$AX,3,0)),0,(VLOOKUP($B686,$AB:$AX,3,0)))</f>
        <v>0</v>
      </c>
      <c r="BE686" s="164" t="n">
        <f aca="false">IF(ISERROR(VLOOKUP($B686,$AB:$AX,4,0)),0,(VLOOKUP($B686,$AB:$AX,4,0)))</f>
        <v>0</v>
      </c>
      <c r="BF686" s="164" t="n">
        <f aca="false">IF(ISERROR(VLOOKUP($B686,$AB:$AX,5,0)),0,(VLOOKUP($B686,$AB:$AX,5,0)))</f>
        <v>0</v>
      </c>
      <c r="BG686" s="164" t="n">
        <f aca="false">IF(ISERROR(VLOOKUP($B686,$AB:$AX,6,0)),0,(VLOOKUP($B686,$AB:$AX,6,0)))</f>
        <v>0</v>
      </c>
      <c r="BH686" s="164" t="n">
        <f aca="false">IF(ISERROR(VLOOKUP($B686,$AB:$AX,7,0)),0,(VLOOKUP($B686,$AB:$AX,7,0)))</f>
        <v>0</v>
      </c>
      <c r="BI686" s="164" t="n">
        <f aca="false">IF(ISERROR(VLOOKUP($B686,$AB:$AX,8,0)),0,(VLOOKUP($B686,$AB:$AX,8,0)))</f>
        <v>0</v>
      </c>
      <c r="BJ686" s="164" t="n">
        <f aca="false">IF(ISERROR(VLOOKUP($B686,$AB:$AX,9,0)),0,(VLOOKUP($B686,$AB:$AX,9,0)))</f>
        <v>0</v>
      </c>
      <c r="BK686" s="165" t="n">
        <f aca="false">IF(ISERROR(VLOOKUP($B686,$AB:$AX,10,0)),0,(VLOOKUP($B686,$AB:$AX,10,0)))</f>
        <v>0</v>
      </c>
    </row>
    <row r="687" customFormat="false" ht="12.75" hidden="false" customHeight="false" outlineLevel="0" collapsed="false">
      <c r="A687" s="174" t="s">
        <v>1258</v>
      </c>
      <c r="B687" s="166" t="s">
        <v>161</v>
      </c>
      <c r="AA687" s="5" t="s">
        <v>1258</v>
      </c>
      <c r="AB687" s="146" t="s">
        <v>161</v>
      </c>
      <c r="BB687" s="85" t="str">
        <f aca="false">IF(ISERROR(VLOOKUP($B687,$AB:$AX,1,0)),0,(VLOOKUP($B687,$AB:$AX,1,0)))</f>
        <v>DEALS REMOVED</v>
      </c>
      <c r="BC687" s="86" t="n">
        <f aca="false">IF(ISERROR(VLOOKUP($B687,$AB:$AX,2,0)),0,(VLOOKUP($B687,$AB:$AX,2,0)))</f>
        <v>0</v>
      </c>
      <c r="BD687" s="164" t="n">
        <f aca="false">IF(ISERROR(VLOOKUP($B687,$AB:$AX,3,0)),0,(VLOOKUP($B687,$AB:$AX,3,0)))</f>
        <v>0</v>
      </c>
      <c r="BE687" s="164" t="n">
        <f aca="false">IF(ISERROR(VLOOKUP($B687,$AB:$AX,4,0)),0,(VLOOKUP($B687,$AB:$AX,4,0)))</f>
        <v>0</v>
      </c>
      <c r="BF687" s="164" t="n">
        <f aca="false">IF(ISERROR(VLOOKUP($B687,$AB:$AX,5,0)),0,(VLOOKUP($B687,$AB:$AX,5,0)))</f>
        <v>0</v>
      </c>
      <c r="BG687" s="164" t="n">
        <f aca="false">IF(ISERROR(VLOOKUP($B687,$AB:$AX,6,0)),0,(VLOOKUP($B687,$AB:$AX,6,0)))</f>
        <v>0</v>
      </c>
      <c r="BH687" s="164" t="n">
        <f aca="false">IF(ISERROR(VLOOKUP($B687,$AB:$AX,7,0)),0,(VLOOKUP($B687,$AB:$AX,7,0)))</f>
        <v>0</v>
      </c>
      <c r="BI687" s="164" t="n">
        <f aca="false">IF(ISERROR(VLOOKUP($B687,$AB:$AX,8,0)),0,(VLOOKUP($B687,$AB:$AX,8,0)))</f>
        <v>0</v>
      </c>
      <c r="BJ687" s="164" t="n">
        <f aca="false">IF(ISERROR(VLOOKUP($B687,$AB:$AX,9,0)),0,(VLOOKUP($B687,$AB:$AX,9,0)))</f>
        <v>0</v>
      </c>
      <c r="BK687" s="165" t="n">
        <f aca="false">IF(ISERROR(VLOOKUP($B687,$AB:$AX,10,0)),0,(VLOOKUP($B687,$AB:$AX,10,0)))</f>
        <v>0</v>
      </c>
    </row>
    <row r="688" customFormat="false" ht="12.75" hidden="false" customHeight="false" outlineLevel="0" collapsed="false">
      <c r="A688" s="174" t="s">
        <v>1259</v>
      </c>
      <c r="B688" s="94" t="s">
        <v>1212</v>
      </c>
      <c r="C688" s="21" t="s">
        <v>1099</v>
      </c>
      <c r="D688" s="22" t="s">
        <v>1213</v>
      </c>
      <c r="AA688" s="5" t="s">
        <v>1259</v>
      </c>
      <c r="BB688" s="85" t="str">
        <f aca="false">IF(ISERROR(VLOOKUP($B688,$AB:$AX,1,0)),0,(VLOOKUP($B688,$AB:$AX,1,0)))</f>
        <v>Pt. Kembla Copper</v>
      </c>
      <c r="BC688" s="86" t="str">
        <f aca="false">IF(ISERROR(VLOOKUP($B688,$AB:$AX,2,0)),0,(VLOOKUP($B688,$AB:$AX,2,0)))</f>
        <v>Q3 01</v>
      </c>
      <c r="BD688" s="164" t="str">
        <f aca="false">IF(ISERROR(VLOOKUP($B688,$AB:$AX,3,0)),0,(VLOOKUP($B688,$AB:$AX,3,0)))</f>
        <v>Lowe</v>
      </c>
      <c r="BE688" s="164" t="n">
        <f aca="false">IF(ISERROR(VLOOKUP($B688,$AB:$AX,4,0)),0,(VLOOKUP($B688,$AB:$AX,4,0)))</f>
        <v>0</v>
      </c>
      <c r="BF688" s="164" t="n">
        <f aca="false">IF(ISERROR(VLOOKUP($B688,$AB:$AX,5,0)),0,(VLOOKUP($B688,$AB:$AX,5,0)))</f>
        <v>0</v>
      </c>
      <c r="BG688" s="164" t="n">
        <f aca="false">IF(ISERROR(VLOOKUP($B688,$AB:$AX,6,0)),0,(VLOOKUP($B688,$AB:$AX,6,0)))</f>
        <v>0</v>
      </c>
      <c r="BH688" s="164" t="n">
        <f aca="false">IF(ISERROR(VLOOKUP($B688,$AB:$AX,7,0)),0,(VLOOKUP($B688,$AB:$AX,7,0)))</f>
        <v>0</v>
      </c>
      <c r="BI688" s="164" t="n">
        <f aca="false">IF(ISERROR(VLOOKUP($B688,$AB:$AX,8,0)),0,(VLOOKUP($B688,$AB:$AX,8,0)))</f>
        <v>0</v>
      </c>
      <c r="BJ688" s="164" t="n">
        <f aca="false">IF(ISERROR(VLOOKUP($B688,$AB:$AX,9,0)),0,(VLOOKUP($B688,$AB:$AX,9,0)))</f>
        <v>0</v>
      </c>
      <c r="BK688" s="165" t="n">
        <f aca="false">IF(ISERROR(VLOOKUP($B688,$AB:$AX,10,0)),0,(VLOOKUP($B688,$AB:$AX,10,0)))</f>
        <v>0</v>
      </c>
    </row>
    <row r="689" customFormat="false" ht="12.75" hidden="true" customHeight="false" outlineLevel="0" collapsed="false">
      <c r="A689" s="174" t="s">
        <v>1260</v>
      </c>
      <c r="B689" s="94" t="s">
        <v>1219</v>
      </c>
      <c r="C689" s="21" t="s">
        <v>1099</v>
      </c>
      <c r="D689" s="22" t="s">
        <v>1217</v>
      </c>
      <c r="AA689" s="5" t="s">
        <v>1260</v>
      </c>
      <c r="BB689" s="85" t="str">
        <f aca="false">IF(ISERROR(VLOOKUP($B689,$AB:$AX,1,0)),0,(VLOOKUP($B689,$AB:$AX,1,0)))</f>
        <v>Eraring Energy</v>
      </c>
      <c r="BC689" s="86" t="str">
        <f aca="false">IF(ISERROR(VLOOKUP($B689,$AB:$AX,2,0)),0,(VLOOKUP($B689,$AB:$AX,2,0)))</f>
        <v>Q4 01</v>
      </c>
      <c r="BD689" s="164" t="str">
        <f aca="false">IF(ISERROR(VLOOKUP($B689,$AB:$AX,3,0)),0,(VLOOKUP($B689,$AB:$AX,3,0)))</f>
        <v>Quilkey</v>
      </c>
      <c r="BE689" s="164" t="n">
        <f aca="false">IF(ISERROR(VLOOKUP($B689,$AB:$AX,4,0)),0,(VLOOKUP($B689,$AB:$AX,4,0)))</f>
        <v>0</v>
      </c>
      <c r="BF689" s="164" t="n">
        <f aca="false">IF(ISERROR(VLOOKUP($B689,$AB:$AX,5,0)),0,(VLOOKUP($B689,$AB:$AX,5,0)))</f>
        <v>0</v>
      </c>
      <c r="BG689" s="164" t="n">
        <f aca="false">IF(ISERROR(VLOOKUP($B689,$AB:$AX,6,0)),0,(VLOOKUP($B689,$AB:$AX,6,0)))</f>
        <v>0</v>
      </c>
      <c r="BH689" s="164" t="n">
        <f aca="false">IF(ISERROR(VLOOKUP($B689,$AB:$AX,7,0)),0,(VLOOKUP($B689,$AB:$AX,7,0)))</f>
        <v>0</v>
      </c>
      <c r="BI689" s="164" t="n">
        <f aca="false">IF(ISERROR(VLOOKUP($B689,$AB:$AX,8,0)),0,(VLOOKUP($B689,$AB:$AX,8,0)))</f>
        <v>0</v>
      </c>
      <c r="BJ689" s="164" t="n">
        <f aca="false">IF(ISERROR(VLOOKUP($B689,$AB:$AX,9,0)),0,(VLOOKUP($B689,$AB:$AX,9,0)))</f>
        <v>0</v>
      </c>
      <c r="BK689" s="165" t="n">
        <f aca="false">IF(ISERROR(VLOOKUP($B689,$AB:$AX,10,0)),0,(VLOOKUP($B689,$AB:$AX,10,0)))</f>
        <v>0</v>
      </c>
    </row>
    <row r="690" customFormat="false" ht="12.75" hidden="true" customHeight="false" outlineLevel="0" collapsed="false">
      <c r="A690" s="174" t="s">
        <v>1261</v>
      </c>
      <c r="AA690" s="5" t="s">
        <v>1261</v>
      </c>
      <c r="BB690" s="85" t="n">
        <f aca="false">IF(ISERROR(VLOOKUP($B690,$AB:$AX,1,0)),0,(VLOOKUP($B690,$AB:$AX,1,0)))</f>
        <v>0</v>
      </c>
      <c r="BC690" s="86" t="n">
        <f aca="false">IF(ISERROR(VLOOKUP($B690,$AB:$AX,2,0)),0,(VLOOKUP($B690,$AB:$AX,2,0)))</f>
        <v>0</v>
      </c>
      <c r="BD690" s="164" t="n">
        <f aca="false">IF(ISERROR(VLOOKUP($B690,$AB:$AX,3,0)),0,(VLOOKUP($B690,$AB:$AX,3,0)))</f>
        <v>0</v>
      </c>
      <c r="BE690" s="164" t="n">
        <f aca="false">IF(ISERROR(VLOOKUP($B690,$AB:$AX,4,0)),0,(VLOOKUP($B690,$AB:$AX,4,0)))</f>
        <v>0</v>
      </c>
      <c r="BF690" s="164" t="n">
        <f aca="false">IF(ISERROR(VLOOKUP($B690,$AB:$AX,5,0)),0,(VLOOKUP($B690,$AB:$AX,5,0)))</f>
        <v>0</v>
      </c>
      <c r="BG690" s="164" t="n">
        <f aca="false">IF(ISERROR(VLOOKUP($B690,$AB:$AX,6,0)),0,(VLOOKUP($B690,$AB:$AX,6,0)))</f>
        <v>0</v>
      </c>
      <c r="BH690" s="164" t="n">
        <f aca="false">IF(ISERROR(VLOOKUP($B690,$AB:$AX,7,0)),0,(VLOOKUP($B690,$AB:$AX,7,0)))</f>
        <v>0</v>
      </c>
      <c r="BI690" s="164" t="n">
        <f aca="false">IF(ISERROR(VLOOKUP($B690,$AB:$AX,8,0)),0,(VLOOKUP($B690,$AB:$AX,8,0)))</f>
        <v>0</v>
      </c>
      <c r="BJ690" s="164" t="n">
        <f aca="false">IF(ISERROR(VLOOKUP($B690,$AB:$AX,9,0)),0,(VLOOKUP($B690,$AB:$AX,9,0)))</f>
        <v>0</v>
      </c>
      <c r="BK690" s="165" t="n">
        <f aca="false">IF(ISERROR(VLOOKUP($B690,$AB:$AX,10,0)),0,(VLOOKUP($B690,$AB:$AX,10,0)))</f>
        <v>0</v>
      </c>
    </row>
    <row r="691" customFormat="false" ht="12.75" hidden="true" customHeight="false" outlineLevel="0" collapsed="false">
      <c r="A691" s="174" t="s">
        <v>1262</v>
      </c>
      <c r="AA691" s="5" t="s">
        <v>1262</v>
      </c>
      <c r="BB691" s="85" t="n">
        <f aca="false">IF(ISERROR(VLOOKUP($B691,$AB:$AX,1,0)),0,(VLOOKUP($B691,$AB:$AX,1,0)))</f>
        <v>0</v>
      </c>
      <c r="BC691" s="86" t="n">
        <f aca="false">IF(ISERROR(VLOOKUP($B691,$AB:$AX,2,0)),0,(VLOOKUP($B691,$AB:$AX,2,0)))</f>
        <v>0</v>
      </c>
      <c r="BD691" s="164" t="n">
        <f aca="false">IF(ISERROR(VLOOKUP($B691,$AB:$AX,3,0)),0,(VLOOKUP($B691,$AB:$AX,3,0)))</f>
        <v>0</v>
      </c>
      <c r="BE691" s="164" t="n">
        <f aca="false">IF(ISERROR(VLOOKUP($B691,$AB:$AX,4,0)),0,(VLOOKUP($B691,$AB:$AX,4,0)))</f>
        <v>0</v>
      </c>
      <c r="BF691" s="164" t="n">
        <f aca="false">IF(ISERROR(VLOOKUP($B691,$AB:$AX,5,0)),0,(VLOOKUP($B691,$AB:$AX,5,0)))</f>
        <v>0</v>
      </c>
      <c r="BG691" s="164" t="n">
        <f aca="false">IF(ISERROR(VLOOKUP($B691,$AB:$AX,6,0)),0,(VLOOKUP($B691,$AB:$AX,6,0)))</f>
        <v>0</v>
      </c>
      <c r="BH691" s="164" t="n">
        <f aca="false">IF(ISERROR(VLOOKUP($B691,$AB:$AX,7,0)),0,(VLOOKUP($B691,$AB:$AX,7,0)))</f>
        <v>0</v>
      </c>
      <c r="BI691" s="164" t="n">
        <f aca="false">IF(ISERROR(VLOOKUP($B691,$AB:$AX,8,0)),0,(VLOOKUP($B691,$AB:$AX,8,0)))</f>
        <v>0</v>
      </c>
      <c r="BJ691" s="164" t="n">
        <f aca="false">IF(ISERROR(VLOOKUP($B691,$AB:$AX,9,0)),0,(VLOOKUP($B691,$AB:$AX,9,0)))</f>
        <v>0</v>
      </c>
      <c r="BK691" s="165" t="n">
        <f aca="false">IF(ISERROR(VLOOKUP($B691,$AB:$AX,10,0)),0,(VLOOKUP($B691,$AB:$AX,10,0)))</f>
        <v>0</v>
      </c>
    </row>
    <row r="692" customFormat="false" ht="12.75" hidden="true" customHeight="false" outlineLevel="0" collapsed="false">
      <c r="A692" s="174" t="s">
        <v>1263</v>
      </c>
      <c r="AA692" s="5" t="s">
        <v>1263</v>
      </c>
      <c r="BB692" s="85" t="n">
        <f aca="false">IF(ISERROR(VLOOKUP($B692,$AB:$AX,1,0)),0,(VLOOKUP($B692,$AB:$AX,1,0)))</f>
        <v>0</v>
      </c>
      <c r="BC692" s="86" t="n">
        <f aca="false">IF(ISERROR(VLOOKUP($B692,$AB:$AX,2,0)),0,(VLOOKUP($B692,$AB:$AX,2,0)))</f>
        <v>0</v>
      </c>
      <c r="BD692" s="164" t="n">
        <f aca="false">IF(ISERROR(VLOOKUP($B692,$AB:$AX,3,0)),0,(VLOOKUP($B692,$AB:$AX,3,0)))</f>
        <v>0</v>
      </c>
      <c r="BE692" s="164" t="n">
        <f aca="false">IF(ISERROR(VLOOKUP($B692,$AB:$AX,4,0)),0,(VLOOKUP($B692,$AB:$AX,4,0)))</f>
        <v>0</v>
      </c>
      <c r="BF692" s="164" t="n">
        <f aca="false">IF(ISERROR(VLOOKUP($B692,$AB:$AX,5,0)),0,(VLOOKUP($B692,$AB:$AX,5,0)))</f>
        <v>0</v>
      </c>
      <c r="BG692" s="164" t="n">
        <f aca="false">IF(ISERROR(VLOOKUP($B692,$AB:$AX,6,0)),0,(VLOOKUP($B692,$AB:$AX,6,0)))</f>
        <v>0</v>
      </c>
      <c r="BH692" s="164" t="n">
        <f aca="false">IF(ISERROR(VLOOKUP($B692,$AB:$AX,7,0)),0,(VLOOKUP($B692,$AB:$AX,7,0)))</f>
        <v>0</v>
      </c>
      <c r="BI692" s="164" t="n">
        <f aca="false">IF(ISERROR(VLOOKUP($B692,$AB:$AX,8,0)),0,(VLOOKUP($B692,$AB:$AX,8,0)))</f>
        <v>0</v>
      </c>
      <c r="BJ692" s="164" t="n">
        <f aca="false">IF(ISERROR(VLOOKUP($B692,$AB:$AX,9,0)),0,(VLOOKUP($B692,$AB:$AX,9,0)))</f>
        <v>0</v>
      </c>
      <c r="BK692" s="165" t="n">
        <f aca="false">IF(ISERROR(VLOOKUP($B692,$AB:$AX,10,0)),0,(VLOOKUP($B692,$AB:$AX,10,0)))</f>
        <v>0</v>
      </c>
    </row>
    <row r="693" customFormat="false" ht="12.75" hidden="true" customHeight="false" outlineLevel="0" collapsed="false">
      <c r="A693" s="174" t="s">
        <v>1264</v>
      </c>
      <c r="AA693" s="5" t="s">
        <v>1264</v>
      </c>
      <c r="BB693" s="85" t="n">
        <f aca="false">IF(ISERROR(VLOOKUP($B693,$AB:$AX,1,0)),0,(VLOOKUP($B693,$AB:$AX,1,0)))</f>
        <v>0</v>
      </c>
      <c r="BC693" s="86" t="n">
        <f aca="false">IF(ISERROR(VLOOKUP($B693,$AB:$AX,2,0)),0,(VLOOKUP($B693,$AB:$AX,2,0)))</f>
        <v>0</v>
      </c>
      <c r="BD693" s="164" t="n">
        <f aca="false">IF(ISERROR(VLOOKUP($B693,$AB:$AX,3,0)),0,(VLOOKUP($B693,$AB:$AX,3,0)))</f>
        <v>0</v>
      </c>
      <c r="BE693" s="164" t="n">
        <f aca="false">IF(ISERROR(VLOOKUP($B693,$AB:$AX,4,0)),0,(VLOOKUP($B693,$AB:$AX,4,0)))</f>
        <v>0</v>
      </c>
      <c r="BF693" s="164" t="n">
        <f aca="false">IF(ISERROR(VLOOKUP($B693,$AB:$AX,5,0)),0,(VLOOKUP($B693,$AB:$AX,5,0)))</f>
        <v>0</v>
      </c>
      <c r="BG693" s="164" t="n">
        <f aca="false">IF(ISERROR(VLOOKUP($B693,$AB:$AX,6,0)),0,(VLOOKUP($B693,$AB:$AX,6,0)))</f>
        <v>0</v>
      </c>
      <c r="BH693" s="164" t="n">
        <f aca="false">IF(ISERROR(VLOOKUP($B693,$AB:$AX,7,0)),0,(VLOOKUP($B693,$AB:$AX,7,0)))</f>
        <v>0</v>
      </c>
      <c r="BI693" s="164" t="n">
        <f aca="false">IF(ISERROR(VLOOKUP($B693,$AB:$AX,8,0)),0,(VLOOKUP($B693,$AB:$AX,8,0)))</f>
        <v>0</v>
      </c>
      <c r="BJ693" s="164" t="n">
        <f aca="false">IF(ISERROR(VLOOKUP($B693,$AB:$AX,9,0)),0,(VLOOKUP($B693,$AB:$AX,9,0)))</f>
        <v>0</v>
      </c>
      <c r="BK693" s="165" t="n">
        <f aca="false">IF(ISERROR(VLOOKUP($B693,$AB:$AX,10,0)),0,(VLOOKUP($B693,$AB:$AX,10,0)))</f>
        <v>0</v>
      </c>
    </row>
    <row r="694" customFormat="false" ht="12.75" hidden="true" customHeight="false" outlineLevel="0" collapsed="false">
      <c r="A694" s="174" t="s">
        <v>1265</v>
      </c>
      <c r="AA694" s="5" t="s">
        <v>1265</v>
      </c>
      <c r="BB694" s="85" t="n">
        <f aca="false">IF(ISERROR(VLOOKUP($B694,$AB:$AX,1,0)),0,(VLOOKUP($B694,$AB:$AX,1,0)))</f>
        <v>0</v>
      </c>
      <c r="BC694" s="86" t="n">
        <f aca="false">IF(ISERROR(VLOOKUP($B694,$AB:$AX,2,0)),0,(VLOOKUP($B694,$AB:$AX,2,0)))</f>
        <v>0</v>
      </c>
      <c r="BD694" s="164" t="n">
        <f aca="false">IF(ISERROR(VLOOKUP($B694,$AB:$AX,3,0)),0,(VLOOKUP($B694,$AB:$AX,3,0)))</f>
        <v>0</v>
      </c>
      <c r="BE694" s="164" t="n">
        <f aca="false">IF(ISERROR(VLOOKUP($B694,$AB:$AX,4,0)),0,(VLOOKUP($B694,$AB:$AX,4,0)))</f>
        <v>0</v>
      </c>
      <c r="BF694" s="164" t="n">
        <f aca="false">IF(ISERROR(VLOOKUP($B694,$AB:$AX,5,0)),0,(VLOOKUP($B694,$AB:$AX,5,0)))</f>
        <v>0</v>
      </c>
      <c r="BG694" s="164" t="n">
        <f aca="false">IF(ISERROR(VLOOKUP($B694,$AB:$AX,6,0)),0,(VLOOKUP($B694,$AB:$AX,6,0)))</f>
        <v>0</v>
      </c>
      <c r="BH694" s="164" t="n">
        <f aca="false">IF(ISERROR(VLOOKUP($B694,$AB:$AX,7,0)),0,(VLOOKUP($B694,$AB:$AX,7,0)))</f>
        <v>0</v>
      </c>
      <c r="BI694" s="164" t="n">
        <f aca="false">IF(ISERROR(VLOOKUP($B694,$AB:$AX,8,0)),0,(VLOOKUP($B694,$AB:$AX,8,0)))</f>
        <v>0</v>
      </c>
      <c r="BJ694" s="164" t="n">
        <f aca="false">IF(ISERROR(VLOOKUP($B694,$AB:$AX,9,0)),0,(VLOOKUP($B694,$AB:$AX,9,0)))</f>
        <v>0</v>
      </c>
      <c r="BK694" s="165" t="n">
        <f aca="false">IF(ISERROR(VLOOKUP($B694,$AB:$AX,10,0)),0,(VLOOKUP($B694,$AB:$AX,10,0)))</f>
        <v>0</v>
      </c>
    </row>
    <row r="695" customFormat="false" ht="12.75" hidden="true" customHeight="false" outlineLevel="0" collapsed="false">
      <c r="A695" s="174" t="s">
        <v>1266</v>
      </c>
      <c r="AA695" s="5" t="s">
        <v>1266</v>
      </c>
      <c r="BB695" s="85" t="n">
        <f aca="false">IF(ISERROR(VLOOKUP($B695,$AB:$AX,1,0)),0,(VLOOKUP($B695,$AB:$AX,1,0)))</f>
        <v>0</v>
      </c>
      <c r="BC695" s="86" t="n">
        <f aca="false">IF(ISERROR(VLOOKUP($B695,$AB:$AX,2,0)),0,(VLOOKUP($B695,$AB:$AX,2,0)))</f>
        <v>0</v>
      </c>
      <c r="BD695" s="164" t="n">
        <f aca="false">IF(ISERROR(VLOOKUP($B695,$AB:$AX,3,0)),0,(VLOOKUP($B695,$AB:$AX,3,0)))</f>
        <v>0</v>
      </c>
      <c r="BE695" s="164" t="n">
        <f aca="false">IF(ISERROR(VLOOKUP($B695,$AB:$AX,4,0)),0,(VLOOKUP($B695,$AB:$AX,4,0)))</f>
        <v>0</v>
      </c>
      <c r="BF695" s="164" t="n">
        <f aca="false">IF(ISERROR(VLOOKUP($B695,$AB:$AX,5,0)),0,(VLOOKUP($B695,$AB:$AX,5,0)))</f>
        <v>0</v>
      </c>
      <c r="BG695" s="164" t="n">
        <f aca="false">IF(ISERROR(VLOOKUP($B695,$AB:$AX,6,0)),0,(VLOOKUP($B695,$AB:$AX,6,0)))</f>
        <v>0</v>
      </c>
      <c r="BH695" s="164" t="n">
        <f aca="false">IF(ISERROR(VLOOKUP($B695,$AB:$AX,7,0)),0,(VLOOKUP($B695,$AB:$AX,7,0)))</f>
        <v>0</v>
      </c>
      <c r="BI695" s="164" t="n">
        <f aca="false">IF(ISERROR(VLOOKUP($B695,$AB:$AX,8,0)),0,(VLOOKUP($B695,$AB:$AX,8,0)))</f>
        <v>0</v>
      </c>
      <c r="BJ695" s="164" t="n">
        <f aca="false">IF(ISERROR(VLOOKUP($B695,$AB:$AX,9,0)),0,(VLOOKUP($B695,$AB:$AX,9,0)))</f>
        <v>0</v>
      </c>
      <c r="BK695" s="165" t="n">
        <f aca="false">IF(ISERROR(VLOOKUP($B695,$AB:$AX,10,0)),0,(VLOOKUP($B695,$AB:$AX,10,0)))</f>
        <v>0</v>
      </c>
    </row>
    <row r="696" customFormat="false" ht="12.75" hidden="true" customHeight="false" outlineLevel="0" collapsed="false">
      <c r="A696" s="174" t="s">
        <v>1267</v>
      </c>
      <c r="AA696" s="5" t="s">
        <v>1267</v>
      </c>
      <c r="BB696" s="85" t="n">
        <f aca="false">IF(ISERROR(VLOOKUP($B696,$AB:$AX,1,0)),0,(VLOOKUP($B696,$AB:$AX,1,0)))</f>
        <v>0</v>
      </c>
      <c r="BC696" s="86" t="n">
        <f aca="false">IF(ISERROR(VLOOKUP($B696,$AB:$AX,2,0)),0,(VLOOKUP($B696,$AB:$AX,2,0)))</f>
        <v>0</v>
      </c>
      <c r="BD696" s="164" t="n">
        <f aca="false">IF(ISERROR(VLOOKUP($B696,$AB:$AX,3,0)),0,(VLOOKUP($B696,$AB:$AX,3,0)))</f>
        <v>0</v>
      </c>
      <c r="BE696" s="164" t="n">
        <f aca="false">IF(ISERROR(VLOOKUP($B696,$AB:$AX,4,0)),0,(VLOOKUP($B696,$AB:$AX,4,0)))</f>
        <v>0</v>
      </c>
      <c r="BF696" s="164" t="n">
        <f aca="false">IF(ISERROR(VLOOKUP($B696,$AB:$AX,5,0)),0,(VLOOKUP($B696,$AB:$AX,5,0)))</f>
        <v>0</v>
      </c>
      <c r="BG696" s="164" t="n">
        <f aca="false">IF(ISERROR(VLOOKUP($B696,$AB:$AX,6,0)),0,(VLOOKUP($B696,$AB:$AX,6,0)))</f>
        <v>0</v>
      </c>
      <c r="BH696" s="164" t="n">
        <f aca="false">IF(ISERROR(VLOOKUP($B696,$AB:$AX,7,0)),0,(VLOOKUP($B696,$AB:$AX,7,0)))</f>
        <v>0</v>
      </c>
      <c r="BI696" s="164" t="n">
        <f aca="false">IF(ISERROR(VLOOKUP($B696,$AB:$AX,8,0)),0,(VLOOKUP($B696,$AB:$AX,8,0)))</f>
        <v>0</v>
      </c>
      <c r="BJ696" s="164" t="n">
        <f aca="false">IF(ISERROR(VLOOKUP($B696,$AB:$AX,9,0)),0,(VLOOKUP($B696,$AB:$AX,9,0)))</f>
        <v>0</v>
      </c>
      <c r="BK696" s="165" t="n">
        <f aca="false">IF(ISERROR(VLOOKUP($B696,$AB:$AX,10,0)),0,(VLOOKUP($B696,$AB:$AX,10,0)))</f>
        <v>0</v>
      </c>
    </row>
    <row r="697" customFormat="false" ht="12.75" hidden="true" customHeight="false" outlineLevel="0" collapsed="false">
      <c r="A697" s="174" t="s">
        <v>1268</v>
      </c>
      <c r="AA697" s="5" t="s">
        <v>1268</v>
      </c>
      <c r="BB697" s="85" t="n">
        <f aca="false">IF(ISERROR(VLOOKUP($B697,$AB:$AX,1,0)),0,(VLOOKUP($B697,$AB:$AX,1,0)))</f>
        <v>0</v>
      </c>
      <c r="BC697" s="86" t="n">
        <f aca="false">IF(ISERROR(VLOOKUP($B697,$AB:$AX,2,0)),0,(VLOOKUP($B697,$AB:$AX,2,0)))</f>
        <v>0</v>
      </c>
      <c r="BD697" s="164" t="n">
        <f aca="false">IF(ISERROR(VLOOKUP($B697,$AB:$AX,3,0)),0,(VLOOKUP($B697,$AB:$AX,3,0)))</f>
        <v>0</v>
      </c>
      <c r="BE697" s="164" t="n">
        <f aca="false">IF(ISERROR(VLOOKUP($B697,$AB:$AX,4,0)),0,(VLOOKUP($B697,$AB:$AX,4,0)))</f>
        <v>0</v>
      </c>
      <c r="BF697" s="164" t="n">
        <f aca="false">IF(ISERROR(VLOOKUP($B697,$AB:$AX,5,0)),0,(VLOOKUP($B697,$AB:$AX,5,0)))</f>
        <v>0</v>
      </c>
      <c r="BG697" s="164" t="n">
        <f aca="false">IF(ISERROR(VLOOKUP($B697,$AB:$AX,6,0)),0,(VLOOKUP($B697,$AB:$AX,6,0)))</f>
        <v>0</v>
      </c>
      <c r="BH697" s="164" t="n">
        <f aca="false">IF(ISERROR(VLOOKUP($B697,$AB:$AX,7,0)),0,(VLOOKUP($B697,$AB:$AX,7,0)))</f>
        <v>0</v>
      </c>
      <c r="BI697" s="164" t="n">
        <f aca="false">IF(ISERROR(VLOOKUP($B697,$AB:$AX,8,0)),0,(VLOOKUP($B697,$AB:$AX,8,0)))</f>
        <v>0</v>
      </c>
      <c r="BJ697" s="164" t="n">
        <f aca="false">IF(ISERROR(VLOOKUP($B697,$AB:$AX,9,0)),0,(VLOOKUP($B697,$AB:$AX,9,0)))</f>
        <v>0</v>
      </c>
      <c r="BK697" s="165" t="n">
        <f aca="false">IF(ISERROR(VLOOKUP($B697,$AB:$AX,10,0)),0,(VLOOKUP($B697,$AB:$AX,10,0)))</f>
        <v>0</v>
      </c>
    </row>
    <row r="698" customFormat="false" ht="12.75" hidden="true" customHeight="false" outlineLevel="0" collapsed="false">
      <c r="A698" s="174" t="s">
        <v>1269</v>
      </c>
      <c r="AA698" s="5" t="s">
        <v>1269</v>
      </c>
      <c r="BB698" s="85" t="n">
        <f aca="false">IF(ISERROR(VLOOKUP($B698,$AB:$AX,1,0)),0,(VLOOKUP($B698,$AB:$AX,1,0)))</f>
        <v>0</v>
      </c>
      <c r="BC698" s="86" t="n">
        <f aca="false">IF(ISERROR(VLOOKUP($B698,$AB:$AX,2,0)),0,(VLOOKUP($B698,$AB:$AX,2,0)))</f>
        <v>0</v>
      </c>
      <c r="BD698" s="164" t="n">
        <f aca="false">IF(ISERROR(VLOOKUP($B698,$AB:$AX,3,0)),0,(VLOOKUP($B698,$AB:$AX,3,0)))</f>
        <v>0</v>
      </c>
      <c r="BE698" s="164" t="n">
        <f aca="false">IF(ISERROR(VLOOKUP($B698,$AB:$AX,4,0)),0,(VLOOKUP($B698,$AB:$AX,4,0)))</f>
        <v>0</v>
      </c>
      <c r="BF698" s="164" t="n">
        <f aca="false">IF(ISERROR(VLOOKUP($B698,$AB:$AX,5,0)),0,(VLOOKUP($B698,$AB:$AX,5,0)))</f>
        <v>0</v>
      </c>
      <c r="BG698" s="164" t="n">
        <f aca="false">IF(ISERROR(VLOOKUP($B698,$AB:$AX,6,0)),0,(VLOOKUP($B698,$AB:$AX,6,0)))</f>
        <v>0</v>
      </c>
      <c r="BH698" s="164" t="n">
        <f aca="false">IF(ISERROR(VLOOKUP($B698,$AB:$AX,7,0)),0,(VLOOKUP($B698,$AB:$AX,7,0)))</f>
        <v>0</v>
      </c>
      <c r="BI698" s="164" t="n">
        <f aca="false">IF(ISERROR(VLOOKUP($B698,$AB:$AX,8,0)),0,(VLOOKUP($B698,$AB:$AX,8,0)))</f>
        <v>0</v>
      </c>
      <c r="BJ698" s="164" t="n">
        <f aca="false">IF(ISERROR(VLOOKUP($B698,$AB:$AX,9,0)),0,(VLOOKUP($B698,$AB:$AX,9,0)))</f>
        <v>0</v>
      </c>
      <c r="BK698" s="165" t="n">
        <f aca="false">IF(ISERROR(VLOOKUP($B698,$AB:$AX,10,0)),0,(VLOOKUP($B698,$AB:$AX,10,0)))</f>
        <v>0</v>
      </c>
    </row>
    <row r="699" customFormat="false" ht="12.75" hidden="true" customHeight="false" outlineLevel="0" collapsed="false">
      <c r="A699" s="174" t="s">
        <v>1270</v>
      </c>
      <c r="AA699" s="5" t="s">
        <v>1270</v>
      </c>
      <c r="BB699" s="85" t="n">
        <f aca="false">IF(ISERROR(VLOOKUP($B699,$AB:$AX,1,0)),0,(VLOOKUP($B699,$AB:$AX,1,0)))</f>
        <v>0</v>
      </c>
      <c r="BC699" s="86" t="n">
        <f aca="false">IF(ISERROR(VLOOKUP($B699,$AB:$AX,2,0)),0,(VLOOKUP($B699,$AB:$AX,2,0)))</f>
        <v>0</v>
      </c>
      <c r="BD699" s="164" t="n">
        <f aca="false">IF(ISERROR(VLOOKUP($B699,$AB:$AX,3,0)),0,(VLOOKUP($B699,$AB:$AX,3,0)))</f>
        <v>0</v>
      </c>
      <c r="BE699" s="164" t="n">
        <f aca="false">IF(ISERROR(VLOOKUP($B699,$AB:$AX,4,0)),0,(VLOOKUP($B699,$AB:$AX,4,0)))</f>
        <v>0</v>
      </c>
      <c r="BF699" s="164" t="n">
        <f aca="false">IF(ISERROR(VLOOKUP($B699,$AB:$AX,5,0)),0,(VLOOKUP($B699,$AB:$AX,5,0)))</f>
        <v>0</v>
      </c>
      <c r="BG699" s="164" t="n">
        <f aca="false">IF(ISERROR(VLOOKUP($B699,$AB:$AX,6,0)),0,(VLOOKUP($B699,$AB:$AX,6,0)))</f>
        <v>0</v>
      </c>
      <c r="BH699" s="164" t="n">
        <f aca="false">IF(ISERROR(VLOOKUP($B699,$AB:$AX,7,0)),0,(VLOOKUP($B699,$AB:$AX,7,0)))</f>
        <v>0</v>
      </c>
      <c r="BI699" s="164" t="n">
        <f aca="false">IF(ISERROR(VLOOKUP($B699,$AB:$AX,8,0)),0,(VLOOKUP($B699,$AB:$AX,8,0)))</f>
        <v>0</v>
      </c>
      <c r="BJ699" s="164" t="n">
        <f aca="false">IF(ISERROR(VLOOKUP($B699,$AB:$AX,9,0)),0,(VLOOKUP($B699,$AB:$AX,9,0)))</f>
        <v>0</v>
      </c>
      <c r="BK699" s="165" t="n">
        <f aca="false">IF(ISERROR(VLOOKUP($B699,$AB:$AX,10,0)),0,(VLOOKUP($B699,$AB:$AX,10,0)))</f>
        <v>0</v>
      </c>
    </row>
    <row r="700" customFormat="false" ht="12.75" hidden="true" customHeight="false" outlineLevel="0" collapsed="false">
      <c r="A700" s="174" t="s">
        <v>1271</v>
      </c>
      <c r="AA700" s="5" t="s">
        <v>1271</v>
      </c>
      <c r="BB700" s="85" t="n">
        <f aca="false">IF(ISERROR(VLOOKUP($B700,$AB:$AX,1,0)),0,(VLOOKUP($B700,$AB:$AX,1,0)))</f>
        <v>0</v>
      </c>
      <c r="BC700" s="86" t="n">
        <f aca="false">IF(ISERROR(VLOOKUP($B700,$AB:$AX,2,0)),0,(VLOOKUP($B700,$AB:$AX,2,0)))</f>
        <v>0</v>
      </c>
      <c r="BD700" s="164" t="n">
        <f aca="false">IF(ISERROR(VLOOKUP($B700,$AB:$AX,3,0)),0,(VLOOKUP($B700,$AB:$AX,3,0)))</f>
        <v>0</v>
      </c>
      <c r="BE700" s="164" t="n">
        <f aca="false">IF(ISERROR(VLOOKUP($B700,$AB:$AX,4,0)),0,(VLOOKUP($B700,$AB:$AX,4,0)))</f>
        <v>0</v>
      </c>
      <c r="BF700" s="164" t="n">
        <f aca="false">IF(ISERROR(VLOOKUP($B700,$AB:$AX,5,0)),0,(VLOOKUP($B700,$AB:$AX,5,0)))</f>
        <v>0</v>
      </c>
      <c r="BG700" s="164" t="n">
        <f aca="false">IF(ISERROR(VLOOKUP($B700,$AB:$AX,6,0)),0,(VLOOKUP($B700,$AB:$AX,6,0)))</f>
        <v>0</v>
      </c>
      <c r="BH700" s="164" t="n">
        <f aca="false">IF(ISERROR(VLOOKUP($B700,$AB:$AX,7,0)),0,(VLOOKUP($B700,$AB:$AX,7,0)))</f>
        <v>0</v>
      </c>
      <c r="BI700" s="164" t="n">
        <f aca="false">IF(ISERROR(VLOOKUP($B700,$AB:$AX,8,0)),0,(VLOOKUP($B700,$AB:$AX,8,0)))</f>
        <v>0</v>
      </c>
      <c r="BJ700" s="164" t="n">
        <f aca="false">IF(ISERROR(VLOOKUP($B700,$AB:$AX,9,0)),0,(VLOOKUP($B700,$AB:$AX,9,0)))</f>
        <v>0</v>
      </c>
      <c r="BK700" s="165" t="n">
        <f aca="false">IF(ISERROR(VLOOKUP($B700,$AB:$AX,10,0)),0,(VLOOKUP($B700,$AB:$AX,10,0)))</f>
        <v>0</v>
      </c>
    </row>
    <row r="701" customFormat="false" ht="12.75" hidden="true" customHeight="false" outlineLevel="0" collapsed="false">
      <c r="A701" s="174" t="s">
        <v>1272</v>
      </c>
      <c r="AA701" s="5" t="s">
        <v>1272</v>
      </c>
      <c r="BB701" s="85" t="n">
        <f aca="false">IF(ISERROR(VLOOKUP($B701,$AB:$AX,1,0)),0,(VLOOKUP($B701,$AB:$AX,1,0)))</f>
        <v>0</v>
      </c>
      <c r="BC701" s="86" t="n">
        <f aca="false">IF(ISERROR(VLOOKUP($B701,$AB:$AX,2,0)),0,(VLOOKUP($B701,$AB:$AX,2,0)))</f>
        <v>0</v>
      </c>
      <c r="BD701" s="164" t="n">
        <f aca="false">IF(ISERROR(VLOOKUP($B701,$AB:$AX,3,0)),0,(VLOOKUP($B701,$AB:$AX,3,0)))</f>
        <v>0</v>
      </c>
      <c r="BE701" s="164" t="n">
        <f aca="false">IF(ISERROR(VLOOKUP($B701,$AB:$AX,4,0)),0,(VLOOKUP($B701,$AB:$AX,4,0)))</f>
        <v>0</v>
      </c>
      <c r="BF701" s="164" t="n">
        <f aca="false">IF(ISERROR(VLOOKUP($B701,$AB:$AX,5,0)),0,(VLOOKUP($B701,$AB:$AX,5,0)))</f>
        <v>0</v>
      </c>
      <c r="BG701" s="164" t="n">
        <f aca="false">IF(ISERROR(VLOOKUP($B701,$AB:$AX,6,0)),0,(VLOOKUP($B701,$AB:$AX,6,0)))</f>
        <v>0</v>
      </c>
      <c r="BH701" s="164" t="n">
        <f aca="false">IF(ISERROR(VLOOKUP($B701,$AB:$AX,7,0)),0,(VLOOKUP($B701,$AB:$AX,7,0)))</f>
        <v>0</v>
      </c>
      <c r="BI701" s="164" t="n">
        <f aca="false">IF(ISERROR(VLOOKUP($B701,$AB:$AX,8,0)),0,(VLOOKUP($B701,$AB:$AX,8,0)))</f>
        <v>0</v>
      </c>
      <c r="BJ701" s="164" t="n">
        <f aca="false">IF(ISERROR(VLOOKUP($B701,$AB:$AX,9,0)),0,(VLOOKUP($B701,$AB:$AX,9,0)))</f>
        <v>0</v>
      </c>
      <c r="BK701" s="165" t="n">
        <f aca="false">IF(ISERROR(VLOOKUP($B701,$AB:$AX,10,0)),0,(VLOOKUP($B701,$AB:$AX,10,0)))</f>
        <v>0</v>
      </c>
    </row>
    <row r="702" customFormat="false" ht="12.75" hidden="true" customHeight="false" outlineLevel="0" collapsed="false">
      <c r="A702" s="174" t="s">
        <v>1273</v>
      </c>
      <c r="AA702" s="5" t="s">
        <v>1273</v>
      </c>
      <c r="BB702" s="85" t="n">
        <f aca="false">IF(ISERROR(VLOOKUP($B702,$AB:$AX,1,0)),0,(VLOOKUP($B702,$AB:$AX,1,0)))</f>
        <v>0</v>
      </c>
      <c r="BC702" s="86" t="n">
        <f aca="false">IF(ISERROR(VLOOKUP($B702,$AB:$AX,2,0)),0,(VLOOKUP($B702,$AB:$AX,2,0)))</f>
        <v>0</v>
      </c>
      <c r="BD702" s="164" t="n">
        <f aca="false">IF(ISERROR(VLOOKUP($B702,$AB:$AX,3,0)),0,(VLOOKUP($B702,$AB:$AX,3,0)))</f>
        <v>0</v>
      </c>
      <c r="BE702" s="164" t="n">
        <f aca="false">IF(ISERROR(VLOOKUP($B702,$AB:$AX,4,0)),0,(VLOOKUP($B702,$AB:$AX,4,0)))</f>
        <v>0</v>
      </c>
      <c r="BF702" s="164" t="n">
        <f aca="false">IF(ISERROR(VLOOKUP($B702,$AB:$AX,5,0)),0,(VLOOKUP($B702,$AB:$AX,5,0)))</f>
        <v>0</v>
      </c>
      <c r="BG702" s="164" t="n">
        <f aca="false">IF(ISERROR(VLOOKUP($B702,$AB:$AX,6,0)),0,(VLOOKUP($B702,$AB:$AX,6,0)))</f>
        <v>0</v>
      </c>
      <c r="BH702" s="164" t="n">
        <f aca="false">IF(ISERROR(VLOOKUP($B702,$AB:$AX,7,0)),0,(VLOOKUP($B702,$AB:$AX,7,0)))</f>
        <v>0</v>
      </c>
      <c r="BI702" s="164" t="n">
        <f aca="false">IF(ISERROR(VLOOKUP($B702,$AB:$AX,8,0)),0,(VLOOKUP($B702,$AB:$AX,8,0)))</f>
        <v>0</v>
      </c>
      <c r="BJ702" s="164" t="n">
        <f aca="false">IF(ISERROR(VLOOKUP($B702,$AB:$AX,9,0)),0,(VLOOKUP($B702,$AB:$AX,9,0)))</f>
        <v>0</v>
      </c>
      <c r="BK702" s="165" t="n">
        <f aca="false">IF(ISERROR(VLOOKUP($B702,$AB:$AX,10,0)),0,(VLOOKUP($B702,$AB:$AX,10,0)))</f>
        <v>0</v>
      </c>
    </row>
    <row r="703" customFormat="false" ht="12.75" hidden="true" customHeight="false" outlineLevel="0" collapsed="false">
      <c r="A703" s="174" t="s">
        <v>1274</v>
      </c>
      <c r="AA703" s="5" t="s">
        <v>1274</v>
      </c>
      <c r="BB703" s="85" t="n">
        <f aca="false">IF(ISERROR(VLOOKUP($B703,$AB:$AX,1,0)),0,(VLOOKUP($B703,$AB:$AX,1,0)))</f>
        <v>0</v>
      </c>
      <c r="BC703" s="86" t="n">
        <f aca="false">IF(ISERROR(VLOOKUP($B703,$AB:$AX,2,0)),0,(VLOOKUP($B703,$AB:$AX,2,0)))</f>
        <v>0</v>
      </c>
      <c r="BD703" s="164" t="n">
        <f aca="false">IF(ISERROR(VLOOKUP($B703,$AB:$AX,3,0)),0,(VLOOKUP($B703,$AB:$AX,3,0)))</f>
        <v>0</v>
      </c>
      <c r="BE703" s="164" t="n">
        <f aca="false">IF(ISERROR(VLOOKUP($B703,$AB:$AX,4,0)),0,(VLOOKUP($B703,$AB:$AX,4,0)))</f>
        <v>0</v>
      </c>
      <c r="BF703" s="164" t="n">
        <f aca="false">IF(ISERROR(VLOOKUP($B703,$AB:$AX,5,0)),0,(VLOOKUP($B703,$AB:$AX,5,0)))</f>
        <v>0</v>
      </c>
      <c r="BG703" s="164" t="n">
        <f aca="false">IF(ISERROR(VLOOKUP($B703,$AB:$AX,6,0)),0,(VLOOKUP($B703,$AB:$AX,6,0)))</f>
        <v>0</v>
      </c>
      <c r="BH703" s="164" t="n">
        <f aca="false">IF(ISERROR(VLOOKUP($B703,$AB:$AX,7,0)),0,(VLOOKUP($B703,$AB:$AX,7,0)))</f>
        <v>0</v>
      </c>
      <c r="BI703" s="164" t="n">
        <f aca="false">IF(ISERROR(VLOOKUP($B703,$AB:$AX,8,0)),0,(VLOOKUP($B703,$AB:$AX,8,0)))</f>
        <v>0</v>
      </c>
      <c r="BJ703" s="164" t="n">
        <f aca="false">IF(ISERROR(VLOOKUP($B703,$AB:$AX,9,0)),0,(VLOOKUP($B703,$AB:$AX,9,0)))</f>
        <v>0</v>
      </c>
      <c r="BK703" s="165" t="n">
        <f aca="false">IF(ISERROR(VLOOKUP($B703,$AB:$AX,10,0)),0,(VLOOKUP($B703,$AB:$AX,10,0)))</f>
        <v>0</v>
      </c>
    </row>
    <row r="704" customFormat="false" ht="12.75" hidden="true" customHeight="false" outlineLevel="0" collapsed="false">
      <c r="A704" s="174" t="s">
        <v>1275</v>
      </c>
      <c r="AA704" s="5" t="s">
        <v>1275</v>
      </c>
      <c r="BB704" s="85" t="n">
        <f aca="false">IF(ISERROR(VLOOKUP($B704,$AB:$AX,1,0)),0,(VLOOKUP($B704,$AB:$AX,1,0)))</f>
        <v>0</v>
      </c>
      <c r="BC704" s="86" t="n">
        <f aca="false">IF(ISERROR(VLOOKUP($B704,$AB:$AX,2,0)),0,(VLOOKUP($B704,$AB:$AX,2,0)))</f>
        <v>0</v>
      </c>
      <c r="BD704" s="164" t="n">
        <f aca="false">IF(ISERROR(VLOOKUP($B704,$AB:$AX,3,0)),0,(VLOOKUP($B704,$AB:$AX,3,0)))</f>
        <v>0</v>
      </c>
      <c r="BE704" s="164" t="n">
        <f aca="false">IF(ISERROR(VLOOKUP($B704,$AB:$AX,4,0)),0,(VLOOKUP($B704,$AB:$AX,4,0)))</f>
        <v>0</v>
      </c>
      <c r="BF704" s="164" t="n">
        <f aca="false">IF(ISERROR(VLOOKUP($B704,$AB:$AX,5,0)),0,(VLOOKUP($B704,$AB:$AX,5,0)))</f>
        <v>0</v>
      </c>
      <c r="BG704" s="164" t="n">
        <f aca="false">IF(ISERROR(VLOOKUP($B704,$AB:$AX,6,0)),0,(VLOOKUP($B704,$AB:$AX,6,0)))</f>
        <v>0</v>
      </c>
      <c r="BH704" s="164" t="n">
        <f aca="false">IF(ISERROR(VLOOKUP($B704,$AB:$AX,7,0)),0,(VLOOKUP($B704,$AB:$AX,7,0)))</f>
        <v>0</v>
      </c>
      <c r="BI704" s="164" t="n">
        <f aca="false">IF(ISERROR(VLOOKUP($B704,$AB:$AX,8,0)),0,(VLOOKUP($B704,$AB:$AX,8,0)))</f>
        <v>0</v>
      </c>
      <c r="BJ704" s="164" t="n">
        <f aca="false">IF(ISERROR(VLOOKUP($B704,$AB:$AX,9,0)),0,(VLOOKUP($B704,$AB:$AX,9,0)))</f>
        <v>0</v>
      </c>
      <c r="BK704" s="165" t="n">
        <f aca="false">IF(ISERROR(VLOOKUP($B704,$AB:$AX,10,0)),0,(VLOOKUP($B704,$AB:$AX,10,0)))</f>
        <v>0</v>
      </c>
    </row>
    <row r="705" customFormat="false" ht="12.75" hidden="true" customHeight="false" outlineLevel="0" collapsed="false">
      <c r="A705" s="174" t="s">
        <v>1276</v>
      </c>
      <c r="AA705" s="5" t="s">
        <v>1276</v>
      </c>
      <c r="BB705" s="85" t="n">
        <f aca="false">IF(ISERROR(VLOOKUP($B705,$AB:$AX,1,0)),0,(VLOOKUP($B705,$AB:$AX,1,0)))</f>
        <v>0</v>
      </c>
      <c r="BC705" s="86" t="n">
        <f aca="false">IF(ISERROR(VLOOKUP($B705,$AB:$AX,2,0)),0,(VLOOKUP($B705,$AB:$AX,2,0)))</f>
        <v>0</v>
      </c>
      <c r="BD705" s="164" t="n">
        <f aca="false">IF(ISERROR(VLOOKUP($B705,$AB:$AX,3,0)),0,(VLOOKUP($B705,$AB:$AX,3,0)))</f>
        <v>0</v>
      </c>
      <c r="BE705" s="164" t="n">
        <f aca="false">IF(ISERROR(VLOOKUP($B705,$AB:$AX,4,0)),0,(VLOOKUP($B705,$AB:$AX,4,0)))</f>
        <v>0</v>
      </c>
      <c r="BF705" s="164" t="n">
        <f aca="false">IF(ISERROR(VLOOKUP($B705,$AB:$AX,5,0)),0,(VLOOKUP($B705,$AB:$AX,5,0)))</f>
        <v>0</v>
      </c>
      <c r="BG705" s="164" t="n">
        <f aca="false">IF(ISERROR(VLOOKUP($B705,$AB:$AX,6,0)),0,(VLOOKUP($B705,$AB:$AX,6,0)))</f>
        <v>0</v>
      </c>
      <c r="BH705" s="164" t="n">
        <f aca="false">IF(ISERROR(VLOOKUP($B705,$AB:$AX,7,0)),0,(VLOOKUP($B705,$AB:$AX,7,0)))</f>
        <v>0</v>
      </c>
      <c r="BI705" s="164" t="n">
        <f aca="false">IF(ISERROR(VLOOKUP($B705,$AB:$AX,8,0)),0,(VLOOKUP($B705,$AB:$AX,8,0)))</f>
        <v>0</v>
      </c>
      <c r="BJ705" s="164" t="n">
        <f aca="false">IF(ISERROR(VLOOKUP($B705,$AB:$AX,9,0)),0,(VLOOKUP($B705,$AB:$AX,9,0)))</f>
        <v>0</v>
      </c>
      <c r="BK705" s="165" t="n">
        <f aca="false">IF(ISERROR(VLOOKUP($B705,$AB:$AX,10,0)),0,(VLOOKUP($B705,$AB:$AX,10,0)))</f>
        <v>0</v>
      </c>
    </row>
    <row r="706" customFormat="false" ht="12.75" hidden="true" customHeight="false" outlineLevel="0" collapsed="false">
      <c r="A706" s="174" t="s">
        <v>1277</v>
      </c>
      <c r="AA706" s="5" t="s">
        <v>1277</v>
      </c>
      <c r="BB706" s="85" t="n">
        <f aca="false">IF(ISERROR(VLOOKUP($B706,$AB:$AX,1,0)),0,(VLOOKUP($B706,$AB:$AX,1,0)))</f>
        <v>0</v>
      </c>
      <c r="BC706" s="86" t="n">
        <f aca="false">IF(ISERROR(VLOOKUP($B706,$AB:$AX,2,0)),0,(VLOOKUP($B706,$AB:$AX,2,0)))</f>
        <v>0</v>
      </c>
      <c r="BD706" s="164" t="n">
        <f aca="false">IF(ISERROR(VLOOKUP($B706,$AB:$AX,3,0)),0,(VLOOKUP($B706,$AB:$AX,3,0)))</f>
        <v>0</v>
      </c>
      <c r="BE706" s="164" t="n">
        <f aca="false">IF(ISERROR(VLOOKUP($B706,$AB:$AX,4,0)),0,(VLOOKUP($B706,$AB:$AX,4,0)))</f>
        <v>0</v>
      </c>
      <c r="BF706" s="164" t="n">
        <f aca="false">IF(ISERROR(VLOOKUP($B706,$AB:$AX,5,0)),0,(VLOOKUP($B706,$AB:$AX,5,0)))</f>
        <v>0</v>
      </c>
      <c r="BG706" s="164" t="n">
        <f aca="false">IF(ISERROR(VLOOKUP($B706,$AB:$AX,6,0)),0,(VLOOKUP($B706,$AB:$AX,6,0)))</f>
        <v>0</v>
      </c>
      <c r="BH706" s="164" t="n">
        <f aca="false">IF(ISERROR(VLOOKUP($B706,$AB:$AX,7,0)),0,(VLOOKUP($B706,$AB:$AX,7,0)))</f>
        <v>0</v>
      </c>
      <c r="BI706" s="164" t="n">
        <f aca="false">IF(ISERROR(VLOOKUP($B706,$AB:$AX,8,0)),0,(VLOOKUP($B706,$AB:$AX,8,0)))</f>
        <v>0</v>
      </c>
      <c r="BJ706" s="164" t="n">
        <f aca="false">IF(ISERROR(VLOOKUP($B706,$AB:$AX,9,0)),0,(VLOOKUP($B706,$AB:$AX,9,0)))</f>
        <v>0</v>
      </c>
      <c r="BK706" s="165" t="n">
        <f aca="false">IF(ISERROR(VLOOKUP($B706,$AB:$AX,10,0)),0,(VLOOKUP($B706,$AB:$AX,10,0)))</f>
        <v>0</v>
      </c>
    </row>
    <row r="707" customFormat="false" ht="12.75" hidden="true" customHeight="false" outlineLevel="0" collapsed="false">
      <c r="A707" s="174" t="s">
        <v>1278</v>
      </c>
      <c r="AA707" s="5" t="s">
        <v>1278</v>
      </c>
      <c r="BB707" s="85" t="n">
        <f aca="false">IF(ISERROR(VLOOKUP($B707,$AB:$AX,1,0)),0,(VLOOKUP($B707,$AB:$AX,1,0)))</f>
        <v>0</v>
      </c>
      <c r="BC707" s="86" t="n">
        <f aca="false">IF(ISERROR(VLOOKUP($B707,$AB:$AX,2,0)),0,(VLOOKUP($B707,$AB:$AX,2,0)))</f>
        <v>0</v>
      </c>
      <c r="BD707" s="164" t="n">
        <f aca="false">IF(ISERROR(VLOOKUP($B707,$AB:$AX,3,0)),0,(VLOOKUP($B707,$AB:$AX,3,0)))</f>
        <v>0</v>
      </c>
      <c r="BE707" s="164" t="n">
        <f aca="false">IF(ISERROR(VLOOKUP($B707,$AB:$AX,4,0)),0,(VLOOKUP($B707,$AB:$AX,4,0)))</f>
        <v>0</v>
      </c>
      <c r="BF707" s="164" t="n">
        <f aca="false">IF(ISERROR(VLOOKUP($B707,$AB:$AX,5,0)),0,(VLOOKUP($B707,$AB:$AX,5,0)))</f>
        <v>0</v>
      </c>
      <c r="BG707" s="164" t="n">
        <f aca="false">IF(ISERROR(VLOOKUP($B707,$AB:$AX,6,0)),0,(VLOOKUP($B707,$AB:$AX,6,0)))</f>
        <v>0</v>
      </c>
      <c r="BH707" s="164" t="n">
        <f aca="false">IF(ISERROR(VLOOKUP($B707,$AB:$AX,7,0)),0,(VLOOKUP($B707,$AB:$AX,7,0)))</f>
        <v>0</v>
      </c>
      <c r="BI707" s="164" t="n">
        <f aca="false">IF(ISERROR(VLOOKUP($B707,$AB:$AX,8,0)),0,(VLOOKUP($B707,$AB:$AX,8,0)))</f>
        <v>0</v>
      </c>
      <c r="BJ707" s="164" t="n">
        <f aca="false">IF(ISERROR(VLOOKUP($B707,$AB:$AX,9,0)),0,(VLOOKUP($B707,$AB:$AX,9,0)))</f>
        <v>0</v>
      </c>
      <c r="BK707" s="165" t="n">
        <f aca="false">IF(ISERROR(VLOOKUP($B707,$AB:$AX,10,0)),0,(VLOOKUP($B707,$AB:$AX,10,0)))</f>
        <v>0</v>
      </c>
    </row>
    <row r="708" customFormat="false" ht="12.75" hidden="true" customHeight="false" outlineLevel="0" collapsed="false">
      <c r="A708" s="174" t="s">
        <v>1279</v>
      </c>
      <c r="B708" s="94" t="n">
        <v>0</v>
      </c>
      <c r="D708" s="22" t="n">
        <v>0</v>
      </c>
      <c r="E708" s="22" t="n">
        <v>0</v>
      </c>
      <c r="F708" s="22" t="n">
        <v>0</v>
      </c>
      <c r="G708" s="21" t="n">
        <v>0</v>
      </c>
      <c r="H708" s="22" t="n">
        <v>0</v>
      </c>
      <c r="I708" s="22" t="n">
        <v>0</v>
      </c>
      <c r="J708" s="149" t="n">
        <v>0</v>
      </c>
      <c r="K708" s="149" t="n">
        <v>0</v>
      </c>
      <c r="AA708" s="5" t="s">
        <v>1279</v>
      </c>
      <c r="AB708" s="5" t="n">
        <v>0</v>
      </c>
      <c r="AD708" s="5" t="n">
        <v>0</v>
      </c>
      <c r="AE708" s="5" t="n">
        <v>0</v>
      </c>
      <c r="AF708" s="5" t="n">
        <v>0</v>
      </c>
      <c r="AG708" s="5" t="n">
        <v>0</v>
      </c>
      <c r="AH708" s="5" t="n">
        <v>0</v>
      </c>
      <c r="AI708" s="5" t="n">
        <v>0</v>
      </c>
      <c r="AJ708" s="5" t="n">
        <v>0</v>
      </c>
      <c r="AK708" s="5" t="n">
        <v>0</v>
      </c>
      <c r="BB708" s="85" t="n">
        <f aca="false">IF(ISERROR(VLOOKUP($B708,$AB:$AX,1,0)),0,(VLOOKUP($B708,$AB:$AX,1,0)))</f>
        <v>0</v>
      </c>
      <c r="BC708" s="86" t="n">
        <f aca="false">IF(ISERROR(VLOOKUP($B708,$AB:$AX,2,0)),0,(VLOOKUP($B708,$AB:$AX,2,0)))</f>
        <v>0</v>
      </c>
      <c r="BD708" s="164" t="n">
        <f aca="false">IF(ISERROR(VLOOKUP($B708,$AB:$AX,3,0)),0,(VLOOKUP($B708,$AB:$AX,3,0)))</f>
        <v>0</v>
      </c>
      <c r="BE708" s="164" t="n">
        <f aca="false">IF(ISERROR(VLOOKUP($B708,$AB:$AX,4,0)),0,(VLOOKUP($B708,$AB:$AX,4,0)))</f>
        <v>0</v>
      </c>
      <c r="BF708" s="164" t="n">
        <f aca="false">IF(ISERROR(VLOOKUP($B708,$AB:$AX,5,0)),0,(VLOOKUP($B708,$AB:$AX,5,0)))</f>
        <v>0</v>
      </c>
      <c r="BG708" s="164" t="n">
        <f aca="false">IF(ISERROR(VLOOKUP($B708,$AB:$AX,6,0)),0,(VLOOKUP($B708,$AB:$AX,6,0)))</f>
        <v>0</v>
      </c>
      <c r="BH708" s="164" t="n">
        <f aca="false">IF(ISERROR(VLOOKUP($B708,$AB:$AX,7,0)),0,(VLOOKUP($B708,$AB:$AX,7,0)))</f>
        <v>0</v>
      </c>
      <c r="BI708" s="164" t="n">
        <f aca="false">IF(ISERROR(VLOOKUP($B708,$AB:$AX,8,0)),0,(VLOOKUP($B708,$AB:$AX,8,0)))</f>
        <v>0</v>
      </c>
      <c r="BJ708" s="164" t="n">
        <f aca="false">IF(ISERROR(VLOOKUP($B708,$AB:$AX,9,0)),0,(VLOOKUP($B708,$AB:$AX,9,0)))</f>
        <v>0</v>
      </c>
      <c r="BK708" s="165" t="n">
        <f aca="false">IF(ISERROR(VLOOKUP($B708,$AB:$AX,10,0)),0,(VLOOKUP($B708,$AB:$AX,10,0)))</f>
        <v>0</v>
      </c>
    </row>
    <row r="709" customFormat="false" ht="15.75" hidden="false" customHeight="false" outlineLevel="0" collapsed="false">
      <c r="A709" s="174" t="s">
        <v>1281</v>
      </c>
      <c r="B709" s="162" t="s">
        <v>1282</v>
      </c>
      <c r="AA709" s="5" t="s">
        <v>1281</v>
      </c>
      <c r="AB709" s="146" t="s">
        <v>1282</v>
      </c>
      <c r="BB709" s="85" t="str">
        <f aca="false">IF(ISERROR(VLOOKUP($B709,$AB:$AX,1,0)),0,(VLOOKUP($B709,$AB:$AX,1,0)))</f>
        <v>JAPAN</v>
      </c>
      <c r="BC709" s="86" t="n">
        <f aca="false">IF(ISERROR(VLOOKUP($B709,$AB:$AX,2,0)),0,(VLOOKUP($B709,$AB:$AX,2,0)))</f>
        <v>0</v>
      </c>
      <c r="BD709" s="164" t="n">
        <f aca="false">IF(ISERROR(VLOOKUP($B709,$AB:$AX,3,0)),0,(VLOOKUP($B709,$AB:$AX,3,0)))</f>
        <v>0</v>
      </c>
      <c r="BE709" s="164" t="n">
        <f aca="false">IF(ISERROR(VLOOKUP($B709,$AB:$AX,4,0)),0,(VLOOKUP($B709,$AB:$AX,4,0)))</f>
        <v>0</v>
      </c>
      <c r="BF709" s="164" t="n">
        <f aca="false">IF(ISERROR(VLOOKUP($B709,$AB:$AX,5,0)),0,(VLOOKUP($B709,$AB:$AX,5,0)))</f>
        <v>0</v>
      </c>
      <c r="BG709" s="164" t="n">
        <f aca="false">IF(ISERROR(VLOOKUP($B709,$AB:$AX,6,0)),0,(VLOOKUP($B709,$AB:$AX,6,0)))</f>
        <v>0</v>
      </c>
      <c r="BH709" s="164" t="n">
        <f aca="false">IF(ISERROR(VLOOKUP($B709,$AB:$AX,7,0)),0,(VLOOKUP($B709,$AB:$AX,7,0)))</f>
        <v>0</v>
      </c>
      <c r="BI709" s="164" t="n">
        <f aca="false">IF(ISERROR(VLOOKUP($B709,$AB:$AX,8,0)),0,(VLOOKUP($B709,$AB:$AX,8,0)))</f>
        <v>0</v>
      </c>
      <c r="BJ709" s="164" t="n">
        <f aca="false">IF(ISERROR(VLOOKUP($B709,$AB:$AX,9,0)),0,(VLOOKUP($B709,$AB:$AX,9,0)))</f>
        <v>0</v>
      </c>
      <c r="BK709" s="165" t="n">
        <f aca="false">IF(ISERROR(VLOOKUP($B709,$AB:$AX,10,0)),0,(VLOOKUP($B709,$AB:$AX,10,0)))</f>
        <v>0</v>
      </c>
    </row>
    <row r="710" customFormat="false" ht="12.75" hidden="true" customHeight="false" outlineLevel="0" collapsed="false">
      <c r="A710" s="174" t="s">
        <v>1283</v>
      </c>
      <c r="AA710" s="5" t="s">
        <v>1283</v>
      </c>
      <c r="BB710" s="85" t="n">
        <f aca="false">IF(ISERROR(VLOOKUP($B710,$AB:$AX,1,0)),0,(VLOOKUP($B710,$AB:$AX,1,0)))</f>
        <v>0</v>
      </c>
      <c r="BC710" s="86" t="n">
        <f aca="false">IF(ISERROR(VLOOKUP($B710,$AB:$AX,2,0)),0,(VLOOKUP($B710,$AB:$AX,2,0)))</f>
        <v>0</v>
      </c>
      <c r="BD710" s="164" t="n">
        <f aca="false">IF(ISERROR(VLOOKUP($B710,$AB:$AX,3,0)),0,(VLOOKUP($B710,$AB:$AX,3,0)))</f>
        <v>0</v>
      </c>
      <c r="BE710" s="164" t="n">
        <f aca="false">IF(ISERROR(VLOOKUP($B710,$AB:$AX,4,0)),0,(VLOOKUP($B710,$AB:$AX,4,0)))</f>
        <v>0</v>
      </c>
      <c r="BF710" s="164" t="n">
        <f aca="false">IF(ISERROR(VLOOKUP($B710,$AB:$AX,5,0)),0,(VLOOKUP($B710,$AB:$AX,5,0)))</f>
        <v>0</v>
      </c>
      <c r="BG710" s="164" t="n">
        <f aca="false">IF(ISERROR(VLOOKUP($B710,$AB:$AX,6,0)),0,(VLOOKUP($B710,$AB:$AX,6,0)))</f>
        <v>0</v>
      </c>
      <c r="BH710" s="164" t="n">
        <f aca="false">IF(ISERROR(VLOOKUP($B710,$AB:$AX,7,0)),0,(VLOOKUP($B710,$AB:$AX,7,0)))</f>
        <v>0</v>
      </c>
      <c r="BI710" s="164" t="n">
        <f aca="false">IF(ISERROR(VLOOKUP($B710,$AB:$AX,8,0)),0,(VLOOKUP($B710,$AB:$AX,8,0)))</f>
        <v>0</v>
      </c>
      <c r="BJ710" s="164" t="n">
        <f aca="false">IF(ISERROR(VLOOKUP($B710,$AB:$AX,9,0)),0,(VLOOKUP($B710,$AB:$AX,9,0)))</f>
        <v>0</v>
      </c>
      <c r="BK710" s="165" t="n">
        <f aca="false">IF(ISERROR(VLOOKUP($B710,$AB:$AX,10,0)),0,(VLOOKUP($B710,$AB:$AX,10,0)))</f>
        <v>0</v>
      </c>
    </row>
    <row r="711" customFormat="false" ht="12.75" hidden="false" customHeight="false" outlineLevel="0" collapsed="false">
      <c r="A711" s="174" t="s">
        <v>1284</v>
      </c>
      <c r="B711" s="94" t="s">
        <v>1285</v>
      </c>
      <c r="C711" s="21" t="s">
        <v>29</v>
      </c>
      <c r="D711" s="22" t="s">
        <v>1286</v>
      </c>
      <c r="AA711" s="5" t="s">
        <v>1284</v>
      </c>
      <c r="AB711" s="5" t="s">
        <v>1285</v>
      </c>
      <c r="AC711" s="5" t="s">
        <v>29</v>
      </c>
      <c r="AD711" s="5" t="s">
        <v>1286</v>
      </c>
      <c r="BB711" s="85" t="str">
        <f aca="false">IF(ISERROR(VLOOKUP($B711,$AB:$AX,1,0)),0,(VLOOKUP($B711,$AB:$AX,1,0)))</f>
        <v>Air Liquide</v>
      </c>
      <c r="BC711" s="86" t="str">
        <f aca="false">IF(ISERROR(VLOOKUP($B711,$AB:$AX,2,0)),0,(VLOOKUP($B711,$AB:$AX,2,0)))</f>
        <v>Q2 01</v>
      </c>
      <c r="BD711" s="164" t="str">
        <f aca="false">IF(ISERROR(VLOOKUP($B711,$AB:$AX,3,0)),0,(VLOOKUP($B711,$AB:$AX,3,0)))</f>
        <v>Morten Erik Pettersen</v>
      </c>
      <c r="BE711" s="164" t="n">
        <f aca="false">IF(ISERROR(VLOOKUP($B711,$AB:$AX,4,0)),0,(VLOOKUP($B711,$AB:$AX,4,0)))</f>
        <v>0</v>
      </c>
      <c r="BF711" s="164" t="n">
        <f aca="false">IF(ISERROR(VLOOKUP($B711,$AB:$AX,5,0)),0,(VLOOKUP($B711,$AB:$AX,5,0)))</f>
        <v>0</v>
      </c>
      <c r="BG711" s="164" t="n">
        <f aca="false">IF(ISERROR(VLOOKUP($B711,$AB:$AX,6,0)),0,(VLOOKUP($B711,$AB:$AX,6,0)))</f>
        <v>0</v>
      </c>
      <c r="BH711" s="164" t="n">
        <f aca="false">IF(ISERROR(VLOOKUP($B711,$AB:$AX,7,0)),0,(VLOOKUP($B711,$AB:$AX,7,0)))</f>
        <v>0</v>
      </c>
      <c r="BI711" s="164" t="n">
        <f aca="false">IF(ISERROR(VLOOKUP($B711,$AB:$AX,8,0)),0,(VLOOKUP($B711,$AB:$AX,8,0)))</f>
        <v>0</v>
      </c>
      <c r="BJ711" s="164" t="n">
        <f aca="false">IF(ISERROR(VLOOKUP($B711,$AB:$AX,9,0)),0,(VLOOKUP($B711,$AB:$AX,9,0)))</f>
        <v>0</v>
      </c>
      <c r="BK711" s="165" t="n">
        <f aca="false">IF(ISERROR(VLOOKUP($B711,$AB:$AX,10,0)),0,(VLOOKUP($B711,$AB:$AX,10,0)))</f>
        <v>0</v>
      </c>
    </row>
    <row r="712" customFormat="false" ht="12.75" hidden="false" customHeight="false" outlineLevel="0" collapsed="false">
      <c r="A712" s="174" t="s">
        <v>1288</v>
      </c>
      <c r="B712" s="94" t="s">
        <v>1289</v>
      </c>
      <c r="C712" s="21" t="s">
        <v>29</v>
      </c>
      <c r="D712" s="22" t="s">
        <v>1286</v>
      </c>
      <c r="AA712" s="5" t="s">
        <v>1288</v>
      </c>
      <c r="AB712" s="5" t="s">
        <v>1289</v>
      </c>
      <c r="AC712" s="5" t="s">
        <v>29</v>
      </c>
      <c r="AD712" s="5" t="s">
        <v>1286</v>
      </c>
      <c r="BB712" s="85" t="str">
        <f aca="false">IF(ISERROR(VLOOKUP($B712,$AB:$AX,1,0)),0,(VLOOKUP($B712,$AB:$AX,1,0)))</f>
        <v>Limtec</v>
      </c>
      <c r="BC712" s="86" t="str">
        <f aca="false">IF(ISERROR(VLOOKUP($B712,$AB:$AX,2,0)),0,(VLOOKUP($B712,$AB:$AX,2,0)))</f>
        <v>Q2 01</v>
      </c>
      <c r="BD712" s="164" t="str">
        <f aca="false">IF(ISERROR(VLOOKUP($B712,$AB:$AX,3,0)),0,(VLOOKUP($B712,$AB:$AX,3,0)))</f>
        <v>Morten Erik Pettersen</v>
      </c>
      <c r="BE712" s="164" t="n">
        <f aca="false">IF(ISERROR(VLOOKUP($B712,$AB:$AX,4,0)),0,(VLOOKUP($B712,$AB:$AX,4,0)))</f>
        <v>0</v>
      </c>
      <c r="BF712" s="164" t="n">
        <f aca="false">IF(ISERROR(VLOOKUP($B712,$AB:$AX,5,0)),0,(VLOOKUP($B712,$AB:$AX,5,0)))</f>
        <v>0</v>
      </c>
      <c r="BG712" s="164" t="n">
        <f aca="false">IF(ISERROR(VLOOKUP($B712,$AB:$AX,6,0)),0,(VLOOKUP($B712,$AB:$AX,6,0)))</f>
        <v>0</v>
      </c>
      <c r="BH712" s="164" t="n">
        <f aca="false">IF(ISERROR(VLOOKUP($B712,$AB:$AX,7,0)),0,(VLOOKUP($B712,$AB:$AX,7,0)))</f>
        <v>0</v>
      </c>
      <c r="BI712" s="164" t="n">
        <f aca="false">IF(ISERROR(VLOOKUP($B712,$AB:$AX,8,0)),0,(VLOOKUP($B712,$AB:$AX,8,0)))</f>
        <v>0</v>
      </c>
      <c r="BJ712" s="164" t="n">
        <f aca="false">IF(ISERROR(VLOOKUP($B712,$AB:$AX,9,0)),0,(VLOOKUP($B712,$AB:$AX,9,0)))</f>
        <v>0</v>
      </c>
      <c r="BK712" s="165" t="n">
        <f aca="false">IF(ISERROR(VLOOKUP($B712,$AB:$AX,10,0)),0,(VLOOKUP($B712,$AB:$AX,10,0)))</f>
        <v>0</v>
      </c>
    </row>
    <row r="713" customFormat="false" ht="12.75" hidden="false" customHeight="false" outlineLevel="0" collapsed="false">
      <c r="A713" s="174" t="s">
        <v>1290</v>
      </c>
      <c r="AA713" s="5" t="s">
        <v>1290</v>
      </c>
      <c r="BB713" s="85" t="n">
        <f aca="false">IF(ISERROR(VLOOKUP($B713,$AB:$AX,1,0)),0,(VLOOKUP($B713,$AB:$AX,1,0)))</f>
        <v>0</v>
      </c>
      <c r="BC713" s="86" t="n">
        <f aca="false">IF(ISERROR(VLOOKUP($B713,$AB:$AX,2,0)),0,(VLOOKUP($B713,$AB:$AX,2,0)))</f>
        <v>0</v>
      </c>
      <c r="BD713" s="164" t="n">
        <f aca="false">IF(ISERROR(VLOOKUP($B713,$AB:$AX,3,0)),0,(VLOOKUP($B713,$AB:$AX,3,0)))</f>
        <v>0</v>
      </c>
      <c r="BE713" s="164" t="n">
        <f aca="false">IF(ISERROR(VLOOKUP($B713,$AB:$AX,4,0)),0,(VLOOKUP($B713,$AB:$AX,4,0)))</f>
        <v>0</v>
      </c>
      <c r="BF713" s="164" t="n">
        <f aca="false">IF(ISERROR(VLOOKUP($B713,$AB:$AX,5,0)),0,(VLOOKUP($B713,$AB:$AX,5,0)))</f>
        <v>0</v>
      </c>
      <c r="BG713" s="164" t="n">
        <f aca="false">IF(ISERROR(VLOOKUP($B713,$AB:$AX,6,0)),0,(VLOOKUP($B713,$AB:$AX,6,0)))</f>
        <v>0</v>
      </c>
      <c r="BH713" s="164" t="n">
        <f aca="false">IF(ISERROR(VLOOKUP($B713,$AB:$AX,7,0)),0,(VLOOKUP($B713,$AB:$AX,7,0)))</f>
        <v>0</v>
      </c>
      <c r="BI713" s="164" t="n">
        <f aca="false">IF(ISERROR(VLOOKUP($B713,$AB:$AX,8,0)),0,(VLOOKUP($B713,$AB:$AX,8,0)))</f>
        <v>0</v>
      </c>
      <c r="BJ713" s="164" t="n">
        <f aca="false">IF(ISERROR(VLOOKUP($B713,$AB:$AX,9,0)),0,(VLOOKUP($B713,$AB:$AX,9,0)))</f>
        <v>0</v>
      </c>
      <c r="BK713" s="165" t="n">
        <f aca="false">IF(ISERROR(VLOOKUP($B713,$AB:$AX,10,0)),0,(VLOOKUP($B713,$AB:$AX,10,0)))</f>
        <v>0</v>
      </c>
    </row>
    <row r="714" customFormat="false" ht="12.75" hidden="false" customHeight="false" outlineLevel="0" collapsed="false">
      <c r="A714" s="174" t="s">
        <v>1291</v>
      </c>
      <c r="AA714" s="5" t="s">
        <v>1291</v>
      </c>
      <c r="BB714" s="85" t="n">
        <f aca="false">IF(ISERROR(VLOOKUP($B714,$AB:$AX,1,0)),0,(VLOOKUP($B714,$AB:$AX,1,0)))</f>
        <v>0</v>
      </c>
      <c r="BC714" s="86" t="n">
        <f aca="false">IF(ISERROR(VLOOKUP($B714,$AB:$AX,2,0)),0,(VLOOKUP($B714,$AB:$AX,2,0)))</f>
        <v>0</v>
      </c>
      <c r="BD714" s="164" t="n">
        <f aca="false">IF(ISERROR(VLOOKUP($B714,$AB:$AX,3,0)),0,(VLOOKUP($B714,$AB:$AX,3,0)))</f>
        <v>0</v>
      </c>
      <c r="BE714" s="164" t="n">
        <f aca="false">IF(ISERROR(VLOOKUP($B714,$AB:$AX,4,0)),0,(VLOOKUP($B714,$AB:$AX,4,0)))</f>
        <v>0</v>
      </c>
      <c r="BF714" s="164" t="n">
        <f aca="false">IF(ISERROR(VLOOKUP($B714,$AB:$AX,5,0)),0,(VLOOKUP($B714,$AB:$AX,5,0)))</f>
        <v>0</v>
      </c>
      <c r="BG714" s="164" t="n">
        <f aca="false">IF(ISERROR(VLOOKUP($B714,$AB:$AX,6,0)),0,(VLOOKUP($B714,$AB:$AX,6,0)))</f>
        <v>0</v>
      </c>
      <c r="BH714" s="164" t="n">
        <f aca="false">IF(ISERROR(VLOOKUP($B714,$AB:$AX,7,0)),0,(VLOOKUP($B714,$AB:$AX,7,0)))</f>
        <v>0</v>
      </c>
      <c r="BI714" s="164" t="n">
        <f aca="false">IF(ISERROR(VLOOKUP($B714,$AB:$AX,8,0)),0,(VLOOKUP($B714,$AB:$AX,8,0)))</f>
        <v>0</v>
      </c>
      <c r="BJ714" s="164" t="n">
        <f aca="false">IF(ISERROR(VLOOKUP($B714,$AB:$AX,9,0)),0,(VLOOKUP($B714,$AB:$AX,9,0)))</f>
        <v>0</v>
      </c>
      <c r="BK714" s="165" t="n">
        <f aca="false">IF(ISERROR(VLOOKUP($B714,$AB:$AX,10,0)),0,(VLOOKUP($B714,$AB:$AX,10,0)))</f>
        <v>0</v>
      </c>
    </row>
    <row r="715" customFormat="false" ht="12.75" hidden="false" customHeight="false" outlineLevel="0" collapsed="false">
      <c r="A715" s="174" t="s">
        <v>1292</v>
      </c>
      <c r="AA715" s="5" t="s">
        <v>1292</v>
      </c>
      <c r="BB715" s="85" t="n">
        <f aca="false">IF(ISERROR(VLOOKUP($B715,$AB:$AX,1,0)),0,(VLOOKUP($B715,$AB:$AX,1,0)))</f>
        <v>0</v>
      </c>
      <c r="BC715" s="86" t="n">
        <f aca="false">IF(ISERROR(VLOOKUP($B715,$AB:$AX,2,0)),0,(VLOOKUP($B715,$AB:$AX,2,0)))</f>
        <v>0</v>
      </c>
      <c r="BD715" s="164" t="n">
        <f aca="false">IF(ISERROR(VLOOKUP($B715,$AB:$AX,3,0)),0,(VLOOKUP($B715,$AB:$AX,3,0)))</f>
        <v>0</v>
      </c>
      <c r="BE715" s="164" t="n">
        <f aca="false">IF(ISERROR(VLOOKUP($B715,$AB:$AX,4,0)),0,(VLOOKUP($B715,$AB:$AX,4,0)))</f>
        <v>0</v>
      </c>
      <c r="BF715" s="164" t="n">
        <f aca="false">IF(ISERROR(VLOOKUP($B715,$AB:$AX,5,0)),0,(VLOOKUP($B715,$AB:$AX,5,0)))</f>
        <v>0</v>
      </c>
      <c r="BG715" s="164" t="n">
        <f aca="false">IF(ISERROR(VLOOKUP($B715,$AB:$AX,6,0)),0,(VLOOKUP($B715,$AB:$AX,6,0)))</f>
        <v>0</v>
      </c>
      <c r="BH715" s="164" t="n">
        <f aca="false">IF(ISERROR(VLOOKUP($B715,$AB:$AX,7,0)),0,(VLOOKUP($B715,$AB:$AX,7,0)))</f>
        <v>0</v>
      </c>
      <c r="BI715" s="164" t="n">
        <f aca="false">IF(ISERROR(VLOOKUP($B715,$AB:$AX,8,0)),0,(VLOOKUP($B715,$AB:$AX,8,0)))</f>
        <v>0</v>
      </c>
      <c r="BJ715" s="164" t="n">
        <f aca="false">IF(ISERROR(VLOOKUP($B715,$AB:$AX,9,0)),0,(VLOOKUP($B715,$AB:$AX,9,0)))</f>
        <v>0</v>
      </c>
      <c r="BK715" s="165" t="n">
        <f aca="false">IF(ISERROR(VLOOKUP($B715,$AB:$AX,10,0)),0,(VLOOKUP($B715,$AB:$AX,10,0)))</f>
        <v>0</v>
      </c>
    </row>
    <row r="716" customFormat="false" ht="12.75" hidden="false" customHeight="false" outlineLevel="0" collapsed="false">
      <c r="A716" s="174" t="s">
        <v>1293</v>
      </c>
      <c r="AA716" s="5" t="s">
        <v>1293</v>
      </c>
      <c r="BB716" s="85" t="n">
        <f aca="false">IF(ISERROR(VLOOKUP($B716,$AB:$AX,1,0)),0,(VLOOKUP($B716,$AB:$AX,1,0)))</f>
        <v>0</v>
      </c>
      <c r="BC716" s="86" t="n">
        <f aca="false">IF(ISERROR(VLOOKUP($B716,$AB:$AX,2,0)),0,(VLOOKUP($B716,$AB:$AX,2,0)))</f>
        <v>0</v>
      </c>
      <c r="BD716" s="164" t="n">
        <f aca="false">IF(ISERROR(VLOOKUP($B716,$AB:$AX,3,0)),0,(VLOOKUP($B716,$AB:$AX,3,0)))</f>
        <v>0</v>
      </c>
      <c r="BE716" s="164" t="n">
        <f aca="false">IF(ISERROR(VLOOKUP($B716,$AB:$AX,4,0)),0,(VLOOKUP($B716,$AB:$AX,4,0)))</f>
        <v>0</v>
      </c>
      <c r="BF716" s="164" t="n">
        <f aca="false">IF(ISERROR(VLOOKUP($B716,$AB:$AX,5,0)),0,(VLOOKUP($B716,$AB:$AX,5,0)))</f>
        <v>0</v>
      </c>
      <c r="BG716" s="164" t="n">
        <f aca="false">IF(ISERROR(VLOOKUP($B716,$AB:$AX,6,0)),0,(VLOOKUP($B716,$AB:$AX,6,0)))</f>
        <v>0</v>
      </c>
      <c r="BH716" s="164" t="n">
        <f aca="false">IF(ISERROR(VLOOKUP($B716,$AB:$AX,7,0)),0,(VLOOKUP($B716,$AB:$AX,7,0)))</f>
        <v>0</v>
      </c>
      <c r="BI716" s="164" t="n">
        <f aca="false">IF(ISERROR(VLOOKUP($B716,$AB:$AX,8,0)),0,(VLOOKUP($B716,$AB:$AX,8,0)))</f>
        <v>0</v>
      </c>
      <c r="BJ716" s="164" t="n">
        <f aca="false">IF(ISERROR(VLOOKUP($B716,$AB:$AX,9,0)),0,(VLOOKUP($B716,$AB:$AX,9,0)))</f>
        <v>0</v>
      </c>
      <c r="BK716" s="165" t="n">
        <f aca="false">IF(ISERROR(VLOOKUP($B716,$AB:$AX,10,0)),0,(VLOOKUP($B716,$AB:$AX,10,0)))</f>
        <v>0</v>
      </c>
    </row>
    <row r="717" customFormat="false" ht="12.75" hidden="false" customHeight="false" outlineLevel="0" collapsed="false">
      <c r="A717" s="174" t="s">
        <v>1294</v>
      </c>
      <c r="AA717" s="5" t="s">
        <v>1294</v>
      </c>
      <c r="BB717" s="85" t="n">
        <f aca="false">IF(ISERROR(VLOOKUP($B717,$AB:$AX,1,0)),0,(VLOOKUP($B717,$AB:$AX,1,0)))</f>
        <v>0</v>
      </c>
      <c r="BC717" s="86" t="n">
        <f aca="false">IF(ISERROR(VLOOKUP($B717,$AB:$AX,2,0)),0,(VLOOKUP($B717,$AB:$AX,2,0)))</f>
        <v>0</v>
      </c>
      <c r="BD717" s="164" t="n">
        <f aca="false">IF(ISERROR(VLOOKUP($B717,$AB:$AX,3,0)),0,(VLOOKUP($B717,$AB:$AX,3,0)))</f>
        <v>0</v>
      </c>
      <c r="BE717" s="164" t="n">
        <f aca="false">IF(ISERROR(VLOOKUP($B717,$AB:$AX,4,0)),0,(VLOOKUP($B717,$AB:$AX,4,0)))</f>
        <v>0</v>
      </c>
      <c r="BF717" s="164" t="n">
        <f aca="false">IF(ISERROR(VLOOKUP($B717,$AB:$AX,5,0)),0,(VLOOKUP($B717,$AB:$AX,5,0)))</f>
        <v>0</v>
      </c>
      <c r="BG717" s="164" t="n">
        <f aca="false">IF(ISERROR(VLOOKUP($B717,$AB:$AX,6,0)),0,(VLOOKUP($B717,$AB:$AX,6,0)))</f>
        <v>0</v>
      </c>
      <c r="BH717" s="164" t="n">
        <f aca="false">IF(ISERROR(VLOOKUP($B717,$AB:$AX,7,0)),0,(VLOOKUP($B717,$AB:$AX,7,0)))</f>
        <v>0</v>
      </c>
      <c r="BI717" s="164" t="n">
        <f aca="false">IF(ISERROR(VLOOKUP($B717,$AB:$AX,8,0)),0,(VLOOKUP($B717,$AB:$AX,8,0)))</f>
        <v>0</v>
      </c>
      <c r="BJ717" s="164" t="n">
        <f aca="false">IF(ISERROR(VLOOKUP($B717,$AB:$AX,9,0)),0,(VLOOKUP($B717,$AB:$AX,9,0)))</f>
        <v>0</v>
      </c>
      <c r="BK717" s="165" t="n">
        <f aca="false">IF(ISERROR(VLOOKUP($B717,$AB:$AX,10,0)),0,(VLOOKUP($B717,$AB:$AX,10,0)))</f>
        <v>0</v>
      </c>
    </row>
    <row r="718" customFormat="false" ht="12.75" hidden="false" customHeight="false" outlineLevel="0" collapsed="false">
      <c r="A718" s="174" t="s">
        <v>1295</v>
      </c>
      <c r="AA718" s="5" t="s">
        <v>1295</v>
      </c>
      <c r="BB718" s="85" t="n">
        <f aca="false">IF(ISERROR(VLOOKUP($B718,$AB:$AX,1,0)),0,(VLOOKUP($B718,$AB:$AX,1,0)))</f>
        <v>0</v>
      </c>
      <c r="BC718" s="86" t="n">
        <f aca="false">IF(ISERROR(VLOOKUP($B718,$AB:$AX,2,0)),0,(VLOOKUP($B718,$AB:$AX,2,0)))</f>
        <v>0</v>
      </c>
      <c r="BD718" s="164" t="n">
        <f aca="false">IF(ISERROR(VLOOKUP($B718,$AB:$AX,3,0)),0,(VLOOKUP($B718,$AB:$AX,3,0)))</f>
        <v>0</v>
      </c>
      <c r="BE718" s="164" t="n">
        <f aca="false">IF(ISERROR(VLOOKUP($B718,$AB:$AX,4,0)),0,(VLOOKUP($B718,$AB:$AX,4,0)))</f>
        <v>0</v>
      </c>
      <c r="BF718" s="164" t="n">
        <f aca="false">IF(ISERROR(VLOOKUP($B718,$AB:$AX,5,0)),0,(VLOOKUP($B718,$AB:$AX,5,0)))</f>
        <v>0</v>
      </c>
      <c r="BG718" s="164" t="n">
        <f aca="false">IF(ISERROR(VLOOKUP($B718,$AB:$AX,6,0)),0,(VLOOKUP($B718,$AB:$AX,6,0)))</f>
        <v>0</v>
      </c>
      <c r="BH718" s="164" t="n">
        <f aca="false">IF(ISERROR(VLOOKUP($B718,$AB:$AX,7,0)),0,(VLOOKUP($B718,$AB:$AX,7,0)))</f>
        <v>0</v>
      </c>
      <c r="BI718" s="164" t="n">
        <f aca="false">IF(ISERROR(VLOOKUP($B718,$AB:$AX,8,0)),0,(VLOOKUP($B718,$AB:$AX,8,0)))</f>
        <v>0</v>
      </c>
      <c r="BJ718" s="164" t="n">
        <f aca="false">IF(ISERROR(VLOOKUP($B718,$AB:$AX,9,0)),0,(VLOOKUP($B718,$AB:$AX,9,0)))</f>
        <v>0</v>
      </c>
      <c r="BK718" s="165" t="n">
        <f aca="false">IF(ISERROR(VLOOKUP($B718,$AB:$AX,10,0)),0,(VLOOKUP($B718,$AB:$AX,10,0)))</f>
        <v>0</v>
      </c>
    </row>
    <row r="719" customFormat="false" ht="12.75" hidden="false" customHeight="false" outlineLevel="0" collapsed="false">
      <c r="A719" s="174" t="s">
        <v>1296</v>
      </c>
      <c r="AA719" s="5" t="s">
        <v>1296</v>
      </c>
      <c r="BB719" s="85" t="n">
        <f aca="false">IF(ISERROR(VLOOKUP($B719,$AB:$AX,1,0)),0,(VLOOKUP($B719,$AB:$AX,1,0)))</f>
        <v>0</v>
      </c>
      <c r="BC719" s="86" t="n">
        <f aca="false">IF(ISERROR(VLOOKUP($B719,$AB:$AX,2,0)),0,(VLOOKUP($B719,$AB:$AX,2,0)))</f>
        <v>0</v>
      </c>
      <c r="BD719" s="164" t="n">
        <f aca="false">IF(ISERROR(VLOOKUP($B719,$AB:$AX,3,0)),0,(VLOOKUP($B719,$AB:$AX,3,0)))</f>
        <v>0</v>
      </c>
      <c r="BE719" s="164" t="n">
        <f aca="false">IF(ISERROR(VLOOKUP($B719,$AB:$AX,4,0)),0,(VLOOKUP($B719,$AB:$AX,4,0)))</f>
        <v>0</v>
      </c>
      <c r="BF719" s="164" t="n">
        <f aca="false">IF(ISERROR(VLOOKUP($B719,$AB:$AX,5,0)),0,(VLOOKUP($B719,$AB:$AX,5,0)))</f>
        <v>0</v>
      </c>
      <c r="BG719" s="164" t="n">
        <f aca="false">IF(ISERROR(VLOOKUP($B719,$AB:$AX,6,0)),0,(VLOOKUP($B719,$AB:$AX,6,0)))</f>
        <v>0</v>
      </c>
      <c r="BH719" s="164" t="n">
        <f aca="false">IF(ISERROR(VLOOKUP($B719,$AB:$AX,7,0)),0,(VLOOKUP($B719,$AB:$AX,7,0)))</f>
        <v>0</v>
      </c>
      <c r="BI719" s="164" t="n">
        <f aca="false">IF(ISERROR(VLOOKUP($B719,$AB:$AX,8,0)),0,(VLOOKUP($B719,$AB:$AX,8,0)))</f>
        <v>0</v>
      </c>
      <c r="BJ719" s="164" t="n">
        <f aca="false">IF(ISERROR(VLOOKUP($B719,$AB:$AX,9,0)),0,(VLOOKUP($B719,$AB:$AX,9,0)))</f>
        <v>0</v>
      </c>
      <c r="BK719" s="165" t="n">
        <f aca="false">IF(ISERROR(VLOOKUP($B719,$AB:$AX,10,0)),0,(VLOOKUP($B719,$AB:$AX,10,0)))</f>
        <v>0</v>
      </c>
    </row>
    <row r="720" customFormat="false" ht="12.75" hidden="true" customHeight="false" outlineLevel="0" collapsed="false">
      <c r="A720" s="174" t="s">
        <v>1297</v>
      </c>
      <c r="AA720" s="5" t="s">
        <v>1297</v>
      </c>
      <c r="BB720" s="85" t="n">
        <f aca="false">IF(ISERROR(VLOOKUP($B720,$AB:$AX,1,0)),0,(VLOOKUP($B720,$AB:$AX,1,0)))</f>
        <v>0</v>
      </c>
      <c r="BC720" s="86" t="n">
        <f aca="false">IF(ISERROR(VLOOKUP($B720,$AB:$AX,2,0)),0,(VLOOKUP($B720,$AB:$AX,2,0)))</f>
        <v>0</v>
      </c>
      <c r="BD720" s="164" t="n">
        <f aca="false">IF(ISERROR(VLOOKUP($B720,$AB:$AX,3,0)),0,(VLOOKUP($B720,$AB:$AX,3,0)))</f>
        <v>0</v>
      </c>
      <c r="BE720" s="164" t="n">
        <f aca="false">IF(ISERROR(VLOOKUP($B720,$AB:$AX,4,0)),0,(VLOOKUP($B720,$AB:$AX,4,0)))</f>
        <v>0</v>
      </c>
      <c r="BF720" s="164" t="n">
        <f aca="false">IF(ISERROR(VLOOKUP($B720,$AB:$AX,5,0)),0,(VLOOKUP($B720,$AB:$AX,5,0)))</f>
        <v>0</v>
      </c>
      <c r="BG720" s="164" t="n">
        <f aca="false">IF(ISERROR(VLOOKUP($B720,$AB:$AX,6,0)),0,(VLOOKUP($B720,$AB:$AX,6,0)))</f>
        <v>0</v>
      </c>
      <c r="BH720" s="164" t="n">
        <f aca="false">IF(ISERROR(VLOOKUP($B720,$AB:$AX,7,0)),0,(VLOOKUP($B720,$AB:$AX,7,0)))</f>
        <v>0</v>
      </c>
      <c r="BI720" s="164" t="n">
        <f aca="false">IF(ISERROR(VLOOKUP($B720,$AB:$AX,8,0)),0,(VLOOKUP($B720,$AB:$AX,8,0)))</f>
        <v>0</v>
      </c>
      <c r="BJ720" s="164" t="n">
        <f aca="false">IF(ISERROR(VLOOKUP($B720,$AB:$AX,9,0)),0,(VLOOKUP($B720,$AB:$AX,9,0)))</f>
        <v>0</v>
      </c>
      <c r="BK720" s="165" t="n">
        <f aca="false">IF(ISERROR(VLOOKUP($B720,$AB:$AX,10,0)),0,(VLOOKUP($B720,$AB:$AX,10,0)))</f>
        <v>0</v>
      </c>
    </row>
    <row r="721" customFormat="false" ht="12.75" hidden="true" customHeight="false" outlineLevel="0" collapsed="false">
      <c r="A721" s="174" t="s">
        <v>1298</v>
      </c>
      <c r="AA721" s="5" t="s">
        <v>1298</v>
      </c>
      <c r="BB721" s="85" t="n">
        <f aca="false">IF(ISERROR(VLOOKUP($B721,$AB:$AX,1,0)),0,(VLOOKUP($B721,$AB:$AX,1,0)))</f>
        <v>0</v>
      </c>
      <c r="BC721" s="86" t="n">
        <f aca="false">IF(ISERROR(VLOOKUP($B721,$AB:$AX,2,0)),0,(VLOOKUP($B721,$AB:$AX,2,0)))</f>
        <v>0</v>
      </c>
      <c r="BD721" s="164" t="n">
        <f aca="false">IF(ISERROR(VLOOKUP($B721,$AB:$AX,3,0)),0,(VLOOKUP($B721,$AB:$AX,3,0)))</f>
        <v>0</v>
      </c>
      <c r="BE721" s="164" t="n">
        <f aca="false">IF(ISERROR(VLOOKUP($B721,$AB:$AX,4,0)),0,(VLOOKUP($B721,$AB:$AX,4,0)))</f>
        <v>0</v>
      </c>
      <c r="BF721" s="164" t="n">
        <f aca="false">IF(ISERROR(VLOOKUP($B721,$AB:$AX,5,0)),0,(VLOOKUP($B721,$AB:$AX,5,0)))</f>
        <v>0</v>
      </c>
      <c r="BG721" s="164" t="n">
        <f aca="false">IF(ISERROR(VLOOKUP($B721,$AB:$AX,6,0)),0,(VLOOKUP($B721,$AB:$AX,6,0)))</f>
        <v>0</v>
      </c>
      <c r="BH721" s="164" t="n">
        <f aca="false">IF(ISERROR(VLOOKUP($B721,$AB:$AX,7,0)),0,(VLOOKUP($B721,$AB:$AX,7,0)))</f>
        <v>0</v>
      </c>
      <c r="BI721" s="164" t="n">
        <f aca="false">IF(ISERROR(VLOOKUP($B721,$AB:$AX,8,0)),0,(VLOOKUP($B721,$AB:$AX,8,0)))</f>
        <v>0</v>
      </c>
      <c r="BJ721" s="164" t="n">
        <f aca="false">IF(ISERROR(VLOOKUP($B721,$AB:$AX,9,0)),0,(VLOOKUP($B721,$AB:$AX,9,0)))</f>
        <v>0</v>
      </c>
      <c r="BK721" s="165" t="n">
        <f aca="false">IF(ISERROR(VLOOKUP($B721,$AB:$AX,10,0)),0,(VLOOKUP($B721,$AB:$AX,10,0)))</f>
        <v>0</v>
      </c>
    </row>
    <row r="722" customFormat="false" ht="12.75" hidden="true" customHeight="false" outlineLevel="0" collapsed="false">
      <c r="A722" s="174" t="s">
        <v>1299</v>
      </c>
      <c r="AA722" s="5" t="s">
        <v>1299</v>
      </c>
      <c r="BB722" s="85" t="n">
        <f aca="false">IF(ISERROR(VLOOKUP($B722,$AB:$AX,1,0)),0,(VLOOKUP($B722,$AB:$AX,1,0)))</f>
        <v>0</v>
      </c>
      <c r="BC722" s="86" t="n">
        <f aca="false">IF(ISERROR(VLOOKUP($B722,$AB:$AX,2,0)),0,(VLOOKUP($B722,$AB:$AX,2,0)))</f>
        <v>0</v>
      </c>
      <c r="BD722" s="164" t="n">
        <f aca="false">IF(ISERROR(VLOOKUP($B722,$AB:$AX,3,0)),0,(VLOOKUP($B722,$AB:$AX,3,0)))</f>
        <v>0</v>
      </c>
      <c r="BE722" s="164" t="n">
        <f aca="false">IF(ISERROR(VLOOKUP($B722,$AB:$AX,4,0)),0,(VLOOKUP($B722,$AB:$AX,4,0)))</f>
        <v>0</v>
      </c>
      <c r="BF722" s="164" t="n">
        <f aca="false">IF(ISERROR(VLOOKUP($B722,$AB:$AX,5,0)),0,(VLOOKUP($B722,$AB:$AX,5,0)))</f>
        <v>0</v>
      </c>
      <c r="BG722" s="164" t="n">
        <f aca="false">IF(ISERROR(VLOOKUP($B722,$AB:$AX,6,0)),0,(VLOOKUP($B722,$AB:$AX,6,0)))</f>
        <v>0</v>
      </c>
      <c r="BH722" s="164" t="n">
        <f aca="false">IF(ISERROR(VLOOKUP($B722,$AB:$AX,7,0)),0,(VLOOKUP($B722,$AB:$AX,7,0)))</f>
        <v>0</v>
      </c>
      <c r="BI722" s="164" t="n">
        <f aca="false">IF(ISERROR(VLOOKUP($B722,$AB:$AX,8,0)),0,(VLOOKUP($B722,$AB:$AX,8,0)))</f>
        <v>0</v>
      </c>
      <c r="BJ722" s="164" t="n">
        <f aca="false">IF(ISERROR(VLOOKUP($B722,$AB:$AX,9,0)),0,(VLOOKUP($B722,$AB:$AX,9,0)))</f>
        <v>0</v>
      </c>
      <c r="BK722" s="165" t="n">
        <f aca="false">IF(ISERROR(VLOOKUP($B722,$AB:$AX,10,0)),0,(VLOOKUP($B722,$AB:$AX,10,0)))</f>
        <v>0</v>
      </c>
    </row>
    <row r="723" customFormat="false" ht="12.75" hidden="true" customHeight="false" outlineLevel="0" collapsed="false">
      <c r="A723" s="174" t="s">
        <v>1300</v>
      </c>
      <c r="AA723" s="5" t="s">
        <v>1300</v>
      </c>
      <c r="BB723" s="85" t="n">
        <f aca="false">IF(ISERROR(VLOOKUP($B723,$AB:$AX,1,0)),0,(VLOOKUP($B723,$AB:$AX,1,0)))</f>
        <v>0</v>
      </c>
      <c r="BC723" s="86" t="n">
        <f aca="false">IF(ISERROR(VLOOKUP($B723,$AB:$AX,2,0)),0,(VLOOKUP($B723,$AB:$AX,2,0)))</f>
        <v>0</v>
      </c>
      <c r="BD723" s="164" t="n">
        <f aca="false">IF(ISERROR(VLOOKUP($B723,$AB:$AX,3,0)),0,(VLOOKUP($B723,$AB:$AX,3,0)))</f>
        <v>0</v>
      </c>
      <c r="BE723" s="164" t="n">
        <f aca="false">IF(ISERROR(VLOOKUP($B723,$AB:$AX,4,0)),0,(VLOOKUP($B723,$AB:$AX,4,0)))</f>
        <v>0</v>
      </c>
      <c r="BF723" s="164" t="n">
        <f aca="false">IF(ISERROR(VLOOKUP($B723,$AB:$AX,5,0)),0,(VLOOKUP($B723,$AB:$AX,5,0)))</f>
        <v>0</v>
      </c>
      <c r="BG723" s="164" t="n">
        <f aca="false">IF(ISERROR(VLOOKUP($B723,$AB:$AX,6,0)),0,(VLOOKUP($B723,$AB:$AX,6,0)))</f>
        <v>0</v>
      </c>
      <c r="BH723" s="164" t="n">
        <f aca="false">IF(ISERROR(VLOOKUP($B723,$AB:$AX,7,0)),0,(VLOOKUP($B723,$AB:$AX,7,0)))</f>
        <v>0</v>
      </c>
      <c r="BI723" s="164" t="n">
        <f aca="false">IF(ISERROR(VLOOKUP($B723,$AB:$AX,8,0)),0,(VLOOKUP($B723,$AB:$AX,8,0)))</f>
        <v>0</v>
      </c>
      <c r="BJ723" s="164" t="n">
        <f aca="false">IF(ISERROR(VLOOKUP($B723,$AB:$AX,9,0)),0,(VLOOKUP($B723,$AB:$AX,9,0)))</f>
        <v>0</v>
      </c>
      <c r="BK723" s="165" t="n">
        <f aca="false">IF(ISERROR(VLOOKUP($B723,$AB:$AX,10,0)),0,(VLOOKUP($B723,$AB:$AX,10,0)))</f>
        <v>0</v>
      </c>
    </row>
    <row r="724" customFormat="false" ht="12.75" hidden="true" customHeight="false" outlineLevel="0" collapsed="false">
      <c r="A724" s="174" t="s">
        <v>1301</v>
      </c>
      <c r="AA724" s="5" t="s">
        <v>1301</v>
      </c>
      <c r="BB724" s="85" t="n">
        <f aca="false">IF(ISERROR(VLOOKUP($B724,$AB:$AX,1,0)),0,(VLOOKUP($B724,$AB:$AX,1,0)))</f>
        <v>0</v>
      </c>
      <c r="BC724" s="86" t="n">
        <f aca="false">IF(ISERROR(VLOOKUP($B724,$AB:$AX,2,0)),0,(VLOOKUP($B724,$AB:$AX,2,0)))</f>
        <v>0</v>
      </c>
      <c r="BD724" s="164" t="n">
        <f aca="false">IF(ISERROR(VLOOKUP($B724,$AB:$AX,3,0)),0,(VLOOKUP($B724,$AB:$AX,3,0)))</f>
        <v>0</v>
      </c>
      <c r="BE724" s="164" t="n">
        <f aca="false">IF(ISERROR(VLOOKUP($B724,$AB:$AX,4,0)),0,(VLOOKUP($B724,$AB:$AX,4,0)))</f>
        <v>0</v>
      </c>
      <c r="BF724" s="164" t="n">
        <f aca="false">IF(ISERROR(VLOOKUP($B724,$AB:$AX,5,0)),0,(VLOOKUP($B724,$AB:$AX,5,0)))</f>
        <v>0</v>
      </c>
      <c r="BG724" s="164" t="n">
        <f aca="false">IF(ISERROR(VLOOKUP($B724,$AB:$AX,6,0)),0,(VLOOKUP($B724,$AB:$AX,6,0)))</f>
        <v>0</v>
      </c>
      <c r="BH724" s="164" t="n">
        <f aca="false">IF(ISERROR(VLOOKUP($B724,$AB:$AX,7,0)),0,(VLOOKUP($B724,$AB:$AX,7,0)))</f>
        <v>0</v>
      </c>
      <c r="BI724" s="164" t="n">
        <f aca="false">IF(ISERROR(VLOOKUP($B724,$AB:$AX,8,0)),0,(VLOOKUP($B724,$AB:$AX,8,0)))</f>
        <v>0</v>
      </c>
      <c r="BJ724" s="164" t="n">
        <f aca="false">IF(ISERROR(VLOOKUP($B724,$AB:$AX,9,0)),0,(VLOOKUP($B724,$AB:$AX,9,0)))</f>
        <v>0</v>
      </c>
      <c r="BK724" s="165" t="n">
        <f aca="false">IF(ISERROR(VLOOKUP($B724,$AB:$AX,10,0)),0,(VLOOKUP($B724,$AB:$AX,10,0)))</f>
        <v>0</v>
      </c>
    </row>
    <row r="725" customFormat="false" ht="12.75" hidden="true" customHeight="false" outlineLevel="0" collapsed="false">
      <c r="A725" s="174" t="s">
        <v>1302</v>
      </c>
      <c r="AA725" s="5" t="s">
        <v>1302</v>
      </c>
      <c r="BB725" s="85" t="n">
        <f aca="false">IF(ISERROR(VLOOKUP($B725,$AB:$AX,1,0)),0,(VLOOKUP($B725,$AB:$AX,1,0)))</f>
        <v>0</v>
      </c>
      <c r="BC725" s="86" t="n">
        <f aca="false">IF(ISERROR(VLOOKUP($B725,$AB:$AX,2,0)),0,(VLOOKUP($B725,$AB:$AX,2,0)))</f>
        <v>0</v>
      </c>
      <c r="BD725" s="164" t="n">
        <f aca="false">IF(ISERROR(VLOOKUP($B725,$AB:$AX,3,0)),0,(VLOOKUP($B725,$AB:$AX,3,0)))</f>
        <v>0</v>
      </c>
      <c r="BE725" s="164" t="n">
        <f aca="false">IF(ISERROR(VLOOKUP($B725,$AB:$AX,4,0)),0,(VLOOKUP($B725,$AB:$AX,4,0)))</f>
        <v>0</v>
      </c>
      <c r="BF725" s="164" t="n">
        <f aca="false">IF(ISERROR(VLOOKUP($B725,$AB:$AX,5,0)),0,(VLOOKUP($B725,$AB:$AX,5,0)))</f>
        <v>0</v>
      </c>
      <c r="BG725" s="164" t="n">
        <f aca="false">IF(ISERROR(VLOOKUP($B725,$AB:$AX,6,0)),0,(VLOOKUP($B725,$AB:$AX,6,0)))</f>
        <v>0</v>
      </c>
      <c r="BH725" s="164" t="n">
        <f aca="false">IF(ISERROR(VLOOKUP($B725,$AB:$AX,7,0)),0,(VLOOKUP($B725,$AB:$AX,7,0)))</f>
        <v>0</v>
      </c>
      <c r="BI725" s="164" t="n">
        <f aca="false">IF(ISERROR(VLOOKUP($B725,$AB:$AX,8,0)),0,(VLOOKUP($B725,$AB:$AX,8,0)))</f>
        <v>0</v>
      </c>
      <c r="BJ725" s="164" t="n">
        <f aca="false">IF(ISERROR(VLOOKUP($B725,$AB:$AX,9,0)),0,(VLOOKUP($B725,$AB:$AX,9,0)))</f>
        <v>0</v>
      </c>
      <c r="BK725" s="165" t="n">
        <f aca="false">IF(ISERROR(VLOOKUP($B725,$AB:$AX,10,0)),0,(VLOOKUP($B725,$AB:$AX,10,0)))</f>
        <v>0</v>
      </c>
    </row>
    <row r="726" customFormat="false" ht="12.75" hidden="true" customHeight="false" outlineLevel="0" collapsed="false">
      <c r="A726" s="174" t="s">
        <v>1303</v>
      </c>
      <c r="AA726" s="5" t="s">
        <v>1303</v>
      </c>
      <c r="BB726" s="85" t="n">
        <f aca="false">IF(ISERROR(VLOOKUP($B726,$AB:$AX,1,0)),0,(VLOOKUP($B726,$AB:$AX,1,0)))</f>
        <v>0</v>
      </c>
      <c r="BC726" s="86" t="n">
        <f aca="false">IF(ISERROR(VLOOKUP($B726,$AB:$AX,2,0)),0,(VLOOKUP($B726,$AB:$AX,2,0)))</f>
        <v>0</v>
      </c>
      <c r="BD726" s="164" t="n">
        <f aca="false">IF(ISERROR(VLOOKUP($B726,$AB:$AX,3,0)),0,(VLOOKUP($B726,$AB:$AX,3,0)))</f>
        <v>0</v>
      </c>
      <c r="BE726" s="164" t="n">
        <f aca="false">IF(ISERROR(VLOOKUP($B726,$AB:$AX,4,0)),0,(VLOOKUP($B726,$AB:$AX,4,0)))</f>
        <v>0</v>
      </c>
      <c r="BF726" s="164" t="n">
        <f aca="false">IF(ISERROR(VLOOKUP($B726,$AB:$AX,5,0)),0,(VLOOKUP($B726,$AB:$AX,5,0)))</f>
        <v>0</v>
      </c>
      <c r="BG726" s="164" t="n">
        <f aca="false">IF(ISERROR(VLOOKUP($B726,$AB:$AX,6,0)),0,(VLOOKUP($B726,$AB:$AX,6,0)))</f>
        <v>0</v>
      </c>
      <c r="BH726" s="164" t="n">
        <f aca="false">IF(ISERROR(VLOOKUP($B726,$AB:$AX,7,0)),0,(VLOOKUP($B726,$AB:$AX,7,0)))</f>
        <v>0</v>
      </c>
      <c r="BI726" s="164" t="n">
        <f aca="false">IF(ISERROR(VLOOKUP($B726,$AB:$AX,8,0)),0,(VLOOKUP($B726,$AB:$AX,8,0)))</f>
        <v>0</v>
      </c>
      <c r="BJ726" s="164" t="n">
        <f aca="false">IF(ISERROR(VLOOKUP($B726,$AB:$AX,9,0)),0,(VLOOKUP($B726,$AB:$AX,9,0)))</f>
        <v>0</v>
      </c>
      <c r="BK726" s="165" t="n">
        <f aca="false">IF(ISERROR(VLOOKUP($B726,$AB:$AX,10,0)),0,(VLOOKUP($B726,$AB:$AX,10,0)))</f>
        <v>0</v>
      </c>
    </row>
    <row r="727" customFormat="false" ht="12.75" hidden="true" customHeight="false" outlineLevel="0" collapsed="false">
      <c r="A727" s="174" t="s">
        <v>1304</v>
      </c>
      <c r="AA727" s="5" t="s">
        <v>1304</v>
      </c>
      <c r="BB727" s="85" t="n">
        <f aca="false">IF(ISERROR(VLOOKUP($B727,$AB:$AX,1,0)),0,(VLOOKUP($B727,$AB:$AX,1,0)))</f>
        <v>0</v>
      </c>
      <c r="BC727" s="86" t="n">
        <f aca="false">IF(ISERROR(VLOOKUP($B727,$AB:$AX,2,0)),0,(VLOOKUP($B727,$AB:$AX,2,0)))</f>
        <v>0</v>
      </c>
      <c r="BD727" s="164" t="n">
        <f aca="false">IF(ISERROR(VLOOKUP($B727,$AB:$AX,3,0)),0,(VLOOKUP($B727,$AB:$AX,3,0)))</f>
        <v>0</v>
      </c>
      <c r="BE727" s="164" t="n">
        <f aca="false">IF(ISERROR(VLOOKUP($B727,$AB:$AX,4,0)),0,(VLOOKUP($B727,$AB:$AX,4,0)))</f>
        <v>0</v>
      </c>
      <c r="BF727" s="164" t="n">
        <f aca="false">IF(ISERROR(VLOOKUP($B727,$AB:$AX,5,0)),0,(VLOOKUP($B727,$AB:$AX,5,0)))</f>
        <v>0</v>
      </c>
      <c r="BG727" s="164" t="n">
        <f aca="false">IF(ISERROR(VLOOKUP($B727,$AB:$AX,6,0)),0,(VLOOKUP($B727,$AB:$AX,6,0)))</f>
        <v>0</v>
      </c>
      <c r="BH727" s="164" t="n">
        <f aca="false">IF(ISERROR(VLOOKUP($B727,$AB:$AX,7,0)),0,(VLOOKUP($B727,$AB:$AX,7,0)))</f>
        <v>0</v>
      </c>
      <c r="BI727" s="164" t="n">
        <f aca="false">IF(ISERROR(VLOOKUP($B727,$AB:$AX,8,0)),0,(VLOOKUP($B727,$AB:$AX,8,0)))</f>
        <v>0</v>
      </c>
      <c r="BJ727" s="164" t="n">
        <f aca="false">IF(ISERROR(VLOOKUP($B727,$AB:$AX,9,0)),0,(VLOOKUP($B727,$AB:$AX,9,0)))</f>
        <v>0</v>
      </c>
      <c r="BK727" s="165" t="n">
        <f aca="false">IF(ISERROR(VLOOKUP($B727,$AB:$AX,10,0)),0,(VLOOKUP($B727,$AB:$AX,10,0)))</f>
        <v>0</v>
      </c>
    </row>
    <row r="728" customFormat="false" ht="12.75" hidden="true" customHeight="false" outlineLevel="0" collapsed="false">
      <c r="A728" s="174" t="s">
        <v>1305</v>
      </c>
      <c r="AA728" s="5" t="s">
        <v>1305</v>
      </c>
      <c r="BB728" s="85" t="n">
        <f aca="false">IF(ISERROR(VLOOKUP($B728,$AB:$AX,1,0)),0,(VLOOKUP($B728,$AB:$AX,1,0)))</f>
        <v>0</v>
      </c>
      <c r="BC728" s="86" t="n">
        <f aca="false">IF(ISERROR(VLOOKUP($B728,$AB:$AX,2,0)),0,(VLOOKUP($B728,$AB:$AX,2,0)))</f>
        <v>0</v>
      </c>
      <c r="BD728" s="164" t="n">
        <f aca="false">IF(ISERROR(VLOOKUP($B728,$AB:$AX,3,0)),0,(VLOOKUP($B728,$AB:$AX,3,0)))</f>
        <v>0</v>
      </c>
      <c r="BE728" s="164" t="n">
        <f aca="false">IF(ISERROR(VLOOKUP($B728,$AB:$AX,4,0)),0,(VLOOKUP($B728,$AB:$AX,4,0)))</f>
        <v>0</v>
      </c>
      <c r="BF728" s="164" t="n">
        <f aca="false">IF(ISERROR(VLOOKUP($B728,$AB:$AX,5,0)),0,(VLOOKUP($B728,$AB:$AX,5,0)))</f>
        <v>0</v>
      </c>
      <c r="BG728" s="164" t="n">
        <f aca="false">IF(ISERROR(VLOOKUP($B728,$AB:$AX,6,0)),0,(VLOOKUP($B728,$AB:$AX,6,0)))</f>
        <v>0</v>
      </c>
      <c r="BH728" s="164" t="n">
        <f aca="false">IF(ISERROR(VLOOKUP($B728,$AB:$AX,7,0)),0,(VLOOKUP($B728,$AB:$AX,7,0)))</f>
        <v>0</v>
      </c>
      <c r="BI728" s="164" t="n">
        <f aca="false">IF(ISERROR(VLOOKUP($B728,$AB:$AX,8,0)),0,(VLOOKUP($B728,$AB:$AX,8,0)))</f>
        <v>0</v>
      </c>
      <c r="BJ728" s="164" t="n">
        <f aca="false">IF(ISERROR(VLOOKUP($B728,$AB:$AX,9,0)),0,(VLOOKUP($B728,$AB:$AX,9,0)))</f>
        <v>0</v>
      </c>
      <c r="BK728" s="165" t="n">
        <f aca="false">IF(ISERROR(VLOOKUP($B728,$AB:$AX,10,0)),0,(VLOOKUP($B728,$AB:$AX,10,0)))</f>
        <v>0</v>
      </c>
    </row>
    <row r="729" customFormat="false" ht="12.75" hidden="true" customHeight="false" outlineLevel="0" collapsed="false">
      <c r="A729" s="174" t="s">
        <v>1306</v>
      </c>
      <c r="AA729" s="5" t="s">
        <v>1306</v>
      </c>
      <c r="BB729" s="85" t="n">
        <f aca="false">IF(ISERROR(VLOOKUP($B729,$AB:$AX,1,0)),0,(VLOOKUP($B729,$AB:$AX,1,0)))</f>
        <v>0</v>
      </c>
      <c r="BC729" s="86" t="n">
        <f aca="false">IF(ISERROR(VLOOKUP($B729,$AB:$AX,2,0)),0,(VLOOKUP($B729,$AB:$AX,2,0)))</f>
        <v>0</v>
      </c>
      <c r="BD729" s="164" t="n">
        <f aca="false">IF(ISERROR(VLOOKUP($B729,$AB:$AX,3,0)),0,(VLOOKUP($B729,$AB:$AX,3,0)))</f>
        <v>0</v>
      </c>
      <c r="BE729" s="164" t="n">
        <f aca="false">IF(ISERROR(VLOOKUP($B729,$AB:$AX,4,0)),0,(VLOOKUP($B729,$AB:$AX,4,0)))</f>
        <v>0</v>
      </c>
      <c r="BF729" s="164" t="n">
        <f aca="false">IF(ISERROR(VLOOKUP($B729,$AB:$AX,5,0)),0,(VLOOKUP($B729,$AB:$AX,5,0)))</f>
        <v>0</v>
      </c>
      <c r="BG729" s="164" t="n">
        <f aca="false">IF(ISERROR(VLOOKUP($B729,$AB:$AX,6,0)),0,(VLOOKUP($B729,$AB:$AX,6,0)))</f>
        <v>0</v>
      </c>
      <c r="BH729" s="164" t="n">
        <f aca="false">IF(ISERROR(VLOOKUP($B729,$AB:$AX,7,0)),0,(VLOOKUP($B729,$AB:$AX,7,0)))</f>
        <v>0</v>
      </c>
      <c r="BI729" s="164" t="n">
        <f aca="false">IF(ISERROR(VLOOKUP($B729,$AB:$AX,8,0)),0,(VLOOKUP($B729,$AB:$AX,8,0)))</f>
        <v>0</v>
      </c>
      <c r="BJ729" s="164" t="n">
        <f aca="false">IF(ISERROR(VLOOKUP($B729,$AB:$AX,9,0)),0,(VLOOKUP($B729,$AB:$AX,9,0)))</f>
        <v>0</v>
      </c>
      <c r="BK729" s="165" t="n">
        <f aca="false">IF(ISERROR(VLOOKUP($B729,$AB:$AX,10,0)),0,(VLOOKUP($B729,$AB:$AX,10,0)))</f>
        <v>0</v>
      </c>
    </row>
    <row r="730" customFormat="false" ht="12.75" hidden="true" customHeight="false" outlineLevel="0" collapsed="false">
      <c r="A730" s="174" t="s">
        <v>1307</v>
      </c>
      <c r="AA730" s="5" t="s">
        <v>1307</v>
      </c>
      <c r="BB730" s="85" t="n">
        <f aca="false">IF(ISERROR(VLOOKUP($B730,$AB:$AX,1,0)),0,(VLOOKUP($B730,$AB:$AX,1,0)))</f>
        <v>0</v>
      </c>
      <c r="BC730" s="86" t="n">
        <f aca="false">IF(ISERROR(VLOOKUP($B730,$AB:$AX,2,0)),0,(VLOOKUP($B730,$AB:$AX,2,0)))</f>
        <v>0</v>
      </c>
      <c r="BD730" s="164" t="n">
        <f aca="false">IF(ISERROR(VLOOKUP($B730,$AB:$AX,3,0)),0,(VLOOKUP($B730,$AB:$AX,3,0)))</f>
        <v>0</v>
      </c>
      <c r="BE730" s="164" t="n">
        <f aca="false">IF(ISERROR(VLOOKUP($B730,$AB:$AX,4,0)),0,(VLOOKUP($B730,$AB:$AX,4,0)))</f>
        <v>0</v>
      </c>
      <c r="BF730" s="164" t="n">
        <f aca="false">IF(ISERROR(VLOOKUP($B730,$AB:$AX,5,0)),0,(VLOOKUP($B730,$AB:$AX,5,0)))</f>
        <v>0</v>
      </c>
      <c r="BG730" s="164" t="n">
        <f aca="false">IF(ISERROR(VLOOKUP($B730,$AB:$AX,6,0)),0,(VLOOKUP($B730,$AB:$AX,6,0)))</f>
        <v>0</v>
      </c>
      <c r="BH730" s="164" t="n">
        <f aca="false">IF(ISERROR(VLOOKUP($B730,$AB:$AX,7,0)),0,(VLOOKUP($B730,$AB:$AX,7,0)))</f>
        <v>0</v>
      </c>
      <c r="BI730" s="164" t="n">
        <f aca="false">IF(ISERROR(VLOOKUP($B730,$AB:$AX,8,0)),0,(VLOOKUP($B730,$AB:$AX,8,0)))</f>
        <v>0</v>
      </c>
      <c r="BJ730" s="164" t="n">
        <f aca="false">IF(ISERROR(VLOOKUP($B730,$AB:$AX,9,0)),0,(VLOOKUP($B730,$AB:$AX,9,0)))</f>
        <v>0</v>
      </c>
      <c r="BK730" s="165" t="n">
        <f aca="false">IF(ISERROR(VLOOKUP($B730,$AB:$AX,10,0)),0,(VLOOKUP($B730,$AB:$AX,10,0)))</f>
        <v>0</v>
      </c>
    </row>
    <row r="731" customFormat="false" ht="12.75" hidden="true" customHeight="false" outlineLevel="0" collapsed="false">
      <c r="A731" s="174" t="s">
        <v>1308</v>
      </c>
      <c r="AA731" s="5" t="s">
        <v>1308</v>
      </c>
      <c r="BB731" s="85" t="n">
        <f aca="false">IF(ISERROR(VLOOKUP($B731,$AB:$AX,1,0)),0,(VLOOKUP($B731,$AB:$AX,1,0)))</f>
        <v>0</v>
      </c>
      <c r="BC731" s="86" t="n">
        <f aca="false">IF(ISERROR(VLOOKUP($B731,$AB:$AX,2,0)),0,(VLOOKUP($B731,$AB:$AX,2,0)))</f>
        <v>0</v>
      </c>
      <c r="BD731" s="164" t="n">
        <f aca="false">IF(ISERROR(VLOOKUP($B731,$AB:$AX,3,0)),0,(VLOOKUP($B731,$AB:$AX,3,0)))</f>
        <v>0</v>
      </c>
      <c r="BE731" s="164" t="n">
        <f aca="false">IF(ISERROR(VLOOKUP($B731,$AB:$AX,4,0)),0,(VLOOKUP($B731,$AB:$AX,4,0)))</f>
        <v>0</v>
      </c>
      <c r="BF731" s="164" t="n">
        <f aca="false">IF(ISERROR(VLOOKUP($B731,$AB:$AX,5,0)),0,(VLOOKUP($B731,$AB:$AX,5,0)))</f>
        <v>0</v>
      </c>
      <c r="BG731" s="164" t="n">
        <f aca="false">IF(ISERROR(VLOOKUP($B731,$AB:$AX,6,0)),0,(VLOOKUP($B731,$AB:$AX,6,0)))</f>
        <v>0</v>
      </c>
      <c r="BH731" s="164" t="n">
        <f aca="false">IF(ISERROR(VLOOKUP($B731,$AB:$AX,7,0)),0,(VLOOKUP($B731,$AB:$AX,7,0)))</f>
        <v>0</v>
      </c>
      <c r="BI731" s="164" t="n">
        <f aca="false">IF(ISERROR(VLOOKUP($B731,$AB:$AX,8,0)),0,(VLOOKUP($B731,$AB:$AX,8,0)))</f>
        <v>0</v>
      </c>
      <c r="BJ731" s="164" t="n">
        <f aca="false">IF(ISERROR(VLOOKUP($B731,$AB:$AX,9,0)),0,(VLOOKUP($B731,$AB:$AX,9,0)))</f>
        <v>0</v>
      </c>
      <c r="BK731" s="165" t="n">
        <f aca="false">IF(ISERROR(VLOOKUP($B731,$AB:$AX,10,0)),0,(VLOOKUP($B731,$AB:$AX,10,0)))</f>
        <v>0</v>
      </c>
    </row>
    <row r="732" customFormat="false" ht="12.75" hidden="true" customHeight="false" outlineLevel="0" collapsed="false">
      <c r="A732" s="174" t="s">
        <v>1309</v>
      </c>
      <c r="AA732" s="5" t="s">
        <v>1309</v>
      </c>
      <c r="BB732" s="85" t="n">
        <f aca="false">IF(ISERROR(VLOOKUP($B732,$AB:$AX,1,0)),0,(VLOOKUP($B732,$AB:$AX,1,0)))</f>
        <v>0</v>
      </c>
      <c r="BC732" s="86" t="n">
        <f aca="false">IF(ISERROR(VLOOKUP($B732,$AB:$AX,2,0)),0,(VLOOKUP($B732,$AB:$AX,2,0)))</f>
        <v>0</v>
      </c>
      <c r="BD732" s="164" t="n">
        <f aca="false">IF(ISERROR(VLOOKUP($B732,$AB:$AX,3,0)),0,(VLOOKUP($B732,$AB:$AX,3,0)))</f>
        <v>0</v>
      </c>
      <c r="BE732" s="164" t="n">
        <f aca="false">IF(ISERROR(VLOOKUP($B732,$AB:$AX,4,0)),0,(VLOOKUP($B732,$AB:$AX,4,0)))</f>
        <v>0</v>
      </c>
      <c r="BF732" s="164" t="n">
        <f aca="false">IF(ISERROR(VLOOKUP($B732,$AB:$AX,5,0)),0,(VLOOKUP($B732,$AB:$AX,5,0)))</f>
        <v>0</v>
      </c>
      <c r="BG732" s="164" t="n">
        <f aca="false">IF(ISERROR(VLOOKUP($B732,$AB:$AX,6,0)),0,(VLOOKUP($B732,$AB:$AX,6,0)))</f>
        <v>0</v>
      </c>
      <c r="BH732" s="164" t="n">
        <f aca="false">IF(ISERROR(VLOOKUP($B732,$AB:$AX,7,0)),0,(VLOOKUP($B732,$AB:$AX,7,0)))</f>
        <v>0</v>
      </c>
      <c r="BI732" s="164" t="n">
        <f aca="false">IF(ISERROR(VLOOKUP($B732,$AB:$AX,8,0)),0,(VLOOKUP($B732,$AB:$AX,8,0)))</f>
        <v>0</v>
      </c>
      <c r="BJ732" s="164" t="n">
        <f aca="false">IF(ISERROR(VLOOKUP($B732,$AB:$AX,9,0)),0,(VLOOKUP($B732,$AB:$AX,9,0)))</f>
        <v>0</v>
      </c>
      <c r="BK732" s="165" t="n">
        <f aca="false">IF(ISERROR(VLOOKUP($B732,$AB:$AX,10,0)),0,(VLOOKUP($B732,$AB:$AX,10,0)))</f>
        <v>0</v>
      </c>
    </row>
    <row r="733" customFormat="false" ht="12.75" hidden="true" customHeight="false" outlineLevel="0" collapsed="false">
      <c r="A733" s="174" t="s">
        <v>1310</v>
      </c>
      <c r="AA733" s="5" t="s">
        <v>1310</v>
      </c>
      <c r="BB733" s="85" t="n">
        <f aca="false">IF(ISERROR(VLOOKUP($B733,$AB:$AX,1,0)),0,(VLOOKUP($B733,$AB:$AX,1,0)))</f>
        <v>0</v>
      </c>
      <c r="BC733" s="86" t="n">
        <f aca="false">IF(ISERROR(VLOOKUP($B733,$AB:$AX,2,0)),0,(VLOOKUP($B733,$AB:$AX,2,0)))</f>
        <v>0</v>
      </c>
      <c r="BD733" s="164" t="n">
        <f aca="false">IF(ISERROR(VLOOKUP($B733,$AB:$AX,3,0)),0,(VLOOKUP($B733,$AB:$AX,3,0)))</f>
        <v>0</v>
      </c>
      <c r="BE733" s="164" t="n">
        <f aca="false">IF(ISERROR(VLOOKUP($B733,$AB:$AX,4,0)),0,(VLOOKUP($B733,$AB:$AX,4,0)))</f>
        <v>0</v>
      </c>
      <c r="BF733" s="164" t="n">
        <f aca="false">IF(ISERROR(VLOOKUP($B733,$AB:$AX,5,0)),0,(VLOOKUP($B733,$AB:$AX,5,0)))</f>
        <v>0</v>
      </c>
      <c r="BG733" s="164" t="n">
        <f aca="false">IF(ISERROR(VLOOKUP($B733,$AB:$AX,6,0)),0,(VLOOKUP($B733,$AB:$AX,6,0)))</f>
        <v>0</v>
      </c>
      <c r="BH733" s="164" t="n">
        <f aca="false">IF(ISERROR(VLOOKUP($B733,$AB:$AX,7,0)),0,(VLOOKUP($B733,$AB:$AX,7,0)))</f>
        <v>0</v>
      </c>
      <c r="BI733" s="164" t="n">
        <f aca="false">IF(ISERROR(VLOOKUP($B733,$AB:$AX,8,0)),0,(VLOOKUP($B733,$AB:$AX,8,0)))</f>
        <v>0</v>
      </c>
      <c r="BJ733" s="164" t="n">
        <f aca="false">IF(ISERROR(VLOOKUP($B733,$AB:$AX,9,0)),0,(VLOOKUP($B733,$AB:$AX,9,0)))</f>
        <v>0</v>
      </c>
      <c r="BK733" s="165" t="n">
        <f aca="false">IF(ISERROR(VLOOKUP($B733,$AB:$AX,10,0)),0,(VLOOKUP($B733,$AB:$AX,10,0)))</f>
        <v>0</v>
      </c>
    </row>
    <row r="734" customFormat="false" ht="12.75" hidden="true" customHeight="false" outlineLevel="0" collapsed="false">
      <c r="A734" s="174" t="s">
        <v>1311</v>
      </c>
      <c r="AA734" s="5" t="s">
        <v>1311</v>
      </c>
      <c r="BB734" s="85" t="n">
        <f aca="false">IF(ISERROR(VLOOKUP($B734,$AB:$AX,1,0)),0,(VLOOKUP($B734,$AB:$AX,1,0)))</f>
        <v>0</v>
      </c>
      <c r="BC734" s="86" t="n">
        <f aca="false">IF(ISERROR(VLOOKUP($B734,$AB:$AX,2,0)),0,(VLOOKUP($B734,$AB:$AX,2,0)))</f>
        <v>0</v>
      </c>
      <c r="BD734" s="164" t="n">
        <f aca="false">IF(ISERROR(VLOOKUP($B734,$AB:$AX,3,0)),0,(VLOOKUP($B734,$AB:$AX,3,0)))</f>
        <v>0</v>
      </c>
      <c r="BE734" s="164" t="n">
        <f aca="false">IF(ISERROR(VLOOKUP($B734,$AB:$AX,4,0)),0,(VLOOKUP($B734,$AB:$AX,4,0)))</f>
        <v>0</v>
      </c>
      <c r="BF734" s="164" t="n">
        <f aca="false">IF(ISERROR(VLOOKUP($B734,$AB:$AX,5,0)),0,(VLOOKUP($B734,$AB:$AX,5,0)))</f>
        <v>0</v>
      </c>
      <c r="BG734" s="164" t="n">
        <f aca="false">IF(ISERROR(VLOOKUP($B734,$AB:$AX,6,0)),0,(VLOOKUP($B734,$AB:$AX,6,0)))</f>
        <v>0</v>
      </c>
      <c r="BH734" s="164" t="n">
        <f aca="false">IF(ISERROR(VLOOKUP($B734,$AB:$AX,7,0)),0,(VLOOKUP($B734,$AB:$AX,7,0)))</f>
        <v>0</v>
      </c>
      <c r="BI734" s="164" t="n">
        <f aca="false">IF(ISERROR(VLOOKUP($B734,$AB:$AX,8,0)),0,(VLOOKUP($B734,$AB:$AX,8,0)))</f>
        <v>0</v>
      </c>
      <c r="BJ734" s="164" t="n">
        <f aca="false">IF(ISERROR(VLOOKUP($B734,$AB:$AX,9,0)),0,(VLOOKUP($B734,$AB:$AX,9,0)))</f>
        <v>0</v>
      </c>
      <c r="BK734" s="165" t="n">
        <f aca="false">IF(ISERROR(VLOOKUP($B734,$AB:$AX,10,0)),0,(VLOOKUP($B734,$AB:$AX,10,0)))</f>
        <v>0</v>
      </c>
    </row>
    <row r="735" customFormat="false" ht="12.75" hidden="true" customHeight="false" outlineLevel="0" collapsed="false">
      <c r="A735" s="174" t="s">
        <v>1312</v>
      </c>
      <c r="AA735" s="5" t="s">
        <v>1312</v>
      </c>
      <c r="BB735" s="85" t="n">
        <f aca="false">IF(ISERROR(VLOOKUP($B735,$AB:$AX,1,0)),0,(VLOOKUP($B735,$AB:$AX,1,0)))</f>
        <v>0</v>
      </c>
      <c r="BC735" s="86" t="n">
        <f aca="false">IF(ISERROR(VLOOKUP($B735,$AB:$AX,2,0)),0,(VLOOKUP($B735,$AB:$AX,2,0)))</f>
        <v>0</v>
      </c>
      <c r="BD735" s="164" t="n">
        <f aca="false">IF(ISERROR(VLOOKUP($B735,$AB:$AX,3,0)),0,(VLOOKUP($B735,$AB:$AX,3,0)))</f>
        <v>0</v>
      </c>
      <c r="BE735" s="164" t="n">
        <f aca="false">IF(ISERROR(VLOOKUP($B735,$AB:$AX,4,0)),0,(VLOOKUP($B735,$AB:$AX,4,0)))</f>
        <v>0</v>
      </c>
      <c r="BF735" s="164" t="n">
        <f aca="false">IF(ISERROR(VLOOKUP($B735,$AB:$AX,5,0)),0,(VLOOKUP($B735,$AB:$AX,5,0)))</f>
        <v>0</v>
      </c>
      <c r="BG735" s="164" t="n">
        <f aca="false">IF(ISERROR(VLOOKUP($B735,$AB:$AX,6,0)),0,(VLOOKUP($B735,$AB:$AX,6,0)))</f>
        <v>0</v>
      </c>
      <c r="BH735" s="164" t="n">
        <f aca="false">IF(ISERROR(VLOOKUP($B735,$AB:$AX,7,0)),0,(VLOOKUP($B735,$AB:$AX,7,0)))</f>
        <v>0</v>
      </c>
      <c r="BI735" s="164" t="n">
        <f aca="false">IF(ISERROR(VLOOKUP($B735,$AB:$AX,8,0)),0,(VLOOKUP($B735,$AB:$AX,8,0)))</f>
        <v>0</v>
      </c>
      <c r="BJ735" s="164" t="n">
        <f aca="false">IF(ISERROR(VLOOKUP($B735,$AB:$AX,9,0)),0,(VLOOKUP($B735,$AB:$AX,9,0)))</f>
        <v>0</v>
      </c>
      <c r="BK735" s="165" t="n">
        <f aca="false">IF(ISERROR(VLOOKUP($B735,$AB:$AX,10,0)),0,(VLOOKUP($B735,$AB:$AX,10,0)))</f>
        <v>0</v>
      </c>
    </row>
    <row r="736" customFormat="false" ht="12.75" hidden="true" customHeight="false" outlineLevel="0" collapsed="false">
      <c r="A736" s="174" t="s">
        <v>1313</v>
      </c>
      <c r="AA736" s="5" t="s">
        <v>1313</v>
      </c>
      <c r="BB736" s="85" t="n">
        <f aca="false">IF(ISERROR(VLOOKUP($B736,$AB:$AX,1,0)),0,(VLOOKUP($B736,$AB:$AX,1,0)))</f>
        <v>0</v>
      </c>
      <c r="BC736" s="86" t="n">
        <f aca="false">IF(ISERROR(VLOOKUP($B736,$AB:$AX,2,0)),0,(VLOOKUP($B736,$AB:$AX,2,0)))</f>
        <v>0</v>
      </c>
      <c r="BD736" s="164" t="n">
        <f aca="false">IF(ISERROR(VLOOKUP($B736,$AB:$AX,3,0)),0,(VLOOKUP($B736,$AB:$AX,3,0)))</f>
        <v>0</v>
      </c>
      <c r="BE736" s="164" t="n">
        <f aca="false">IF(ISERROR(VLOOKUP($B736,$AB:$AX,4,0)),0,(VLOOKUP($B736,$AB:$AX,4,0)))</f>
        <v>0</v>
      </c>
      <c r="BF736" s="164" t="n">
        <f aca="false">IF(ISERROR(VLOOKUP($B736,$AB:$AX,5,0)),0,(VLOOKUP($B736,$AB:$AX,5,0)))</f>
        <v>0</v>
      </c>
      <c r="BG736" s="164" t="n">
        <f aca="false">IF(ISERROR(VLOOKUP($B736,$AB:$AX,6,0)),0,(VLOOKUP($B736,$AB:$AX,6,0)))</f>
        <v>0</v>
      </c>
      <c r="BH736" s="164" t="n">
        <f aca="false">IF(ISERROR(VLOOKUP($B736,$AB:$AX,7,0)),0,(VLOOKUP($B736,$AB:$AX,7,0)))</f>
        <v>0</v>
      </c>
      <c r="BI736" s="164" t="n">
        <f aca="false">IF(ISERROR(VLOOKUP($B736,$AB:$AX,8,0)),0,(VLOOKUP($B736,$AB:$AX,8,0)))</f>
        <v>0</v>
      </c>
      <c r="BJ736" s="164" t="n">
        <f aca="false">IF(ISERROR(VLOOKUP($B736,$AB:$AX,9,0)),0,(VLOOKUP($B736,$AB:$AX,9,0)))</f>
        <v>0</v>
      </c>
      <c r="BK736" s="165" t="n">
        <f aca="false">IF(ISERROR(VLOOKUP($B736,$AB:$AX,10,0)),0,(VLOOKUP($B736,$AB:$AX,10,0)))</f>
        <v>0</v>
      </c>
    </row>
    <row r="737" customFormat="false" ht="12.75" hidden="true" customHeight="false" outlineLevel="0" collapsed="false">
      <c r="A737" s="174" t="s">
        <v>1314</v>
      </c>
      <c r="AA737" s="5" t="s">
        <v>1314</v>
      </c>
      <c r="BB737" s="85" t="n">
        <f aca="false">IF(ISERROR(VLOOKUP($B737,$AB:$AX,1,0)),0,(VLOOKUP($B737,$AB:$AX,1,0)))</f>
        <v>0</v>
      </c>
      <c r="BC737" s="86" t="n">
        <f aca="false">IF(ISERROR(VLOOKUP($B737,$AB:$AX,2,0)),0,(VLOOKUP($B737,$AB:$AX,2,0)))</f>
        <v>0</v>
      </c>
      <c r="BD737" s="164" t="n">
        <f aca="false">IF(ISERROR(VLOOKUP($B737,$AB:$AX,3,0)),0,(VLOOKUP($B737,$AB:$AX,3,0)))</f>
        <v>0</v>
      </c>
      <c r="BE737" s="164" t="n">
        <f aca="false">IF(ISERROR(VLOOKUP($B737,$AB:$AX,4,0)),0,(VLOOKUP($B737,$AB:$AX,4,0)))</f>
        <v>0</v>
      </c>
      <c r="BF737" s="164" t="n">
        <f aca="false">IF(ISERROR(VLOOKUP($B737,$AB:$AX,5,0)),0,(VLOOKUP($B737,$AB:$AX,5,0)))</f>
        <v>0</v>
      </c>
      <c r="BG737" s="164" t="n">
        <f aca="false">IF(ISERROR(VLOOKUP($B737,$AB:$AX,6,0)),0,(VLOOKUP($B737,$AB:$AX,6,0)))</f>
        <v>0</v>
      </c>
      <c r="BH737" s="164" t="n">
        <f aca="false">IF(ISERROR(VLOOKUP($B737,$AB:$AX,7,0)),0,(VLOOKUP($B737,$AB:$AX,7,0)))</f>
        <v>0</v>
      </c>
      <c r="BI737" s="164" t="n">
        <f aca="false">IF(ISERROR(VLOOKUP($B737,$AB:$AX,8,0)),0,(VLOOKUP($B737,$AB:$AX,8,0)))</f>
        <v>0</v>
      </c>
      <c r="BJ737" s="164" t="n">
        <f aca="false">IF(ISERROR(VLOOKUP($B737,$AB:$AX,9,0)),0,(VLOOKUP($B737,$AB:$AX,9,0)))</f>
        <v>0</v>
      </c>
      <c r="BK737" s="165" t="n">
        <f aca="false">IF(ISERROR(VLOOKUP($B737,$AB:$AX,10,0)),0,(VLOOKUP($B737,$AB:$AX,10,0)))</f>
        <v>0</v>
      </c>
    </row>
    <row r="738" customFormat="false" ht="12.75" hidden="true" customHeight="false" outlineLevel="0" collapsed="false">
      <c r="A738" s="174" t="s">
        <v>1315</v>
      </c>
      <c r="AA738" s="5" t="s">
        <v>1315</v>
      </c>
      <c r="BB738" s="85" t="n">
        <f aca="false">IF(ISERROR(VLOOKUP($B738,$AB:$AX,1,0)),0,(VLOOKUP($B738,$AB:$AX,1,0)))</f>
        <v>0</v>
      </c>
      <c r="BC738" s="86" t="n">
        <f aca="false">IF(ISERROR(VLOOKUP($B738,$AB:$AX,2,0)),0,(VLOOKUP($B738,$AB:$AX,2,0)))</f>
        <v>0</v>
      </c>
      <c r="BD738" s="164" t="n">
        <f aca="false">IF(ISERROR(VLOOKUP($B738,$AB:$AX,3,0)),0,(VLOOKUP($B738,$AB:$AX,3,0)))</f>
        <v>0</v>
      </c>
      <c r="BE738" s="164" t="n">
        <f aca="false">IF(ISERROR(VLOOKUP($B738,$AB:$AX,4,0)),0,(VLOOKUP($B738,$AB:$AX,4,0)))</f>
        <v>0</v>
      </c>
      <c r="BF738" s="164" t="n">
        <f aca="false">IF(ISERROR(VLOOKUP($B738,$AB:$AX,5,0)),0,(VLOOKUP($B738,$AB:$AX,5,0)))</f>
        <v>0</v>
      </c>
      <c r="BG738" s="164" t="n">
        <f aca="false">IF(ISERROR(VLOOKUP($B738,$AB:$AX,6,0)),0,(VLOOKUP($B738,$AB:$AX,6,0)))</f>
        <v>0</v>
      </c>
      <c r="BH738" s="164" t="n">
        <f aca="false">IF(ISERROR(VLOOKUP($B738,$AB:$AX,7,0)),0,(VLOOKUP($B738,$AB:$AX,7,0)))</f>
        <v>0</v>
      </c>
      <c r="BI738" s="164" t="n">
        <f aca="false">IF(ISERROR(VLOOKUP($B738,$AB:$AX,8,0)),0,(VLOOKUP($B738,$AB:$AX,8,0)))</f>
        <v>0</v>
      </c>
      <c r="BJ738" s="164" t="n">
        <f aca="false">IF(ISERROR(VLOOKUP($B738,$AB:$AX,9,0)),0,(VLOOKUP($B738,$AB:$AX,9,0)))</f>
        <v>0</v>
      </c>
      <c r="BK738" s="165" t="n">
        <f aca="false">IF(ISERROR(VLOOKUP($B738,$AB:$AX,10,0)),0,(VLOOKUP($B738,$AB:$AX,10,0)))</f>
        <v>0</v>
      </c>
    </row>
    <row r="739" customFormat="false" ht="12.75" hidden="true" customHeight="false" outlineLevel="0" collapsed="false">
      <c r="A739" s="174" t="s">
        <v>1316</v>
      </c>
      <c r="AA739" s="5" t="s">
        <v>1316</v>
      </c>
      <c r="BB739" s="85" t="n">
        <f aca="false">IF(ISERROR(VLOOKUP($B739,$AB:$AX,1,0)),0,(VLOOKUP($B739,$AB:$AX,1,0)))</f>
        <v>0</v>
      </c>
      <c r="BC739" s="86" t="n">
        <f aca="false">IF(ISERROR(VLOOKUP($B739,$AB:$AX,2,0)),0,(VLOOKUP($B739,$AB:$AX,2,0)))</f>
        <v>0</v>
      </c>
      <c r="BD739" s="164" t="n">
        <f aca="false">IF(ISERROR(VLOOKUP($B739,$AB:$AX,3,0)),0,(VLOOKUP($B739,$AB:$AX,3,0)))</f>
        <v>0</v>
      </c>
      <c r="BE739" s="164" t="n">
        <f aca="false">IF(ISERROR(VLOOKUP($B739,$AB:$AX,4,0)),0,(VLOOKUP($B739,$AB:$AX,4,0)))</f>
        <v>0</v>
      </c>
      <c r="BF739" s="164" t="n">
        <f aca="false">IF(ISERROR(VLOOKUP($B739,$AB:$AX,5,0)),0,(VLOOKUP($B739,$AB:$AX,5,0)))</f>
        <v>0</v>
      </c>
      <c r="BG739" s="164" t="n">
        <f aca="false">IF(ISERROR(VLOOKUP($B739,$AB:$AX,6,0)),0,(VLOOKUP($B739,$AB:$AX,6,0)))</f>
        <v>0</v>
      </c>
      <c r="BH739" s="164" t="n">
        <f aca="false">IF(ISERROR(VLOOKUP($B739,$AB:$AX,7,0)),0,(VLOOKUP($B739,$AB:$AX,7,0)))</f>
        <v>0</v>
      </c>
      <c r="BI739" s="164" t="n">
        <f aca="false">IF(ISERROR(VLOOKUP($B739,$AB:$AX,8,0)),0,(VLOOKUP($B739,$AB:$AX,8,0)))</f>
        <v>0</v>
      </c>
      <c r="BJ739" s="164" t="n">
        <f aca="false">IF(ISERROR(VLOOKUP($B739,$AB:$AX,9,0)),0,(VLOOKUP($B739,$AB:$AX,9,0)))</f>
        <v>0</v>
      </c>
      <c r="BK739" s="165" t="n">
        <f aca="false">IF(ISERROR(VLOOKUP($B739,$AB:$AX,10,0)),0,(VLOOKUP($B739,$AB:$AX,10,0)))</f>
        <v>0</v>
      </c>
    </row>
    <row r="740" customFormat="false" ht="12.75" hidden="true" customHeight="false" outlineLevel="0" collapsed="false">
      <c r="A740" s="174" t="s">
        <v>1317</v>
      </c>
      <c r="AA740" s="5" t="s">
        <v>1317</v>
      </c>
      <c r="BB740" s="85" t="n">
        <f aca="false">IF(ISERROR(VLOOKUP($B740,$AB:$AX,1,0)),0,(VLOOKUP($B740,$AB:$AX,1,0)))</f>
        <v>0</v>
      </c>
      <c r="BC740" s="86" t="n">
        <f aca="false">IF(ISERROR(VLOOKUP($B740,$AB:$AX,2,0)),0,(VLOOKUP($B740,$AB:$AX,2,0)))</f>
        <v>0</v>
      </c>
      <c r="BD740" s="164" t="n">
        <f aca="false">IF(ISERROR(VLOOKUP($B740,$AB:$AX,3,0)),0,(VLOOKUP($B740,$AB:$AX,3,0)))</f>
        <v>0</v>
      </c>
      <c r="BE740" s="164" t="n">
        <f aca="false">IF(ISERROR(VLOOKUP($B740,$AB:$AX,4,0)),0,(VLOOKUP($B740,$AB:$AX,4,0)))</f>
        <v>0</v>
      </c>
      <c r="BF740" s="164" t="n">
        <f aca="false">IF(ISERROR(VLOOKUP($B740,$AB:$AX,5,0)),0,(VLOOKUP($B740,$AB:$AX,5,0)))</f>
        <v>0</v>
      </c>
      <c r="BG740" s="164" t="n">
        <f aca="false">IF(ISERROR(VLOOKUP($B740,$AB:$AX,6,0)),0,(VLOOKUP($B740,$AB:$AX,6,0)))</f>
        <v>0</v>
      </c>
      <c r="BH740" s="164" t="n">
        <f aca="false">IF(ISERROR(VLOOKUP($B740,$AB:$AX,7,0)),0,(VLOOKUP($B740,$AB:$AX,7,0)))</f>
        <v>0</v>
      </c>
      <c r="BI740" s="164" t="n">
        <f aca="false">IF(ISERROR(VLOOKUP($B740,$AB:$AX,8,0)),0,(VLOOKUP($B740,$AB:$AX,8,0)))</f>
        <v>0</v>
      </c>
      <c r="BJ740" s="164" t="n">
        <f aca="false">IF(ISERROR(VLOOKUP($B740,$AB:$AX,9,0)),0,(VLOOKUP($B740,$AB:$AX,9,0)))</f>
        <v>0</v>
      </c>
      <c r="BK740" s="165" t="n">
        <f aca="false">IF(ISERROR(VLOOKUP($B740,$AB:$AX,10,0)),0,(VLOOKUP($B740,$AB:$AX,10,0)))</f>
        <v>0</v>
      </c>
    </row>
    <row r="741" customFormat="false" ht="12.75" hidden="true" customHeight="false" outlineLevel="0" collapsed="false">
      <c r="A741" s="174" t="s">
        <v>1318</v>
      </c>
      <c r="AA741" s="5" t="s">
        <v>1318</v>
      </c>
      <c r="BB741" s="85" t="n">
        <f aca="false">IF(ISERROR(VLOOKUP($B741,$AB:$AX,1,0)),0,(VLOOKUP($B741,$AB:$AX,1,0)))</f>
        <v>0</v>
      </c>
      <c r="BC741" s="86" t="n">
        <f aca="false">IF(ISERROR(VLOOKUP($B741,$AB:$AX,2,0)),0,(VLOOKUP($B741,$AB:$AX,2,0)))</f>
        <v>0</v>
      </c>
      <c r="BD741" s="164" t="n">
        <f aca="false">IF(ISERROR(VLOOKUP($B741,$AB:$AX,3,0)),0,(VLOOKUP($B741,$AB:$AX,3,0)))</f>
        <v>0</v>
      </c>
      <c r="BE741" s="164" t="n">
        <f aca="false">IF(ISERROR(VLOOKUP($B741,$AB:$AX,4,0)),0,(VLOOKUP($B741,$AB:$AX,4,0)))</f>
        <v>0</v>
      </c>
      <c r="BF741" s="164" t="n">
        <f aca="false">IF(ISERROR(VLOOKUP($B741,$AB:$AX,5,0)),0,(VLOOKUP($B741,$AB:$AX,5,0)))</f>
        <v>0</v>
      </c>
      <c r="BG741" s="164" t="n">
        <f aca="false">IF(ISERROR(VLOOKUP($B741,$AB:$AX,6,0)),0,(VLOOKUP($B741,$AB:$AX,6,0)))</f>
        <v>0</v>
      </c>
      <c r="BH741" s="164" t="n">
        <f aca="false">IF(ISERROR(VLOOKUP($B741,$AB:$AX,7,0)),0,(VLOOKUP($B741,$AB:$AX,7,0)))</f>
        <v>0</v>
      </c>
      <c r="BI741" s="164" t="n">
        <f aca="false">IF(ISERROR(VLOOKUP($B741,$AB:$AX,8,0)),0,(VLOOKUP($B741,$AB:$AX,8,0)))</f>
        <v>0</v>
      </c>
      <c r="BJ741" s="164" t="n">
        <f aca="false">IF(ISERROR(VLOOKUP($B741,$AB:$AX,9,0)),0,(VLOOKUP($B741,$AB:$AX,9,0)))</f>
        <v>0</v>
      </c>
      <c r="BK741" s="165" t="n">
        <f aca="false">IF(ISERROR(VLOOKUP($B741,$AB:$AX,10,0)),0,(VLOOKUP($B741,$AB:$AX,10,0)))</f>
        <v>0</v>
      </c>
    </row>
    <row r="742" customFormat="false" ht="12.75" hidden="true" customHeight="false" outlineLevel="0" collapsed="false">
      <c r="A742" s="174" t="s">
        <v>1319</v>
      </c>
      <c r="AA742" s="5" t="s">
        <v>1319</v>
      </c>
      <c r="BB742" s="85" t="n">
        <f aca="false">IF(ISERROR(VLOOKUP($B742,$AB:$AX,1,0)),0,(VLOOKUP($B742,$AB:$AX,1,0)))</f>
        <v>0</v>
      </c>
      <c r="BC742" s="86" t="n">
        <f aca="false">IF(ISERROR(VLOOKUP($B742,$AB:$AX,2,0)),0,(VLOOKUP($B742,$AB:$AX,2,0)))</f>
        <v>0</v>
      </c>
      <c r="BD742" s="164" t="n">
        <f aca="false">IF(ISERROR(VLOOKUP($B742,$AB:$AX,3,0)),0,(VLOOKUP($B742,$AB:$AX,3,0)))</f>
        <v>0</v>
      </c>
      <c r="BE742" s="164" t="n">
        <f aca="false">IF(ISERROR(VLOOKUP($B742,$AB:$AX,4,0)),0,(VLOOKUP($B742,$AB:$AX,4,0)))</f>
        <v>0</v>
      </c>
      <c r="BF742" s="164" t="n">
        <f aca="false">IF(ISERROR(VLOOKUP($B742,$AB:$AX,5,0)),0,(VLOOKUP($B742,$AB:$AX,5,0)))</f>
        <v>0</v>
      </c>
      <c r="BG742" s="164" t="n">
        <f aca="false">IF(ISERROR(VLOOKUP($B742,$AB:$AX,6,0)),0,(VLOOKUP($B742,$AB:$AX,6,0)))</f>
        <v>0</v>
      </c>
      <c r="BH742" s="164" t="n">
        <f aca="false">IF(ISERROR(VLOOKUP($B742,$AB:$AX,7,0)),0,(VLOOKUP($B742,$AB:$AX,7,0)))</f>
        <v>0</v>
      </c>
      <c r="BI742" s="164" t="n">
        <f aca="false">IF(ISERROR(VLOOKUP($B742,$AB:$AX,8,0)),0,(VLOOKUP($B742,$AB:$AX,8,0)))</f>
        <v>0</v>
      </c>
      <c r="BJ742" s="164" t="n">
        <f aca="false">IF(ISERROR(VLOOKUP($B742,$AB:$AX,9,0)),0,(VLOOKUP($B742,$AB:$AX,9,0)))</f>
        <v>0</v>
      </c>
      <c r="BK742" s="165" t="n">
        <f aca="false">IF(ISERROR(VLOOKUP($B742,$AB:$AX,10,0)),0,(VLOOKUP($B742,$AB:$AX,10,0)))</f>
        <v>0</v>
      </c>
    </row>
    <row r="743" customFormat="false" ht="12.75" hidden="true" customHeight="false" outlineLevel="0" collapsed="false">
      <c r="A743" s="174" t="s">
        <v>1320</v>
      </c>
      <c r="AA743" s="5" t="s">
        <v>1320</v>
      </c>
      <c r="BB743" s="85" t="n">
        <f aca="false">IF(ISERROR(VLOOKUP($B743,$AB:$AX,1,0)),0,(VLOOKUP($B743,$AB:$AX,1,0)))</f>
        <v>0</v>
      </c>
      <c r="BC743" s="86" t="n">
        <f aca="false">IF(ISERROR(VLOOKUP($B743,$AB:$AX,2,0)),0,(VLOOKUP($B743,$AB:$AX,2,0)))</f>
        <v>0</v>
      </c>
      <c r="BD743" s="164" t="n">
        <f aca="false">IF(ISERROR(VLOOKUP($B743,$AB:$AX,3,0)),0,(VLOOKUP($B743,$AB:$AX,3,0)))</f>
        <v>0</v>
      </c>
      <c r="BE743" s="164" t="n">
        <f aca="false">IF(ISERROR(VLOOKUP($B743,$AB:$AX,4,0)),0,(VLOOKUP($B743,$AB:$AX,4,0)))</f>
        <v>0</v>
      </c>
      <c r="BF743" s="164" t="n">
        <f aca="false">IF(ISERROR(VLOOKUP($B743,$AB:$AX,5,0)),0,(VLOOKUP($B743,$AB:$AX,5,0)))</f>
        <v>0</v>
      </c>
      <c r="BG743" s="164" t="n">
        <f aca="false">IF(ISERROR(VLOOKUP($B743,$AB:$AX,6,0)),0,(VLOOKUP($B743,$AB:$AX,6,0)))</f>
        <v>0</v>
      </c>
      <c r="BH743" s="164" t="n">
        <f aca="false">IF(ISERROR(VLOOKUP($B743,$AB:$AX,7,0)),0,(VLOOKUP($B743,$AB:$AX,7,0)))</f>
        <v>0</v>
      </c>
      <c r="BI743" s="164" t="n">
        <f aca="false">IF(ISERROR(VLOOKUP($B743,$AB:$AX,8,0)),0,(VLOOKUP($B743,$AB:$AX,8,0)))</f>
        <v>0</v>
      </c>
      <c r="BJ743" s="164" t="n">
        <f aca="false">IF(ISERROR(VLOOKUP($B743,$AB:$AX,9,0)),0,(VLOOKUP($B743,$AB:$AX,9,0)))</f>
        <v>0</v>
      </c>
      <c r="BK743" s="165" t="n">
        <f aca="false">IF(ISERROR(VLOOKUP($B743,$AB:$AX,10,0)),0,(VLOOKUP($B743,$AB:$AX,10,0)))</f>
        <v>0</v>
      </c>
    </row>
    <row r="744" customFormat="false" ht="12.75" hidden="true" customHeight="false" outlineLevel="0" collapsed="false">
      <c r="A744" s="174" t="s">
        <v>1321</v>
      </c>
      <c r="AA744" s="5" t="s">
        <v>1321</v>
      </c>
      <c r="BB744" s="85" t="n">
        <f aca="false">IF(ISERROR(VLOOKUP($B744,$AB:$AX,1,0)),0,(VLOOKUP($B744,$AB:$AX,1,0)))</f>
        <v>0</v>
      </c>
      <c r="BC744" s="86" t="n">
        <f aca="false">IF(ISERROR(VLOOKUP($B744,$AB:$AX,2,0)),0,(VLOOKUP($B744,$AB:$AX,2,0)))</f>
        <v>0</v>
      </c>
      <c r="BD744" s="164" t="n">
        <f aca="false">IF(ISERROR(VLOOKUP($B744,$AB:$AX,3,0)),0,(VLOOKUP($B744,$AB:$AX,3,0)))</f>
        <v>0</v>
      </c>
      <c r="BE744" s="164" t="n">
        <f aca="false">IF(ISERROR(VLOOKUP($B744,$AB:$AX,4,0)),0,(VLOOKUP($B744,$AB:$AX,4,0)))</f>
        <v>0</v>
      </c>
      <c r="BF744" s="164" t="n">
        <f aca="false">IF(ISERROR(VLOOKUP($B744,$AB:$AX,5,0)),0,(VLOOKUP($B744,$AB:$AX,5,0)))</f>
        <v>0</v>
      </c>
      <c r="BG744" s="164" t="n">
        <f aca="false">IF(ISERROR(VLOOKUP($B744,$AB:$AX,6,0)),0,(VLOOKUP($B744,$AB:$AX,6,0)))</f>
        <v>0</v>
      </c>
      <c r="BH744" s="164" t="n">
        <f aca="false">IF(ISERROR(VLOOKUP($B744,$AB:$AX,7,0)),0,(VLOOKUP($B744,$AB:$AX,7,0)))</f>
        <v>0</v>
      </c>
      <c r="BI744" s="164" t="n">
        <f aca="false">IF(ISERROR(VLOOKUP($B744,$AB:$AX,8,0)),0,(VLOOKUP($B744,$AB:$AX,8,0)))</f>
        <v>0</v>
      </c>
      <c r="BJ744" s="164" t="n">
        <f aca="false">IF(ISERROR(VLOOKUP($B744,$AB:$AX,9,0)),0,(VLOOKUP($B744,$AB:$AX,9,0)))</f>
        <v>0</v>
      </c>
      <c r="BK744" s="165" t="n">
        <f aca="false">IF(ISERROR(VLOOKUP($B744,$AB:$AX,10,0)),0,(VLOOKUP($B744,$AB:$AX,10,0)))</f>
        <v>0</v>
      </c>
    </row>
    <row r="745" customFormat="false" ht="12.75" hidden="true" customHeight="false" outlineLevel="0" collapsed="false">
      <c r="A745" s="174" t="s">
        <v>1322</v>
      </c>
      <c r="AA745" s="5" t="s">
        <v>1322</v>
      </c>
      <c r="BB745" s="85" t="n">
        <f aca="false">IF(ISERROR(VLOOKUP($B745,$AB:$AX,1,0)),0,(VLOOKUP($B745,$AB:$AX,1,0)))</f>
        <v>0</v>
      </c>
      <c r="BC745" s="86" t="n">
        <f aca="false">IF(ISERROR(VLOOKUP($B745,$AB:$AX,2,0)),0,(VLOOKUP($B745,$AB:$AX,2,0)))</f>
        <v>0</v>
      </c>
      <c r="BD745" s="164" t="n">
        <f aca="false">IF(ISERROR(VLOOKUP($B745,$AB:$AX,3,0)),0,(VLOOKUP($B745,$AB:$AX,3,0)))</f>
        <v>0</v>
      </c>
      <c r="BE745" s="164" t="n">
        <f aca="false">IF(ISERROR(VLOOKUP($B745,$AB:$AX,4,0)),0,(VLOOKUP($B745,$AB:$AX,4,0)))</f>
        <v>0</v>
      </c>
      <c r="BF745" s="164" t="n">
        <f aca="false">IF(ISERROR(VLOOKUP($B745,$AB:$AX,5,0)),0,(VLOOKUP($B745,$AB:$AX,5,0)))</f>
        <v>0</v>
      </c>
      <c r="BG745" s="164" t="n">
        <f aca="false">IF(ISERROR(VLOOKUP($B745,$AB:$AX,6,0)),0,(VLOOKUP($B745,$AB:$AX,6,0)))</f>
        <v>0</v>
      </c>
      <c r="BH745" s="164" t="n">
        <f aca="false">IF(ISERROR(VLOOKUP($B745,$AB:$AX,7,0)),0,(VLOOKUP($B745,$AB:$AX,7,0)))</f>
        <v>0</v>
      </c>
      <c r="BI745" s="164" t="n">
        <f aca="false">IF(ISERROR(VLOOKUP($B745,$AB:$AX,8,0)),0,(VLOOKUP($B745,$AB:$AX,8,0)))</f>
        <v>0</v>
      </c>
      <c r="BJ745" s="164" t="n">
        <f aca="false">IF(ISERROR(VLOOKUP($B745,$AB:$AX,9,0)),0,(VLOOKUP($B745,$AB:$AX,9,0)))</f>
        <v>0</v>
      </c>
      <c r="BK745" s="165" t="n">
        <f aca="false">IF(ISERROR(VLOOKUP($B745,$AB:$AX,10,0)),0,(VLOOKUP($B745,$AB:$AX,10,0)))</f>
        <v>0</v>
      </c>
    </row>
    <row r="746" customFormat="false" ht="12.75" hidden="true" customHeight="false" outlineLevel="0" collapsed="false">
      <c r="A746" s="174" t="s">
        <v>1323</v>
      </c>
      <c r="AA746" s="5" t="s">
        <v>1323</v>
      </c>
      <c r="BB746" s="85" t="n">
        <f aca="false">IF(ISERROR(VLOOKUP($B746,$AB:$AX,1,0)),0,(VLOOKUP($B746,$AB:$AX,1,0)))</f>
        <v>0</v>
      </c>
      <c r="BC746" s="86" t="n">
        <f aca="false">IF(ISERROR(VLOOKUP($B746,$AB:$AX,2,0)),0,(VLOOKUP($B746,$AB:$AX,2,0)))</f>
        <v>0</v>
      </c>
      <c r="BD746" s="164" t="n">
        <f aca="false">IF(ISERROR(VLOOKUP($B746,$AB:$AX,3,0)),0,(VLOOKUP($B746,$AB:$AX,3,0)))</f>
        <v>0</v>
      </c>
      <c r="BE746" s="164" t="n">
        <f aca="false">IF(ISERROR(VLOOKUP($B746,$AB:$AX,4,0)),0,(VLOOKUP($B746,$AB:$AX,4,0)))</f>
        <v>0</v>
      </c>
      <c r="BF746" s="164" t="n">
        <f aca="false">IF(ISERROR(VLOOKUP($B746,$AB:$AX,5,0)),0,(VLOOKUP($B746,$AB:$AX,5,0)))</f>
        <v>0</v>
      </c>
      <c r="BG746" s="164" t="n">
        <f aca="false">IF(ISERROR(VLOOKUP($B746,$AB:$AX,6,0)),0,(VLOOKUP($B746,$AB:$AX,6,0)))</f>
        <v>0</v>
      </c>
      <c r="BH746" s="164" t="n">
        <f aca="false">IF(ISERROR(VLOOKUP($B746,$AB:$AX,7,0)),0,(VLOOKUP($B746,$AB:$AX,7,0)))</f>
        <v>0</v>
      </c>
      <c r="BI746" s="164" t="n">
        <f aca="false">IF(ISERROR(VLOOKUP($B746,$AB:$AX,8,0)),0,(VLOOKUP($B746,$AB:$AX,8,0)))</f>
        <v>0</v>
      </c>
      <c r="BJ746" s="164" t="n">
        <f aca="false">IF(ISERROR(VLOOKUP($B746,$AB:$AX,9,0)),0,(VLOOKUP($B746,$AB:$AX,9,0)))</f>
        <v>0</v>
      </c>
      <c r="BK746" s="165" t="n">
        <f aca="false">IF(ISERROR(VLOOKUP($B746,$AB:$AX,10,0)),0,(VLOOKUP($B746,$AB:$AX,10,0)))</f>
        <v>0</v>
      </c>
    </row>
    <row r="747" customFormat="false" ht="12.75" hidden="true" customHeight="false" outlineLevel="0" collapsed="false">
      <c r="A747" s="174" t="s">
        <v>1324</v>
      </c>
      <c r="AA747" s="5" t="s">
        <v>1324</v>
      </c>
      <c r="BB747" s="85" t="n">
        <f aca="false">IF(ISERROR(VLOOKUP($B747,$AB:$AX,1,0)),0,(VLOOKUP($B747,$AB:$AX,1,0)))</f>
        <v>0</v>
      </c>
      <c r="BC747" s="86" t="n">
        <f aca="false">IF(ISERROR(VLOOKUP($B747,$AB:$AX,2,0)),0,(VLOOKUP($B747,$AB:$AX,2,0)))</f>
        <v>0</v>
      </c>
      <c r="BD747" s="164" t="n">
        <f aca="false">IF(ISERROR(VLOOKUP($B747,$AB:$AX,3,0)),0,(VLOOKUP($B747,$AB:$AX,3,0)))</f>
        <v>0</v>
      </c>
      <c r="BE747" s="164" t="n">
        <f aca="false">IF(ISERROR(VLOOKUP($B747,$AB:$AX,4,0)),0,(VLOOKUP($B747,$AB:$AX,4,0)))</f>
        <v>0</v>
      </c>
      <c r="BF747" s="164" t="n">
        <f aca="false">IF(ISERROR(VLOOKUP($B747,$AB:$AX,5,0)),0,(VLOOKUP($B747,$AB:$AX,5,0)))</f>
        <v>0</v>
      </c>
      <c r="BG747" s="164" t="n">
        <f aca="false">IF(ISERROR(VLOOKUP($B747,$AB:$AX,6,0)),0,(VLOOKUP($B747,$AB:$AX,6,0)))</f>
        <v>0</v>
      </c>
      <c r="BH747" s="164" t="n">
        <f aca="false">IF(ISERROR(VLOOKUP($B747,$AB:$AX,7,0)),0,(VLOOKUP($B747,$AB:$AX,7,0)))</f>
        <v>0</v>
      </c>
      <c r="BI747" s="164" t="n">
        <f aca="false">IF(ISERROR(VLOOKUP($B747,$AB:$AX,8,0)),0,(VLOOKUP($B747,$AB:$AX,8,0)))</f>
        <v>0</v>
      </c>
      <c r="BJ747" s="164" t="n">
        <f aca="false">IF(ISERROR(VLOOKUP($B747,$AB:$AX,9,0)),0,(VLOOKUP($B747,$AB:$AX,9,0)))</f>
        <v>0</v>
      </c>
      <c r="BK747" s="165" t="n">
        <f aca="false">IF(ISERROR(VLOOKUP($B747,$AB:$AX,10,0)),0,(VLOOKUP($B747,$AB:$AX,10,0)))</f>
        <v>0</v>
      </c>
    </row>
    <row r="748" customFormat="false" ht="12.75" hidden="true" customHeight="false" outlineLevel="0" collapsed="false">
      <c r="A748" s="174" t="s">
        <v>1325</v>
      </c>
      <c r="AA748" s="5" t="s">
        <v>1325</v>
      </c>
      <c r="BB748" s="85" t="n">
        <f aca="false">IF(ISERROR(VLOOKUP($B748,$AB:$AX,1,0)),0,(VLOOKUP($B748,$AB:$AX,1,0)))</f>
        <v>0</v>
      </c>
      <c r="BC748" s="86" t="n">
        <f aca="false">IF(ISERROR(VLOOKUP($B748,$AB:$AX,2,0)),0,(VLOOKUP($B748,$AB:$AX,2,0)))</f>
        <v>0</v>
      </c>
      <c r="BD748" s="164" t="n">
        <f aca="false">IF(ISERROR(VLOOKUP($B748,$AB:$AX,3,0)),0,(VLOOKUP($B748,$AB:$AX,3,0)))</f>
        <v>0</v>
      </c>
      <c r="BE748" s="164" t="n">
        <f aca="false">IF(ISERROR(VLOOKUP($B748,$AB:$AX,4,0)),0,(VLOOKUP($B748,$AB:$AX,4,0)))</f>
        <v>0</v>
      </c>
      <c r="BF748" s="164" t="n">
        <f aca="false">IF(ISERROR(VLOOKUP($B748,$AB:$AX,5,0)),0,(VLOOKUP($B748,$AB:$AX,5,0)))</f>
        <v>0</v>
      </c>
      <c r="BG748" s="164" t="n">
        <f aca="false">IF(ISERROR(VLOOKUP($B748,$AB:$AX,6,0)),0,(VLOOKUP($B748,$AB:$AX,6,0)))</f>
        <v>0</v>
      </c>
      <c r="BH748" s="164" t="n">
        <f aca="false">IF(ISERROR(VLOOKUP($B748,$AB:$AX,7,0)),0,(VLOOKUP($B748,$AB:$AX,7,0)))</f>
        <v>0</v>
      </c>
      <c r="BI748" s="164" t="n">
        <f aca="false">IF(ISERROR(VLOOKUP($B748,$AB:$AX,8,0)),0,(VLOOKUP($B748,$AB:$AX,8,0)))</f>
        <v>0</v>
      </c>
      <c r="BJ748" s="164" t="n">
        <f aca="false">IF(ISERROR(VLOOKUP($B748,$AB:$AX,9,0)),0,(VLOOKUP($B748,$AB:$AX,9,0)))</f>
        <v>0</v>
      </c>
      <c r="BK748" s="165" t="n">
        <f aca="false">IF(ISERROR(VLOOKUP($B748,$AB:$AX,10,0)),0,(VLOOKUP($B748,$AB:$AX,10,0)))</f>
        <v>0</v>
      </c>
    </row>
    <row r="749" customFormat="false" ht="12.75" hidden="true" customHeight="false" outlineLevel="0" collapsed="false">
      <c r="A749" s="174" t="s">
        <v>1326</v>
      </c>
      <c r="AA749" s="5" t="s">
        <v>1326</v>
      </c>
      <c r="BB749" s="85" t="n">
        <f aca="false">IF(ISERROR(VLOOKUP($B749,$AB:$AX,1,0)),0,(VLOOKUP($B749,$AB:$AX,1,0)))</f>
        <v>0</v>
      </c>
      <c r="BC749" s="86" t="n">
        <f aca="false">IF(ISERROR(VLOOKUP($B749,$AB:$AX,2,0)),0,(VLOOKUP($B749,$AB:$AX,2,0)))</f>
        <v>0</v>
      </c>
      <c r="BD749" s="164" t="n">
        <f aca="false">IF(ISERROR(VLOOKUP($B749,$AB:$AX,3,0)),0,(VLOOKUP($B749,$AB:$AX,3,0)))</f>
        <v>0</v>
      </c>
      <c r="BE749" s="164" t="n">
        <f aca="false">IF(ISERROR(VLOOKUP($B749,$AB:$AX,4,0)),0,(VLOOKUP($B749,$AB:$AX,4,0)))</f>
        <v>0</v>
      </c>
      <c r="BF749" s="164" t="n">
        <f aca="false">IF(ISERROR(VLOOKUP($B749,$AB:$AX,5,0)),0,(VLOOKUP($B749,$AB:$AX,5,0)))</f>
        <v>0</v>
      </c>
      <c r="BG749" s="164" t="n">
        <f aca="false">IF(ISERROR(VLOOKUP($B749,$AB:$AX,6,0)),0,(VLOOKUP($B749,$AB:$AX,6,0)))</f>
        <v>0</v>
      </c>
      <c r="BH749" s="164" t="n">
        <f aca="false">IF(ISERROR(VLOOKUP($B749,$AB:$AX,7,0)),0,(VLOOKUP($B749,$AB:$AX,7,0)))</f>
        <v>0</v>
      </c>
      <c r="BI749" s="164" t="n">
        <f aca="false">IF(ISERROR(VLOOKUP($B749,$AB:$AX,8,0)),0,(VLOOKUP($B749,$AB:$AX,8,0)))</f>
        <v>0</v>
      </c>
      <c r="BJ749" s="164" t="n">
        <f aca="false">IF(ISERROR(VLOOKUP($B749,$AB:$AX,9,0)),0,(VLOOKUP($B749,$AB:$AX,9,0)))</f>
        <v>0</v>
      </c>
      <c r="BK749" s="165" t="n">
        <f aca="false">IF(ISERROR(VLOOKUP($B749,$AB:$AX,10,0)),0,(VLOOKUP($B749,$AB:$AX,10,0)))</f>
        <v>0</v>
      </c>
    </row>
    <row r="750" customFormat="false" ht="12.75" hidden="true" customHeight="false" outlineLevel="0" collapsed="false">
      <c r="A750" s="174" t="s">
        <v>1365</v>
      </c>
      <c r="B750" s="94" t="n">
        <v>0</v>
      </c>
      <c r="D750" s="22" t="n">
        <v>0</v>
      </c>
      <c r="E750" s="22" t="n">
        <v>0</v>
      </c>
      <c r="F750" s="22" t="n">
        <v>0</v>
      </c>
      <c r="G750" s="21" t="n">
        <v>0</v>
      </c>
      <c r="H750" s="22" t="n">
        <v>0</v>
      </c>
      <c r="I750" s="22" t="n">
        <v>0</v>
      </c>
      <c r="J750" s="149" t="n">
        <v>0</v>
      </c>
      <c r="K750" s="149" t="n">
        <v>0</v>
      </c>
      <c r="AA750" s="5" t="s">
        <v>1365</v>
      </c>
      <c r="AB750" s="5" t="n">
        <v>0</v>
      </c>
      <c r="AD750" s="5" t="n">
        <v>0</v>
      </c>
      <c r="AE750" s="5" t="n">
        <v>0</v>
      </c>
      <c r="AF750" s="5" t="n">
        <v>0</v>
      </c>
      <c r="AG750" s="5" t="n">
        <v>0</v>
      </c>
      <c r="AH750" s="5" t="n">
        <v>0</v>
      </c>
      <c r="AI750" s="5" t="n">
        <v>0</v>
      </c>
      <c r="AJ750" s="5" t="n">
        <v>0</v>
      </c>
      <c r="AK750" s="5" t="n">
        <v>0</v>
      </c>
      <c r="BB750" s="85" t="n">
        <f aca="false">IF(ISERROR(VLOOKUP($B750,$AB:$AX,1,0)),0,(VLOOKUP($B750,$AB:$AX,1,0)))</f>
        <v>0</v>
      </c>
      <c r="BC750" s="86" t="n">
        <f aca="false">IF(ISERROR(VLOOKUP($B750,$AB:$AX,2,0)),0,(VLOOKUP($B750,$AB:$AX,2,0)))</f>
        <v>0</v>
      </c>
      <c r="BD750" s="164" t="n">
        <f aca="false">IF(ISERROR(VLOOKUP($B750,$AB:$AX,3,0)),0,(VLOOKUP($B750,$AB:$AX,3,0)))</f>
        <v>0</v>
      </c>
      <c r="BE750" s="164" t="n">
        <f aca="false">IF(ISERROR(VLOOKUP($B750,$AB:$AX,4,0)),0,(VLOOKUP($B750,$AB:$AX,4,0)))</f>
        <v>0</v>
      </c>
      <c r="BF750" s="164" t="n">
        <f aca="false">IF(ISERROR(VLOOKUP($B750,$AB:$AX,5,0)),0,(VLOOKUP($B750,$AB:$AX,5,0)))</f>
        <v>0</v>
      </c>
      <c r="BG750" s="164" t="n">
        <f aca="false">IF(ISERROR(VLOOKUP($B750,$AB:$AX,6,0)),0,(VLOOKUP($B750,$AB:$AX,6,0)))</f>
        <v>0</v>
      </c>
      <c r="BH750" s="164" t="n">
        <f aca="false">IF(ISERROR(VLOOKUP($B750,$AB:$AX,7,0)),0,(VLOOKUP($B750,$AB:$AX,7,0)))</f>
        <v>0</v>
      </c>
      <c r="BI750" s="164" t="n">
        <f aca="false">IF(ISERROR(VLOOKUP($B750,$AB:$AX,8,0)),0,(VLOOKUP($B750,$AB:$AX,8,0)))</f>
        <v>0</v>
      </c>
      <c r="BJ750" s="164" t="n">
        <f aca="false">IF(ISERROR(VLOOKUP($B750,$AB:$AX,9,0)),0,(VLOOKUP($B750,$AB:$AX,9,0)))</f>
        <v>0</v>
      </c>
      <c r="BK750" s="165" t="n">
        <f aca="false">IF(ISERROR(VLOOKUP($B750,$AB:$AX,10,0)),0,(VLOOKUP($B750,$AB:$AX,10,0)))</f>
        <v>0</v>
      </c>
    </row>
    <row r="751" customFormat="false" ht="12.75" hidden="false" customHeight="false" outlineLevel="0" collapsed="false">
      <c r="A751" s="174" t="s">
        <v>1327</v>
      </c>
      <c r="B751" s="166" t="s">
        <v>161</v>
      </c>
      <c r="AA751" s="5" t="s">
        <v>1327</v>
      </c>
      <c r="AB751" s="146" t="s">
        <v>161</v>
      </c>
      <c r="BB751" s="85" t="str">
        <f aca="false">IF(ISERROR(VLOOKUP($B751,$AB:$AX,1,0)),0,(VLOOKUP($B751,$AB:$AX,1,0)))</f>
        <v>DEALS REMOVED</v>
      </c>
      <c r="BC751" s="86" t="n">
        <f aca="false">IF(ISERROR(VLOOKUP($B751,$AB:$AX,2,0)),0,(VLOOKUP($B751,$AB:$AX,2,0)))</f>
        <v>0</v>
      </c>
      <c r="BD751" s="164" t="n">
        <f aca="false">IF(ISERROR(VLOOKUP($B751,$AB:$AX,3,0)),0,(VLOOKUP($B751,$AB:$AX,3,0)))</f>
        <v>0</v>
      </c>
      <c r="BE751" s="164" t="n">
        <f aca="false">IF(ISERROR(VLOOKUP($B751,$AB:$AX,4,0)),0,(VLOOKUP($B751,$AB:$AX,4,0)))</f>
        <v>0</v>
      </c>
      <c r="BF751" s="164" t="n">
        <f aca="false">IF(ISERROR(VLOOKUP($B751,$AB:$AX,5,0)),0,(VLOOKUP($B751,$AB:$AX,5,0)))</f>
        <v>0</v>
      </c>
      <c r="BG751" s="164" t="n">
        <f aca="false">IF(ISERROR(VLOOKUP($B751,$AB:$AX,6,0)),0,(VLOOKUP($B751,$AB:$AX,6,0)))</f>
        <v>0</v>
      </c>
      <c r="BH751" s="164" t="n">
        <f aca="false">IF(ISERROR(VLOOKUP($B751,$AB:$AX,7,0)),0,(VLOOKUP($B751,$AB:$AX,7,0)))</f>
        <v>0</v>
      </c>
      <c r="BI751" s="164" t="n">
        <f aca="false">IF(ISERROR(VLOOKUP($B751,$AB:$AX,8,0)),0,(VLOOKUP($B751,$AB:$AX,8,0)))</f>
        <v>0</v>
      </c>
      <c r="BJ751" s="164" t="n">
        <f aca="false">IF(ISERROR(VLOOKUP($B751,$AB:$AX,9,0)),0,(VLOOKUP($B751,$AB:$AX,9,0)))</f>
        <v>0</v>
      </c>
      <c r="BK751" s="165" t="n">
        <f aca="false">IF(ISERROR(VLOOKUP($B751,$AB:$AX,10,0)),0,(VLOOKUP($B751,$AB:$AX,10,0)))</f>
        <v>0</v>
      </c>
    </row>
    <row r="752" customFormat="false" ht="12.75" hidden="false" customHeight="false" outlineLevel="0" collapsed="false">
      <c r="A752" s="174" t="s">
        <v>1328</v>
      </c>
      <c r="AA752" s="5" t="s">
        <v>1328</v>
      </c>
      <c r="AB752" s="5" t="s">
        <v>1329</v>
      </c>
      <c r="AC752" s="5" t="s">
        <v>1099</v>
      </c>
      <c r="AD752" s="5" t="s">
        <v>1286</v>
      </c>
      <c r="BB752" s="85" t="n">
        <f aca="false">IF(ISERROR(VLOOKUP($B752,$AB:$AX,1,0)),0,(VLOOKUP($B752,$AB:$AX,1,0)))</f>
        <v>0</v>
      </c>
      <c r="BC752" s="86" t="n">
        <f aca="false">IF(ISERROR(VLOOKUP($B752,$AB:$AX,2,0)),0,(VLOOKUP($B752,$AB:$AX,2,0)))</f>
        <v>0</v>
      </c>
      <c r="BD752" s="164" t="n">
        <f aca="false">IF(ISERROR(VLOOKUP($B752,$AB:$AX,3,0)),0,(VLOOKUP($B752,$AB:$AX,3,0)))</f>
        <v>0</v>
      </c>
      <c r="BE752" s="164" t="n">
        <f aca="false">IF(ISERROR(VLOOKUP($B752,$AB:$AX,4,0)),0,(VLOOKUP($B752,$AB:$AX,4,0)))</f>
        <v>0</v>
      </c>
      <c r="BF752" s="164" t="n">
        <f aca="false">IF(ISERROR(VLOOKUP($B752,$AB:$AX,5,0)),0,(VLOOKUP($B752,$AB:$AX,5,0)))</f>
        <v>0</v>
      </c>
      <c r="BG752" s="164" t="n">
        <f aca="false">IF(ISERROR(VLOOKUP($B752,$AB:$AX,6,0)),0,(VLOOKUP($B752,$AB:$AX,6,0)))</f>
        <v>0</v>
      </c>
      <c r="BH752" s="164" t="n">
        <f aca="false">IF(ISERROR(VLOOKUP($B752,$AB:$AX,7,0)),0,(VLOOKUP($B752,$AB:$AX,7,0)))</f>
        <v>0</v>
      </c>
      <c r="BI752" s="164" t="n">
        <f aca="false">IF(ISERROR(VLOOKUP($B752,$AB:$AX,8,0)),0,(VLOOKUP($B752,$AB:$AX,8,0)))</f>
        <v>0</v>
      </c>
      <c r="BJ752" s="164" t="n">
        <f aca="false">IF(ISERROR(VLOOKUP($B752,$AB:$AX,9,0)),0,(VLOOKUP($B752,$AB:$AX,9,0)))</f>
        <v>0</v>
      </c>
      <c r="BK752" s="165" t="n">
        <f aca="false">IF(ISERROR(VLOOKUP($B752,$AB:$AX,10,0)),0,(VLOOKUP($B752,$AB:$AX,10,0)))</f>
        <v>0</v>
      </c>
    </row>
    <row r="753" customFormat="false" ht="12.75" hidden="false" customHeight="false" outlineLevel="0" collapsed="false">
      <c r="A753" s="174" t="s">
        <v>1330</v>
      </c>
      <c r="AA753" s="5" t="s">
        <v>1330</v>
      </c>
      <c r="AB753" s="5" t="s">
        <v>1331</v>
      </c>
      <c r="AC753" s="5" t="s">
        <v>1099</v>
      </c>
      <c r="AD753" s="5" t="s">
        <v>1286</v>
      </c>
      <c r="BB753" s="85" t="n">
        <f aca="false">IF(ISERROR(VLOOKUP($B753,$AB:$AX,1,0)),0,(VLOOKUP($B753,$AB:$AX,1,0)))</f>
        <v>0</v>
      </c>
      <c r="BC753" s="86" t="n">
        <f aca="false">IF(ISERROR(VLOOKUP($B753,$AB:$AX,2,0)),0,(VLOOKUP($B753,$AB:$AX,2,0)))</f>
        <v>0</v>
      </c>
      <c r="BD753" s="164" t="n">
        <f aca="false">IF(ISERROR(VLOOKUP($B753,$AB:$AX,3,0)),0,(VLOOKUP($B753,$AB:$AX,3,0)))</f>
        <v>0</v>
      </c>
      <c r="BE753" s="164" t="n">
        <f aca="false">IF(ISERROR(VLOOKUP($B753,$AB:$AX,4,0)),0,(VLOOKUP($B753,$AB:$AX,4,0)))</f>
        <v>0</v>
      </c>
      <c r="BF753" s="164" t="n">
        <f aca="false">IF(ISERROR(VLOOKUP($B753,$AB:$AX,5,0)),0,(VLOOKUP($B753,$AB:$AX,5,0)))</f>
        <v>0</v>
      </c>
      <c r="BG753" s="164" t="n">
        <f aca="false">IF(ISERROR(VLOOKUP($B753,$AB:$AX,6,0)),0,(VLOOKUP($B753,$AB:$AX,6,0)))</f>
        <v>0</v>
      </c>
      <c r="BH753" s="164" t="n">
        <f aca="false">IF(ISERROR(VLOOKUP($B753,$AB:$AX,7,0)),0,(VLOOKUP($B753,$AB:$AX,7,0)))</f>
        <v>0</v>
      </c>
      <c r="BI753" s="164" t="n">
        <f aca="false">IF(ISERROR(VLOOKUP($B753,$AB:$AX,8,0)),0,(VLOOKUP($B753,$AB:$AX,8,0)))</f>
        <v>0</v>
      </c>
      <c r="BJ753" s="164" t="n">
        <f aca="false">IF(ISERROR(VLOOKUP($B753,$AB:$AX,9,0)),0,(VLOOKUP($B753,$AB:$AX,9,0)))</f>
        <v>0</v>
      </c>
      <c r="BK753" s="165" t="n">
        <f aca="false">IF(ISERROR(VLOOKUP($B753,$AB:$AX,10,0)),0,(VLOOKUP($B753,$AB:$AX,10,0)))</f>
        <v>0</v>
      </c>
    </row>
    <row r="754" customFormat="false" ht="12.75" hidden="false" customHeight="false" outlineLevel="0" collapsed="false">
      <c r="A754" s="174" t="s">
        <v>1333</v>
      </c>
      <c r="AA754" s="5" t="s">
        <v>1333</v>
      </c>
      <c r="AB754" s="5" t="s">
        <v>1334</v>
      </c>
      <c r="AC754" s="5" t="s">
        <v>1099</v>
      </c>
      <c r="AD754" s="5" t="s">
        <v>1286</v>
      </c>
      <c r="BB754" s="85" t="n">
        <f aca="false">IF(ISERROR(VLOOKUP($B754,$AB:$AX,1,0)),0,(VLOOKUP($B754,$AB:$AX,1,0)))</f>
        <v>0</v>
      </c>
      <c r="BC754" s="86" t="n">
        <f aca="false">IF(ISERROR(VLOOKUP($B754,$AB:$AX,2,0)),0,(VLOOKUP($B754,$AB:$AX,2,0)))</f>
        <v>0</v>
      </c>
      <c r="BD754" s="164" t="n">
        <f aca="false">IF(ISERROR(VLOOKUP($B754,$AB:$AX,3,0)),0,(VLOOKUP($B754,$AB:$AX,3,0)))</f>
        <v>0</v>
      </c>
      <c r="BE754" s="164" t="n">
        <f aca="false">IF(ISERROR(VLOOKUP($B754,$AB:$AX,4,0)),0,(VLOOKUP($B754,$AB:$AX,4,0)))</f>
        <v>0</v>
      </c>
      <c r="BF754" s="164" t="n">
        <f aca="false">IF(ISERROR(VLOOKUP($B754,$AB:$AX,5,0)),0,(VLOOKUP($B754,$AB:$AX,5,0)))</f>
        <v>0</v>
      </c>
      <c r="BG754" s="164" t="n">
        <f aca="false">IF(ISERROR(VLOOKUP($B754,$AB:$AX,6,0)),0,(VLOOKUP($B754,$AB:$AX,6,0)))</f>
        <v>0</v>
      </c>
      <c r="BH754" s="164" t="n">
        <f aca="false">IF(ISERROR(VLOOKUP($B754,$AB:$AX,7,0)),0,(VLOOKUP($B754,$AB:$AX,7,0)))</f>
        <v>0</v>
      </c>
      <c r="BI754" s="164" t="n">
        <f aca="false">IF(ISERROR(VLOOKUP($B754,$AB:$AX,8,0)),0,(VLOOKUP($B754,$AB:$AX,8,0)))</f>
        <v>0</v>
      </c>
      <c r="BJ754" s="164" t="n">
        <f aca="false">IF(ISERROR(VLOOKUP($B754,$AB:$AX,9,0)),0,(VLOOKUP($B754,$AB:$AX,9,0)))</f>
        <v>0</v>
      </c>
      <c r="BK754" s="165" t="n">
        <f aca="false">IF(ISERROR(VLOOKUP($B754,$AB:$AX,10,0)),0,(VLOOKUP($B754,$AB:$AX,10,0)))</f>
        <v>0</v>
      </c>
    </row>
    <row r="755" customFormat="false" ht="12.75" hidden="false" customHeight="false" outlineLevel="0" collapsed="false">
      <c r="A755" s="174" t="s">
        <v>1336</v>
      </c>
      <c r="AA755" s="5" t="s">
        <v>1336</v>
      </c>
      <c r="AB755" s="5" t="s">
        <v>1337</v>
      </c>
      <c r="AC755" s="5" t="s">
        <v>1099</v>
      </c>
      <c r="AD755" s="5" t="s">
        <v>1286</v>
      </c>
      <c r="BB755" s="85" t="n">
        <f aca="false">IF(ISERROR(VLOOKUP($B755,$AB:$AX,1,0)),0,(VLOOKUP($B755,$AB:$AX,1,0)))</f>
        <v>0</v>
      </c>
      <c r="BC755" s="86" t="n">
        <f aca="false">IF(ISERROR(VLOOKUP($B755,$AB:$AX,2,0)),0,(VLOOKUP($B755,$AB:$AX,2,0)))</f>
        <v>0</v>
      </c>
      <c r="BD755" s="164" t="n">
        <f aca="false">IF(ISERROR(VLOOKUP($B755,$AB:$AX,3,0)),0,(VLOOKUP($B755,$AB:$AX,3,0)))</f>
        <v>0</v>
      </c>
      <c r="BE755" s="164" t="n">
        <f aca="false">IF(ISERROR(VLOOKUP($B755,$AB:$AX,4,0)),0,(VLOOKUP($B755,$AB:$AX,4,0)))</f>
        <v>0</v>
      </c>
      <c r="BF755" s="164" t="n">
        <f aca="false">IF(ISERROR(VLOOKUP($B755,$AB:$AX,5,0)),0,(VLOOKUP($B755,$AB:$AX,5,0)))</f>
        <v>0</v>
      </c>
      <c r="BG755" s="164" t="n">
        <f aca="false">IF(ISERROR(VLOOKUP($B755,$AB:$AX,6,0)),0,(VLOOKUP($B755,$AB:$AX,6,0)))</f>
        <v>0</v>
      </c>
      <c r="BH755" s="164" t="n">
        <f aca="false">IF(ISERROR(VLOOKUP($B755,$AB:$AX,7,0)),0,(VLOOKUP($B755,$AB:$AX,7,0)))</f>
        <v>0</v>
      </c>
      <c r="BI755" s="164" t="n">
        <f aca="false">IF(ISERROR(VLOOKUP($B755,$AB:$AX,8,0)),0,(VLOOKUP($B755,$AB:$AX,8,0)))</f>
        <v>0</v>
      </c>
      <c r="BJ755" s="164" t="n">
        <f aca="false">IF(ISERROR(VLOOKUP($B755,$AB:$AX,9,0)),0,(VLOOKUP($B755,$AB:$AX,9,0)))</f>
        <v>0</v>
      </c>
      <c r="BK755" s="165" t="n">
        <f aca="false">IF(ISERROR(VLOOKUP($B755,$AB:$AX,10,0)),0,(VLOOKUP($B755,$AB:$AX,10,0)))</f>
        <v>0</v>
      </c>
    </row>
    <row r="756" customFormat="false" ht="12.75" hidden="false" customHeight="false" outlineLevel="0" collapsed="false">
      <c r="A756" s="174" t="s">
        <v>1339</v>
      </c>
      <c r="AA756" s="5" t="s">
        <v>1339</v>
      </c>
      <c r="AB756" s="5" t="s">
        <v>1340</v>
      </c>
      <c r="AC756" s="5" t="s">
        <v>1099</v>
      </c>
      <c r="AD756" s="5" t="s">
        <v>1286</v>
      </c>
      <c r="BB756" s="85" t="n">
        <f aca="false">IF(ISERROR(VLOOKUP($B756,$AB:$AX,1,0)),0,(VLOOKUP($B756,$AB:$AX,1,0)))</f>
        <v>0</v>
      </c>
      <c r="BC756" s="86" t="n">
        <f aca="false">IF(ISERROR(VLOOKUP($B756,$AB:$AX,2,0)),0,(VLOOKUP($B756,$AB:$AX,2,0)))</f>
        <v>0</v>
      </c>
      <c r="BD756" s="164" t="n">
        <f aca="false">IF(ISERROR(VLOOKUP($B756,$AB:$AX,3,0)),0,(VLOOKUP($B756,$AB:$AX,3,0)))</f>
        <v>0</v>
      </c>
      <c r="BE756" s="164" t="n">
        <f aca="false">IF(ISERROR(VLOOKUP($B756,$AB:$AX,4,0)),0,(VLOOKUP($B756,$AB:$AX,4,0)))</f>
        <v>0</v>
      </c>
      <c r="BF756" s="164" t="n">
        <f aca="false">IF(ISERROR(VLOOKUP($B756,$AB:$AX,5,0)),0,(VLOOKUP($B756,$AB:$AX,5,0)))</f>
        <v>0</v>
      </c>
      <c r="BG756" s="164" t="n">
        <f aca="false">IF(ISERROR(VLOOKUP($B756,$AB:$AX,6,0)),0,(VLOOKUP($B756,$AB:$AX,6,0)))</f>
        <v>0</v>
      </c>
      <c r="BH756" s="164" t="n">
        <f aca="false">IF(ISERROR(VLOOKUP($B756,$AB:$AX,7,0)),0,(VLOOKUP($B756,$AB:$AX,7,0)))</f>
        <v>0</v>
      </c>
      <c r="BI756" s="164" t="n">
        <f aca="false">IF(ISERROR(VLOOKUP($B756,$AB:$AX,8,0)),0,(VLOOKUP($B756,$AB:$AX,8,0)))</f>
        <v>0</v>
      </c>
      <c r="BJ756" s="164" t="n">
        <f aca="false">IF(ISERROR(VLOOKUP($B756,$AB:$AX,9,0)),0,(VLOOKUP($B756,$AB:$AX,9,0)))</f>
        <v>0</v>
      </c>
      <c r="BK756" s="165" t="n">
        <f aca="false">IF(ISERROR(VLOOKUP($B756,$AB:$AX,10,0)),0,(VLOOKUP($B756,$AB:$AX,10,0)))</f>
        <v>0</v>
      </c>
    </row>
    <row r="757" customFormat="false" ht="12.75" hidden="true" customHeight="false" outlineLevel="0" collapsed="false">
      <c r="A757" s="174" t="s">
        <v>1342</v>
      </c>
      <c r="AA757" s="5" t="s">
        <v>1342</v>
      </c>
      <c r="AB757" s="5" t="s">
        <v>1343</v>
      </c>
      <c r="AC757" s="5" t="s">
        <v>1099</v>
      </c>
      <c r="AD757" s="5" t="s">
        <v>1286</v>
      </c>
      <c r="BB757" s="85" t="n">
        <f aca="false">IF(ISERROR(VLOOKUP($B757,$AB:$AX,1,0)),0,(VLOOKUP($B757,$AB:$AX,1,0)))</f>
        <v>0</v>
      </c>
      <c r="BC757" s="86" t="n">
        <f aca="false">IF(ISERROR(VLOOKUP($B757,$AB:$AX,2,0)),0,(VLOOKUP($B757,$AB:$AX,2,0)))</f>
        <v>0</v>
      </c>
      <c r="BD757" s="164" t="n">
        <f aca="false">IF(ISERROR(VLOOKUP($B757,$AB:$AX,3,0)),0,(VLOOKUP($B757,$AB:$AX,3,0)))</f>
        <v>0</v>
      </c>
      <c r="BE757" s="164" t="n">
        <f aca="false">IF(ISERROR(VLOOKUP($B757,$AB:$AX,4,0)),0,(VLOOKUP($B757,$AB:$AX,4,0)))</f>
        <v>0</v>
      </c>
      <c r="BF757" s="164" t="n">
        <f aca="false">IF(ISERROR(VLOOKUP($B757,$AB:$AX,5,0)),0,(VLOOKUP($B757,$AB:$AX,5,0)))</f>
        <v>0</v>
      </c>
      <c r="BG757" s="164" t="n">
        <f aca="false">IF(ISERROR(VLOOKUP($B757,$AB:$AX,6,0)),0,(VLOOKUP($B757,$AB:$AX,6,0)))</f>
        <v>0</v>
      </c>
      <c r="BH757" s="164" t="n">
        <f aca="false">IF(ISERROR(VLOOKUP($B757,$AB:$AX,7,0)),0,(VLOOKUP($B757,$AB:$AX,7,0)))</f>
        <v>0</v>
      </c>
      <c r="BI757" s="164" t="n">
        <f aca="false">IF(ISERROR(VLOOKUP($B757,$AB:$AX,8,0)),0,(VLOOKUP($B757,$AB:$AX,8,0)))</f>
        <v>0</v>
      </c>
      <c r="BJ757" s="164" t="n">
        <f aca="false">IF(ISERROR(VLOOKUP($B757,$AB:$AX,9,0)),0,(VLOOKUP($B757,$AB:$AX,9,0)))</f>
        <v>0</v>
      </c>
      <c r="BK757" s="165" t="n">
        <f aca="false">IF(ISERROR(VLOOKUP($B757,$AB:$AX,10,0)),0,(VLOOKUP($B757,$AB:$AX,10,0)))</f>
        <v>0</v>
      </c>
    </row>
    <row r="758" customFormat="false" ht="12.75" hidden="true" customHeight="false" outlineLevel="0" collapsed="false">
      <c r="A758" s="174" t="s">
        <v>1345</v>
      </c>
      <c r="AA758" s="5" t="s">
        <v>1345</v>
      </c>
      <c r="AB758" s="5" t="s">
        <v>1346</v>
      </c>
      <c r="AC758" s="5" t="s">
        <v>1099</v>
      </c>
      <c r="AD758" s="5" t="s">
        <v>1347</v>
      </c>
      <c r="BB758" s="85" t="n">
        <f aca="false">IF(ISERROR(VLOOKUP($B758,$AB:$AX,1,0)),0,(VLOOKUP($B758,$AB:$AX,1,0)))</f>
        <v>0</v>
      </c>
      <c r="BC758" s="86" t="n">
        <f aca="false">IF(ISERROR(VLOOKUP($B758,$AB:$AX,2,0)),0,(VLOOKUP($B758,$AB:$AX,2,0)))</f>
        <v>0</v>
      </c>
      <c r="BD758" s="164" t="n">
        <f aca="false">IF(ISERROR(VLOOKUP($B758,$AB:$AX,3,0)),0,(VLOOKUP($B758,$AB:$AX,3,0)))</f>
        <v>0</v>
      </c>
      <c r="BE758" s="164" t="n">
        <f aca="false">IF(ISERROR(VLOOKUP($B758,$AB:$AX,4,0)),0,(VLOOKUP($B758,$AB:$AX,4,0)))</f>
        <v>0</v>
      </c>
      <c r="BF758" s="164" t="n">
        <f aca="false">IF(ISERROR(VLOOKUP($B758,$AB:$AX,5,0)),0,(VLOOKUP($B758,$AB:$AX,5,0)))</f>
        <v>0</v>
      </c>
      <c r="BG758" s="164" t="n">
        <f aca="false">IF(ISERROR(VLOOKUP($B758,$AB:$AX,6,0)),0,(VLOOKUP($B758,$AB:$AX,6,0)))</f>
        <v>0</v>
      </c>
      <c r="BH758" s="164" t="n">
        <f aca="false">IF(ISERROR(VLOOKUP($B758,$AB:$AX,7,0)),0,(VLOOKUP($B758,$AB:$AX,7,0)))</f>
        <v>0</v>
      </c>
      <c r="BI758" s="164" t="n">
        <f aca="false">IF(ISERROR(VLOOKUP($B758,$AB:$AX,8,0)),0,(VLOOKUP($B758,$AB:$AX,8,0)))</f>
        <v>0</v>
      </c>
      <c r="BJ758" s="164" t="n">
        <f aca="false">IF(ISERROR(VLOOKUP($B758,$AB:$AX,9,0)),0,(VLOOKUP($B758,$AB:$AX,9,0)))</f>
        <v>0</v>
      </c>
      <c r="BK758" s="165" t="n">
        <f aca="false">IF(ISERROR(VLOOKUP($B758,$AB:$AX,10,0)),0,(VLOOKUP($B758,$AB:$AX,10,0)))</f>
        <v>0</v>
      </c>
    </row>
    <row r="759" customFormat="false" ht="12.75" hidden="true" customHeight="false" outlineLevel="0" collapsed="false">
      <c r="A759" s="174" t="s">
        <v>1349</v>
      </c>
      <c r="AA759" s="5" t="s">
        <v>1349</v>
      </c>
      <c r="AB759" s="5" t="s">
        <v>1350</v>
      </c>
      <c r="AC759" s="5" t="s">
        <v>1099</v>
      </c>
      <c r="AD759" s="5" t="s">
        <v>1347</v>
      </c>
      <c r="BB759" s="85" t="n">
        <f aca="false">IF(ISERROR(VLOOKUP($B759,$AB:$AX,1,0)),0,(VLOOKUP($B759,$AB:$AX,1,0)))</f>
        <v>0</v>
      </c>
      <c r="BC759" s="86" t="n">
        <f aca="false">IF(ISERROR(VLOOKUP($B759,$AB:$AX,2,0)),0,(VLOOKUP($B759,$AB:$AX,2,0)))</f>
        <v>0</v>
      </c>
      <c r="BD759" s="164" t="n">
        <f aca="false">IF(ISERROR(VLOOKUP($B759,$AB:$AX,3,0)),0,(VLOOKUP($B759,$AB:$AX,3,0)))</f>
        <v>0</v>
      </c>
      <c r="BE759" s="164" t="n">
        <f aca="false">IF(ISERROR(VLOOKUP($B759,$AB:$AX,4,0)),0,(VLOOKUP($B759,$AB:$AX,4,0)))</f>
        <v>0</v>
      </c>
      <c r="BF759" s="164" t="n">
        <f aca="false">IF(ISERROR(VLOOKUP($B759,$AB:$AX,5,0)),0,(VLOOKUP($B759,$AB:$AX,5,0)))</f>
        <v>0</v>
      </c>
      <c r="BG759" s="164" t="n">
        <f aca="false">IF(ISERROR(VLOOKUP($B759,$AB:$AX,6,0)),0,(VLOOKUP($B759,$AB:$AX,6,0)))</f>
        <v>0</v>
      </c>
      <c r="BH759" s="164" t="n">
        <f aca="false">IF(ISERROR(VLOOKUP($B759,$AB:$AX,7,0)),0,(VLOOKUP($B759,$AB:$AX,7,0)))</f>
        <v>0</v>
      </c>
      <c r="BI759" s="164" t="n">
        <f aca="false">IF(ISERROR(VLOOKUP($B759,$AB:$AX,8,0)),0,(VLOOKUP($B759,$AB:$AX,8,0)))</f>
        <v>0</v>
      </c>
      <c r="BJ759" s="164" t="n">
        <f aca="false">IF(ISERROR(VLOOKUP($B759,$AB:$AX,9,0)),0,(VLOOKUP($B759,$AB:$AX,9,0)))</f>
        <v>0</v>
      </c>
      <c r="BK759" s="165" t="n">
        <f aca="false">IF(ISERROR(VLOOKUP($B759,$AB:$AX,10,0)),0,(VLOOKUP($B759,$AB:$AX,10,0)))</f>
        <v>0</v>
      </c>
    </row>
    <row r="760" customFormat="false" ht="12.75" hidden="true" customHeight="false" outlineLevel="0" collapsed="false">
      <c r="A760" s="174" t="s">
        <v>1352</v>
      </c>
      <c r="AA760" s="5" t="s">
        <v>1352</v>
      </c>
      <c r="AB760" s="5" t="s">
        <v>1329</v>
      </c>
      <c r="AC760" s="5" t="s">
        <v>1099</v>
      </c>
      <c r="AD760" s="5" t="s">
        <v>1286</v>
      </c>
      <c r="BB760" s="85" t="n">
        <f aca="false">IF(ISERROR(VLOOKUP($B760,$AB:$AX,1,0)),0,(VLOOKUP($B760,$AB:$AX,1,0)))</f>
        <v>0</v>
      </c>
      <c r="BC760" s="86" t="n">
        <f aca="false">IF(ISERROR(VLOOKUP($B760,$AB:$AX,2,0)),0,(VLOOKUP($B760,$AB:$AX,2,0)))</f>
        <v>0</v>
      </c>
      <c r="BD760" s="164" t="n">
        <f aca="false">IF(ISERROR(VLOOKUP($B760,$AB:$AX,3,0)),0,(VLOOKUP($B760,$AB:$AX,3,0)))</f>
        <v>0</v>
      </c>
      <c r="BE760" s="164" t="n">
        <f aca="false">IF(ISERROR(VLOOKUP($B760,$AB:$AX,4,0)),0,(VLOOKUP($B760,$AB:$AX,4,0)))</f>
        <v>0</v>
      </c>
      <c r="BF760" s="164" t="n">
        <f aca="false">IF(ISERROR(VLOOKUP($B760,$AB:$AX,5,0)),0,(VLOOKUP($B760,$AB:$AX,5,0)))</f>
        <v>0</v>
      </c>
      <c r="BG760" s="164" t="n">
        <f aca="false">IF(ISERROR(VLOOKUP($B760,$AB:$AX,6,0)),0,(VLOOKUP($B760,$AB:$AX,6,0)))</f>
        <v>0</v>
      </c>
      <c r="BH760" s="164" t="n">
        <f aca="false">IF(ISERROR(VLOOKUP($B760,$AB:$AX,7,0)),0,(VLOOKUP($B760,$AB:$AX,7,0)))</f>
        <v>0</v>
      </c>
      <c r="BI760" s="164" t="n">
        <f aca="false">IF(ISERROR(VLOOKUP($B760,$AB:$AX,8,0)),0,(VLOOKUP($B760,$AB:$AX,8,0)))</f>
        <v>0</v>
      </c>
      <c r="BJ760" s="164" t="n">
        <f aca="false">IF(ISERROR(VLOOKUP($B760,$AB:$AX,9,0)),0,(VLOOKUP($B760,$AB:$AX,9,0)))</f>
        <v>0</v>
      </c>
      <c r="BK760" s="165" t="n">
        <f aca="false">IF(ISERROR(VLOOKUP($B760,$AB:$AX,10,0)),0,(VLOOKUP($B760,$AB:$AX,10,0)))</f>
        <v>0</v>
      </c>
    </row>
    <row r="761" customFormat="false" ht="12.75" hidden="true" customHeight="false" outlineLevel="0" collapsed="false">
      <c r="A761" s="174" t="s">
        <v>1353</v>
      </c>
      <c r="AA761" s="5" t="s">
        <v>1353</v>
      </c>
      <c r="BB761" s="85" t="n">
        <f aca="false">IF(ISERROR(VLOOKUP($B761,$AB:$AX,1,0)),0,(VLOOKUP($B761,$AB:$AX,1,0)))</f>
        <v>0</v>
      </c>
      <c r="BC761" s="86" t="n">
        <f aca="false">IF(ISERROR(VLOOKUP($B761,$AB:$AX,2,0)),0,(VLOOKUP($B761,$AB:$AX,2,0)))</f>
        <v>0</v>
      </c>
      <c r="BD761" s="164" t="n">
        <f aca="false">IF(ISERROR(VLOOKUP($B761,$AB:$AX,3,0)),0,(VLOOKUP($B761,$AB:$AX,3,0)))</f>
        <v>0</v>
      </c>
      <c r="BE761" s="164" t="n">
        <f aca="false">IF(ISERROR(VLOOKUP($B761,$AB:$AX,4,0)),0,(VLOOKUP($B761,$AB:$AX,4,0)))</f>
        <v>0</v>
      </c>
      <c r="BF761" s="164" t="n">
        <f aca="false">IF(ISERROR(VLOOKUP($B761,$AB:$AX,5,0)),0,(VLOOKUP($B761,$AB:$AX,5,0)))</f>
        <v>0</v>
      </c>
      <c r="BG761" s="164" t="n">
        <f aca="false">IF(ISERROR(VLOOKUP($B761,$AB:$AX,6,0)),0,(VLOOKUP($B761,$AB:$AX,6,0)))</f>
        <v>0</v>
      </c>
      <c r="BH761" s="164" t="n">
        <f aca="false">IF(ISERROR(VLOOKUP($B761,$AB:$AX,7,0)),0,(VLOOKUP($B761,$AB:$AX,7,0)))</f>
        <v>0</v>
      </c>
      <c r="BI761" s="164" t="n">
        <f aca="false">IF(ISERROR(VLOOKUP($B761,$AB:$AX,8,0)),0,(VLOOKUP($B761,$AB:$AX,8,0)))</f>
        <v>0</v>
      </c>
      <c r="BJ761" s="164" t="n">
        <f aca="false">IF(ISERROR(VLOOKUP($B761,$AB:$AX,9,0)),0,(VLOOKUP($B761,$AB:$AX,9,0)))</f>
        <v>0</v>
      </c>
      <c r="BK761" s="165" t="n">
        <f aca="false">IF(ISERROR(VLOOKUP($B761,$AB:$AX,10,0)),0,(VLOOKUP($B761,$AB:$AX,10,0)))</f>
        <v>0</v>
      </c>
    </row>
    <row r="762" customFormat="false" ht="12.75" hidden="true" customHeight="false" outlineLevel="0" collapsed="false">
      <c r="A762" s="174" t="s">
        <v>1354</v>
      </c>
      <c r="AA762" s="5" t="s">
        <v>1354</v>
      </c>
      <c r="BB762" s="85" t="n">
        <f aca="false">IF(ISERROR(VLOOKUP($B762,$AB:$AX,1,0)),0,(VLOOKUP($B762,$AB:$AX,1,0)))</f>
        <v>0</v>
      </c>
      <c r="BC762" s="86" t="n">
        <f aca="false">IF(ISERROR(VLOOKUP($B762,$AB:$AX,2,0)),0,(VLOOKUP($B762,$AB:$AX,2,0)))</f>
        <v>0</v>
      </c>
      <c r="BD762" s="164" t="n">
        <f aca="false">IF(ISERROR(VLOOKUP($B762,$AB:$AX,3,0)),0,(VLOOKUP($B762,$AB:$AX,3,0)))</f>
        <v>0</v>
      </c>
      <c r="BE762" s="164" t="n">
        <f aca="false">IF(ISERROR(VLOOKUP($B762,$AB:$AX,4,0)),0,(VLOOKUP($B762,$AB:$AX,4,0)))</f>
        <v>0</v>
      </c>
      <c r="BF762" s="164" t="n">
        <f aca="false">IF(ISERROR(VLOOKUP($B762,$AB:$AX,5,0)),0,(VLOOKUP($B762,$AB:$AX,5,0)))</f>
        <v>0</v>
      </c>
      <c r="BG762" s="164" t="n">
        <f aca="false">IF(ISERROR(VLOOKUP($B762,$AB:$AX,6,0)),0,(VLOOKUP($B762,$AB:$AX,6,0)))</f>
        <v>0</v>
      </c>
      <c r="BH762" s="164" t="n">
        <f aca="false">IF(ISERROR(VLOOKUP($B762,$AB:$AX,7,0)),0,(VLOOKUP($B762,$AB:$AX,7,0)))</f>
        <v>0</v>
      </c>
      <c r="BI762" s="164" t="n">
        <f aca="false">IF(ISERROR(VLOOKUP($B762,$AB:$AX,8,0)),0,(VLOOKUP($B762,$AB:$AX,8,0)))</f>
        <v>0</v>
      </c>
      <c r="BJ762" s="164" t="n">
        <f aca="false">IF(ISERROR(VLOOKUP($B762,$AB:$AX,9,0)),0,(VLOOKUP($B762,$AB:$AX,9,0)))</f>
        <v>0</v>
      </c>
      <c r="BK762" s="165" t="n">
        <f aca="false">IF(ISERROR(VLOOKUP($B762,$AB:$AX,10,0)),0,(VLOOKUP($B762,$AB:$AX,10,0)))</f>
        <v>0</v>
      </c>
    </row>
    <row r="763" customFormat="false" ht="12.75" hidden="true" customHeight="false" outlineLevel="0" collapsed="false">
      <c r="A763" s="174" t="s">
        <v>1355</v>
      </c>
      <c r="AA763" s="5" t="s">
        <v>1355</v>
      </c>
      <c r="BB763" s="85" t="n">
        <f aca="false">IF(ISERROR(VLOOKUP($B763,$AB:$AX,1,0)),0,(VLOOKUP($B763,$AB:$AX,1,0)))</f>
        <v>0</v>
      </c>
      <c r="BC763" s="86" t="n">
        <f aca="false">IF(ISERROR(VLOOKUP($B763,$AB:$AX,2,0)),0,(VLOOKUP($B763,$AB:$AX,2,0)))</f>
        <v>0</v>
      </c>
      <c r="BD763" s="164" t="n">
        <f aca="false">IF(ISERROR(VLOOKUP($B763,$AB:$AX,3,0)),0,(VLOOKUP($B763,$AB:$AX,3,0)))</f>
        <v>0</v>
      </c>
      <c r="BE763" s="164" t="n">
        <f aca="false">IF(ISERROR(VLOOKUP($B763,$AB:$AX,4,0)),0,(VLOOKUP($B763,$AB:$AX,4,0)))</f>
        <v>0</v>
      </c>
      <c r="BF763" s="164" t="n">
        <f aca="false">IF(ISERROR(VLOOKUP($B763,$AB:$AX,5,0)),0,(VLOOKUP($B763,$AB:$AX,5,0)))</f>
        <v>0</v>
      </c>
      <c r="BG763" s="164" t="n">
        <f aca="false">IF(ISERROR(VLOOKUP($B763,$AB:$AX,6,0)),0,(VLOOKUP($B763,$AB:$AX,6,0)))</f>
        <v>0</v>
      </c>
      <c r="BH763" s="164" t="n">
        <f aca="false">IF(ISERROR(VLOOKUP($B763,$AB:$AX,7,0)),0,(VLOOKUP($B763,$AB:$AX,7,0)))</f>
        <v>0</v>
      </c>
      <c r="BI763" s="164" t="n">
        <f aca="false">IF(ISERROR(VLOOKUP($B763,$AB:$AX,8,0)),0,(VLOOKUP($B763,$AB:$AX,8,0)))</f>
        <v>0</v>
      </c>
      <c r="BJ763" s="164" t="n">
        <f aca="false">IF(ISERROR(VLOOKUP($B763,$AB:$AX,9,0)),0,(VLOOKUP($B763,$AB:$AX,9,0)))</f>
        <v>0</v>
      </c>
      <c r="BK763" s="165" t="n">
        <f aca="false">IF(ISERROR(VLOOKUP($B763,$AB:$AX,10,0)),0,(VLOOKUP($B763,$AB:$AX,10,0)))</f>
        <v>0</v>
      </c>
    </row>
    <row r="764" customFormat="false" ht="12.75" hidden="true" customHeight="false" outlineLevel="0" collapsed="false">
      <c r="A764" s="174" t="s">
        <v>1356</v>
      </c>
      <c r="AA764" s="5" t="s">
        <v>1356</v>
      </c>
      <c r="BB764" s="85" t="n">
        <f aca="false">IF(ISERROR(VLOOKUP($B764,$AB:$AX,1,0)),0,(VLOOKUP($B764,$AB:$AX,1,0)))</f>
        <v>0</v>
      </c>
      <c r="BC764" s="86" t="n">
        <f aca="false">IF(ISERROR(VLOOKUP($B764,$AB:$AX,2,0)),0,(VLOOKUP($B764,$AB:$AX,2,0)))</f>
        <v>0</v>
      </c>
      <c r="BD764" s="164" t="n">
        <f aca="false">IF(ISERROR(VLOOKUP($B764,$AB:$AX,3,0)),0,(VLOOKUP($B764,$AB:$AX,3,0)))</f>
        <v>0</v>
      </c>
      <c r="BE764" s="164" t="n">
        <f aca="false">IF(ISERROR(VLOOKUP($B764,$AB:$AX,4,0)),0,(VLOOKUP($B764,$AB:$AX,4,0)))</f>
        <v>0</v>
      </c>
      <c r="BF764" s="164" t="n">
        <f aca="false">IF(ISERROR(VLOOKUP($B764,$AB:$AX,5,0)),0,(VLOOKUP($B764,$AB:$AX,5,0)))</f>
        <v>0</v>
      </c>
      <c r="BG764" s="164" t="n">
        <f aca="false">IF(ISERROR(VLOOKUP($B764,$AB:$AX,6,0)),0,(VLOOKUP($B764,$AB:$AX,6,0)))</f>
        <v>0</v>
      </c>
      <c r="BH764" s="164" t="n">
        <f aca="false">IF(ISERROR(VLOOKUP($B764,$AB:$AX,7,0)),0,(VLOOKUP($B764,$AB:$AX,7,0)))</f>
        <v>0</v>
      </c>
      <c r="BI764" s="164" t="n">
        <f aca="false">IF(ISERROR(VLOOKUP($B764,$AB:$AX,8,0)),0,(VLOOKUP($B764,$AB:$AX,8,0)))</f>
        <v>0</v>
      </c>
      <c r="BJ764" s="164" t="n">
        <f aca="false">IF(ISERROR(VLOOKUP($B764,$AB:$AX,9,0)),0,(VLOOKUP($B764,$AB:$AX,9,0)))</f>
        <v>0</v>
      </c>
      <c r="BK764" s="165" t="n">
        <f aca="false">IF(ISERROR(VLOOKUP($B764,$AB:$AX,10,0)),0,(VLOOKUP($B764,$AB:$AX,10,0)))</f>
        <v>0</v>
      </c>
    </row>
    <row r="765" customFormat="false" ht="12.75" hidden="true" customHeight="false" outlineLevel="0" collapsed="false">
      <c r="A765" s="174" t="s">
        <v>1357</v>
      </c>
      <c r="AA765" s="5" t="s">
        <v>1357</v>
      </c>
      <c r="BB765" s="85" t="n">
        <f aca="false">IF(ISERROR(VLOOKUP($B765,$AB:$AX,1,0)),0,(VLOOKUP($B765,$AB:$AX,1,0)))</f>
        <v>0</v>
      </c>
      <c r="BC765" s="86" t="n">
        <f aca="false">IF(ISERROR(VLOOKUP($B765,$AB:$AX,2,0)),0,(VLOOKUP($B765,$AB:$AX,2,0)))</f>
        <v>0</v>
      </c>
      <c r="BD765" s="164" t="n">
        <f aca="false">IF(ISERROR(VLOOKUP($B765,$AB:$AX,3,0)),0,(VLOOKUP($B765,$AB:$AX,3,0)))</f>
        <v>0</v>
      </c>
      <c r="BE765" s="164" t="n">
        <f aca="false">IF(ISERROR(VLOOKUP($B765,$AB:$AX,4,0)),0,(VLOOKUP($B765,$AB:$AX,4,0)))</f>
        <v>0</v>
      </c>
      <c r="BF765" s="164" t="n">
        <f aca="false">IF(ISERROR(VLOOKUP($B765,$AB:$AX,5,0)),0,(VLOOKUP($B765,$AB:$AX,5,0)))</f>
        <v>0</v>
      </c>
      <c r="BG765" s="164" t="n">
        <f aca="false">IF(ISERROR(VLOOKUP($B765,$AB:$AX,6,0)),0,(VLOOKUP($B765,$AB:$AX,6,0)))</f>
        <v>0</v>
      </c>
      <c r="BH765" s="164" t="n">
        <f aca="false">IF(ISERROR(VLOOKUP($B765,$AB:$AX,7,0)),0,(VLOOKUP($B765,$AB:$AX,7,0)))</f>
        <v>0</v>
      </c>
      <c r="BI765" s="164" t="n">
        <f aca="false">IF(ISERROR(VLOOKUP($B765,$AB:$AX,8,0)),0,(VLOOKUP($B765,$AB:$AX,8,0)))</f>
        <v>0</v>
      </c>
      <c r="BJ765" s="164" t="n">
        <f aca="false">IF(ISERROR(VLOOKUP($B765,$AB:$AX,9,0)),0,(VLOOKUP($B765,$AB:$AX,9,0)))</f>
        <v>0</v>
      </c>
      <c r="BK765" s="165" t="n">
        <f aca="false">IF(ISERROR(VLOOKUP($B765,$AB:$AX,10,0)),0,(VLOOKUP($B765,$AB:$AX,10,0)))</f>
        <v>0</v>
      </c>
    </row>
    <row r="766" customFormat="false" ht="12.75" hidden="true" customHeight="false" outlineLevel="0" collapsed="false">
      <c r="A766" s="174" t="s">
        <v>1358</v>
      </c>
      <c r="AA766" s="5" t="s">
        <v>1358</v>
      </c>
      <c r="BB766" s="85" t="n">
        <f aca="false">IF(ISERROR(VLOOKUP($B766,$AB:$AX,1,0)),0,(VLOOKUP($B766,$AB:$AX,1,0)))</f>
        <v>0</v>
      </c>
      <c r="BC766" s="86" t="n">
        <f aca="false">IF(ISERROR(VLOOKUP($B766,$AB:$AX,2,0)),0,(VLOOKUP($B766,$AB:$AX,2,0)))</f>
        <v>0</v>
      </c>
      <c r="BD766" s="164" t="n">
        <f aca="false">IF(ISERROR(VLOOKUP($B766,$AB:$AX,3,0)),0,(VLOOKUP($B766,$AB:$AX,3,0)))</f>
        <v>0</v>
      </c>
      <c r="BE766" s="164" t="n">
        <f aca="false">IF(ISERROR(VLOOKUP($B766,$AB:$AX,4,0)),0,(VLOOKUP($B766,$AB:$AX,4,0)))</f>
        <v>0</v>
      </c>
      <c r="BF766" s="164" t="n">
        <f aca="false">IF(ISERROR(VLOOKUP($B766,$AB:$AX,5,0)),0,(VLOOKUP($B766,$AB:$AX,5,0)))</f>
        <v>0</v>
      </c>
      <c r="BG766" s="164" t="n">
        <f aca="false">IF(ISERROR(VLOOKUP($B766,$AB:$AX,6,0)),0,(VLOOKUP($B766,$AB:$AX,6,0)))</f>
        <v>0</v>
      </c>
      <c r="BH766" s="164" t="n">
        <f aca="false">IF(ISERROR(VLOOKUP($B766,$AB:$AX,7,0)),0,(VLOOKUP($B766,$AB:$AX,7,0)))</f>
        <v>0</v>
      </c>
      <c r="BI766" s="164" t="n">
        <f aca="false">IF(ISERROR(VLOOKUP($B766,$AB:$AX,8,0)),0,(VLOOKUP($B766,$AB:$AX,8,0)))</f>
        <v>0</v>
      </c>
      <c r="BJ766" s="164" t="n">
        <f aca="false">IF(ISERROR(VLOOKUP($B766,$AB:$AX,9,0)),0,(VLOOKUP($B766,$AB:$AX,9,0)))</f>
        <v>0</v>
      </c>
      <c r="BK766" s="165" t="n">
        <f aca="false">IF(ISERROR(VLOOKUP($B766,$AB:$AX,10,0)),0,(VLOOKUP($B766,$AB:$AX,10,0)))</f>
        <v>0</v>
      </c>
    </row>
    <row r="767" customFormat="false" ht="12.75" hidden="true" customHeight="false" outlineLevel="0" collapsed="false">
      <c r="A767" s="174" t="s">
        <v>1359</v>
      </c>
      <c r="AA767" s="5" t="s">
        <v>1359</v>
      </c>
      <c r="BB767" s="85" t="n">
        <f aca="false">IF(ISERROR(VLOOKUP($B767,$AB:$AX,1,0)),0,(VLOOKUP($B767,$AB:$AX,1,0)))</f>
        <v>0</v>
      </c>
      <c r="BC767" s="86" t="n">
        <f aca="false">IF(ISERROR(VLOOKUP($B767,$AB:$AX,2,0)),0,(VLOOKUP($B767,$AB:$AX,2,0)))</f>
        <v>0</v>
      </c>
      <c r="BD767" s="164" t="n">
        <f aca="false">IF(ISERROR(VLOOKUP($B767,$AB:$AX,3,0)),0,(VLOOKUP($B767,$AB:$AX,3,0)))</f>
        <v>0</v>
      </c>
      <c r="BE767" s="164" t="n">
        <f aca="false">IF(ISERROR(VLOOKUP($B767,$AB:$AX,4,0)),0,(VLOOKUP($B767,$AB:$AX,4,0)))</f>
        <v>0</v>
      </c>
      <c r="BF767" s="164" t="n">
        <f aca="false">IF(ISERROR(VLOOKUP($B767,$AB:$AX,5,0)),0,(VLOOKUP($B767,$AB:$AX,5,0)))</f>
        <v>0</v>
      </c>
      <c r="BG767" s="164" t="n">
        <f aca="false">IF(ISERROR(VLOOKUP($B767,$AB:$AX,6,0)),0,(VLOOKUP($B767,$AB:$AX,6,0)))</f>
        <v>0</v>
      </c>
      <c r="BH767" s="164" t="n">
        <f aca="false">IF(ISERROR(VLOOKUP($B767,$AB:$AX,7,0)),0,(VLOOKUP($B767,$AB:$AX,7,0)))</f>
        <v>0</v>
      </c>
      <c r="BI767" s="164" t="n">
        <f aca="false">IF(ISERROR(VLOOKUP($B767,$AB:$AX,8,0)),0,(VLOOKUP($B767,$AB:$AX,8,0)))</f>
        <v>0</v>
      </c>
      <c r="BJ767" s="164" t="n">
        <f aca="false">IF(ISERROR(VLOOKUP($B767,$AB:$AX,9,0)),0,(VLOOKUP($B767,$AB:$AX,9,0)))</f>
        <v>0</v>
      </c>
      <c r="BK767" s="165" t="n">
        <f aca="false">IF(ISERROR(VLOOKUP($B767,$AB:$AX,10,0)),0,(VLOOKUP($B767,$AB:$AX,10,0)))</f>
        <v>0</v>
      </c>
    </row>
    <row r="768" customFormat="false" ht="12.75" hidden="true" customHeight="false" outlineLevel="0" collapsed="false">
      <c r="A768" s="174" t="s">
        <v>1360</v>
      </c>
      <c r="AA768" s="5" t="s">
        <v>1360</v>
      </c>
      <c r="BB768" s="85" t="n">
        <f aca="false">IF(ISERROR(VLOOKUP($B768,$AB:$AX,1,0)),0,(VLOOKUP($B768,$AB:$AX,1,0)))</f>
        <v>0</v>
      </c>
      <c r="BC768" s="86" t="n">
        <f aca="false">IF(ISERROR(VLOOKUP($B768,$AB:$AX,2,0)),0,(VLOOKUP($B768,$AB:$AX,2,0)))</f>
        <v>0</v>
      </c>
      <c r="BD768" s="164" t="n">
        <f aca="false">IF(ISERROR(VLOOKUP($B768,$AB:$AX,3,0)),0,(VLOOKUP($B768,$AB:$AX,3,0)))</f>
        <v>0</v>
      </c>
      <c r="BE768" s="164" t="n">
        <f aca="false">IF(ISERROR(VLOOKUP($B768,$AB:$AX,4,0)),0,(VLOOKUP($B768,$AB:$AX,4,0)))</f>
        <v>0</v>
      </c>
      <c r="BF768" s="164" t="n">
        <f aca="false">IF(ISERROR(VLOOKUP($B768,$AB:$AX,5,0)),0,(VLOOKUP($B768,$AB:$AX,5,0)))</f>
        <v>0</v>
      </c>
      <c r="BG768" s="164" t="n">
        <f aca="false">IF(ISERROR(VLOOKUP($B768,$AB:$AX,6,0)),0,(VLOOKUP($B768,$AB:$AX,6,0)))</f>
        <v>0</v>
      </c>
      <c r="BH768" s="164" t="n">
        <f aca="false">IF(ISERROR(VLOOKUP($B768,$AB:$AX,7,0)),0,(VLOOKUP($B768,$AB:$AX,7,0)))</f>
        <v>0</v>
      </c>
      <c r="BI768" s="164" t="n">
        <f aca="false">IF(ISERROR(VLOOKUP($B768,$AB:$AX,8,0)),0,(VLOOKUP($B768,$AB:$AX,8,0)))</f>
        <v>0</v>
      </c>
      <c r="BJ768" s="164" t="n">
        <f aca="false">IF(ISERROR(VLOOKUP($B768,$AB:$AX,9,0)),0,(VLOOKUP($B768,$AB:$AX,9,0)))</f>
        <v>0</v>
      </c>
      <c r="BK768" s="165" t="n">
        <f aca="false">IF(ISERROR(VLOOKUP($B768,$AB:$AX,10,0)),0,(VLOOKUP($B768,$AB:$AX,10,0)))</f>
        <v>0</v>
      </c>
    </row>
    <row r="769" customFormat="false" ht="12.75" hidden="true" customHeight="false" outlineLevel="0" collapsed="false">
      <c r="A769" s="174" t="s">
        <v>1361</v>
      </c>
      <c r="AA769" s="5" t="s">
        <v>1361</v>
      </c>
      <c r="BB769" s="85" t="n">
        <f aca="false">IF(ISERROR(VLOOKUP($B769,$AB:$AX,1,0)),0,(VLOOKUP($B769,$AB:$AX,1,0)))</f>
        <v>0</v>
      </c>
      <c r="BC769" s="86" t="n">
        <f aca="false">IF(ISERROR(VLOOKUP($B769,$AB:$AX,2,0)),0,(VLOOKUP($B769,$AB:$AX,2,0)))</f>
        <v>0</v>
      </c>
      <c r="BD769" s="164" t="n">
        <f aca="false">IF(ISERROR(VLOOKUP($B769,$AB:$AX,3,0)),0,(VLOOKUP($B769,$AB:$AX,3,0)))</f>
        <v>0</v>
      </c>
      <c r="BE769" s="164" t="n">
        <f aca="false">IF(ISERROR(VLOOKUP($B769,$AB:$AX,4,0)),0,(VLOOKUP($B769,$AB:$AX,4,0)))</f>
        <v>0</v>
      </c>
      <c r="BF769" s="164" t="n">
        <f aca="false">IF(ISERROR(VLOOKUP($B769,$AB:$AX,5,0)),0,(VLOOKUP($B769,$AB:$AX,5,0)))</f>
        <v>0</v>
      </c>
      <c r="BG769" s="164" t="n">
        <f aca="false">IF(ISERROR(VLOOKUP($B769,$AB:$AX,6,0)),0,(VLOOKUP($B769,$AB:$AX,6,0)))</f>
        <v>0</v>
      </c>
      <c r="BH769" s="164" t="n">
        <f aca="false">IF(ISERROR(VLOOKUP($B769,$AB:$AX,7,0)),0,(VLOOKUP($B769,$AB:$AX,7,0)))</f>
        <v>0</v>
      </c>
      <c r="BI769" s="164" t="n">
        <f aca="false">IF(ISERROR(VLOOKUP($B769,$AB:$AX,8,0)),0,(VLOOKUP($B769,$AB:$AX,8,0)))</f>
        <v>0</v>
      </c>
      <c r="BJ769" s="164" t="n">
        <f aca="false">IF(ISERROR(VLOOKUP($B769,$AB:$AX,9,0)),0,(VLOOKUP($B769,$AB:$AX,9,0)))</f>
        <v>0</v>
      </c>
      <c r="BK769" s="165" t="n">
        <f aca="false">IF(ISERROR(VLOOKUP($B769,$AB:$AX,10,0)),0,(VLOOKUP($B769,$AB:$AX,10,0)))</f>
        <v>0</v>
      </c>
    </row>
    <row r="770" customFormat="false" ht="12.75" hidden="true" customHeight="false" outlineLevel="0" collapsed="false">
      <c r="A770" s="174" t="s">
        <v>1362</v>
      </c>
      <c r="AA770" s="5" t="s">
        <v>1362</v>
      </c>
      <c r="BB770" s="85" t="n">
        <f aca="false">IF(ISERROR(VLOOKUP($B770,$AB:$AX,1,0)),0,(VLOOKUP($B770,$AB:$AX,1,0)))</f>
        <v>0</v>
      </c>
      <c r="BC770" s="86" t="n">
        <f aca="false">IF(ISERROR(VLOOKUP($B770,$AB:$AX,2,0)),0,(VLOOKUP($B770,$AB:$AX,2,0)))</f>
        <v>0</v>
      </c>
      <c r="BD770" s="164" t="n">
        <f aca="false">IF(ISERROR(VLOOKUP($B770,$AB:$AX,3,0)),0,(VLOOKUP($B770,$AB:$AX,3,0)))</f>
        <v>0</v>
      </c>
      <c r="BE770" s="164" t="n">
        <f aca="false">IF(ISERROR(VLOOKUP($B770,$AB:$AX,4,0)),0,(VLOOKUP($B770,$AB:$AX,4,0)))</f>
        <v>0</v>
      </c>
      <c r="BF770" s="164" t="n">
        <f aca="false">IF(ISERROR(VLOOKUP($B770,$AB:$AX,5,0)),0,(VLOOKUP($B770,$AB:$AX,5,0)))</f>
        <v>0</v>
      </c>
      <c r="BG770" s="164" t="n">
        <f aca="false">IF(ISERROR(VLOOKUP($B770,$AB:$AX,6,0)),0,(VLOOKUP($B770,$AB:$AX,6,0)))</f>
        <v>0</v>
      </c>
      <c r="BH770" s="164" t="n">
        <f aca="false">IF(ISERROR(VLOOKUP($B770,$AB:$AX,7,0)),0,(VLOOKUP($B770,$AB:$AX,7,0)))</f>
        <v>0</v>
      </c>
      <c r="BI770" s="164" t="n">
        <f aca="false">IF(ISERROR(VLOOKUP($B770,$AB:$AX,8,0)),0,(VLOOKUP($B770,$AB:$AX,8,0)))</f>
        <v>0</v>
      </c>
      <c r="BJ770" s="164" t="n">
        <f aca="false">IF(ISERROR(VLOOKUP($B770,$AB:$AX,9,0)),0,(VLOOKUP($B770,$AB:$AX,9,0)))</f>
        <v>0</v>
      </c>
      <c r="BK770" s="165" t="n">
        <f aca="false">IF(ISERROR(VLOOKUP($B770,$AB:$AX,10,0)),0,(VLOOKUP($B770,$AB:$AX,10,0)))</f>
        <v>0</v>
      </c>
    </row>
    <row r="771" customFormat="false" ht="12.75" hidden="true" customHeight="false" outlineLevel="0" collapsed="false">
      <c r="A771" s="174" t="s">
        <v>1363</v>
      </c>
      <c r="AA771" s="5" t="s">
        <v>1363</v>
      </c>
      <c r="BB771" s="85" t="n">
        <f aca="false">IF(ISERROR(VLOOKUP($B771,$AB:$AX,1,0)),0,(VLOOKUP($B771,$AB:$AX,1,0)))</f>
        <v>0</v>
      </c>
      <c r="BC771" s="86" t="n">
        <f aca="false">IF(ISERROR(VLOOKUP($B771,$AB:$AX,2,0)),0,(VLOOKUP($B771,$AB:$AX,2,0)))</f>
        <v>0</v>
      </c>
      <c r="BD771" s="164" t="n">
        <f aca="false">IF(ISERROR(VLOOKUP($B771,$AB:$AX,3,0)),0,(VLOOKUP($B771,$AB:$AX,3,0)))</f>
        <v>0</v>
      </c>
      <c r="BE771" s="164" t="n">
        <f aca="false">IF(ISERROR(VLOOKUP($B771,$AB:$AX,4,0)),0,(VLOOKUP($B771,$AB:$AX,4,0)))</f>
        <v>0</v>
      </c>
      <c r="BF771" s="164" t="n">
        <f aca="false">IF(ISERROR(VLOOKUP($B771,$AB:$AX,5,0)),0,(VLOOKUP($B771,$AB:$AX,5,0)))</f>
        <v>0</v>
      </c>
      <c r="BG771" s="164" t="n">
        <f aca="false">IF(ISERROR(VLOOKUP($B771,$AB:$AX,6,0)),0,(VLOOKUP($B771,$AB:$AX,6,0)))</f>
        <v>0</v>
      </c>
      <c r="BH771" s="164" t="n">
        <f aca="false">IF(ISERROR(VLOOKUP($B771,$AB:$AX,7,0)),0,(VLOOKUP($B771,$AB:$AX,7,0)))</f>
        <v>0</v>
      </c>
      <c r="BI771" s="164" t="n">
        <f aca="false">IF(ISERROR(VLOOKUP($B771,$AB:$AX,8,0)),0,(VLOOKUP($B771,$AB:$AX,8,0)))</f>
        <v>0</v>
      </c>
      <c r="BJ771" s="164" t="n">
        <f aca="false">IF(ISERROR(VLOOKUP($B771,$AB:$AX,9,0)),0,(VLOOKUP($B771,$AB:$AX,9,0)))</f>
        <v>0</v>
      </c>
      <c r="BK771" s="165" t="n">
        <f aca="false">IF(ISERROR(VLOOKUP($B771,$AB:$AX,10,0)),0,(VLOOKUP($B771,$AB:$AX,10,0)))</f>
        <v>0</v>
      </c>
    </row>
    <row r="772" customFormat="false" ht="12.75" hidden="true" customHeight="false" outlineLevel="0" collapsed="false">
      <c r="A772" s="174" t="s">
        <v>1364</v>
      </c>
      <c r="B772" s="94" t="n">
        <v>0</v>
      </c>
      <c r="D772" s="22" t="n">
        <v>0</v>
      </c>
      <c r="E772" s="22" t="n">
        <v>0</v>
      </c>
      <c r="F772" s="22" t="n">
        <v>0</v>
      </c>
      <c r="G772" s="21" t="n">
        <v>0</v>
      </c>
      <c r="H772" s="22" t="n">
        <v>0</v>
      </c>
      <c r="I772" s="22" t="n">
        <v>0</v>
      </c>
      <c r="J772" s="149" t="n">
        <v>0</v>
      </c>
      <c r="K772" s="149" t="n">
        <v>0</v>
      </c>
      <c r="AA772" s="5" t="s">
        <v>1364</v>
      </c>
      <c r="AB772" s="5" t="n">
        <v>0</v>
      </c>
      <c r="AD772" s="5" t="n">
        <v>0</v>
      </c>
      <c r="AE772" s="5" t="n">
        <v>0</v>
      </c>
      <c r="AF772" s="5" t="n">
        <v>0</v>
      </c>
      <c r="AG772" s="5" t="n">
        <v>0</v>
      </c>
      <c r="AH772" s="5" t="n">
        <v>0</v>
      </c>
      <c r="AI772" s="5" t="n">
        <v>0</v>
      </c>
      <c r="AJ772" s="5" t="n">
        <v>0</v>
      </c>
      <c r="AK772" s="5" t="n">
        <v>0</v>
      </c>
      <c r="BB772" s="85" t="n">
        <f aca="false">IF(ISERROR(VLOOKUP($B772,$AB:$AX,1,0)),0,(VLOOKUP($B772,$AB:$AX,1,0)))</f>
        <v>0</v>
      </c>
      <c r="BC772" s="86" t="n">
        <f aca="false">IF(ISERROR(VLOOKUP($B772,$AB:$AX,2,0)),0,(VLOOKUP($B772,$AB:$AX,2,0)))</f>
        <v>0</v>
      </c>
      <c r="BD772" s="164" t="n">
        <f aca="false">IF(ISERROR(VLOOKUP($B772,$AB:$AX,3,0)),0,(VLOOKUP($B772,$AB:$AX,3,0)))</f>
        <v>0</v>
      </c>
      <c r="BE772" s="164" t="n">
        <f aca="false">IF(ISERROR(VLOOKUP($B772,$AB:$AX,4,0)),0,(VLOOKUP($B772,$AB:$AX,4,0)))</f>
        <v>0</v>
      </c>
      <c r="BF772" s="164" t="n">
        <f aca="false">IF(ISERROR(VLOOKUP($B772,$AB:$AX,5,0)),0,(VLOOKUP($B772,$AB:$AX,5,0)))</f>
        <v>0</v>
      </c>
      <c r="BG772" s="164" t="n">
        <f aca="false">IF(ISERROR(VLOOKUP($B772,$AB:$AX,6,0)),0,(VLOOKUP($B772,$AB:$AX,6,0)))</f>
        <v>0</v>
      </c>
      <c r="BH772" s="164" t="n">
        <f aca="false">IF(ISERROR(VLOOKUP($B772,$AB:$AX,7,0)),0,(VLOOKUP($B772,$AB:$AX,7,0)))</f>
        <v>0</v>
      </c>
      <c r="BI772" s="164" t="n">
        <f aca="false">IF(ISERROR(VLOOKUP($B772,$AB:$AX,8,0)),0,(VLOOKUP($B772,$AB:$AX,8,0)))</f>
        <v>0</v>
      </c>
      <c r="BJ772" s="164" t="n">
        <f aca="false">IF(ISERROR(VLOOKUP($B772,$AB:$AX,9,0)),0,(VLOOKUP($B772,$AB:$AX,9,0)))</f>
        <v>0</v>
      </c>
      <c r="BK772" s="165" t="n">
        <f aca="false">IF(ISERROR(VLOOKUP($B772,$AB:$AX,10,0)),0,(VLOOKUP($B772,$AB:$AX,10,0)))</f>
        <v>0</v>
      </c>
    </row>
    <row r="773" customFormat="false" ht="15.75" hidden="false" customHeight="false" outlineLevel="0" collapsed="false">
      <c r="A773" s="174" t="s">
        <v>1366</v>
      </c>
      <c r="B773" s="162" t="s">
        <v>1367</v>
      </c>
      <c r="AA773" s="5" t="s">
        <v>1366</v>
      </c>
      <c r="AB773" s="146" t="s">
        <v>1367</v>
      </c>
      <c r="BB773" s="85" t="str">
        <f aca="false">IF(ISERROR(VLOOKUP($B773,$AB:$AX,1,0)),0,(VLOOKUP($B773,$AB:$AX,1,0)))</f>
        <v>MIDDLE EAST</v>
      </c>
      <c r="BC773" s="86" t="n">
        <f aca="false">IF(ISERROR(VLOOKUP($B773,$AB:$AX,2,0)),0,(VLOOKUP($B773,$AB:$AX,2,0)))</f>
        <v>0</v>
      </c>
      <c r="BD773" s="164" t="n">
        <f aca="false">IF(ISERROR(VLOOKUP($B773,$AB:$AX,3,0)),0,(VLOOKUP($B773,$AB:$AX,3,0)))</f>
        <v>0</v>
      </c>
      <c r="BE773" s="164" t="n">
        <f aca="false">IF(ISERROR(VLOOKUP($B773,$AB:$AX,4,0)),0,(VLOOKUP($B773,$AB:$AX,4,0)))</f>
        <v>0</v>
      </c>
      <c r="BF773" s="164" t="n">
        <f aca="false">IF(ISERROR(VLOOKUP($B773,$AB:$AX,5,0)),0,(VLOOKUP($B773,$AB:$AX,5,0)))</f>
        <v>0</v>
      </c>
      <c r="BG773" s="164" t="n">
        <f aca="false">IF(ISERROR(VLOOKUP($B773,$AB:$AX,6,0)),0,(VLOOKUP($B773,$AB:$AX,6,0)))</f>
        <v>0</v>
      </c>
      <c r="BH773" s="164" t="n">
        <f aca="false">IF(ISERROR(VLOOKUP($B773,$AB:$AX,7,0)),0,(VLOOKUP($B773,$AB:$AX,7,0)))</f>
        <v>0</v>
      </c>
      <c r="BI773" s="164" t="n">
        <f aca="false">IF(ISERROR(VLOOKUP($B773,$AB:$AX,8,0)),0,(VLOOKUP($B773,$AB:$AX,8,0)))</f>
        <v>0</v>
      </c>
      <c r="BJ773" s="164" t="n">
        <f aca="false">IF(ISERROR(VLOOKUP($B773,$AB:$AX,9,0)),0,(VLOOKUP($B773,$AB:$AX,9,0)))</f>
        <v>0</v>
      </c>
      <c r="BK773" s="165" t="n">
        <f aca="false">IF(ISERROR(VLOOKUP($B773,$AB:$AX,10,0)),0,(VLOOKUP($B773,$AB:$AX,10,0)))</f>
        <v>0</v>
      </c>
    </row>
    <row r="774" customFormat="false" ht="12.75" hidden="true" customHeight="false" outlineLevel="0" collapsed="false">
      <c r="A774" s="174" t="s">
        <v>1368</v>
      </c>
      <c r="AA774" s="5" t="s">
        <v>1368</v>
      </c>
      <c r="BB774" s="85" t="n">
        <f aca="false">IF(ISERROR(VLOOKUP($B774,$AB:$AX,1,0)),0,(VLOOKUP($B774,$AB:$AX,1,0)))</f>
        <v>0</v>
      </c>
      <c r="BC774" s="86" t="n">
        <f aca="false">IF(ISERROR(VLOOKUP($B774,$AB:$AX,2,0)),0,(VLOOKUP($B774,$AB:$AX,2,0)))</f>
        <v>0</v>
      </c>
      <c r="BD774" s="164" t="n">
        <f aca="false">IF(ISERROR(VLOOKUP($B774,$AB:$AX,3,0)),0,(VLOOKUP($B774,$AB:$AX,3,0)))</f>
        <v>0</v>
      </c>
      <c r="BE774" s="164" t="n">
        <f aca="false">IF(ISERROR(VLOOKUP($B774,$AB:$AX,4,0)),0,(VLOOKUP($B774,$AB:$AX,4,0)))</f>
        <v>0</v>
      </c>
      <c r="BF774" s="164" t="n">
        <f aca="false">IF(ISERROR(VLOOKUP($B774,$AB:$AX,5,0)),0,(VLOOKUP($B774,$AB:$AX,5,0)))</f>
        <v>0</v>
      </c>
      <c r="BG774" s="164" t="n">
        <f aca="false">IF(ISERROR(VLOOKUP($B774,$AB:$AX,6,0)),0,(VLOOKUP($B774,$AB:$AX,6,0)))</f>
        <v>0</v>
      </c>
      <c r="BH774" s="164" t="n">
        <f aca="false">IF(ISERROR(VLOOKUP($B774,$AB:$AX,7,0)),0,(VLOOKUP($B774,$AB:$AX,7,0)))</f>
        <v>0</v>
      </c>
      <c r="BI774" s="164" t="n">
        <f aca="false">IF(ISERROR(VLOOKUP($B774,$AB:$AX,8,0)),0,(VLOOKUP($B774,$AB:$AX,8,0)))</f>
        <v>0</v>
      </c>
      <c r="BJ774" s="164" t="n">
        <f aca="false">IF(ISERROR(VLOOKUP($B774,$AB:$AX,9,0)),0,(VLOOKUP($B774,$AB:$AX,9,0)))</f>
        <v>0</v>
      </c>
      <c r="BK774" s="165" t="n">
        <f aca="false">IF(ISERROR(VLOOKUP($B774,$AB:$AX,10,0)),0,(VLOOKUP($B774,$AB:$AX,10,0)))</f>
        <v>0</v>
      </c>
    </row>
    <row r="775" customFormat="false" ht="12.75" hidden="true" customHeight="false" outlineLevel="0" collapsed="false">
      <c r="A775" s="174" t="s">
        <v>1369</v>
      </c>
      <c r="AA775" s="5" t="s">
        <v>1369</v>
      </c>
      <c r="BB775" s="85" t="n">
        <f aca="false">IF(ISERROR(VLOOKUP($B775,$AB:$AX,1,0)),0,(VLOOKUP($B775,$AB:$AX,1,0)))</f>
        <v>0</v>
      </c>
      <c r="BC775" s="86" t="n">
        <f aca="false">IF(ISERROR(VLOOKUP($B775,$AB:$AX,2,0)),0,(VLOOKUP($B775,$AB:$AX,2,0)))</f>
        <v>0</v>
      </c>
      <c r="BD775" s="164" t="n">
        <f aca="false">IF(ISERROR(VLOOKUP($B775,$AB:$AX,3,0)),0,(VLOOKUP($B775,$AB:$AX,3,0)))</f>
        <v>0</v>
      </c>
      <c r="BE775" s="164" t="n">
        <f aca="false">IF(ISERROR(VLOOKUP($B775,$AB:$AX,4,0)),0,(VLOOKUP($B775,$AB:$AX,4,0)))</f>
        <v>0</v>
      </c>
      <c r="BF775" s="164" t="n">
        <f aca="false">IF(ISERROR(VLOOKUP($B775,$AB:$AX,5,0)),0,(VLOOKUP($B775,$AB:$AX,5,0)))</f>
        <v>0</v>
      </c>
      <c r="BG775" s="164" t="n">
        <f aca="false">IF(ISERROR(VLOOKUP($B775,$AB:$AX,6,0)),0,(VLOOKUP($B775,$AB:$AX,6,0)))</f>
        <v>0</v>
      </c>
      <c r="BH775" s="164" t="n">
        <f aca="false">IF(ISERROR(VLOOKUP($B775,$AB:$AX,7,0)),0,(VLOOKUP($B775,$AB:$AX,7,0)))</f>
        <v>0</v>
      </c>
      <c r="BI775" s="164" t="n">
        <f aca="false">IF(ISERROR(VLOOKUP($B775,$AB:$AX,8,0)),0,(VLOOKUP($B775,$AB:$AX,8,0)))</f>
        <v>0</v>
      </c>
      <c r="BJ775" s="164" t="n">
        <f aca="false">IF(ISERROR(VLOOKUP($B775,$AB:$AX,9,0)),0,(VLOOKUP($B775,$AB:$AX,9,0)))</f>
        <v>0</v>
      </c>
      <c r="BK775" s="165" t="n">
        <f aca="false">IF(ISERROR(VLOOKUP($B775,$AB:$AX,10,0)),0,(VLOOKUP($B775,$AB:$AX,10,0)))</f>
        <v>0</v>
      </c>
    </row>
    <row r="776" customFormat="false" ht="12.75" hidden="true" customHeight="false" outlineLevel="0" collapsed="false">
      <c r="A776" s="174" t="s">
        <v>1370</v>
      </c>
      <c r="AA776" s="5" t="s">
        <v>1370</v>
      </c>
      <c r="BB776" s="85" t="n">
        <f aca="false">IF(ISERROR(VLOOKUP($B776,$AB:$AX,1,0)),0,(VLOOKUP($B776,$AB:$AX,1,0)))</f>
        <v>0</v>
      </c>
      <c r="BC776" s="86" t="n">
        <f aca="false">IF(ISERROR(VLOOKUP($B776,$AB:$AX,2,0)),0,(VLOOKUP($B776,$AB:$AX,2,0)))</f>
        <v>0</v>
      </c>
      <c r="BD776" s="164" t="n">
        <f aca="false">IF(ISERROR(VLOOKUP($B776,$AB:$AX,3,0)),0,(VLOOKUP($B776,$AB:$AX,3,0)))</f>
        <v>0</v>
      </c>
      <c r="BE776" s="164" t="n">
        <f aca="false">IF(ISERROR(VLOOKUP($B776,$AB:$AX,4,0)),0,(VLOOKUP($B776,$AB:$AX,4,0)))</f>
        <v>0</v>
      </c>
      <c r="BF776" s="164" t="n">
        <f aca="false">IF(ISERROR(VLOOKUP($B776,$AB:$AX,5,0)),0,(VLOOKUP($B776,$AB:$AX,5,0)))</f>
        <v>0</v>
      </c>
      <c r="BG776" s="164" t="n">
        <f aca="false">IF(ISERROR(VLOOKUP($B776,$AB:$AX,6,0)),0,(VLOOKUP($B776,$AB:$AX,6,0)))</f>
        <v>0</v>
      </c>
      <c r="BH776" s="164" t="n">
        <f aca="false">IF(ISERROR(VLOOKUP($B776,$AB:$AX,7,0)),0,(VLOOKUP($B776,$AB:$AX,7,0)))</f>
        <v>0</v>
      </c>
      <c r="BI776" s="164" t="n">
        <f aca="false">IF(ISERROR(VLOOKUP($B776,$AB:$AX,8,0)),0,(VLOOKUP($B776,$AB:$AX,8,0)))</f>
        <v>0</v>
      </c>
      <c r="BJ776" s="164" t="n">
        <f aca="false">IF(ISERROR(VLOOKUP($B776,$AB:$AX,9,0)),0,(VLOOKUP($B776,$AB:$AX,9,0)))</f>
        <v>0</v>
      </c>
      <c r="BK776" s="165" t="n">
        <f aca="false">IF(ISERROR(VLOOKUP($B776,$AB:$AX,10,0)),0,(VLOOKUP($B776,$AB:$AX,10,0)))</f>
        <v>0</v>
      </c>
    </row>
    <row r="777" customFormat="false" ht="12.75" hidden="true" customHeight="false" outlineLevel="0" collapsed="false">
      <c r="A777" s="174" t="s">
        <v>1371</v>
      </c>
      <c r="AA777" s="5" t="s">
        <v>1371</v>
      </c>
      <c r="BB777" s="85" t="n">
        <f aca="false">IF(ISERROR(VLOOKUP($B777,$AB:$AX,1,0)),0,(VLOOKUP($B777,$AB:$AX,1,0)))</f>
        <v>0</v>
      </c>
      <c r="BC777" s="86" t="n">
        <f aca="false">IF(ISERROR(VLOOKUP($B777,$AB:$AX,2,0)),0,(VLOOKUP($B777,$AB:$AX,2,0)))</f>
        <v>0</v>
      </c>
      <c r="BD777" s="164" t="n">
        <f aca="false">IF(ISERROR(VLOOKUP($B777,$AB:$AX,3,0)),0,(VLOOKUP($B777,$AB:$AX,3,0)))</f>
        <v>0</v>
      </c>
      <c r="BE777" s="164" t="n">
        <f aca="false">IF(ISERROR(VLOOKUP($B777,$AB:$AX,4,0)),0,(VLOOKUP($B777,$AB:$AX,4,0)))</f>
        <v>0</v>
      </c>
      <c r="BF777" s="164" t="n">
        <f aca="false">IF(ISERROR(VLOOKUP($B777,$AB:$AX,5,0)),0,(VLOOKUP($B777,$AB:$AX,5,0)))</f>
        <v>0</v>
      </c>
      <c r="BG777" s="164" t="n">
        <f aca="false">IF(ISERROR(VLOOKUP($B777,$AB:$AX,6,0)),0,(VLOOKUP($B777,$AB:$AX,6,0)))</f>
        <v>0</v>
      </c>
      <c r="BH777" s="164" t="n">
        <f aca="false">IF(ISERROR(VLOOKUP($B777,$AB:$AX,7,0)),0,(VLOOKUP($B777,$AB:$AX,7,0)))</f>
        <v>0</v>
      </c>
      <c r="BI777" s="164" t="n">
        <f aca="false">IF(ISERROR(VLOOKUP($B777,$AB:$AX,8,0)),0,(VLOOKUP($B777,$AB:$AX,8,0)))</f>
        <v>0</v>
      </c>
      <c r="BJ777" s="164" t="n">
        <f aca="false">IF(ISERROR(VLOOKUP($B777,$AB:$AX,9,0)),0,(VLOOKUP($B777,$AB:$AX,9,0)))</f>
        <v>0</v>
      </c>
      <c r="BK777" s="165" t="n">
        <f aca="false">IF(ISERROR(VLOOKUP($B777,$AB:$AX,10,0)),0,(VLOOKUP($B777,$AB:$AX,10,0)))</f>
        <v>0</v>
      </c>
    </row>
    <row r="778" customFormat="false" ht="12.75" hidden="true" customHeight="false" outlineLevel="0" collapsed="false">
      <c r="A778" s="174" t="s">
        <v>1372</v>
      </c>
      <c r="AA778" s="5" t="s">
        <v>1372</v>
      </c>
      <c r="BB778" s="85" t="n">
        <f aca="false">IF(ISERROR(VLOOKUP($B778,$AB:$AX,1,0)),0,(VLOOKUP($B778,$AB:$AX,1,0)))</f>
        <v>0</v>
      </c>
      <c r="BC778" s="86" t="n">
        <f aca="false">IF(ISERROR(VLOOKUP($B778,$AB:$AX,2,0)),0,(VLOOKUP($B778,$AB:$AX,2,0)))</f>
        <v>0</v>
      </c>
      <c r="BD778" s="164" t="n">
        <f aca="false">IF(ISERROR(VLOOKUP($B778,$AB:$AX,3,0)),0,(VLOOKUP($B778,$AB:$AX,3,0)))</f>
        <v>0</v>
      </c>
      <c r="BE778" s="164" t="n">
        <f aca="false">IF(ISERROR(VLOOKUP($B778,$AB:$AX,4,0)),0,(VLOOKUP($B778,$AB:$AX,4,0)))</f>
        <v>0</v>
      </c>
      <c r="BF778" s="164" t="n">
        <f aca="false">IF(ISERROR(VLOOKUP($B778,$AB:$AX,5,0)),0,(VLOOKUP($B778,$AB:$AX,5,0)))</f>
        <v>0</v>
      </c>
      <c r="BG778" s="164" t="n">
        <f aca="false">IF(ISERROR(VLOOKUP($B778,$AB:$AX,6,0)),0,(VLOOKUP($B778,$AB:$AX,6,0)))</f>
        <v>0</v>
      </c>
      <c r="BH778" s="164" t="n">
        <f aca="false">IF(ISERROR(VLOOKUP($B778,$AB:$AX,7,0)),0,(VLOOKUP($B778,$AB:$AX,7,0)))</f>
        <v>0</v>
      </c>
      <c r="BI778" s="164" t="n">
        <f aca="false">IF(ISERROR(VLOOKUP($B778,$AB:$AX,8,0)),0,(VLOOKUP($B778,$AB:$AX,8,0)))</f>
        <v>0</v>
      </c>
      <c r="BJ778" s="164" t="n">
        <f aca="false">IF(ISERROR(VLOOKUP($B778,$AB:$AX,9,0)),0,(VLOOKUP($B778,$AB:$AX,9,0)))</f>
        <v>0</v>
      </c>
      <c r="BK778" s="165" t="n">
        <f aca="false">IF(ISERROR(VLOOKUP($B778,$AB:$AX,10,0)),0,(VLOOKUP($B778,$AB:$AX,10,0)))</f>
        <v>0</v>
      </c>
    </row>
    <row r="779" customFormat="false" ht="12.75" hidden="true" customHeight="false" outlineLevel="0" collapsed="false">
      <c r="A779" s="174" t="s">
        <v>1373</v>
      </c>
      <c r="AA779" s="5" t="s">
        <v>1373</v>
      </c>
      <c r="BB779" s="85" t="n">
        <f aca="false">IF(ISERROR(VLOOKUP($B779,$AB:$AX,1,0)),0,(VLOOKUP($B779,$AB:$AX,1,0)))</f>
        <v>0</v>
      </c>
      <c r="BC779" s="86" t="n">
        <f aca="false">IF(ISERROR(VLOOKUP($B779,$AB:$AX,2,0)),0,(VLOOKUP($B779,$AB:$AX,2,0)))</f>
        <v>0</v>
      </c>
      <c r="BD779" s="164" t="n">
        <f aca="false">IF(ISERROR(VLOOKUP($B779,$AB:$AX,3,0)),0,(VLOOKUP($B779,$AB:$AX,3,0)))</f>
        <v>0</v>
      </c>
      <c r="BE779" s="164" t="n">
        <f aca="false">IF(ISERROR(VLOOKUP($B779,$AB:$AX,4,0)),0,(VLOOKUP($B779,$AB:$AX,4,0)))</f>
        <v>0</v>
      </c>
      <c r="BF779" s="164" t="n">
        <f aca="false">IF(ISERROR(VLOOKUP($B779,$AB:$AX,5,0)),0,(VLOOKUP($B779,$AB:$AX,5,0)))</f>
        <v>0</v>
      </c>
      <c r="BG779" s="164" t="n">
        <f aca="false">IF(ISERROR(VLOOKUP($B779,$AB:$AX,6,0)),0,(VLOOKUP($B779,$AB:$AX,6,0)))</f>
        <v>0</v>
      </c>
      <c r="BH779" s="164" t="n">
        <f aca="false">IF(ISERROR(VLOOKUP($B779,$AB:$AX,7,0)),0,(VLOOKUP($B779,$AB:$AX,7,0)))</f>
        <v>0</v>
      </c>
      <c r="BI779" s="164" t="n">
        <f aca="false">IF(ISERROR(VLOOKUP($B779,$AB:$AX,8,0)),0,(VLOOKUP($B779,$AB:$AX,8,0)))</f>
        <v>0</v>
      </c>
      <c r="BJ779" s="164" t="n">
        <f aca="false">IF(ISERROR(VLOOKUP($B779,$AB:$AX,9,0)),0,(VLOOKUP($B779,$AB:$AX,9,0)))</f>
        <v>0</v>
      </c>
      <c r="BK779" s="165" t="n">
        <f aca="false">IF(ISERROR(VLOOKUP($B779,$AB:$AX,10,0)),0,(VLOOKUP($B779,$AB:$AX,10,0)))</f>
        <v>0</v>
      </c>
    </row>
    <row r="780" customFormat="false" ht="12.75" hidden="true" customHeight="false" outlineLevel="0" collapsed="false">
      <c r="A780" s="174" t="s">
        <v>1374</v>
      </c>
      <c r="AA780" s="5" t="s">
        <v>1374</v>
      </c>
      <c r="BB780" s="85" t="n">
        <f aca="false">IF(ISERROR(VLOOKUP($B780,$AB:$AX,1,0)),0,(VLOOKUP($B780,$AB:$AX,1,0)))</f>
        <v>0</v>
      </c>
      <c r="BC780" s="86" t="n">
        <f aca="false">IF(ISERROR(VLOOKUP($B780,$AB:$AX,2,0)),0,(VLOOKUP($B780,$AB:$AX,2,0)))</f>
        <v>0</v>
      </c>
      <c r="BD780" s="164" t="n">
        <f aca="false">IF(ISERROR(VLOOKUP($B780,$AB:$AX,3,0)),0,(VLOOKUP($B780,$AB:$AX,3,0)))</f>
        <v>0</v>
      </c>
      <c r="BE780" s="164" t="n">
        <f aca="false">IF(ISERROR(VLOOKUP($B780,$AB:$AX,4,0)),0,(VLOOKUP($B780,$AB:$AX,4,0)))</f>
        <v>0</v>
      </c>
      <c r="BF780" s="164" t="n">
        <f aca="false">IF(ISERROR(VLOOKUP($B780,$AB:$AX,5,0)),0,(VLOOKUP($B780,$AB:$AX,5,0)))</f>
        <v>0</v>
      </c>
      <c r="BG780" s="164" t="n">
        <f aca="false">IF(ISERROR(VLOOKUP($B780,$AB:$AX,6,0)),0,(VLOOKUP($B780,$AB:$AX,6,0)))</f>
        <v>0</v>
      </c>
      <c r="BH780" s="164" t="n">
        <f aca="false">IF(ISERROR(VLOOKUP($B780,$AB:$AX,7,0)),0,(VLOOKUP($B780,$AB:$AX,7,0)))</f>
        <v>0</v>
      </c>
      <c r="BI780" s="164" t="n">
        <f aca="false">IF(ISERROR(VLOOKUP($B780,$AB:$AX,8,0)),0,(VLOOKUP($B780,$AB:$AX,8,0)))</f>
        <v>0</v>
      </c>
      <c r="BJ780" s="164" t="n">
        <f aca="false">IF(ISERROR(VLOOKUP($B780,$AB:$AX,9,0)),0,(VLOOKUP($B780,$AB:$AX,9,0)))</f>
        <v>0</v>
      </c>
      <c r="BK780" s="165" t="n">
        <f aca="false">IF(ISERROR(VLOOKUP($B780,$AB:$AX,10,0)),0,(VLOOKUP($B780,$AB:$AX,10,0)))</f>
        <v>0</v>
      </c>
    </row>
    <row r="781" customFormat="false" ht="12.75" hidden="true" customHeight="false" outlineLevel="0" collapsed="false">
      <c r="A781" s="174" t="s">
        <v>1375</v>
      </c>
      <c r="AA781" s="5" t="s">
        <v>1375</v>
      </c>
      <c r="BB781" s="85" t="n">
        <f aca="false">IF(ISERROR(VLOOKUP($B781,$AB:$AX,1,0)),0,(VLOOKUP($B781,$AB:$AX,1,0)))</f>
        <v>0</v>
      </c>
      <c r="BC781" s="86" t="n">
        <f aca="false">IF(ISERROR(VLOOKUP($B781,$AB:$AX,2,0)),0,(VLOOKUP($B781,$AB:$AX,2,0)))</f>
        <v>0</v>
      </c>
      <c r="BD781" s="164" t="n">
        <f aca="false">IF(ISERROR(VLOOKUP($B781,$AB:$AX,3,0)),0,(VLOOKUP($B781,$AB:$AX,3,0)))</f>
        <v>0</v>
      </c>
      <c r="BE781" s="164" t="n">
        <f aca="false">IF(ISERROR(VLOOKUP($B781,$AB:$AX,4,0)),0,(VLOOKUP($B781,$AB:$AX,4,0)))</f>
        <v>0</v>
      </c>
      <c r="BF781" s="164" t="n">
        <f aca="false">IF(ISERROR(VLOOKUP($B781,$AB:$AX,5,0)),0,(VLOOKUP($B781,$AB:$AX,5,0)))</f>
        <v>0</v>
      </c>
      <c r="BG781" s="164" t="n">
        <f aca="false">IF(ISERROR(VLOOKUP($B781,$AB:$AX,6,0)),0,(VLOOKUP($B781,$AB:$AX,6,0)))</f>
        <v>0</v>
      </c>
      <c r="BH781" s="164" t="n">
        <f aca="false">IF(ISERROR(VLOOKUP($B781,$AB:$AX,7,0)),0,(VLOOKUP($B781,$AB:$AX,7,0)))</f>
        <v>0</v>
      </c>
      <c r="BI781" s="164" t="n">
        <f aca="false">IF(ISERROR(VLOOKUP($B781,$AB:$AX,8,0)),0,(VLOOKUP($B781,$AB:$AX,8,0)))</f>
        <v>0</v>
      </c>
      <c r="BJ781" s="164" t="n">
        <f aca="false">IF(ISERROR(VLOOKUP($B781,$AB:$AX,9,0)),0,(VLOOKUP($B781,$AB:$AX,9,0)))</f>
        <v>0</v>
      </c>
      <c r="BK781" s="165" t="n">
        <f aca="false">IF(ISERROR(VLOOKUP($B781,$AB:$AX,10,0)),0,(VLOOKUP($B781,$AB:$AX,10,0)))</f>
        <v>0</v>
      </c>
    </row>
    <row r="782" customFormat="false" ht="12.75" hidden="true" customHeight="false" outlineLevel="0" collapsed="false">
      <c r="A782" s="174" t="s">
        <v>1376</v>
      </c>
      <c r="AA782" s="5" t="s">
        <v>1376</v>
      </c>
      <c r="BB782" s="85" t="n">
        <f aca="false">IF(ISERROR(VLOOKUP($B782,$AB:$AX,1,0)),0,(VLOOKUP($B782,$AB:$AX,1,0)))</f>
        <v>0</v>
      </c>
      <c r="BC782" s="86" t="n">
        <f aca="false">IF(ISERROR(VLOOKUP($B782,$AB:$AX,2,0)),0,(VLOOKUP($B782,$AB:$AX,2,0)))</f>
        <v>0</v>
      </c>
      <c r="BD782" s="164" t="n">
        <f aca="false">IF(ISERROR(VLOOKUP($B782,$AB:$AX,3,0)),0,(VLOOKUP($B782,$AB:$AX,3,0)))</f>
        <v>0</v>
      </c>
      <c r="BE782" s="164" t="n">
        <f aca="false">IF(ISERROR(VLOOKUP($B782,$AB:$AX,4,0)),0,(VLOOKUP($B782,$AB:$AX,4,0)))</f>
        <v>0</v>
      </c>
      <c r="BF782" s="164" t="n">
        <f aca="false">IF(ISERROR(VLOOKUP($B782,$AB:$AX,5,0)),0,(VLOOKUP($B782,$AB:$AX,5,0)))</f>
        <v>0</v>
      </c>
      <c r="BG782" s="164" t="n">
        <f aca="false">IF(ISERROR(VLOOKUP($B782,$AB:$AX,6,0)),0,(VLOOKUP($B782,$AB:$AX,6,0)))</f>
        <v>0</v>
      </c>
      <c r="BH782" s="164" t="n">
        <f aca="false">IF(ISERROR(VLOOKUP($B782,$AB:$AX,7,0)),0,(VLOOKUP($B782,$AB:$AX,7,0)))</f>
        <v>0</v>
      </c>
      <c r="BI782" s="164" t="n">
        <f aca="false">IF(ISERROR(VLOOKUP($B782,$AB:$AX,8,0)),0,(VLOOKUP($B782,$AB:$AX,8,0)))</f>
        <v>0</v>
      </c>
      <c r="BJ782" s="164" t="n">
        <f aca="false">IF(ISERROR(VLOOKUP($B782,$AB:$AX,9,0)),0,(VLOOKUP($B782,$AB:$AX,9,0)))</f>
        <v>0</v>
      </c>
      <c r="BK782" s="165" t="n">
        <f aca="false">IF(ISERROR(VLOOKUP($B782,$AB:$AX,10,0)),0,(VLOOKUP($B782,$AB:$AX,10,0)))</f>
        <v>0</v>
      </c>
    </row>
    <row r="783" customFormat="false" ht="12.75" hidden="true" customHeight="false" outlineLevel="0" collapsed="false">
      <c r="A783" s="174" t="s">
        <v>1377</v>
      </c>
      <c r="AA783" s="5" t="s">
        <v>1377</v>
      </c>
      <c r="BB783" s="85" t="n">
        <f aca="false">IF(ISERROR(VLOOKUP($B783,$AB:$AX,1,0)),0,(VLOOKUP($B783,$AB:$AX,1,0)))</f>
        <v>0</v>
      </c>
      <c r="BC783" s="86" t="n">
        <f aca="false">IF(ISERROR(VLOOKUP($B783,$AB:$AX,2,0)),0,(VLOOKUP($B783,$AB:$AX,2,0)))</f>
        <v>0</v>
      </c>
      <c r="BD783" s="164" t="n">
        <f aca="false">IF(ISERROR(VLOOKUP($B783,$AB:$AX,3,0)),0,(VLOOKUP($B783,$AB:$AX,3,0)))</f>
        <v>0</v>
      </c>
      <c r="BE783" s="164" t="n">
        <f aca="false">IF(ISERROR(VLOOKUP($B783,$AB:$AX,4,0)),0,(VLOOKUP($B783,$AB:$AX,4,0)))</f>
        <v>0</v>
      </c>
      <c r="BF783" s="164" t="n">
        <f aca="false">IF(ISERROR(VLOOKUP($B783,$AB:$AX,5,0)),0,(VLOOKUP($B783,$AB:$AX,5,0)))</f>
        <v>0</v>
      </c>
      <c r="BG783" s="164" t="n">
        <f aca="false">IF(ISERROR(VLOOKUP($B783,$AB:$AX,6,0)),0,(VLOOKUP($B783,$AB:$AX,6,0)))</f>
        <v>0</v>
      </c>
      <c r="BH783" s="164" t="n">
        <f aca="false">IF(ISERROR(VLOOKUP($B783,$AB:$AX,7,0)),0,(VLOOKUP($B783,$AB:$AX,7,0)))</f>
        <v>0</v>
      </c>
      <c r="BI783" s="164" t="n">
        <f aca="false">IF(ISERROR(VLOOKUP($B783,$AB:$AX,8,0)),0,(VLOOKUP($B783,$AB:$AX,8,0)))</f>
        <v>0</v>
      </c>
      <c r="BJ783" s="164" t="n">
        <f aca="false">IF(ISERROR(VLOOKUP($B783,$AB:$AX,9,0)),0,(VLOOKUP($B783,$AB:$AX,9,0)))</f>
        <v>0</v>
      </c>
      <c r="BK783" s="165" t="n">
        <f aca="false">IF(ISERROR(VLOOKUP($B783,$AB:$AX,10,0)),0,(VLOOKUP($B783,$AB:$AX,10,0)))</f>
        <v>0</v>
      </c>
    </row>
    <row r="784" customFormat="false" ht="12.75" hidden="true" customHeight="false" outlineLevel="0" collapsed="false">
      <c r="A784" s="174" t="s">
        <v>1378</v>
      </c>
      <c r="AA784" s="5" t="s">
        <v>1378</v>
      </c>
      <c r="BB784" s="85" t="n">
        <f aca="false">IF(ISERROR(VLOOKUP($B784,$AB:$AX,1,0)),0,(VLOOKUP($B784,$AB:$AX,1,0)))</f>
        <v>0</v>
      </c>
      <c r="BC784" s="86" t="n">
        <f aca="false">IF(ISERROR(VLOOKUP($B784,$AB:$AX,2,0)),0,(VLOOKUP($B784,$AB:$AX,2,0)))</f>
        <v>0</v>
      </c>
      <c r="BD784" s="164" t="n">
        <f aca="false">IF(ISERROR(VLOOKUP($B784,$AB:$AX,3,0)),0,(VLOOKUP($B784,$AB:$AX,3,0)))</f>
        <v>0</v>
      </c>
      <c r="BE784" s="164" t="n">
        <f aca="false">IF(ISERROR(VLOOKUP($B784,$AB:$AX,4,0)),0,(VLOOKUP($B784,$AB:$AX,4,0)))</f>
        <v>0</v>
      </c>
      <c r="BF784" s="164" t="n">
        <f aca="false">IF(ISERROR(VLOOKUP($B784,$AB:$AX,5,0)),0,(VLOOKUP($B784,$AB:$AX,5,0)))</f>
        <v>0</v>
      </c>
      <c r="BG784" s="164" t="n">
        <f aca="false">IF(ISERROR(VLOOKUP($B784,$AB:$AX,6,0)),0,(VLOOKUP($B784,$AB:$AX,6,0)))</f>
        <v>0</v>
      </c>
      <c r="BH784" s="164" t="n">
        <f aca="false">IF(ISERROR(VLOOKUP($B784,$AB:$AX,7,0)),0,(VLOOKUP($B784,$AB:$AX,7,0)))</f>
        <v>0</v>
      </c>
      <c r="BI784" s="164" t="n">
        <f aca="false">IF(ISERROR(VLOOKUP($B784,$AB:$AX,8,0)),0,(VLOOKUP($B784,$AB:$AX,8,0)))</f>
        <v>0</v>
      </c>
      <c r="BJ784" s="164" t="n">
        <f aca="false">IF(ISERROR(VLOOKUP($B784,$AB:$AX,9,0)),0,(VLOOKUP($B784,$AB:$AX,9,0)))</f>
        <v>0</v>
      </c>
      <c r="BK784" s="165" t="n">
        <f aca="false">IF(ISERROR(VLOOKUP($B784,$AB:$AX,10,0)),0,(VLOOKUP($B784,$AB:$AX,10,0)))</f>
        <v>0</v>
      </c>
    </row>
    <row r="785" customFormat="false" ht="12.75" hidden="true" customHeight="false" outlineLevel="0" collapsed="false">
      <c r="A785" s="174" t="s">
        <v>1379</v>
      </c>
      <c r="AA785" s="5" t="s">
        <v>1379</v>
      </c>
      <c r="BB785" s="85" t="n">
        <f aca="false">IF(ISERROR(VLOOKUP($B785,$AB:$AX,1,0)),0,(VLOOKUP($B785,$AB:$AX,1,0)))</f>
        <v>0</v>
      </c>
      <c r="BC785" s="86" t="n">
        <f aca="false">IF(ISERROR(VLOOKUP($B785,$AB:$AX,2,0)),0,(VLOOKUP($B785,$AB:$AX,2,0)))</f>
        <v>0</v>
      </c>
      <c r="BD785" s="164" t="n">
        <f aca="false">IF(ISERROR(VLOOKUP($B785,$AB:$AX,3,0)),0,(VLOOKUP($B785,$AB:$AX,3,0)))</f>
        <v>0</v>
      </c>
      <c r="BE785" s="164" t="n">
        <f aca="false">IF(ISERROR(VLOOKUP($B785,$AB:$AX,4,0)),0,(VLOOKUP($B785,$AB:$AX,4,0)))</f>
        <v>0</v>
      </c>
      <c r="BF785" s="164" t="n">
        <f aca="false">IF(ISERROR(VLOOKUP($B785,$AB:$AX,5,0)),0,(VLOOKUP($B785,$AB:$AX,5,0)))</f>
        <v>0</v>
      </c>
      <c r="BG785" s="164" t="n">
        <f aca="false">IF(ISERROR(VLOOKUP($B785,$AB:$AX,6,0)),0,(VLOOKUP($B785,$AB:$AX,6,0)))</f>
        <v>0</v>
      </c>
      <c r="BH785" s="164" t="n">
        <f aca="false">IF(ISERROR(VLOOKUP($B785,$AB:$AX,7,0)),0,(VLOOKUP($B785,$AB:$AX,7,0)))</f>
        <v>0</v>
      </c>
      <c r="BI785" s="164" t="n">
        <f aca="false">IF(ISERROR(VLOOKUP($B785,$AB:$AX,8,0)),0,(VLOOKUP($B785,$AB:$AX,8,0)))</f>
        <v>0</v>
      </c>
      <c r="BJ785" s="164" t="n">
        <f aca="false">IF(ISERROR(VLOOKUP($B785,$AB:$AX,9,0)),0,(VLOOKUP($B785,$AB:$AX,9,0)))</f>
        <v>0</v>
      </c>
      <c r="BK785" s="165" t="n">
        <f aca="false">IF(ISERROR(VLOOKUP($B785,$AB:$AX,10,0)),0,(VLOOKUP($B785,$AB:$AX,10,0)))</f>
        <v>0</v>
      </c>
    </row>
    <row r="786" customFormat="false" ht="12.75" hidden="true" customHeight="false" outlineLevel="0" collapsed="false">
      <c r="A786" s="174" t="s">
        <v>1380</v>
      </c>
      <c r="AA786" s="5" t="s">
        <v>1380</v>
      </c>
      <c r="BB786" s="85" t="n">
        <f aca="false">IF(ISERROR(VLOOKUP($B786,$AB:$AX,1,0)),0,(VLOOKUP($B786,$AB:$AX,1,0)))</f>
        <v>0</v>
      </c>
      <c r="BC786" s="86" t="n">
        <f aca="false">IF(ISERROR(VLOOKUP($B786,$AB:$AX,2,0)),0,(VLOOKUP($B786,$AB:$AX,2,0)))</f>
        <v>0</v>
      </c>
      <c r="BD786" s="164" t="n">
        <f aca="false">IF(ISERROR(VLOOKUP($B786,$AB:$AX,3,0)),0,(VLOOKUP($B786,$AB:$AX,3,0)))</f>
        <v>0</v>
      </c>
      <c r="BE786" s="164" t="n">
        <f aca="false">IF(ISERROR(VLOOKUP($B786,$AB:$AX,4,0)),0,(VLOOKUP($B786,$AB:$AX,4,0)))</f>
        <v>0</v>
      </c>
      <c r="BF786" s="164" t="n">
        <f aca="false">IF(ISERROR(VLOOKUP($B786,$AB:$AX,5,0)),0,(VLOOKUP($B786,$AB:$AX,5,0)))</f>
        <v>0</v>
      </c>
      <c r="BG786" s="164" t="n">
        <f aca="false">IF(ISERROR(VLOOKUP($B786,$AB:$AX,6,0)),0,(VLOOKUP($B786,$AB:$AX,6,0)))</f>
        <v>0</v>
      </c>
      <c r="BH786" s="164" t="n">
        <f aca="false">IF(ISERROR(VLOOKUP($B786,$AB:$AX,7,0)),0,(VLOOKUP($B786,$AB:$AX,7,0)))</f>
        <v>0</v>
      </c>
      <c r="BI786" s="164" t="n">
        <f aca="false">IF(ISERROR(VLOOKUP($B786,$AB:$AX,8,0)),0,(VLOOKUP($B786,$AB:$AX,8,0)))</f>
        <v>0</v>
      </c>
      <c r="BJ786" s="164" t="n">
        <f aca="false">IF(ISERROR(VLOOKUP($B786,$AB:$AX,9,0)),0,(VLOOKUP($B786,$AB:$AX,9,0)))</f>
        <v>0</v>
      </c>
      <c r="BK786" s="165" t="n">
        <f aca="false">IF(ISERROR(VLOOKUP($B786,$AB:$AX,10,0)),0,(VLOOKUP($B786,$AB:$AX,10,0)))</f>
        <v>0</v>
      </c>
    </row>
    <row r="787" customFormat="false" ht="12.75" hidden="true" customHeight="false" outlineLevel="0" collapsed="false">
      <c r="A787" s="174" t="s">
        <v>1381</v>
      </c>
      <c r="AA787" s="5" t="s">
        <v>1381</v>
      </c>
      <c r="BB787" s="85" t="n">
        <f aca="false">IF(ISERROR(VLOOKUP($B787,$AB:$AX,1,0)),0,(VLOOKUP($B787,$AB:$AX,1,0)))</f>
        <v>0</v>
      </c>
      <c r="BC787" s="86" t="n">
        <f aca="false">IF(ISERROR(VLOOKUP($B787,$AB:$AX,2,0)),0,(VLOOKUP($B787,$AB:$AX,2,0)))</f>
        <v>0</v>
      </c>
      <c r="BD787" s="164" t="n">
        <f aca="false">IF(ISERROR(VLOOKUP($B787,$AB:$AX,3,0)),0,(VLOOKUP($B787,$AB:$AX,3,0)))</f>
        <v>0</v>
      </c>
      <c r="BE787" s="164" t="n">
        <f aca="false">IF(ISERROR(VLOOKUP($B787,$AB:$AX,4,0)),0,(VLOOKUP($B787,$AB:$AX,4,0)))</f>
        <v>0</v>
      </c>
      <c r="BF787" s="164" t="n">
        <f aca="false">IF(ISERROR(VLOOKUP($B787,$AB:$AX,5,0)),0,(VLOOKUP($B787,$AB:$AX,5,0)))</f>
        <v>0</v>
      </c>
      <c r="BG787" s="164" t="n">
        <f aca="false">IF(ISERROR(VLOOKUP($B787,$AB:$AX,6,0)),0,(VLOOKUP($B787,$AB:$AX,6,0)))</f>
        <v>0</v>
      </c>
      <c r="BH787" s="164" t="n">
        <f aca="false">IF(ISERROR(VLOOKUP($B787,$AB:$AX,7,0)),0,(VLOOKUP($B787,$AB:$AX,7,0)))</f>
        <v>0</v>
      </c>
      <c r="BI787" s="164" t="n">
        <f aca="false">IF(ISERROR(VLOOKUP($B787,$AB:$AX,8,0)),0,(VLOOKUP($B787,$AB:$AX,8,0)))</f>
        <v>0</v>
      </c>
      <c r="BJ787" s="164" t="n">
        <f aca="false">IF(ISERROR(VLOOKUP($B787,$AB:$AX,9,0)),0,(VLOOKUP($B787,$AB:$AX,9,0)))</f>
        <v>0</v>
      </c>
      <c r="BK787" s="165" t="n">
        <f aca="false">IF(ISERROR(VLOOKUP($B787,$AB:$AX,10,0)),0,(VLOOKUP($B787,$AB:$AX,10,0)))</f>
        <v>0</v>
      </c>
    </row>
    <row r="788" customFormat="false" ht="12.75" hidden="true" customHeight="false" outlineLevel="0" collapsed="false">
      <c r="A788" s="174" t="s">
        <v>1382</v>
      </c>
      <c r="AA788" s="5" t="s">
        <v>1382</v>
      </c>
      <c r="BB788" s="85" t="n">
        <f aca="false">IF(ISERROR(VLOOKUP($B788,$AB:$AX,1,0)),0,(VLOOKUP($B788,$AB:$AX,1,0)))</f>
        <v>0</v>
      </c>
      <c r="BC788" s="86" t="n">
        <f aca="false">IF(ISERROR(VLOOKUP($B788,$AB:$AX,2,0)),0,(VLOOKUP($B788,$AB:$AX,2,0)))</f>
        <v>0</v>
      </c>
      <c r="BD788" s="164" t="n">
        <f aca="false">IF(ISERROR(VLOOKUP($B788,$AB:$AX,3,0)),0,(VLOOKUP($B788,$AB:$AX,3,0)))</f>
        <v>0</v>
      </c>
      <c r="BE788" s="164" t="n">
        <f aca="false">IF(ISERROR(VLOOKUP($B788,$AB:$AX,4,0)),0,(VLOOKUP($B788,$AB:$AX,4,0)))</f>
        <v>0</v>
      </c>
      <c r="BF788" s="164" t="n">
        <f aca="false">IF(ISERROR(VLOOKUP($B788,$AB:$AX,5,0)),0,(VLOOKUP($B788,$AB:$AX,5,0)))</f>
        <v>0</v>
      </c>
      <c r="BG788" s="164" t="n">
        <f aca="false">IF(ISERROR(VLOOKUP($B788,$AB:$AX,6,0)),0,(VLOOKUP($B788,$AB:$AX,6,0)))</f>
        <v>0</v>
      </c>
      <c r="BH788" s="164" t="n">
        <f aca="false">IF(ISERROR(VLOOKUP($B788,$AB:$AX,7,0)),0,(VLOOKUP($B788,$AB:$AX,7,0)))</f>
        <v>0</v>
      </c>
      <c r="BI788" s="164" t="n">
        <f aca="false">IF(ISERROR(VLOOKUP($B788,$AB:$AX,8,0)),0,(VLOOKUP($B788,$AB:$AX,8,0)))</f>
        <v>0</v>
      </c>
      <c r="BJ788" s="164" t="n">
        <f aca="false">IF(ISERROR(VLOOKUP($B788,$AB:$AX,9,0)),0,(VLOOKUP($B788,$AB:$AX,9,0)))</f>
        <v>0</v>
      </c>
      <c r="BK788" s="165" t="n">
        <f aca="false">IF(ISERROR(VLOOKUP($B788,$AB:$AX,10,0)),0,(VLOOKUP($B788,$AB:$AX,10,0)))</f>
        <v>0</v>
      </c>
    </row>
    <row r="789" customFormat="false" ht="12.75" hidden="true" customHeight="false" outlineLevel="0" collapsed="false">
      <c r="A789" s="174" t="s">
        <v>1383</v>
      </c>
      <c r="AA789" s="5" t="s">
        <v>1383</v>
      </c>
      <c r="BB789" s="85" t="n">
        <f aca="false">IF(ISERROR(VLOOKUP($B789,$AB:$AX,1,0)),0,(VLOOKUP($B789,$AB:$AX,1,0)))</f>
        <v>0</v>
      </c>
      <c r="BC789" s="86" t="n">
        <f aca="false">IF(ISERROR(VLOOKUP($B789,$AB:$AX,2,0)),0,(VLOOKUP($B789,$AB:$AX,2,0)))</f>
        <v>0</v>
      </c>
      <c r="BD789" s="164" t="n">
        <f aca="false">IF(ISERROR(VLOOKUP($B789,$AB:$AX,3,0)),0,(VLOOKUP($B789,$AB:$AX,3,0)))</f>
        <v>0</v>
      </c>
      <c r="BE789" s="164" t="n">
        <f aca="false">IF(ISERROR(VLOOKUP($B789,$AB:$AX,4,0)),0,(VLOOKUP($B789,$AB:$AX,4,0)))</f>
        <v>0</v>
      </c>
      <c r="BF789" s="164" t="n">
        <f aca="false">IF(ISERROR(VLOOKUP($B789,$AB:$AX,5,0)),0,(VLOOKUP($B789,$AB:$AX,5,0)))</f>
        <v>0</v>
      </c>
      <c r="BG789" s="164" t="n">
        <f aca="false">IF(ISERROR(VLOOKUP($B789,$AB:$AX,6,0)),0,(VLOOKUP($B789,$AB:$AX,6,0)))</f>
        <v>0</v>
      </c>
      <c r="BH789" s="164" t="n">
        <f aca="false">IF(ISERROR(VLOOKUP($B789,$AB:$AX,7,0)),0,(VLOOKUP($B789,$AB:$AX,7,0)))</f>
        <v>0</v>
      </c>
      <c r="BI789" s="164" t="n">
        <f aca="false">IF(ISERROR(VLOOKUP($B789,$AB:$AX,8,0)),0,(VLOOKUP($B789,$AB:$AX,8,0)))</f>
        <v>0</v>
      </c>
      <c r="BJ789" s="164" t="n">
        <f aca="false">IF(ISERROR(VLOOKUP($B789,$AB:$AX,9,0)),0,(VLOOKUP($B789,$AB:$AX,9,0)))</f>
        <v>0</v>
      </c>
      <c r="BK789" s="165" t="n">
        <f aca="false">IF(ISERROR(VLOOKUP($B789,$AB:$AX,10,0)),0,(VLOOKUP($B789,$AB:$AX,10,0)))</f>
        <v>0</v>
      </c>
    </row>
    <row r="790" customFormat="false" ht="12.75" hidden="true" customHeight="false" outlineLevel="0" collapsed="false">
      <c r="A790" s="174" t="s">
        <v>1384</v>
      </c>
      <c r="AA790" s="5" t="s">
        <v>1384</v>
      </c>
      <c r="BB790" s="85" t="n">
        <f aca="false">IF(ISERROR(VLOOKUP($B790,$AB:$AX,1,0)),0,(VLOOKUP($B790,$AB:$AX,1,0)))</f>
        <v>0</v>
      </c>
      <c r="BC790" s="86" t="n">
        <f aca="false">IF(ISERROR(VLOOKUP($B790,$AB:$AX,2,0)),0,(VLOOKUP($B790,$AB:$AX,2,0)))</f>
        <v>0</v>
      </c>
      <c r="BD790" s="164" t="n">
        <f aca="false">IF(ISERROR(VLOOKUP($B790,$AB:$AX,3,0)),0,(VLOOKUP($B790,$AB:$AX,3,0)))</f>
        <v>0</v>
      </c>
      <c r="BE790" s="164" t="n">
        <f aca="false">IF(ISERROR(VLOOKUP($B790,$AB:$AX,4,0)),0,(VLOOKUP($B790,$AB:$AX,4,0)))</f>
        <v>0</v>
      </c>
      <c r="BF790" s="164" t="n">
        <f aca="false">IF(ISERROR(VLOOKUP($B790,$AB:$AX,5,0)),0,(VLOOKUP($B790,$AB:$AX,5,0)))</f>
        <v>0</v>
      </c>
      <c r="BG790" s="164" t="n">
        <f aca="false">IF(ISERROR(VLOOKUP($B790,$AB:$AX,6,0)),0,(VLOOKUP($B790,$AB:$AX,6,0)))</f>
        <v>0</v>
      </c>
      <c r="BH790" s="164" t="n">
        <f aca="false">IF(ISERROR(VLOOKUP($B790,$AB:$AX,7,0)),0,(VLOOKUP($B790,$AB:$AX,7,0)))</f>
        <v>0</v>
      </c>
      <c r="BI790" s="164" t="n">
        <f aca="false">IF(ISERROR(VLOOKUP($B790,$AB:$AX,8,0)),0,(VLOOKUP($B790,$AB:$AX,8,0)))</f>
        <v>0</v>
      </c>
      <c r="BJ790" s="164" t="n">
        <f aca="false">IF(ISERROR(VLOOKUP($B790,$AB:$AX,9,0)),0,(VLOOKUP($B790,$AB:$AX,9,0)))</f>
        <v>0</v>
      </c>
      <c r="BK790" s="165" t="n">
        <f aca="false">IF(ISERROR(VLOOKUP($B790,$AB:$AX,10,0)),0,(VLOOKUP($B790,$AB:$AX,10,0)))</f>
        <v>0</v>
      </c>
    </row>
    <row r="791" customFormat="false" ht="12.75" hidden="true" customHeight="false" outlineLevel="0" collapsed="false">
      <c r="A791" s="174" t="s">
        <v>1385</v>
      </c>
      <c r="AA791" s="5" t="s">
        <v>1385</v>
      </c>
      <c r="BB791" s="85" t="n">
        <f aca="false">IF(ISERROR(VLOOKUP($B791,$AB:$AX,1,0)),0,(VLOOKUP($B791,$AB:$AX,1,0)))</f>
        <v>0</v>
      </c>
      <c r="BC791" s="86" t="n">
        <f aca="false">IF(ISERROR(VLOOKUP($B791,$AB:$AX,2,0)),0,(VLOOKUP($B791,$AB:$AX,2,0)))</f>
        <v>0</v>
      </c>
      <c r="BD791" s="164" t="n">
        <f aca="false">IF(ISERROR(VLOOKUP($B791,$AB:$AX,3,0)),0,(VLOOKUP($B791,$AB:$AX,3,0)))</f>
        <v>0</v>
      </c>
      <c r="BE791" s="164" t="n">
        <f aca="false">IF(ISERROR(VLOOKUP($B791,$AB:$AX,4,0)),0,(VLOOKUP($B791,$AB:$AX,4,0)))</f>
        <v>0</v>
      </c>
      <c r="BF791" s="164" t="n">
        <f aca="false">IF(ISERROR(VLOOKUP($B791,$AB:$AX,5,0)),0,(VLOOKUP($B791,$AB:$AX,5,0)))</f>
        <v>0</v>
      </c>
      <c r="BG791" s="164" t="n">
        <f aca="false">IF(ISERROR(VLOOKUP($B791,$AB:$AX,6,0)),0,(VLOOKUP($B791,$AB:$AX,6,0)))</f>
        <v>0</v>
      </c>
      <c r="BH791" s="164" t="n">
        <f aca="false">IF(ISERROR(VLOOKUP($B791,$AB:$AX,7,0)),0,(VLOOKUP($B791,$AB:$AX,7,0)))</f>
        <v>0</v>
      </c>
      <c r="BI791" s="164" t="n">
        <f aca="false">IF(ISERROR(VLOOKUP($B791,$AB:$AX,8,0)),0,(VLOOKUP($B791,$AB:$AX,8,0)))</f>
        <v>0</v>
      </c>
      <c r="BJ791" s="164" t="n">
        <f aca="false">IF(ISERROR(VLOOKUP($B791,$AB:$AX,9,0)),0,(VLOOKUP($B791,$AB:$AX,9,0)))</f>
        <v>0</v>
      </c>
      <c r="BK791" s="165" t="n">
        <f aca="false">IF(ISERROR(VLOOKUP($B791,$AB:$AX,10,0)),0,(VLOOKUP($B791,$AB:$AX,10,0)))</f>
        <v>0</v>
      </c>
    </row>
    <row r="792" customFormat="false" ht="12.75" hidden="true" customHeight="false" outlineLevel="0" collapsed="false">
      <c r="A792" s="174" t="s">
        <v>1386</v>
      </c>
      <c r="AA792" s="5" t="s">
        <v>1386</v>
      </c>
      <c r="BB792" s="85" t="n">
        <f aca="false">IF(ISERROR(VLOOKUP($B792,$AB:$AX,1,0)),0,(VLOOKUP($B792,$AB:$AX,1,0)))</f>
        <v>0</v>
      </c>
      <c r="BC792" s="86" t="n">
        <f aca="false">IF(ISERROR(VLOOKUP($B792,$AB:$AX,2,0)),0,(VLOOKUP($B792,$AB:$AX,2,0)))</f>
        <v>0</v>
      </c>
      <c r="BD792" s="164" t="n">
        <f aca="false">IF(ISERROR(VLOOKUP($B792,$AB:$AX,3,0)),0,(VLOOKUP($B792,$AB:$AX,3,0)))</f>
        <v>0</v>
      </c>
      <c r="BE792" s="164" t="n">
        <f aca="false">IF(ISERROR(VLOOKUP($B792,$AB:$AX,4,0)),0,(VLOOKUP($B792,$AB:$AX,4,0)))</f>
        <v>0</v>
      </c>
      <c r="BF792" s="164" t="n">
        <f aca="false">IF(ISERROR(VLOOKUP($B792,$AB:$AX,5,0)),0,(VLOOKUP($B792,$AB:$AX,5,0)))</f>
        <v>0</v>
      </c>
      <c r="BG792" s="164" t="n">
        <f aca="false">IF(ISERROR(VLOOKUP($B792,$AB:$AX,6,0)),0,(VLOOKUP($B792,$AB:$AX,6,0)))</f>
        <v>0</v>
      </c>
      <c r="BH792" s="164" t="n">
        <f aca="false">IF(ISERROR(VLOOKUP($B792,$AB:$AX,7,0)),0,(VLOOKUP($B792,$AB:$AX,7,0)))</f>
        <v>0</v>
      </c>
      <c r="BI792" s="164" t="n">
        <f aca="false">IF(ISERROR(VLOOKUP($B792,$AB:$AX,8,0)),0,(VLOOKUP($B792,$AB:$AX,8,0)))</f>
        <v>0</v>
      </c>
      <c r="BJ792" s="164" t="n">
        <f aca="false">IF(ISERROR(VLOOKUP($B792,$AB:$AX,9,0)),0,(VLOOKUP($B792,$AB:$AX,9,0)))</f>
        <v>0</v>
      </c>
      <c r="BK792" s="165" t="n">
        <f aca="false">IF(ISERROR(VLOOKUP($B792,$AB:$AX,10,0)),0,(VLOOKUP($B792,$AB:$AX,10,0)))</f>
        <v>0</v>
      </c>
    </row>
    <row r="793" customFormat="false" ht="12.75" hidden="true" customHeight="false" outlineLevel="0" collapsed="false">
      <c r="A793" s="174" t="s">
        <v>1387</v>
      </c>
      <c r="AA793" s="5" t="s">
        <v>1387</v>
      </c>
      <c r="BB793" s="85" t="n">
        <f aca="false">IF(ISERROR(VLOOKUP($B793,$AB:$AX,1,0)),0,(VLOOKUP($B793,$AB:$AX,1,0)))</f>
        <v>0</v>
      </c>
      <c r="BC793" s="86" t="n">
        <f aca="false">IF(ISERROR(VLOOKUP($B793,$AB:$AX,2,0)),0,(VLOOKUP($B793,$AB:$AX,2,0)))</f>
        <v>0</v>
      </c>
      <c r="BD793" s="164" t="n">
        <f aca="false">IF(ISERROR(VLOOKUP($B793,$AB:$AX,3,0)),0,(VLOOKUP($B793,$AB:$AX,3,0)))</f>
        <v>0</v>
      </c>
      <c r="BE793" s="164" t="n">
        <f aca="false">IF(ISERROR(VLOOKUP($B793,$AB:$AX,4,0)),0,(VLOOKUP($B793,$AB:$AX,4,0)))</f>
        <v>0</v>
      </c>
      <c r="BF793" s="164" t="n">
        <f aca="false">IF(ISERROR(VLOOKUP($B793,$AB:$AX,5,0)),0,(VLOOKUP($B793,$AB:$AX,5,0)))</f>
        <v>0</v>
      </c>
      <c r="BG793" s="164" t="n">
        <f aca="false">IF(ISERROR(VLOOKUP($B793,$AB:$AX,6,0)),0,(VLOOKUP($B793,$AB:$AX,6,0)))</f>
        <v>0</v>
      </c>
      <c r="BH793" s="164" t="n">
        <f aca="false">IF(ISERROR(VLOOKUP($B793,$AB:$AX,7,0)),0,(VLOOKUP($B793,$AB:$AX,7,0)))</f>
        <v>0</v>
      </c>
      <c r="BI793" s="164" t="n">
        <f aca="false">IF(ISERROR(VLOOKUP($B793,$AB:$AX,8,0)),0,(VLOOKUP($B793,$AB:$AX,8,0)))</f>
        <v>0</v>
      </c>
      <c r="BJ793" s="164" t="n">
        <f aca="false">IF(ISERROR(VLOOKUP($B793,$AB:$AX,9,0)),0,(VLOOKUP($B793,$AB:$AX,9,0)))</f>
        <v>0</v>
      </c>
      <c r="BK793" s="165" t="n">
        <f aca="false">IF(ISERROR(VLOOKUP($B793,$AB:$AX,10,0)),0,(VLOOKUP($B793,$AB:$AX,10,0)))</f>
        <v>0</v>
      </c>
    </row>
    <row r="794" customFormat="false" ht="12.75" hidden="true" customHeight="false" outlineLevel="0" collapsed="false">
      <c r="A794" s="174" t="s">
        <v>1388</v>
      </c>
      <c r="AA794" s="5" t="s">
        <v>1388</v>
      </c>
      <c r="BB794" s="85" t="n">
        <f aca="false">IF(ISERROR(VLOOKUP($B794,$AB:$AX,1,0)),0,(VLOOKUP($B794,$AB:$AX,1,0)))</f>
        <v>0</v>
      </c>
      <c r="BC794" s="86" t="n">
        <f aca="false">IF(ISERROR(VLOOKUP($B794,$AB:$AX,2,0)),0,(VLOOKUP($B794,$AB:$AX,2,0)))</f>
        <v>0</v>
      </c>
      <c r="BD794" s="164" t="n">
        <f aca="false">IF(ISERROR(VLOOKUP($B794,$AB:$AX,3,0)),0,(VLOOKUP($B794,$AB:$AX,3,0)))</f>
        <v>0</v>
      </c>
      <c r="BE794" s="164" t="n">
        <f aca="false">IF(ISERROR(VLOOKUP($B794,$AB:$AX,4,0)),0,(VLOOKUP($B794,$AB:$AX,4,0)))</f>
        <v>0</v>
      </c>
      <c r="BF794" s="164" t="n">
        <f aca="false">IF(ISERROR(VLOOKUP($B794,$AB:$AX,5,0)),0,(VLOOKUP($B794,$AB:$AX,5,0)))</f>
        <v>0</v>
      </c>
      <c r="BG794" s="164" t="n">
        <f aca="false">IF(ISERROR(VLOOKUP($B794,$AB:$AX,6,0)),0,(VLOOKUP($B794,$AB:$AX,6,0)))</f>
        <v>0</v>
      </c>
      <c r="BH794" s="164" t="n">
        <f aca="false">IF(ISERROR(VLOOKUP($B794,$AB:$AX,7,0)),0,(VLOOKUP($B794,$AB:$AX,7,0)))</f>
        <v>0</v>
      </c>
      <c r="BI794" s="164" t="n">
        <f aca="false">IF(ISERROR(VLOOKUP($B794,$AB:$AX,8,0)),0,(VLOOKUP($B794,$AB:$AX,8,0)))</f>
        <v>0</v>
      </c>
      <c r="BJ794" s="164" t="n">
        <f aca="false">IF(ISERROR(VLOOKUP($B794,$AB:$AX,9,0)),0,(VLOOKUP($B794,$AB:$AX,9,0)))</f>
        <v>0</v>
      </c>
      <c r="BK794" s="165" t="n">
        <f aca="false">IF(ISERROR(VLOOKUP($B794,$AB:$AX,10,0)),0,(VLOOKUP($B794,$AB:$AX,10,0)))</f>
        <v>0</v>
      </c>
    </row>
    <row r="795" customFormat="false" ht="12.75" hidden="true" customHeight="false" outlineLevel="0" collapsed="false">
      <c r="A795" s="174" t="s">
        <v>1389</v>
      </c>
      <c r="AA795" s="5" t="s">
        <v>1389</v>
      </c>
      <c r="BB795" s="85" t="n">
        <f aca="false">IF(ISERROR(VLOOKUP($B795,$AB:$AX,1,0)),0,(VLOOKUP($B795,$AB:$AX,1,0)))</f>
        <v>0</v>
      </c>
      <c r="BC795" s="86" t="n">
        <f aca="false">IF(ISERROR(VLOOKUP($B795,$AB:$AX,2,0)),0,(VLOOKUP($B795,$AB:$AX,2,0)))</f>
        <v>0</v>
      </c>
      <c r="BD795" s="164" t="n">
        <f aca="false">IF(ISERROR(VLOOKUP($B795,$AB:$AX,3,0)),0,(VLOOKUP($B795,$AB:$AX,3,0)))</f>
        <v>0</v>
      </c>
      <c r="BE795" s="164" t="n">
        <f aca="false">IF(ISERROR(VLOOKUP($B795,$AB:$AX,4,0)),0,(VLOOKUP($B795,$AB:$AX,4,0)))</f>
        <v>0</v>
      </c>
      <c r="BF795" s="164" t="n">
        <f aca="false">IF(ISERROR(VLOOKUP($B795,$AB:$AX,5,0)),0,(VLOOKUP($B795,$AB:$AX,5,0)))</f>
        <v>0</v>
      </c>
      <c r="BG795" s="164" t="n">
        <f aca="false">IF(ISERROR(VLOOKUP($B795,$AB:$AX,6,0)),0,(VLOOKUP($B795,$AB:$AX,6,0)))</f>
        <v>0</v>
      </c>
      <c r="BH795" s="164" t="n">
        <f aca="false">IF(ISERROR(VLOOKUP($B795,$AB:$AX,7,0)),0,(VLOOKUP($B795,$AB:$AX,7,0)))</f>
        <v>0</v>
      </c>
      <c r="BI795" s="164" t="n">
        <f aca="false">IF(ISERROR(VLOOKUP($B795,$AB:$AX,8,0)),0,(VLOOKUP($B795,$AB:$AX,8,0)))</f>
        <v>0</v>
      </c>
      <c r="BJ795" s="164" t="n">
        <f aca="false">IF(ISERROR(VLOOKUP($B795,$AB:$AX,9,0)),0,(VLOOKUP($B795,$AB:$AX,9,0)))</f>
        <v>0</v>
      </c>
      <c r="BK795" s="165" t="n">
        <f aca="false">IF(ISERROR(VLOOKUP($B795,$AB:$AX,10,0)),0,(VLOOKUP($B795,$AB:$AX,10,0)))</f>
        <v>0</v>
      </c>
    </row>
    <row r="796" customFormat="false" ht="12.75" hidden="true" customHeight="false" outlineLevel="0" collapsed="false">
      <c r="A796" s="174" t="s">
        <v>1390</v>
      </c>
      <c r="AA796" s="5" t="s">
        <v>1390</v>
      </c>
      <c r="BB796" s="85" t="n">
        <f aca="false">IF(ISERROR(VLOOKUP($B796,$AB:$AX,1,0)),0,(VLOOKUP($B796,$AB:$AX,1,0)))</f>
        <v>0</v>
      </c>
      <c r="BC796" s="86" t="n">
        <f aca="false">IF(ISERROR(VLOOKUP($B796,$AB:$AX,2,0)),0,(VLOOKUP($B796,$AB:$AX,2,0)))</f>
        <v>0</v>
      </c>
      <c r="BD796" s="164" t="n">
        <f aca="false">IF(ISERROR(VLOOKUP($B796,$AB:$AX,3,0)),0,(VLOOKUP($B796,$AB:$AX,3,0)))</f>
        <v>0</v>
      </c>
      <c r="BE796" s="164" t="n">
        <f aca="false">IF(ISERROR(VLOOKUP($B796,$AB:$AX,4,0)),0,(VLOOKUP($B796,$AB:$AX,4,0)))</f>
        <v>0</v>
      </c>
      <c r="BF796" s="164" t="n">
        <f aca="false">IF(ISERROR(VLOOKUP($B796,$AB:$AX,5,0)),0,(VLOOKUP($B796,$AB:$AX,5,0)))</f>
        <v>0</v>
      </c>
      <c r="BG796" s="164" t="n">
        <f aca="false">IF(ISERROR(VLOOKUP($B796,$AB:$AX,6,0)),0,(VLOOKUP($B796,$AB:$AX,6,0)))</f>
        <v>0</v>
      </c>
      <c r="BH796" s="164" t="n">
        <f aca="false">IF(ISERROR(VLOOKUP($B796,$AB:$AX,7,0)),0,(VLOOKUP($B796,$AB:$AX,7,0)))</f>
        <v>0</v>
      </c>
      <c r="BI796" s="164" t="n">
        <f aca="false">IF(ISERROR(VLOOKUP($B796,$AB:$AX,8,0)),0,(VLOOKUP($B796,$AB:$AX,8,0)))</f>
        <v>0</v>
      </c>
      <c r="BJ796" s="164" t="n">
        <f aca="false">IF(ISERROR(VLOOKUP($B796,$AB:$AX,9,0)),0,(VLOOKUP($B796,$AB:$AX,9,0)))</f>
        <v>0</v>
      </c>
      <c r="BK796" s="165" t="n">
        <f aca="false">IF(ISERROR(VLOOKUP($B796,$AB:$AX,10,0)),0,(VLOOKUP($B796,$AB:$AX,10,0)))</f>
        <v>0</v>
      </c>
    </row>
    <row r="797" customFormat="false" ht="12.75" hidden="true" customHeight="false" outlineLevel="0" collapsed="false">
      <c r="A797" s="174" t="s">
        <v>1391</v>
      </c>
      <c r="AA797" s="5" t="s">
        <v>1391</v>
      </c>
      <c r="BB797" s="85" t="n">
        <f aca="false">IF(ISERROR(VLOOKUP($B797,$AB:$AX,1,0)),0,(VLOOKUP($B797,$AB:$AX,1,0)))</f>
        <v>0</v>
      </c>
      <c r="BC797" s="86" t="n">
        <f aca="false">IF(ISERROR(VLOOKUP($B797,$AB:$AX,2,0)),0,(VLOOKUP($B797,$AB:$AX,2,0)))</f>
        <v>0</v>
      </c>
      <c r="BD797" s="164" t="n">
        <f aca="false">IF(ISERROR(VLOOKUP($B797,$AB:$AX,3,0)),0,(VLOOKUP($B797,$AB:$AX,3,0)))</f>
        <v>0</v>
      </c>
      <c r="BE797" s="164" t="n">
        <f aca="false">IF(ISERROR(VLOOKUP($B797,$AB:$AX,4,0)),0,(VLOOKUP($B797,$AB:$AX,4,0)))</f>
        <v>0</v>
      </c>
      <c r="BF797" s="164" t="n">
        <f aca="false">IF(ISERROR(VLOOKUP($B797,$AB:$AX,5,0)),0,(VLOOKUP($B797,$AB:$AX,5,0)))</f>
        <v>0</v>
      </c>
      <c r="BG797" s="164" t="n">
        <f aca="false">IF(ISERROR(VLOOKUP($B797,$AB:$AX,6,0)),0,(VLOOKUP($B797,$AB:$AX,6,0)))</f>
        <v>0</v>
      </c>
      <c r="BH797" s="164" t="n">
        <f aca="false">IF(ISERROR(VLOOKUP($B797,$AB:$AX,7,0)),0,(VLOOKUP($B797,$AB:$AX,7,0)))</f>
        <v>0</v>
      </c>
      <c r="BI797" s="164" t="n">
        <f aca="false">IF(ISERROR(VLOOKUP($B797,$AB:$AX,8,0)),0,(VLOOKUP($B797,$AB:$AX,8,0)))</f>
        <v>0</v>
      </c>
      <c r="BJ797" s="164" t="n">
        <f aca="false">IF(ISERROR(VLOOKUP($B797,$AB:$AX,9,0)),0,(VLOOKUP($B797,$AB:$AX,9,0)))</f>
        <v>0</v>
      </c>
      <c r="BK797" s="165" t="n">
        <f aca="false">IF(ISERROR(VLOOKUP($B797,$AB:$AX,10,0)),0,(VLOOKUP($B797,$AB:$AX,10,0)))</f>
        <v>0</v>
      </c>
    </row>
    <row r="798" customFormat="false" ht="12.75" hidden="true" customHeight="false" outlineLevel="0" collapsed="false">
      <c r="A798" s="174" t="s">
        <v>1392</v>
      </c>
      <c r="AA798" s="5" t="s">
        <v>1392</v>
      </c>
      <c r="BB798" s="85" t="n">
        <f aca="false">IF(ISERROR(VLOOKUP($B798,$AB:$AX,1,0)),0,(VLOOKUP($B798,$AB:$AX,1,0)))</f>
        <v>0</v>
      </c>
      <c r="BC798" s="86" t="n">
        <f aca="false">IF(ISERROR(VLOOKUP($B798,$AB:$AX,2,0)),0,(VLOOKUP($B798,$AB:$AX,2,0)))</f>
        <v>0</v>
      </c>
      <c r="BD798" s="164" t="n">
        <f aca="false">IF(ISERROR(VLOOKUP($B798,$AB:$AX,3,0)),0,(VLOOKUP($B798,$AB:$AX,3,0)))</f>
        <v>0</v>
      </c>
      <c r="BE798" s="164" t="n">
        <f aca="false">IF(ISERROR(VLOOKUP($B798,$AB:$AX,4,0)),0,(VLOOKUP($B798,$AB:$AX,4,0)))</f>
        <v>0</v>
      </c>
      <c r="BF798" s="164" t="n">
        <f aca="false">IF(ISERROR(VLOOKUP($B798,$AB:$AX,5,0)),0,(VLOOKUP($B798,$AB:$AX,5,0)))</f>
        <v>0</v>
      </c>
      <c r="BG798" s="164" t="n">
        <f aca="false">IF(ISERROR(VLOOKUP($B798,$AB:$AX,6,0)),0,(VLOOKUP($B798,$AB:$AX,6,0)))</f>
        <v>0</v>
      </c>
      <c r="BH798" s="164" t="n">
        <f aca="false">IF(ISERROR(VLOOKUP($B798,$AB:$AX,7,0)),0,(VLOOKUP($B798,$AB:$AX,7,0)))</f>
        <v>0</v>
      </c>
      <c r="BI798" s="164" t="n">
        <f aca="false">IF(ISERROR(VLOOKUP($B798,$AB:$AX,8,0)),0,(VLOOKUP($B798,$AB:$AX,8,0)))</f>
        <v>0</v>
      </c>
      <c r="BJ798" s="164" t="n">
        <f aca="false">IF(ISERROR(VLOOKUP($B798,$AB:$AX,9,0)),0,(VLOOKUP($B798,$AB:$AX,9,0)))</f>
        <v>0</v>
      </c>
      <c r="BK798" s="165" t="n">
        <f aca="false">IF(ISERROR(VLOOKUP($B798,$AB:$AX,10,0)),0,(VLOOKUP($B798,$AB:$AX,10,0)))</f>
        <v>0</v>
      </c>
    </row>
    <row r="799" customFormat="false" ht="12.75" hidden="true" customHeight="false" outlineLevel="0" collapsed="false">
      <c r="A799" s="174" t="s">
        <v>1393</v>
      </c>
      <c r="AA799" s="5" t="s">
        <v>1393</v>
      </c>
      <c r="BB799" s="85" t="n">
        <f aca="false">IF(ISERROR(VLOOKUP($B799,$AB:$AX,1,0)),0,(VLOOKUP($B799,$AB:$AX,1,0)))</f>
        <v>0</v>
      </c>
      <c r="BC799" s="86" t="n">
        <f aca="false">IF(ISERROR(VLOOKUP($B799,$AB:$AX,2,0)),0,(VLOOKUP($B799,$AB:$AX,2,0)))</f>
        <v>0</v>
      </c>
      <c r="BD799" s="164" t="n">
        <f aca="false">IF(ISERROR(VLOOKUP($B799,$AB:$AX,3,0)),0,(VLOOKUP($B799,$AB:$AX,3,0)))</f>
        <v>0</v>
      </c>
      <c r="BE799" s="164" t="n">
        <f aca="false">IF(ISERROR(VLOOKUP($B799,$AB:$AX,4,0)),0,(VLOOKUP($B799,$AB:$AX,4,0)))</f>
        <v>0</v>
      </c>
      <c r="BF799" s="164" t="n">
        <f aca="false">IF(ISERROR(VLOOKUP($B799,$AB:$AX,5,0)),0,(VLOOKUP($B799,$AB:$AX,5,0)))</f>
        <v>0</v>
      </c>
      <c r="BG799" s="164" t="n">
        <f aca="false">IF(ISERROR(VLOOKUP($B799,$AB:$AX,6,0)),0,(VLOOKUP($B799,$AB:$AX,6,0)))</f>
        <v>0</v>
      </c>
      <c r="BH799" s="164" t="n">
        <f aca="false">IF(ISERROR(VLOOKUP($B799,$AB:$AX,7,0)),0,(VLOOKUP($B799,$AB:$AX,7,0)))</f>
        <v>0</v>
      </c>
      <c r="BI799" s="164" t="n">
        <f aca="false">IF(ISERROR(VLOOKUP($B799,$AB:$AX,8,0)),0,(VLOOKUP($B799,$AB:$AX,8,0)))</f>
        <v>0</v>
      </c>
      <c r="BJ799" s="164" t="n">
        <f aca="false">IF(ISERROR(VLOOKUP($B799,$AB:$AX,9,0)),0,(VLOOKUP($B799,$AB:$AX,9,0)))</f>
        <v>0</v>
      </c>
      <c r="BK799" s="165" t="n">
        <f aca="false">IF(ISERROR(VLOOKUP($B799,$AB:$AX,10,0)),0,(VLOOKUP($B799,$AB:$AX,10,0)))</f>
        <v>0</v>
      </c>
    </row>
    <row r="800" customFormat="false" ht="12.75" hidden="true" customHeight="false" outlineLevel="0" collapsed="false">
      <c r="A800" s="174" t="s">
        <v>1394</v>
      </c>
      <c r="AA800" s="5" t="s">
        <v>1394</v>
      </c>
      <c r="BB800" s="85" t="n">
        <f aca="false">IF(ISERROR(VLOOKUP($B800,$AB:$AX,1,0)),0,(VLOOKUP($B800,$AB:$AX,1,0)))</f>
        <v>0</v>
      </c>
      <c r="BC800" s="86" t="n">
        <f aca="false">IF(ISERROR(VLOOKUP($B800,$AB:$AX,2,0)),0,(VLOOKUP($B800,$AB:$AX,2,0)))</f>
        <v>0</v>
      </c>
      <c r="BD800" s="164" t="n">
        <f aca="false">IF(ISERROR(VLOOKUP($B800,$AB:$AX,3,0)),0,(VLOOKUP($B800,$AB:$AX,3,0)))</f>
        <v>0</v>
      </c>
      <c r="BE800" s="164" t="n">
        <f aca="false">IF(ISERROR(VLOOKUP($B800,$AB:$AX,4,0)),0,(VLOOKUP($B800,$AB:$AX,4,0)))</f>
        <v>0</v>
      </c>
      <c r="BF800" s="164" t="n">
        <f aca="false">IF(ISERROR(VLOOKUP($B800,$AB:$AX,5,0)),0,(VLOOKUP($B800,$AB:$AX,5,0)))</f>
        <v>0</v>
      </c>
      <c r="BG800" s="164" t="n">
        <f aca="false">IF(ISERROR(VLOOKUP($B800,$AB:$AX,6,0)),0,(VLOOKUP($B800,$AB:$AX,6,0)))</f>
        <v>0</v>
      </c>
      <c r="BH800" s="164" t="n">
        <f aca="false">IF(ISERROR(VLOOKUP($B800,$AB:$AX,7,0)),0,(VLOOKUP($B800,$AB:$AX,7,0)))</f>
        <v>0</v>
      </c>
      <c r="BI800" s="164" t="n">
        <f aca="false">IF(ISERROR(VLOOKUP($B800,$AB:$AX,8,0)),0,(VLOOKUP($B800,$AB:$AX,8,0)))</f>
        <v>0</v>
      </c>
      <c r="BJ800" s="164" t="n">
        <f aca="false">IF(ISERROR(VLOOKUP($B800,$AB:$AX,9,0)),0,(VLOOKUP($B800,$AB:$AX,9,0)))</f>
        <v>0</v>
      </c>
      <c r="BK800" s="165" t="n">
        <f aca="false">IF(ISERROR(VLOOKUP($B800,$AB:$AX,10,0)),0,(VLOOKUP($B800,$AB:$AX,10,0)))</f>
        <v>0</v>
      </c>
    </row>
    <row r="801" customFormat="false" ht="12.75" hidden="true" customHeight="false" outlineLevel="0" collapsed="false">
      <c r="A801" s="174" t="s">
        <v>1395</v>
      </c>
      <c r="AA801" s="5" t="s">
        <v>1395</v>
      </c>
      <c r="BB801" s="85" t="n">
        <f aca="false">IF(ISERROR(VLOOKUP($B801,$AB:$AX,1,0)),0,(VLOOKUP($B801,$AB:$AX,1,0)))</f>
        <v>0</v>
      </c>
      <c r="BC801" s="86" t="n">
        <f aca="false">IF(ISERROR(VLOOKUP($B801,$AB:$AX,2,0)),0,(VLOOKUP($B801,$AB:$AX,2,0)))</f>
        <v>0</v>
      </c>
      <c r="BD801" s="164" t="n">
        <f aca="false">IF(ISERROR(VLOOKUP($B801,$AB:$AX,3,0)),0,(VLOOKUP($B801,$AB:$AX,3,0)))</f>
        <v>0</v>
      </c>
      <c r="BE801" s="164" t="n">
        <f aca="false">IF(ISERROR(VLOOKUP($B801,$AB:$AX,4,0)),0,(VLOOKUP($B801,$AB:$AX,4,0)))</f>
        <v>0</v>
      </c>
      <c r="BF801" s="164" t="n">
        <f aca="false">IF(ISERROR(VLOOKUP($B801,$AB:$AX,5,0)),0,(VLOOKUP($B801,$AB:$AX,5,0)))</f>
        <v>0</v>
      </c>
      <c r="BG801" s="164" t="n">
        <f aca="false">IF(ISERROR(VLOOKUP($B801,$AB:$AX,6,0)),0,(VLOOKUP($B801,$AB:$AX,6,0)))</f>
        <v>0</v>
      </c>
      <c r="BH801" s="164" t="n">
        <f aca="false">IF(ISERROR(VLOOKUP($B801,$AB:$AX,7,0)),0,(VLOOKUP($B801,$AB:$AX,7,0)))</f>
        <v>0</v>
      </c>
      <c r="BI801" s="164" t="n">
        <f aca="false">IF(ISERROR(VLOOKUP($B801,$AB:$AX,8,0)),0,(VLOOKUP($B801,$AB:$AX,8,0)))</f>
        <v>0</v>
      </c>
      <c r="BJ801" s="164" t="n">
        <f aca="false">IF(ISERROR(VLOOKUP($B801,$AB:$AX,9,0)),0,(VLOOKUP($B801,$AB:$AX,9,0)))</f>
        <v>0</v>
      </c>
      <c r="BK801" s="165" t="n">
        <f aca="false">IF(ISERROR(VLOOKUP($B801,$AB:$AX,10,0)),0,(VLOOKUP($B801,$AB:$AX,10,0)))</f>
        <v>0</v>
      </c>
    </row>
    <row r="802" customFormat="false" ht="12.75" hidden="true" customHeight="false" outlineLevel="0" collapsed="false">
      <c r="A802" s="174" t="s">
        <v>1396</v>
      </c>
      <c r="AA802" s="5" t="s">
        <v>1396</v>
      </c>
      <c r="BB802" s="85" t="n">
        <f aca="false">IF(ISERROR(VLOOKUP($B802,$AB:$AX,1,0)),0,(VLOOKUP($B802,$AB:$AX,1,0)))</f>
        <v>0</v>
      </c>
      <c r="BC802" s="86" t="n">
        <f aca="false">IF(ISERROR(VLOOKUP($B802,$AB:$AX,2,0)),0,(VLOOKUP($B802,$AB:$AX,2,0)))</f>
        <v>0</v>
      </c>
      <c r="BD802" s="164" t="n">
        <f aca="false">IF(ISERROR(VLOOKUP($B802,$AB:$AX,3,0)),0,(VLOOKUP($B802,$AB:$AX,3,0)))</f>
        <v>0</v>
      </c>
      <c r="BE802" s="164" t="n">
        <f aca="false">IF(ISERROR(VLOOKUP($B802,$AB:$AX,4,0)),0,(VLOOKUP($B802,$AB:$AX,4,0)))</f>
        <v>0</v>
      </c>
      <c r="BF802" s="164" t="n">
        <f aca="false">IF(ISERROR(VLOOKUP($B802,$AB:$AX,5,0)),0,(VLOOKUP($B802,$AB:$AX,5,0)))</f>
        <v>0</v>
      </c>
      <c r="BG802" s="164" t="n">
        <f aca="false">IF(ISERROR(VLOOKUP($B802,$AB:$AX,6,0)),0,(VLOOKUP($B802,$AB:$AX,6,0)))</f>
        <v>0</v>
      </c>
      <c r="BH802" s="164" t="n">
        <f aca="false">IF(ISERROR(VLOOKUP($B802,$AB:$AX,7,0)),0,(VLOOKUP($B802,$AB:$AX,7,0)))</f>
        <v>0</v>
      </c>
      <c r="BI802" s="164" t="n">
        <f aca="false">IF(ISERROR(VLOOKUP($B802,$AB:$AX,8,0)),0,(VLOOKUP($B802,$AB:$AX,8,0)))</f>
        <v>0</v>
      </c>
      <c r="BJ802" s="164" t="n">
        <f aca="false">IF(ISERROR(VLOOKUP($B802,$AB:$AX,9,0)),0,(VLOOKUP($B802,$AB:$AX,9,0)))</f>
        <v>0</v>
      </c>
      <c r="BK802" s="165" t="n">
        <f aca="false">IF(ISERROR(VLOOKUP($B802,$AB:$AX,10,0)),0,(VLOOKUP($B802,$AB:$AX,10,0)))</f>
        <v>0</v>
      </c>
    </row>
    <row r="803" customFormat="false" ht="12.75" hidden="true" customHeight="false" outlineLevel="0" collapsed="false">
      <c r="A803" s="174" t="s">
        <v>1397</v>
      </c>
      <c r="AA803" s="5" t="s">
        <v>1397</v>
      </c>
      <c r="BB803" s="85" t="n">
        <f aca="false">IF(ISERROR(VLOOKUP($B803,$AB:$AX,1,0)),0,(VLOOKUP($B803,$AB:$AX,1,0)))</f>
        <v>0</v>
      </c>
      <c r="BC803" s="86" t="n">
        <f aca="false">IF(ISERROR(VLOOKUP($B803,$AB:$AX,2,0)),0,(VLOOKUP($B803,$AB:$AX,2,0)))</f>
        <v>0</v>
      </c>
      <c r="BD803" s="164" t="n">
        <f aca="false">IF(ISERROR(VLOOKUP($B803,$AB:$AX,3,0)),0,(VLOOKUP($B803,$AB:$AX,3,0)))</f>
        <v>0</v>
      </c>
      <c r="BE803" s="164" t="n">
        <f aca="false">IF(ISERROR(VLOOKUP($B803,$AB:$AX,4,0)),0,(VLOOKUP($B803,$AB:$AX,4,0)))</f>
        <v>0</v>
      </c>
      <c r="BF803" s="164" t="n">
        <f aca="false">IF(ISERROR(VLOOKUP($B803,$AB:$AX,5,0)),0,(VLOOKUP($B803,$AB:$AX,5,0)))</f>
        <v>0</v>
      </c>
      <c r="BG803" s="164" t="n">
        <f aca="false">IF(ISERROR(VLOOKUP($B803,$AB:$AX,6,0)),0,(VLOOKUP($B803,$AB:$AX,6,0)))</f>
        <v>0</v>
      </c>
      <c r="BH803" s="164" t="n">
        <f aca="false">IF(ISERROR(VLOOKUP($B803,$AB:$AX,7,0)),0,(VLOOKUP($B803,$AB:$AX,7,0)))</f>
        <v>0</v>
      </c>
      <c r="BI803" s="164" t="n">
        <f aca="false">IF(ISERROR(VLOOKUP($B803,$AB:$AX,8,0)),0,(VLOOKUP($B803,$AB:$AX,8,0)))</f>
        <v>0</v>
      </c>
      <c r="BJ803" s="164" t="n">
        <f aca="false">IF(ISERROR(VLOOKUP($B803,$AB:$AX,9,0)),0,(VLOOKUP($B803,$AB:$AX,9,0)))</f>
        <v>0</v>
      </c>
      <c r="BK803" s="165" t="n">
        <f aca="false">IF(ISERROR(VLOOKUP($B803,$AB:$AX,10,0)),0,(VLOOKUP($B803,$AB:$AX,10,0)))</f>
        <v>0</v>
      </c>
    </row>
    <row r="804" customFormat="false" ht="12.75" hidden="true" customHeight="false" outlineLevel="0" collapsed="false">
      <c r="A804" s="174" t="s">
        <v>1398</v>
      </c>
      <c r="AA804" s="5" t="s">
        <v>1398</v>
      </c>
      <c r="BB804" s="85" t="n">
        <f aca="false">IF(ISERROR(VLOOKUP($B804,$AB:$AX,1,0)),0,(VLOOKUP($B804,$AB:$AX,1,0)))</f>
        <v>0</v>
      </c>
      <c r="BC804" s="86" t="n">
        <f aca="false">IF(ISERROR(VLOOKUP($B804,$AB:$AX,2,0)),0,(VLOOKUP($B804,$AB:$AX,2,0)))</f>
        <v>0</v>
      </c>
      <c r="BD804" s="164" t="n">
        <f aca="false">IF(ISERROR(VLOOKUP($B804,$AB:$AX,3,0)),0,(VLOOKUP($B804,$AB:$AX,3,0)))</f>
        <v>0</v>
      </c>
      <c r="BE804" s="164" t="n">
        <f aca="false">IF(ISERROR(VLOOKUP($B804,$AB:$AX,4,0)),0,(VLOOKUP($B804,$AB:$AX,4,0)))</f>
        <v>0</v>
      </c>
      <c r="BF804" s="164" t="n">
        <f aca="false">IF(ISERROR(VLOOKUP($B804,$AB:$AX,5,0)),0,(VLOOKUP($B804,$AB:$AX,5,0)))</f>
        <v>0</v>
      </c>
      <c r="BG804" s="164" t="n">
        <f aca="false">IF(ISERROR(VLOOKUP($B804,$AB:$AX,6,0)),0,(VLOOKUP($B804,$AB:$AX,6,0)))</f>
        <v>0</v>
      </c>
      <c r="BH804" s="164" t="n">
        <f aca="false">IF(ISERROR(VLOOKUP($B804,$AB:$AX,7,0)),0,(VLOOKUP($B804,$AB:$AX,7,0)))</f>
        <v>0</v>
      </c>
      <c r="BI804" s="164" t="n">
        <f aca="false">IF(ISERROR(VLOOKUP($B804,$AB:$AX,8,0)),0,(VLOOKUP($B804,$AB:$AX,8,0)))</f>
        <v>0</v>
      </c>
      <c r="BJ804" s="164" t="n">
        <f aca="false">IF(ISERROR(VLOOKUP($B804,$AB:$AX,9,0)),0,(VLOOKUP($B804,$AB:$AX,9,0)))</f>
        <v>0</v>
      </c>
      <c r="BK804" s="165" t="n">
        <f aca="false">IF(ISERROR(VLOOKUP($B804,$AB:$AX,10,0)),0,(VLOOKUP($B804,$AB:$AX,10,0)))</f>
        <v>0</v>
      </c>
    </row>
    <row r="805" customFormat="false" ht="12.75" hidden="true" customHeight="false" outlineLevel="0" collapsed="false">
      <c r="A805" s="174" t="s">
        <v>1399</v>
      </c>
      <c r="AA805" s="5" t="s">
        <v>1399</v>
      </c>
      <c r="BB805" s="85" t="n">
        <f aca="false">IF(ISERROR(VLOOKUP($B805,$AB:$AX,1,0)),0,(VLOOKUP($B805,$AB:$AX,1,0)))</f>
        <v>0</v>
      </c>
      <c r="BC805" s="86" t="n">
        <f aca="false">IF(ISERROR(VLOOKUP($B805,$AB:$AX,2,0)),0,(VLOOKUP($B805,$AB:$AX,2,0)))</f>
        <v>0</v>
      </c>
      <c r="BD805" s="164" t="n">
        <f aca="false">IF(ISERROR(VLOOKUP($B805,$AB:$AX,3,0)),0,(VLOOKUP($B805,$AB:$AX,3,0)))</f>
        <v>0</v>
      </c>
      <c r="BE805" s="164" t="n">
        <f aca="false">IF(ISERROR(VLOOKUP($B805,$AB:$AX,4,0)),0,(VLOOKUP($B805,$AB:$AX,4,0)))</f>
        <v>0</v>
      </c>
      <c r="BF805" s="164" t="n">
        <f aca="false">IF(ISERROR(VLOOKUP($B805,$AB:$AX,5,0)),0,(VLOOKUP($B805,$AB:$AX,5,0)))</f>
        <v>0</v>
      </c>
      <c r="BG805" s="164" t="n">
        <f aca="false">IF(ISERROR(VLOOKUP($B805,$AB:$AX,6,0)),0,(VLOOKUP($B805,$AB:$AX,6,0)))</f>
        <v>0</v>
      </c>
      <c r="BH805" s="164" t="n">
        <f aca="false">IF(ISERROR(VLOOKUP($B805,$AB:$AX,7,0)),0,(VLOOKUP($B805,$AB:$AX,7,0)))</f>
        <v>0</v>
      </c>
      <c r="BI805" s="164" t="n">
        <f aca="false">IF(ISERROR(VLOOKUP($B805,$AB:$AX,8,0)),0,(VLOOKUP($B805,$AB:$AX,8,0)))</f>
        <v>0</v>
      </c>
      <c r="BJ805" s="164" t="n">
        <f aca="false">IF(ISERROR(VLOOKUP($B805,$AB:$AX,9,0)),0,(VLOOKUP($B805,$AB:$AX,9,0)))</f>
        <v>0</v>
      </c>
      <c r="BK805" s="165" t="n">
        <f aca="false">IF(ISERROR(VLOOKUP($B805,$AB:$AX,10,0)),0,(VLOOKUP($B805,$AB:$AX,10,0)))</f>
        <v>0</v>
      </c>
    </row>
    <row r="806" customFormat="false" ht="12.75" hidden="true" customHeight="false" outlineLevel="0" collapsed="false">
      <c r="A806" s="174" t="s">
        <v>1400</v>
      </c>
      <c r="AA806" s="5" t="s">
        <v>1400</v>
      </c>
      <c r="BB806" s="85" t="n">
        <f aca="false">IF(ISERROR(VLOOKUP($B806,$AB:$AX,1,0)),0,(VLOOKUP($B806,$AB:$AX,1,0)))</f>
        <v>0</v>
      </c>
      <c r="BC806" s="86" t="n">
        <f aca="false">IF(ISERROR(VLOOKUP($B806,$AB:$AX,2,0)),0,(VLOOKUP($B806,$AB:$AX,2,0)))</f>
        <v>0</v>
      </c>
      <c r="BD806" s="164" t="n">
        <f aca="false">IF(ISERROR(VLOOKUP($B806,$AB:$AX,3,0)),0,(VLOOKUP($B806,$AB:$AX,3,0)))</f>
        <v>0</v>
      </c>
      <c r="BE806" s="164" t="n">
        <f aca="false">IF(ISERROR(VLOOKUP($B806,$AB:$AX,4,0)),0,(VLOOKUP($B806,$AB:$AX,4,0)))</f>
        <v>0</v>
      </c>
      <c r="BF806" s="164" t="n">
        <f aca="false">IF(ISERROR(VLOOKUP($B806,$AB:$AX,5,0)),0,(VLOOKUP($B806,$AB:$AX,5,0)))</f>
        <v>0</v>
      </c>
      <c r="BG806" s="164" t="n">
        <f aca="false">IF(ISERROR(VLOOKUP($B806,$AB:$AX,6,0)),0,(VLOOKUP($B806,$AB:$AX,6,0)))</f>
        <v>0</v>
      </c>
      <c r="BH806" s="164" t="n">
        <f aca="false">IF(ISERROR(VLOOKUP($B806,$AB:$AX,7,0)),0,(VLOOKUP($B806,$AB:$AX,7,0)))</f>
        <v>0</v>
      </c>
      <c r="BI806" s="164" t="n">
        <f aca="false">IF(ISERROR(VLOOKUP($B806,$AB:$AX,8,0)),0,(VLOOKUP($B806,$AB:$AX,8,0)))</f>
        <v>0</v>
      </c>
      <c r="BJ806" s="164" t="n">
        <f aca="false">IF(ISERROR(VLOOKUP($B806,$AB:$AX,9,0)),0,(VLOOKUP($B806,$AB:$AX,9,0)))</f>
        <v>0</v>
      </c>
      <c r="BK806" s="165" t="n">
        <f aca="false">IF(ISERROR(VLOOKUP($B806,$AB:$AX,10,0)),0,(VLOOKUP($B806,$AB:$AX,10,0)))</f>
        <v>0</v>
      </c>
    </row>
    <row r="807" customFormat="false" ht="12.75" hidden="true" customHeight="false" outlineLevel="0" collapsed="false">
      <c r="A807" s="174" t="s">
        <v>1401</v>
      </c>
      <c r="AA807" s="5" t="s">
        <v>1401</v>
      </c>
      <c r="BB807" s="85" t="n">
        <f aca="false">IF(ISERROR(VLOOKUP($B807,$AB:$AX,1,0)),0,(VLOOKUP($B807,$AB:$AX,1,0)))</f>
        <v>0</v>
      </c>
      <c r="BC807" s="86" t="n">
        <f aca="false">IF(ISERROR(VLOOKUP($B807,$AB:$AX,2,0)),0,(VLOOKUP($B807,$AB:$AX,2,0)))</f>
        <v>0</v>
      </c>
      <c r="BD807" s="164" t="n">
        <f aca="false">IF(ISERROR(VLOOKUP($B807,$AB:$AX,3,0)),0,(VLOOKUP($B807,$AB:$AX,3,0)))</f>
        <v>0</v>
      </c>
      <c r="BE807" s="164" t="n">
        <f aca="false">IF(ISERROR(VLOOKUP($B807,$AB:$AX,4,0)),0,(VLOOKUP($B807,$AB:$AX,4,0)))</f>
        <v>0</v>
      </c>
      <c r="BF807" s="164" t="n">
        <f aca="false">IF(ISERROR(VLOOKUP($B807,$AB:$AX,5,0)),0,(VLOOKUP($B807,$AB:$AX,5,0)))</f>
        <v>0</v>
      </c>
      <c r="BG807" s="164" t="n">
        <f aca="false">IF(ISERROR(VLOOKUP($B807,$AB:$AX,6,0)),0,(VLOOKUP($B807,$AB:$AX,6,0)))</f>
        <v>0</v>
      </c>
      <c r="BH807" s="164" t="n">
        <f aca="false">IF(ISERROR(VLOOKUP($B807,$AB:$AX,7,0)),0,(VLOOKUP($B807,$AB:$AX,7,0)))</f>
        <v>0</v>
      </c>
      <c r="BI807" s="164" t="n">
        <f aca="false">IF(ISERROR(VLOOKUP($B807,$AB:$AX,8,0)),0,(VLOOKUP($B807,$AB:$AX,8,0)))</f>
        <v>0</v>
      </c>
      <c r="BJ807" s="164" t="n">
        <f aca="false">IF(ISERROR(VLOOKUP($B807,$AB:$AX,9,0)),0,(VLOOKUP($B807,$AB:$AX,9,0)))</f>
        <v>0</v>
      </c>
      <c r="BK807" s="165" t="n">
        <f aca="false">IF(ISERROR(VLOOKUP($B807,$AB:$AX,10,0)),0,(VLOOKUP($B807,$AB:$AX,10,0)))</f>
        <v>0</v>
      </c>
    </row>
    <row r="808" customFormat="false" ht="12.75" hidden="true" customHeight="false" outlineLevel="0" collapsed="false">
      <c r="A808" s="174" t="s">
        <v>1402</v>
      </c>
      <c r="AA808" s="5" t="s">
        <v>1402</v>
      </c>
      <c r="BB808" s="85" t="n">
        <f aca="false">IF(ISERROR(VLOOKUP($B808,$AB:$AX,1,0)),0,(VLOOKUP($B808,$AB:$AX,1,0)))</f>
        <v>0</v>
      </c>
      <c r="BC808" s="86" t="n">
        <f aca="false">IF(ISERROR(VLOOKUP($B808,$AB:$AX,2,0)),0,(VLOOKUP($B808,$AB:$AX,2,0)))</f>
        <v>0</v>
      </c>
      <c r="BD808" s="164" t="n">
        <f aca="false">IF(ISERROR(VLOOKUP($B808,$AB:$AX,3,0)),0,(VLOOKUP($B808,$AB:$AX,3,0)))</f>
        <v>0</v>
      </c>
      <c r="BE808" s="164" t="n">
        <f aca="false">IF(ISERROR(VLOOKUP($B808,$AB:$AX,4,0)),0,(VLOOKUP($B808,$AB:$AX,4,0)))</f>
        <v>0</v>
      </c>
      <c r="BF808" s="164" t="n">
        <f aca="false">IF(ISERROR(VLOOKUP($B808,$AB:$AX,5,0)),0,(VLOOKUP($B808,$AB:$AX,5,0)))</f>
        <v>0</v>
      </c>
      <c r="BG808" s="164" t="n">
        <f aca="false">IF(ISERROR(VLOOKUP($B808,$AB:$AX,6,0)),0,(VLOOKUP($B808,$AB:$AX,6,0)))</f>
        <v>0</v>
      </c>
      <c r="BH808" s="164" t="n">
        <f aca="false">IF(ISERROR(VLOOKUP($B808,$AB:$AX,7,0)),0,(VLOOKUP($B808,$AB:$AX,7,0)))</f>
        <v>0</v>
      </c>
      <c r="BI808" s="164" t="n">
        <f aca="false">IF(ISERROR(VLOOKUP($B808,$AB:$AX,8,0)),0,(VLOOKUP($B808,$AB:$AX,8,0)))</f>
        <v>0</v>
      </c>
      <c r="BJ808" s="164" t="n">
        <f aca="false">IF(ISERROR(VLOOKUP($B808,$AB:$AX,9,0)),0,(VLOOKUP($B808,$AB:$AX,9,0)))</f>
        <v>0</v>
      </c>
      <c r="BK808" s="165" t="n">
        <f aca="false">IF(ISERROR(VLOOKUP($B808,$AB:$AX,10,0)),0,(VLOOKUP($B808,$AB:$AX,10,0)))</f>
        <v>0</v>
      </c>
    </row>
    <row r="809" customFormat="false" ht="12.75" hidden="true" customHeight="false" outlineLevel="0" collapsed="false">
      <c r="A809" s="174" t="s">
        <v>1403</v>
      </c>
      <c r="AA809" s="5" t="s">
        <v>1403</v>
      </c>
      <c r="BB809" s="85" t="n">
        <f aca="false">IF(ISERROR(VLOOKUP($B809,$AB:$AX,1,0)),0,(VLOOKUP($B809,$AB:$AX,1,0)))</f>
        <v>0</v>
      </c>
      <c r="BC809" s="86" t="n">
        <f aca="false">IF(ISERROR(VLOOKUP($B809,$AB:$AX,2,0)),0,(VLOOKUP($B809,$AB:$AX,2,0)))</f>
        <v>0</v>
      </c>
      <c r="BD809" s="164" t="n">
        <f aca="false">IF(ISERROR(VLOOKUP($B809,$AB:$AX,3,0)),0,(VLOOKUP($B809,$AB:$AX,3,0)))</f>
        <v>0</v>
      </c>
      <c r="BE809" s="164" t="n">
        <f aca="false">IF(ISERROR(VLOOKUP($B809,$AB:$AX,4,0)),0,(VLOOKUP($B809,$AB:$AX,4,0)))</f>
        <v>0</v>
      </c>
      <c r="BF809" s="164" t="n">
        <f aca="false">IF(ISERROR(VLOOKUP($B809,$AB:$AX,5,0)),0,(VLOOKUP($B809,$AB:$AX,5,0)))</f>
        <v>0</v>
      </c>
      <c r="BG809" s="164" t="n">
        <f aca="false">IF(ISERROR(VLOOKUP($B809,$AB:$AX,6,0)),0,(VLOOKUP($B809,$AB:$AX,6,0)))</f>
        <v>0</v>
      </c>
      <c r="BH809" s="164" t="n">
        <f aca="false">IF(ISERROR(VLOOKUP($B809,$AB:$AX,7,0)),0,(VLOOKUP($B809,$AB:$AX,7,0)))</f>
        <v>0</v>
      </c>
      <c r="BI809" s="164" t="n">
        <f aca="false">IF(ISERROR(VLOOKUP($B809,$AB:$AX,8,0)),0,(VLOOKUP($B809,$AB:$AX,8,0)))</f>
        <v>0</v>
      </c>
      <c r="BJ809" s="164" t="n">
        <f aca="false">IF(ISERROR(VLOOKUP($B809,$AB:$AX,9,0)),0,(VLOOKUP($B809,$AB:$AX,9,0)))</f>
        <v>0</v>
      </c>
      <c r="BK809" s="165" t="n">
        <f aca="false">IF(ISERROR(VLOOKUP($B809,$AB:$AX,10,0)),0,(VLOOKUP($B809,$AB:$AX,10,0)))</f>
        <v>0</v>
      </c>
    </row>
    <row r="810" customFormat="false" ht="12.75" hidden="true" customHeight="false" outlineLevel="0" collapsed="false">
      <c r="A810" s="174" t="s">
        <v>1404</v>
      </c>
      <c r="AA810" s="5" t="s">
        <v>1404</v>
      </c>
      <c r="BB810" s="85" t="n">
        <f aca="false">IF(ISERROR(VLOOKUP($B810,$AB:$AX,1,0)),0,(VLOOKUP($B810,$AB:$AX,1,0)))</f>
        <v>0</v>
      </c>
      <c r="BC810" s="86" t="n">
        <f aca="false">IF(ISERROR(VLOOKUP($B810,$AB:$AX,2,0)),0,(VLOOKUP($B810,$AB:$AX,2,0)))</f>
        <v>0</v>
      </c>
      <c r="BD810" s="164" t="n">
        <f aca="false">IF(ISERROR(VLOOKUP($B810,$AB:$AX,3,0)),0,(VLOOKUP($B810,$AB:$AX,3,0)))</f>
        <v>0</v>
      </c>
      <c r="BE810" s="164" t="n">
        <f aca="false">IF(ISERROR(VLOOKUP($B810,$AB:$AX,4,0)),0,(VLOOKUP($B810,$AB:$AX,4,0)))</f>
        <v>0</v>
      </c>
      <c r="BF810" s="164" t="n">
        <f aca="false">IF(ISERROR(VLOOKUP($B810,$AB:$AX,5,0)),0,(VLOOKUP($B810,$AB:$AX,5,0)))</f>
        <v>0</v>
      </c>
      <c r="BG810" s="164" t="n">
        <f aca="false">IF(ISERROR(VLOOKUP($B810,$AB:$AX,6,0)),0,(VLOOKUP($B810,$AB:$AX,6,0)))</f>
        <v>0</v>
      </c>
      <c r="BH810" s="164" t="n">
        <f aca="false">IF(ISERROR(VLOOKUP($B810,$AB:$AX,7,0)),0,(VLOOKUP($B810,$AB:$AX,7,0)))</f>
        <v>0</v>
      </c>
      <c r="BI810" s="164" t="n">
        <f aca="false">IF(ISERROR(VLOOKUP($B810,$AB:$AX,8,0)),0,(VLOOKUP($B810,$AB:$AX,8,0)))</f>
        <v>0</v>
      </c>
      <c r="BJ810" s="164" t="n">
        <f aca="false">IF(ISERROR(VLOOKUP($B810,$AB:$AX,9,0)),0,(VLOOKUP($B810,$AB:$AX,9,0)))</f>
        <v>0</v>
      </c>
      <c r="BK810" s="165" t="n">
        <f aca="false">IF(ISERROR(VLOOKUP($B810,$AB:$AX,10,0)),0,(VLOOKUP($B810,$AB:$AX,10,0)))</f>
        <v>0</v>
      </c>
    </row>
    <row r="811" customFormat="false" ht="12.75" hidden="true" customHeight="false" outlineLevel="0" collapsed="false">
      <c r="A811" s="174" t="s">
        <v>1405</v>
      </c>
      <c r="AA811" s="5" t="s">
        <v>1405</v>
      </c>
      <c r="BB811" s="85" t="n">
        <f aca="false">IF(ISERROR(VLOOKUP($B811,$AB:$AX,1,0)),0,(VLOOKUP($B811,$AB:$AX,1,0)))</f>
        <v>0</v>
      </c>
      <c r="BC811" s="86" t="n">
        <f aca="false">IF(ISERROR(VLOOKUP($B811,$AB:$AX,2,0)),0,(VLOOKUP($B811,$AB:$AX,2,0)))</f>
        <v>0</v>
      </c>
      <c r="BD811" s="164" t="n">
        <f aca="false">IF(ISERROR(VLOOKUP($B811,$AB:$AX,3,0)),0,(VLOOKUP($B811,$AB:$AX,3,0)))</f>
        <v>0</v>
      </c>
      <c r="BE811" s="164" t="n">
        <f aca="false">IF(ISERROR(VLOOKUP($B811,$AB:$AX,4,0)),0,(VLOOKUP($B811,$AB:$AX,4,0)))</f>
        <v>0</v>
      </c>
      <c r="BF811" s="164" t="n">
        <f aca="false">IF(ISERROR(VLOOKUP($B811,$AB:$AX,5,0)),0,(VLOOKUP($B811,$AB:$AX,5,0)))</f>
        <v>0</v>
      </c>
      <c r="BG811" s="164" t="n">
        <f aca="false">IF(ISERROR(VLOOKUP($B811,$AB:$AX,6,0)),0,(VLOOKUP($B811,$AB:$AX,6,0)))</f>
        <v>0</v>
      </c>
      <c r="BH811" s="164" t="n">
        <f aca="false">IF(ISERROR(VLOOKUP($B811,$AB:$AX,7,0)),0,(VLOOKUP($B811,$AB:$AX,7,0)))</f>
        <v>0</v>
      </c>
      <c r="BI811" s="164" t="n">
        <f aca="false">IF(ISERROR(VLOOKUP($B811,$AB:$AX,8,0)),0,(VLOOKUP($B811,$AB:$AX,8,0)))</f>
        <v>0</v>
      </c>
      <c r="BJ811" s="164" t="n">
        <f aca="false">IF(ISERROR(VLOOKUP($B811,$AB:$AX,9,0)),0,(VLOOKUP($B811,$AB:$AX,9,0)))</f>
        <v>0</v>
      </c>
      <c r="BK811" s="165" t="n">
        <f aca="false">IF(ISERROR(VLOOKUP($B811,$AB:$AX,10,0)),0,(VLOOKUP($B811,$AB:$AX,10,0)))</f>
        <v>0</v>
      </c>
    </row>
    <row r="812" customFormat="false" ht="12.75" hidden="true" customHeight="false" outlineLevel="0" collapsed="false">
      <c r="A812" s="174" t="s">
        <v>1406</v>
      </c>
      <c r="AA812" s="5" t="s">
        <v>1406</v>
      </c>
      <c r="BB812" s="85" t="n">
        <f aca="false">IF(ISERROR(VLOOKUP($B812,$AB:$AX,1,0)),0,(VLOOKUP($B812,$AB:$AX,1,0)))</f>
        <v>0</v>
      </c>
      <c r="BC812" s="86" t="n">
        <f aca="false">IF(ISERROR(VLOOKUP($B812,$AB:$AX,2,0)),0,(VLOOKUP($B812,$AB:$AX,2,0)))</f>
        <v>0</v>
      </c>
      <c r="BD812" s="164" t="n">
        <f aca="false">IF(ISERROR(VLOOKUP($B812,$AB:$AX,3,0)),0,(VLOOKUP($B812,$AB:$AX,3,0)))</f>
        <v>0</v>
      </c>
      <c r="BE812" s="164" t="n">
        <f aca="false">IF(ISERROR(VLOOKUP($B812,$AB:$AX,4,0)),0,(VLOOKUP($B812,$AB:$AX,4,0)))</f>
        <v>0</v>
      </c>
      <c r="BF812" s="164" t="n">
        <f aca="false">IF(ISERROR(VLOOKUP($B812,$AB:$AX,5,0)),0,(VLOOKUP($B812,$AB:$AX,5,0)))</f>
        <v>0</v>
      </c>
      <c r="BG812" s="164" t="n">
        <f aca="false">IF(ISERROR(VLOOKUP($B812,$AB:$AX,6,0)),0,(VLOOKUP($B812,$AB:$AX,6,0)))</f>
        <v>0</v>
      </c>
      <c r="BH812" s="164" t="n">
        <f aca="false">IF(ISERROR(VLOOKUP($B812,$AB:$AX,7,0)),0,(VLOOKUP($B812,$AB:$AX,7,0)))</f>
        <v>0</v>
      </c>
      <c r="BI812" s="164" t="n">
        <f aca="false">IF(ISERROR(VLOOKUP($B812,$AB:$AX,8,0)),0,(VLOOKUP($B812,$AB:$AX,8,0)))</f>
        <v>0</v>
      </c>
      <c r="BJ812" s="164" t="n">
        <f aca="false">IF(ISERROR(VLOOKUP($B812,$AB:$AX,9,0)),0,(VLOOKUP($B812,$AB:$AX,9,0)))</f>
        <v>0</v>
      </c>
      <c r="BK812" s="165" t="n">
        <f aca="false">IF(ISERROR(VLOOKUP($B812,$AB:$AX,10,0)),0,(VLOOKUP($B812,$AB:$AX,10,0)))</f>
        <v>0</v>
      </c>
    </row>
    <row r="813" customFormat="false" ht="12.75" hidden="true" customHeight="false" outlineLevel="0" collapsed="false">
      <c r="A813" s="174" t="s">
        <v>1407</v>
      </c>
      <c r="AA813" s="5" t="s">
        <v>1407</v>
      </c>
      <c r="BB813" s="85" t="n">
        <f aca="false">IF(ISERROR(VLOOKUP($B813,$AB:$AX,1,0)),0,(VLOOKUP($B813,$AB:$AX,1,0)))</f>
        <v>0</v>
      </c>
      <c r="BC813" s="86" t="n">
        <f aca="false">IF(ISERROR(VLOOKUP($B813,$AB:$AX,2,0)),0,(VLOOKUP($B813,$AB:$AX,2,0)))</f>
        <v>0</v>
      </c>
      <c r="BD813" s="164" t="n">
        <f aca="false">IF(ISERROR(VLOOKUP($B813,$AB:$AX,3,0)),0,(VLOOKUP($B813,$AB:$AX,3,0)))</f>
        <v>0</v>
      </c>
      <c r="BE813" s="164" t="n">
        <f aca="false">IF(ISERROR(VLOOKUP($B813,$AB:$AX,4,0)),0,(VLOOKUP($B813,$AB:$AX,4,0)))</f>
        <v>0</v>
      </c>
      <c r="BF813" s="164" t="n">
        <f aca="false">IF(ISERROR(VLOOKUP($B813,$AB:$AX,5,0)),0,(VLOOKUP($B813,$AB:$AX,5,0)))</f>
        <v>0</v>
      </c>
      <c r="BG813" s="164" t="n">
        <f aca="false">IF(ISERROR(VLOOKUP($B813,$AB:$AX,6,0)),0,(VLOOKUP($B813,$AB:$AX,6,0)))</f>
        <v>0</v>
      </c>
      <c r="BH813" s="164" t="n">
        <f aca="false">IF(ISERROR(VLOOKUP($B813,$AB:$AX,7,0)),0,(VLOOKUP($B813,$AB:$AX,7,0)))</f>
        <v>0</v>
      </c>
      <c r="BI813" s="164" t="n">
        <f aca="false">IF(ISERROR(VLOOKUP($B813,$AB:$AX,8,0)),0,(VLOOKUP($B813,$AB:$AX,8,0)))</f>
        <v>0</v>
      </c>
      <c r="BJ813" s="164" t="n">
        <f aca="false">IF(ISERROR(VLOOKUP($B813,$AB:$AX,9,0)),0,(VLOOKUP($B813,$AB:$AX,9,0)))</f>
        <v>0</v>
      </c>
      <c r="BK813" s="165" t="n">
        <f aca="false">IF(ISERROR(VLOOKUP($B813,$AB:$AX,10,0)),0,(VLOOKUP($B813,$AB:$AX,10,0)))</f>
        <v>0</v>
      </c>
    </row>
    <row r="814" customFormat="false" ht="12.75" hidden="true" customHeight="false" outlineLevel="0" collapsed="false">
      <c r="A814" s="174" t="s">
        <v>1431</v>
      </c>
      <c r="B814" s="94" t="n">
        <v>0</v>
      </c>
      <c r="D814" s="22" t="n">
        <v>0</v>
      </c>
      <c r="E814" s="22" t="n">
        <v>0</v>
      </c>
      <c r="F814" s="22" t="n">
        <v>0</v>
      </c>
      <c r="G814" s="21" t="n">
        <v>0</v>
      </c>
      <c r="H814" s="22" t="n">
        <v>0</v>
      </c>
      <c r="I814" s="22" t="n">
        <v>0</v>
      </c>
      <c r="J814" s="149" t="n">
        <v>0</v>
      </c>
      <c r="K814" s="149" t="n">
        <v>0</v>
      </c>
      <c r="AA814" s="5" t="s">
        <v>1431</v>
      </c>
      <c r="AB814" s="5" t="n">
        <v>0</v>
      </c>
      <c r="AD814" s="5" t="n">
        <v>0</v>
      </c>
      <c r="AE814" s="5" t="n">
        <v>0</v>
      </c>
      <c r="AF814" s="5" t="n">
        <v>0</v>
      </c>
      <c r="AG814" s="5" t="n">
        <v>0</v>
      </c>
      <c r="AH814" s="5" t="n">
        <v>0</v>
      </c>
      <c r="AI814" s="5" t="n">
        <v>0</v>
      </c>
      <c r="AJ814" s="5" t="n">
        <v>0</v>
      </c>
      <c r="AK814" s="5" t="n">
        <v>0</v>
      </c>
      <c r="BB814" s="85" t="n">
        <f aca="false">IF(ISERROR(VLOOKUP($B814,$AB:$AX,1,0)),0,(VLOOKUP($B814,$AB:$AX,1,0)))</f>
        <v>0</v>
      </c>
      <c r="BC814" s="86" t="n">
        <f aca="false">IF(ISERROR(VLOOKUP($B814,$AB:$AX,2,0)),0,(VLOOKUP($B814,$AB:$AX,2,0)))</f>
        <v>0</v>
      </c>
      <c r="BD814" s="164" t="n">
        <f aca="false">IF(ISERROR(VLOOKUP($B814,$AB:$AX,3,0)),0,(VLOOKUP($B814,$AB:$AX,3,0)))</f>
        <v>0</v>
      </c>
      <c r="BE814" s="164" t="n">
        <f aca="false">IF(ISERROR(VLOOKUP($B814,$AB:$AX,4,0)),0,(VLOOKUP($B814,$AB:$AX,4,0)))</f>
        <v>0</v>
      </c>
      <c r="BF814" s="164" t="n">
        <f aca="false">IF(ISERROR(VLOOKUP($B814,$AB:$AX,5,0)),0,(VLOOKUP($B814,$AB:$AX,5,0)))</f>
        <v>0</v>
      </c>
      <c r="BG814" s="164" t="n">
        <f aca="false">IF(ISERROR(VLOOKUP($B814,$AB:$AX,6,0)),0,(VLOOKUP($B814,$AB:$AX,6,0)))</f>
        <v>0</v>
      </c>
      <c r="BH814" s="164" t="n">
        <f aca="false">IF(ISERROR(VLOOKUP($B814,$AB:$AX,7,0)),0,(VLOOKUP($B814,$AB:$AX,7,0)))</f>
        <v>0</v>
      </c>
      <c r="BI814" s="164" t="n">
        <f aca="false">IF(ISERROR(VLOOKUP($B814,$AB:$AX,8,0)),0,(VLOOKUP($B814,$AB:$AX,8,0)))</f>
        <v>0</v>
      </c>
      <c r="BJ814" s="164" t="n">
        <f aca="false">IF(ISERROR(VLOOKUP($B814,$AB:$AX,9,0)),0,(VLOOKUP($B814,$AB:$AX,9,0)))</f>
        <v>0</v>
      </c>
      <c r="BK814" s="165" t="n">
        <f aca="false">IF(ISERROR(VLOOKUP($B814,$AB:$AX,10,0)),0,(VLOOKUP($B814,$AB:$AX,10,0)))</f>
        <v>0</v>
      </c>
    </row>
    <row r="815" customFormat="false" ht="12.75" hidden="false" customHeight="false" outlineLevel="0" collapsed="false">
      <c r="A815" s="174" t="s">
        <v>1408</v>
      </c>
      <c r="B815" s="166" t="s">
        <v>161</v>
      </c>
      <c r="AA815" s="5" t="s">
        <v>1408</v>
      </c>
      <c r="AB815" s="146" t="s">
        <v>161</v>
      </c>
      <c r="BB815" s="85" t="str">
        <f aca="false">IF(ISERROR(VLOOKUP($B815,$AB:$AX,1,0)),0,(VLOOKUP($B815,$AB:$AX,1,0)))</f>
        <v>DEALS REMOVED</v>
      </c>
      <c r="BC815" s="86" t="n">
        <f aca="false">IF(ISERROR(VLOOKUP($B815,$AB:$AX,2,0)),0,(VLOOKUP($B815,$AB:$AX,2,0)))</f>
        <v>0</v>
      </c>
      <c r="BD815" s="164" t="n">
        <f aca="false">IF(ISERROR(VLOOKUP($B815,$AB:$AX,3,0)),0,(VLOOKUP($B815,$AB:$AX,3,0)))</f>
        <v>0</v>
      </c>
      <c r="BE815" s="164" t="n">
        <f aca="false">IF(ISERROR(VLOOKUP($B815,$AB:$AX,4,0)),0,(VLOOKUP($B815,$AB:$AX,4,0)))</f>
        <v>0</v>
      </c>
      <c r="BF815" s="164" t="n">
        <f aca="false">IF(ISERROR(VLOOKUP($B815,$AB:$AX,5,0)),0,(VLOOKUP($B815,$AB:$AX,5,0)))</f>
        <v>0</v>
      </c>
      <c r="BG815" s="164" t="n">
        <f aca="false">IF(ISERROR(VLOOKUP($B815,$AB:$AX,6,0)),0,(VLOOKUP($B815,$AB:$AX,6,0)))</f>
        <v>0</v>
      </c>
      <c r="BH815" s="164" t="n">
        <f aca="false">IF(ISERROR(VLOOKUP($B815,$AB:$AX,7,0)),0,(VLOOKUP($B815,$AB:$AX,7,0)))</f>
        <v>0</v>
      </c>
      <c r="BI815" s="164" t="n">
        <f aca="false">IF(ISERROR(VLOOKUP($B815,$AB:$AX,8,0)),0,(VLOOKUP($B815,$AB:$AX,8,0)))</f>
        <v>0</v>
      </c>
      <c r="BJ815" s="164" t="n">
        <f aca="false">IF(ISERROR(VLOOKUP($B815,$AB:$AX,9,0)),0,(VLOOKUP($B815,$AB:$AX,9,0)))</f>
        <v>0</v>
      </c>
      <c r="BK815" s="165" t="n">
        <f aca="false">IF(ISERROR(VLOOKUP($B815,$AB:$AX,10,0)),0,(VLOOKUP($B815,$AB:$AX,10,0)))</f>
        <v>0</v>
      </c>
    </row>
    <row r="816" customFormat="false" ht="12.75" hidden="false" customHeight="false" outlineLevel="0" collapsed="false">
      <c r="A816" s="174" t="s">
        <v>1409</v>
      </c>
      <c r="B816" s="94" t="s">
        <v>1410</v>
      </c>
      <c r="G816" s="21" t="s">
        <v>1746</v>
      </c>
      <c r="AA816" s="5" t="s">
        <v>1409</v>
      </c>
      <c r="AB816" s="5" t="s">
        <v>1410</v>
      </c>
      <c r="AG816" s="5" t="s">
        <v>1746</v>
      </c>
      <c r="BB816" s="85" t="str">
        <f aca="false">IF(ISERROR(VLOOKUP($B816,$AB:$AX,1,0)),0,(VLOOKUP($B816,$AB:$AX,1,0)))</f>
        <v>Dolphin</v>
      </c>
      <c r="BC816" s="86" t="n">
        <f aca="false">IF(ISERROR(VLOOKUP($B816,$AB:$AX,2,0)),0,(VLOOKUP($B816,$AB:$AX,2,0)))</f>
        <v>0</v>
      </c>
      <c r="BD816" s="164" t="n">
        <f aca="false">IF(ISERROR(VLOOKUP($B816,$AB:$AX,3,0)),0,(VLOOKUP($B816,$AB:$AX,3,0)))</f>
        <v>0</v>
      </c>
      <c r="BE816" s="164" t="n">
        <f aca="false">IF(ISERROR(VLOOKUP($B816,$AB:$AX,4,0)),0,(VLOOKUP($B816,$AB:$AX,4,0)))</f>
        <v>0</v>
      </c>
      <c r="BF816" s="164" t="n">
        <f aca="false">IF(ISERROR(VLOOKUP($B816,$AB:$AX,5,0)),0,(VLOOKUP($B816,$AB:$AX,5,0)))</f>
        <v>0</v>
      </c>
      <c r="BG816" s="164" t="str">
        <f aca="false">IF(ISERROR(VLOOKUP($B816,$AB:$AX,6,0)),0,(VLOOKUP($B816,$AB:$AX,6,0)))</f>
        <v>Claire Wright</v>
      </c>
      <c r="BH816" s="164" t="n">
        <f aca="false">IF(ISERROR(VLOOKUP($B816,$AB:$AX,7,0)),0,(VLOOKUP($B816,$AB:$AX,7,0)))</f>
        <v>0</v>
      </c>
      <c r="BI816" s="164" t="n">
        <f aca="false">IF(ISERROR(VLOOKUP($B816,$AB:$AX,8,0)),0,(VLOOKUP($B816,$AB:$AX,8,0)))</f>
        <v>0</v>
      </c>
      <c r="BJ816" s="164" t="n">
        <f aca="false">IF(ISERROR(VLOOKUP($B816,$AB:$AX,9,0)),0,(VLOOKUP($B816,$AB:$AX,9,0)))</f>
        <v>0</v>
      </c>
      <c r="BK816" s="165" t="n">
        <f aca="false">IF(ISERROR(VLOOKUP($B816,$AB:$AX,10,0)),0,(VLOOKUP($B816,$AB:$AX,10,0)))</f>
        <v>0</v>
      </c>
    </row>
    <row r="817" customFormat="false" ht="12.75" hidden="true" customHeight="false" outlineLevel="0" collapsed="false">
      <c r="A817" s="174" t="s">
        <v>1411</v>
      </c>
      <c r="AA817" s="5" t="s">
        <v>1411</v>
      </c>
      <c r="BB817" s="85" t="n">
        <f aca="false">IF(ISERROR(VLOOKUP($B817,$AB:$AX,1,0)),0,(VLOOKUP($B817,$AB:$AX,1,0)))</f>
        <v>0</v>
      </c>
      <c r="BC817" s="86" t="n">
        <f aca="false">IF(ISERROR(VLOOKUP($B817,$AB:$AX,2,0)),0,(VLOOKUP($B817,$AB:$AX,2,0)))</f>
        <v>0</v>
      </c>
      <c r="BD817" s="164" t="n">
        <f aca="false">IF(ISERROR(VLOOKUP($B817,$AB:$AX,3,0)),0,(VLOOKUP($B817,$AB:$AX,3,0)))</f>
        <v>0</v>
      </c>
      <c r="BE817" s="164" t="n">
        <f aca="false">IF(ISERROR(VLOOKUP($B817,$AB:$AX,4,0)),0,(VLOOKUP($B817,$AB:$AX,4,0)))</f>
        <v>0</v>
      </c>
      <c r="BF817" s="164" t="n">
        <f aca="false">IF(ISERROR(VLOOKUP($B817,$AB:$AX,5,0)),0,(VLOOKUP($B817,$AB:$AX,5,0)))</f>
        <v>0</v>
      </c>
      <c r="BG817" s="164" t="n">
        <f aca="false">IF(ISERROR(VLOOKUP($B817,$AB:$AX,6,0)),0,(VLOOKUP($B817,$AB:$AX,6,0)))</f>
        <v>0</v>
      </c>
      <c r="BH817" s="164" t="n">
        <f aca="false">IF(ISERROR(VLOOKUP($B817,$AB:$AX,7,0)),0,(VLOOKUP($B817,$AB:$AX,7,0)))</f>
        <v>0</v>
      </c>
      <c r="BI817" s="164" t="n">
        <f aca="false">IF(ISERROR(VLOOKUP($B817,$AB:$AX,8,0)),0,(VLOOKUP($B817,$AB:$AX,8,0)))</f>
        <v>0</v>
      </c>
      <c r="BJ817" s="164" t="n">
        <f aca="false">IF(ISERROR(VLOOKUP($B817,$AB:$AX,9,0)),0,(VLOOKUP($B817,$AB:$AX,9,0)))</f>
        <v>0</v>
      </c>
      <c r="BK817" s="165" t="n">
        <f aca="false">IF(ISERROR(VLOOKUP($B817,$AB:$AX,10,0)),0,(VLOOKUP($B817,$AB:$AX,10,0)))</f>
        <v>0</v>
      </c>
    </row>
    <row r="818" customFormat="false" ht="12.75" hidden="true" customHeight="false" outlineLevel="0" collapsed="false">
      <c r="A818" s="174" t="s">
        <v>1412</v>
      </c>
      <c r="AA818" s="5" t="s">
        <v>1412</v>
      </c>
      <c r="BB818" s="85" t="n">
        <f aca="false">IF(ISERROR(VLOOKUP($B818,$AB:$AX,1,0)),0,(VLOOKUP($B818,$AB:$AX,1,0)))</f>
        <v>0</v>
      </c>
      <c r="BC818" s="86" t="n">
        <f aca="false">IF(ISERROR(VLOOKUP($B818,$AB:$AX,2,0)),0,(VLOOKUP($B818,$AB:$AX,2,0)))</f>
        <v>0</v>
      </c>
      <c r="BD818" s="164" t="n">
        <f aca="false">IF(ISERROR(VLOOKUP($B818,$AB:$AX,3,0)),0,(VLOOKUP($B818,$AB:$AX,3,0)))</f>
        <v>0</v>
      </c>
      <c r="BE818" s="164" t="n">
        <f aca="false">IF(ISERROR(VLOOKUP($B818,$AB:$AX,4,0)),0,(VLOOKUP($B818,$AB:$AX,4,0)))</f>
        <v>0</v>
      </c>
      <c r="BF818" s="164" t="n">
        <f aca="false">IF(ISERROR(VLOOKUP($B818,$AB:$AX,5,0)),0,(VLOOKUP($B818,$AB:$AX,5,0)))</f>
        <v>0</v>
      </c>
      <c r="BG818" s="164" t="n">
        <f aca="false">IF(ISERROR(VLOOKUP($B818,$AB:$AX,6,0)),0,(VLOOKUP($B818,$AB:$AX,6,0)))</f>
        <v>0</v>
      </c>
      <c r="BH818" s="164" t="n">
        <f aca="false">IF(ISERROR(VLOOKUP($B818,$AB:$AX,7,0)),0,(VLOOKUP($B818,$AB:$AX,7,0)))</f>
        <v>0</v>
      </c>
      <c r="BI818" s="164" t="n">
        <f aca="false">IF(ISERROR(VLOOKUP($B818,$AB:$AX,8,0)),0,(VLOOKUP($B818,$AB:$AX,8,0)))</f>
        <v>0</v>
      </c>
      <c r="BJ818" s="164" t="n">
        <f aca="false">IF(ISERROR(VLOOKUP($B818,$AB:$AX,9,0)),0,(VLOOKUP($B818,$AB:$AX,9,0)))</f>
        <v>0</v>
      </c>
      <c r="BK818" s="165" t="n">
        <f aca="false">IF(ISERROR(VLOOKUP($B818,$AB:$AX,10,0)),0,(VLOOKUP($B818,$AB:$AX,10,0)))</f>
        <v>0</v>
      </c>
    </row>
    <row r="819" customFormat="false" ht="12.75" hidden="true" customHeight="false" outlineLevel="0" collapsed="false">
      <c r="A819" s="174" t="s">
        <v>1413</v>
      </c>
      <c r="AA819" s="5" t="s">
        <v>1413</v>
      </c>
      <c r="BB819" s="85" t="n">
        <f aca="false">IF(ISERROR(VLOOKUP($B819,$AB:$AX,1,0)),0,(VLOOKUP($B819,$AB:$AX,1,0)))</f>
        <v>0</v>
      </c>
      <c r="BC819" s="86" t="n">
        <f aca="false">IF(ISERROR(VLOOKUP($B819,$AB:$AX,2,0)),0,(VLOOKUP($B819,$AB:$AX,2,0)))</f>
        <v>0</v>
      </c>
      <c r="BD819" s="164" t="n">
        <f aca="false">IF(ISERROR(VLOOKUP($B819,$AB:$AX,3,0)),0,(VLOOKUP($B819,$AB:$AX,3,0)))</f>
        <v>0</v>
      </c>
      <c r="BE819" s="164" t="n">
        <f aca="false">IF(ISERROR(VLOOKUP($B819,$AB:$AX,4,0)),0,(VLOOKUP($B819,$AB:$AX,4,0)))</f>
        <v>0</v>
      </c>
      <c r="BF819" s="164" t="n">
        <f aca="false">IF(ISERROR(VLOOKUP($B819,$AB:$AX,5,0)),0,(VLOOKUP($B819,$AB:$AX,5,0)))</f>
        <v>0</v>
      </c>
      <c r="BG819" s="164" t="n">
        <f aca="false">IF(ISERROR(VLOOKUP($B819,$AB:$AX,6,0)),0,(VLOOKUP($B819,$AB:$AX,6,0)))</f>
        <v>0</v>
      </c>
      <c r="BH819" s="164" t="n">
        <f aca="false">IF(ISERROR(VLOOKUP($B819,$AB:$AX,7,0)),0,(VLOOKUP($B819,$AB:$AX,7,0)))</f>
        <v>0</v>
      </c>
      <c r="BI819" s="164" t="n">
        <f aca="false">IF(ISERROR(VLOOKUP($B819,$AB:$AX,8,0)),0,(VLOOKUP($B819,$AB:$AX,8,0)))</f>
        <v>0</v>
      </c>
      <c r="BJ819" s="164" t="n">
        <f aca="false">IF(ISERROR(VLOOKUP($B819,$AB:$AX,9,0)),0,(VLOOKUP($B819,$AB:$AX,9,0)))</f>
        <v>0</v>
      </c>
      <c r="BK819" s="165" t="n">
        <f aca="false">IF(ISERROR(VLOOKUP($B819,$AB:$AX,10,0)),0,(VLOOKUP($B819,$AB:$AX,10,0)))</f>
        <v>0</v>
      </c>
    </row>
    <row r="820" customFormat="false" ht="12.75" hidden="true" customHeight="false" outlineLevel="0" collapsed="false">
      <c r="A820" s="174" t="s">
        <v>1414</v>
      </c>
      <c r="AA820" s="5" t="s">
        <v>1414</v>
      </c>
      <c r="BB820" s="85" t="n">
        <f aca="false">IF(ISERROR(VLOOKUP($B820,$AB:$AX,1,0)),0,(VLOOKUP($B820,$AB:$AX,1,0)))</f>
        <v>0</v>
      </c>
      <c r="BC820" s="86" t="n">
        <f aca="false">IF(ISERROR(VLOOKUP($B820,$AB:$AX,2,0)),0,(VLOOKUP($B820,$AB:$AX,2,0)))</f>
        <v>0</v>
      </c>
      <c r="BD820" s="164" t="n">
        <f aca="false">IF(ISERROR(VLOOKUP($B820,$AB:$AX,3,0)),0,(VLOOKUP($B820,$AB:$AX,3,0)))</f>
        <v>0</v>
      </c>
      <c r="BE820" s="164" t="n">
        <f aca="false">IF(ISERROR(VLOOKUP($B820,$AB:$AX,4,0)),0,(VLOOKUP($B820,$AB:$AX,4,0)))</f>
        <v>0</v>
      </c>
      <c r="BF820" s="164" t="n">
        <f aca="false">IF(ISERROR(VLOOKUP($B820,$AB:$AX,5,0)),0,(VLOOKUP($B820,$AB:$AX,5,0)))</f>
        <v>0</v>
      </c>
      <c r="BG820" s="164" t="n">
        <f aca="false">IF(ISERROR(VLOOKUP($B820,$AB:$AX,6,0)),0,(VLOOKUP($B820,$AB:$AX,6,0)))</f>
        <v>0</v>
      </c>
      <c r="BH820" s="164" t="n">
        <f aca="false">IF(ISERROR(VLOOKUP($B820,$AB:$AX,7,0)),0,(VLOOKUP($B820,$AB:$AX,7,0)))</f>
        <v>0</v>
      </c>
      <c r="BI820" s="164" t="n">
        <f aca="false">IF(ISERROR(VLOOKUP($B820,$AB:$AX,8,0)),0,(VLOOKUP($B820,$AB:$AX,8,0)))</f>
        <v>0</v>
      </c>
      <c r="BJ820" s="164" t="n">
        <f aca="false">IF(ISERROR(VLOOKUP($B820,$AB:$AX,9,0)),0,(VLOOKUP($B820,$AB:$AX,9,0)))</f>
        <v>0</v>
      </c>
      <c r="BK820" s="165" t="n">
        <f aca="false">IF(ISERROR(VLOOKUP($B820,$AB:$AX,10,0)),0,(VLOOKUP($B820,$AB:$AX,10,0)))</f>
        <v>0</v>
      </c>
    </row>
    <row r="821" customFormat="false" ht="12.75" hidden="true" customHeight="false" outlineLevel="0" collapsed="false">
      <c r="A821" s="174" t="s">
        <v>1415</v>
      </c>
      <c r="AA821" s="5" t="s">
        <v>1415</v>
      </c>
      <c r="BB821" s="85" t="n">
        <f aca="false">IF(ISERROR(VLOOKUP($B821,$AB:$AX,1,0)),0,(VLOOKUP($B821,$AB:$AX,1,0)))</f>
        <v>0</v>
      </c>
      <c r="BC821" s="86" t="n">
        <f aca="false">IF(ISERROR(VLOOKUP($B821,$AB:$AX,2,0)),0,(VLOOKUP($B821,$AB:$AX,2,0)))</f>
        <v>0</v>
      </c>
      <c r="BD821" s="164" t="n">
        <f aca="false">IF(ISERROR(VLOOKUP($B821,$AB:$AX,3,0)),0,(VLOOKUP($B821,$AB:$AX,3,0)))</f>
        <v>0</v>
      </c>
      <c r="BE821" s="164" t="n">
        <f aca="false">IF(ISERROR(VLOOKUP($B821,$AB:$AX,4,0)),0,(VLOOKUP($B821,$AB:$AX,4,0)))</f>
        <v>0</v>
      </c>
      <c r="BF821" s="164" t="n">
        <f aca="false">IF(ISERROR(VLOOKUP($B821,$AB:$AX,5,0)),0,(VLOOKUP($B821,$AB:$AX,5,0)))</f>
        <v>0</v>
      </c>
      <c r="BG821" s="164" t="n">
        <f aca="false">IF(ISERROR(VLOOKUP($B821,$AB:$AX,6,0)),0,(VLOOKUP($B821,$AB:$AX,6,0)))</f>
        <v>0</v>
      </c>
      <c r="BH821" s="164" t="n">
        <f aca="false">IF(ISERROR(VLOOKUP($B821,$AB:$AX,7,0)),0,(VLOOKUP($B821,$AB:$AX,7,0)))</f>
        <v>0</v>
      </c>
      <c r="BI821" s="164" t="n">
        <f aca="false">IF(ISERROR(VLOOKUP($B821,$AB:$AX,8,0)),0,(VLOOKUP($B821,$AB:$AX,8,0)))</f>
        <v>0</v>
      </c>
      <c r="BJ821" s="164" t="n">
        <f aca="false">IF(ISERROR(VLOOKUP($B821,$AB:$AX,9,0)),0,(VLOOKUP($B821,$AB:$AX,9,0)))</f>
        <v>0</v>
      </c>
      <c r="BK821" s="165" t="n">
        <f aca="false">IF(ISERROR(VLOOKUP($B821,$AB:$AX,10,0)),0,(VLOOKUP($B821,$AB:$AX,10,0)))</f>
        <v>0</v>
      </c>
    </row>
    <row r="822" customFormat="false" ht="12.75" hidden="true" customHeight="false" outlineLevel="0" collapsed="false">
      <c r="A822" s="174" t="s">
        <v>1416</v>
      </c>
      <c r="AA822" s="5" t="s">
        <v>1416</v>
      </c>
      <c r="BB822" s="85" t="n">
        <f aca="false">IF(ISERROR(VLOOKUP($B822,$AB:$AX,1,0)),0,(VLOOKUP($B822,$AB:$AX,1,0)))</f>
        <v>0</v>
      </c>
      <c r="BC822" s="86" t="n">
        <f aca="false">IF(ISERROR(VLOOKUP($B822,$AB:$AX,2,0)),0,(VLOOKUP($B822,$AB:$AX,2,0)))</f>
        <v>0</v>
      </c>
      <c r="BD822" s="164" t="n">
        <f aca="false">IF(ISERROR(VLOOKUP($B822,$AB:$AX,3,0)),0,(VLOOKUP($B822,$AB:$AX,3,0)))</f>
        <v>0</v>
      </c>
      <c r="BE822" s="164" t="n">
        <f aca="false">IF(ISERROR(VLOOKUP($B822,$AB:$AX,4,0)),0,(VLOOKUP($B822,$AB:$AX,4,0)))</f>
        <v>0</v>
      </c>
      <c r="BF822" s="164" t="n">
        <f aca="false">IF(ISERROR(VLOOKUP($B822,$AB:$AX,5,0)),0,(VLOOKUP($B822,$AB:$AX,5,0)))</f>
        <v>0</v>
      </c>
      <c r="BG822" s="164" t="n">
        <f aca="false">IF(ISERROR(VLOOKUP($B822,$AB:$AX,6,0)),0,(VLOOKUP($B822,$AB:$AX,6,0)))</f>
        <v>0</v>
      </c>
      <c r="BH822" s="164" t="n">
        <f aca="false">IF(ISERROR(VLOOKUP($B822,$AB:$AX,7,0)),0,(VLOOKUP($B822,$AB:$AX,7,0)))</f>
        <v>0</v>
      </c>
      <c r="BI822" s="164" t="n">
        <f aca="false">IF(ISERROR(VLOOKUP($B822,$AB:$AX,8,0)),0,(VLOOKUP($B822,$AB:$AX,8,0)))</f>
        <v>0</v>
      </c>
      <c r="BJ822" s="164" t="n">
        <f aca="false">IF(ISERROR(VLOOKUP($B822,$AB:$AX,9,0)),0,(VLOOKUP($B822,$AB:$AX,9,0)))</f>
        <v>0</v>
      </c>
      <c r="BK822" s="165" t="n">
        <f aca="false">IF(ISERROR(VLOOKUP($B822,$AB:$AX,10,0)),0,(VLOOKUP($B822,$AB:$AX,10,0)))</f>
        <v>0</v>
      </c>
    </row>
    <row r="823" customFormat="false" ht="12.75" hidden="true" customHeight="false" outlineLevel="0" collapsed="false">
      <c r="A823" s="174" t="s">
        <v>1417</v>
      </c>
      <c r="AA823" s="5" t="s">
        <v>1417</v>
      </c>
      <c r="BB823" s="85" t="n">
        <f aca="false">IF(ISERROR(VLOOKUP($B823,$AB:$AX,1,0)),0,(VLOOKUP($B823,$AB:$AX,1,0)))</f>
        <v>0</v>
      </c>
      <c r="BC823" s="86" t="n">
        <f aca="false">IF(ISERROR(VLOOKUP($B823,$AB:$AX,2,0)),0,(VLOOKUP($B823,$AB:$AX,2,0)))</f>
        <v>0</v>
      </c>
      <c r="BD823" s="164" t="n">
        <f aca="false">IF(ISERROR(VLOOKUP($B823,$AB:$AX,3,0)),0,(VLOOKUP($B823,$AB:$AX,3,0)))</f>
        <v>0</v>
      </c>
      <c r="BE823" s="164" t="n">
        <f aca="false">IF(ISERROR(VLOOKUP($B823,$AB:$AX,4,0)),0,(VLOOKUP($B823,$AB:$AX,4,0)))</f>
        <v>0</v>
      </c>
      <c r="BF823" s="164" t="n">
        <f aca="false">IF(ISERROR(VLOOKUP($B823,$AB:$AX,5,0)),0,(VLOOKUP($B823,$AB:$AX,5,0)))</f>
        <v>0</v>
      </c>
      <c r="BG823" s="164" t="n">
        <f aca="false">IF(ISERROR(VLOOKUP($B823,$AB:$AX,6,0)),0,(VLOOKUP($B823,$AB:$AX,6,0)))</f>
        <v>0</v>
      </c>
      <c r="BH823" s="164" t="n">
        <f aca="false">IF(ISERROR(VLOOKUP($B823,$AB:$AX,7,0)),0,(VLOOKUP($B823,$AB:$AX,7,0)))</f>
        <v>0</v>
      </c>
      <c r="BI823" s="164" t="n">
        <f aca="false">IF(ISERROR(VLOOKUP($B823,$AB:$AX,8,0)),0,(VLOOKUP($B823,$AB:$AX,8,0)))</f>
        <v>0</v>
      </c>
      <c r="BJ823" s="164" t="n">
        <f aca="false">IF(ISERROR(VLOOKUP($B823,$AB:$AX,9,0)),0,(VLOOKUP($B823,$AB:$AX,9,0)))</f>
        <v>0</v>
      </c>
      <c r="BK823" s="165" t="n">
        <f aca="false">IF(ISERROR(VLOOKUP($B823,$AB:$AX,10,0)),0,(VLOOKUP($B823,$AB:$AX,10,0)))</f>
        <v>0</v>
      </c>
    </row>
    <row r="824" customFormat="false" ht="12.75" hidden="true" customHeight="false" outlineLevel="0" collapsed="false">
      <c r="A824" s="174" t="s">
        <v>1418</v>
      </c>
      <c r="AA824" s="5" t="s">
        <v>1418</v>
      </c>
      <c r="BB824" s="85" t="n">
        <f aca="false">IF(ISERROR(VLOOKUP($B824,$AB:$AX,1,0)),0,(VLOOKUP($B824,$AB:$AX,1,0)))</f>
        <v>0</v>
      </c>
      <c r="BC824" s="86" t="n">
        <f aca="false">IF(ISERROR(VLOOKUP($B824,$AB:$AX,2,0)),0,(VLOOKUP($B824,$AB:$AX,2,0)))</f>
        <v>0</v>
      </c>
      <c r="BD824" s="164" t="n">
        <f aca="false">IF(ISERROR(VLOOKUP($B824,$AB:$AX,3,0)),0,(VLOOKUP($B824,$AB:$AX,3,0)))</f>
        <v>0</v>
      </c>
      <c r="BE824" s="164" t="n">
        <f aca="false">IF(ISERROR(VLOOKUP($B824,$AB:$AX,4,0)),0,(VLOOKUP($B824,$AB:$AX,4,0)))</f>
        <v>0</v>
      </c>
      <c r="BF824" s="164" t="n">
        <f aca="false">IF(ISERROR(VLOOKUP($B824,$AB:$AX,5,0)),0,(VLOOKUP($B824,$AB:$AX,5,0)))</f>
        <v>0</v>
      </c>
      <c r="BG824" s="164" t="n">
        <f aca="false">IF(ISERROR(VLOOKUP($B824,$AB:$AX,6,0)),0,(VLOOKUP($B824,$AB:$AX,6,0)))</f>
        <v>0</v>
      </c>
      <c r="BH824" s="164" t="n">
        <f aca="false">IF(ISERROR(VLOOKUP($B824,$AB:$AX,7,0)),0,(VLOOKUP($B824,$AB:$AX,7,0)))</f>
        <v>0</v>
      </c>
      <c r="BI824" s="164" t="n">
        <f aca="false">IF(ISERROR(VLOOKUP($B824,$AB:$AX,8,0)),0,(VLOOKUP($B824,$AB:$AX,8,0)))</f>
        <v>0</v>
      </c>
      <c r="BJ824" s="164" t="n">
        <f aca="false">IF(ISERROR(VLOOKUP($B824,$AB:$AX,9,0)),0,(VLOOKUP($B824,$AB:$AX,9,0)))</f>
        <v>0</v>
      </c>
      <c r="BK824" s="165" t="n">
        <f aca="false">IF(ISERROR(VLOOKUP($B824,$AB:$AX,10,0)),0,(VLOOKUP($B824,$AB:$AX,10,0)))</f>
        <v>0</v>
      </c>
    </row>
    <row r="825" customFormat="false" ht="12.75" hidden="true" customHeight="false" outlineLevel="0" collapsed="false">
      <c r="A825" s="174" t="s">
        <v>1419</v>
      </c>
      <c r="AA825" s="5" t="s">
        <v>1419</v>
      </c>
      <c r="BB825" s="85" t="n">
        <f aca="false">IF(ISERROR(VLOOKUP($B825,$AB:$AX,1,0)),0,(VLOOKUP($B825,$AB:$AX,1,0)))</f>
        <v>0</v>
      </c>
      <c r="BC825" s="86" t="n">
        <f aca="false">IF(ISERROR(VLOOKUP($B825,$AB:$AX,2,0)),0,(VLOOKUP($B825,$AB:$AX,2,0)))</f>
        <v>0</v>
      </c>
      <c r="BD825" s="164" t="n">
        <f aca="false">IF(ISERROR(VLOOKUP($B825,$AB:$AX,3,0)),0,(VLOOKUP($B825,$AB:$AX,3,0)))</f>
        <v>0</v>
      </c>
      <c r="BE825" s="164" t="n">
        <f aca="false">IF(ISERROR(VLOOKUP($B825,$AB:$AX,4,0)),0,(VLOOKUP($B825,$AB:$AX,4,0)))</f>
        <v>0</v>
      </c>
      <c r="BF825" s="164" t="n">
        <f aca="false">IF(ISERROR(VLOOKUP($B825,$AB:$AX,5,0)),0,(VLOOKUP($B825,$AB:$AX,5,0)))</f>
        <v>0</v>
      </c>
      <c r="BG825" s="164" t="n">
        <f aca="false">IF(ISERROR(VLOOKUP($B825,$AB:$AX,6,0)),0,(VLOOKUP($B825,$AB:$AX,6,0)))</f>
        <v>0</v>
      </c>
      <c r="BH825" s="164" t="n">
        <f aca="false">IF(ISERROR(VLOOKUP($B825,$AB:$AX,7,0)),0,(VLOOKUP($B825,$AB:$AX,7,0)))</f>
        <v>0</v>
      </c>
      <c r="BI825" s="164" t="n">
        <f aca="false">IF(ISERROR(VLOOKUP($B825,$AB:$AX,8,0)),0,(VLOOKUP($B825,$AB:$AX,8,0)))</f>
        <v>0</v>
      </c>
      <c r="BJ825" s="164" t="n">
        <f aca="false">IF(ISERROR(VLOOKUP($B825,$AB:$AX,9,0)),0,(VLOOKUP($B825,$AB:$AX,9,0)))</f>
        <v>0</v>
      </c>
      <c r="BK825" s="165" t="n">
        <f aca="false">IF(ISERROR(VLOOKUP($B825,$AB:$AX,10,0)),0,(VLOOKUP($B825,$AB:$AX,10,0)))</f>
        <v>0</v>
      </c>
    </row>
    <row r="826" customFormat="false" ht="12.75" hidden="true" customHeight="false" outlineLevel="0" collapsed="false">
      <c r="A826" s="174" t="s">
        <v>1420</v>
      </c>
      <c r="AA826" s="5" t="s">
        <v>1420</v>
      </c>
      <c r="BB826" s="85" t="n">
        <f aca="false">IF(ISERROR(VLOOKUP($B826,$AB:$AX,1,0)),0,(VLOOKUP($B826,$AB:$AX,1,0)))</f>
        <v>0</v>
      </c>
      <c r="BC826" s="86" t="n">
        <f aca="false">IF(ISERROR(VLOOKUP($B826,$AB:$AX,2,0)),0,(VLOOKUP($B826,$AB:$AX,2,0)))</f>
        <v>0</v>
      </c>
      <c r="BD826" s="164" t="n">
        <f aca="false">IF(ISERROR(VLOOKUP($B826,$AB:$AX,3,0)),0,(VLOOKUP($B826,$AB:$AX,3,0)))</f>
        <v>0</v>
      </c>
      <c r="BE826" s="164" t="n">
        <f aca="false">IF(ISERROR(VLOOKUP($B826,$AB:$AX,4,0)),0,(VLOOKUP($B826,$AB:$AX,4,0)))</f>
        <v>0</v>
      </c>
      <c r="BF826" s="164" t="n">
        <f aca="false">IF(ISERROR(VLOOKUP($B826,$AB:$AX,5,0)),0,(VLOOKUP($B826,$AB:$AX,5,0)))</f>
        <v>0</v>
      </c>
      <c r="BG826" s="164" t="n">
        <f aca="false">IF(ISERROR(VLOOKUP($B826,$AB:$AX,6,0)),0,(VLOOKUP($B826,$AB:$AX,6,0)))</f>
        <v>0</v>
      </c>
      <c r="BH826" s="164" t="n">
        <f aca="false">IF(ISERROR(VLOOKUP($B826,$AB:$AX,7,0)),0,(VLOOKUP($B826,$AB:$AX,7,0)))</f>
        <v>0</v>
      </c>
      <c r="BI826" s="164" t="n">
        <f aca="false">IF(ISERROR(VLOOKUP($B826,$AB:$AX,8,0)),0,(VLOOKUP($B826,$AB:$AX,8,0)))</f>
        <v>0</v>
      </c>
      <c r="BJ826" s="164" t="n">
        <f aca="false">IF(ISERROR(VLOOKUP($B826,$AB:$AX,9,0)),0,(VLOOKUP($B826,$AB:$AX,9,0)))</f>
        <v>0</v>
      </c>
      <c r="BK826" s="165" t="n">
        <f aca="false">IF(ISERROR(VLOOKUP($B826,$AB:$AX,10,0)),0,(VLOOKUP($B826,$AB:$AX,10,0)))</f>
        <v>0</v>
      </c>
    </row>
    <row r="827" customFormat="false" ht="12.75" hidden="true" customHeight="false" outlineLevel="0" collapsed="false">
      <c r="A827" s="174" t="s">
        <v>1421</v>
      </c>
      <c r="AA827" s="5" t="s">
        <v>1421</v>
      </c>
      <c r="BB827" s="85" t="n">
        <f aca="false">IF(ISERROR(VLOOKUP($B827,$AB:$AX,1,0)),0,(VLOOKUP($B827,$AB:$AX,1,0)))</f>
        <v>0</v>
      </c>
      <c r="BC827" s="86" t="n">
        <f aca="false">IF(ISERROR(VLOOKUP($B827,$AB:$AX,2,0)),0,(VLOOKUP($B827,$AB:$AX,2,0)))</f>
        <v>0</v>
      </c>
      <c r="BD827" s="164" t="n">
        <f aca="false">IF(ISERROR(VLOOKUP($B827,$AB:$AX,3,0)),0,(VLOOKUP($B827,$AB:$AX,3,0)))</f>
        <v>0</v>
      </c>
      <c r="BE827" s="164" t="n">
        <f aca="false">IF(ISERROR(VLOOKUP($B827,$AB:$AX,4,0)),0,(VLOOKUP($B827,$AB:$AX,4,0)))</f>
        <v>0</v>
      </c>
      <c r="BF827" s="164" t="n">
        <f aca="false">IF(ISERROR(VLOOKUP($B827,$AB:$AX,5,0)),0,(VLOOKUP($B827,$AB:$AX,5,0)))</f>
        <v>0</v>
      </c>
      <c r="BG827" s="164" t="n">
        <f aca="false">IF(ISERROR(VLOOKUP($B827,$AB:$AX,6,0)),0,(VLOOKUP($B827,$AB:$AX,6,0)))</f>
        <v>0</v>
      </c>
      <c r="BH827" s="164" t="n">
        <f aca="false">IF(ISERROR(VLOOKUP($B827,$AB:$AX,7,0)),0,(VLOOKUP($B827,$AB:$AX,7,0)))</f>
        <v>0</v>
      </c>
      <c r="BI827" s="164" t="n">
        <f aca="false">IF(ISERROR(VLOOKUP($B827,$AB:$AX,8,0)),0,(VLOOKUP($B827,$AB:$AX,8,0)))</f>
        <v>0</v>
      </c>
      <c r="BJ827" s="164" t="n">
        <f aca="false">IF(ISERROR(VLOOKUP($B827,$AB:$AX,9,0)),0,(VLOOKUP($B827,$AB:$AX,9,0)))</f>
        <v>0</v>
      </c>
      <c r="BK827" s="165" t="n">
        <f aca="false">IF(ISERROR(VLOOKUP($B827,$AB:$AX,10,0)),0,(VLOOKUP($B827,$AB:$AX,10,0)))</f>
        <v>0</v>
      </c>
    </row>
    <row r="828" customFormat="false" ht="12.75" hidden="true" customHeight="false" outlineLevel="0" collapsed="false">
      <c r="A828" s="174" t="s">
        <v>1422</v>
      </c>
      <c r="AA828" s="5" t="s">
        <v>1422</v>
      </c>
      <c r="BB828" s="85" t="n">
        <f aca="false">IF(ISERROR(VLOOKUP($B828,$AB:$AX,1,0)),0,(VLOOKUP($B828,$AB:$AX,1,0)))</f>
        <v>0</v>
      </c>
      <c r="BC828" s="86" t="n">
        <f aca="false">IF(ISERROR(VLOOKUP($B828,$AB:$AX,2,0)),0,(VLOOKUP($B828,$AB:$AX,2,0)))</f>
        <v>0</v>
      </c>
      <c r="BD828" s="164" t="n">
        <f aca="false">IF(ISERROR(VLOOKUP($B828,$AB:$AX,3,0)),0,(VLOOKUP($B828,$AB:$AX,3,0)))</f>
        <v>0</v>
      </c>
      <c r="BE828" s="164" t="n">
        <f aca="false">IF(ISERROR(VLOOKUP($B828,$AB:$AX,4,0)),0,(VLOOKUP($B828,$AB:$AX,4,0)))</f>
        <v>0</v>
      </c>
      <c r="BF828" s="164" t="n">
        <f aca="false">IF(ISERROR(VLOOKUP($B828,$AB:$AX,5,0)),0,(VLOOKUP($B828,$AB:$AX,5,0)))</f>
        <v>0</v>
      </c>
      <c r="BG828" s="164" t="n">
        <f aca="false">IF(ISERROR(VLOOKUP($B828,$AB:$AX,6,0)),0,(VLOOKUP($B828,$AB:$AX,6,0)))</f>
        <v>0</v>
      </c>
      <c r="BH828" s="164" t="n">
        <f aca="false">IF(ISERROR(VLOOKUP($B828,$AB:$AX,7,0)),0,(VLOOKUP($B828,$AB:$AX,7,0)))</f>
        <v>0</v>
      </c>
      <c r="BI828" s="164" t="n">
        <f aca="false">IF(ISERROR(VLOOKUP($B828,$AB:$AX,8,0)),0,(VLOOKUP($B828,$AB:$AX,8,0)))</f>
        <v>0</v>
      </c>
      <c r="BJ828" s="164" t="n">
        <f aca="false">IF(ISERROR(VLOOKUP($B828,$AB:$AX,9,0)),0,(VLOOKUP($B828,$AB:$AX,9,0)))</f>
        <v>0</v>
      </c>
      <c r="BK828" s="165" t="n">
        <f aca="false">IF(ISERROR(VLOOKUP($B828,$AB:$AX,10,0)),0,(VLOOKUP($B828,$AB:$AX,10,0)))</f>
        <v>0</v>
      </c>
    </row>
    <row r="829" customFormat="false" ht="12.75" hidden="true" customHeight="false" outlineLevel="0" collapsed="false">
      <c r="A829" s="174" t="s">
        <v>1423</v>
      </c>
      <c r="AA829" s="5" t="s">
        <v>1423</v>
      </c>
      <c r="BB829" s="85" t="n">
        <f aca="false">IF(ISERROR(VLOOKUP($B829,$AB:$AX,1,0)),0,(VLOOKUP($B829,$AB:$AX,1,0)))</f>
        <v>0</v>
      </c>
      <c r="BC829" s="86" t="n">
        <f aca="false">IF(ISERROR(VLOOKUP($B829,$AB:$AX,2,0)),0,(VLOOKUP($B829,$AB:$AX,2,0)))</f>
        <v>0</v>
      </c>
      <c r="BD829" s="164" t="n">
        <f aca="false">IF(ISERROR(VLOOKUP($B829,$AB:$AX,3,0)),0,(VLOOKUP($B829,$AB:$AX,3,0)))</f>
        <v>0</v>
      </c>
      <c r="BE829" s="164" t="n">
        <f aca="false">IF(ISERROR(VLOOKUP($B829,$AB:$AX,4,0)),0,(VLOOKUP($B829,$AB:$AX,4,0)))</f>
        <v>0</v>
      </c>
      <c r="BF829" s="164" t="n">
        <f aca="false">IF(ISERROR(VLOOKUP($B829,$AB:$AX,5,0)),0,(VLOOKUP($B829,$AB:$AX,5,0)))</f>
        <v>0</v>
      </c>
      <c r="BG829" s="164" t="n">
        <f aca="false">IF(ISERROR(VLOOKUP($B829,$AB:$AX,6,0)),0,(VLOOKUP($B829,$AB:$AX,6,0)))</f>
        <v>0</v>
      </c>
      <c r="BH829" s="164" t="n">
        <f aca="false">IF(ISERROR(VLOOKUP($B829,$AB:$AX,7,0)),0,(VLOOKUP($B829,$AB:$AX,7,0)))</f>
        <v>0</v>
      </c>
      <c r="BI829" s="164" t="n">
        <f aca="false">IF(ISERROR(VLOOKUP($B829,$AB:$AX,8,0)),0,(VLOOKUP($B829,$AB:$AX,8,0)))</f>
        <v>0</v>
      </c>
      <c r="BJ829" s="164" t="n">
        <f aca="false">IF(ISERROR(VLOOKUP($B829,$AB:$AX,9,0)),0,(VLOOKUP($B829,$AB:$AX,9,0)))</f>
        <v>0</v>
      </c>
      <c r="BK829" s="165" t="n">
        <f aca="false">IF(ISERROR(VLOOKUP($B829,$AB:$AX,10,0)),0,(VLOOKUP($B829,$AB:$AX,10,0)))</f>
        <v>0</v>
      </c>
    </row>
    <row r="830" customFormat="false" ht="12.75" hidden="true" customHeight="false" outlineLevel="0" collapsed="false">
      <c r="A830" s="174" t="s">
        <v>1424</v>
      </c>
      <c r="AA830" s="5" t="s">
        <v>1424</v>
      </c>
      <c r="BB830" s="85" t="n">
        <f aca="false">IF(ISERROR(VLOOKUP($B830,$AB:$AX,1,0)),0,(VLOOKUP($B830,$AB:$AX,1,0)))</f>
        <v>0</v>
      </c>
      <c r="BC830" s="86" t="n">
        <f aca="false">IF(ISERROR(VLOOKUP($B830,$AB:$AX,2,0)),0,(VLOOKUP($B830,$AB:$AX,2,0)))</f>
        <v>0</v>
      </c>
      <c r="BD830" s="164" t="n">
        <f aca="false">IF(ISERROR(VLOOKUP($B830,$AB:$AX,3,0)),0,(VLOOKUP($B830,$AB:$AX,3,0)))</f>
        <v>0</v>
      </c>
      <c r="BE830" s="164" t="n">
        <f aca="false">IF(ISERROR(VLOOKUP($B830,$AB:$AX,4,0)),0,(VLOOKUP($B830,$AB:$AX,4,0)))</f>
        <v>0</v>
      </c>
      <c r="BF830" s="164" t="n">
        <f aca="false">IF(ISERROR(VLOOKUP($B830,$AB:$AX,5,0)),0,(VLOOKUP($B830,$AB:$AX,5,0)))</f>
        <v>0</v>
      </c>
      <c r="BG830" s="164" t="n">
        <f aca="false">IF(ISERROR(VLOOKUP($B830,$AB:$AX,6,0)),0,(VLOOKUP($B830,$AB:$AX,6,0)))</f>
        <v>0</v>
      </c>
      <c r="BH830" s="164" t="n">
        <f aca="false">IF(ISERROR(VLOOKUP($B830,$AB:$AX,7,0)),0,(VLOOKUP($B830,$AB:$AX,7,0)))</f>
        <v>0</v>
      </c>
      <c r="BI830" s="164" t="n">
        <f aca="false">IF(ISERROR(VLOOKUP($B830,$AB:$AX,8,0)),0,(VLOOKUP($B830,$AB:$AX,8,0)))</f>
        <v>0</v>
      </c>
      <c r="BJ830" s="164" t="n">
        <f aca="false">IF(ISERROR(VLOOKUP($B830,$AB:$AX,9,0)),0,(VLOOKUP($B830,$AB:$AX,9,0)))</f>
        <v>0</v>
      </c>
      <c r="BK830" s="165" t="n">
        <f aca="false">IF(ISERROR(VLOOKUP($B830,$AB:$AX,10,0)),0,(VLOOKUP($B830,$AB:$AX,10,0)))</f>
        <v>0</v>
      </c>
    </row>
    <row r="831" customFormat="false" ht="12.75" hidden="true" customHeight="false" outlineLevel="0" collapsed="false">
      <c r="A831" s="174" t="s">
        <v>1425</v>
      </c>
      <c r="AA831" s="5" t="s">
        <v>1425</v>
      </c>
      <c r="BB831" s="85" t="n">
        <f aca="false">IF(ISERROR(VLOOKUP($B831,$AB:$AX,1,0)),0,(VLOOKUP($B831,$AB:$AX,1,0)))</f>
        <v>0</v>
      </c>
      <c r="BC831" s="86" t="n">
        <f aca="false">IF(ISERROR(VLOOKUP($B831,$AB:$AX,2,0)),0,(VLOOKUP($B831,$AB:$AX,2,0)))</f>
        <v>0</v>
      </c>
      <c r="BD831" s="164" t="n">
        <f aca="false">IF(ISERROR(VLOOKUP($B831,$AB:$AX,3,0)),0,(VLOOKUP($B831,$AB:$AX,3,0)))</f>
        <v>0</v>
      </c>
      <c r="BE831" s="164" t="n">
        <f aca="false">IF(ISERROR(VLOOKUP($B831,$AB:$AX,4,0)),0,(VLOOKUP($B831,$AB:$AX,4,0)))</f>
        <v>0</v>
      </c>
      <c r="BF831" s="164" t="n">
        <f aca="false">IF(ISERROR(VLOOKUP($B831,$AB:$AX,5,0)),0,(VLOOKUP($B831,$AB:$AX,5,0)))</f>
        <v>0</v>
      </c>
      <c r="BG831" s="164" t="n">
        <f aca="false">IF(ISERROR(VLOOKUP($B831,$AB:$AX,6,0)),0,(VLOOKUP($B831,$AB:$AX,6,0)))</f>
        <v>0</v>
      </c>
      <c r="BH831" s="164" t="n">
        <f aca="false">IF(ISERROR(VLOOKUP($B831,$AB:$AX,7,0)),0,(VLOOKUP($B831,$AB:$AX,7,0)))</f>
        <v>0</v>
      </c>
      <c r="BI831" s="164" t="n">
        <f aca="false">IF(ISERROR(VLOOKUP($B831,$AB:$AX,8,0)),0,(VLOOKUP($B831,$AB:$AX,8,0)))</f>
        <v>0</v>
      </c>
      <c r="BJ831" s="164" t="n">
        <f aca="false">IF(ISERROR(VLOOKUP($B831,$AB:$AX,9,0)),0,(VLOOKUP($B831,$AB:$AX,9,0)))</f>
        <v>0</v>
      </c>
      <c r="BK831" s="165" t="n">
        <f aca="false">IF(ISERROR(VLOOKUP($B831,$AB:$AX,10,0)),0,(VLOOKUP($B831,$AB:$AX,10,0)))</f>
        <v>0</v>
      </c>
    </row>
    <row r="832" customFormat="false" ht="12.75" hidden="true" customHeight="false" outlineLevel="0" collapsed="false">
      <c r="A832" s="174" t="s">
        <v>1426</v>
      </c>
      <c r="AA832" s="5" t="s">
        <v>1426</v>
      </c>
      <c r="BB832" s="85" t="n">
        <f aca="false">IF(ISERROR(VLOOKUP($B832,$AB:$AX,1,0)),0,(VLOOKUP($B832,$AB:$AX,1,0)))</f>
        <v>0</v>
      </c>
      <c r="BC832" s="86" t="n">
        <f aca="false">IF(ISERROR(VLOOKUP($B832,$AB:$AX,2,0)),0,(VLOOKUP($B832,$AB:$AX,2,0)))</f>
        <v>0</v>
      </c>
      <c r="BD832" s="164" t="n">
        <f aca="false">IF(ISERROR(VLOOKUP($B832,$AB:$AX,3,0)),0,(VLOOKUP($B832,$AB:$AX,3,0)))</f>
        <v>0</v>
      </c>
      <c r="BE832" s="164" t="n">
        <f aca="false">IF(ISERROR(VLOOKUP($B832,$AB:$AX,4,0)),0,(VLOOKUP($B832,$AB:$AX,4,0)))</f>
        <v>0</v>
      </c>
      <c r="BF832" s="164" t="n">
        <f aca="false">IF(ISERROR(VLOOKUP($B832,$AB:$AX,5,0)),0,(VLOOKUP($B832,$AB:$AX,5,0)))</f>
        <v>0</v>
      </c>
      <c r="BG832" s="164" t="n">
        <f aca="false">IF(ISERROR(VLOOKUP($B832,$AB:$AX,6,0)),0,(VLOOKUP($B832,$AB:$AX,6,0)))</f>
        <v>0</v>
      </c>
      <c r="BH832" s="164" t="n">
        <f aca="false">IF(ISERROR(VLOOKUP($B832,$AB:$AX,7,0)),0,(VLOOKUP($B832,$AB:$AX,7,0)))</f>
        <v>0</v>
      </c>
      <c r="BI832" s="164" t="n">
        <f aca="false">IF(ISERROR(VLOOKUP($B832,$AB:$AX,8,0)),0,(VLOOKUP($B832,$AB:$AX,8,0)))</f>
        <v>0</v>
      </c>
      <c r="BJ832" s="164" t="n">
        <f aca="false">IF(ISERROR(VLOOKUP($B832,$AB:$AX,9,0)),0,(VLOOKUP($B832,$AB:$AX,9,0)))</f>
        <v>0</v>
      </c>
      <c r="BK832" s="165" t="n">
        <f aca="false">IF(ISERROR(VLOOKUP($B832,$AB:$AX,10,0)),0,(VLOOKUP($B832,$AB:$AX,10,0)))</f>
        <v>0</v>
      </c>
    </row>
    <row r="833" customFormat="false" ht="12.75" hidden="true" customHeight="false" outlineLevel="0" collapsed="false">
      <c r="A833" s="174" t="s">
        <v>1427</v>
      </c>
      <c r="AA833" s="5" t="s">
        <v>1427</v>
      </c>
      <c r="BB833" s="85" t="n">
        <f aca="false">IF(ISERROR(VLOOKUP($B833,$AB:$AX,1,0)),0,(VLOOKUP($B833,$AB:$AX,1,0)))</f>
        <v>0</v>
      </c>
      <c r="BC833" s="86" t="n">
        <f aca="false">IF(ISERROR(VLOOKUP($B833,$AB:$AX,2,0)),0,(VLOOKUP($B833,$AB:$AX,2,0)))</f>
        <v>0</v>
      </c>
      <c r="BD833" s="164" t="n">
        <f aca="false">IF(ISERROR(VLOOKUP($B833,$AB:$AX,3,0)),0,(VLOOKUP($B833,$AB:$AX,3,0)))</f>
        <v>0</v>
      </c>
      <c r="BE833" s="164" t="n">
        <f aca="false">IF(ISERROR(VLOOKUP($B833,$AB:$AX,4,0)),0,(VLOOKUP($B833,$AB:$AX,4,0)))</f>
        <v>0</v>
      </c>
      <c r="BF833" s="164" t="n">
        <f aca="false">IF(ISERROR(VLOOKUP($B833,$AB:$AX,5,0)),0,(VLOOKUP($B833,$AB:$AX,5,0)))</f>
        <v>0</v>
      </c>
      <c r="BG833" s="164" t="n">
        <f aca="false">IF(ISERROR(VLOOKUP($B833,$AB:$AX,6,0)),0,(VLOOKUP($B833,$AB:$AX,6,0)))</f>
        <v>0</v>
      </c>
      <c r="BH833" s="164" t="n">
        <f aca="false">IF(ISERROR(VLOOKUP($B833,$AB:$AX,7,0)),0,(VLOOKUP($B833,$AB:$AX,7,0)))</f>
        <v>0</v>
      </c>
      <c r="BI833" s="164" t="n">
        <f aca="false">IF(ISERROR(VLOOKUP($B833,$AB:$AX,8,0)),0,(VLOOKUP($B833,$AB:$AX,8,0)))</f>
        <v>0</v>
      </c>
      <c r="BJ833" s="164" t="n">
        <f aca="false">IF(ISERROR(VLOOKUP($B833,$AB:$AX,9,0)),0,(VLOOKUP($B833,$AB:$AX,9,0)))</f>
        <v>0</v>
      </c>
      <c r="BK833" s="165" t="n">
        <f aca="false">IF(ISERROR(VLOOKUP($B833,$AB:$AX,10,0)),0,(VLOOKUP($B833,$AB:$AX,10,0)))</f>
        <v>0</v>
      </c>
    </row>
    <row r="834" customFormat="false" ht="12.75" hidden="true" customHeight="false" outlineLevel="0" collapsed="false">
      <c r="A834" s="174" t="s">
        <v>1428</v>
      </c>
      <c r="AA834" s="5" t="s">
        <v>1428</v>
      </c>
      <c r="BB834" s="85" t="n">
        <f aca="false">IF(ISERROR(VLOOKUP($B834,$AB:$AX,1,0)),0,(VLOOKUP($B834,$AB:$AX,1,0)))</f>
        <v>0</v>
      </c>
      <c r="BC834" s="86" t="n">
        <f aca="false">IF(ISERROR(VLOOKUP($B834,$AB:$AX,2,0)),0,(VLOOKUP($B834,$AB:$AX,2,0)))</f>
        <v>0</v>
      </c>
      <c r="BD834" s="164" t="n">
        <f aca="false">IF(ISERROR(VLOOKUP($B834,$AB:$AX,3,0)),0,(VLOOKUP($B834,$AB:$AX,3,0)))</f>
        <v>0</v>
      </c>
      <c r="BE834" s="164" t="n">
        <f aca="false">IF(ISERROR(VLOOKUP($B834,$AB:$AX,4,0)),0,(VLOOKUP($B834,$AB:$AX,4,0)))</f>
        <v>0</v>
      </c>
      <c r="BF834" s="164" t="n">
        <f aca="false">IF(ISERROR(VLOOKUP($B834,$AB:$AX,5,0)),0,(VLOOKUP($B834,$AB:$AX,5,0)))</f>
        <v>0</v>
      </c>
      <c r="BG834" s="164" t="n">
        <f aca="false">IF(ISERROR(VLOOKUP($B834,$AB:$AX,6,0)),0,(VLOOKUP($B834,$AB:$AX,6,0)))</f>
        <v>0</v>
      </c>
      <c r="BH834" s="164" t="n">
        <f aca="false">IF(ISERROR(VLOOKUP($B834,$AB:$AX,7,0)),0,(VLOOKUP($B834,$AB:$AX,7,0)))</f>
        <v>0</v>
      </c>
      <c r="BI834" s="164" t="n">
        <f aca="false">IF(ISERROR(VLOOKUP($B834,$AB:$AX,8,0)),0,(VLOOKUP($B834,$AB:$AX,8,0)))</f>
        <v>0</v>
      </c>
      <c r="BJ834" s="164" t="n">
        <f aca="false">IF(ISERROR(VLOOKUP($B834,$AB:$AX,9,0)),0,(VLOOKUP($B834,$AB:$AX,9,0)))</f>
        <v>0</v>
      </c>
      <c r="BK834" s="165" t="n">
        <f aca="false">IF(ISERROR(VLOOKUP($B834,$AB:$AX,10,0)),0,(VLOOKUP($B834,$AB:$AX,10,0)))</f>
        <v>0</v>
      </c>
    </row>
    <row r="835" customFormat="false" ht="12.75" hidden="true" customHeight="false" outlineLevel="0" collapsed="false">
      <c r="A835" s="174" t="s">
        <v>1429</v>
      </c>
      <c r="AA835" s="5" t="s">
        <v>1429</v>
      </c>
      <c r="BB835" s="85" t="n">
        <f aca="false">IF(ISERROR(VLOOKUP($B835,$AB:$AX,1,0)),0,(VLOOKUP($B835,$AB:$AX,1,0)))</f>
        <v>0</v>
      </c>
      <c r="BC835" s="86" t="n">
        <f aca="false">IF(ISERROR(VLOOKUP($B835,$AB:$AX,2,0)),0,(VLOOKUP($B835,$AB:$AX,2,0)))</f>
        <v>0</v>
      </c>
      <c r="BD835" s="164" t="n">
        <f aca="false">IF(ISERROR(VLOOKUP($B835,$AB:$AX,3,0)),0,(VLOOKUP($B835,$AB:$AX,3,0)))</f>
        <v>0</v>
      </c>
      <c r="BE835" s="164" t="n">
        <f aca="false">IF(ISERROR(VLOOKUP($B835,$AB:$AX,4,0)),0,(VLOOKUP($B835,$AB:$AX,4,0)))</f>
        <v>0</v>
      </c>
      <c r="BF835" s="164" t="n">
        <f aca="false">IF(ISERROR(VLOOKUP($B835,$AB:$AX,5,0)),0,(VLOOKUP($B835,$AB:$AX,5,0)))</f>
        <v>0</v>
      </c>
      <c r="BG835" s="164" t="n">
        <f aca="false">IF(ISERROR(VLOOKUP($B835,$AB:$AX,6,0)),0,(VLOOKUP($B835,$AB:$AX,6,0)))</f>
        <v>0</v>
      </c>
      <c r="BH835" s="164" t="n">
        <f aca="false">IF(ISERROR(VLOOKUP($B835,$AB:$AX,7,0)),0,(VLOOKUP($B835,$AB:$AX,7,0)))</f>
        <v>0</v>
      </c>
      <c r="BI835" s="164" t="n">
        <f aca="false">IF(ISERROR(VLOOKUP($B835,$AB:$AX,8,0)),0,(VLOOKUP($B835,$AB:$AX,8,0)))</f>
        <v>0</v>
      </c>
      <c r="BJ835" s="164" t="n">
        <f aca="false">IF(ISERROR(VLOOKUP($B835,$AB:$AX,9,0)),0,(VLOOKUP($B835,$AB:$AX,9,0)))</f>
        <v>0</v>
      </c>
      <c r="BK835" s="165" t="n">
        <f aca="false">IF(ISERROR(VLOOKUP($B835,$AB:$AX,10,0)),0,(VLOOKUP($B835,$AB:$AX,10,0)))</f>
        <v>0</v>
      </c>
    </row>
    <row r="836" customFormat="false" ht="12.75" hidden="true" customHeight="false" outlineLevel="0" collapsed="false">
      <c r="A836" s="174" t="s">
        <v>1430</v>
      </c>
      <c r="B836" s="94" t="n">
        <v>0</v>
      </c>
      <c r="D836" s="22" t="n">
        <v>0</v>
      </c>
      <c r="E836" s="22" t="n">
        <v>0</v>
      </c>
      <c r="F836" s="22" t="n">
        <v>0</v>
      </c>
      <c r="G836" s="21" t="n">
        <v>0</v>
      </c>
      <c r="H836" s="22" t="n">
        <v>0</v>
      </c>
      <c r="I836" s="22" t="n">
        <v>0</v>
      </c>
      <c r="J836" s="149" t="n">
        <v>0</v>
      </c>
      <c r="K836" s="149" t="n">
        <v>0</v>
      </c>
      <c r="AA836" s="5" t="s">
        <v>1430</v>
      </c>
      <c r="AB836" s="5" t="n">
        <v>0</v>
      </c>
      <c r="AD836" s="5" t="n">
        <v>0</v>
      </c>
      <c r="AE836" s="5" t="n">
        <v>0</v>
      </c>
      <c r="AF836" s="5" t="n">
        <v>0</v>
      </c>
      <c r="AG836" s="5" t="n">
        <v>0</v>
      </c>
      <c r="AH836" s="5" t="n">
        <v>0</v>
      </c>
      <c r="AI836" s="5" t="n">
        <v>0</v>
      </c>
      <c r="AJ836" s="5" t="n">
        <v>0</v>
      </c>
      <c r="AK836" s="5" t="n">
        <v>0</v>
      </c>
      <c r="BB836" s="85" t="n">
        <f aca="false">IF(ISERROR(VLOOKUP($B836,$AB:$AX,1,0)),0,(VLOOKUP($B836,$AB:$AX,1,0)))</f>
        <v>0</v>
      </c>
      <c r="BC836" s="86" t="n">
        <f aca="false">IF(ISERROR(VLOOKUP($B836,$AB:$AX,2,0)),0,(VLOOKUP($B836,$AB:$AX,2,0)))</f>
        <v>0</v>
      </c>
      <c r="BD836" s="164" t="n">
        <f aca="false">IF(ISERROR(VLOOKUP($B836,$AB:$AX,3,0)),0,(VLOOKUP($B836,$AB:$AX,3,0)))</f>
        <v>0</v>
      </c>
      <c r="BE836" s="164" t="n">
        <f aca="false">IF(ISERROR(VLOOKUP($B836,$AB:$AX,4,0)),0,(VLOOKUP($B836,$AB:$AX,4,0)))</f>
        <v>0</v>
      </c>
      <c r="BF836" s="164" t="n">
        <f aca="false">IF(ISERROR(VLOOKUP($B836,$AB:$AX,5,0)),0,(VLOOKUP($B836,$AB:$AX,5,0)))</f>
        <v>0</v>
      </c>
      <c r="BG836" s="164" t="n">
        <f aca="false">IF(ISERROR(VLOOKUP($B836,$AB:$AX,6,0)),0,(VLOOKUP($B836,$AB:$AX,6,0)))</f>
        <v>0</v>
      </c>
      <c r="BH836" s="164" t="n">
        <f aca="false">IF(ISERROR(VLOOKUP($B836,$AB:$AX,7,0)),0,(VLOOKUP($B836,$AB:$AX,7,0)))</f>
        <v>0</v>
      </c>
      <c r="BI836" s="164" t="n">
        <f aca="false">IF(ISERROR(VLOOKUP($B836,$AB:$AX,8,0)),0,(VLOOKUP($B836,$AB:$AX,8,0)))</f>
        <v>0</v>
      </c>
      <c r="BJ836" s="164" t="n">
        <f aca="false">IF(ISERROR(VLOOKUP($B836,$AB:$AX,9,0)),0,(VLOOKUP($B836,$AB:$AX,9,0)))</f>
        <v>0</v>
      </c>
      <c r="BK836" s="165" t="n">
        <f aca="false">IF(ISERROR(VLOOKUP($B836,$AB:$AX,10,0)),0,(VLOOKUP($B836,$AB:$AX,10,0)))</f>
        <v>0</v>
      </c>
    </row>
    <row r="837" customFormat="false" ht="15.75" hidden="false" customHeight="false" outlineLevel="0" collapsed="false">
      <c r="A837" s="174" t="s">
        <v>1432</v>
      </c>
      <c r="B837" s="162" t="s">
        <v>1433</v>
      </c>
      <c r="AA837" s="5" t="s">
        <v>1432</v>
      </c>
      <c r="AB837" s="146" t="s">
        <v>1433</v>
      </c>
      <c r="BB837" s="85" t="str">
        <f aca="false">IF(ISERROR(VLOOKUP($B837,$AB:$AX,1,0)),0,(VLOOKUP($B837,$AB:$AX,1,0)))</f>
        <v>EES</v>
      </c>
      <c r="BC837" s="86" t="n">
        <f aca="false">IF(ISERROR(VLOOKUP($B837,$AB:$AX,2,0)),0,(VLOOKUP($B837,$AB:$AX,2,0)))</f>
        <v>0</v>
      </c>
      <c r="BD837" s="164" t="n">
        <f aca="false">IF(ISERROR(VLOOKUP($B837,$AB:$AX,3,0)),0,(VLOOKUP($B837,$AB:$AX,3,0)))</f>
        <v>0</v>
      </c>
      <c r="BE837" s="164" t="n">
        <f aca="false">IF(ISERROR(VLOOKUP($B837,$AB:$AX,4,0)),0,(VLOOKUP($B837,$AB:$AX,4,0)))</f>
        <v>0</v>
      </c>
      <c r="BF837" s="164" t="n">
        <f aca="false">IF(ISERROR(VLOOKUP($B837,$AB:$AX,5,0)),0,(VLOOKUP($B837,$AB:$AX,5,0)))</f>
        <v>0</v>
      </c>
      <c r="BG837" s="164" t="n">
        <f aca="false">IF(ISERROR(VLOOKUP($B837,$AB:$AX,6,0)),0,(VLOOKUP($B837,$AB:$AX,6,0)))</f>
        <v>0</v>
      </c>
      <c r="BH837" s="164" t="n">
        <f aca="false">IF(ISERROR(VLOOKUP($B837,$AB:$AX,7,0)),0,(VLOOKUP($B837,$AB:$AX,7,0)))</f>
        <v>0</v>
      </c>
      <c r="BI837" s="164" t="n">
        <f aca="false">IF(ISERROR(VLOOKUP($B837,$AB:$AX,8,0)),0,(VLOOKUP($B837,$AB:$AX,8,0)))</f>
        <v>0</v>
      </c>
      <c r="BJ837" s="164" t="n">
        <f aca="false">IF(ISERROR(VLOOKUP($B837,$AB:$AX,9,0)),0,(VLOOKUP($B837,$AB:$AX,9,0)))</f>
        <v>0</v>
      </c>
      <c r="BK837" s="165" t="n">
        <f aca="false">IF(ISERROR(VLOOKUP($B837,$AB:$AX,10,0)),0,(VLOOKUP($B837,$AB:$AX,10,0)))</f>
        <v>0</v>
      </c>
    </row>
    <row r="838" customFormat="false" ht="12.75" hidden="false" customHeight="false" outlineLevel="0" collapsed="false">
      <c r="A838" s="174" t="s">
        <v>1434</v>
      </c>
      <c r="B838" s="94" t="s">
        <v>1435</v>
      </c>
      <c r="C838" s="21" t="s">
        <v>29</v>
      </c>
      <c r="D838" s="22" t="s">
        <v>1437</v>
      </c>
      <c r="E838" s="22" t="s">
        <v>1758</v>
      </c>
      <c r="F838" s="22" t="s">
        <v>1781</v>
      </c>
      <c r="G838" s="21" t="s">
        <v>1751</v>
      </c>
      <c r="H838" s="22" t="s">
        <v>1782</v>
      </c>
      <c r="I838" s="22" t="s">
        <v>1783</v>
      </c>
      <c r="AA838" s="5" t="s">
        <v>1434</v>
      </c>
      <c r="AB838" s="5" t="s">
        <v>1435</v>
      </c>
      <c r="AC838" s="5" t="s">
        <v>29</v>
      </c>
      <c r="AD838" s="5" t="s">
        <v>1437</v>
      </c>
      <c r="AE838" s="5" t="s">
        <v>1758</v>
      </c>
      <c r="AF838" s="5" t="s">
        <v>1781</v>
      </c>
      <c r="AG838" s="5" t="s">
        <v>1751</v>
      </c>
      <c r="AH838" s="5" t="s">
        <v>1782</v>
      </c>
      <c r="AI838" s="5" t="s">
        <v>1783</v>
      </c>
      <c r="BB838" s="85" t="str">
        <f aca="false">IF(ISERROR(VLOOKUP($B838,$AB:$AX,1,0)),0,(VLOOKUP($B838,$AB:$AX,1,0)))</f>
        <v>Pirelli</v>
      </c>
      <c r="BC838" s="86" t="str">
        <f aca="false">IF(ISERROR(VLOOKUP($B838,$AB:$AX,2,0)),0,(VLOOKUP($B838,$AB:$AX,2,0)))</f>
        <v>Q2 01</v>
      </c>
      <c r="BD838" s="164" t="str">
        <f aca="false">IF(ISERROR(VLOOKUP($B838,$AB:$AX,3,0)),0,(VLOOKUP($B838,$AB:$AX,3,0)))</f>
        <v>Bob Manasse</v>
      </c>
      <c r="BE838" s="164" t="str">
        <f aca="false">IF(ISERROR(VLOOKUP($B838,$AB:$AX,4,0)),0,(VLOOKUP($B838,$AB:$AX,4,0)))</f>
        <v>Sarah Gregory</v>
      </c>
      <c r="BF838" s="164" t="str">
        <f aca="false">IF(ISERROR(VLOOKUP($B838,$AB:$AX,5,0)),0,(VLOOKUP($B838,$AB:$AX,5,0)))</f>
        <v>Don Shackley</v>
      </c>
      <c r="BG838" s="164" t="str">
        <f aca="false">IF(ISERROR(VLOOKUP($B838,$AB:$AX,6,0)),0,(VLOOKUP($B838,$AB:$AX,6,0)))</f>
        <v>Liisa Mulbrecht</v>
      </c>
      <c r="BH838" s="164" t="str">
        <f aca="false">IF(ISERROR(VLOOKUP($B838,$AB:$AX,7,0)),0,(VLOOKUP($B838,$AB:$AX,7,0)))</f>
        <v>Anthony Shillingford</v>
      </c>
      <c r="BI838" s="164" t="str">
        <f aca="false">IF(ISERROR(VLOOKUP($B838,$AB:$AX,8,0)),0,(VLOOKUP($B838,$AB:$AX,8,0)))</f>
        <v>Atle Beisland</v>
      </c>
      <c r="BJ838" s="164" t="n">
        <f aca="false">IF(ISERROR(VLOOKUP($B838,$AB:$AX,9,0)),0,(VLOOKUP($B838,$AB:$AX,9,0)))</f>
        <v>0</v>
      </c>
      <c r="BK838" s="165" t="n">
        <f aca="false">IF(ISERROR(VLOOKUP($B838,$AB:$AX,10,0)),0,(VLOOKUP($B838,$AB:$AX,10,0)))</f>
        <v>0</v>
      </c>
    </row>
    <row r="839" customFormat="false" ht="12.75" hidden="false" customHeight="false" outlineLevel="0" collapsed="false">
      <c r="A839" s="174" t="s">
        <v>1439</v>
      </c>
      <c r="B839" s="94" t="s">
        <v>1440</v>
      </c>
      <c r="C839" s="21" t="s">
        <v>29</v>
      </c>
      <c r="D839" s="22" t="s">
        <v>1442</v>
      </c>
      <c r="F839" s="22" t="s">
        <v>1784</v>
      </c>
      <c r="G839" s="21" t="s">
        <v>1751</v>
      </c>
      <c r="H839" s="22" t="s">
        <v>1782</v>
      </c>
      <c r="AA839" s="5" t="s">
        <v>1439</v>
      </c>
      <c r="AB839" s="5" t="s">
        <v>1440</v>
      </c>
      <c r="AC839" s="5" t="s">
        <v>29</v>
      </c>
      <c r="AD839" s="5" t="s">
        <v>1442</v>
      </c>
      <c r="AF839" s="5" t="s">
        <v>1784</v>
      </c>
      <c r="AG839" s="5" t="s">
        <v>1751</v>
      </c>
      <c r="AH839" s="5" t="s">
        <v>1782</v>
      </c>
      <c r="BB839" s="85" t="str">
        <f aca="false">IF(ISERROR(VLOOKUP($B839,$AB:$AX,1,0)),0,(VLOOKUP($B839,$AB:$AX,1,0)))</f>
        <v>Guinness</v>
      </c>
      <c r="BC839" s="86" t="str">
        <f aca="false">IF(ISERROR(VLOOKUP($B839,$AB:$AX,2,0)),0,(VLOOKUP($B839,$AB:$AX,2,0)))</f>
        <v>Q2 01</v>
      </c>
      <c r="BD839" s="164" t="str">
        <f aca="false">IF(ISERROR(VLOOKUP($B839,$AB:$AX,3,0)),0,(VLOOKUP($B839,$AB:$AX,3,0)))</f>
        <v>Patrick Bastien</v>
      </c>
      <c r="BE839" s="164" t="n">
        <f aca="false">IF(ISERROR(VLOOKUP($B839,$AB:$AX,4,0)),0,(VLOOKUP($B839,$AB:$AX,4,0)))</f>
        <v>0</v>
      </c>
      <c r="BF839" s="164" t="str">
        <f aca="false">IF(ISERROR(VLOOKUP($B839,$AB:$AX,5,0)),0,(VLOOKUP($B839,$AB:$AX,5,0)))</f>
        <v>Camille Sexton</v>
      </c>
      <c r="BG839" s="164" t="str">
        <f aca="false">IF(ISERROR(VLOOKUP($B839,$AB:$AX,6,0)),0,(VLOOKUP($B839,$AB:$AX,6,0)))</f>
        <v>Liisa Mulbrecht</v>
      </c>
      <c r="BH839" s="164" t="str">
        <f aca="false">IF(ISERROR(VLOOKUP($B839,$AB:$AX,7,0)),0,(VLOOKUP($B839,$AB:$AX,7,0)))</f>
        <v>Anthony Shillingford</v>
      </c>
      <c r="BI839" s="164" t="n">
        <f aca="false">IF(ISERROR(VLOOKUP($B839,$AB:$AX,8,0)),0,(VLOOKUP($B839,$AB:$AX,8,0)))</f>
        <v>0</v>
      </c>
      <c r="BJ839" s="164" t="n">
        <f aca="false">IF(ISERROR(VLOOKUP($B839,$AB:$AX,9,0)),0,(VLOOKUP($B839,$AB:$AX,9,0)))</f>
        <v>0</v>
      </c>
      <c r="BK839" s="165" t="n">
        <f aca="false">IF(ISERROR(VLOOKUP($B839,$AB:$AX,10,0)),0,(VLOOKUP($B839,$AB:$AX,10,0)))</f>
        <v>0</v>
      </c>
    </row>
    <row r="840" customFormat="false" ht="12.75" hidden="true" customHeight="false" outlineLevel="0" collapsed="false">
      <c r="A840" s="174" t="s">
        <v>1444</v>
      </c>
      <c r="B840" s="94" t="s">
        <v>1445</v>
      </c>
      <c r="C840" s="21" t="s">
        <v>29</v>
      </c>
      <c r="D840" s="22" t="s">
        <v>1447</v>
      </c>
      <c r="E840" s="22" t="s">
        <v>1758</v>
      </c>
      <c r="F840" s="22" t="s">
        <v>1781</v>
      </c>
      <c r="H840" s="22" t="s">
        <v>1782</v>
      </c>
      <c r="AA840" s="5" t="s">
        <v>1444</v>
      </c>
      <c r="AB840" s="5" t="s">
        <v>1445</v>
      </c>
      <c r="AC840" s="5" t="s">
        <v>29</v>
      </c>
      <c r="AD840" s="5" t="s">
        <v>1447</v>
      </c>
      <c r="AE840" s="5" t="s">
        <v>1758</v>
      </c>
      <c r="AF840" s="5" t="s">
        <v>1781</v>
      </c>
      <c r="AH840" s="5" t="s">
        <v>1782</v>
      </c>
      <c r="BB840" s="85" t="str">
        <f aca="false">IF(ISERROR(VLOOKUP($B840,$AB:$AX,1,0)),0,(VLOOKUP($B840,$AB:$AX,1,0)))</f>
        <v>Starwood</v>
      </c>
      <c r="BC840" s="86" t="str">
        <f aca="false">IF(ISERROR(VLOOKUP($B840,$AB:$AX,2,0)),0,(VLOOKUP($B840,$AB:$AX,2,0)))</f>
        <v>Q2 01</v>
      </c>
      <c r="BD840" s="164" t="str">
        <f aca="false">IF(ISERROR(VLOOKUP($B840,$AB:$AX,3,0)),0,(VLOOKUP($B840,$AB:$AX,3,0)))</f>
        <v>Kevin Greiner</v>
      </c>
      <c r="BE840" s="164" t="str">
        <f aca="false">IF(ISERROR(VLOOKUP($B840,$AB:$AX,4,0)),0,(VLOOKUP($B840,$AB:$AX,4,0)))</f>
        <v>Sarah Gregory</v>
      </c>
      <c r="BF840" s="164" t="str">
        <f aca="false">IF(ISERROR(VLOOKUP($B840,$AB:$AX,5,0)),0,(VLOOKUP($B840,$AB:$AX,5,0)))</f>
        <v>Don Shackley</v>
      </c>
      <c r="BG840" s="164" t="n">
        <f aca="false">IF(ISERROR(VLOOKUP($B840,$AB:$AX,6,0)),0,(VLOOKUP($B840,$AB:$AX,6,0)))</f>
        <v>0</v>
      </c>
      <c r="BH840" s="164" t="str">
        <f aca="false">IF(ISERROR(VLOOKUP($B840,$AB:$AX,7,0)),0,(VLOOKUP($B840,$AB:$AX,7,0)))</f>
        <v>Anthony Shillingford</v>
      </c>
      <c r="BI840" s="164" t="n">
        <f aca="false">IF(ISERROR(VLOOKUP($B840,$AB:$AX,8,0)),0,(VLOOKUP($B840,$AB:$AX,8,0)))</f>
        <v>0</v>
      </c>
      <c r="BJ840" s="164" t="n">
        <f aca="false">IF(ISERROR(VLOOKUP($B840,$AB:$AX,9,0)),0,(VLOOKUP($B840,$AB:$AX,9,0)))</f>
        <v>0</v>
      </c>
      <c r="BK840" s="165" t="n">
        <f aca="false">IF(ISERROR(VLOOKUP($B840,$AB:$AX,10,0)),0,(VLOOKUP($B840,$AB:$AX,10,0)))</f>
        <v>0</v>
      </c>
    </row>
    <row r="841" customFormat="false" ht="12.75" hidden="false" customHeight="false" outlineLevel="0" collapsed="false">
      <c r="A841" s="174" t="s">
        <v>1449</v>
      </c>
      <c r="B841" s="94" t="s">
        <v>1450</v>
      </c>
      <c r="C841" s="21" t="s">
        <v>29</v>
      </c>
      <c r="D841" s="22" t="s">
        <v>1452</v>
      </c>
      <c r="E841" s="22" t="s">
        <v>1758</v>
      </c>
      <c r="F841" s="22" t="s">
        <v>1781</v>
      </c>
      <c r="G841" s="21" t="s">
        <v>1751</v>
      </c>
      <c r="H841" s="22" t="s">
        <v>1782</v>
      </c>
      <c r="AA841" s="5" t="s">
        <v>1449</v>
      </c>
      <c r="AB841" s="5" t="s">
        <v>1450</v>
      </c>
      <c r="AC841" s="5" t="s">
        <v>29</v>
      </c>
      <c r="AD841" s="5" t="s">
        <v>1452</v>
      </c>
      <c r="AE841" s="5" t="s">
        <v>1758</v>
      </c>
      <c r="AF841" s="5" t="s">
        <v>1781</v>
      </c>
      <c r="AG841" s="5" t="s">
        <v>1751</v>
      </c>
      <c r="AH841" s="5" t="s">
        <v>1782</v>
      </c>
      <c r="BB841" s="85" t="str">
        <f aca="false">IF(ISERROR(VLOOKUP($B841,$AB:$AX,1,0)),0,(VLOOKUP($B841,$AB:$AX,1,0)))</f>
        <v>Sainsbury</v>
      </c>
      <c r="BC841" s="86" t="str">
        <f aca="false">IF(ISERROR(VLOOKUP($B841,$AB:$AX,2,0)),0,(VLOOKUP($B841,$AB:$AX,2,0)))</f>
        <v>Q2 01</v>
      </c>
      <c r="BD841" s="164" t="str">
        <f aca="false">IF(ISERROR(VLOOKUP($B841,$AB:$AX,3,0)),0,(VLOOKUP($B841,$AB:$AX,3,0)))</f>
        <v>Paul Turner</v>
      </c>
      <c r="BE841" s="164" t="str">
        <f aca="false">IF(ISERROR(VLOOKUP($B841,$AB:$AX,4,0)),0,(VLOOKUP($B841,$AB:$AX,4,0)))</f>
        <v>Sarah Gregory</v>
      </c>
      <c r="BF841" s="164" t="str">
        <f aca="false">IF(ISERROR(VLOOKUP($B841,$AB:$AX,5,0)),0,(VLOOKUP($B841,$AB:$AX,5,0)))</f>
        <v>Don Shackley</v>
      </c>
      <c r="BG841" s="164" t="str">
        <f aca="false">IF(ISERROR(VLOOKUP($B841,$AB:$AX,6,0)),0,(VLOOKUP($B841,$AB:$AX,6,0)))</f>
        <v>Liisa Mulbrecht</v>
      </c>
      <c r="BH841" s="164" t="str">
        <f aca="false">IF(ISERROR(VLOOKUP($B841,$AB:$AX,7,0)),0,(VLOOKUP($B841,$AB:$AX,7,0)))</f>
        <v>Anthony Shillingford</v>
      </c>
      <c r="BI841" s="164" t="n">
        <f aca="false">IF(ISERROR(VLOOKUP($B841,$AB:$AX,8,0)),0,(VLOOKUP($B841,$AB:$AX,8,0)))</f>
        <v>0</v>
      </c>
      <c r="BJ841" s="164" t="n">
        <f aca="false">IF(ISERROR(VLOOKUP($B841,$AB:$AX,9,0)),0,(VLOOKUP($B841,$AB:$AX,9,0)))</f>
        <v>0</v>
      </c>
      <c r="BK841" s="165" t="n">
        <f aca="false">IF(ISERROR(VLOOKUP($B841,$AB:$AX,10,0)),0,(VLOOKUP($B841,$AB:$AX,10,0)))</f>
        <v>0</v>
      </c>
    </row>
    <row r="842" customFormat="false" ht="12.75" hidden="true" customHeight="false" outlineLevel="0" collapsed="false">
      <c r="A842" s="174" t="s">
        <v>1454</v>
      </c>
      <c r="B842" s="94" t="s">
        <v>1455</v>
      </c>
      <c r="C842" s="21" t="s">
        <v>29</v>
      </c>
      <c r="D842" s="22" t="s">
        <v>1447</v>
      </c>
      <c r="E842" s="22" t="s">
        <v>1758</v>
      </c>
      <c r="F842" s="22" t="s">
        <v>1781</v>
      </c>
      <c r="H842" s="22" t="s">
        <v>1782</v>
      </c>
      <c r="AA842" s="5" t="s">
        <v>1454</v>
      </c>
      <c r="AB842" s="5" t="s">
        <v>1455</v>
      </c>
      <c r="AC842" s="5" t="s">
        <v>29</v>
      </c>
      <c r="AD842" s="5" t="s">
        <v>1447</v>
      </c>
      <c r="AE842" s="5" t="s">
        <v>1758</v>
      </c>
      <c r="AF842" s="5" t="s">
        <v>1781</v>
      </c>
      <c r="AH842" s="5" t="s">
        <v>1782</v>
      </c>
      <c r="BB842" s="85" t="str">
        <f aca="false">IF(ISERROR(VLOOKUP($B842,$AB:$AX,1,0)),0,(VLOOKUP($B842,$AB:$AX,1,0)))</f>
        <v>Owens/Alcopor: Gas</v>
      </c>
      <c r="BC842" s="86" t="str">
        <f aca="false">IF(ISERROR(VLOOKUP($B842,$AB:$AX,2,0)),0,(VLOOKUP($B842,$AB:$AX,2,0)))</f>
        <v>Q2 01</v>
      </c>
      <c r="BD842" s="164" t="str">
        <f aca="false">IF(ISERROR(VLOOKUP($B842,$AB:$AX,3,0)),0,(VLOOKUP($B842,$AB:$AX,3,0)))</f>
        <v>Kevin Greiner</v>
      </c>
      <c r="BE842" s="164" t="str">
        <f aca="false">IF(ISERROR(VLOOKUP($B842,$AB:$AX,4,0)),0,(VLOOKUP($B842,$AB:$AX,4,0)))</f>
        <v>Sarah Gregory</v>
      </c>
      <c r="BF842" s="164" t="str">
        <f aca="false">IF(ISERROR(VLOOKUP($B842,$AB:$AX,5,0)),0,(VLOOKUP($B842,$AB:$AX,5,0)))</f>
        <v>Don Shackley</v>
      </c>
      <c r="BG842" s="164" t="n">
        <f aca="false">IF(ISERROR(VLOOKUP($B842,$AB:$AX,6,0)),0,(VLOOKUP($B842,$AB:$AX,6,0)))</f>
        <v>0</v>
      </c>
      <c r="BH842" s="164" t="str">
        <f aca="false">IF(ISERROR(VLOOKUP($B842,$AB:$AX,7,0)),0,(VLOOKUP($B842,$AB:$AX,7,0)))</f>
        <v>Anthony Shillingford</v>
      </c>
      <c r="BI842" s="164" t="n">
        <f aca="false">IF(ISERROR(VLOOKUP($B842,$AB:$AX,8,0)),0,(VLOOKUP($B842,$AB:$AX,8,0)))</f>
        <v>0</v>
      </c>
      <c r="BJ842" s="164" t="n">
        <f aca="false">IF(ISERROR(VLOOKUP($B842,$AB:$AX,9,0)),0,(VLOOKUP($B842,$AB:$AX,9,0)))</f>
        <v>0</v>
      </c>
      <c r="BK842" s="165" t="n">
        <f aca="false">IF(ISERROR(VLOOKUP($B842,$AB:$AX,10,0)),0,(VLOOKUP($B842,$AB:$AX,10,0)))</f>
        <v>0</v>
      </c>
    </row>
    <row r="843" customFormat="false" ht="12.75" hidden="true" customHeight="false" outlineLevel="0" collapsed="false">
      <c r="A843" s="174" t="s">
        <v>1458</v>
      </c>
      <c r="B843" s="94" t="s">
        <v>1459</v>
      </c>
      <c r="C843" s="21" t="s">
        <v>29</v>
      </c>
      <c r="D843" s="22" t="s">
        <v>1447</v>
      </c>
      <c r="E843" s="22" t="s">
        <v>1758</v>
      </c>
      <c r="F843" s="22" t="s">
        <v>1781</v>
      </c>
      <c r="G843" s="21" t="s">
        <v>1751</v>
      </c>
      <c r="H843" s="22" t="s">
        <v>1782</v>
      </c>
      <c r="AA843" s="5" t="s">
        <v>1458</v>
      </c>
      <c r="AB843" s="5" t="s">
        <v>1459</v>
      </c>
      <c r="AC843" s="5" t="s">
        <v>29</v>
      </c>
      <c r="AD843" s="5" t="s">
        <v>1447</v>
      </c>
      <c r="AE843" s="5" t="s">
        <v>1758</v>
      </c>
      <c r="AF843" s="5" t="s">
        <v>1781</v>
      </c>
      <c r="AG843" s="5" t="s">
        <v>1751</v>
      </c>
      <c r="AH843" s="5" t="s">
        <v>1782</v>
      </c>
      <c r="BB843" s="85" t="str">
        <f aca="false">IF(ISERROR(VLOOKUP($B843,$AB:$AX,1,0)),0,(VLOOKUP($B843,$AB:$AX,1,0)))</f>
        <v>Owens/Alcopor: URS</v>
      </c>
      <c r="BC843" s="86" t="str">
        <f aca="false">IF(ISERROR(VLOOKUP($B843,$AB:$AX,2,0)),0,(VLOOKUP($B843,$AB:$AX,2,0)))</f>
        <v>Q2 01</v>
      </c>
      <c r="BD843" s="164" t="str">
        <f aca="false">IF(ISERROR(VLOOKUP($B843,$AB:$AX,3,0)),0,(VLOOKUP($B843,$AB:$AX,3,0)))</f>
        <v>Kevin Greiner</v>
      </c>
      <c r="BE843" s="164" t="str">
        <f aca="false">IF(ISERROR(VLOOKUP($B843,$AB:$AX,4,0)),0,(VLOOKUP($B843,$AB:$AX,4,0)))</f>
        <v>Sarah Gregory</v>
      </c>
      <c r="BF843" s="164" t="str">
        <f aca="false">IF(ISERROR(VLOOKUP($B843,$AB:$AX,5,0)),0,(VLOOKUP($B843,$AB:$AX,5,0)))</f>
        <v>Don Shackley</v>
      </c>
      <c r="BG843" s="164" t="str">
        <f aca="false">IF(ISERROR(VLOOKUP($B843,$AB:$AX,6,0)),0,(VLOOKUP($B843,$AB:$AX,6,0)))</f>
        <v>Liisa Mulbrecht</v>
      </c>
      <c r="BH843" s="164" t="str">
        <f aca="false">IF(ISERROR(VLOOKUP($B843,$AB:$AX,7,0)),0,(VLOOKUP($B843,$AB:$AX,7,0)))</f>
        <v>Anthony Shillingford</v>
      </c>
      <c r="BI843" s="164" t="n">
        <f aca="false">IF(ISERROR(VLOOKUP($B843,$AB:$AX,8,0)),0,(VLOOKUP($B843,$AB:$AX,8,0)))</f>
        <v>0</v>
      </c>
      <c r="BJ843" s="164" t="n">
        <f aca="false">IF(ISERROR(VLOOKUP($B843,$AB:$AX,9,0)),0,(VLOOKUP($B843,$AB:$AX,9,0)))</f>
        <v>0</v>
      </c>
      <c r="BK843" s="165" t="n">
        <f aca="false">IF(ISERROR(VLOOKUP($B843,$AB:$AX,10,0)),0,(VLOOKUP($B843,$AB:$AX,10,0)))</f>
        <v>0</v>
      </c>
    </row>
    <row r="844" customFormat="false" ht="12.75" hidden="true" customHeight="false" outlineLevel="0" collapsed="false">
      <c r="A844" s="174" t="s">
        <v>1461</v>
      </c>
      <c r="B844" s="94" t="s">
        <v>1462</v>
      </c>
      <c r="C844" s="21" t="s">
        <v>29</v>
      </c>
      <c r="D844" s="22" t="s">
        <v>1447</v>
      </c>
      <c r="H844" s="22" t="s">
        <v>1782</v>
      </c>
      <c r="AA844" s="5" t="s">
        <v>1461</v>
      </c>
      <c r="AB844" s="5" t="s">
        <v>1462</v>
      </c>
      <c r="AC844" s="5" t="s">
        <v>29</v>
      </c>
      <c r="AD844" s="5" t="s">
        <v>1447</v>
      </c>
      <c r="AH844" s="5" t="s">
        <v>1782</v>
      </c>
      <c r="BB844" s="85" t="str">
        <f aca="false">IF(ISERROR(VLOOKUP($B844,$AB:$AX,1,0)),0,(VLOOKUP($B844,$AB:$AX,1,0)))</f>
        <v>Owens Corning Composites</v>
      </c>
      <c r="BC844" s="86" t="str">
        <f aca="false">IF(ISERROR(VLOOKUP($B844,$AB:$AX,2,0)),0,(VLOOKUP($B844,$AB:$AX,2,0)))</f>
        <v>Q2 01</v>
      </c>
      <c r="BD844" s="164" t="str">
        <f aca="false">IF(ISERROR(VLOOKUP($B844,$AB:$AX,3,0)),0,(VLOOKUP($B844,$AB:$AX,3,0)))</f>
        <v>Kevin Greiner</v>
      </c>
      <c r="BE844" s="164" t="n">
        <f aca="false">IF(ISERROR(VLOOKUP($B844,$AB:$AX,4,0)),0,(VLOOKUP($B844,$AB:$AX,4,0)))</f>
        <v>0</v>
      </c>
      <c r="BF844" s="164" t="n">
        <f aca="false">IF(ISERROR(VLOOKUP($B844,$AB:$AX,5,0)),0,(VLOOKUP($B844,$AB:$AX,5,0)))</f>
        <v>0</v>
      </c>
      <c r="BG844" s="164" t="n">
        <f aca="false">IF(ISERROR(VLOOKUP($B844,$AB:$AX,6,0)),0,(VLOOKUP($B844,$AB:$AX,6,0)))</f>
        <v>0</v>
      </c>
      <c r="BH844" s="164" t="str">
        <f aca="false">IF(ISERROR(VLOOKUP($B844,$AB:$AX,7,0)),0,(VLOOKUP($B844,$AB:$AX,7,0)))</f>
        <v>Anthony Shillingford</v>
      </c>
      <c r="BI844" s="164" t="n">
        <f aca="false">IF(ISERROR(VLOOKUP($B844,$AB:$AX,8,0)),0,(VLOOKUP($B844,$AB:$AX,8,0)))</f>
        <v>0</v>
      </c>
      <c r="BJ844" s="164" t="n">
        <f aca="false">IF(ISERROR(VLOOKUP($B844,$AB:$AX,9,0)),0,(VLOOKUP($B844,$AB:$AX,9,0)))</f>
        <v>0</v>
      </c>
      <c r="BK844" s="165" t="n">
        <f aca="false">IF(ISERROR(VLOOKUP($B844,$AB:$AX,10,0)),0,(VLOOKUP($B844,$AB:$AX,10,0)))</f>
        <v>0</v>
      </c>
    </row>
    <row r="845" customFormat="false" ht="12.75" hidden="true" customHeight="false" outlineLevel="0" collapsed="false">
      <c r="A845" s="174" t="s">
        <v>1465</v>
      </c>
      <c r="B845" s="94" t="s">
        <v>1466</v>
      </c>
      <c r="C845" s="21" t="s">
        <v>100</v>
      </c>
      <c r="D845" s="22" t="s">
        <v>1442</v>
      </c>
      <c r="H845" s="22" t="s">
        <v>1782</v>
      </c>
      <c r="AA845" s="5" t="s">
        <v>1465</v>
      </c>
      <c r="AB845" s="5" t="s">
        <v>1466</v>
      </c>
      <c r="AC845" s="5" t="s">
        <v>100</v>
      </c>
      <c r="AD845" s="5" t="s">
        <v>1442</v>
      </c>
      <c r="AH845" s="5" t="s">
        <v>1782</v>
      </c>
      <c r="BB845" s="85" t="str">
        <f aca="false">IF(ISERROR(VLOOKUP($B845,$AB:$AX,1,0)),0,(VLOOKUP($B845,$AB:$AX,1,0)))</f>
        <v>Kraft</v>
      </c>
      <c r="BC845" s="86" t="str">
        <f aca="false">IF(ISERROR(VLOOKUP($B845,$AB:$AX,2,0)),0,(VLOOKUP($B845,$AB:$AX,2,0)))</f>
        <v>Q3 01</v>
      </c>
      <c r="BD845" s="164" t="str">
        <f aca="false">IF(ISERROR(VLOOKUP($B845,$AB:$AX,3,0)),0,(VLOOKUP($B845,$AB:$AX,3,0)))</f>
        <v>Patrick Bastien</v>
      </c>
      <c r="BE845" s="164" t="n">
        <f aca="false">IF(ISERROR(VLOOKUP($B845,$AB:$AX,4,0)),0,(VLOOKUP($B845,$AB:$AX,4,0)))</f>
        <v>0</v>
      </c>
      <c r="BF845" s="164" t="n">
        <f aca="false">IF(ISERROR(VLOOKUP($B845,$AB:$AX,5,0)),0,(VLOOKUP($B845,$AB:$AX,5,0)))</f>
        <v>0</v>
      </c>
      <c r="BG845" s="164" t="n">
        <f aca="false">IF(ISERROR(VLOOKUP($B845,$AB:$AX,6,0)),0,(VLOOKUP($B845,$AB:$AX,6,0)))</f>
        <v>0</v>
      </c>
      <c r="BH845" s="164" t="str">
        <f aca="false">IF(ISERROR(VLOOKUP($B845,$AB:$AX,7,0)),0,(VLOOKUP($B845,$AB:$AX,7,0)))</f>
        <v>Anthony Shillingford</v>
      </c>
      <c r="BI845" s="164" t="n">
        <f aca="false">IF(ISERROR(VLOOKUP($B845,$AB:$AX,8,0)),0,(VLOOKUP($B845,$AB:$AX,8,0)))</f>
        <v>0</v>
      </c>
      <c r="BJ845" s="164" t="n">
        <f aca="false">IF(ISERROR(VLOOKUP($B845,$AB:$AX,9,0)),0,(VLOOKUP($B845,$AB:$AX,9,0)))</f>
        <v>0</v>
      </c>
      <c r="BK845" s="165" t="n">
        <f aca="false">IF(ISERROR(VLOOKUP($B845,$AB:$AX,10,0)),0,(VLOOKUP($B845,$AB:$AX,10,0)))</f>
        <v>0</v>
      </c>
    </row>
    <row r="846" customFormat="false" ht="12.75" hidden="true" customHeight="false" outlineLevel="0" collapsed="false">
      <c r="A846" s="174" t="s">
        <v>1469</v>
      </c>
      <c r="B846" s="94" t="s">
        <v>1470</v>
      </c>
      <c r="C846" s="21" t="s">
        <v>144</v>
      </c>
      <c r="D846" s="22" t="s">
        <v>1452</v>
      </c>
      <c r="H846" s="22" t="s">
        <v>1782</v>
      </c>
      <c r="AA846" s="5" t="s">
        <v>1469</v>
      </c>
      <c r="AB846" s="5" t="s">
        <v>1470</v>
      </c>
      <c r="AC846" s="5" t="s">
        <v>100</v>
      </c>
      <c r="AD846" s="5" t="s">
        <v>1452</v>
      </c>
      <c r="AH846" s="5" t="s">
        <v>1782</v>
      </c>
      <c r="BB846" s="85" t="str">
        <f aca="false">IF(ISERROR(VLOOKUP($B846,$AB:$AX,1,0)),0,(VLOOKUP($B846,$AB:$AX,1,0)))</f>
        <v>CrownCork&amp;Seal</v>
      </c>
      <c r="BC846" s="86" t="str">
        <f aca="false">IF(ISERROR(VLOOKUP($B846,$AB:$AX,2,0)),0,(VLOOKUP($B846,$AB:$AX,2,0)))</f>
        <v>Q3 01</v>
      </c>
      <c r="BD846" s="164" t="str">
        <f aca="false">IF(ISERROR(VLOOKUP($B846,$AB:$AX,3,0)),0,(VLOOKUP($B846,$AB:$AX,3,0)))</f>
        <v>Paul Turner</v>
      </c>
      <c r="BE846" s="164" t="n">
        <f aca="false">IF(ISERROR(VLOOKUP($B846,$AB:$AX,4,0)),0,(VLOOKUP($B846,$AB:$AX,4,0)))</f>
        <v>0</v>
      </c>
      <c r="BF846" s="164" t="n">
        <f aca="false">IF(ISERROR(VLOOKUP($B846,$AB:$AX,5,0)),0,(VLOOKUP($B846,$AB:$AX,5,0)))</f>
        <v>0</v>
      </c>
      <c r="BG846" s="164" t="n">
        <f aca="false">IF(ISERROR(VLOOKUP($B846,$AB:$AX,6,0)),0,(VLOOKUP($B846,$AB:$AX,6,0)))</f>
        <v>0</v>
      </c>
      <c r="BH846" s="164" t="str">
        <f aca="false">IF(ISERROR(VLOOKUP($B846,$AB:$AX,7,0)),0,(VLOOKUP($B846,$AB:$AX,7,0)))</f>
        <v>Anthony Shillingford</v>
      </c>
      <c r="BI846" s="164" t="n">
        <f aca="false">IF(ISERROR(VLOOKUP($B846,$AB:$AX,8,0)),0,(VLOOKUP($B846,$AB:$AX,8,0)))</f>
        <v>0</v>
      </c>
      <c r="BJ846" s="164" t="n">
        <f aca="false">IF(ISERROR(VLOOKUP($B846,$AB:$AX,9,0)),0,(VLOOKUP($B846,$AB:$AX,9,0)))</f>
        <v>0</v>
      </c>
      <c r="BK846" s="165" t="n">
        <f aca="false">IF(ISERROR(VLOOKUP($B846,$AB:$AX,10,0)),0,(VLOOKUP($B846,$AB:$AX,10,0)))</f>
        <v>0</v>
      </c>
    </row>
    <row r="847" customFormat="false" ht="12.75" hidden="true" customHeight="false" outlineLevel="0" collapsed="false">
      <c r="A847" s="174" t="s">
        <v>1472</v>
      </c>
      <c r="B847" s="94" t="s">
        <v>1473</v>
      </c>
      <c r="C847" s="21" t="s">
        <v>144</v>
      </c>
      <c r="D847" s="22" t="s">
        <v>1437</v>
      </c>
      <c r="H847" s="22" t="s">
        <v>1782</v>
      </c>
      <c r="AA847" s="5" t="s">
        <v>1472</v>
      </c>
      <c r="AB847" s="5" t="s">
        <v>1473</v>
      </c>
      <c r="AC847" s="5" t="s">
        <v>144</v>
      </c>
      <c r="AD847" s="5" t="s">
        <v>1437</v>
      </c>
      <c r="AH847" s="5" t="s">
        <v>1782</v>
      </c>
      <c r="BB847" s="85" t="str">
        <f aca="false">IF(ISERROR(VLOOKUP($B847,$AB:$AX,1,0)),0,(VLOOKUP($B847,$AB:$AX,1,0)))</f>
        <v>Procter &amp; Gamble</v>
      </c>
      <c r="BC847" s="86" t="str">
        <f aca="false">IF(ISERROR(VLOOKUP($B847,$AB:$AX,2,0)),0,(VLOOKUP($B847,$AB:$AX,2,0)))</f>
        <v>Q4 01</v>
      </c>
      <c r="BD847" s="164" t="str">
        <f aca="false">IF(ISERROR(VLOOKUP($B847,$AB:$AX,3,0)),0,(VLOOKUP($B847,$AB:$AX,3,0)))</f>
        <v>Bob Manasse</v>
      </c>
      <c r="BE847" s="164" t="n">
        <f aca="false">IF(ISERROR(VLOOKUP($B847,$AB:$AX,4,0)),0,(VLOOKUP($B847,$AB:$AX,4,0)))</f>
        <v>0</v>
      </c>
      <c r="BF847" s="164" t="n">
        <f aca="false">IF(ISERROR(VLOOKUP($B847,$AB:$AX,5,0)),0,(VLOOKUP($B847,$AB:$AX,5,0)))</f>
        <v>0</v>
      </c>
      <c r="BG847" s="164" t="n">
        <f aca="false">IF(ISERROR(VLOOKUP($B847,$AB:$AX,6,0)),0,(VLOOKUP($B847,$AB:$AX,6,0)))</f>
        <v>0</v>
      </c>
      <c r="BH847" s="164" t="str">
        <f aca="false">IF(ISERROR(VLOOKUP($B847,$AB:$AX,7,0)),0,(VLOOKUP($B847,$AB:$AX,7,0)))</f>
        <v>Anthony Shillingford</v>
      </c>
      <c r="BI847" s="164" t="n">
        <f aca="false">IF(ISERROR(VLOOKUP($B847,$AB:$AX,8,0)),0,(VLOOKUP($B847,$AB:$AX,8,0)))</f>
        <v>0</v>
      </c>
      <c r="BJ847" s="164" t="n">
        <f aca="false">IF(ISERROR(VLOOKUP($B847,$AB:$AX,9,0)),0,(VLOOKUP($B847,$AB:$AX,9,0)))</f>
        <v>0</v>
      </c>
      <c r="BK847" s="165" t="n">
        <f aca="false">IF(ISERROR(VLOOKUP($B847,$AB:$AX,10,0)),0,(VLOOKUP($B847,$AB:$AX,10,0)))</f>
        <v>0</v>
      </c>
    </row>
    <row r="848" customFormat="false" ht="12.75" hidden="true" customHeight="false" outlineLevel="0" collapsed="false">
      <c r="A848" s="174" t="s">
        <v>1476</v>
      </c>
      <c r="B848" s="94" t="s">
        <v>1477</v>
      </c>
      <c r="C848" s="21" t="s">
        <v>144</v>
      </c>
      <c r="D848" s="22" t="s">
        <v>1478</v>
      </c>
      <c r="H848" s="22" t="s">
        <v>1782</v>
      </c>
      <c r="AA848" s="5" t="s">
        <v>1476</v>
      </c>
      <c r="AB848" s="5" t="s">
        <v>1477</v>
      </c>
      <c r="AC848" s="5" t="s">
        <v>144</v>
      </c>
      <c r="AD848" s="5" t="s">
        <v>1478</v>
      </c>
      <c r="AH848" s="5" t="s">
        <v>1782</v>
      </c>
      <c r="BB848" s="85" t="str">
        <f aca="false">IF(ISERROR(VLOOKUP($B848,$AB:$AX,1,0)),0,(VLOOKUP($B848,$AB:$AX,1,0)))</f>
        <v>BAE Systems</v>
      </c>
      <c r="BC848" s="86" t="str">
        <f aca="false">IF(ISERROR(VLOOKUP($B848,$AB:$AX,2,0)),0,(VLOOKUP($B848,$AB:$AX,2,0)))</f>
        <v>Q4 01</v>
      </c>
      <c r="BD848" s="164" t="str">
        <f aca="false">IF(ISERROR(VLOOKUP($B848,$AB:$AX,3,0)),0,(VLOOKUP($B848,$AB:$AX,3,0)))</f>
        <v>Neil McDermottt</v>
      </c>
      <c r="BE848" s="164" t="n">
        <f aca="false">IF(ISERROR(VLOOKUP($B848,$AB:$AX,4,0)),0,(VLOOKUP($B848,$AB:$AX,4,0)))</f>
        <v>0</v>
      </c>
      <c r="BF848" s="164" t="n">
        <f aca="false">IF(ISERROR(VLOOKUP($B848,$AB:$AX,5,0)),0,(VLOOKUP($B848,$AB:$AX,5,0)))</f>
        <v>0</v>
      </c>
      <c r="BG848" s="164" t="n">
        <f aca="false">IF(ISERROR(VLOOKUP($B848,$AB:$AX,6,0)),0,(VLOOKUP($B848,$AB:$AX,6,0)))</f>
        <v>0</v>
      </c>
      <c r="BH848" s="164" t="str">
        <f aca="false">IF(ISERROR(VLOOKUP($B848,$AB:$AX,7,0)),0,(VLOOKUP($B848,$AB:$AX,7,0)))</f>
        <v>Anthony Shillingford</v>
      </c>
      <c r="BI848" s="164" t="n">
        <f aca="false">IF(ISERROR(VLOOKUP($B848,$AB:$AX,8,0)),0,(VLOOKUP($B848,$AB:$AX,8,0)))</f>
        <v>0</v>
      </c>
      <c r="BJ848" s="164" t="n">
        <f aca="false">IF(ISERROR(VLOOKUP($B848,$AB:$AX,9,0)),0,(VLOOKUP($B848,$AB:$AX,9,0)))</f>
        <v>0</v>
      </c>
      <c r="BK848" s="165" t="n">
        <f aca="false">IF(ISERROR(VLOOKUP($B848,$AB:$AX,10,0)),0,(VLOOKUP($B848,$AB:$AX,10,0)))</f>
        <v>0</v>
      </c>
    </row>
    <row r="849" customFormat="false" ht="12.75" hidden="true" customHeight="false" outlineLevel="0" collapsed="false">
      <c r="A849" s="174" t="s">
        <v>1480</v>
      </c>
      <c r="AA849" s="5" t="s">
        <v>1480</v>
      </c>
      <c r="BB849" s="85" t="n">
        <f aca="false">IF(ISERROR(VLOOKUP($B849,$AB:$AX,1,0)),0,(VLOOKUP($B849,$AB:$AX,1,0)))</f>
        <v>0</v>
      </c>
      <c r="BC849" s="86" t="n">
        <f aca="false">IF(ISERROR(VLOOKUP($B849,$AB:$AX,2,0)),0,(VLOOKUP($B849,$AB:$AX,2,0)))</f>
        <v>0</v>
      </c>
      <c r="BD849" s="164" t="n">
        <f aca="false">IF(ISERROR(VLOOKUP($B849,$AB:$AX,3,0)),0,(VLOOKUP($B849,$AB:$AX,3,0)))</f>
        <v>0</v>
      </c>
      <c r="BE849" s="164" t="n">
        <f aca="false">IF(ISERROR(VLOOKUP($B849,$AB:$AX,4,0)),0,(VLOOKUP($B849,$AB:$AX,4,0)))</f>
        <v>0</v>
      </c>
      <c r="BF849" s="164" t="n">
        <f aca="false">IF(ISERROR(VLOOKUP($B849,$AB:$AX,5,0)),0,(VLOOKUP($B849,$AB:$AX,5,0)))</f>
        <v>0</v>
      </c>
      <c r="BG849" s="164" t="n">
        <f aca="false">IF(ISERROR(VLOOKUP($B849,$AB:$AX,6,0)),0,(VLOOKUP($B849,$AB:$AX,6,0)))</f>
        <v>0</v>
      </c>
      <c r="BH849" s="164" t="n">
        <f aca="false">IF(ISERROR(VLOOKUP($B849,$AB:$AX,7,0)),0,(VLOOKUP($B849,$AB:$AX,7,0)))</f>
        <v>0</v>
      </c>
      <c r="BI849" s="164" t="n">
        <f aca="false">IF(ISERROR(VLOOKUP($B849,$AB:$AX,8,0)),0,(VLOOKUP($B849,$AB:$AX,8,0)))</f>
        <v>0</v>
      </c>
      <c r="BJ849" s="164" t="n">
        <f aca="false">IF(ISERROR(VLOOKUP($B849,$AB:$AX,9,0)),0,(VLOOKUP($B849,$AB:$AX,9,0)))</f>
        <v>0</v>
      </c>
      <c r="BK849" s="165" t="n">
        <f aca="false">IF(ISERROR(VLOOKUP($B849,$AB:$AX,10,0)),0,(VLOOKUP($B849,$AB:$AX,10,0)))</f>
        <v>0</v>
      </c>
    </row>
    <row r="850" customFormat="false" ht="12.75" hidden="true" customHeight="false" outlineLevel="0" collapsed="false">
      <c r="A850" s="174" t="s">
        <v>1481</v>
      </c>
      <c r="AA850" s="5" t="s">
        <v>1481</v>
      </c>
      <c r="BB850" s="85" t="n">
        <f aca="false">IF(ISERROR(VLOOKUP($B850,$AB:$AX,1,0)),0,(VLOOKUP($B850,$AB:$AX,1,0)))</f>
        <v>0</v>
      </c>
      <c r="BC850" s="86" t="n">
        <f aca="false">IF(ISERROR(VLOOKUP($B850,$AB:$AX,2,0)),0,(VLOOKUP($B850,$AB:$AX,2,0)))</f>
        <v>0</v>
      </c>
      <c r="BD850" s="164" t="n">
        <f aca="false">IF(ISERROR(VLOOKUP($B850,$AB:$AX,3,0)),0,(VLOOKUP($B850,$AB:$AX,3,0)))</f>
        <v>0</v>
      </c>
      <c r="BE850" s="164" t="n">
        <f aca="false">IF(ISERROR(VLOOKUP($B850,$AB:$AX,4,0)),0,(VLOOKUP($B850,$AB:$AX,4,0)))</f>
        <v>0</v>
      </c>
      <c r="BF850" s="164" t="n">
        <f aca="false">IF(ISERROR(VLOOKUP($B850,$AB:$AX,5,0)),0,(VLOOKUP($B850,$AB:$AX,5,0)))</f>
        <v>0</v>
      </c>
      <c r="BG850" s="164" t="n">
        <f aca="false">IF(ISERROR(VLOOKUP($B850,$AB:$AX,6,0)),0,(VLOOKUP($B850,$AB:$AX,6,0)))</f>
        <v>0</v>
      </c>
      <c r="BH850" s="164" t="n">
        <f aca="false">IF(ISERROR(VLOOKUP($B850,$AB:$AX,7,0)),0,(VLOOKUP($B850,$AB:$AX,7,0)))</f>
        <v>0</v>
      </c>
      <c r="BI850" s="164" t="n">
        <f aca="false">IF(ISERROR(VLOOKUP($B850,$AB:$AX,8,0)),0,(VLOOKUP($B850,$AB:$AX,8,0)))</f>
        <v>0</v>
      </c>
      <c r="BJ850" s="164" t="n">
        <f aca="false">IF(ISERROR(VLOOKUP($B850,$AB:$AX,9,0)),0,(VLOOKUP($B850,$AB:$AX,9,0)))</f>
        <v>0</v>
      </c>
      <c r="BK850" s="165" t="n">
        <f aca="false">IF(ISERROR(VLOOKUP($B850,$AB:$AX,10,0)),0,(VLOOKUP($B850,$AB:$AX,10,0)))</f>
        <v>0</v>
      </c>
    </row>
    <row r="851" customFormat="false" ht="12.75" hidden="true" customHeight="false" outlineLevel="0" collapsed="false">
      <c r="A851" s="174" t="s">
        <v>1482</v>
      </c>
      <c r="AA851" s="5" t="s">
        <v>1482</v>
      </c>
      <c r="BB851" s="85" t="n">
        <f aca="false">IF(ISERROR(VLOOKUP($B851,$AB:$AX,1,0)),0,(VLOOKUP($B851,$AB:$AX,1,0)))</f>
        <v>0</v>
      </c>
      <c r="BC851" s="86" t="n">
        <f aca="false">IF(ISERROR(VLOOKUP($B851,$AB:$AX,2,0)),0,(VLOOKUP($B851,$AB:$AX,2,0)))</f>
        <v>0</v>
      </c>
      <c r="BD851" s="164" t="n">
        <f aca="false">IF(ISERROR(VLOOKUP($B851,$AB:$AX,3,0)),0,(VLOOKUP($B851,$AB:$AX,3,0)))</f>
        <v>0</v>
      </c>
      <c r="BE851" s="164" t="n">
        <f aca="false">IF(ISERROR(VLOOKUP($B851,$AB:$AX,4,0)),0,(VLOOKUP($B851,$AB:$AX,4,0)))</f>
        <v>0</v>
      </c>
      <c r="BF851" s="164" t="n">
        <f aca="false">IF(ISERROR(VLOOKUP($B851,$AB:$AX,5,0)),0,(VLOOKUP($B851,$AB:$AX,5,0)))</f>
        <v>0</v>
      </c>
      <c r="BG851" s="164" t="n">
        <f aca="false">IF(ISERROR(VLOOKUP($B851,$AB:$AX,6,0)),0,(VLOOKUP($B851,$AB:$AX,6,0)))</f>
        <v>0</v>
      </c>
      <c r="BH851" s="164" t="n">
        <f aca="false">IF(ISERROR(VLOOKUP($B851,$AB:$AX,7,0)),0,(VLOOKUP($B851,$AB:$AX,7,0)))</f>
        <v>0</v>
      </c>
      <c r="BI851" s="164" t="n">
        <f aca="false">IF(ISERROR(VLOOKUP($B851,$AB:$AX,8,0)),0,(VLOOKUP($B851,$AB:$AX,8,0)))</f>
        <v>0</v>
      </c>
      <c r="BJ851" s="164" t="n">
        <f aca="false">IF(ISERROR(VLOOKUP($B851,$AB:$AX,9,0)),0,(VLOOKUP($B851,$AB:$AX,9,0)))</f>
        <v>0</v>
      </c>
      <c r="BK851" s="165" t="n">
        <f aca="false">IF(ISERROR(VLOOKUP($B851,$AB:$AX,10,0)),0,(VLOOKUP($B851,$AB:$AX,10,0)))</f>
        <v>0</v>
      </c>
    </row>
    <row r="852" customFormat="false" ht="12.75" hidden="true" customHeight="false" outlineLevel="0" collapsed="false">
      <c r="A852" s="174" t="s">
        <v>1483</v>
      </c>
      <c r="AA852" s="5" t="s">
        <v>1483</v>
      </c>
      <c r="BB852" s="85" t="n">
        <f aca="false">IF(ISERROR(VLOOKUP($B852,$AB:$AX,1,0)),0,(VLOOKUP($B852,$AB:$AX,1,0)))</f>
        <v>0</v>
      </c>
      <c r="BC852" s="86" t="n">
        <f aca="false">IF(ISERROR(VLOOKUP($B852,$AB:$AX,2,0)),0,(VLOOKUP($B852,$AB:$AX,2,0)))</f>
        <v>0</v>
      </c>
      <c r="BD852" s="164" t="n">
        <f aca="false">IF(ISERROR(VLOOKUP($B852,$AB:$AX,3,0)),0,(VLOOKUP($B852,$AB:$AX,3,0)))</f>
        <v>0</v>
      </c>
      <c r="BE852" s="164" t="n">
        <f aca="false">IF(ISERROR(VLOOKUP($B852,$AB:$AX,4,0)),0,(VLOOKUP($B852,$AB:$AX,4,0)))</f>
        <v>0</v>
      </c>
      <c r="BF852" s="164" t="n">
        <f aca="false">IF(ISERROR(VLOOKUP($B852,$AB:$AX,5,0)),0,(VLOOKUP($B852,$AB:$AX,5,0)))</f>
        <v>0</v>
      </c>
      <c r="BG852" s="164" t="n">
        <f aca="false">IF(ISERROR(VLOOKUP($B852,$AB:$AX,6,0)),0,(VLOOKUP($B852,$AB:$AX,6,0)))</f>
        <v>0</v>
      </c>
      <c r="BH852" s="164" t="n">
        <f aca="false">IF(ISERROR(VLOOKUP($B852,$AB:$AX,7,0)),0,(VLOOKUP($B852,$AB:$AX,7,0)))</f>
        <v>0</v>
      </c>
      <c r="BI852" s="164" t="n">
        <f aca="false">IF(ISERROR(VLOOKUP($B852,$AB:$AX,8,0)),0,(VLOOKUP($B852,$AB:$AX,8,0)))</f>
        <v>0</v>
      </c>
      <c r="BJ852" s="164" t="n">
        <f aca="false">IF(ISERROR(VLOOKUP($B852,$AB:$AX,9,0)),0,(VLOOKUP($B852,$AB:$AX,9,0)))</f>
        <v>0</v>
      </c>
      <c r="BK852" s="165" t="n">
        <f aca="false">IF(ISERROR(VLOOKUP($B852,$AB:$AX,10,0)),0,(VLOOKUP($B852,$AB:$AX,10,0)))</f>
        <v>0</v>
      </c>
    </row>
    <row r="853" customFormat="false" ht="12.75" hidden="true" customHeight="false" outlineLevel="0" collapsed="false">
      <c r="A853" s="174" t="s">
        <v>1484</v>
      </c>
      <c r="AA853" s="5" t="s">
        <v>1484</v>
      </c>
      <c r="BB853" s="85" t="n">
        <f aca="false">IF(ISERROR(VLOOKUP($B853,$AB:$AX,1,0)),0,(VLOOKUP($B853,$AB:$AX,1,0)))</f>
        <v>0</v>
      </c>
      <c r="BC853" s="86" t="n">
        <f aca="false">IF(ISERROR(VLOOKUP($B853,$AB:$AX,2,0)),0,(VLOOKUP($B853,$AB:$AX,2,0)))</f>
        <v>0</v>
      </c>
      <c r="BD853" s="164" t="n">
        <f aca="false">IF(ISERROR(VLOOKUP($B853,$AB:$AX,3,0)),0,(VLOOKUP($B853,$AB:$AX,3,0)))</f>
        <v>0</v>
      </c>
      <c r="BE853" s="164" t="n">
        <f aca="false">IF(ISERROR(VLOOKUP($B853,$AB:$AX,4,0)),0,(VLOOKUP($B853,$AB:$AX,4,0)))</f>
        <v>0</v>
      </c>
      <c r="BF853" s="164" t="n">
        <f aca="false">IF(ISERROR(VLOOKUP($B853,$AB:$AX,5,0)),0,(VLOOKUP($B853,$AB:$AX,5,0)))</f>
        <v>0</v>
      </c>
      <c r="BG853" s="164" t="n">
        <f aca="false">IF(ISERROR(VLOOKUP($B853,$AB:$AX,6,0)),0,(VLOOKUP($B853,$AB:$AX,6,0)))</f>
        <v>0</v>
      </c>
      <c r="BH853" s="164" t="n">
        <f aca="false">IF(ISERROR(VLOOKUP($B853,$AB:$AX,7,0)),0,(VLOOKUP($B853,$AB:$AX,7,0)))</f>
        <v>0</v>
      </c>
      <c r="BI853" s="164" t="n">
        <f aca="false">IF(ISERROR(VLOOKUP($B853,$AB:$AX,8,0)),0,(VLOOKUP($B853,$AB:$AX,8,0)))</f>
        <v>0</v>
      </c>
      <c r="BJ853" s="164" t="n">
        <f aca="false">IF(ISERROR(VLOOKUP($B853,$AB:$AX,9,0)),0,(VLOOKUP($B853,$AB:$AX,9,0)))</f>
        <v>0</v>
      </c>
      <c r="BK853" s="165" t="n">
        <f aca="false">IF(ISERROR(VLOOKUP($B853,$AB:$AX,10,0)),0,(VLOOKUP($B853,$AB:$AX,10,0)))</f>
        <v>0</v>
      </c>
    </row>
    <row r="854" customFormat="false" ht="12.75" hidden="true" customHeight="false" outlineLevel="0" collapsed="false">
      <c r="A854" s="174" t="s">
        <v>1485</v>
      </c>
      <c r="AA854" s="5" t="s">
        <v>1485</v>
      </c>
      <c r="BB854" s="85" t="n">
        <f aca="false">IF(ISERROR(VLOOKUP($B854,$AB:$AX,1,0)),0,(VLOOKUP($B854,$AB:$AX,1,0)))</f>
        <v>0</v>
      </c>
      <c r="BC854" s="86" t="n">
        <f aca="false">IF(ISERROR(VLOOKUP($B854,$AB:$AX,2,0)),0,(VLOOKUP($B854,$AB:$AX,2,0)))</f>
        <v>0</v>
      </c>
      <c r="BD854" s="164" t="n">
        <f aca="false">IF(ISERROR(VLOOKUP($B854,$AB:$AX,3,0)),0,(VLOOKUP($B854,$AB:$AX,3,0)))</f>
        <v>0</v>
      </c>
      <c r="BE854" s="164" t="n">
        <f aca="false">IF(ISERROR(VLOOKUP($B854,$AB:$AX,4,0)),0,(VLOOKUP($B854,$AB:$AX,4,0)))</f>
        <v>0</v>
      </c>
      <c r="BF854" s="164" t="n">
        <f aca="false">IF(ISERROR(VLOOKUP($B854,$AB:$AX,5,0)),0,(VLOOKUP($B854,$AB:$AX,5,0)))</f>
        <v>0</v>
      </c>
      <c r="BG854" s="164" t="n">
        <f aca="false">IF(ISERROR(VLOOKUP($B854,$AB:$AX,6,0)),0,(VLOOKUP($B854,$AB:$AX,6,0)))</f>
        <v>0</v>
      </c>
      <c r="BH854" s="164" t="n">
        <f aca="false">IF(ISERROR(VLOOKUP($B854,$AB:$AX,7,0)),0,(VLOOKUP($B854,$AB:$AX,7,0)))</f>
        <v>0</v>
      </c>
      <c r="BI854" s="164" t="n">
        <f aca="false">IF(ISERROR(VLOOKUP($B854,$AB:$AX,8,0)),0,(VLOOKUP($B854,$AB:$AX,8,0)))</f>
        <v>0</v>
      </c>
      <c r="BJ854" s="164" t="n">
        <f aca="false">IF(ISERROR(VLOOKUP($B854,$AB:$AX,9,0)),0,(VLOOKUP($B854,$AB:$AX,9,0)))</f>
        <v>0</v>
      </c>
      <c r="BK854" s="165" t="n">
        <f aca="false">IF(ISERROR(VLOOKUP($B854,$AB:$AX,10,0)),0,(VLOOKUP($B854,$AB:$AX,10,0)))</f>
        <v>0</v>
      </c>
    </row>
    <row r="855" customFormat="false" ht="12.75" hidden="true" customHeight="false" outlineLevel="0" collapsed="false">
      <c r="A855" s="174" t="s">
        <v>1486</v>
      </c>
      <c r="AA855" s="5" t="s">
        <v>1486</v>
      </c>
      <c r="BB855" s="85" t="n">
        <f aca="false">IF(ISERROR(VLOOKUP($B855,$AB:$AX,1,0)),0,(VLOOKUP($B855,$AB:$AX,1,0)))</f>
        <v>0</v>
      </c>
      <c r="BC855" s="86" t="n">
        <f aca="false">IF(ISERROR(VLOOKUP($B855,$AB:$AX,2,0)),0,(VLOOKUP($B855,$AB:$AX,2,0)))</f>
        <v>0</v>
      </c>
      <c r="BD855" s="164" t="n">
        <f aca="false">IF(ISERROR(VLOOKUP($B855,$AB:$AX,3,0)),0,(VLOOKUP($B855,$AB:$AX,3,0)))</f>
        <v>0</v>
      </c>
      <c r="BE855" s="164" t="n">
        <f aca="false">IF(ISERROR(VLOOKUP($B855,$AB:$AX,4,0)),0,(VLOOKUP($B855,$AB:$AX,4,0)))</f>
        <v>0</v>
      </c>
      <c r="BF855" s="164" t="n">
        <f aca="false">IF(ISERROR(VLOOKUP($B855,$AB:$AX,5,0)),0,(VLOOKUP($B855,$AB:$AX,5,0)))</f>
        <v>0</v>
      </c>
      <c r="BG855" s="164" t="n">
        <f aca="false">IF(ISERROR(VLOOKUP($B855,$AB:$AX,6,0)),0,(VLOOKUP($B855,$AB:$AX,6,0)))</f>
        <v>0</v>
      </c>
      <c r="BH855" s="164" t="n">
        <f aca="false">IF(ISERROR(VLOOKUP($B855,$AB:$AX,7,0)),0,(VLOOKUP($B855,$AB:$AX,7,0)))</f>
        <v>0</v>
      </c>
      <c r="BI855" s="164" t="n">
        <f aca="false">IF(ISERROR(VLOOKUP($B855,$AB:$AX,8,0)),0,(VLOOKUP($B855,$AB:$AX,8,0)))</f>
        <v>0</v>
      </c>
      <c r="BJ855" s="164" t="n">
        <f aca="false">IF(ISERROR(VLOOKUP($B855,$AB:$AX,9,0)),0,(VLOOKUP($B855,$AB:$AX,9,0)))</f>
        <v>0</v>
      </c>
      <c r="BK855" s="165" t="n">
        <f aca="false">IF(ISERROR(VLOOKUP($B855,$AB:$AX,10,0)),0,(VLOOKUP($B855,$AB:$AX,10,0)))</f>
        <v>0</v>
      </c>
    </row>
    <row r="856" customFormat="false" ht="12.75" hidden="true" customHeight="false" outlineLevel="0" collapsed="false">
      <c r="A856" s="174" t="s">
        <v>1487</v>
      </c>
      <c r="AA856" s="5" t="s">
        <v>1487</v>
      </c>
      <c r="BB856" s="85" t="n">
        <f aca="false">IF(ISERROR(VLOOKUP($B856,$AB:$AX,1,0)),0,(VLOOKUP($B856,$AB:$AX,1,0)))</f>
        <v>0</v>
      </c>
      <c r="BC856" s="86" t="n">
        <f aca="false">IF(ISERROR(VLOOKUP($B856,$AB:$AX,2,0)),0,(VLOOKUP($B856,$AB:$AX,2,0)))</f>
        <v>0</v>
      </c>
      <c r="BD856" s="164" t="n">
        <f aca="false">IF(ISERROR(VLOOKUP($B856,$AB:$AX,3,0)),0,(VLOOKUP($B856,$AB:$AX,3,0)))</f>
        <v>0</v>
      </c>
      <c r="BE856" s="164" t="n">
        <f aca="false">IF(ISERROR(VLOOKUP($B856,$AB:$AX,4,0)),0,(VLOOKUP($B856,$AB:$AX,4,0)))</f>
        <v>0</v>
      </c>
      <c r="BF856" s="164" t="n">
        <f aca="false">IF(ISERROR(VLOOKUP($B856,$AB:$AX,5,0)),0,(VLOOKUP($B856,$AB:$AX,5,0)))</f>
        <v>0</v>
      </c>
      <c r="BG856" s="164" t="n">
        <f aca="false">IF(ISERROR(VLOOKUP($B856,$AB:$AX,6,0)),0,(VLOOKUP($B856,$AB:$AX,6,0)))</f>
        <v>0</v>
      </c>
      <c r="BH856" s="164" t="n">
        <f aca="false">IF(ISERROR(VLOOKUP($B856,$AB:$AX,7,0)),0,(VLOOKUP($B856,$AB:$AX,7,0)))</f>
        <v>0</v>
      </c>
      <c r="BI856" s="164" t="n">
        <f aca="false">IF(ISERROR(VLOOKUP($B856,$AB:$AX,8,0)),0,(VLOOKUP($B856,$AB:$AX,8,0)))</f>
        <v>0</v>
      </c>
      <c r="BJ856" s="164" t="n">
        <f aca="false">IF(ISERROR(VLOOKUP($B856,$AB:$AX,9,0)),0,(VLOOKUP($B856,$AB:$AX,9,0)))</f>
        <v>0</v>
      </c>
      <c r="BK856" s="165" t="n">
        <f aca="false">IF(ISERROR(VLOOKUP($B856,$AB:$AX,10,0)),0,(VLOOKUP($B856,$AB:$AX,10,0)))</f>
        <v>0</v>
      </c>
    </row>
    <row r="857" customFormat="false" ht="12.75" hidden="true" customHeight="false" outlineLevel="0" collapsed="false">
      <c r="A857" s="174" t="s">
        <v>1488</v>
      </c>
      <c r="AA857" s="5" t="s">
        <v>1488</v>
      </c>
      <c r="BB857" s="85" t="n">
        <f aca="false">IF(ISERROR(VLOOKUP($B857,$AB:$AX,1,0)),0,(VLOOKUP($B857,$AB:$AX,1,0)))</f>
        <v>0</v>
      </c>
      <c r="BC857" s="86" t="n">
        <f aca="false">IF(ISERROR(VLOOKUP($B857,$AB:$AX,2,0)),0,(VLOOKUP($B857,$AB:$AX,2,0)))</f>
        <v>0</v>
      </c>
      <c r="BD857" s="164" t="n">
        <f aca="false">IF(ISERROR(VLOOKUP($B857,$AB:$AX,3,0)),0,(VLOOKUP($B857,$AB:$AX,3,0)))</f>
        <v>0</v>
      </c>
      <c r="BE857" s="164" t="n">
        <f aca="false">IF(ISERROR(VLOOKUP($B857,$AB:$AX,4,0)),0,(VLOOKUP($B857,$AB:$AX,4,0)))</f>
        <v>0</v>
      </c>
      <c r="BF857" s="164" t="n">
        <f aca="false">IF(ISERROR(VLOOKUP($B857,$AB:$AX,5,0)),0,(VLOOKUP($B857,$AB:$AX,5,0)))</f>
        <v>0</v>
      </c>
      <c r="BG857" s="164" t="n">
        <f aca="false">IF(ISERROR(VLOOKUP($B857,$AB:$AX,6,0)),0,(VLOOKUP($B857,$AB:$AX,6,0)))</f>
        <v>0</v>
      </c>
      <c r="BH857" s="164" t="n">
        <f aca="false">IF(ISERROR(VLOOKUP($B857,$AB:$AX,7,0)),0,(VLOOKUP($B857,$AB:$AX,7,0)))</f>
        <v>0</v>
      </c>
      <c r="BI857" s="164" t="n">
        <f aca="false">IF(ISERROR(VLOOKUP($B857,$AB:$AX,8,0)),0,(VLOOKUP($B857,$AB:$AX,8,0)))</f>
        <v>0</v>
      </c>
      <c r="BJ857" s="164" t="n">
        <f aca="false">IF(ISERROR(VLOOKUP($B857,$AB:$AX,9,0)),0,(VLOOKUP($B857,$AB:$AX,9,0)))</f>
        <v>0</v>
      </c>
      <c r="BK857" s="165" t="n">
        <f aca="false">IF(ISERROR(VLOOKUP($B857,$AB:$AX,10,0)),0,(VLOOKUP($B857,$AB:$AX,10,0)))</f>
        <v>0</v>
      </c>
    </row>
    <row r="858" customFormat="false" ht="12.75" hidden="true" customHeight="false" outlineLevel="0" collapsed="false">
      <c r="A858" s="174" t="s">
        <v>1489</v>
      </c>
      <c r="AA858" s="5" t="s">
        <v>1489</v>
      </c>
      <c r="BB858" s="85" t="n">
        <f aca="false">IF(ISERROR(VLOOKUP($B858,$AB:$AX,1,0)),0,(VLOOKUP($B858,$AB:$AX,1,0)))</f>
        <v>0</v>
      </c>
      <c r="BC858" s="86" t="n">
        <f aca="false">IF(ISERROR(VLOOKUP($B858,$AB:$AX,2,0)),0,(VLOOKUP($B858,$AB:$AX,2,0)))</f>
        <v>0</v>
      </c>
      <c r="BD858" s="164" t="n">
        <f aca="false">IF(ISERROR(VLOOKUP($B858,$AB:$AX,3,0)),0,(VLOOKUP($B858,$AB:$AX,3,0)))</f>
        <v>0</v>
      </c>
      <c r="BE858" s="164" t="n">
        <f aca="false">IF(ISERROR(VLOOKUP($B858,$AB:$AX,4,0)),0,(VLOOKUP($B858,$AB:$AX,4,0)))</f>
        <v>0</v>
      </c>
      <c r="BF858" s="164" t="n">
        <f aca="false">IF(ISERROR(VLOOKUP($B858,$AB:$AX,5,0)),0,(VLOOKUP($B858,$AB:$AX,5,0)))</f>
        <v>0</v>
      </c>
      <c r="BG858" s="164" t="n">
        <f aca="false">IF(ISERROR(VLOOKUP($B858,$AB:$AX,6,0)),0,(VLOOKUP($B858,$AB:$AX,6,0)))</f>
        <v>0</v>
      </c>
      <c r="BH858" s="164" t="n">
        <f aca="false">IF(ISERROR(VLOOKUP($B858,$AB:$AX,7,0)),0,(VLOOKUP($B858,$AB:$AX,7,0)))</f>
        <v>0</v>
      </c>
      <c r="BI858" s="164" t="n">
        <f aca="false">IF(ISERROR(VLOOKUP($B858,$AB:$AX,8,0)),0,(VLOOKUP($B858,$AB:$AX,8,0)))</f>
        <v>0</v>
      </c>
      <c r="BJ858" s="164" t="n">
        <f aca="false">IF(ISERROR(VLOOKUP($B858,$AB:$AX,9,0)),0,(VLOOKUP($B858,$AB:$AX,9,0)))</f>
        <v>0</v>
      </c>
      <c r="BK858" s="165" t="n">
        <f aca="false">IF(ISERROR(VLOOKUP($B858,$AB:$AX,10,0)),0,(VLOOKUP($B858,$AB:$AX,10,0)))</f>
        <v>0</v>
      </c>
    </row>
    <row r="859" customFormat="false" ht="12.75" hidden="true" customHeight="false" outlineLevel="0" collapsed="false">
      <c r="A859" s="174" t="s">
        <v>1490</v>
      </c>
      <c r="AA859" s="5" t="s">
        <v>1490</v>
      </c>
      <c r="BB859" s="85" t="n">
        <f aca="false">IF(ISERROR(VLOOKUP($B859,$AB:$AX,1,0)),0,(VLOOKUP($B859,$AB:$AX,1,0)))</f>
        <v>0</v>
      </c>
      <c r="BC859" s="86" t="n">
        <f aca="false">IF(ISERROR(VLOOKUP($B859,$AB:$AX,2,0)),0,(VLOOKUP($B859,$AB:$AX,2,0)))</f>
        <v>0</v>
      </c>
      <c r="BD859" s="164" t="n">
        <f aca="false">IF(ISERROR(VLOOKUP($B859,$AB:$AX,3,0)),0,(VLOOKUP($B859,$AB:$AX,3,0)))</f>
        <v>0</v>
      </c>
      <c r="BE859" s="164" t="n">
        <f aca="false">IF(ISERROR(VLOOKUP($B859,$AB:$AX,4,0)),0,(VLOOKUP($B859,$AB:$AX,4,0)))</f>
        <v>0</v>
      </c>
      <c r="BF859" s="164" t="n">
        <f aca="false">IF(ISERROR(VLOOKUP($B859,$AB:$AX,5,0)),0,(VLOOKUP($B859,$AB:$AX,5,0)))</f>
        <v>0</v>
      </c>
      <c r="BG859" s="164" t="n">
        <f aca="false">IF(ISERROR(VLOOKUP($B859,$AB:$AX,6,0)),0,(VLOOKUP($B859,$AB:$AX,6,0)))</f>
        <v>0</v>
      </c>
      <c r="BH859" s="164" t="n">
        <f aca="false">IF(ISERROR(VLOOKUP($B859,$AB:$AX,7,0)),0,(VLOOKUP($B859,$AB:$AX,7,0)))</f>
        <v>0</v>
      </c>
      <c r="BI859" s="164" t="n">
        <f aca="false">IF(ISERROR(VLOOKUP($B859,$AB:$AX,8,0)),0,(VLOOKUP($B859,$AB:$AX,8,0)))</f>
        <v>0</v>
      </c>
      <c r="BJ859" s="164" t="n">
        <f aca="false">IF(ISERROR(VLOOKUP($B859,$AB:$AX,9,0)),0,(VLOOKUP($B859,$AB:$AX,9,0)))</f>
        <v>0</v>
      </c>
      <c r="BK859" s="165" t="n">
        <f aca="false">IF(ISERROR(VLOOKUP($B859,$AB:$AX,10,0)),0,(VLOOKUP($B859,$AB:$AX,10,0)))</f>
        <v>0</v>
      </c>
    </row>
    <row r="860" customFormat="false" ht="12.75" hidden="true" customHeight="false" outlineLevel="0" collapsed="false">
      <c r="A860" s="174" t="s">
        <v>1491</v>
      </c>
      <c r="AA860" s="5" t="s">
        <v>1491</v>
      </c>
      <c r="BB860" s="85" t="n">
        <f aca="false">IF(ISERROR(VLOOKUP($B860,$AB:$AX,1,0)),0,(VLOOKUP($B860,$AB:$AX,1,0)))</f>
        <v>0</v>
      </c>
      <c r="BC860" s="86" t="n">
        <f aca="false">IF(ISERROR(VLOOKUP($B860,$AB:$AX,2,0)),0,(VLOOKUP($B860,$AB:$AX,2,0)))</f>
        <v>0</v>
      </c>
      <c r="BD860" s="164" t="n">
        <f aca="false">IF(ISERROR(VLOOKUP($B860,$AB:$AX,3,0)),0,(VLOOKUP($B860,$AB:$AX,3,0)))</f>
        <v>0</v>
      </c>
      <c r="BE860" s="164" t="n">
        <f aca="false">IF(ISERROR(VLOOKUP($B860,$AB:$AX,4,0)),0,(VLOOKUP($B860,$AB:$AX,4,0)))</f>
        <v>0</v>
      </c>
      <c r="BF860" s="164" t="n">
        <f aca="false">IF(ISERROR(VLOOKUP($B860,$AB:$AX,5,0)),0,(VLOOKUP($B860,$AB:$AX,5,0)))</f>
        <v>0</v>
      </c>
      <c r="BG860" s="164" t="n">
        <f aca="false">IF(ISERROR(VLOOKUP($B860,$AB:$AX,6,0)),0,(VLOOKUP($B860,$AB:$AX,6,0)))</f>
        <v>0</v>
      </c>
      <c r="BH860" s="164" t="n">
        <f aca="false">IF(ISERROR(VLOOKUP($B860,$AB:$AX,7,0)),0,(VLOOKUP($B860,$AB:$AX,7,0)))</f>
        <v>0</v>
      </c>
      <c r="BI860" s="164" t="n">
        <f aca="false">IF(ISERROR(VLOOKUP($B860,$AB:$AX,8,0)),0,(VLOOKUP($B860,$AB:$AX,8,0)))</f>
        <v>0</v>
      </c>
      <c r="BJ860" s="164" t="n">
        <f aca="false">IF(ISERROR(VLOOKUP($B860,$AB:$AX,9,0)),0,(VLOOKUP($B860,$AB:$AX,9,0)))</f>
        <v>0</v>
      </c>
      <c r="BK860" s="165" t="n">
        <f aca="false">IF(ISERROR(VLOOKUP($B860,$AB:$AX,10,0)),0,(VLOOKUP($B860,$AB:$AX,10,0)))</f>
        <v>0</v>
      </c>
    </row>
    <row r="861" customFormat="false" ht="12.75" hidden="true" customHeight="false" outlineLevel="0" collapsed="false">
      <c r="A861" s="174" t="s">
        <v>1492</v>
      </c>
      <c r="AA861" s="5" t="s">
        <v>1492</v>
      </c>
      <c r="BB861" s="85" t="n">
        <f aca="false">IF(ISERROR(VLOOKUP($B861,$AB:$AX,1,0)),0,(VLOOKUP($B861,$AB:$AX,1,0)))</f>
        <v>0</v>
      </c>
      <c r="BC861" s="86" t="n">
        <f aca="false">IF(ISERROR(VLOOKUP($B861,$AB:$AX,2,0)),0,(VLOOKUP($B861,$AB:$AX,2,0)))</f>
        <v>0</v>
      </c>
      <c r="BD861" s="164" t="n">
        <f aca="false">IF(ISERROR(VLOOKUP($B861,$AB:$AX,3,0)),0,(VLOOKUP($B861,$AB:$AX,3,0)))</f>
        <v>0</v>
      </c>
      <c r="BE861" s="164" t="n">
        <f aca="false">IF(ISERROR(VLOOKUP($B861,$AB:$AX,4,0)),0,(VLOOKUP($B861,$AB:$AX,4,0)))</f>
        <v>0</v>
      </c>
      <c r="BF861" s="164" t="n">
        <f aca="false">IF(ISERROR(VLOOKUP($B861,$AB:$AX,5,0)),0,(VLOOKUP($B861,$AB:$AX,5,0)))</f>
        <v>0</v>
      </c>
      <c r="BG861" s="164" t="n">
        <f aca="false">IF(ISERROR(VLOOKUP($B861,$AB:$AX,6,0)),0,(VLOOKUP($B861,$AB:$AX,6,0)))</f>
        <v>0</v>
      </c>
      <c r="BH861" s="164" t="n">
        <f aca="false">IF(ISERROR(VLOOKUP($B861,$AB:$AX,7,0)),0,(VLOOKUP($B861,$AB:$AX,7,0)))</f>
        <v>0</v>
      </c>
      <c r="BI861" s="164" t="n">
        <f aca="false">IF(ISERROR(VLOOKUP($B861,$AB:$AX,8,0)),0,(VLOOKUP($B861,$AB:$AX,8,0)))</f>
        <v>0</v>
      </c>
      <c r="BJ861" s="164" t="n">
        <f aca="false">IF(ISERROR(VLOOKUP($B861,$AB:$AX,9,0)),0,(VLOOKUP($B861,$AB:$AX,9,0)))</f>
        <v>0</v>
      </c>
      <c r="BK861" s="165" t="n">
        <f aca="false">IF(ISERROR(VLOOKUP($B861,$AB:$AX,10,0)),0,(VLOOKUP($B861,$AB:$AX,10,0)))</f>
        <v>0</v>
      </c>
    </row>
    <row r="862" customFormat="false" ht="12.75" hidden="true" customHeight="false" outlineLevel="0" collapsed="false">
      <c r="A862" s="174" t="s">
        <v>1493</v>
      </c>
      <c r="AA862" s="5" t="s">
        <v>1493</v>
      </c>
      <c r="BB862" s="85" t="n">
        <f aca="false">IF(ISERROR(VLOOKUP($B862,$AB:$AX,1,0)),0,(VLOOKUP($B862,$AB:$AX,1,0)))</f>
        <v>0</v>
      </c>
      <c r="BC862" s="86" t="n">
        <f aca="false">IF(ISERROR(VLOOKUP($B862,$AB:$AX,2,0)),0,(VLOOKUP($B862,$AB:$AX,2,0)))</f>
        <v>0</v>
      </c>
      <c r="BD862" s="164" t="n">
        <f aca="false">IF(ISERROR(VLOOKUP($B862,$AB:$AX,3,0)),0,(VLOOKUP($B862,$AB:$AX,3,0)))</f>
        <v>0</v>
      </c>
      <c r="BE862" s="164" t="n">
        <f aca="false">IF(ISERROR(VLOOKUP($B862,$AB:$AX,4,0)),0,(VLOOKUP($B862,$AB:$AX,4,0)))</f>
        <v>0</v>
      </c>
      <c r="BF862" s="164" t="n">
        <f aca="false">IF(ISERROR(VLOOKUP($B862,$AB:$AX,5,0)),0,(VLOOKUP($B862,$AB:$AX,5,0)))</f>
        <v>0</v>
      </c>
      <c r="BG862" s="164" t="n">
        <f aca="false">IF(ISERROR(VLOOKUP($B862,$AB:$AX,6,0)),0,(VLOOKUP($B862,$AB:$AX,6,0)))</f>
        <v>0</v>
      </c>
      <c r="BH862" s="164" t="n">
        <f aca="false">IF(ISERROR(VLOOKUP($B862,$AB:$AX,7,0)),0,(VLOOKUP($B862,$AB:$AX,7,0)))</f>
        <v>0</v>
      </c>
      <c r="BI862" s="164" t="n">
        <f aca="false">IF(ISERROR(VLOOKUP($B862,$AB:$AX,8,0)),0,(VLOOKUP($B862,$AB:$AX,8,0)))</f>
        <v>0</v>
      </c>
      <c r="BJ862" s="164" t="n">
        <f aca="false">IF(ISERROR(VLOOKUP($B862,$AB:$AX,9,0)),0,(VLOOKUP($B862,$AB:$AX,9,0)))</f>
        <v>0</v>
      </c>
      <c r="BK862" s="165" t="n">
        <f aca="false">IF(ISERROR(VLOOKUP($B862,$AB:$AX,10,0)),0,(VLOOKUP($B862,$AB:$AX,10,0)))</f>
        <v>0</v>
      </c>
    </row>
    <row r="863" customFormat="false" ht="12.75" hidden="true" customHeight="false" outlineLevel="0" collapsed="false">
      <c r="A863" s="174" t="s">
        <v>1494</v>
      </c>
      <c r="AA863" s="5" t="s">
        <v>1494</v>
      </c>
      <c r="BB863" s="85" t="n">
        <f aca="false">IF(ISERROR(VLOOKUP($B863,$AB:$AX,1,0)),0,(VLOOKUP($B863,$AB:$AX,1,0)))</f>
        <v>0</v>
      </c>
      <c r="BC863" s="86" t="n">
        <f aca="false">IF(ISERROR(VLOOKUP($B863,$AB:$AX,2,0)),0,(VLOOKUP($B863,$AB:$AX,2,0)))</f>
        <v>0</v>
      </c>
      <c r="BD863" s="164" t="n">
        <f aca="false">IF(ISERROR(VLOOKUP($B863,$AB:$AX,3,0)),0,(VLOOKUP($B863,$AB:$AX,3,0)))</f>
        <v>0</v>
      </c>
      <c r="BE863" s="164" t="n">
        <f aca="false">IF(ISERROR(VLOOKUP($B863,$AB:$AX,4,0)),0,(VLOOKUP($B863,$AB:$AX,4,0)))</f>
        <v>0</v>
      </c>
      <c r="BF863" s="164" t="n">
        <f aca="false">IF(ISERROR(VLOOKUP($B863,$AB:$AX,5,0)),0,(VLOOKUP($B863,$AB:$AX,5,0)))</f>
        <v>0</v>
      </c>
      <c r="BG863" s="164" t="n">
        <f aca="false">IF(ISERROR(VLOOKUP($B863,$AB:$AX,6,0)),0,(VLOOKUP($B863,$AB:$AX,6,0)))</f>
        <v>0</v>
      </c>
      <c r="BH863" s="164" t="n">
        <f aca="false">IF(ISERROR(VLOOKUP($B863,$AB:$AX,7,0)),0,(VLOOKUP($B863,$AB:$AX,7,0)))</f>
        <v>0</v>
      </c>
      <c r="BI863" s="164" t="n">
        <f aca="false">IF(ISERROR(VLOOKUP($B863,$AB:$AX,8,0)),0,(VLOOKUP($B863,$AB:$AX,8,0)))</f>
        <v>0</v>
      </c>
      <c r="BJ863" s="164" t="n">
        <f aca="false">IF(ISERROR(VLOOKUP($B863,$AB:$AX,9,0)),0,(VLOOKUP($B863,$AB:$AX,9,0)))</f>
        <v>0</v>
      </c>
      <c r="BK863" s="165" t="n">
        <f aca="false">IF(ISERROR(VLOOKUP($B863,$AB:$AX,10,0)),0,(VLOOKUP($B863,$AB:$AX,10,0)))</f>
        <v>0</v>
      </c>
    </row>
    <row r="864" customFormat="false" ht="12.75" hidden="true" customHeight="false" outlineLevel="0" collapsed="false">
      <c r="A864" s="174" t="s">
        <v>1495</v>
      </c>
      <c r="AA864" s="5" t="s">
        <v>1495</v>
      </c>
      <c r="BB864" s="85" t="n">
        <f aca="false">IF(ISERROR(VLOOKUP($B864,$AB:$AX,1,0)),0,(VLOOKUP($B864,$AB:$AX,1,0)))</f>
        <v>0</v>
      </c>
      <c r="BC864" s="86" t="n">
        <f aca="false">IF(ISERROR(VLOOKUP($B864,$AB:$AX,2,0)),0,(VLOOKUP($B864,$AB:$AX,2,0)))</f>
        <v>0</v>
      </c>
      <c r="BD864" s="164" t="n">
        <f aca="false">IF(ISERROR(VLOOKUP($B864,$AB:$AX,3,0)),0,(VLOOKUP($B864,$AB:$AX,3,0)))</f>
        <v>0</v>
      </c>
      <c r="BE864" s="164" t="n">
        <f aca="false">IF(ISERROR(VLOOKUP($B864,$AB:$AX,4,0)),0,(VLOOKUP($B864,$AB:$AX,4,0)))</f>
        <v>0</v>
      </c>
      <c r="BF864" s="164" t="n">
        <f aca="false">IF(ISERROR(VLOOKUP($B864,$AB:$AX,5,0)),0,(VLOOKUP($B864,$AB:$AX,5,0)))</f>
        <v>0</v>
      </c>
      <c r="BG864" s="164" t="n">
        <f aca="false">IF(ISERROR(VLOOKUP($B864,$AB:$AX,6,0)),0,(VLOOKUP($B864,$AB:$AX,6,0)))</f>
        <v>0</v>
      </c>
      <c r="BH864" s="164" t="n">
        <f aca="false">IF(ISERROR(VLOOKUP($B864,$AB:$AX,7,0)),0,(VLOOKUP($B864,$AB:$AX,7,0)))</f>
        <v>0</v>
      </c>
      <c r="BI864" s="164" t="n">
        <f aca="false">IF(ISERROR(VLOOKUP($B864,$AB:$AX,8,0)),0,(VLOOKUP($B864,$AB:$AX,8,0)))</f>
        <v>0</v>
      </c>
      <c r="BJ864" s="164" t="n">
        <f aca="false">IF(ISERROR(VLOOKUP($B864,$AB:$AX,9,0)),0,(VLOOKUP($B864,$AB:$AX,9,0)))</f>
        <v>0</v>
      </c>
      <c r="BK864" s="165" t="n">
        <f aca="false">IF(ISERROR(VLOOKUP($B864,$AB:$AX,10,0)),0,(VLOOKUP($B864,$AB:$AX,10,0)))</f>
        <v>0</v>
      </c>
    </row>
    <row r="865" customFormat="false" ht="12.75" hidden="true" customHeight="false" outlineLevel="0" collapsed="false">
      <c r="A865" s="174" t="s">
        <v>1496</v>
      </c>
      <c r="AA865" s="5" t="s">
        <v>1496</v>
      </c>
      <c r="BB865" s="85" t="n">
        <f aca="false">IF(ISERROR(VLOOKUP($B865,$AB:$AX,1,0)),0,(VLOOKUP($B865,$AB:$AX,1,0)))</f>
        <v>0</v>
      </c>
      <c r="BC865" s="86" t="n">
        <f aca="false">IF(ISERROR(VLOOKUP($B865,$AB:$AX,2,0)),0,(VLOOKUP($B865,$AB:$AX,2,0)))</f>
        <v>0</v>
      </c>
      <c r="BD865" s="164" t="n">
        <f aca="false">IF(ISERROR(VLOOKUP($B865,$AB:$AX,3,0)),0,(VLOOKUP($B865,$AB:$AX,3,0)))</f>
        <v>0</v>
      </c>
      <c r="BE865" s="164" t="n">
        <f aca="false">IF(ISERROR(VLOOKUP($B865,$AB:$AX,4,0)),0,(VLOOKUP($B865,$AB:$AX,4,0)))</f>
        <v>0</v>
      </c>
      <c r="BF865" s="164" t="n">
        <f aca="false">IF(ISERROR(VLOOKUP($B865,$AB:$AX,5,0)),0,(VLOOKUP($B865,$AB:$AX,5,0)))</f>
        <v>0</v>
      </c>
      <c r="BG865" s="164" t="n">
        <f aca="false">IF(ISERROR(VLOOKUP($B865,$AB:$AX,6,0)),0,(VLOOKUP($B865,$AB:$AX,6,0)))</f>
        <v>0</v>
      </c>
      <c r="BH865" s="164" t="n">
        <f aca="false">IF(ISERROR(VLOOKUP($B865,$AB:$AX,7,0)),0,(VLOOKUP($B865,$AB:$AX,7,0)))</f>
        <v>0</v>
      </c>
      <c r="BI865" s="164" t="n">
        <f aca="false">IF(ISERROR(VLOOKUP($B865,$AB:$AX,8,0)),0,(VLOOKUP($B865,$AB:$AX,8,0)))</f>
        <v>0</v>
      </c>
      <c r="BJ865" s="164" t="n">
        <f aca="false">IF(ISERROR(VLOOKUP($B865,$AB:$AX,9,0)),0,(VLOOKUP($B865,$AB:$AX,9,0)))</f>
        <v>0</v>
      </c>
      <c r="BK865" s="165" t="n">
        <f aca="false">IF(ISERROR(VLOOKUP($B865,$AB:$AX,10,0)),0,(VLOOKUP($B865,$AB:$AX,10,0)))</f>
        <v>0</v>
      </c>
    </row>
    <row r="866" customFormat="false" ht="12.75" hidden="true" customHeight="false" outlineLevel="0" collapsed="false">
      <c r="A866" s="174" t="s">
        <v>1497</v>
      </c>
      <c r="AA866" s="5" t="s">
        <v>1497</v>
      </c>
      <c r="BB866" s="85" t="n">
        <f aca="false">IF(ISERROR(VLOOKUP($B866,$AB:$AX,1,0)),0,(VLOOKUP($B866,$AB:$AX,1,0)))</f>
        <v>0</v>
      </c>
      <c r="BC866" s="86" t="n">
        <f aca="false">IF(ISERROR(VLOOKUP($B866,$AB:$AX,2,0)),0,(VLOOKUP($B866,$AB:$AX,2,0)))</f>
        <v>0</v>
      </c>
      <c r="BD866" s="164" t="n">
        <f aca="false">IF(ISERROR(VLOOKUP($B866,$AB:$AX,3,0)),0,(VLOOKUP($B866,$AB:$AX,3,0)))</f>
        <v>0</v>
      </c>
      <c r="BE866" s="164" t="n">
        <f aca="false">IF(ISERROR(VLOOKUP($B866,$AB:$AX,4,0)),0,(VLOOKUP($B866,$AB:$AX,4,0)))</f>
        <v>0</v>
      </c>
      <c r="BF866" s="164" t="n">
        <f aca="false">IF(ISERROR(VLOOKUP($B866,$AB:$AX,5,0)),0,(VLOOKUP($B866,$AB:$AX,5,0)))</f>
        <v>0</v>
      </c>
      <c r="BG866" s="164" t="n">
        <f aca="false">IF(ISERROR(VLOOKUP($B866,$AB:$AX,6,0)),0,(VLOOKUP($B866,$AB:$AX,6,0)))</f>
        <v>0</v>
      </c>
      <c r="BH866" s="164" t="n">
        <f aca="false">IF(ISERROR(VLOOKUP($B866,$AB:$AX,7,0)),0,(VLOOKUP($B866,$AB:$AX,7,0)))</f>
        <v>0</v>
      </c>
      <c r="BI866" s="164" t="n">
        <f aca="false">IF(ISERROR(VLOOKUP($B866,$AB:$AX,8,0)),0,(VLOOKUP($B866,$AB:$AX,8,0)))</f>
        <v>0</v>
      </c>
      <c r="BJ866" s="164" t="n">
        <f aca="false">IF(ISERROR(VLOOKUP($B866,$AB:$AX,9,0)),0,(VLOOKUP($B866,$AB:$AX,9,0)))</f>
        <v>0</v>
      </c>
      <c r="BK866" s="165" t="n">
        <f aca="false">IF(ISERROR(VLOOKUP($B866,$AB:$AX,10,0)),0,(VLOOKUP($B866,$AB:$AX,10,0)))</f>
        <v>0</v>
      </c>
    </row>
    <row r="867" customFormat="false" ht="12.75" hidden="true" customHeight="false" outlineLevel="0" collapsed="false">
      <c r="A867" s="174" t="s">
        <v>1498</v>
      </c>
      <c r="AA867" s="5" t="s">
        <v>1498</v>
      </c>
      <c r="BB867" s="85" t="n">
        <f aca="false">IF(ISERROR(VLOOKUP($B867,$AB:$AX,1,0)),0,(VLOOKUP($B867,$AB:$AX,1,0)))</f>
        <v>0</v>
      </c>
      <c r="BC867" s="86" t="n">
        <f aca="false">IF(ISERROR(VLOOKUP($B867,$AB:$AX,2,0)),0,(VLOOKUP($B867,$AB:$AX,2,0)))</f>
        <v>0</v>
      </c>
      <c r="BD867" s="164" t="n">
        <f aca="false">IF(ISERROR(VLOOKUP($B867,$AB:$AX,3,0)),0,(VLOOKUP($B867,$AB:$AX,3,0)))</f>
        <v>0</v>
      </c>
      <c r="BE867" s="164" t="n">
        <f aca="false">IF(ISERROR(VLOOKUP($B867,$AB:$AX,4,0)),0,(VLOOKUP($B867,$AB:$AX,4,0)))</f>
        <v>0</v>
      </c>
      <c r="BF867" s="164" t="n">
        <f aca="false">IF(ISERROR(VLOOKUP($B867,$AB:$AX,5,0)),0,(VLOOKUP($B867,$AB:$AX,5,0)))</f>
        <v>0</v>
      </c>
      <c r="BG867" s="164" t="n">
        <f aca="false">IF(ISERROR(VLOOKUP($B867,$AB:$AX,6,0)),0,(VLOOKUP($B867,$AB:$AX,6,0)))</f>
        <v>0</v>
      </c>
      <c r="BH867" s="164" t="n">
        <f aca="false">IF(ISERROR(VLOOKUP($B867,$AB:$AX,7,0)),0,(VLOOKUP($B867,$AB:$AX,7,0)))</f>
        <v>0</v>
      </c>
      <c r="BI867" s="164" t="n">
        <f aca="false">IF(ISERROR(VLOOKUP($B867,$AB:$AX,8,0)),0,(VLOOKUP($B867,$AB:$AX,8,0)))</f>
        <v>0</v>
      </c>
      <c r="BJ867" s="164" t="n">
        <f aca="false">IF(ISERROR(VLOOKUP($B867,$AB:$AX,9,0)),0,(VLOOKUP($B867,$AB:$AX,9,0)))</f>
        <v>0</v>
      </c>
      <c r="BK867" s="165" t="n">
        <f aca="false">IF(ISERROR(VLOOKUP($B867,$AB:$AX,10,0)),0,(VLOOKUP($B867,$AB:$AX,10,0)))</f>
        <v>0</v>
      </c>
    </row>
    <row r="868" customFormat="false" ht="12.75" hidden="true" customHeight="false" outlineLevel="0" collapsed="false">
      <c r="A868" s="174" t="s">
        <v>1499</v>
      </c>
      <c r="AA868" s="5" t="s">
        <v>1499</v>
      </c>
      <c r="BB868" s="85" t="n">
        <f aca="false">IF(ISERROR(VLOOKUP($B868,$AB:$AX,1,0)),0,(VLOOKUP($B868,$AB:$AX,1,0)))</f>
        <v>0</v>
      </c>
      <c r="BC868" s="86" t="n">
        <f aca="false">IF(ISERROR(VLOOKUP($B868,$AB:$AX,2,0)),0,(VLOOKUP($B868,$AB:$AX,2,0)))</f>
        <v>0</v>
      </c>
      <c r="BD868" s="164" t="n">
        <f aca="false">IF(ISERROR(VLOOKUP($B868,$AB:$AX,3,0)),0,(VLOOKUP($B868,$AB:$AX,3,0)))</f>
        <v>0</v>
      </c>
      <c r="BE868" s="164" t="n">
        <f aca="false">IF(ISERROR(VLOOKUP($B868,$AB:$AX,4,0)),0,(VLOOKUP($B868,$AB:$AX,4,0)))</f>
        <v>0</v>
      </c>
      <c r="BF868" s="164" t="n">
        <f aca="false">IF(ISERROR(VLOOKUP($B868,$AB:$AX,5,0)),0,(VLOOKUP($B868,$AB:$AX,5,0)))</f>
        <v>0</v>
      </c>
      <c r="BG868" s="164" t="n">
        <f aca="false">IF(ISERROR(VLOOKUP($B868,$AB:$AX,6,0)),0,(VLOOKUP($B868,$AB:$AX,6,0)))</f>
        <v>0</v>
      </c>
      <c r="BH868" s="164" t="n">
        <f aca="false">IF(ISERROR(VLOOKUP($B868,$AB:$AX,7,0)),0,(VLOOKUP($B868,$AB:$AX,7,0)))</f>
        <v>0</v>
      </c>
      <c r="BI868" s="164" t="n">
        <f aca="false">IF(ISERROR(VLOOKUP($B868,$AB:$AX,8,0)),0,(VLOOKUP($B868,$AB:$AX,8,0)))</f>
        <v>0</v>
      </c>
      <c r="BJ868" s="164" t="n">
        <f aca="false">IF(ISERROR(VLOOKUP($B868,$AB:$AX,9,0)),0,(VLOOKUP($B868,$AB:$AX,9,0)))</f>
        <v>0</v>
      </c>
      <c r="BK868" s="165" t="n">
        <f aca="false">IF(ISERROR(VLOOKUP($B868,$AB:$AX,10,0)),0,(VLOOKUP($B868,$AB:$AX,10,0)))</f>
        <v>0</v>
      </c>
    </row>
    <row r="869" customFormat="false" ht="12.75" hidden="true" customHeight="false" outlineLevel="0" collapsed="false">
      <c r="A869" s="174" t="s">
        <v>1500</v>
      </c>
      <c r="AA869" s="5" t="s">
        <v>1500</v>
      </c>
      <c r="BB869" s="85" t="n">
        <f aca="false">IF(ISERROR(VLOOKUP($B869,$AB:$AX,1,0)),0,(VLOOKUP($B869,$AB:$AX,1,0)))</f>
        <v>0</v>
      </c>
      <c r="BC869" s="86" t="n">
        <f aca="false">IF(ISERROR(VLOOKUP($B869,$AB:$AX,2,0)),0,(VLOOKUP($B869,$AB:$AX,2,0)))</f>
        <v>0</v>
      </c>
      <c r="BD869" s="164" t="n">
        <f aca="false">IF(ISERROR(VLOOKUP($B869,$AB:$AX,3,0)),0,(VLOOKUP($B869,$AB:$AX,3,0)))</f>
        <v>0</v>
      </c>
      <c r="BE869" s="164" t="n">
        <f aca="false">IF(ISERROR(VLOOKUP($B869,$AB:$AX,4,0)),0,(VLOOKUP($B869,$AB:$AX,4,0)))</f>
        <v>0</v>
      </c>
      <c r="BF869" s="164" t="n">
        <f aca="false">IF(ISERROR(VLOOKUP($B869,$AB:$AX,5,0)),0,(VLOOKUP($B869,$AB:$AX,5,0)))</f>
        <v>0</v>
      </c>
      <c r="BG869" s="164" t="n">
        <f aca="false">IF(ISERROR(VLOOKUP($B869,$AB:$AX,6,0)),0,(VLOOKUP($B869,$AB:$AX,6,0)))</f>
        <v>0</v>
      </c>
      <c r="BH869" s="164" t="n">
        <f aca="false">IF(ISERROR(VLOOKUP($B869,$AB:$AX,7,0)),0,(VLOOKUP($B869,$AB:$AX,7,0)))</f>
        <v>0</v>
      </c>
      <c r="BI869" s="164" t="n">
        <f aca="false">IF(ISERROR(VLOOKUP($B869,$AB:$AX,8,0)),0,(VLOOKUP($B869,$AB:$AX,8,0)))</f>
        <v>0</v>
      </c>
      <c r="BJ869" s="164" t="n">
        <f aca="false">IF(ISERROR(VLOOKUP($B869,$AB:$AX,9,0)),0,(VLOOKUP($B869,$AB:$AX,9,0)))</f>
        <v>0</v>
      </c>
      <c r="BK869" s="165" t="n">
        <f aca="false">IF(ISERROR(VLOOKUP($B869,$AB:$AX,10,0)),0,(VLOOKUP($B869,$AB:$AX,10,0)))</f>
        <v>0</v>
      </c>
    </row>
    <row r="870" customFormat="false" ht="12.75" hidden="true" customHeight="false" outlineLevel="0" collapsed="false">
      <c r="A870" s="174" t="s">
        <v>1501</v>
      </c>
      <c r="AA870" s="5" t="s">
        <v>1501</v>
      </c>
      <c r="BB870" s="85" t="n">
        <f aca="false">IF(ISERROR(VLOOKUP($B870,$AB:$AX,1,0)),0,(VLOOKUP($B870,$AB:$AX,1,0)))</f>
        <v>0</v>
      </c>
      <c r="BC870" s="86" t="n">
        <f aca="false">IF(ISERROR(VLOOKUP($B870,$AB:$AX,2,0)),0,(VLOOKUP($B870,$AB:$AX,2,0)))</f>
        <v>0</v>
      </c>
      <c r="BD870" s="164" t="n">
        <f aca="false">IF(ISERROR(VLOOKUP($B870,$AB:$AX,3,0)),0,(VLOOKUP($B870,$AB:$AX,3,0)))</f>
        <v>0</v>
      </c>
      <c r="BE870" s="164" t="n">
        <f aca="false">IF(ISERROR(VLOOKUP($B870,$AB:$AX,4,0)),0,(VLOOKUP($B870,$AB:$AX,4,0)))</f>
        <v>0</v>
      </c>
      <c r="BF870" s="164" t="n">
        <f aca="false">IF(ISERROR(VLOOKUP($B870,$AB:$AX,5,0)),0,(VLOOKUP($B870,$AB:$AX,5,0)))</f>
        <v>0</v>
      </c>
      <c r="BG870" s="164" t="n">
        <f aca="false">IF(ISERROR(VLOOKUP($B870,$AB:$AX,6,0)),0,(VLOOKUP($B870,$AB:$AX,6,0)))</f>
        <v>0</v>
      </c>
      <c r="BH870" s="164" t="n">
        <f aca="false">IF(ISERROR(VLOOKUP($B870,$AB:$AX,7,0)),0,(VLOOKUP($B870,$AB:$AX,7,0)))</f>
        <v>0</v>
      </c>
      <c r="BI870" s="164" t="n">
        <f aca="false">IF(ISERROR(VLOOKUP($B870,$AB:$AX,8,0)),0,(VLOOKUP($B870,$AB:$AX,8,0)))</f>
        <v>0</v>
      </c>
      <c r="BJ870" s="164" t="n">
        <f aca="false">IF(ISERROR(VLOOKUP($B870,$AB:$AX,9,0)),0,(VLOOKUP($B870,$AB:$AX,9,0)))</f>
        <v>0</v>
      </c>
      <c r="BK870" s="165" t="n">
        <f aca="false">IF(ISERROR(VLOOKUP($B870,$AB:$AX,10,0)),0,(VLOOKUP($B870,$AB:$AX,10,0)))</f>
        <v>0</v>
      </c>
    </row>
    <row r="871" customFormat="false" ht="12.75" hidden="true" customHeight="false" outlineLevel="0" collapsed="false">
      <c r="A871" s="174" t="s">
        <v>1502</v>
      </c>
      <c r="AA871" s="5" t="s">
        <v>1502</v>
      </c>
      <c r="BB871" s="85" t="n">
        <f aca="false">IF(ISERROR(VLOOKUP($B871,$AB:$AX,1,0)),0,(VLOOKUP($B871,$AB:$AX,1,0)))</f>
        <v>0</v>
      </c>
      <c r="BC871" s="86" t="n">
        <f aca="false">IF(ISERROR(VLOOKUP($B871,$AB:$AX,2,0)),0,(VLOOKUP($B871,$AB:$AX,2,0)))</f>
        <v>0</v>
      </c>
      <c r="BD871" s="164" t="n">
        <f aca="false">IF(ISERROR(VLOOKUP($B871,$AB:$AX,3,0)),0,(VLOOKUP($B871,$AB:$AX,3,0)))</f>
        <v>0</v>
      </c>
      <c r="BE871" s="164" t="n">
        <f aca="false">IF(ISERROR(VLOOKUP($B871,$AB:$AX,4,0)),0,(VLOOKUP($B871,$AB:$AX,4,0)))</f>
        <v>0</v>
      </c>
      <c r="BF871" s="164" t="n">
        <f aca="false">IF(ISERROR(VLOOKUP($B871,$AB:$AX,5,0)),0,(VLOOKUP($B871,$AB:$AX,5,0)))</f>
        <v>0</v>
      </c>
      <c r="BG871" s="164" t="n">
        <f aca="false">IF(ISERROR(VLOOKUP($B871,$AB:$AX,6,0)),0,(VLOOKUP($B871,$AB:$AX,6,0)))</f>
        <v>0</v>
      </c>
      <c r="BH871" s="164" t="n">
        <f aca="false">IF(ISERROR(VLOOKUP($B871,$AB:$AX,7,0)),0,(VLOOKUP($B871,$AB:$AX,7,0)))</f>
        <v>0</v>
      </c>
      <c r="BI871" s="164" t="n">
        <f aca="false">IF(ISERROR(VLOOKUP($B871,$AB:$AX,8,0)),0,(VLOOKUP($B871,$AB:$AX,8,0)))</f>
        <v>0</v>
      </c>
      <c r="BJ871" s="164" t="n">
        <f aca="false">IF(ISERROR(VLOOKUP($B871,$AB:$AX,9,0)),0,(VLOOKUP($B871,$AB:$AX,9,0)))</f>
        <v>0</v>
      </c>
      <c r="BK871" s="165" t="n">
        <f aca="false">IF(ISERROR(VLOOKUP($B871,$AB:$AX,10,0)),0,(VLOOKUP($B871,$AB:$AX,10,0)))</f>
        <v>0</v>
      </c>
    </row>
    <row r="872" customFormat="false" ht="12.75" hidden="true" customHeight="false" outlineLevel="0" collapsed="false">
      <c r="A872" s="174" t="s">
        <v>1503</v>
      </c>
      <c r="AA872" s="5" t="s">
        <v>1503</v>
      </c>
      <c r="BB872" s="85" t="n">
        <f aca="false">IF(ISERROR(VLOOKUP($B872,$AB:$AX,1,0)),0,(VLOOKUP($B872,$AB:$AX,1,0)))</f>
        <v>0</v>
      </c>
      <c r="BC872" s="86" t="n">
        <f aca="false">IF(ISERROR(VLOOKUP($B872,$AB:$AX,2,0)),0,(VLOOKUP($B872,$AB:$AX,2,0)))</f>
        <v>0</v>
      </c>
      <c r="BD872" s="164" t="n">
        <f aca="false">IF(ISERROR(VLOOKUP($B872,$AB:$AX,3,0)),0,(VLOOKUP($B872,$AB:$AX,3,0)))</f>
        <v>0</v>
      </c>
      <c r="BE872" s="164" t="n">
        <f aca="false">IF(ISERROR(VLOOKUP($B872,$AB:$AX,4,0)),0,(VLOOKUP($B872,$AB:$AX,4,0)))</f>
        <v>0</v>
      </c>
      <c r="BF872" s="164" t="n">
        <f aca="false">IF(ISERROR(VLOOKUP($B872,$AB:$AX,5,0)),0,(VLOOKUP($B872,$AB:$AX,5,0)))</f>
        <v>0</v>
      </c>
      <c r="BG872" s="164" t="n">
        <f aca="false">IF(ISERROR(VLOOKUP($B872,$AB:$AX,6,0)),0,(VLOOKUP($B872,$AB:$AX,6,0)))</f>
        <v>0</v>
      </c>
      <c r="BH872" s="164" t="n">
        <f aca="false">IF(ISERROR(VLOOKUP($B872,$AB:$AX,7,0)),0,(VLOOKUP($B872,$AB:$AX,7,0)))</f>
        <v>0</v>
      </c>
      <c r="BI872" s="164" t="n">
        <f aca="false">IF(ISERROR(VLOOKUP($B872,$AB:$AX,8,0)),0,(VLOOKUP($B872,$AB:$AX,8,0)))</f>
        <v>0</v>
      </c>
      <c r="BJ872" s="164" t="n">
        <f aca="false">IF(ISERROR(VLOOKUP($B872,$AB:$AX,9,0)),0,(VLOOKUP($B872,$AB:$AX,9,0)))</f>
        <v>0</v>
      </c>
      <c r="BK872" s="165" t="n">
        <f aca="false">IF(ISERROR(VLOOKUP($B872,$AB:$AX,10,0)),0,(VLOOKUP($B872,$AB:$AX,10,0)))</f>
        <v>0</v>
      </c>
    </row>
    <row r="873" customFormat="false" ht="12.75" hidden="true" customHeight="false" outlineLevel="0" collapsed="false">
      <c r="A873" s="174" t="s">
        <v>1504</v>
      </c>
      <c r="AA873" s="5" t="s">
        <v>1504</v>
      </c>
      <c r="BB873" s="85" t="n">
        <f aca="false">IF(ISERROR(VLOOKUP($B873,$AB:$AX,1,0)),0,(VLOOKUP($B873,$AB:$AX,1,0)))</f>
        <v>0</v>
      </c>
      <c r="BC873" s="86" t="n">
        <f aca="false">IF(ISERROR(VLOOKUP($B873,$AB:$AX,2,0)),0,(VLOOKUP($B873,$AB:$AX,2,0)))</f>
        <v>0</v>
      </c>
      <c r="BD873" s="164" t="n">
        <f aca="false">IF(ISERROR(VLOOKUP($B873,$AB:$AX,3,0)),0,(VLOOKUP($B873,$AB:$AX,3,0)))</f>
        <v>0</v>
      </c>
      <c r="BE873" s="164" t="n">
        <f aca="false">IF(ISERROR(VLOOKUP($B873,$AB:$AX,4,0)),0,(VLOOKUP($B873,$AB:$AX,4,0)))</f>
        <v>0</v>
      </c>
      <c r="BF873" s="164" t="n">
        <f aca="false">IF(ISERROR(VLOOKUP($B873,$AB:$AX,5,0)),0,(VLOOKUP($B873,$AB:$AX,5,0)))</f>
        <v>0</v>
      </c>
      <c r="BG873" s="164" t="n">
        <f aca="false">IF(ISERROR(VLOOKUP($B873,$AB:$AX,6,0)),0,(VLOOKUP($B873,$AB:$AX,6,0)))</f>
        <v>0</v>
      </c>
      <c r="BH873" s="164" t="n">
        <f aca="false">IF(ISERROR(VLOOKUP($B873,$AB:$AX,7,0)),0,(VLOOKUP($B873,$AB:$AX,7,0)))</f>
        <v>0</v>
      </c>
      <c r="BI873" s="164" t="n">
        <f aca="false">IF(ISERROR(VLOOKUP($B873,$AB:$AX,8,0)),0,(VLOOKUP($B873,$AB:$AX,8,0)))</f>
        <v>0</v>
      </c>
      <c r="BJ873" s="164" t="n">
        <f aca="false">IF(ISERROR(VLOOKUP($B873,$AB:$AX,9,0)),0,(VLOOKUP($B873,$AB:$AX,9,0)))</f>
        <v>0</v>
      </c>
      <c r="BK873" s="165" t="n">
        <f aca="false">IF(ISERROR(VLOOKUP($B873,$AB:$AX,10,0)),0,(VLOOKUP($B873,$AB:$AX,10,0)))</f>
        <v>0</v>
      </c>
    </row>
    <row r="874" customFormat="false" ht="12.75" hidden="true" customHeight="false" outlineLevel="0" collapsed="false">
      <c r="A874" s="174" t="s">
        <v>1505</v>
      </c>
      <c r="AA874" s="5" t="s">
        <v>1505</v>
      </c>
      <c r="BB874" s="85" t="n">
        <f aca="false">IF(ISERROR(VLOOKUP($B874,$AB:$AX,1,0)),0,(VLOOKUP($B874,$AB:$AX,1,0)))</f>
        <v>0</v>
      </c>
      <c r="BC874" s="86" t="n">
        <f aca="false">IF(ISERROR(VLOOKUP($B874,$AB:$AX,2,0)),0,(VLOOKUP($B874,$AB:$AX,2,0)))</f>
        <v>0</v>
      </c>
      <c r="BD874" s="164" t="n">
        <f aca="false">IF(ISERROR(VLOOKUP($B874,$AB:$AX,3,0)),0,(VLOOKUP($B874,$AB:$AX,3,0)))</f>
        <v>0</v>
      </c>
      <c r="BE874" s="164" t="n">
        <f aca="false">IF(ISERROR(VLOOKUP($B874,$AB:$AX,4,0)),0,(VLOOKUP($B874,$AB:$AX,4,0)))</f>
        <v>0</v>
      </c>
      <c r="BF874" s="164" t="n">
        <f aca="false">IF(ISERROR(VLOOKUP($B874,$AB:$AX,5,0)),0,(VLOOKUP($B874,$AB:$AX,5,0)))</f>
        <v>0</v>
      </c>
      <c r="BG874" s="164" t="n">
        <f aca="false">IF(ISERROR(VLOOKUP($B874,$AB:$AX,6,0)),0,(VLOOKUP($B874,$AB:$AX,6,0)))</f>
        <v>0</v>
      </c>
      <c r="BH874" s="164" t="n">
        <f aca="false">IF(ISERROR(VLOOKUP($B874,$AB:$AX,7,0)),0,(VLOOKUP($B874,$AB:$AX,7,0)))</f>
        <v>0</v>
      </c>
      <c r="BI874" s="164" t="n">
        <f aca="false">IF(ISERROR(VLOOKUP($B874,$AB:$AX,8,0)),0,(VLOOKUP($B874,$AB:$AX,8,0)))</f>
        <v>0</v>
      </c>
      <c r="BJ874" s="164" t="n">
        <f aca="false">IF(ISERROR(VLOOKUP($B874,$AB:$AX,9,0)),0,(VLOOKUP($B874,$AB:$AX,9,0)))</f>
        <v>0</v>
      </c>
      <c r="BK874" s="165" t="n">
        <f aca="false">IF(ISERROR(VLOOKUP($B874,$AB:$AX,10,0)),0,(VLOOKUP($B874,$AB:$AX,10,0)))</f>
        <v>0</v>
      </c>
    </row>
    <row r="875" customFormat="false" ht="12.75" hidden="true" customHeight="false" outlineLevel="0" collapsed="false">
      <c r="A875" s="174" t="s">
        <v>1506</v>
      </c>
      <c r="AA875" s="5" t="s">
        <v>1506</v>
      </c>
      <c r="BB875" s="85" t="n">
        <f aca="false">IF(ISERROR(VLOOKUP($B875,$AB:$AX,1,0)),0,(VLOOKUP($B875,$AB:$AX,1,0)))</f>
        <v>0</v>
      </c>
      <c r="BC875" s="86" t="n">
        <f aca="false">IF(ISERROR(VLOOKUP($B875,$AB:$AX,2,0)),0,(VLOOKUP($B875,$AB:$AX,2,0)))</f>
        <v>0</v>
      </c>
      <c r="BD875" s="164" t="n">
        <f aca="false">IF(ISERROR(VLOOKUP($B875,$AB:$AX,3,0)),0,(VLOOKUP($B875,$AB:$AX,3,0)))</f>
        <v>0</v>
      </c>
      <c r="BE875" s="164" t="n">
        <f aca="false">IF(ISERROR(VLOOKUP($B875,$AB:$AX,4,0)),0,(VLOOKUP($B875,$AB:$AX,4,0)))</f>
        <v>0</v>
      </c>
      <c r="BF875" s="164" t="n">
        <f aca="false">IF(ISERROR(VLOOKUP($B875,$AB:$AX,5,0)),0,(VLOOKUP($B875,$AB:$AX,5,0)))</f>
        <v>0</v>
      </c>
      <c r="BG875" s="164" t="n">
        <f aca="false">IF(ISERROR(VLOOKUP($B875,$AB:$AX,6,0)),0,(VLOOKUP($B875,$AB:$AX,6,0)))</f>
        <v>0</v>
      </c>
      <c r="BH875" s="164" t="n">
        <f aca="false">IF(ISERROR(VLOOKUP($B875,$AB:$AX,7,0)),0,(VLOOKUP($B875,$AB:$AX,7,0)))</f>
        <v>0</v>
      </c>
      <c r="BI875" s="164" t="n">
        <f aca="false">IF(ISERROR(VLOOKUP($B875,$AB:$AX,8,0)),0,(VLOOKUP($B875,$AB:$AX,8,0)))</f>
        <v>0</v>
      </c>
      <c r="BJ875" s="164" t="n">
        <f aca="false">IF(ISERROR(VLOOKUP($B875,$AB:$AX,9,0)),0,(VLOOKUP($B875,$AB:$AX,9,0)))</f>
        <v>0</v>
      </c>
      <c r="BK875" s="165" t="n">
        <f aca="false">IF(ISERROR(VLOOKUP($B875,$AB:$AX,10,0)),0,(VLOOKUP($B875,$AB:$AX,10,0)))</f>
        <v>0</v>
      </c>
    </row>
    <row r="876" customFormat="false" ht="12.75" hidden="true" customHeight="false" outlineLevel="0" collapsed="false">
      <c r="A876" s="174" t="s">
        <v>1507</v>
      </c>
      <c r="AA876" s="5" t="s">
        <v>1507</v>
      </c>
      <c r="BB876" s="85" t="n">
        <f aca="false">IF(ISERROR(VLOOKUP($B876,$AB:$AX,1,0)),0,(VLOOKUP($B876,$AB:$AX,1,0)))</f>
        <v>0</v>
      </c>
      <c r="BC876" s="86" t="n">
        <f aca="false">IF(ISERROR(VLOOKUP($B876,$AB:$AX,2,0)),0,(VLOOKUP($B876,$AB:$AX,2,0)))</f>
        <v>0</v>
      </c>
      <c r="BD876" s="164" t="n">
        <f aca="false">IF(ISERROR(VLOOKUP($B876,$AB:$AX,3,0)),0,(VLOOKUP($B876,$AB:$AX,3,0)))</f>
        <v>0</v>
      </c>
      <c r="BE876" s="164" t="n">
        <f aca="false">IF(ISERROR(VLOOKUP($B876,$AB:$AX,4,0)),0,(VLOOKUP($B876,$AB:$AX,4,0)))</f>
        <v>0</v>
      </c>
      <c r="BF876" s="164" t="n">
        <f aca="false">IF(ISERROR(VLOOKUP($B876,$AB:$AX,5,0)),0,(VLOOKUP($B876,$AB:$AX,5,0)))</f>
        <v>0</v>
      </c>
      <c r="BG876" s="164" t="n">
        <f aca="false">IF(ISERROR(VLOOKUP($B876,$AB:$AX,6,0)),0,(VLOOKUP($B876,$AB:$AX,6,0)))</f>
        <v>0</v>
      </c>
      <c r="BH876" s="164" t="n">
        <f aca="false">IF(ISERROR(VLOOKUP($B876,$AB:$AX,7,0)),0,(VLOOKUP($B876,$AB:$AX,7,0)))</f>
        <v>0</v>
      </c>
      <c r="BI876" s="164" t="n">
        <f aca="false">IF(ISERROR(VLOOKUP($B876,$AB:$AX,8,0)),0,(VLOOKUP($B876,$AB:$AX,8,0)))</f>
        <v>0</v>
      </c>
      <c r="BJ876" s="164" t="n">
        <f aca="false">IF(ISERROR(VLOOKUP($B876,$AB:$AX,9,0)),0,(VLOOKUP($B876,$AB:$AX,9,0)))</f>
        <v>0</v>
      </c>
      <c r="BK876" s="165" t="n">
        <f aca="false">IF(ISERROR(VLOOKUP($B876,$AB:$AX,10,0)),0,(VLOOKUP($B876,$AB:$AX,10,0)))</f>
        <v>0</v>
      </c>
    </row>
    <row r="877" customFormat="false" ht="12.75" hidden="true" customHeight="false" outlineLevel="0" collapsed="false">
      <c r="A877" s="174" t="s">
        <v>1508</v>
      </c>
      <c r="AA877" s="5" t="s">
        <v>1508</v>
      </c>
      <c r="BB877" s="85" t="n">
        <f aca="false">IF(ISERROR(VLOOKUP($B877,$AB:$AX,1,0)),0,(VLOOKUP($B877,$AB:$AX,1,0)))</f>
        <v>0</v>
      </c>
      <c r="BC877" s="86" t="n">
        <f aca="false">IF(ISERROR(VLOOKUP($B877,$AB:$AX,2,0)),0,(VLOOKUP($B877,$AB:$AX,2,0)))</f>
        <v>0</v>
      </c>
      <c r="BD877" s="164" t="n">
        <f aca="false">IF(ISERROR(VLOOKUP($B877,$AB:$AX,3,0)),0,(VLOOKUP($B877,$AB:$AX,3,0)))</f>
        <v>0</v>
      </c>
      <c r="BE877" s="164" t="n">
        <f aca="false">IF(ISERROR(VLOOKUP($B877,$AB:$AX,4,0)),0,(VLOOKUP($B877,$AB:$AX,4,0)))</f>
        <v>0</v>
      </c>
      <c r="BF877" s="164" t="n">
        <f aca="false">IF(ISERROR(VLOOKUP($B877,$AB:$AX,5,0)),0,(VLOOKUP($B877,$AB:$AX,5,0)))</f>
        <v>0</v>
      </c>
      <c r="BG877" s="164" t="n">
        <f aca="false">IF(ISERROR(VLOOKUP($B877,$AB:$AX,6,0)),0,(VLOOKUP($B877,$AB:$AX,6,0)))</f>
        <v>0</v>
      </c>
      <c r="BH877" s="164" t="n">
        <f aca="false">IF(ISERROR(VLOOKUP($B877,$AB:$AX,7,0)),0,(VLOOKUP($B877,$AB:$AX,7,0)))</f>
        <v>0</v>
      </c>
      <c r="BI877" s="164" t="n">
        <f aca="false">IF(ISERROR(VLOOKUP($B877,$AB:$AX,8,0)),0,(VLOOKUP($B877,$AB:$AX,8,0)))</f>
        <v>0</v>
      </c>
      <c r="BJ877" s="164" t="n">
        <f aca="false">IF(ISERROR(VLOOKUP($B877,$AB:$AX,9,0)),0,(VLOOKUP($B877,$AB:$AX,9,0)))</f>
        <v>0</v>
      </c>
      <c r="BK877" s="165" t="n">
        <f aca="false">IF(ISERROR(VLOOKUP($B877,$AB:$AX,10,0)),0,(VLOOKUP($B877,$AB:$AX,10,0)))</f>
        <v>0</v>
      </c>
    </row>
    <row r="878" customFormat="false" ht="12.75" hidden="true" customHeight="false" outlineLevel="0" collapsed="false">
      <c r="A878" s="174" t="s">
        <v>1531</v>
      </c>
      <c r="B878" s="94" t="n">
        <v>0</v>
      </c>
      <c r="D878" s="22" t="n">
        <v>0</v>
      </c>
      <c r="E878" s="22" t="n">
        <v>0</v>
      </c>
      <c r="F878" s="22" t="n">
        <v>0</v>
      </c>
      <c r="G878" s="21" t="n">
        <v>0</v>
      </c>
      <c r="H878" s="22" t="n">
        <v>0</v>
      </c>
      <c r="I878" s="22" t="n">
        <v>0</v>
      </c>
      <c r="J878" s="149" t="n">
        <v>0</v>
      </c>
      <c r="K878" s="149" t="n">
        <v>0</v>
      </c>
      <c r="AA878" s="5" t="s">
        <v>1531</v>
      </c>
      <c r="AB878" s="5" t="n">
        <v>0</v>
      </c>
      <c r="AD878" s="5" t="n">
        <v>0</v>
      </c>
      <c r="AE878" s="5" t="n">
        <v>0</v>
      </c>
      <c r="AF878" s="5" t="n">
        <v>0</v>
      </c>
      <c r="AG878" s="5" t="n">
        <v>0</v>
      </c>
      <c r="AH878" s="5" t="n">
        <v>0</v>
      </c>
      <c r="AI878" s="5" t="n">
        <v>0</v>
      </c>
      <c r="AJ878" s="5" t="n">
        <v>0</v>
      </c>
      <c r="AK878" s="5" t="n">
        <v>0</v>
      </c>
      <c r="BB878" s="85" t="n">
        <f aca="false">IF(ISERROR(VLOOKUP($B878,$AB:$AX,1,0)),0,(VLOOKUP($B878,$AB:$AX,1,0)))</f>
        <v>0</v>
      </c>
      <c r="BC878" s="86" t="n">
        <f aca="false">IF(ISERROR(VLOOKUP($B878,$AB:$AX,2,0)),0,(VLOOKUP($B878,$AB:$AX,2,0)))</f>
        <v>0</v>
      </c>
      <c r="BD878" s="164" t="n">
        <f aca="false">IF(ISERROR(VLOOKUP($B878,$AB:$AX,3,0)),0,(VLOOKUP($B878,$AB:$AX,3,0)))</f>
        <v>0</v>
      </c>
      <c r="BE878" s="164" t="n">
        <f aca="false">IF(ISERROR(VLOOKUP($B878,$AB:$AX,4,0)),0,(VLOOKUP($B878,$AB:$AX,4,0)))</f>
        <v>0</v>
      </c>
      <c r="BF878" s="164" t="n">
        <f aca="false">IF(ISERROR(VLOOKUP($B878,$AB:$AX,5,0)),0,(VLOOKUP($B878,$AB:$AX,5,0)))</f>
        <v>0</v>
      </c>
      <c r="BG878" s="164" t="n">
        <f aca="false">IF(ISERROR(VLOOKUP($B878,$AB:$AX,6,0)),0,(VLOOKUP($B878,$AB:$AX,6,0)))</f>
        <v>0</v>
      </c>
      <c r="BH878" s="164" t="n">
        <f aca="false">IF(ISERROR(VLOOKUP($B878,$AB:$AX,7,0)),0,(VLOOKUP($B878,$AB:$AX,7,0)))</f>
        <v>0</v>
      </c>
      <c r="BI878" s="164" t="n">
        <f aca="false">IF(ISERROR(VLOOKUP($B878,$AB:$AX,8,0)),0,(VLOOKUP($B878,$AB:$AX,8,0)))</f>
        <v>0</v>
      </c>
      <c r="BJ878" s="164" t="n">
        <f aca="false">IF(ISERROR(VLOOKUP($B878,$AB:$AX,9,0)),0,(VLOOKUP($B878,$AB:$AX,9,0)))</f>
        <v>0</v>
      </c>
      <c r="BK878" s="165" t="n">
        <f aca="false">IF(ISERROR(VLOOKUP($B878,$AB:$AX,10,0)),0,(VLOOKUP($B878,$AB:$AX,10,0)))</f>
        <v>0</v>
      </c>
    </row>
    <row r="879" customFormat="false" ht="12.75" hidden="false" customHeight="false" outlineLevel="0" collapsed="false">
      <c r="A879" s="174" t="s">
        <v>1509</v>
      </c>
      <c r="B879" s="166" t="s">
        <v>161</v>
      </c>
      <c r="AA879" s="5" t="s">
        <v>1509</v>
      </c>
      <c r="AB879" s="146" t="s">
        <v>161</v>
      </c>
      <c r="BB879" s="85" t="str">
        <f aca="false">IF(ISERROR(VLOOKUP($B879,$AB:$AX,1,0)),0,(VLOOKUP($B879,$AB:$AX,1,0)))</f>
        <v>DEALS REMOVED</v>
      </c>
      <c r="BC879" s="86" t="n">
        <f aca="false">IF(ISERROR(VLOOKUP($B879,$AB:$AX,2,0)),0,(VLOOKUP($B879,$AB:$AX,2,0)))</f>
        <v>0</v>
      </c>
      <c r="BD879" s="164" t="n">
        <f aca="false">IF(ISERROR(VLOOKUP($B879,$AB:$AX,3,0)),0,(VLOOKUP($B879,$AB:$AX,3,0)))</f>
        <v>0</v>
      </c>
      <c r="BE879" s="164" t="n">
        <f aca="false">IF(ISERROR(VLOOKUP($B879,$AB:$AX,4,0)),0,(VLOOKUP($B879,$AB:$AX,4,0)))</f>
        <v>0</v>
      </c>
      <c r="BF879" s="164" t="n">
        <f aca="false">IF(ISERROR(VLOOKUP($B879,$AB:$AX,5,0)),0,(VLOOKUP($B879,$AB:$AX,5,0)))</f>
        <v>0</v>
      </c>
      <c r="BG879" s="164" t="n">
        <f aca="false">IF(ISERROR(VLOOKUP($B879,$AB:$AX,6,0)),0,(VLOOKUP($B879,$AB:$AX,6,0)))</f>
        <v>0</v>
      </c>
      <c r="BH879" s="164" t="n">
        <f aca="false">IF(ISERROR(VLOOKUP($B879,$AB:$AX,7,0)),0,(VLOOKUP($B879,$AB:$AX,7,0)))</f>
        <v>0</v>
      </c>
      <c r="BI879" s="164" t="n">
        <f aca="false">IF(ISERROR(VLOOKUP($B879,$AB:$AX,8,0)),0,(VLOOKUP($B879,$AB:$AX,8,0)))</f>
        <v>0</v>
      </c>
      <c r="BJ879" s="164" t="n">
        <f aca="false">IF(ISERROR(VLOOKUP($B879,$AB:$AX,9,0)),0,(VLOOKUP($B879,$AB:$AX,9,0)))</f>
        <v>0</v>
      </c>
      <c r="BK879" s="165" t="n">
        <f aca="false">IF(ISERROR(VLOOKUP($B879,$AB:$AX,10,0)),0,(VLOOKUP($B879,$AB:$AX,10,0)))</f>
        <v>0</v>
      </c>
    </row>
    <row r="880" customFormat="false" ht="12.75" hidden="false" customHeight="false" outlineLevel="0" collapsed="false">
      <c r="A880" s="174" t="s">
        <v>1510</v>
      </c>
      <c r="AA880" s="5" t="s">
        <v>1510</v>
      </c>
      <c r="BB880" s="85" t="n">
        <f aca="false">IF(ISERROR(VLOOKUP($B880,$AB:$AX,1,0)),0,(VLOOKUP($B880,$AB:$AX,1,0)))</f>
        <v>0</v>
      </c>
      <c r="BC880" s="86" t="n">
        <f aca="false">IF(ISERROR(VLOOKUP($B880,$AB:$AX,2,0)),0,(VLOOKUP($B880,$AB:$AX,2,0)))</f>
        <v>0</v>
      </c>
      <c r="BD880" s="164" t="n">
        <f aca="false">IF(ISERROR(VLOOKUP($B880,$AB:$AX,3,0)),0,(VLOOKUP($B880,$AB:$AX,3,0)))</f>
        <v>0</v>
      </c>
      <c r="BE880" s="164" t="n">
        <f aca="false">IF(ISERROR(VLOOKUP($B880,$AB:$AX,4,0)),0,(VLOOKUP($B880,$AB:$AX,4,0)))</f>
        <v>0</v>
      </c>
      <c r="BF880" s="164" t="n">
        <f aca="false">IF(ISERROR(VLOOKUP($B880,$AB:$AX,5,0)),0,(VLOOKUP($B880,$AB:$AX,5,0)))</f>
        <v>0</v>
      </c>
      <c r="BG880" s="164" t="n">
        <f aca="false">IF(ISERROR(VLOOKUP($B880,$AB:$AX,6,0)),0,(VLOOKUP($B880,$AB:$AX,6,0)))</f>
        <v>0</v>
      </c>
      <c r="BH880" s="164" t="n">
        <f aca="false">IF(ISERROR(VLOOKUP($B880,$AB:$AX,7,0)),0,(VLOOKUP($B880,$AB:$AX,7,0)))</f>
        <v>0</v>
      </c>
      <c r="BI880" s="164" t="n">
        <f aca="false">IF(ISERROR(VLOOKUP($B880,$AB:$AX,8,0)),0,(VLOOKUP($B880,$AB:$AX,8,0)))</f>
        <v>0</v>
      </c>
      <c r="BJ880" s="164" t="n">
        <f aca="false">IF(ISERROR(VLOOKUP($B880,$AB:$AX,9,0)),0,(VLOOKUP($B880,$AB:$AX,9,0)))</f>
        <v>0</v>
      </c>
      <c r="BK880" s="165" t="n">
        <f aca="false">IF(ISERROR(VLOOKUP($B880,$AB:$AX,10,0)),0,(VLOOKUP($B880,$AB:$AX,10,0)))</f>
        <v>0</v>
      </c>
    </row>
    <row r="881" customFormat="false" ht="12.75" hidden="true" customHeight="false" outlineLevel="0" collapsed="false">
      <c r="A881" s="174" t="s">
        <v>1511</v>
      </c>
      <c r="AA881" s="5" t="s">
        <v>1511</v>
      </c>
      <c r="BB881" s="85" t="n">
        <f aca="false">IF(ISERROR(VLOOKUP($B881,$AB:$AX,1,0)),0,(VLOOKUP($B881,$AB:$AX,1,0)))</f>
        <v>0</v>
      </c>
      <c r="BC881" s="86" t="n">
        <f aca="false">IF(ISERROR(VLOOKUP($B881,$AB:$AX,2,0)),0,(VLOOKUP($B881,$AB:$AX,2,0)))</f>
        <v>0</v>
      </c>
      <c r="BD881" s="164" t="n">
        <f aca="false">IF(ISERROR(VLOOKUP($B881,$AB:$AX,3,0)),0,(VLOOKUP($B881,$AB:$AX,3,0)))</f>
        <v>0</v>
      </c>
      <c r="BE881" s="164" t="n">
        <f aca="false">IF(ISERROR(VLOOKUP($B881,$AB:$AX,4,0)),0,(VLOOKUP($B881,$AB:$AX,4,0)))</f>
        <v>0</v>
      </c>
      <c r="BF881" s="164" t="n">
        <f aca="false">IF(ISERROR(VLOOKUP($B881,$AB:$AX,5,0)),0,(VLOOKUP($B881,$AB:$AX,5,0)))</f>
        <v>0</v>
      </c>
      <c r="BG881" s="164" t="n">
        <f aca="false">IF(ISERROR(VLOOKUP($B881,$AB:$AX,6,0)),0,(VLOOKUP($B881,$AB:$AX,6,0)))</f>
        <v>0</v>
      </c>
      <c r="BH881" s="164" t="n">
        <f aca="false">IF(ISERROR(VLOOKUP($B881,$AB:$AX,7,0)),0,(VLOOKUP($B881,$AB:$AX,7,0)))</f>
        <v>0</v>
      </c>
      <c r="BI881" s="164" t="n">
        <f aca="false">IF(ISERROR(VLOOKUP($B881,$AB:$AX,8,0)),0,(VLOOKUP($B881,$AB:$AX,8,0)))</f>
        <v>0</v>
      </c>
      <c r="BJ881" s="164" t="n">
        <f aca="false">IF(ISERROR(VLOOKUP($B881,$AB:$AX,9,0)),0,(VLOOKUP($B881,$AB:$AX,9,0)))</f>
        <v>0</v>
      </c>
      <c r="BK881" s="165" t="n">
        <f aca="false">IF(ISERROR(VLOOKUP($B881,$AB:$AX,10,0)),0,(VLOOKUP($B881,$AB:$AX,10,0)))</f>
        <v>0</v>
      </c>
    </row>
    <row r="882" customFormat="false" ht="12.75" hidden="true" customHeight="false" outlineLevel="0" collapsed="false">
      <c r="A882" s="174" t="s">
        <v>1512</v>
      </c>
      <c r="AA882" s="5" t="s">
        <v>1512</v>
      </c>
      <c r="BB882" s="85" t="n">
        <f aca="false">IF(ISERROR(VLOOKUP($B882,$AB:$AX,1,0)),0,(VLOOKUP($B882,$AB:$AX,1,0)))</f>
        <v>0</v>
      </c>
      <c r="BC882" s="86" t="n">
        <f aca="false">IF(ISERROR(VLOOKUP($B882,$AB:$AX,2,0)),0,(VLOOKUP($B882,$AB:$AX,2,0)))</f>
        <v>0</v>
      </c>
      <c r="BD882" s="164" t="n">
        <f aca="false">IF(ISERROR(VLOOKUP($B882,$AB:$AX,3,0)),0,(VLOOKUP($B882,$AB:$AX,3,0)))</f>
        <v>0</v>
      </c>
      <c r="BE882" s="164" t="n">
        <f aca="false">IF(ISERROR(VLOOKUP($B882,$AB:$AX,4,0)),0,(VLOOKUP($B882,$AB:$AX,4,0)))</f>
        <v>0</v>
      </c>
      <c r="BF882" s="164" t="n">
        <f aca="false">IF(ISERROR(VLOOKUP($B882,$AB:$AX,5,0)),0,(VLOOKUP($B882,$AB:$AX,5,0)))</f>
        <v>0</v>
      </c>
      <c r="BG882" s="164" t="n">
        <f aca="false">IF(ISERROR(VLOOKUP($B882,$AB:$AX,6,0)),0,(VLOOKUP($B882,$AB:$AX,6,0)))</f>
        <v>0</v>
      </c>
      <c r="BH882" s="164" t="n">
        <f aca="false">IF(ISERROR(VLOOKUP($B882,$AB:$AX,7,0)),0,(VLOOKUP($B882,$AB:$AX,7,0)))</f>
        <v>0</v>
      </c>
      <c r="BI882" s="164" t="n">
        <f aca="false">IF(ISERROR(VLOOKUP($B882,$AB:$AX,8,0)),0,(VLOOKUP($B882,$AB:$AX,8,0)))</f>
        <v>0</v>
      </c>
      <c r="BJ882" s="164" t="n">
        <f aca="false">IF(ISERROR(VLOOKUP($B882,$AB:$AX,9,0)),0,(VLOOKUP($B882,$AB:$AX,9,0)))</f>
        <v>0</v>
      </c>
      <c r="BK882" s="165" t="n">
        <f aca="false">IF(ISERROR(VLOOKUP($B882,$AB:$AX,10,0)),0,(VLOOKUP($B882,$AB:$AX,10,0)))</f>
        <v>0</v>
      </c>
    </row>
    <row r="883" customFormat="false" ht="12.75" hidden="true" customHeight="false" outlineLevel="0" collapsed="false">
      <c r="A883" s="174" t="s">
        <v>1513</v>
      </c>
      <c r="AA883" s="5" t="s">
        <v>1513</v>
      </c>
      <c r="BB883" s="85" t="n">
        <f aca="false">IF(ISERROR(VLOOKUP($B883,$AB:$AX,1,0)),0,(VLOOKUP($B883,$AB:$AX,1,0)))</f>
        <v>0</v>
      </c>
      <c r="BC883" s="86" t="n">
        <f aca="false">IF(ISERROR(VLOOKUP($B883,$AB:$AX,2,0)),0,(VLOOKUP($B883,$AB:$AX,2,0)))</f>
        <v>0</v>
      </c>
      <c r="BD883" s="164" t="n">
        <f aca="false">IF(ISERROR(VLOOKUP($B883,$AB:$AX,3,0)),0,(VLOOKUP($B883,$AB:$AX,3,0)))</f>
        <v>0</v>
      </c>
      <c r="BE883" s="164" t="n">
        <f aca="false">IF(ISERROR(VLOOKUP($B883,$AB:$AX,4,0)),0,(VLOOKUP($B883,$AB:$AX,4,0)))</f>
        <v>0</v>
      </c>
      <c r="BF883" s="164" t="n">
        <f aca="false">IF(ISERROR(VLOOKUP($B883,$AB:$AX,5,0)),0,(VLOOKUP($B883,$AB:$AX,5,0)))</f>
        <v>0</v>
      </c>
      <c r="BG883" s="164" t="n">
        <f aca="false">IF(ISERROR(VLOOKUP($B883,$AB:$AX,6,0)),0,(VLOOKUP($B883,$AB:$AX,6,0)))</f>
        <v>0</v>
      </c>
      <c r="BH883" s="164" t="n">
        <f aca="false">IF(ISERROR(VLOOKUP($B883,$AB:$AX,7,0)),0,(VLOOKUP($B883,$AB:$AX,7,0)))</f>
        <v>0</v>
      </c>
      <c r="BI883" s="164" t="n">
        <f aca="false">IF(ISERROR(VLOOKUP($B883,$AB:$AX,8,0)),0,(VLOOKUP($B883,$AB:$AX,8,0)))</f>
        <v>0</v>
      </c>
      <c r="BJ883" s="164" t="n">
        <f aca="false">IF(ISERROR(VLOOKUP($B883,$AB:$AX,9,0)),0,(VLOOKUP($B883,$AB:$AX,9,0)))</f>
        <v>0</v>
      </c>
      <c r="BK883" s="165" t="n">
        <f aca="false">IF(ISERROR(VLOOKUP($B883,$AB:$AX,10,0)),0,(VLOOKUP($B883,$AB:$AX,10,0)))</f>
        <v>0</v>
      </c>
    </row>
    <row r="884" customFormat="false" ht="12.75" hidden="true" customHeight="false" outlineLevel="0" collapsed="false">
      <c r="A884" s="174" t="s">
        <v>1514</v>
      </c>
      <c r="AA884" s="5" t="s">
        <v>1514</v>
      </c>
      <c r="BB884" s="85" t="n">
        <f aca="false">IF(ISERROR(VLOOKUP($B884,$AB:$AX,1,0)),0,(VLOOKUP($B884,$AB:$AX,1,0)))</f>
        <v>0</v>
      </c>
      <c r="BC884" s="86" t="n">
        <f aca="false">IF(ISERROR(VLOOKUP($B884,$AB:$AX,2,0)),0,(VLOOKUP($B884,$AB:$AX,2,0)))</f>
        <v>0</v>
      </c>
      <c r="BD884" s="164" t="n">
        <f aca="false">IF(ISERROR(VLOOKUP($B884,$AB:$AX,3,0)),0,(VLOOKUP($B884,$AB:$AX,3,0)))</f>
        <v>0</v>
      </c>
      <c r="BE884" s="164" t="n">
        <f aca="false">IF(ISERROR(VLOOKUP($B884,$AB:$AX,4,0)),0,(VLOOKUP($B884,$AB:$AX,4,0)))</f>
        <v>0</v>
      </c>
      <c r="BF884" s="164" t="n">
        <f aca="false">IF(ISERROR(VLOOKUP($B884,$AB:$AX,5,0)),0,(VLOOKUP($B884,$AB:$AX,5,0)))</f>
        <v>0</v>
      </c>
      <c r="BG884" s="164" t="n">
        <f aca="false">IF(ISERROR(VLOOKUP($B884,$AB:$AX,6,0)),0,(VLOOKUP($B884,$AB:$AX,6,0)))</f>
        <v>0</v>
      </c>
      <c r="BH884" s="164" t="n">
        <f aca="false">IF(ISERROR(VLOOKUP($B884,$AB:$AX,7,0)),0,(VLOOKUP($B884,$AB:$AX,7,0)))</f>
        <v>0</v>
      </c>
      <c r="BI884" s="164" t="n">
        <f aca="false">IF(ISERROR(VLOOKUP($B884,$AB:$AX,8,0)),0,(VLOOKUP($B884,$AB:$AX,8,0)))</f>
        <v>0</v>
      </c>
      <c r="BJ884" s="164" t="n">
        <f aca="false">IF(ISERROR(VLOOKUP($B884,$AB:$AX,9,0)),0,(VLOOKUP($B884,$AB:$AX,9,0)))</f>
        <v>0</v>
      </c>
      <c r="BK884" s="165" t="n">
        <f aca="false">IF(ISERROR(VLOOKUP($B884,$AB:$AX,10,0)),0,(VLOOKUP($B884,$AB:$AX,10,0)))</f>
        <v>0</v>
      </c>
    </row>
    <row r="885" customFormat="false" ht="12.75" hidden="true" customHeight="false" outlineLevel="0" collapsed="false">
      <c r="A885" s="174" t="s">
        <v>1515</v>
      </c>
      <c r="AA885" s="5" t="s">
        <v>1515</v>
      </c>
      <c r="BB885" s="85" t="n">
        <f aca="false">IF(ISERROR(VLOOKUP($B885,$AB:$AX,1,0)),0,(VLOOKUP($B885,$AB:$AX,1,0)))</f>
        <v>0</v>
      </c>
      <c r="BC885" s="86" t="n">
        <f aca="false">IF(ISERROR(VLOOKUP($B885,$AB:$AX,2,0)),0,(VLOOKUP($B885,$AB:$AX,2,0)))</f>
        <v>0</v>
      </c>
      <c r="BD885" s="164" t="n">
        <f aca="false">IF(ISERROR(VLOOKUP($B885,$AB:$AX,3,0)),0,(VLOOKUP($B885,$AB:$AX,3,0)))</f>
        <v>0</v>
      </c>
      <c r="BE885" s="164" t="n">
        <f aca="false">IF(ISERROR(VLOOKUP($B885,$AB:$AX,4,0)),0,(VLOOKUP($B885,$AB:$AX,4,0)))</f>
        <v>0</v>
      </c>
      <c r="BF885" s="164" t="n">
        <f aca="false">IF(ISERROR(VLOOKUP($B885,$AB:$AX,5,0)),0,(VLOOKUP($B885,$AB:$AX,5,0)))</f>
        <v>0</v>
      </c>
      <c r="BG885" s="164" t="n">
        <f aca="false">IF(ISERROR(VLOOKUP($B885,$AB:$AX,6,0)),0,(VLOOKUP($B885,$AB:$AX,6,0)))</f>
        <v>0</v>
      </c>
      <c r="BH885" s="164" t="n">
        <f aca="false">IF(ISERROR(VLOOKUP($B885,$AB:$AX,7,0)),0,(VLOOKUP($B885,$AB:$AX,7,0)))</f>
        <v>0</v>
      </c>
      <c r="BI885" s="164" t="n">
        <f aca="false">IF(ISERROR(VLOOKUP($B885,$AB:$AX,8,0)),0,(VLOOKUP($B885,$AB:$AX,8,0)))</f>
        <v>0</v>
      </c>
      <c r="BJ885" s="164" t="n">
        <f aca="false">IF(ISERROR(VLOOKUP($B885,$AB:$AX,9,0)),0,(VLOOKUP($B885,$AB:$AX,9,0)))</f>
        <v>0</v>
      </c>
      <c r="BK885" s="165" t="n">
        <f aca="false">IF(ISERROR(VLOOKUP($B885,$AB:$AX,10,0)),0,(VLOOKUP($B885,$AB:$AX,10,0)))</f>
        <v>0</v>
      </c>
    </row>
    <row r="886" customFormat="false" ht="12.75" hidden="true" customHeight="false" outlineLevel="0" collapsed="false">
      <c r="A886" s="174" t="s">
        <v>1516</v>
      </c>
      <c r="AA886" s="5" t="s">
        <v>1516</v>
      </c>
      <c r="BB886" s="85" t="n">
        <f aca="false">IF(ISERROR(VLOOKUP($B886,$AB:$AX,1,0)),0,(VLOOKUP($B886,$AB:$AX,1,0)))</f>
        <v>0</v>
      </c>
      <c r="BC886" s="86" t="n">
        <f aca="false">IF(ISERROR(VLOOKUP($B886,$AB:$AX,2,0)),0,(VLOOKUP($B886,$AB:$AX,2,0)))</f>
        <v>0</v>
      </c>
      <c r="BD886" s="164" t="n">
        <f aca="false">IF(ISERROR(VLOOKUP($B886,$AB:$AX,3,0)),0,(VLOOKUP($B886,$AB:$AX,3,0)))</f>
        <v>0</v>
      </c>
      <c r="BE886" s="164" t="n">
        <f aca="false">IF(ISERROR(VLOOKUP($B886,$AB:$AX,4,0)),0,(VLOOKUP($B886,$AB:$AX,4,0)))</f>
        <v>0</v>
      </c>
      <c r="BF886" s="164" t="n">
        <f aca="false">IF(ISERROR(VLOOKUP($B886,$AB:$AX,5,0)),0,(VLOOKUP($B886,$AB:$AX,5,0)))</f>
        <v>0</v>
      </c>
      <c r="BG886" s="164" t="n">
        <f aca="false">IF(ISERROR(VLOOKUP($B886,$AB:$AX,6,0)),0,(VLOOKUP($B886,$AB:$AX,6,0)))</f>
        <v>0</v>
      </c>
      <c r="BH886" s="164" t="n">
        <f aca="false">IF(ISERROR(VLOOKUP($B886,$AB:$AX,7,0)),0,(VLOOKUP($B886,$AB:$AX,7,0)))</f>
        <v>0</v>
      </c>
      <c r="BI886" s="164" t="n">
        <f aca="false">IF(ISERROR(VLOOKUP($B886,$AB:$AX,8,0)),0,(VLOOKUP($B886,$AB:$AX,8,0)))</f>
        <v>0</v>
      </c>
      <c r="BJ886" s="164" t="n">
        <f aca="false">IF(ISERROR(VLOOKUP($B886,$AB:$AX,9,0)),0,(VLOOKUP($B886,$AB:$AX,9,0)))</f>
        <v>0</v>
      </c>
      <c r="BK886" s="165" t="n">
        <f aca="false">IF(ISERROR(VLOOKUP($B886,$AB:$AX,10,0)),0,(VLOOKUP($B886,$AB:$AX,10,0)))</f>
        <v>0</v>
      </c>
    </row>
    <row r="887" customFormat="false" ht="12.75" hidden="true" customHeight="false" outlineLevel="0" collapsed="false">
      <c r="A887" s="174" t="s">
        <v>1517</v>
      </c>
      <c r="AA887" s="5" t="s">
        <v>1517</v>
      </c>
      <c r="BB887" s="85" t="n">
        <f aca="false">IF(ISERROR(VLOOKUP($B887,$AB:$AX,1,0)),0,(VLOOKUP($B887,$AB:$AX,1,0)))</f>
        <v>0</v>
      </c>
      <c r="BC887" s="86" t="n">
        <f aca="false">IF(ISERROR(VLOOKUP($B887,$AB:$AX,2,0)),0,(VLOOKUP($B887,$AB:$AX,2,0)))</f>
        <v>0</v>
      </c>
      <c r="BD887" s="164" t="n">
        <f aca="false">IF(ISERROR(VLOOKUP($B887,$AB:$AX,3,0)),0,(VLOOKUP($B887,$AB:$AX,3,0)))</f>
        <v>0</v>
      </c>
      <c r="BE887" s="164" t="n">
        <f aca="false">IF(ISERROR(VLOOKUP($B887,$AB:$AX,4,0)),0,(VLOOKUP($B887,$AB:$AX,4,0)))</f>
        <v>0</v>
      </c>
      <c r="BF887" s="164" t="n">
        <f aca="false">IF(ISERROR(VLOOKUP($B887,$AB:$AX,5,0)),0,(VLOOKUP($B887,$AB:$AX,5,0)))</f>
        <v>0</v>
      </c>
      <c r="BG887" s="164" t="n">
        <f aca="false">IF(ISERROR(VLOOKUP($B887,$AB:$AX,6,0)),0,(VLOOKUP($B887,$AB:$AX,6,0)))</f>
        <v>0</v>
      </c>
      <c r="BH887" s="164" t="n">
        <f aca="false">IF(ISERROR(VLOOKUP($B887,$AB:$AX,7,0)),0,(VLOOKUP($B887,$AB:$AX,7,0)))</f>
        <v>0</v>
      </c>
      <c r="BI887" s="164" t="n">
        <f aca="false">IF(ISERROR(VLOOKUP($B887,$AB:$AX,8,0)),0,(VLOOKUP($B887,$AB:$AX,8,0)))</f>
        <v>0</v>
      </c>
      <c r="BJ887" s="164" t="n">
        <f aca="false">IF(ISERROR(VLOOKUP($B887,$AB:$AX,9,0)),0,(VLOOKUP($B887,$AB:$AX,9,0)))</f>
        <v>0</v>
      </c>
      <c r="BK887" s="165" t="n">
        <f aca="false">IF(ISERROR(VLOOKUP($B887,$AB:$AX,10,0)),0,(VLOOKUP($B887,$AB:$AX,10,0)))</f>
        <v>0</v>
      </c>
    </row>
    <row r="888" customFormat="false" ht="12.75" hidden="true" customHeight="false" outlineLevel="0" collapsed="false">
      <c r="A888" s="174" t="s">
        <v>1518</v>
      </c>
      <c r="AA888" s="5" t="s">
        <v>1518</v>
      </c>
      <c r="BB888" s="85" t="n">
        <f aca="false">IF(ISERROR(VLOOKUP($B888,$AB:$AX,1,0)),0,(VLOOKUP($B888,$AB:$AX,1,0)))</f>
        <v>0</v>
      </c>
      <c r="BC888" s="86" t="n">
        <f aca="false">IF(ISERROR(VLOOKUP($B888,$AB:$AX,2,0)),0,(VLOOKUP($B888,$AB:$AX,2,0)))</f>
        <v>0</v>
      </c>
      <c r="BD888" s="164" t="n">
        <f aca="false">IF(ISERROR(VLOOKUP($B888,$AB:$AX,3,0)),0,(VLOOKUP($B888,$AB:$AX,3,0)))</f>
        <v>0</v>
      </c>
      <c r="BE888" s="164" t="n">
        <f aca="false">IF(ISERROR(VLOOKUP($B888,$AB:$AX,4,0)),0,(VLOOKUP($B888,$AB:$AX,4,0)))</f>
        <v>0</v>
      </c>
      <c r="BF888" s="164" t="n">
        <f aca="false">IF(ISERROR(VLOOKUP($B888,$AB:$AX,5,0)),0,(VLOOKUP($B888,$AB:$AX,5,0)))</f>
        <v>0</v>
      </c>
      <c r="BG888" s="164" t="n">
        <f aca="false">IF(ISERROR(VLOOKUP($B888,$AB:$AX,6,0)),0,(VLOOKUP($B888,$AB:$AX,6,0)))</f>
        <v>0</v>
      </c>
      <c r="BH888" s="164" t="n">
        <f aca="false">IF(ISERROR(VLOOKUP($B888,$AB:$AX,7,0)),0,(VLOOKUP($B888,$AB:$AX,7,0)))</f>
        <v>0</v>
      </c>
      <c r="BI888" s="164" t="n">
        <f aca="false">IF(ISERROR(VLOOKUP($B888,$AB:$AX,8,0)),0,(VLOOKUP($B888,$AB:$AX,8,0)))</f>
        <v>0</v>
      </c>
      <c r="BJ888" s="164" t="n">
        <f aca="false">IF(ISERROR(VLOOKUP($B888,$AB:$AX,9,0)),0,(VLOOKUP($B888,$AB:$AX,9,0)))</f>
        <v>0</v>
      </c>
      <c r="BK888" s="165" t="n">
        <f aca="false">IF(ISERROR(VLOOKUP($B888,$AB:$AX,10,0)),0,(VLOOKUP($B888,$AB:$AX,10,0)))</f>
        <v>0</v>
      </c>
    </row>
    <row r="889" customFormat="false" ht="12.75" hidden="true" customHeight="false" outlineLevel="0" collapsed="false">
      <c r="A889" s="174" t="s">
        <v>1519</v>
      </c>
      <c r="AA889" s="5" t="s">
        <v>1519</v>
      </c>
      <c r="BB889" s="85" t="n">
        <f aca="false">IF(ISERROR(VLOOKUP($B889,$AB:$AX,1,0)),0,(VLOOKUP($B889,$AB:$AX,1,0)))</f>
        <v>0</v>
      </c>
      <c r="BC889" s="86" t="n">
        <f aca="false">IF(ISERROR(VLOOKUP($B889,$AB:$AX,2,0)),0,(VLOOKUP($B889,$AB:$AX,2,0)))</f>
        <v>0</v>
      </c>
      <c r="BD889" s="164" t="n">
        <f aca="false">IF(ISERROR(VLOOKUP($B889,$AB:$AX,3,0)),0,(VLOOKUP($B889,$AB:$AX,3,0)))</f>
        <v>0</v>
      </c>
      <c r="BE889" s="164" t="n">
        <f aca="false">IF(ISERROR(VLOOKUP($B889,$AB:$AX,4,0)),0,(VLOOKUP($B889,$AB:$AX,4,0)))</f>
        <v>0</v>
      </c>
      <c r="BF889" s="164" t="n">
        <f aca="false">IF(ISERROR(VLOOKUP($B889,$AB:$AX,5,0)),0,(VLOOKUP($B889,$AB:$AX,5,0)))</f>
        <v>0</v>
      </c>
      <c r="BG889" s="164" t="n">
        <f aca="false">IF(ISERROR(VLOOKUP($B889,$AB:$AX,6,0)),0,(VLOOKUP($B889,$AB:$AX,6,0)))</f>
        <v>0</v>
      </c>
      <c r="BH889" s="164" t="n">
        <f aca="false">IF(ISERROR(VLOOKUP($B889,$AB:$AX,7,0)),0,(VLOOKUP($B889,$AB:$AX,7,0)))</f>
        <v>0</v>
      </c>
      <c r="BI889" s="164" t="n">
        <f aca="false">IF(ISERROR(VLOOKUP($B889,$AB:$AX,8,0)),0,(VLOOKUP($B889,$AB:$AX,8,0)))</f>
        <v>0</v>
      </c>
      <c r="BJ889" s="164" t="n">
        <f aca="false">IF(ISERROR(VLOOKUP($B889,$AB:$AX,9,0)),0,(VLOOKUP($B889,$AB:$AX,9,0)))</f>
        <v>0</v>
      </c>
      <c r="BK889" s="165" t="n">
        <f aca="false">IF(ISERROR(VLOOKUP($B889,$AB:$AX,10,0)),0,(VLOOKUP($B889,$AB:$AX,10,0)))</f>
        <v>0</v>
      </c>
    </row>
    <row r="890" customFormat="false" ht="12.75" hidden="true" customHeight="false" outlineLevel="0" collapsed="false">
      <c r="A890" s="174" t="s">
        <v>1520</v>
      </c>
      <c r="AA890" s="5" t="s">
        <v>1520</v>
      </c>
      <c r="BB890" s="85" t="n">
        <f aca="false">IF(ISERROR(VLOOKUP($B890,$AB:$AX,1,0)),0,(VLOOKUP($B890,$AB:$AX,1,0)))</f>
        <v>0</v>
      </c>
      <c r="BC890" s="86" t="n">
        <f aca="false">IF(ISERROR(VLOOKUP($B890,$AB:$AX,2,0)),0,(VLOOKUP($B890,$AB:$AX,2,0)))</f>
        <v>0</v>
      </c>
      <c r="BD890" s="164" t="n">
        <f aca="false">IF(ISERROR(VLOOKUP($B890,$AB:$AX,3,0)),0,(VLOOKUP($B890,$AB:$AX,3,0)))</f>
        <v>0</v>
      </c>
      <c r="BE890" s="164" t="n">
        <f aca="false">IF(ISERROR(VLOOKUP($B890,$AB:$AX,4,0)),0,(VLOOKUP($B890,$AB:$AX,4,0)))</f>
        <v>0</v>
      </c>
      <c r="BF890" s="164" t="n">
        <f aca="false">IF(ISERROR(VLOOKUP($B890,$AB:$AX,5,0)),0,(VLOOKUP($B890,$AB:$AX,5,0)))</f>
        <v>0</v>
      </c>
      <c r="BG890" s="164" t="n">
        <f aca="false">IF(ISERROR(VLOOKUP($B890,$AB:$AX,6,0)),0,(VLOOKUP($B890,$AB:$AX,6,0)))</f>
        <v>0</v>
      </c>
      <c r="BH890" s="164" t="n">
        <f aca="false">IF(ISERROR(VLOOKUP($B890,$AB:$AX,7,0)),0,(VLOOKUP($B890,$AB:$AX,7,0)))</f>
        <v>0</v>
      </c>
      <c r="BI890" s="164" t="n">
        <f aca="false">IF(ISERROR(VLOOKUP($B890,$AB:$AX,8,0)),0,(VLOOKUP($B890,$AB:$AX,8,0)))</f>
        <v>0</v>
      </c>
      <c r="BJ890" s="164" t="n">
        <f aca="false">IF(ISERROR(VLOOKUP($B890,$AB:$AX,9,0)),0,(VLOOKUP($B890,$AB:$AX,9,0)))</f>
        <v>0</v>
      </c>
      <c r="BK890" s="165" t="n">
        <f aca="false">IF(ISERROR(VLOOKUP($B890,$AB:$AX,10,0)),0,(VLOOKUP($B890,$AB:$AX,10,0)))</f>
        <v>0</v>
      </c>
    </row>
    <row r="891" customFormat="false" ht="12.75" hidden="true" customHeight="false" outlineLevel="0" collapsed="false">
      <c r="A891" s="174" t="s">
        <v>1521</v>
      </c>
      <c r="AA891" s="5" t="s">
        <v>1521</v>
      </c>
      <c r="BB891" s="85" t="n">
        <f aca="false">IF(ISERROR(VLOOKUP($B891,$AB:$AX,1,0)),0,(VLOOKUP($B891,$AB:$AX,1,0)))</f>
        <v>0</v>
      </c>
      <c r="BC891" s="86" t="n">
        <f aca="false">IF(ISERROR(VLOOKUP($B891,$AB:$AX,2,0)),0,(VLOOKUP($B891,$AB:$AX,2,0)))</f>
        <v>0</v>
      </c>
      <c r="BD891" s="164" t="n">
        <f aca="false">IF(ISERROR(VLOOKUP($B891,$AB:$AX,3,0)),0,(VLOOKUP($B891,$AB:$AX,3,0)))</f>
        <v>0</v>
      </c>
      <c r="BE891" s="164" t="n">
        <f aca="false">IF(ISERROR(VLOOKUP($B891,$AB:$AX,4,0)),0,(VLOOKUP($B891,$AB:$AX,4,0)))</f>
        <v>0</v>
      </c>
      <c r="BF891" s="164" t="n">
        <f aca="false">IF(ISERROR(VLOOKUP($B891,$AB:$AX,5,0)),0,(VLOOKUP($B891,$AB:$AX,5,0)))</f>
        <v>0</v>
      </c>
      <c r="BG891" s="164" t="n">
        <f aca="false">IF(ISERROR(VLOOKUP($B891,$AB:$AX,6,0)),0,(VLOOKUP($B891,$AB:$AX,6,0)))</f>
        <v>0</v>
      </c>
      <c r="BH891" s="164" t="n">
        <f aca="false">IF(ISERROR(VLOOKUP($B891,$AB:$AX,7,0)),0,(VLOOKUP($B891,$AB:$AX,7,0)))</f>
        <v>0</v>
      </c>
      <c r="BI891" s="164" t="n">
        <f aca="false">IF(ISERROR(VLOOKUP($B891,$AB:$AX,8,0)),0,(VLOOKUP($B891,$AB:$AX,8,0)))</f>
        <v>0</v>
      </c>
      <c r="BJ891" s="164" t="n">
        <f aca="false">IF(ISERROR(VLOOKUP($B891,$AB:$AX,9,0)),0,(VLOOKUP($B891,$AB:$AX,9,0)))</f>
        <v>0</v>
      </c>
      <c r="BK891" s="165" t="n">
        <f aca="false">IF(ISERROR(VLOOKUP($B891,$AB:$AX,10,0)),0,(VLOOKUP($B891,$AB:$AX,10,0)))</f>
        <v>0</v>
      </c>
    </row>
    <row r="892" customFormat="false" ht="12.75" hidden="true" customHeight="false" outlineLevel="0" collapsed="false">
      <c r="A892" s="174" t="s">
        <v>1522</v>
      </c>
      <c r="AA892" s="5" t="s">
        <v>1522</v>
      </c>
      <c r="BB892" s="85" t="n">
        <f aca="false">IF(ISERROR(VLOOKUP($B892,$AB:$AX,1,0)),0,(VLOOKUP($B892,$AB:$AX,1,0)))</f>
        <v>0</v>
      </c>
      <c r="BC892" s="86" t="n">
        <f aca="false">IF(ISERROR(VLOOKUP($B892,$AB:$AX,2,0)),0,(VLOOKUP($B892,$AB:$AX,2,0)))</f>
        <v>0</v>
      </c>
      <c r="BD892" s="164" t="n">
        <f aca="false">IF(ISERROR(VLOOKUP($B892,$AB:$AX,3,0)),0,(VLOOKUP($B892,$AB:$AX,3,0)))</f>
        <v>0</v>
      </c>
      <c r="BE892" s="164" t="n">
        <f aca="false">IF(ISERROR(VLOOKUP($B892,$AB:$AX,4,0)),0,(VLOOKUP($B892,$AB:$AX,4,0)))</f>
        <v>0</v>
      </c>
      <c r="BF892" s="164" t="n">
        <f aca="false">IF(ISERROR(VLOOKUP($B892,$AB:$AX,5,0)),0,(VLOOKUP($B892,$AB:$AX,5,0)))</f>
        <v>0</v>
      </c>
      <c r="BG892" s="164" t="n">
        <f aca="false">IF(ISERROR(VLOOKUP($B892,$AB:$AX,6,0)),0,(VLOOKUP($B892,$AB:$AX,6,0)))</f>
        <v>0</v>
      </c>
      <c r="BH892" s="164" t="n">
        <f aca="false">IF(ISERROR(VLOOKUP($B892,$AB:$AX,7,0)),0,(VLOOKUP($B892,$AB:$AX,7,0)))</f>
        <v>0</v>
      </c>
      <c r="BI892" s="164" t="n">
        <f aca="false">IF(ISERROR(VLOOKUP($B892,$AB:$AX,8,0)),0,(VLOOKUP($B892,$AB:$AX,8,0)))</f>
        <v>0</v>
      </c>
      <c r="BJ892" s="164" t="n">
        <f aca="false">IF(ISERROR(VLOOKUP($B892,$AB:$AX,9,0)),0,(VLOOKUP($B892,$AB:$AX,9,0)))</f>
        <v>0</v>
      </c>
      <c r="BK892" s="165" t="n">
        <f aca="false">IF(ISERROR(VLOOKUP($B892,$AB:$AX,10,0)),0,(VLOOKUP($B892,$AB:$AX,10,0)))</f>
        <v>0</v>
      </c>
    </row>
    <row r="893" customFormat="false" ht="12.75" hidden="true" customHeight="false" outlineLevel="0" collapsed="false">
      <c r="A893" s="174" t="s">
        <v>1523</v>
      </c>
      <c r="AA893" s="5" t="s">
        <v>1523</v>
      </c>
      <c r="BB893" s="85" t="n">
        <f aca="false">IF(ISERROR(VLOOKUP($B893,$AB:$AX,1,0)),0,(VLOOKUP($B893,$AB:$AX,1,0)))</f>
        <v>0</v>
      </c>
      <c r="BC893" s="86" t="n">
        <f aca="false">IF(ISERROR(VLOOKUP($B893,$AB:$AX,2,0)),0,(VLOOKUP($B893,$AB:$AX,2,0)))</f>
        <v>0</v>
      </c>
      <c r="BD893" s="164" t="n">
        <f aca="false">IF(ISERROR(VLOOKUP($B893,$AB:$AX,3,0)),0,(VLOOKUP($B893,$AB:$AX,3,0)))</f>
        <v>0</v>
      </c>
      <c r="BE893" s="164" t="n">
        <f aca="false">IF(ISERROR(VLOOKUP($B893,$AB:$AX,4,0)),0,(VLOOKUP($B893,$AB:$AX,4,0)))</f>
        <v>0</v>
      </c>
      <c r="BF893" s="164" t="n">
        <f aca="false">IF(ISERROR(VLOOKUP($B893,$AB:$AX,5,0)),0,(VLOOKUP($B893,$AB:$AX,5,0)))</f>
        <v>0</v>
      </c>
      <c r="BG893" s="164" t="n">
        <f aca="false">IF(ISERROR(VLOOKUP($B893,$AB:$AX,6,0)),0,(VLOOKUP($B893,$AB:$AX,6,0)))</f>
        <v>0</v>
      </c>
      <c r="BH893" s="164" t="n">
        <f aca="false">IF(ISERROR(VLOOKUP($B893,$AB:$AX,7,0)),0,(VLOOKUP($B893,$AB:$AX,7,0)))</f>
        <v>0</v>
      </c>
      <c r="BI893" s="164" t="n">
        <f aca="false">IF(ISERROR(VLOOKUP($B893,$AB:$AX,8,0)),0,(VLOOKUP($B893,$AB:$AX,8,0)))</f>
        <v>0</v>
      </c>
      <c r="BJ893" s="164" t="n">
        <f aca="false">IF(ISERROR(VLOOKUP($B893,$AB:$AX,9,0)),0,(VLOOKUP($B893,$AB:$AX,9,0)))</f>
        <v>0</v>
      </c>
      <c r="BK893" s="165" t="n">
        <f aca="false">IF(ISERROR(VLOOKUP($B893,$AB:$AX,10,0)),0,(VLOOKUP($B893,$AB:$AX,10,0)))</f>
        <v>0</v>
      </c>
    </row>
    <row r="894" customFormat="false" ht="12.75" hidden="true" customHeight="false" outlineLevel="0" collapsed="false">
      <c r="A894" s="174" t="s">
        <v>1524</v>
      </c>
      <c r="AA894" s="5" t="s">
        <v>1524</v>
      </c>
      <c r="BB894" s="85" t="n">
        <f aca="false">IF(ISERROR(VLOOKUP($B894,$AB:$AX,1,0)),0,(VLOOKUP($B894,$AB:$AX,1,0)))</f>
        <v>0</v>
      </c>
      <c r="BC894" s="86" t="n">
        <f aca="false">IF(ISERROR(VLOOKUP($B894,$AB:$AX,2,0)),0,(VLOOKUP($B894,$AB:$AX,2,0)))</f>
        <v>0</v>
      </c>
      <c r="BD894" s="164" t="n">
        <f aca="false">IF(ISERROR(VLOOKUP($B894,$AB:$AX,3,0)),0,(VLOOKUP($B894,$AB:$AX,3,0)))</f>
        <v>0</v>
      </c>
      <c r="BE894" s="164" t="n">
        <f aca="false">IF(ISERROR(VLOOKUP($B894,$AB:$AX,4,0)),0,(VLOOKUP($B894,$AB:$AX,4,0)))</f>
        <v>0</v>
      </c>
      <c r="BF894" s="164" t="n">
        <f aca="false">IF(ISERROR(VLOOKUP($B894,$AB:$AX,5,0)),0,(VLOOKUP($B894,$AB:$AX,5,0)))</f>
        <v>0</v>
      </c>
      <c r="BG894" s="164" t="n">
        <f aca="false">IF(ISERROR(VLOOKUP($B894,$AB:$AX,6,0)),0,(VLOOKUP($B894,$AB:$AX,6,0)))</f>
        <v>0</v>
      </c>
      <c r="BH894" s="164" t="n">
        <f aca="false">IF(ISERROR(VLOOKUP($B894,$AB:$AX,7,0)),0,(VLOOKUP($B894,$AB:$AX,7,0)))</f>
        <v>0</v>
      </c>
      <c r="BI894" s="164" t="n">
        <f aca="false">IF(ISERROR(VLOOKUP($B894,$AB:$AX,8,0)),0,(VLOOKUP($B894,$AB:$AX,8,0)))</f>
        <v>0</v>
      </c>
      <c r="BJ894" s="164" t="n">
        <f aca="false">IF(ISERROR(VLOOKUP($B894,$AB:$AX,9,0)),0,(VLOOKUP($B894,$AB:$AX,9,0)))</f>
        <v>0</v>
      </c>
      <c r="BK894" s="165" t="n">
        <f aca="false">IF(ISERROR(VLOOKUP($B894,$AB:$AX,10,0)),0,(VLOOKUP($B894,$AB:$AX,10,0)))</f>
        <v>0</v>
      </c>
    </row>
    <row r="895" customFormat="false" ht="12.75" hidden="true" customHeight="false" outlineLevel="0" collapsed="false">
      <c r="A895" s="174" t="s">
        <v>1525</v>
      </c>
      <c r="AA895" s="5" t="s">
        <v>1525</v>
      </c>
      <c r="BB895" s="85" t="n">
        <f aca="false">IF(ISERROR(VLOOKUP($B895,$AB:$AX,1,0)),0,(VLOOKUP($B895,$AB:$AX,1,0)))</f>
        <v>0</v>
      </c>
      <c r="BC895" s="86" t="n">
        <f aca="false">IF(ISERROR(VLOOKUP($B895,$AB:$AX,2,0)),0,(VLOOKUP($B895,$AB:$AX,2,0)))</f>
        <v>0</v>
      </c>
      <c r="BD895" s="164" t="n">
        <f aca="false">IF(ISERROR(VLOOKUP($B895,$AB:$AX,3,0)),0,(VLOOKUP($B895,$AB:$AX,3,0)))</f>
        <v>0</v>
      </c>
      <c r="BE895" s="164" t="n">
        <f aca="false">IF(ISERROR(VLOOKUP($B895,$AB:$AX,4,0)),0,(VLOOKUP($B895,$AB:$AX,4,0)))</f>
        <v>0</v>
      </c>
      <c r="BF895" s="164" t="n">
        <f aca="false">IF(ISERROR(VLOOKUP($B895,$AB:$AX,5,0)),0,(VLOOKUP($B895,$AB:$AX,5,0)))</f>
        <v>0</v>
      </c>
      <c r="BG895" s="164" t="n">
        <f aca="false">IF(ISERROR(VLOOKUP($B895,$AB:$AX,6,0)),0,(VLOOKUP($B895,$AB:$AX,6,0)))</f>
        <v>0</v>
      </c>
      <c r="BH895" s="164" t="n">
        <f aca="false">IF(ISERROR(VLOOKUP($B895,$AB:$AX,7,0)),0,(VLOOKUP($B895,$AB:$AX,7,0)))</f>
        <v>0</v>
      </c>
      <c r="BI895" s="164" t="n">
        <f aca="false">IF(ISERROR(VLOOKUP($B895,$AB:$AX,8,0)),0,(VLOOKUP($B895,$AB:$AX,8,0)))</f>
        <v>0</v>
      </c>
      <c r="BJ895" s="164" t="n">
        <f aca="false">IF(ISERROR(VLOOKUP($B895,$AB:$AX,9,0)),0,(VLOOKUP($B895,$AB:$AX,9,0)))</f>
        <v>0</v>
      </c>
      <c r="BK895" s="165" t="n">
        <f aca="false">IF(ISERROR(VLOOKUP($B895,$AB:$AX,10,0)),0,(VLOOKUP($B895,$AB:$AX,10,0)))</f>
        <v>0</v>
      </c>
    </row>
    <row r="896" customFormat="false" ht="12.75" hidden="true" customHeight="false" outlineLevel="0" collapsed="false">
      <c r="A896" s="174" t="s">
        <v>1526</v>
      </c>
      <c r="AA896" s="5" t="s">
        <v>1526</v>
      </c>
      <c r="BB896" s="85" t="n">
        <f aca="false">IF(ISERROR(VLOOKUP($B896,$AB:$AX,1,0)),0,(VLOOKUP($B896,$AB:$AX,1,0)))</f>
        <v>0</v>
      </c>
      <c r="BC896" s="86" t="n">
        <f aca="false">IF(ISERROR(VLOOKUP($B896,$AB:$AX,2,0)),0,(VLOOKUP($B896,$AB:$AX,2,0)))</f>
        <v>0</v>
      </c>
      <c r="BD896" s="164" t="n">
        <f aca="false">IF(ISERROR(VLOOKUP($B896,$AB:$AX,3,0)),0,(VLOOKUP($B896,$AB:$AX,3,0)))</f>
        <v>0</v>
      </c>
      <c r="BE896" s="164" t="n">
        <f aca="false">IF(ISERROR(VLOOKUP($B896,$AB:$AX,4,0)),0,(VLOOKUP($B896,$AB:$AX,4,0)))</f>
        <v>0</v>
      </c>
      <c r="BF896" s="164" t="n">
        <f aca="false">IF(ISERROR(VLOOKUP($B896,$AB:$AX,5,0)),0,(VLOOKUP($B896,$AB:$AX,5,0)))</f>
        <v>0</v>
      </c>
      <c r="BG896" s="164" t="n">
        <f aca="false">IF(ISERROR(VLOOKUP($B896,$AB:$AX,6,0)),0,(VLOOKUP($B896,$AB:$AX,6,0)))</f>
        <v>0</v>
      </c>
      <c r="BH896" s="164" t="n">
        <f aca="false">IF(ISERROR(VLOOKUP($B896,$AB:$AX,7,0)),0,(VLOOKUP($B896,$AB:$AX,7,0)))</f>
        <v>0</v>
      </c>
      <c r="BI896" s="164" t="n">
        <f aca="false">IF(ISERROR(VLOOKUP($B896,$AB:$AX,8,0)),0,(VLOOKUP($B896,$AB:$AX,8,0)))</f>
        <v>0</v>
      </c>
      <c r="BJ896" s="164" t="n">
        <f aca="false">IF(ISERROR(VLOOKUP($B896,$AB:$AX,9,0)),0,(VLOOKUP($B896,$AB:$AX,9,0)))</f>
        <v>0</v>
      </c>
      <c r="BK896" s="165" t="n">
        <f aca="false">IF(ISERROR(VLOOKUP($B896,$AB:$AX,10,0)),0,(VLOOKUP($B896,$AB:$AX,10,0)))</f>
        <v>0</v>
      </c>
    </row>
    <row r="897" customFormat="false" ht="12.75" hidden="true" customHeight="false" outlineLevel="0" collapsed="false">
      <c r="A897" s="174" t="s">
        <v>1527</v>
      </c>
      <c r="AA897" s="5" t="s">
        <v>1527</v>
      </c>
      <c r="BB897" s="85" t="n">
        <f aca="false">IF(ISERROR(VLOOKUP($B897,$AB:$AX,1,0)),0,(VLOOKUP($B897,$AB:$AX,1,0)))</f>
        <v>0</v>
      </c>
      <c r="BC897" s="86" t="n">
        <f aca="false">IF(ISERROR(VLOOKUP($B897,$AB:$AX,2,0)),0,(VLOOKUP($B897,$AB:$AX,2,0)))</f>
        <v>0</v>
      </c>
      <c r="BD897" s="164" t="n">
        <f aca="false">IF(ISERROR(VLOOKUP($B897,$AB:$AX,3,0)),0,(VLOOKUP($B897,$AB:$AX,3,0)))</f>
        <v>0</v>
      </c>
      <c r="BE897" s="164" t="n">
        <f aca="false">IF(ISERROR(VLOOKUP($B897,$AB:$AX,4,0)),0,(VLOOKUP($B897,$AB:$AX,4,0)))</f>
        <v>0</v>
      </c>
      <c r="BF897" s="164" t="n">
        <f aca="false">IF(ISERROR(VLOOKUP($B897,$AB:$AX,5,0)),0,(VLOOKUP($B897,$AB:$AX,5,0)))</f>
        <v>0</v>
      </c>
      <c r="BG897" s="164" t="n">
        <f aca="false">IF(ISERROR(VLOOKUP($B897,$AB:$AX,6,0)),0,(VLOOKUP($B897,$AB:$AX,6,0)))</f>
        <v>0</v>
      </c>
      <c r="BH897" s="164" t="n">
        <f aca="false">IF(ISERROR(VLOOKUP($B897,$AB:$AX,7,0)),0,(VLOOKUP($B897,$AB:$AX,7,0)))</f>
        <v>0</v>
      </c>
      <c r="BI897" s="164" t="n">
        <f aca="false">IF(ISERROR(VLOOKUP($B897,$AB:$AX,8,0)),0,(VLOOKUP($B897,$AB:$AX,8,0)))</f>
        <v>0</v>
      </c>
      <c r="BJ897" s="164" t="n">
        <f aca="false">IF(ISERROR(VLOOKUP($B897,$AB:$AX,9,0)),0,(VLOOKUP($B897,$AB:$AX,9,0)))</f>
        <v>0</v>
      </c>
      <c r="BK897" s="165" t="n">
        <f aca="false">IF(ISERROR(VLOOKUP($B897,$AB:$AX,10,0)),0,(VLOOKUP($B897,$AB:$AX,10,0)))</f>
        <v>0</v>
      </c>
    </row>
    <row r="898" customFormat="false" ht="12.75" hidden="true" customHeight="false" outlineLevel="0" collapsed="false">
      <c r="A898" s="174" t="s">
        <v>1528</v>
      </c>
      <c r="AA898" s="5" t="s">
        <v>1528</v>
      </c>
      <c r="BB898" s="85" t="n">
        <f aca="false">IF(ISERROR(VLOOKUP($B898,$AB:$AX,1,0)),0,(VLOOKUP($B898,$AB:$AX,1,0)))</f>
        <v>0</v>
      </c>
      <c r="BC898" s="86" t="n">
        <f aca="false">IF(ISERROR(VLOOKUP($B898,$AB:$AX,2,0)),0,(VLOOKUP($B898,$AB:$AX,2,0)))</f>
        <v>0</v>
      </c>
      <c r="BD898" s="164" t="n">
        <f aca="false">IF(ISERROR(VLOOKUP($B898,$AB:$AX,3,0)),0,(VLOOKUP($B898,$AB:$AX,3,0)))</f>
        <v>0</v>
      </c>
      <c r="BE898" s="164" t="n">
        <f aca="false">IF(ISERROR(VLOOKUP($B898,$AB:$AX,4,0)),0,(VLOOKUP($B898,$AB:$AX,4,0)))</f>
        <v>0</v>
      </c>
      <c r="BF898" s="164" t="n">
        <f aca="false">IF(ISERROR(VLOOKUP($B898,$AB:$AX,5,0)),0,(VLOOKUP($B898,$AB:$AX,5,0)))</f>
        <v>0</v>
      </c>
      <c r="BG898" s="164" t="n">
        <f aca="false">IF(ISERROR(VLOOKUP($B898,$AB:$AX,6,0)),0,(VLOOKUP($B898,$AB:$AX,6,0)))</f>
        <v>0</v>
      </c>
      <c r="BH898" s="164" t="n">
        <f aca="false">IF(ISERROR(VLOOKUP($B898,$AB:$AX,7,0)),0,(VLOOKUP($B898,$AB:$AX,7,0)))</f>
        <v>0</v>
      </c>
      <c r="BI898" s="164" t="n">
        <f aca="false">IF(ISERROR(VLOOKUP($B898,$AB:$AX,8,0)),0,(VLOOKUP($B898,$AB:$AX,8,0)))</f>
        <v>0</v>
      </c>
      <c r="BJ898" s="164" t="n">
        <f aca="false">IF(ISERROR(VLOOKUP($B898,$AB:$AX,9,0)),0,(VLOOKUP($B898,$AB:$AX,9,0)))</f>
        <v>0</v>
      </c>
      <c r="BK898" s="165" t="n">
        <f aca="false">IF(ISERROR(VLOOKUP($B898,$AB:$AX,10,0)),0,(VLOOKUP($B898,$AB:$AX,10,0)))</f>
        <v>0</v>
      </c>
    </row>
    <row r="899" customFormat="false" ht="12.75" hidden="true" customHeight="false" outlineLevel="0" collapsed="false">
      <c r="A899" s="174" t="s">
        <v>1529</v>
      </c>
      <c r="AA899" s="5" t="s">
        <v>1529</v>
      </c>
      <c r="BB899" s="85" t="n">
        <f aca="false">IF(ISERROR(VLOOKUP($B899,$AB:$AX,1,0)),0,(VLOOKUP($B899,$AB:$AX,1,0)))</f>
        <v>0</v>
      </c>
      <c r="BC899" s="86" t="n">
        <f aca="false">IF(ISERROR(VLOOKUP($B899,$AB:$AX,2,0)),0,(VLOOKUP($B899,$AB:$AX,2,0)))</f>
        <v>0</v>
      </c>
      <c r="BD899" s="164" t="n">
        <f aca="false">IF(ISERROR(VLOOKUP($B899,$AB:$AX,3,0)),0,(VLOOKUP($B899,$AB:$AX,3,0)))</f>
        <v>0</v>
      </c>
      <c r="BE899" s="164" t="n">
        <f aca="false">IF(ISERROR(VLOOKUP($B899,$AB:$AX,4,0)),0,(VLOOKUP($B899,$AB:$AX,4,0)))</f>
        <v>0</v>
      </c>
      <c r="BF899" s="164" t="n">
        <f aca="false">IF(ISERROR(VLOOKUP($B899,$AB:$AX,5,0)),0,(VLOOKUP($B899,$AB:$AX,5,0)))</f>
        <v>0</v>
      </c>
      <c r="BG899" s="164" t="n">
        <f aca="false">IF(ISERROR(VLOOKUP($B899,$AB:$AX,6,0)),0,(VLOOKUP($B899,$AB:$AX,6,0)))</f>
        <v>0</v>
      </c>
      <c r="BH899" s="164" t="n">
        <f aca="false">IF(ISERROR(VLOOKUP($B899,$AB:$AX,7,0)),0,(VLOOKUP($B899,$AB:$AX,7,0)))</f>
        <v>0</v>
      </c>
      <c r="BI899" s="164" t="n">
        <f aca="false">IF(ISERROR(VLOOKUP($B899,$AB:$AX,8,0)),0,(VLOOKUP($B899,$AB:$AX,8,0)))</f>
        <v>0</v>
      </c>
      <c r="BJ899" s="164" t="n">
        <f aca="false">IF(ISERROR(VLOOKUP($B899,$AB:$AX,9,0)),0,(VLOOKUP($B899,$AB:$AX,9,0)))</f>
        <v>0</v>
      </c>
      <c r="BK899" s="165" t="n">
        <f aca="false">IF(ISERROR(VLOOKUP($B899,$AB:$AX,10,0)),0,(VLOOKUP($B899,$AB:$AX,10,0)))</f>
        <v>0</v>
      </c>
    </row>
    <row r="900" customFormat="false" ht="12.75" hidden="true" customHeight="false" outlineLevel="0" collapsed="false">
      <c r="A900" s="174" t="s">
        <v>1530</v>
      </c>
      <c r="B900" s="94" t="n">
        <v>0</v>
      </c>
      <c r="D900" s="22" t="n">
        <v>0</v>
      </c>
      <c r="E900" s="22" t="n">
        <v>0</v>
      </c>
      <c r="F900" s="22" t="n">
        <v>0</v>
      </c>
      <c r="G900" s="21" t="n">
        <v>0</v>
      </c>
      <c r="H900" s="22" t="n">
        <v>0</v>
      </c>
      <c r="I900" s="22" t="n">
        <v>0</v>
      </c>
      <c r="J900" s="149" t="n">
        <v>0</v>
      </c>
      <c r="K900" s="149" t="n">
        <v>0</v>
      </c>
      <c r="AA900" s="5" t="s">
        <v>1530</v>
      </c>
      <c r="AB900" s="5" t="n">
        <v>0</v>
      </c>
      <c r="AD900" s="5" t="n">
        <v>0</v>
      </c>
      <c r="AE900" s="5" t="n">
        <v>0</v>
      </c>
      <c r="AF900" s="5" t="n">
        <v>0</v>
      </c>
      <c r="AG900" s="5" t="n">
        <v>0</v>
      </c>
      <c r="AH900" s="5" t="n">
        <v>0</v>
      </c>
      <c r="AI900" s="5" t="n">
        <v>0</v>
      </c>
      <c r="AJ900" s="5" t="n">
        <v>0</v>
      </c>
      <c r="AK900" s="5" t="n">
        <v>0</v>
      </c>
      <c r="BB900" s="85" t="n">
        <f aca="false">IF(ISERROR(VLOOKUP($B900,$AB:$AX,1,0)),0,(VLOOKUP($B900,$AB:$AX,1,0)))</f>
        <v>0</v>
      </c>
      <c r="BC900" s="86" t="n">
        <f aca="false">IF(ISERROR(VLOOKUP($B900,$AB:$AX,2,0)),0,(VLOOKUP($B900,$AB:$AX,2,0)))</f>
        <v>0</v>
      </c>
      <c r="BD900" s="164" t="n">
        <f aca="false">IF(ISERROR(VLOOKUP($B900,$AB:$AX,3,0)),0,(VLOOKUP($B900,$AB:$AX,3,0)))</f>
        <v>0</v>
      </c>
      <c r="BE900" s="164" t="n">
        <f aca="false">IF(ISERROR(VLOOKUP($B900,$AB:$AX,4,0)),0,(VLOOKUP($B900,$AB:$AX,4,0)))</f>
        <v>0</v>
      </c>
      <c r="BF900" s="164" t="n">
        <f aca="false">IF(ISERROR(VLOOKUP($B900,$AB:$AX,5,0)),0,(VLOOKUP($B900,$AB:$AX,5,0)))</f>
        <v>0</v>
      </c>
      <c r="BG900" s="164" t="n">
        <f aca="false">IF(ISERROR(VLOOKUP($B900,$AB:$AX,6,0)),0,(VLOOKUP($B900,$AB:$AX,6,0)))</f>
        <v>0</v>
      </c>
      <c r="BH900" s="164" t="n">
        <f aca="false">IF(ISERROR(VLOOKUP($B900,$AB:$AX,7,0)),0,(VLOOKUP($B900,$AB:$AX,7,0)))</f>
        <v>0</v>
      </c>
      <c r="BI900" s="164" t="n">
        <f aca="false">IF(ISERROR(VLOOKUP($B900,$AB:$AX,8,0)),0,(VLOOKUP($B900,$AB:$AX,8,0)))</f>
        <v>0</v>
      </c>
      <c r="BJ900" s="164" t="n">
        <f aca="false">IF(ISERROR(VLOOKUP($B900,$AB:$AX,9,0)),0,(VLOOKUP($B900,$AB:$AX,9,0)))</f>
        <v>0</v>
      </c>
      <c r="BK900" s="165" t="n">
        <f aca="false">IF(ISERROR(VLOOKUP($B900,$AB:$AX,10,0)),0,(VLOOKUP($B900,$AB:$AX,10,0)))</f>
        <v>0</v>
      </c>
    </row>
    <row r="901" customFormat="false" ht="15.75" hidden="false" customHeight="false" outlineLevel="0" collapsed="false">
      <c r="A901" s="174" t="s">
        <v>1532</v>
      </c>
      <c r="B901" s="162" t="s">
        <v>1533</v>
      </c>
      <c r="AA901" s="5" t="s">
        <v>1532</v>
      </c>
      <c r="AB901" s="146" t="s">
        <v>1533</v>
      </c>
      <c r="BB901" s="85" t="str">
        <f aca="false">IF(ISERROR(VLOOKUP($B901,$AB:$AX,1,0)),0,(VLOOKUP($B901,$AB:$AX,1,0)))</f>
        <v>OTHER ENRON EUROPE</v>
      </c>
      <c r="BC901" s="86" t="n">
        <f aca="false">IF(ISERROR(VLOOKUP($B901,$AB:$AX,2,0)),0,(VLOOKUP($B901,$AB:$AX,2,0)))</f>
        <v>0</v>
      </c>
      <c r="BD901" s="164" t="n">
        <f aca="false">IF(ISERROR(VLOOKUP($B901,$AB:$AX,3,0)),0,(VLOOKUP($B901,$AB:$AX,3,0)))</f>
        <v>0</v>
      </c>
      <c r="BE901" s="164" t="n">
        <f aca="false">IF(ISERROR(VLOOKUP($B901,$AB:$AX,4,0)),0,(VLOOKUP($B901,$AB:$AX,4,0)))</f>
        <v>0</v>
      </c>
      <c r="BF901" s="164" t="n">
        <f aca="false">IF(ISERROR(VLOOKUP($B901,$AB:$AX,5,0)),0,(VLOOKUP($B901,$AB:$AX,5,0)))</f>
        <v>0</v>
      </c>
      <c r="BG901" s="164" t="n">
        <f aca="false">IF(ISERROR(VLOOKUP($B901,$AB:$AX,6,0)),0,(VLOOKUP($B901,$AB:$AX,6,0)))</f>
        <v>0</v>
      </c>
      <c r="BH901" s="164" t="n">
        <f aca="false">IF(ISERROR(VLOOKUP($B901,$AB:$AX,7,0)),0,(VLOOKUP($B901,$AB:$AX,7,0)))</f>
        <v>0</v>
      </c>
      <c r="BI901" s="164" t="n">
        <f aca="false">IF(ISERROR(VLOOKUP($B901,$AB:$AX,8,0)),0,(VLOOKUP($B901,$AB:$AX,8,0)))</f>
        <v>0</v>
      </c>
      <c r="BJ901" s="164" t="n">
        <f aca="false">IF(ISERROR(VLOOKUP($B901,$AB:$AX,9,0)),0,(VLOOKUP($B901,$AB:$AX,9,0)))</f>
        <v>0</v>
      </c>
      <c r="BK901" s="165" t="n">
        <f aca="false">IF(ISERROR(VLOOKUP($B901,$AB:$AX,10,0)),0,(VLOOKUP($B901,$AB:$AX,10,0)))</f>
        <v>0</v>
      </c>
    </row>
    <row r="902" customFormat="false" ht="12.75" hidden="false" customHeight="false" outlineLevel="0" collapsed="false">
      <c r="A902" s="174" t="s">
        <v>1534</v>
      </c>
      <c r="AA902" s="5" t="s">
        <v>1534</v>
      </c>
      <c r="BB902" s="85" t="n">
        <f aca="false">IF(ISERROR(VLOOKUP($B902,$AB:$AX,1,0)),0,(VLOOKUP($B902,$AB:$AX,1,0)))</f>
        <v>0</v>
      </c>
      <c r="BC902" s="86" t="n">
        <f aca="false">IF(ISERROR(VLOOKUP($B902,$AB:$AX,2,0)),0,(VLOOKUP($B902,$AB:$AX,2,0)))</f>
        <v>0</v>
      </c>
      <c r="BD902" s="164" t="n">
        <f aca="false">IF(ISERROR(VLOOKUP($B902,$AB:$AX,3,0)),0,(VLOOKUP($B902,$AB:$AX,3,0)))</f>
        <v>0</v>
      </c>
      <c r="BE902" s="164" t="n">
        <f aca="false">IF(ISERROR(VLOOKUP($B902,$AB:$AX,4,0)),0,(VLOOKUP($B902,$AB:$AX,4,0)))</f>
        <v>0</v>
      </c>
      <c r="BF902" s="164" t="n">
        <f aca="false">IF(ISERROR(VLOOKUP($B902,$AB:$AX,5,0)),0,(VLOOKUP($B902,$AB:$AX,5,0)))</f>
        <v>0</v>
      </c>
      <c r="BG902" s="164" t="n">
        <f aca="false">IF(ISERROR(VLOOKUP($B902,$AB:$AX,6,0)),0,(VLOOKUP($B902,$AB:$AX,6,0)))</f>
        <v>0</v>
      </c>
      <c r="BH902" s="164" t="n">
        <f aca="false">IF(ISERROR(VLOOKUP($B902,$AB:$AX,7,0)),0,(VLOOKUP($B902,$AB:$AX,7,0)))</f>
        <v>0</v>
      </c>
      <c r="BI902" s="164" t="n">
        <f aca="false">IF(ISERROR(VLOOKUP($B902,$AB:$AX,8,0)),0,(VLOOKUP($B902,$AB:$AX,8,0)))</f>
        <v>0</v>
      </c>
      <c r="BJ902" s="164" t="n">
        <f aca="false">IF(ISERROR(VLOOKUP($B902,$AB:$AX,9,0)),0,(VLOOKUP($B902,$AB:$AX,9,0)))</f>
        <v>0</v>
      </c>
      <c r="BK902" s="165" t="n">
        <f aca="false">IF(ISERROR(VLOOKUP($B902,$AB:$AX,10,0)),0,(VLOOKUP($B902,$AB:$AX,10,0)))</f>
        <v>0</v>
      </c>
    </row>
    <row r="903" customFormat="false" ht="12.75" hidden="false" customHeight="false" outlineLevel="0" collapsed="false">
      <c r="A903" s="174" t="s">
        <v>1535</v>
      </c>
      <c r="AA903" s="5" t="s">
        <v>1535</v>
      </c>
      <c r="BB903" s="85" t="n">
        <f aca="false">IF(ISERROR(VLOOKUP($B903,$AB:$AX,1,0)),0,(VLOOKUP($B903,$AB:$AX,1,0)))</f>
        <v>0</v>
      </c>
      <c r="BC903" s="86" t="n">
        <f aca="false">IF(ISERROR(VLOOKUP($B903,$AB:$AX,2,0)),0,(VLOOKUP($B903,$AB:$AX,2,0)))</f>
        <v>0</v>
      </c>
      <c r="BD903" s="164" t="n">
        <f aca="false">IF(ISERROR(VLOOKUP($B903,$AB:$AX,3,0)),0,(VLOOKUP($B903,$AB:$AX,3,0)))</f>
        <v>0</v>
      </c>
      <c r="BE903" s="164" t="n">
        <f aca="false">IF(ISERROR(VLOOKUP($B903,$AB:$AX,4,0)),0,(VLOOKUP($B903,$AB:$AX,4,0)))</f>
        <v>0</v>
      </c>
      <c r="BF903" s="164" t="n">
        <f aca="false">IF(ISERROR(VLOOKUP($B903,$AB:$AX,5,0)),0,(VLOOKUP($B903,$AB:$AX,5,0)))</f>
        <v>0</v>
      </c>
      <c r="BG903" s="164" t="n">
        <f aca="false">IF(ISERROR(VLOOKUP($B903,$AB:$AX,6,0)),0,(VLOOKUP($B903,$AB:$AX,6,0)))</f>
        <v>0</v>
      </c>
      <c r="BH903" s="164" t="n">
        <f aca="false">IF(ISERROR(VLOOKUP($B903,$AB:$AX,7,0)),0,(VLOOKUP($B903,$AB:$AX,7,0)))</f>
        <v>0</v>
      </c>
      <c r="BI903" s="164" t="n">
        <f aca="false">IF(ISERROR(VLOOKUP($B903,$AB:$AX,8,0)),0,(VLOOKUP($B903,$AB:$AX,8,0)))</f>
        <v>0</v>
      </c>
      <c r="BJ903" s="164" t="n">
        <f aca="false">IF(ISERROR(VLOOKUP($B903,$AB:$AX,9,0)),0,(VLOOKUP($B903,$AB:$AX,9,0)))</f>
        <v>0</v>
      </c>
      <c r="BK903" s="165" t="n">
        <f aca="false">IF(ISERROR(VLOOKUP($B903,$AB:$AX,10,0)),0,(VLOOKUP($B903,$AB:$AX,10,0)))</f>
        <v>0</v>
      </c>
    </row>
    <row r="904" customFormat="false" ht="12.75" hidden="true" customHeight="false" outlineLevel="0" collapsed="false">
      <c r="A904" s="174" t="s">
        <v>1536</v>
      </c>
      <c r="AA904" s="5" t="s">
        <v>1536</v>
      </c>
      <c r="BB904" s="85" t="n">
        <f aca="false">IF(ISERROR(VLOOKUP($B904,$AB:$AX,1,0)),0,(VLOOKUP($B904,$AB:$AX,1,0)))</f>
        <v>0</v>
      </c>
      <c r="BC904" s="86" t="n">
        <f aca="false">IF(ISERROR(VLOOKUP($B904,$AB:$AX,2,0)),0,(VLOOKUP($B904,$AB:$AX,2,0)))</f>
        <v>0</v>
      </c>
      <c r="BD904" s="164" t="n">
        <f aca="false">IF(ISERROR(VLOOKUP($B904,$AB:$AX,3,0)),0,(VLOOKUP($B904,$AB:$AX,3,0)))</f>
        <v>0</v>
      </c>
      <c r="BE904" s="164" t="n">
        <f aca="false">IF(ISERROR(VLOOKUP($B904,$AB:$AX,4,0)),0,(VLOOKUP($B904,$AB:$AX,4,0)))</f>
        <v>0</v>
      </c>
      <c r="BF904" s="164" t="n">
        <f aca="false">IF(ISERROR(VLOOKUP($B904,$AB:$AX,5,0)),0,(VLOOKUP($B904,$AB:$AX,5,0)))</f>
        <v>0</v>
      </c>
      <c r="BG904" s="164" t="n">
        <f aca="false">IF(ISERROR(VLOOKUP($B904,$AB:$AX,6,0)),0,(VLOOKUP($B904,$AB:$AX,6,0)))</f>
        <v>0</v>
      </c>
      <c r="BH904" s="164" t="n">
        <f aca="false">IF(ISERROR(VLOOKUP($B904,$AB:$AX,7,0)),0,(VLOOKUP($B904,$AB:$AX,7,0)))</f>
        <v>0</v>
      </c>
      <c r="BI904" s="164" t="n">
        <f aca="false">IF(ISERROR(VLOOKUP($B904,$AB:$AX,8,0)),0,(VLOOKUP($B904,$AB:$AX,8,0)))</f>
        <v>0</v>
      </c>
      <c r="BJ904" s="164" t="n">
        <f aca="false">IF(ISERROR(VLOOKUP($B904,$AB:$AX,9,0)),0,(VLOOKUP($B904,$AB:$AX,9,0)))</f>
        <v>0</v>
      </c>
      <c r="BK904" s="165" t="n">
        <f aca="false">IF(ISERROR(VLOOKUP($B904,$AB:$AX,10,0)),0,(VLOOKUP($B904,$AB:$AX,10,0)))</f>
        <v>0</v>
      </c>
    </row>
    <row r="905" customFormat="false" ht="12.75" hidden="true" customHeight="false" outlineLevel="0" collapsed="false">
      <c r="A905" s="174" t="s">
        <v>1537</v>
      </c>
      <c r="AA905" s="5" t="s">
        <v>1537</v>
      </c>
      <c r="BB905" s="85" t="n">
        <f aca="false">IF(ISERROR(VLOOKUP($B905,$AB:$AX,1,0)),0,(VLOOKUP($B905,$AB:$AX,1,0)))</f>
        <v>0</v>
      </c>
      <c r="BC905" s="86" t="n">
        <f aca="false">IF(ISERROR(VLOOKUP($B905,$AB:$AX,2,0)),0,(VLOOKUP($B905,$AB:$AX,2,0)))</f>
        <v>0</v>
      </c>
      <c r="BD905" s="164" t="n">
        <f aca="false">IF(ISERROR(VLOOKUP($B905,$AB:$AX,3,0)),0,(VLOOKUP($B905,$AB:$AX,3,0)))</f>
        <v>0</v>
      </c>
      <c r="BE905" s="164" t="n">
        <f aca="false">IF(ISERROR(VLOOKUP($B905,$AB:$AX,4,0)),0,(VLOOKUP($B905,$AB:$AX,4,0)))</f>
        <v>0</v>
      </c>
      <c r="BF905" s="164" t="n">
        <f aca="false">IF(ISERROR(VLOOKUP($B905,$AB:$AX,5,0)),0,(VLOOKUP($B905,$AB:$AX,5,0)))</f>
        <v>0</v>
      </c>
      <c r="BG905" s="164" t="n">
        <f aca="false">IF(ISERROR(VLOOKUP($B905,$AB:$AX,6,0)),0,(VLOOKUP($B905,$AB:$AX,6,0)))</f>
        <v>0</v>
      </c>
      <c r="BH905" s="164" t="n">
        <f aca="false">IF(ISERROR(VLOOKUP($B905,$AB:$AX,7,0)),0,(VLOOKUP($B905,$AB:$AX,7,0)))</f>
        <v>0</v>
      </c>
      <c r="BI905" s="164" t="n">
        <f aca="false">IF(ISERROR(VLOOKUP($B905,$AB:$AX,8,0)),0,(VLOOKUP($B905,$AB:$AX,8,0)))</f>
        <v>0</v>
      </c>
      <c r="BJ905" s="164" t="n">
        <f aca="false">IF(ISERROR(VLOOKUP($B905,$AB:$AX,9,0)),0,(VLOOKUP($B905,$AB:$AX,9,0)))</f>
        <v>0</v>
      </c>
      <c r="BK905" s="165" t="n">
        <f aca="false">IF(ISERROR(VLOOKUP($B905,$AB:$AX,10,0)),0,(VLOOKUP($B905,$AB:$AX,10,0)))</f>
        <v>0</v>
      </c>
    </row>
    <row r="906" customFormat="false" ht="12.75" hidden="true" customHeight="false" outlineLevel="0" collapsed="false">
      <c r="A906" s="174" t="s">
        <v>1538</v>
      </c>
      <c r="AA906" s="5" t="s">
        <v>1538</v>
      </c>
      <c r="BB906" s="85" t="n">
        <f aca="false">IF(ISERROR(VLOOKUP($B906,$AB:$AX,1,0)),0,(VLOOKUP($B906,$AB:$AX,1,0)))</f>
        <v>0</v>
      </c>
      <c r="BC906" s="86" t="n">
        <f aca="false">IF(ISERROR(VLOOKUP($B906,$AB:$AX,2,0)),0,(VLOOKUP($B906,$AB:$AX,2,0)))</f>
        <v>0</v>
      </c>
      <c r="BD906" s="164" t="n">
        <f aca="false">IF(ISERROR(VLOOKUP($B906,$AB:$AX,3,0)),0,(VLOOKUP($B906,$AB:$AX,3,0)))</f>
        <v>0</v>
      </c>
      <c r="BE906" s="164" t="n">
        <f aca="false">IF(ISERROR(VLOOKUP($B906,$AB:$AX,4,0)),0,(VLOOKUP($B906,$AB:$AX,4,0)))</f>
        <v>0</v>
      </c>
      <c r="BF906" s="164" t="n">
        <f aca="false">IF(ISERROR(VLOOKUP($B906,$AB:$AX,5,0)),0,(VLOOKUP($B906,$AB:$AX,5,0)))</f>
        <v>0</v>
      </c>
      <c r="BG906" s="164" t="n">
        <f aca="false">IF(ISERROR(VLOOKUP($B906,$AB:$AX,6,0)),0,(VLOOKUP($B906,$AB:$AX,6,0)))</f>
        <v>0</v>
      </c>
      <c r="BH906" s="164" t="n">
        <f aca="false">IF(ISERROR(VLOOKUP($B906,$AB:$AX,7,0)),0,(VLOOKUP($B906,$AB:$AX,7,0)))</f>
        <v>0</v>
      </c>
      <c r="BI906" s="164" t="n">
        <f aca="false">IF(ISERROR(VLOOKUP($B906,$AB:$AX,8,0)),0,(VLOOKUP($B906,$AB:$AX,8,0)))</f>
        <v>0</v>
      </c>
      <c r="BJ906" s="164" t="n">
        <f aca="false">IF(ISERROR(VLOOKUP($B906,$AB:$AX,9,0)),0,(VLOOKUP($B906,$AB:$AX,9,0)))</f>
        <v>0</v>
      </c>
      <c r="BK906" s="165" t="n">
        <f aca="false">IF(ISERROR(VLOOKUP($B906,$AB:$AX,10,0)),0,(VLOOKUP($B906,$AB:$AX,10,0)))</f>
        <v>0</v>
      </c>
    </row>
    <row r="907" customFormat="false" ht="12.75" hidden="true" customHeight="false" outlineLevel="0" collapsed="false">
      <c r="A907" s="174" t="s">
        <v>1539</v>
      </c>
      <c r="AA907" s="5" t="s">
        <v>1539</v>
      </c>
      <c r="BB907" s="85" t="n">
        <f aca="false">IF(ISERROR(VLOOKUP($B907,$AB:$AX,1,0)),0,(VLOOKUP($B907,$AB:$AX,1,0)))</f>
        <v>0</v>
      </c>
      <c r="BC907" s="86" t="n">
        <f aca="false">IF(ISERROR(VLOOKUP($B907,$AB:$AX,2,0)),0,(VLOOKUP($B907,$AB:$AX,2,0)))</f>
        <v>0</v>
      </c>
      <c r="BD907" s="164" t="n">
        <f aca="false">IF(ISERROR(VLOOKUP($B907,$AB:$AX,3,0)),0,(VLOOKUP($B907,$AB:$AX,3,0)))</f>
        <v>0</v>
      </c>
      <c r="BE907" s="164" t="n">
        <f aca="false">IF(ISERROR(VLOOKUP($B907,$AB:$AX,4,0)),0,(VLOOKUP($B907,$AB:$AX,4,0)))</f>
        <v>0</v>
      </c>
      <c r="BF907" s="164" t="n">
        <f aca="false">IF(ISERROR(VLOOKUP($B907,$AB:$AX,5,0)),0,(VLOOKUP($B907,$AB:$AX,5,0)))</f>
        <v>0</v>
      </c>
      <c r="BG907" s="164" t="n">
        <f aca="false">IF(ISERROR(VLOOKUP($B907,$AB:$AX,6,0)),0,(VLOOKUP($B907,$AB:$AX,6,0)))</f>
        <v>0</v>
      </c>
      <c r="BH907" s="164" t="n">
        <f aca="false">IF(ISERROR(VLOOKUP($B907,$AB:$AX,7,0)),0,(VLOOKUP($B907,$AB:$AX,7,0)))</f>
        <v>0</v>
      </c>
      <c r="BI907" s="164" t="n">
        <f aca="false">IF(ISERROR(VLOOKUP($B907,$AB:$AX,8,0)),0,(VLOOKUP($B907,$AB:$AX,8,0)))</f>
        <v>0</v>
      </c>
      <c r="BJ907" s="164" t="n">
        <f aca="false">IF(ISERROR(VLOOKUP($B907,$AB:$AX,9,0)),0,(VLOOKUP($B907,$AB:$AX,9,0)))</f>
        <v>0</v>
      </c>
      <c r="BK907" s="165" t="n">
        <f aca="false">IF(ISERROR(VLOOKUP($B907,$AB:$AX,10,0)),0,(VLOOKUP($B907,$AB:$AX,10,0)))</f>
        <v>0</v>
      </c>
    </row>
    <row r="908" customFormat="false" ht="12.75" hidden="true" customHeight="false" outlineLevel="0" collapsed="false">
      <c r="A908" s="174" t="s">
        <v>1540</v>
      </c>
      <c r="AA908" s="5" t="s">
        <v>1540</v>
      </c>
      <c r="BB908" s="85" t="n">
        <f aca="false">IF(ISERROR(VLOOKUP($B908,$AB:$AX,1,0)),0,(VLOOKUP($B908,$AB:$AX,1,0)))</f>
        <v>0</v>
      </c>
      <c r="BC908" s="86" t="n">
        <f aca="false">IF(ISERROR(VLOOKUP($B908,$AB:$AX,2,0)),0,(VLOOKUP($B908,$AB:$AX,2,0)))</f>
        <v>0</v>
      </c>
      <c r="BD908" s="164" t="n">
        <f aca="false">IF(ISERROR(VLOOKUP($B908,$AB:$AX,3,0)),0,(VLOOKUP($B908,$AB:$AX,3,0)))</f>
        <v>0</v>
      </c>
      <c r="BE908" s="164" t="n">
        <f aca="false">IF(ISERROR(VLOOKUP($B908,$AB:$AX,4,0)),0,(VLOOKUP($B908,$AB:$AX,4,0)))</f>
        <v>0</v>
      </c>
      <c r="BF908" s="164" t="n">
        <f aca="false">IF(ISERROR(VLOOKUP($B908,$AB:$AX,5,0)),0,(VLOOKUP($B908,$AB:$AX,5,0)))</f>
        <v>0</v>
      </c>
      <c r="BG908" s="164" t="n">
        <f aca="false">IF(ISERROR(VLOOKUP($B908,$AB:$AX,6,0)),0,(VLOOKUP($B908,$AB:$AX,6,0)))</f>
        <v>0</v>
      </c>
      <c r="BH908" s="164" t="n">
        <f aca="false">IF(ISERROR(VLOOKUP($B908,$AB:$AX,7,0)),0,(VLOOKUP($B908,$AB:$AX,7,0)))</f>
        <v>0</v>
      </c>
      <c r="BI908" s="164" t="n">
        <f aca="false">IF(ISERROR(VLOOKUP($B908,$AB:$AX,8,0)),0,(VLOOKUP($B908,$AB:$AX,8,0)))</f>
        <v>0</v>
      </c>
      <c r="BJ908" s="164" t="n">
        <f aca="false">IF(ISERROR(VLOOKUP($B908,$AB:$AX,9,0)),0,(VLOOKUP($B908,$AB:$AX,9,0)))</f>
        <v>0</v>
      </c>
      <c r="BK908" s="165" t="n">
        <f aca="false">IF(ISERROR(VLOOKUP($B908,$AB:$AX,10,0)),0,(VLOOKUP($B908,$AB:$AX,10,0)))</f>
        <v>0</v>
      </c>
    </row>
    <row r="909" customFormat="false" ht="12.75" hidden="true" customHeight="false" outlineLevel="0" collapsed="false">
      <c r="A909" s="174" t="s">
        <v>1541</v>
      </c>
      <c r="AA909" s="5" t="s">
        <v>1541</v>
      </c>
      <c r="BB909" s="85" t="n">
        <f aca="false">IF(ISERROR(VLOOKUP($B909,$AB:$AX,1,0)),0,(VLOOKUP($B909,$AB:$AX,1,0)))</f>
        <v>0</v>
      </c>
      <c r="BC909" s="86" t="n">
        <f aca="false">IF(ISERROR(VLOOKUP($B909,$AB:$AX,2,0)),0,(VLOOKUP($B909,$AB:$AX,2,0)))</f>
        <v>0</v>
      </c>
      <c r="BD909" s="164" t="n">
        <f aca="false">IF(ISERROR(VLOOKUP($B909,$AB:$AX,3,0)),0,(VLOOKUP($B909,$AB:$AX,3,0)))</f>
        <v>0</v>
      </c>
      <c r="BE909" s="164" t="n">
        <f aca="false">IF(ISERROR(VLOOKUP($B909,$AB:$AX,4,0)),0,(VLOOKUP($B909,$AB:$AX,4,0)))</f>
        <v>0</v>
      </c>
      <c r="BF909" s="164" t="n">
        <f aca="false">IF(ISERROR(VLOOKUP($B909,$AB:$AX,5,0)),0,(VLOOKUP($B909,$AB:$AX,5,0)))</f>
        <v>0</v>
      </c>
      <c r="BG909" s="164" t="n">
        <f aca="false">IF(ISERROR(VLOOKUP($B909,$AB:$AX,6,0)),0,(VLOOKUP($B909,$AB:$AX,6,0)))</f>
        <v>0</v>
      </c>
      <c r="BH909" s="164" t="n">
        <f aca="false">IF(ISERROR(VLOOKUP($B909,$AB:$AX,7,0)),0,(VLOOKUP($B909,$AB:$AX,7,0)))</f>
        <v>0</v>
      </c>
      <c r="BI909" s="164" t="n">
        <f aca="false">IF(ISERROR(VLOOKUP($B909,$AB:$AX,8,0)),0,(VLOOKUP($B909,$AB:$AX,8,0)))</f>
        <v>0</v>
      </c>
      <c r="BJ909" s="164" t="n">
        <f aca="false">IF(ISERROR(VLOOKUP($B909,$AB:$AX,9,0)),0,(VLOOKUP($B909,$AB:$AX,9,0)))</f>
        <v>0</v>
      </c>
      <c r="BK909" s="165" t="n">
        <f aca="false">IF(ISERROR(VLOOKUP($B909,$AB:$AX,10,0)),0,(VLOOKUP($B909,$AB:$AX,10,0)))</f>
        <v>0</v>
      </c>
    </row>
    <row r="910" customFormat="false" ht="12.75" hidden="true" customHeight="false" outlineLevel="0" collapsed="false">
      <c r="A910" s="174" t="s">
        <v>1542</v>
      </c>
      <c r="AA910" s="5" t="s">
        <v>1542</v>
      </c>
      <c r="BB910" s="85" t="n">
        <f aca="false">IF(ISERROR(VLOOKUP($B910,$AB:$AX,1,0)),0,(VLOOKUP($B910,$AB:$AX,1,0)))</f>
        <v>0</v>
      </c>
      <c r="BC910" s="86" t="n">
        <f aca="false">IF(ISERROR(VLOOKUP($B910,$AB:$AX,2,0)),0,(VLOOKUP($B910,$AB:$AX,2,0)))</f>
        <v>0</v>
      </c>
      <c r="BD910" s="164" t="n">
        <f aca="false">IF(ISERROR(VLOOKUP($B910,$AB:$AX,3,0)),0,(VLOOKUP($B910,$AB:$AX,3,0)))</f>
        <v>0</v>
      </c>
      <c r="BE910" s="164" t="n">
        <f aca="false">IF(ISERROR(VLOOKUP($B910,$AB:$AX,4,0)),0,(VLOOKUP($B910,$AB:$AX,4,0)))</f>
        <v>0</v>
      </c>
      <c r="BF910" s="164" t="n">
        <f aca="false">IF(ISERROR(VLOOKUP($B910,$AB:$AX,5,0)),0,(VLOOKUP($B910,$AB:$AX,5,0)))</f>
        <v>0</v>
      </c>
      <c r="BG910" s="164" t="n">
        <f aca="false">IF(ISERROR(VLOOKUP($B910,$AB:$AX,6,0)),0,(VLOOKUP($B910,$AB:$AX,6,0)))</f>
        <v>0</v>
      </c>
      <c r="BH910" s="164" t="n">
        <f aca="false">IF(ISERROR(VLOOKUP($B910,$AB:$AX,7,0)),0,(VLOOKUP($B910,$AB:$AX,7,0)))</f>
        <v>0</v>
      </c>
      <c r="BI910" s="164" t="n">
        <f aca="false">IF(ISERROR(VLOOKUP($B910,$AB:$AX,8,0)),0,(VLOOKUP($B910,$AB:$AX,8,0)))</f>
        <v>0</v>
      </c>
      <c r="BJ910" s="164" t="n">
        <f aca="false">IF(ISERROR(VLOOKUP($B910,$AB:$AX,9,0)),0,(VLOOKUP($B910,$AB:$AX,9,0)))</f>
        <v>0</v>
      </c>
      <c r="BK910" s="165" t="n">
        <f aca="false">IF(ISERROR(VLOOKUP($B910,$AB:$AX,10,0)),0,(VLOOKUP($B910,$AB:$AX,10,0)))</f>
        <v>0</v>
      </c>
    </row>
    <row r="911" customFormat="false" ht="12.75" hidden="true" customHeight="false" outlineLevel="0" collapsed="false">
      <c r="A911" s="174" t="s">
        <v>1543</v>
      </c>
      <c r="AA911" s="5" t="s">
        <v>1543</v>
      </c>
      <c r="BB911" s="85" t="n">
        <f aca="false">IF(ISERROR(VLOOKUP($B911,$AB:$AX,1,0)),0,(VLOOKUP($B911,$AB:$AX,1,0)))</f>
        <v>0</v>
      </c>
      <c r="BC911" s="86" t="n">
        <f aca="false">IF(ISERROR(VLOOKUP($B911,$AB:$AX,2,0)),0,(VLOOKUP($B911,$AB:$AX,2,0)))</f>
        <v>0</v>
      </c>
      <c r="BD911" s="164" t="n">
        <f aca="false">IF(ISERROR(VLOOKUP($B911,$AB:$AX,3,0)),0,(VLOOKUP($B911,$AB:$AX,3,0)))</f>
        <v>0</v>
      </c>
      <c r="BE911" s="164" t="n">
        <f aca="false">IF(ISERROR(VLOOKUP($B911,$AB:$AX,4,0)),0,(VLOOKUP($B911,$AB:$AX,4,0)))</f>
        <v>0</v>
      </c>
      <c r="BF911" s="164" t="n">
        <f aca="false">IF(ISERROR(VLOOKUP($B911,$AB:$AX,5,0)),0,(VLOOKUP($B911,$AB:$AX,5,0)))</f>
        <v>0</v>
      </c>
      <c r="BG911" s="164" t="n">
        <f aca="false">IF(ISERROR(VLOOKUP($B911,$AB:$AX,6,0)),0,(VLOOKUP($B911,$AB:$AX,6,0)))</f>
        <v>0</v>
      </c>
      <c r="BH911" s="164" t="n">
        <f aca="false">IF(ISERROR(VLOOKUP($B911,$AB:$AX,7,0)),0,(VLOOKUP($B911,$AB:$AX,7,0)))</f>
        <v>0</v>
      </c>
      <c r="BI911" s="164" t="n">
        <f aca="false">IF(ISERROR(VLOOKUP($B911,$AB:$AX,8,0)),0,(VLOOKUP($B911,$AB:$AX,8,0)))</f>
        <v>0</v>
      </c>
      <c r="BJ911" s="164" t="n">
        <f aca="false">IF(ISERROR(VLOOKUP($B911,$AB:$AX,9,0)),0,(VLOOKUP($B911,$AB:$AX,9,0)))</f>
        <v>0</v>
      </c>
      <c r="BK911" s="165" t="n">
        <f aca="false">IF(ISERROR(VLOOKUP($B911,$AB:$AX,10,0)),0,(VLOOKUP($B911,$AB:$AX,10,0)))</f>
        <v>0</v>
      </c>
    </row>
    <row r="912" customFormat="false" ht="12.75" hidden="true" customHeight="false" outlineLevel="0" collapsed="false">
      <c r="A912" s="174" t="s">
        <v>1544</v>
      </c>
      <c r="AA912" s="5" t="s">
        <v>1544</v>
      </c>
      <c r="BB912" s="85" t="n">
        <f aca="false">IF(ISERROR(VLOOKUP($B912,$AB:$AX,1,0)),0,(VLOOKUP($B912,$AB:$AX,1,0)))</f>
        <v>0</v>
      </c>
      <c r="BC912" s="86" t="n">
        <f aca="false">IF(ISERROR(VLOOKUP($B912,$AB:$AX,2,0)),0,(VLOOKUP($B912,$AB:$AX,2,0)))</f>
        <v>0</v>
      </c>
      <c r="BD912" s="164" t="n">
        <f aca="false">IF(ISERROR(VLOOKUP($B912,$AB:$AX,3,0)),0,(VLOOKUP($B912,$AB:$AX,3,0)))</f>
        <v>0</v>
      </c>
      <c r="BE912" s="164" t="n">
        <f aca="false">IF(ISERROR(VLOOKUP($B912,$AB:$AX,4,0)),0,(VLOOKUP($B912,$AB:$AX,4,0)))</f>
        <v>0</v>
      </c>
      <c r="BF912" s="164" t="n">
        <f aca="false">IF(ISERROR(VLOOKUP($B912,$AB:$AX,5,0)),0,(VLOOKUP($B912,$AB:$AX,5,0)))</f>
        <v>0</v>
      </c>
      <c r="BG912" s="164" t="n">
        <f aca="false">IF(ISERROR(VLOOKUP($B912,$AB:$AX,6,0)),0,(VLOOKUP($B912,$AB:$AX,6,0)))</f>
        <v>0</v>
      </c>
      <c r="BH912" s="164" t="n">
        <f aca="false">IF(ISERROR(VLOOKUP($B912,$AB:$AX,7,0)),0,(VLOOKUP($B912,$AB:$AX,7,0)))</f>
        <v>0</v>
      </c>
      <c r="BI912" s="164" t="n">
        <f aca="false">IF(ISERROR(VLOOKUP($B912,$AB:$AX,8,0)),0,(VLOOKUP($B912,$AB:$AX,8,0)))</f>
        <v>0</v>
      </c>
      <c r="BJ912" s="164" t="n">
        <f aca="false">IF(ISERROR(VLOOKUP($B912,$AB:$AX,9,0)),0,(VLOOKUP($B912,$AB:$AX,9,0)))</f>
        <v>0</v>
      </c>
      <c r="BK912" s="165" t="n">
        <f aca="false">IF(ISERROR(VLOOKUP($B912,$AB:$AX,10,0)),0,(VLOOKUP($B912,$AB:$AX,10,0)))</f>
        <v>0</v>
      </c>
    </row>
    <row r="913" customFormat="false" ht="12.75" hidden="true" customHeight="false" outlineLevel="0" collapsed="false">
      <c r="A913" s="174" t="s">
        <v>1545</v>
      </c>
      <c r="AA913" s="5" t="s">
        <v>1545</v>
      </c>
      <c r="BB913" s="85" t="n">
        <f aca="false">IF(ISERROR(VLOOKUP($B913,$AB:$AX,1,0)),0,(VLOOKUP($B913,$AB:$AX,1,0)))</f>
        <v>0</v>
      </c>
      <c r="BC913" s="86" t="n">
        <f aca="false">IF(ISERROR(VLOOKUP($B913,$AB:$AX,2,0)),0,(VLOOKUP($B913,$AB:$AX,2,0)))</f>
        <v>0</v>
      </c>
      <c r="BD913" s="164" t="n">
        <f aca="false">IF(ISERROR(VLOOKUP($B913,$AB:$AX,3,0)),0,(VLOOKUP($B913,$AB:$AX,3,0)))</f>
        <v>0</v>
      </c>
      <c r="BE913" s="164" t="n">
        <f aca="false">IF(ISERROR(VLOOKUP($B913,$AB:$AX,4,0)),0,(VLOOKUP($B913,$AB:$AX,4,0)))</f>
        <v>0</v>
      </c>
      <c r="BF913" s="164" t="n">
        <f aca="false">IF(ISERROR(VLOOKUP($B913,$AB:$AX,5,0)),0,(VLOOKUP($B913,$AB:$AX,5,0)))</f>
        <v>0</v>
      </c>
      <c r="BG913" s="164" t="n">
        <f aca="false">IF(ISERROR(VLOOKUP($B913,$AB:$AX,6,0)),0,(VLOOKUP($B913,$AB:$AX,6,0)))</f>
        <v>0</v>
      </c>
      <c r="BH913" s="164" t="n">
        <f aca="false">IF(ISERROR(VLOOKUP($B913,$AB:$AX,7,0)),0,(VLOOKUP($B913,$AB:$AX,7,0)))</f>
        <v>0</v>
      </c>
      <c r="BI913" s="164" t="n">
        <f aca="false">IF(ISERROR(VLOOKUP($B913,$AB:$AX,8,0)),0,(VLOOKUP($B913,$AB:$AX,8,0)))</f>
        <v>0</v>
      </c>
      <c r="BJ913" s="164" t="n">
        <f aca="false">IF(ISERROR(VLOOKUP($B913,$AB:$AX,9,0)),0,(VLOOKUP($B913,$AB:$AX,9,0)))</f>
        <v>0</v>
      </c>
      <c r="BK913" s="165" t="n">
        <f aca="false">IF(ISERROR(VLOOKUP($B913,$AB:$AX,10,0)),0,(VLOOKUP($B913,$AB:$AX,10,0)))</f>
        <v>0</v>
      </c>
    </row>
    <row r="914" customFormat="false" ht="12.75" hidden="true" customHeight="false" outlineLevel="0" collapsed="false">
      <c r="A914" s="174" t="s">
        <v>1546</v>
      </c>
      <c r="AA914" s="5" t="s">
        <v>1546</v>
      </c>
      <c r="BB914" s="85" t="n">
        <f aca="false">IF(ISERROR(VLOOKUP($B914,$AB:$AX,1,0)),0,(VLOOKUP($B914,$AB:$AX,1,0)))</f>
        <v>0</v>
      </c>
      <c r="BC914" s="86" t="n">
        <f aca="false">IF(ISERROR(VLOOKUP($B914,$AB:$AX,2,0)),0,(VLOOKUP($B914,$AB:$AX,2,0)))</f>
        <v>0</v>
      </c>
      <c r="BD914" s="164" t="n">
        <f aca="false">IF(ISERROR(VLOOKUP($B914,$AB:$AX,3,0)),0,(VLOOKUP($B914,$AB:$AX,3,0)))</f>
        <v>0</v>
      </c>
      <c r="BE914" s="164" t="n">
        <f aca="false">IF(ISERROR(VLOOKUP($B914,$AB:$AX,4,0)),0,(VLOOKUP($B914,$AB:$AX,4,0)))</f>
        <v>0</v>
      </c>
      <c r="BF914" s="164" t="n">
        <f aca="false">IF(ISERROR(VLOOKUP($B914,$AB:$AX,5,0)),0,(VLOOKUP($B914,$AB:$AX,5,0)))</f>
        <v>0</v>
      </c>
      <c r="BG914" s="164" t="n">
        <f aca="false">IF(ISERROR(VLOOKUP($B914,$AB:$AX,6,0)),0,(VLOOKUP($B914,$AB:$AX,6,0)))</f>
        <v>0</v>
      </c>
      <c r="BH914" s="164" t="n">
        <f aca="false">IF(ISERROR(VLOOKUP($B914,$AB:$AX,7,0)),0,(VLOOKUP($B914,$AB:$AX,7,0)))</f>
        <v>0</v>
      </c>
      <c r="BI914" s="164" t="n">
        <f aca="false">IF(ISERROR(VLOOKUP($B914,$AB:$AX,8,0)),0,(VLOOKUP($B914,$AB:$AX,8,0)))</f>
        <v>0</v>
      </c>
      <c r="BJ914" s="164" t="n">
        <f aca="false">IF(ISERROR(VLOOKUP($B914,$AB:$AX,9,0)),0,(VLOOKUP($B914,$AB:$AX,9,0)))</f>
        <v>0</v>
      </c>
      <c r="BK914" s="165" t="n">
        <f aca="false">IF(ISERROR(VLOOKUP($B914,$AB:$AX,10,0)),0,(VLOOKUP($B914,$AB:$AX,10,0)))</f>
        <v>0</v>
      </c>
    </row>
    <row r="915" customFormat="false" ht="12.75" hidden="true" customHeight="false" outlineLevel="0" collapsed="false">
      <c r="A915" s="174" t="s">
        <v>1547</v>
      </c>
      <c r="AA915" s="5" t="s">
        <v>1547</v>
      </c>
      <c r="BB915" s="85" t="n">
        <f aca="false">IF(ISERROR(VLOOKUP($B915,$AB:$AX,1,0)),0,(VLOOKUP($B915,$AB:$AX,1,0)))</f>
        <v>0</v>
      </c>
      <c r="BC915" s="86" t="n">
        <f aca="false">IF(ISERROR(VLOOKUP($B915,$AB:$AX,2,0)),0,(VLOOKUP($B915,$AB:$AX,2,0)))</f>
        <v>0</v>
      </c>
      <c r="BD915" s="164" t="n">
        <f aca="false">IF(ISERROR(VLOOKUP($B915,$AB:$AX,3,0)),0,(VLOOKUP($B915,$AB:$AX,3,0)))</f>
        <v>0</v>
      </c>
      <c r="BE915" s="164" t="n">
        <f aca="false">IF(ISERROR(VLOOKUP($B915,$AB:$AX,4,0)),0,(VLOOKUP($B915,$AB:$AX,4,0)))</f>
        <v>0</v>
      </c>
      <c r="BF915" s="164" t="n">
        <f aca="false">IF(ISERROR(VLOOKUP($B915,$AB:$AX,5,0)),0,(VLOOKUP($B915,$AB:$AX,5,0)))</f>
        <v>0</v>
      </c>
      <c r="BG915" s="164" t="n">
        <f aca="false">IF(ISERROR(VLOOKUP($B915,$AB:$AX,6,0)),0,(VLOOKUP($B915,$AB:$AX,6,0)))</f>
        <v>0</v>
      </c>
      <c r="BH915" s="164" t="n">
        <f aca="false">IF(ISERROR(VLOOKUP($B915,$AB:$AX,7,0)),0,(VLOOKUP($B915,$AB:$AX,7,0)))</f>
        <v>0</v>
      </c>
      <c r="BI915" s="164" t="n">
        <f aca="false">IF(ISERROR(VLOOKUP($B915,$AB:$AX,8,0)),0,(VLOOKUP($B915,$AB:$AX,8,0)))</f>
        <v>0</v>
      </c>
      <c r="BJ915" s="164" t="n">
        <f aca="false">IF(ISERROR(VLOOKUP($B915,$AB:$AX,9,0)),0,(VLOOKUP($B915,$AB:$AX,9,0)))</f>
        <v>0</v>
      </c>
      <c r="BK915" s="165" t="n">
        <f aca="false">IF(ISERROR(VLOOKUP($B915,$AB:$AX,10,0)),0,(VLOOKUP($B915,$AB:$AX,10,0)))</f>
        <v>0</v>
      </c>
    </row>
    <row r="916" customFormat="false" ht="12.75" hidden="true" customHeight="false" outlineLevel="0" collapsed="false">
      <c r="A916" s="174" t="s">
        <v>1548</v>
      </c>
      <c r="AA916" s="5" t="s">
        <v>1548</v>
      </c>
      <c r="BB916" s="85" t="n">
        <f aca="false">IF(ISERROR(VLOOKUP($B916,$AB:$AX,1,0)),0,(VLOOKUP($B916,$AB:$AX,1,0)))</f>
        <v>0</v>
      </c>
      <c r="BC916" s="86" t="n">
        <f aca="false">IF(ISERROR(VLOOKUP($B916,$AB:$AX,2,0)),0,(VLOOKUP($B916,$AB:$AX,2,0)))</f>
        <v>0</v>
      </c>
      <c r="BD916" s="164" t="n">
        <f aca="false">IF(ISERROR(VLOOKUP($B916,$AB:$AX,3,0)),0,(VLOOKUP($B916,$AB:$AX,3,0)))</f>
        <v>0</v>
      </c>
      <c r="BE916" s="164" t="n">
        <f aca="false">IF(ISERROR(VLOOKUP($B916,$AB:$AX,4,0)),0,(VLOOKUP($B916,$AB:$AX,4,0)))</f>
        <v>0</v>
      </c>
      <c r="BF916" s="164" t="n">
        <f aca="false">IF(ISERROR(VLOOKUP($B916,$AB:$AX,5,0)),0,(VLOOKUP($B916,$AB:$AX,5,0)))</f>
        <v>0</v>
      </c>
      <c r="BG916" s="164" t="n">
        <f aca="false">IF(ISERROR(VLOOKUP($B916,$AB:$AX,6,0)),0,(VLOOKUP($B916,$AB:$AX,6,0)))</f>
        <v>0</v>
      </c>
      <c r="BH916" s="164" t="n">
        <f aca="false">IF(ISERROR(VLOOKUP($B916,$AB:$AX,7,0)),0,(VLOOKUP($B916,$AB:$AX,7,0)))</f>
        <v>0</v>
      </c>
      <c r="BI916" s="164" t="n">
        <f aca="false">IF(ISERROR(VLOOKUP($B916,$AB:$AX,8,0)),0,(VLOOKUP($B916,$AB:$AX,8,0)))</f>
        <v>0</v>
      </c>
      <c r="BJ916" s="164" t="n">
        <f aca="false">IF(ISERROR(VLOOKUP($B916,$AB:$AX,9,0)),0,(VLOOKUP($B916,$AB:$AX,9,0)))</f>
        <v>0</v>
      </c>
      <c r="BK916" s="165" t="n">
        <f aca="false">IF(ISERROR(VLOOKUP($B916,$AB:$AX,10,0)),0,(VLOOKUP($B916,$AB:$AX,10,0)))</f>
        <v>0</v>
      </c>
    </row>
    <row r="917" customFormat="false" ht="12.75" hidden="true" customHeight="false" outlineLevel="0" collapsed="false">
      <c r="A917" s="174" t="s">
        <v>1549</v>
      </c>
      <c r="AA917" s="5" t="s">
        <v>1549</v>
      </c>
      <c r="BB917" s="85" t="n">
        <f aca="false">IF(ISERROR(VLOOKUP($B917,$AB:$AX,1,0)),0,(VLOOKUP($B917,$AB:$AX,1,0)))</f>
        <v>0</v>
      </c>
      <c r="BC917" s="86" t="n">
        <f aca="false">IF(ISERROR(VLOOKUP($B917,$AB:$AX,2,0)),0,(VLOOKUP($B917,$AB:$AX,2,0)))</f>
        <v>0</v>
      </c>
      <c r="BD917" s="164" t="n">
        <f aca="false">IF(ISERROR(VLOOKUP($B917,$AB:$AX,3,0)),0,(VLOOKUP($B917,$AB:$AX,3,0)))</f>
        <v>0</v>
      </c>
      <c r="BE917" s="164" t="n">
        <f aca="false">IF(ISERROR(VLOOKUP($B917,$AB:$AX,4,0)),0,(VLOOKUP($B917,$AB:$AX,4,0)))</f>
        <v>0</v>
      </c>
      <c r="BF917" s="164" t="n">
        <f aca="false">IF(ISERROR(VLOOKUP($B917,$AB:$AX,5,0)),0,(VLOOKUP($B917,$AB:$AX,5,0)))</f>
        <v>0</v>
      </c>
      <c r="BG917" s="164" t="n">
        <f aca="false">IF(ISERROR(VLOOKUP($B917,$AB:$AX,6,0)),0,(VLOOKUP($B917,$AB:$AX,6,0)))</f>
        <v>0</v>
      </c>
      <c r="BH917" s="164" t="n">
        <f aca="false">IF(ISERROR(VLOOKUP($B917,$AB:$AX,7,0)),0,(VLOOKUP($B917,$AB:$AX,7,0)))</f>
        <v>0</v>
      </c>
      <c r="BI917" s="164" t="n">
        <f aca="false">IF(ISERROR(VLOOKUP($B917,$AB:$AX,8,0)),0,(VLOOKUP($B917,$AB:$AX,8,0)))</f>
        <v>0</v>
      </c>
      <c r="BJ917" s="164" t="n">
        <f aca="false">IF(ISERROR(VLOOKUP($B917,$AB:$AX,9,0)),0,(VLOOKUP($B917,$AB:$AX,9,0)))</f>
        <v>0</v>
      </c>
      <c r="BK917" s="165" t="n">
        <f aca="false">IF(ISERROR(VLOOKUP($B917,$AB:$AX,10,0)),0,(VLOOKUP($B917,$AB:$AX,10,0)))</f>
        <v>0</v>
      </c>
    </row>
    <row r="918" customFormat="false" ht="12.75" hidden="true" customHeight="false" outlineLevel="0" collapsed="false">
      <c r="A918" s="174" t="s">
        <v>1550</v>
      </c>
      <c r="AA918" s="5" t="s">
        <v>1550</v>
      </c>
      <c r="BB918" s="85" t="n">
        <f aca="false">IF(ISERROR(VLOOKUP($B918,$AB:$AX,1,0)),0,(VLOOKUP($B918,$AB:$AX,1,0)))</f>
        <v>0</v>
      </c>
      <c r="BC918" s="86" t="n">
        <f aca="false">IF(ISERROR(VLOOKUP($B918,$AB:$AX,2,0)),0,(VLOOKUP($B918,$AB:$AX,2,0)))</f>
        <v>0</v>
      </c>
      <c r="BD918" s="164" t="n">
        <f aca="false">IF(ISERROR(VLOOKUP($B918,$AB:$AX,3,0)),0,(VLOOKUP($B918,$AB:$AX,3,0)))</f>
        <v>0</v>
      </c>
      <c r="BE918" s="164" t="n">
        <f aca="false">IF(ISERROR(VLOOKUP($B918,$AB:$AX,4,0)),0,(VLOOKUP($B918,$AB:$AX,4,0)))</f>
        <v>0</v>
      </c>
      <c r="BF918" s="164" t="n">
        <f aca="false">IF(ISERROR(VLOOKUP($B918,$AB:$AX,5,0)),0,(VLOOKUP($B918,$AB:$AX,5,0)))</f>
        <v>0</v>
      </c>
      <c r="BG918" s="164" t="n">
        <f aca="false">IF(ISERROR(VLOOKUP($B918,$AB:$AX,6,0)),0,(VLOOKUP($B918,$AB:$AX,6,0)))</f>
        <v>0</v>
      </c>
      <c r="BH918" s="164" t="n">
        <f aca="false">IF(ISERROR(VLOOKUP($B918,$AB:$AX,7,0)),0,(VLOOKUP($B918,$AB:$AX,7,0)))</f>
        <v>0</v>
      </c>
      <c r="BI918" s="164" t="n">
        <f aca="false">IF(ISERROR(VLOOKUP($B918,$AB:$AX,8,0)),0,(VLOOKUP($B918,$AB:$AX,8,0)))</f>
        <v>0</v>
      </c>
      <c r="BJ918" s="164" t="n">
        <f aca="false">IF(ISERROR(VLOOKUP($B918,$AB:$AX,9,0)),0,(VLOOKUP($B918,$AB:$AX,9,0)))</f>
        <v>0</v>
      </c>
      <c r="BK918" s="165" t="n">
        <f aca="false">IF(ISERROR(VLOOKUP($B918,$AB:$AX,10,0)),0,(VLOOKUP($B918,$AB:$AX,10,0)))</f>
        <v>0</v>
      </c>
    </row>
    <row r="919" customFormat="false" ht="12.75" hidden="true" customHeight="false" outlineLevel="0" collapsed="false">
      <c r="A919" s="174" t="s">
        <v>1551</v>
      </c>
      <c r="AA919" s="5" t="s">
        <v>1551</v>
      </c>
      <c r="BB919" s="85" t="n">
        <f aca="false">IF(ISERROR(VLOOKUP($B919,$AB:$AX,1,0)),0,(VLOOKUP($B919,$AB:$AX,1,0)))</f>
        <v>0</v>
      </c>
      <c r="BC919" s="86" t="n">
        <f aca="false">IF(ISERROR(VLOOKUP($B919,$AB:$AX,2,0)),0,(VLOOKUP($B919,$AB:$AX,2,0)))</f>
        <v>0</v>
      </c>
      <c r="BD919" s="164" t="n">
        <f aca="false">IF(ISERROR(VLOOKUP($B919,$AB:$AX,3,0)),0,(VLOOKUP($B919,$AB:$AX,3,0)))</f>
        <v>0</v>
      </c>
      <c r="BE919" s="164" t="n">
        <f aca="false">IF(ISERROR(VLOOKUP($B919,$AB:$AX,4,0)),0,(VLOOKUP($B919,$AB:$AX,4,0)))</f>
        <v>0</v>
      </c>
      <c r="BF919" s="164" t="n">
        <f aca="false">IF(ISERROR(VLOOKUP($B919,$AB:$AX,5,0)),0,(VLOOKUP($B919,$AB:$AX,5,0)))</f>
        <v>0</v>
      </c>
      <c r="BG919" s="164" t="n">
        <f aca="false">IF(ISERROR(VLOOKUP($B919,$AB:$AX,6,0)),0,(VLOOKUP($B919,$AB:$AX,6,0)))</f>
        <v>0</v>
      </c>
      <c r="BH919" s="164" t="n">
        <f aca="false">IF(ISERROR(VLOOKUP($B919,$AB:$AX,7,0)),0,(VLOOKUP($B919,$AB:$AX,7,0)))</f>
        <v>0</v>
      </c>
      <c r="BI919" s="164" t="n">
        <f aca="false">IF(ISERROR(VLOOKUP($B919,$AB:$AX,8,0)),0,(VLOOKUP($B919,$AB:$AX,8,0)))</f>
        <v>0</v>
      </c>
      <c r="BJ919" s="164" t="n">
        <f aca="false">IF(ISERROR(VLOOKUP($B919,$AB:$AX,9,0)),0,(VLOOKUP($B919,$AB:$AX,9,0)))</f>
        <v>0</v>
      </c>
      <c r="BK919" s="165" t="n">
        <f aca="false">IF(ISERROR(VLOOKUP($B919,$AB:$AX,10,0)),0,(VLOOKUP($B919,$AB:$AX,10,0)))</f>
        <v>0</v>
      </c>
    </row>
    <row r="920" customFormat="false" ht="12.75" hidden="true" customHeight="false" outlineLevel="0" collapsed="false">
      <c r="A920" s="174" t="s">
        <v>1552</v>
      </c>
      <c r="AA920" s="5" t="s">
        <v>1552</v>
      </c>
      <c r="BB920" s="85" t="n">
        <f aca="false">IF(ISERROR(VLOOKUP($B920,$AB:$AX,1,0)),0,(VLOOKUP($B920,$AB:$AX,1,0)))</f>
        <v>0</v>
      </c>
      <c r="BC920" s="86" t="n">
        <f aca="false">IF(ISERROR(VLOOKUP($B920,$AB:$AX,2,0)),0,(VLOOKUP($B920,$AB:$AX,2,0)))</f>
        <v>0</v>
      </c>
      <c r="BD920" s="164" t="n">
        <f aca="false">IF(ISERROR(VLOOKUP($B920,$AB:$AX,3,0)),0,(VLOOKUP($B920,$AB:$AX,3,0)))</f>
        <v>0</v>
      </c>
      <c r="BE920" s="164" t="n">
        <f aca="false">IF(ISERROR(VLOOKUP($B920,$AB:$AX,4,0)),0,(VLOOKUP($B920,$AB:$AX,4,0)))</f>
        <v>0</v>
      </c>
      <c r="BF920" s="164" t="n">
        <f aca="false">IF(ISERROR(VLOOKUP($B920,$AB:$AX,5,0)),0,(VLOOKUP($B920,$AB:$AX,5,0)))</f>
        <v>0</v>
      </c>
      <c r="BG920" s="164" t="n">
        <f aca="false">IF(ISERROR(VLOOKUP($B920,$AB:$AX,6,0)),0,(VLOOKUP($B920,$AB:$AX,6,0)))</f>
        <v>0</v>
      </c>
      <c r="BH920" s="164" t="n">
        <f aca="false">IF(ISERROR(VLOOKUP($B920,$AB:$AX,7,0)),0,(VLOOKUP($B920,$AB:$AX,7,0)))</f>
        <v>0</v>
      </c>
      <c r="BI920" s="164" t="n">
        <f aca="false">IF(ISERROR(VLOOKUP($B920,$AB:$AX,8,0)),0,(VLOOKUP($B920,$AB:$AX,8,0)))</f>
        <v>0</v>
      </c>
      <c r="BJ920" s="164" t="n">
        <f aca="false">IF(ISERROR(VLOOKUP($B920,$AB:$AX,9,0)),0,(VLOOKUP($B920,$AB:$AX,9,0)))</f>
        <v>0</v>
      </c>
      <c r="BK920" s="165" t="n">
        <f aca="false">IF(ISERROR(VLOOKUP($B920,$AB:$AX,10,0)),0,(VLOOKUP($B920,$AB:$AX,10,0)))</f>
        <v>0</v>
      </c>
    </row>
    <row r="921" customFormat="false" ht="12.75" hidden="true" customHeight="false" outlineLevel="0" collapsed="false">
      <c r="A921" s="174" t="s">
        <v>1553</v>
      </c>
      <c r="AA921" s="5" t="s">
        <v>1553</v>
      </c>
      <c r="BB921" s="85" t="n">
        <f aca="false">IF(ISERROR(VLOOKUP($B921,$AB:$AX,1,0)),0,(VLOOKUP($B921,$AB:$AX,1,0)))</f>
        <v>0</v>
      </c>
      <c r="BC921" s="86" t="n">
        <f aca="false">IF(ISERROR(VLOOKUP($B921,$AB:$AX,2,0)),0,(VLOOKUP($B921,$AB:$AX,2,0)))</f>
        <v>0</v>
      </c>
      <c r="BD921" s="164" t="n">
        <f aca="false">IF(ISERROR(VLOOKUP($B921,$AB:$AX,3,0)),0,(VLOOKUP($B921,$AB:$AX,3,0)))</f>
        <v>0</v>
      </c>
      <c r="BE921" s="164" t="n">
        <f aca="false">IF(ISERROR(VLOOKUP($B921,$AB:$AX,4,0)),0,(VLOOKUP($B921,$AB:$AX,4,0)))</f>
        <v>0</v>
      </c>
      <c r="BF921" s="164" t="n">
        <f aca="false">IF(ISERROR(VLOOKUP($B921,$AB:$AX,5,0)),0,(VLOOKUP($B921,$AB:$AX,5,0)))</f>
        <v>0</v>
      </c>
      <c r="BG921" s="164" t="n">
        <f aca="false">IF(ISERROR(VLOOKUP($B921,$AB:$AX,6,0)),0,(VLOOKUP($B921,$AB:$AX,6,0)))</f>
        <v>0</v>
      </c>
      <c r="BH921" s="164" t="n">
        <f aca="false">IF(ISERROR(VLOOKUP($B921,$AB:$AX,7,0)),0,(VLOOKUP($B921,$AB:$AX,7,0)))</f>
        <v>0</v>
      </c>
      <c r="BI921" s="164" t="n">
        <f aca="false">IF(ISERROR(VLOOKUP($B921,$AB:$AX,8,0)),0,(VLOOKUP($B921,$AB:$AX,8,0)))</f>
        <v>0</v>
      </c>
      <c r="BJ921" s="164" t="n">
        <f aca="false">IF(ISERROR(VLOOKUP($B921,$AB:$AX,9,0)),0,(VLOOKUP($B921,$AB:$AX,9,0)))</f>
        <v>0</v>
      </c>
      <c r="BK921" s="165" t="n">
        <f aca="false">IF(ISERROR(VLOOKUP($B921,$AB:$AX,10,0)),0,(VLOOKUP($B921,$AB:$AX,10,0)))</f>
        <v>0</v>
      </c>
    </row>
    <row r="922" customFormat="false" ht="12.75" hidden="true" customHeight="false" outlineLevel="0" collapsed="false">
      <c r="A922" s="174" t="s">
        <v>1554</v>
      </c>
      <c r="AA922" s="5" t="s">
        <v>1554</v>
      </c>
      <c r="BB922" s="85" t="n">
        <f aca="false">IF(ISERROR(VLOOKUP($B922,$AB:$AX,1,0)),0,(VLOOKUP($B922,$AB:$AX,1,0)))</f>
        <v>0</v>
      </c>
      <c r="BC922" s="86" t="n">
        <f aca="false">IF(ISERROR(VLOOKUP($B922,$AB:$AX,2,0)),0,(VLOOKUP($B922,$AB:$AX,2,0)))</f>
        <v>0</v>
      </c>
      <c r="BD922" s="164" t="n">
        <f aca="false">IF(ISERROR(VLOOKUP($B922,$AB:$AX,3,0)),0,(VLOOKUP($B922,$AB:$AX,3,0)))</f>
        <v>0</v>
      </c>
      <c r="BE922" s="164" t="n">
        <f aca="false">IF(ISERROR(VLOOKUP($B922,$AB:$AX,4,0)),0,(VLOOKUP($B922,$AB:$AX,4,0)))</f>
        <v>0</v>
      </c>
      <c r="BF922" s="164" t="n">
        <f aca="false">IF(ISERROR(VLOOKUP($B922,$AB:$AX,5,0)),0,(VLOOKUP($B922,$AB:$AX,5,0)))</f>
        <v>0</v>
      </c>
      <c r="BG922" s="164" t="n">
        <f aca="false">IF(ISERROR(VLOOKUP($B922,$AB:$AX,6,0)),0,(VLOOKUP($B922,$AB:$AX,6,0)))</f>
        <v>0</v>
      </c>
      <c r="BH922" s="164" t="n">
        <f aca="false">IF(ISERROR(VLOOKUP($B922,$AB:$AX,7,0)),0,(VLOOKUP($B922,$AB:$AX,7,0)))</f>
        <v>0</v>
      </c>
      <c r="BI922" s="164" t="n">
        <f aca="false">IF(ISERROR(VLOOKUP($B922,$AB:$AX,8,0)),0,(VLOOKUP($B922,$AB:$AX,8,0)))</f>
        <v>0</v>
      </c>
      <c r="BJ922" s="164" t="n">
        <f aca="false">IF(ISERROR(VLOOKUP($B922,$AB:$AX,9,0)),0,(VLOOKUP($B922,$AB:$AX,9,0)))</f>
        <v>0</v>
      </c>
      <c r="BK922" s="165" t="n">
        <f aca="false">IF(ISERROR(VLOOKUP($B922,$AB:$AX,10,0)),0,(VLOOKUP($B922,$AB:$AX,10,0)))</f>
        <v>0</v>
      </c>
    </row>
    <row r="923" customFormat="false" ht="12.75" hidden="true" customHeight="false" outlineLevel="0" collapsed="false">
      <c r="A923" s="174" t="s">
        <v>1555</v>
      </c>
      <c r="AA923" s="5" t="s">
        <v>1555</v>
      </c>
      <c r="BB923" s="85" t="n">
        <f aca="false">IF(ISERROR(VLOOKUP($B923,$AB:$AX,1,0)),0,(VLOOKUP($B923,$AB:$AX,1,0)))</f>
        <v>0</v>
      </c>
      <c r="BC923" s="86" t="n">
        <f aca="false">IF(ISERROR(VLOOKUP($B923,$AB:$AX,2,0)),0,(VLOOKUP($B923,$AB:$AX,2,0)))</f>
        <v>0</v>
      </c>
      <c r="BD923" s="164" t="n">
        <f aca="false">IF(ISERROR(VLOOKUP($B923,$AB:$AX,3,0)),0,(VLOOKUP($B923,$AB:$AX,3,0)))</f>
        <v>0</v>
      </c>
      <c r="BE923" s="164" t="n">
        <f aca="false">IF(ISERROR(VLOOKUP($B923,$AB:$AX,4,0)),0,(VLOOKUP($B923,$AB:$AX,4,0)))</f>
        <v>0</v>
      </c>
      <c r="BF923" s="164" t="n">
        <f aca="false">IF(ISERROR(VLOOKUP($B923,$AB:$AX,5,0)),0,(VLOOKUP($B923,$AB:$AX,5,0)))</f>
        <v>0</v>
      </c>
      <c r="BG923" s="164" t="n">
        <f aca="false">IF(ISERROR(VLOOKUP($B923,$AB:$AX,6,0)),0,(VLOOKUP($B923,$AB:$AX,6,0)))</f>
        <v>0</v>
      </c>
      <c r="BH923" s="164" t="n">
        <f aca="false">IF(ISERROR(VLOOKUP($B923,$AB:$AX,7,0)),0,(VLOOKUP($B923,$AB:$AX,7,0)))</f>
        <v>0</v>
      </c>
      <c r="BI923" s="164" t="n">
        <f aca="false">IF(ISERROR(VLOOKUP($B923,$AB:$AX,8,0)),0,(VLOOKUP($B923,$AB:$AX,8,0)))</f>
        <v>0</v>
      </c>
      <c r="BJ923" s="164" t="n">
        <f aca="false">IF(ISERROR(VLOOKUP($B923,$AB:$AX,9,0)),0,(VLOOKUP($B923,$AB:$AX,9,0)))</f>
        <v>0</v>
      </c>
      <c r="BK923" s="165" t="n">
        <f aca="false">IF(ISERROR(VLOOKUP($B923,$AB:$AX,10,0)),0,(VLOOKUP($B923,$AB:$AX,10,0)))</f>
        <v>0</v>
      </c>
    </row>
    <row r="924" customFormat="false" ht="12.75" hidden="true" customHeight="false" outlineLevel="0" collapsed="false">
      <c r="A924" s="174" t="s">
        <v>1556</v>
      </c>
      <c r="AA924" s="5" t="s">
        <v>1556</v>
      </c>
      <c r="BB924" s="85" t="n">
        <f aca="false">IF(ISERROR(VLOOKUP($B924,$AB:$AX,1,0)),0,(VLOOKUP($B924,$AB:$AX,1,0)))</f>
        <v>0</v>
      </c>
      <c r="BC924" s="86" t="n">
        <f aca="false">IF(ISERROR(VLOOKUP($B924,$AB:$AX,2,0)),0,(VLOOKUP($B924,$AB:$AX,2,0)))</f>
        <v>0</v>
      </c>
      <c r="BD924" s="164" t="n">
        <f aca="false">IF(ISERROR(VLOOKUP($B924,$AB:$AX,3,0)),0,(VLOOKUP($B924,$AB:$AX,3,0)))</f>
        <v>0</v>
      </c>
      <c r="BE924" s="164" t="n">
        <f aca="false">IF(ISERROR(VLOOKUP($B924,$AB:$AX,4,0)),0,(VLOOKUP($B924,$AB:$AX,4,0)))</f>
        <v>0</v>
      </c>
      <c r="BF924" s="164" t="n">
        <f aca="false">IF(ISERROR(VLOOKUP($B924,$AB:$AX,5,0)),0,(VLOOKUP($B924,$AB:$AX,5,0)))</f>
        <v>0</v>
      </c>
      <c r="BG924" s="164" t="n">
        <f aca="false">IF(ISERROR(VLOOKUP($B924,$AB:$AX,6,0)),0,(VLOOKUP($B924,$AB:$AX,6,0)))</f>
        <v>0</v>
      </c>
      <c r="BH924" s="164" t="n">
        <f aca="false">IF(ISERROR(VLOOKUP($B924,$AB:$AX,7,0)),0,(VLOOKUP($B924,$AB:$AX,7,0)))</f>
        <v>0</v>
      </c>
      <c r="BI924" s="164" t="n">
        <f aca="false">IF(ISERROR(VLOOKUP($B924,$AB:$AX,8,0)),0,(VLOOKUP($B924,$AB:$AX,8,0)))</f>
        <v>0</v>
      </c>
      <c r="BJ924" s="164" t="n">
        <f aca="false">IF(ISERROR(VLOOKUP($B924,$AB:$AX,9,0)),0,(VLOOKUP($B924,$AB:$AX,9,0)))</f>
        <v>0</v>
      </c>
      <c r="BK924" s="165" t="n">
        <f aca="false">IF(ISERROR(VLOOKUP($B924,$AB:$AX,10,0)),0,(VLOOKUP($B924,$AB:$AX,10,0)))</f>
        <v>0</v>
      </c>
    </row>
    <row r="925" customFormat="false" ht="12.75" hidden="true" customHeight="false" outlineLevel="0" collapsed="false">
      <c r="A925" s="174" t="s">
        <v>1557</v>
      </c>
      <c r="AA925" s="5" t="s">
        <v>1557</v>
      </c>
      <c r="BB925" s="85" t="n">
        <f aca="false">IF(ISERROR(VLOOKUP($B925,$AB:$AX,1,0)),0,(VLOOKUP($B925,$AB:$AX,1,0)))</f>
        <v>0</v>
      </c>
      <c r="BC925" s="86" t="n">
        <f aca="false">IF(ISERROR(VLOOKUP($B925,$AB:$AX,2,0)),0,(VLOOKUP($B925,$AB:$AX,2,0)))</f>
        <v>0</v>
      </c>
      <c r="BD925" s="164" t="n">
        <f aca="false">IF(ISERROR(VLOOKUP($B925,$AB:$AX,3,0)),0,(VLOOKUP($B925,$AB:$AX,3,0)))</f>
        <v>0</v>
      </c>
      <c r="BE925" s="164" t="n">
        <f aca="false">IF(ISERROR(VLOOKUP($B925,$AB:$AX,4,0)),0,(VLOOKUP($B925,$AB:$AX,4,0)))</f>
        <v>0</v>
      </c>
      <c r="BF925" s="164" t="n">
        <f aca="false">IF(ISERROR(VLOOKUP($B925,$AB:$AX,5,0)),0,(VLOOKUP($B925,$AB:$AX,5,0)))</f>
        <v>0</v>
      </c>
      <c r="BG925" s="164" t="n">
        <f aca="false">IF(ISERROR(VLOOKUP($B925,$AB:$AX,6,0)),0,(VLOOKUP($B925,$AB:$AX,6,0)))</f>
        <v>0</v>
      </c>
      <c r="BH925" s="164" t="n">
        <f aca="false">IF(ISERROR(VLOOKUP($B925,$AB:$AX,7,0)),0,(VLOOKUP($B925,$AB:$AX,7,0)))</f>
        <v>0</v>
      </c>
      <c r="BI925" s="164" t="n">
        <f aca="false">IF(ISERROR(VLOOKUP($B925,$AB:$AX,8,0)),0,(VLOOKUP($B925,$AB:$AX,8,0)))</f>
        <v>0</v>
      </c>
      <c r="BJ925" s="164" t="n">
        <f aca="false">IF(ISERROR(VLOOKUP($B925,$AB:$AX,9,0)),0,(VLOOKUP($B925,$AB:$AX,9,0)))</f>
        <v>0</v>
      </c>
      <c r="BK925" s="165" t="n">
        <f aca="false">IF(ISERROR(VLOOKUP($B925,$AB:$AX,10,0)),0,(VLOOKUP($B925,$AB:$AX,10,0)))</f>
        <v>0</v>
      </c>
    </row>
    <row r="926" customFormat="false" ht="12.75" hidden="true" customHeight="false" outlineLevel="0" collapsed="false">
      <c r="A926" s="174" t="s">
        <v>1558</v>
      </c>
      <c r="AA926" s="5" t="s">
        <v>1558</v>
      </c>
      <c r="BB926" s="85" t="n">
        <f aca="false">IF(ISERROR(VLOOKUP($B926,$AB:$AX,1,0)),0,(VLOOKUP($B926,$AB:$AX,1,0)))</f>
        <v>0</v>
      </c>
      <c r="BC926" s="86" t="n">
        <f aca="false">IF(ISERROR(VLOOKUP($B926,$AB:$AX,2,0)),0,(VLOOKUP($B926,$AB:$AX,2,0)))</f>
        <v>0</v>
      </c>
      <c r="BD926" s="164" t="n">
        <f aca="false">IF(ISERROR(VLOOKUP($B926,$AB:$AX,3,0)),0,(VLOOKUP($B926,$AB:$AX,3,0)))</f>
        <v>0</v>
      </c>
      <c r="BE926" s="164" t="n">
        <f aca="false">IF(ISERROR(VLOOKUP($B926,$AB:$AX,4,0)),0,(VLOOKUP($B926,$AB:$AX,4,0)))</f>
        <v>0</v>
      </c>
      <c r="BF926" s="164" t="n">
        <f aca="false">IF(ISERROR(VLOOKUP($B926,$AB:$AX,5,0)),0,(VLOOKUP($B926,$AB:$AX,5,0)))</f>
        <v>0</v>
      </c>
      <c r="BG926" s="164" t="n">
        <f aca="false">IF(ISERROR(VLOOKUP($B926,$AB:$AX,6,0)),0,(VLOOKUP($B926,$AB:$AX,6,0)))</f>
        <v>0</v>
      </c>
      <c r="BH926" s="164" t="n">
        <f aca="false">IF(ISERROR(VLOOKUP($B926,$AB:$AX,7,0)),0,(VLOOKUP($B926,$AB:$AX,7,0)))</f>
        <v>0</v>
      </c>
      <c r="BI926" s="164" t="n">
        <f aca="false">IF(ISERROR(VLOOKUP($B926,$AB:$AX,8,0)),0,(VLOOKUP($B926,$AB:$AX,8,0)))</f>
        <v>0</v>
      </c>
      <c r="BJ926" s="164" t="n">
        <f aca="false">IF(ISERROR(VLOOKUP($B926,$AB:$AX,9,0)),0,(VLOOKUP($B926,$AB:$AX,9,0)))</f>
        <v>0</v>
      </c>
      <c r="BK926" s="165" t="n">
        <f aca="false">IF(ISERROR(VLOOKUP($B926,$AB:$AX,10,0)),0,(VLOOKUP($B926,$AB:$AX,10,0)))</f>
        <v>0</v>
      </c>
    </row>
    <row r="927" customFormat="false" ht="12.75" hidden="true" customHeight="false" outlineLevel="0" collapsed="false">
      <c r="A927" s="174" t="s">
        <v>1559</v>
      </c>
      <c r="AA927" s="5" t="s">
        <v>1559</v>
      </c>
      <c r="BB927" s="85" t="n">
        <f aca="false">IF(ISERROR(VLOOKUP($B927,$AB:$AX,1,0)),0,(VLOOKUP($B927,$AB:$AX,1,0)))</f>
        <v>0</v>
      </c>
      <c r="BC927" s="86" t="n">
        <f aca="false">IF(ISERROR(VLOOKUP($B927,$AB:$AX,2,0)),0,(VLOOKUP($B927,$AB:$AX,2,0)))</f>
        <v>0</v>
      </c>
      <c r="BD927" s="164" t="n">
        <f aca="false">IF(ISERROR(VLOOKUP($B927,$AB:$AX,3,0)),0,(VLOOKUP($B927,$AB:$AX,3,0)))</f>
        <v>0</v>
      </c>
      <c r="BE927" s="164" t="n">
        <f aca="false">IF(ISERROR(VLOOKUP($B927,$AB:$AX,4,0)),0,(VLOOKUP($B927,$AB:$AX,4,0)))</f>
        <v>0</v>
      </c>
      <c r="BF927" s="164" t="n">
        <f aca="false">IF(ISERROR(VLOOKUP($B927,$AB:$AX,5,0)),0,(VLOOKUP($B927,$AB:$AX,5,0)))</f>
        <v>0</v>
      </c>
      <c r="BG927" s="164" t="n">
        <f aca="false">IF(ISERROR(VLOOKUP($B927,$AB:$AX,6,0)),0,(VLOOKUP($B927,$AB:$AX,6,0)))</f>
        <v>0</v>
      </c>
      <c r="BH927" s="164" t="n">
        <f aca="false">IF(ISERROR(VLOOKUP($B927,$AB:$AX,7,0)),0,(VLOOKUP($B927,$AB:$AX,7,0)))</f>
        <v>0</v>
      </c>
      <c r="BI927" s="164" t="n">
        <f aca="false">IF(ISERROR(VLOOKUP($B927,$AB:$AX,8,0)),0,(VLOOKUP($B927,$AB:$AX,8,0)))</f>
        <v>0</v>
      </c>
      <c r="BJ927" s="164" t="n">
        <f aca="false">IF(ISERROR(VLOOKUP($B927,$AB:$AX,9,0)),0,(VLOOKUP($B927,$AB:$AX,9,0)))</f>
        <v>0</v>
      </c>
      <c r="BK927" s="165" t="n">
        <f aca="false">IF(ISERROR(VLOOKUP($B927,$AB:$AX,10,0)),0,(VLOOKUP($B927,$AB:$AX,10,0)))</f>
        <v>0</v>
      </c>
    </row>
    <row r="928" customFormat="false" ht="12.75" hidden="true" customHeight="false" outlineLevel="0" collapsed="false">
      <c r="A928" s="174" t="s">
        <v>1560</v>
      </c>
      <c r="AA928" s="5" t="s">
        <v>1560</v>
      </c>
      <c r="BB928" s="85" t="n">
        <f aca="false">IF(ISERROR(VLOOKUP($B928,$AB:$AX,1,0)),0,(VLOOKUP($B928,$AB:$AX,1,0)))</f>
        <v>0</v>
      </c>
      <c r="BC928" s="86" t="n">
        <f aca="false">IF(ISERROR(VLOOKUP($B928,$AB:$AX,2,0)),0,(VLOOKUP($B928,$AB:$AX,2,0)))</f>
        <v>0</v>
      </c>
      <c r="BD928" s="164" t="n">
        <f aca="false">IF(ISERROR(VLOOKUP($B928,$AB:$AX,3,0)),0,(VLOOKUP($B928,$AB:$AX,3,0)))</f>
        <v>0</v>
      </c>
      <c r="BE928" s="164" t="n">
        <f aca="false">IF(ISERROR(VLOOKUP($B928,$AB:$AX,4,0)),0,(VLOOKUP($B928,$AB:$AX,4,0)))</f>
        <v>0</v>
      </c>
      <c r="BF928" s="164" t="n">
        <f aca="false">IF(ISERROR(VLOOKUP($B928,$AB:$AX,5,0)),0,(VLOOKUP($B928,$AB:$AX,5,0)))</f>
        <v>0</v>
      </c>
      <c r="BG928" s="164" t="n">
        <f aca="false">IF(ISERROR(VLOOKUP($B928,$AB:$AX,6,0)),0,(VLOOKUP($B928,$AB:$AX,6,0)))</f>
        <v>0</v>
      </c>
      <c r="BH928" s="164" t="n">
        <f aca="false">IF(ISERROR(VLOOKUP($B928,$AB:$AX,7,0)),0,(VLOOKUP($B928,$AB:$AX,7,0)))</f>
        <v>0</v>
      </c>
      <c r="BI928" s="164" t="n">
        <f aca="false">IF(ISERROR(VLOOKUP($B928,$AB:$AX,8,0)),0,(VLOOKUP($B928,$AB:$AX,8,0)))</f>
        <v>0</v>
      </c>
      <c r="BJ928" s="164" t="n">
        <f aca="false">IF(ISERROR(VLOOKUP($B928,$AB:$AX,9,0)),0,(VLOOKUP($B928,$AB:$AX,9,0)))</f>
        <v>0</v>
      </c>
      <c r="BK928" s="165" t="n">
        <f aca="false">IF(ISERROR(VLOOKUP($B928,$AB:$AX,10,0)),0,(VLOOKUP($B928,$AB:$AX,10,0)))</f>
        <v>0</v>
      </c>
    </row>
    <row r="929" customFormat="false" ht="12.75" hidden="true" customHeight="false" outlineLevel="0" collapsed="false">
      <c r="A929" s="174" t="s">
        <v>1561</v>
      </c>
      <c r="AA929" s="5" t="s">
        <v>1561</v>
      </c>
      <c r="BB929" s="85" t="n">
        <f aca="false">IF(ISERROR(VLOOKUP($B929,$AB:$AX,1,0)),0,(VLOOKUP($B929,$AB:$AX,1,0)))</f>
        <v>0</v>
      </c>
      <c r="BC929" s="86" t="n">
        <f aca="false">IF(ISERROR(VLOOKUP($B929,$AB:$AX,2,0)),0,(VLOOKUP($B929,$AB:$AX,2,0)))</f>
        <v>0</v>
      </c>
      <c r="BD929" s="164" t="n">
        <f aca="false">IF(ISERROR(VLOOKUP($B929,$AB:$AX,3,0)),0,(VLOOKUP($B929,$AB:$AX,3,0)))</f>
        <v>0</v>
      </c>
      <c r="BE929" s="164" t="n">
        <f aca="false">IF(ISERROR(VLOOKUP($B929,$AB:$AX,4,0)),0,(VLOOKUP($B929,$AB:$AX,4,0)))</f>
        <v>0</v>
      </c>
      <c r="BF929" s="164" t="n">
        <f aca="false">IF(ISERROR(VLOOKUP($B929,$AB:$AX,5,0)),0,(VLOOKUP($B929,$AB:$AX,5,0)))</f>
        <v>0</v>
      </c>
      <c r="BG929" s="164" t="n">
        <f aca="false">IF(ISERROR(VLOOKUP($B929,$AB:$AX,6,0)),0,(VLOOKUP($B929,$AB:$AX,6,0)))</f>
        <v>0</v>
      </c>
      <c r="BH929" s="164" t="n">
        <f aca="false">IF(ISERROR(VLOOKUP($B929,$AB:$AX,7,0)),0,(VLOOKUP($B929,$AB:$AX,7,0)))</f>
        <v>0</v>
      </c>
      <c r="BI929" s="164" t="n">
        <f aca="false">IF(ISERROR(VLOOKUP($B929,$AB:$AX,8,0)),0,(VLOOKUP($B929,$AB:$AX,8,0)))</f>
        <v>0</v>
      </c>
      <c r="BJ929" s="164" t="n">
        <f aca="false">IF(ISERROR(VLOOKUP($B929,$AB:$AX,9,0)),0,(VLOOKUP($B929,$AB:$AX,9,0)))</f>
        <v>0</v>
      </c>
      <c r="BK929" s="165" t="n">
        <f aca="false">IF(ISERROR(VLOOKUP($B929,$AB:$AX,10,0)),0,(VLOOKUP($B929,$AB:$AX,10,0)))</f>
        <v>0</v>
      </c>
    </row>
    <row r="930" customFormat="false" ht="12.75" hidden="true" customHeight="false" outlineLevel="0" collapsed="false">
      <c r="A930" s="174" t="s">
        <v>1562</v>
      </c>
      <c r="AA930" s="5" t="s">
        <v>1562</v>
      </c>
      <c r="BB930" s="85" t="n">
        <f aca="false">IF(ISERROR(VLOOKUP($B930,$AB:$AX,1,0)),0,(VLOOKUP($B930,$AB:$AX,1,0)))</f>
        <v>0</v>
      </c>
      <c r="BC930" s="86" t="n">
        <f aca="false">IF(ISERROR(VLOOKUP($B930,$AB:$AX,2,0)),0,(VLOOKUP($B930,$AB:$AX,2,0)))</f>
        <v>0</v>
      </c>
      <c r="BD930" s="164" t="n">
        <f aca="false">IF(ISERROR(VLOOKUP($B930,$AB:$AX,3,0)),0,(VLOOKUP($B930,$AB:$AX,3,0)))</f>
        <v>0</v>
      </c>
      <c r="BE930" s="164" t="n">
        <f aca="false">IF(ISERROR(VLOOKUP($B930,$AB:$AX,4,0)),0,(VLOOKUP($B930,$AB:$AX,4,0)))</f>
        <v>0</v>
      </c>
      <c r="BF930" s="164" t="n">
        <f aca="false">IF(ISERROR(VLOOKUP($B930,$AB:$AX,5,0)),0,(VLOOKUP($B930,$AB:$AX,5,0)))</f>
        <v>0</v>
      </c>
      <c r="BG930" s="164" t="n">
        <f aca="false">IF(ISERROR(VLOOKUP($B930,$AB:$AX,6,0)),0,(VLOOKUP($B930,$AB:$AX,6,0)))</f>
        <v>0</v>
      </c>
      <c r="BH930" s="164" t="n">
        <f aca="false">IF(ISERROR(VLOOKUP($B930,$AB:$AX,7,0)),0,(VLOOKUP($B930,$AB:$AX,7,0)))</f>
        <v>0</v>
      </c>
      <c r="BI930" s="164" t="n">
        <f aca="false">IF(ISERROR(VLOOKUP($B930,$AB:$AX,8,0)),0,(VLOOKUP($B930,$AB:$AX,8,0)))</f>
        <v>0</v>
      </c>
      <c r="BJ930" s="164" t="n">
        <f aca="false">IF(ISERROR(VLOOKUP($B930,$AB:$AX,9,0)),0,(VLOOKUP($B930,$AB:$AX,9,0)))</f>
        <v>0</v>
      </c>
      <c r="BK930" s="165" t="n">
        <f aca="false">IF(ISERROR(VLOOKUP($B930,$AB:$AX,10,0)),0,(VLOOKUP($B930,$AB:$AX,10,0)))</f>
        <v>0</v>
      </c>
    </row>
    <row r="931" customFormat="false" ht="12.75" hidden="true" customHeight="false" outlineLevel="0" collapsed="false">
      <c r="A931" s="174" t="s">
        <v>1563</v>
      </c>
      <c r="AA931" s="5" t="s">
        <v>1563</v>
      </c>
      <c r="BB931" s="85" t="n">
        <f aca="false">IF(ISERROR(VLOOKUP($B931,$AB:$AX,1,0)),0,(VLOOKUP($B931,$AB:$AX,1,0)))</f>
        <v>0</v>
      </c>
      <c r="BC931" s="86" t="n">
        <f aca="false">IF(ISERROR(VLOOKUP($B931,$AB:$AX,2,0)),0,(VLOOKUP($B931,$AB:$AX,2,0)))</f>
        <v>0</v>
      </c>
      <c r="BD931" s="164" t="n">
        <f aca="false">IF(ISERROR(VLOOKUP($B931,$AB:$AX,3,0)),0,(VLOOKUP($B931,$AB:$AX,3,0)))</f>
        <v>0</v>
      </c>
      <c r="BE931" s="164" t="n">
        <f aca="false">IF(ISERROR(VLOOKUP($B931,$AB:$AX,4,0)),0,(VLOOKUP($B931,$AB:$AX,4,0)))</f>
        <v>0</v>
      </c>
      <c r="BF931" s="164" t="n">
        <f aca="false">IF(ISERROR(VLOOKUP($B931,$AB:$AX,5,0)),0,(VLOOKUP($B931,$AB:$AX,5,0)))</f>
        <v>0</v>
      </c>
      <c r="BG931" s="164" t="n">
        <f aca="false">IF(ISERROR(VLOOKUP($B931,$AB:$AX,6,0)),0,(VLOOKUP($B931,$AB:$AX,6,0)))</f>
        <v>0</v>
      </c>
      <c r="BH931" s="164" t="n">
        <f aca="false">IF(ISERROR(VLOOKUP($B931,$AB:$AX,7,0)),0,(VLOOKUP($B931,$AB:$AX,7,0)))</f>
        <v>0</v>
      </c>
      <c r="BI931" s="164" t="n">
        <f aca="false">IF(ISERROR(VLOOKUP($B931,$AB:$AX,8,0)),0,(VLOOKUP($B931,$AB:$AX,8,0)))</f>
        <v>0</v>
      </c>
      <c r="BJ931" s="164" t="n">
        <f aca="false">IF(ISERROR(VLOOKUP($B931,$AB:$AX,9,0)),0,(VLOOKUP($B931,$AB:$AX,9,0)))</f>
        <v>0</v>
      </c>
      <c r="BK931" s="165" t="n">
        <f aca="false">IF(ISERROR(VLOOKUP($B931,$AB:$AX,10,0)),0,(VLOOKUP($B931,$AB:$AX,10,0)))</f>
        <v>0</v>
      </c>
    </row>
    <row r="932" customFormat="false" ht="12.75" hidden="true" customHeight="false" outlineLevel="0" collapsed="false">
      <c r="A932" s="174" t="s">
        <v>1564</v>
      </c>
      <c r="AA932" s="5" t="s">
        <v>1564</v>
      </c>
      <c r="BB932" s="85" t="n">
        <f aca="false">IF(ISERROR(VLOOKUP($B932,$AB:$AX,1,0)),0,(VLOOKUP($B932,$AB:$AX,1,0)))</f>
        <v>0</v>
      </c>
      <c r="BC932" s="86" t="n">
        <f aca="false">IF(ISERROR(VLOOKUP($B932,$AB:$AX,2,0)),0,(VLOOKUP($B932,$AB:$AX,2,0)))</f>
        <v>0</v>
      </c>
      <c r="BD932" s="164" t="n">
        <f aca="false">IF(ISERROR(VLOOKUP($B932,$AB:$AX,3,0)),0,(VLOOKUP($B932,$AB:$AX,3,0)))</f>
        <v>0</v>
      </c>
      <c r="BE932" s="164" t="n">
        <f aca="false">IF(ISERROR(VLOOKUP($B932,$AB:$AX,4,0)),0,(VLOOKUP($B932,$AB:$AX,4,0)))</f>
        <v>0</v>
      </c>
      <c r="BF932" s="164" t="n">
        <f aca="false">IF(ISERROR(VLOOKUP($B932,$AB:$AX,5,0)),0,(VLOOKUP($B932,$AB:$AX,5,0)))</f>
        <v>0</v>
      </c>
      <c r="BG932" s="164" t="n">
        <f aca="false">IF(ISERROR(VLOOKUP($B932,$AB:$AX,6,0)),0,(VLOOKUP($B932,$AB:$AX,6,0)))</f>
        <v>0</v>
      </c>
      <c r="BH932" s="164" t="n">
        <f aca="false">IF(ISERROR(VLOOKUP($B932,$AB:$AX,7,0)),0,(VLOOKUP($B932,$AB:$AX,7,0)))</f>
        <v>0</v>
      </c>
      <c r="BI932" s="164" t="n">
        <f aca="false">IF(ISERROR(VLOOKUP($B932,$AB:$AX,8,0)),0,(VLOOKUP($B932,$AB:$AX,8,0)))</f>
        <v>0</v>
      </c>
      <c r="BJ932" s="164" t="n">
        <f aca="false">IF(ISERROR(VLOOKUP($B932,$AB:$AX,9,0)),0,(VLOOKUP($B932,$AB:$AX,9,0)))</f>
        <v>0</v>
      </c>
      <c r="BK932" s="165" t="n">
        <f aca="false">IF(ISERROR(VLOOKUP($B932,$AB:$AX,10,0)),0,(VLOOKUP($B932,$AB:$AX,10,0)))</f>
        <v>0</v>
      </c>
    </row>
    <row r="933" customFormat="false" ht="12.75" hidden="true" customHeight="false" outlineLevel="0" collapsed="false">
      <c r="A933" s="174" t="s">
        <v>1565</v>
      </c>
      <c r="AA933" s="5" t="s">
        <v>1565</v>
      </c>
      <c r="BB933" s="85" t="n">
        <f aca="false">IF(ISERROR(VLOOKUP($B933,$AB:$AX,1,0)),0,(VLOOKUP($B933,$AB:$AX,1,0)))</f>
        <v>0</v>
      </c>
      <c r="BC933" s="86" t="n">
        <f aca="false">IF(ISERROR(VLOOKUP($B933,$AB:$AX,2,0)),0,(VLOOKUP($B933,$AB:$AX,2,0)))</f>
        <v>0</v>
      </c>
      <c r="BD933" s="164" t="n">
        <f aca="false">IF(ISERROR(VLOOKUP($B933,$AB:$AX,3,0)),0,(VLOOKUP($B933,$AB:$AX,3,0)))</f>
        <v>0</v>
      </c>
      <c r="BE933" s="164" t="n">
        <f aca="false">IF(ISERROR(VLOOKUP($B933,$AB:$AX,4,0)),0,(VLOOKUP($B933,$AB:$AX,4,0)))</f>
        <v>0</v>
      </c>
      <c r="BF933" s="164" t="n">
        <f aca="false">IF(ISERROR(VLOOKUP($B933,$AB:$AX,5,0)),0,(VLOOKUP($B933,$AB:$AX,5,0)))</f>
        <v>0</v>
      </c>
      <c r="BG933" s="164" t="n">
        <f aca="false">IF(ISERROR(VLOOKUP($B933,$AB:$AX,6,0)),0,(VLOOKUP($B933,$AB:$AX,6,0)))</f>
        <v>0</v>
      </c>
      <c r="BH933" s="164" t="n">
        <f aca="false">IF(ISERROR(VLOOKUP($B933,$AB:$AX,7,0)),0,(VLOOKUP($B933,$AB:$AX,7,0)))</f>
        <v>0</v>
      </c>
      <c r="BI933" s="164" t="n">
        <f aca="false">IF(ISERROR(VLOOKUP($B933,$AB:$AX,8,0)),0,(VLOOKUP($B933,$AB:$AX,8,0)))</f>
        <v>0</v>
      </c>
      <c r="BJ933" s="164" t="n">
        <f aca="false">IF(ISERROR(VLOOKUP($B933,$AB:$AX,9,0)),0,(VLOOKUP($B933,$AB:$AX,9,0)))</f>
        <v>0</v>
      </c>
      <c r="BK933" s="165" t="n">
        <f aca="false">IF(ISERROR(VLOOKUP($B933,$AB:$AX,10,0)),0,(VLOOKUP($B933,$AB:$AX,10,0)))</f>
        <v>0</v>
      </c>
    </row>
    <row r="934" customFormat="false" ht="12.75" hidden="true" customHeight="false" outlineLevel="0" collapsed="false">
      <c r="A934" s="174" t="s">
        <v>1566</v>
      </c>
      <c r="AA934" s="5" t="s">
        <v>1566</v>
      </c>
      <c r="BB934" s="85" t="n">
        <f aca="false">IF(ISERROR(VLOOKUP($B934,$AB:$AX,1,0)),0,(VLOOKUP($B934,$AB:$AX,1,0)))</f>
        <v>0</v>
      </c>
      <c r="BC934" s="86" t="n">
        <f aca="false">IF(ISERROR(VLOOKUP($B934,$AB:$AX,2,0)),0,(VLOOKUP($B934,$AB:$AX,2,0)))</f>
        <v>0</v>
      </c>
      <c r="BD934" s="164" t="n">
        <f aca="false">IF(ISERROR(VLOOKUP($B934,$AB:$AX,3,0)),0,(VLOOKUP($B934,$AB:$AX,3,0)))</f>
        <v>0</v>
      </c>
      <c r="BE934" s="164" t="n">
        <f aca="false">IF(ISERROR(VLOOKUP($B934,$AB:$AX,4,0)),0,(VLOOKUP($B934,$AB:$AX,4,0)))</f>
        <v>0</v>
      </c>
      <c r="BF934" s="164" t="n">
        <f aca="false">IF(ISERROR(VLOOKUP($B934,$AB:$AX,5,0)),0,(VLOOKUP($B934,$AB:$AX,5,0)))</f>
        <v>0</v>
      </c>
      <c r="BG934" s="164" t="n">
        <f aca="false">IF(ISERROR(VLOOKUP($B934,$AB:$AX,6,0)),0,(VLOOKUP($B934,$AB:$AX,6,0)))</f>
        <v>0</v>
      </c>
      <c r="BH934" s="164" t="n">
        <f aca="false">IF(ISERROR(VLOOKUP($B934,$AB:$AX,7,0)),0,(VLOOKUP($B934,$AB:$AX,7,0)))</f>
        <v>0</v>
      </c>
      <c r="BI934" s="164" t="n">
        <f aca="false">IF(ISERROR(VLOOKUP($B934,$AB:$AX,8,0)),0,(VLOOKUP($B934,$AB:$AX,8,0)))</f>
        <v>0</v>
      </c>
      <c r="BJ934" s="164" t="n">
        <f aca="false">IF(ISERROR(VLOOKUP($B934,$AB:$AX,9,0)),0,(VLOOKUP($B934,$AB:$AX,9,0)))</f>
        <v>0</v>
      </c>
      <c r="BK934" s="165" t="n">
        <f aca="false">IF(ISERROR(VLOOKUP($B934,$AB:$AX,10,0)),0,(VLOOKUP($B934,$AB:$AX,10,0)))</f>
        <v>0</v>
      </c>
    </row>
    <row r="935" customFormat="false" ht="12.75" hidden="true" customHeight="false" outlineLevel="0" collapsed="false">
      <c r="A935" s="174" t="s">
        <v>1567</v>
      </c>
      <c r="AA935" s="5" t="s">
        <v>1567</v>
      </c>
      <c r="BB935" s="85" t="n">
        <f aca="false">IF(ISERROR(VLOOKUP($B935,$AB:$AX,1,0)),0,(VLOOKUP($B935,$AB:$AX,1,0)))</f>
        <v>0</v>
      </c>
      <c r="BC935" s="86" t="n">
        <f aca="false">IF(ISERROR(VLOOKUP($B935,$AB:$AX,2,0)),0,(VLOOKUP($B935,$AB:$AX,2,0)))</f>
        <v>0</v>
      </c>
      <c r="BD935" s="164" t="n">
        <f aca="false">IF(ISERROR(VLOOKUP($B935,$AB:$AX,3,0)),0,(VLOOKUP($B935,$AB:$AX,3,0)))</f>
        <v>0</v>
      </c>
      <c r="BE935" s="164" t="n">
        <f aca="false">IF(ISERROR(VLOOKUP($B935,$AB:$AX,4,0)),0,(VLOOKUP($B935,$AB:$AX,4,0)))</f>
        <v>0</v>
      </c>
      <c r="BF935" s="164" t="n">
        <f aca="false">IF(ISERROR(VLOOKUP($B935,$AB:$AX,5,0)),0,(VLOOKUP($B935,$AB:$AX,5,0)))</f>
        <v>0</v>
      </c>
      <c r="BG935" s="164" t="n">
        <f aca="false">IF(ISERROR(VLOOKUP($B935,$AB:$AX,6,0)),0,(VLOOKUP($B935,$AB:$AX,6,0)))</f>
        <v>0</v>
      </c>
      <c r="BH935" s="164" t="n">
        <f aca="false">IF(ISERROR(VLOOKUP($B935,$AB:$AX,7,0)),0,(VLOOKUP($B935,$AB:$AX,7,0)))</f>
        <v>0</v>
      </c>
      <c r="BI935" s="164" t="n">
        <f aca="false">IF(ISERROR(VLOOKUP($B935,$AB:$AX,8,0)),0,(VLOOKUP($B935,$AB:$AX,8,0)))</f>
        <v>0</v>
      </c>
      <c r="BJ935" s="164" t="n">
        <f aca="false">IF(ISERROR(VLOOKUP($B935,$AB:$AX,9,0)),0,(VLOOKUP($B935,$AB:$AX,9,0)))</f>
        <v>0</v>
      </c>
      <c r="BK935" s="165" t="n">
        <f aca="false">IF(ISERROR(VLOOKUP($B935,$AB:$AX,10,0)),0,(VLOOKUP($B935,$AB:$AX,10,0)))</f>
        <v>0</v>
      </c>
    </row>
    <row r="936" customFormat="false" ht="12.75" hidden="true" customHeight="false" outlineLevel="0" collapsed="false">
      <c r="A936" s="174" t="s">
        <v>1568</v>
      </c>
      <c r="AA936" s="5" t="s">
        <v>1568</v>
      </c>
      <c r="BB936" s="85" t="n">
        <f aca="false">IF(ISERROR(VLOOKUP($B936,$AB:$AX,1,0)),0,(VLOOKUP($B936,$AB:$AX,1,0)))</f>
        <v>0</v>
      </c>
      <c r="BC936" s="86" t="n">
        <f aca="false">IF(ISERROR(VLOOKUP($B936,$AB:$AX,2,0)),0,(VLOOKUP($B936,$AB:$AX,2,0)))</f>
        <v>0</v>
      </c>
      <c r="BD936" s="164" t="n">
        <f aca="false">IF(ISERROR(VLOOKUP($B936,$AB:$AX,3,0)),0,(VLOOKUP($B936,$AB:$AX,3,0)))</f>
        <v>0</v>
      </c>
      <c r="BE936" s="164" t="n">
        <f aca="false">IF(ISERROR(VLOOKUP($B936,$AB:$AX,4,0)),0,(VLOOKUP($B936,$AB:$AX,4,0)))</f>
        <v>0</v>
      </c>
      <c r="BF936" s="164" t="n">
        <f aca="false">IF(ISERROR(VLOOKUP($B936,$AB:$AX,5,0)),0,(VLOOKUP($B936,$AB:$AX,5,0)))</f>
        <v>0</v>
      </c>
      <c r="BG936" s="164" t="n">
        <f aca="false">IF(ISERROR(VLOOKUP($B936,$AB:$AX,6,0)),0,(VLOOKUP($B936,$AB:$AX,6,0)))</f>
        <v>0</v>
      </c>
      <c r="BH936" s="164" t="n">
        <f aca="false">IF(ISERROR(VLOOKUP($B936,$AB:$AX,7,0)),0,(VLOOKUP($B936,$AB:$AX,7,0)))</f>
        <v>0</v>
      </c>
      <c r="BI936" s="164" t="n">
        <f aca="false">IF(ISERROR(VLOOKUP($B936,$AB:$AX,8,0)),0,(VLOOKUP($B936,$AB:$AX,8,0)))</f>
        <v>0</v>
      </c>
      <c r="BJ936" s="164" t="n">
        <f aca="false">IF(ISERROR(VLOOKUP($B936,$AB:$AX,9,0)),0,(VLOOKUP($B936,$AB:$AX,9,0)))</f>
        <v>0</v>
      </c>
      <c r="BK936" s="165" t="n">
        <f aca="false">IF(ISERROR(VLOOKUP($B936,$AB:$AX,10,0)),0,(VLOOKUP($B936,$AB:$AX,10,0)))</f>
        <v>0</v>
      </c>
    </row>
    <row r="937" customFormat="false" ht="12.75" hidden="true" customHeight="false" outlineLevel="0" collapsed="false">
      <c r="A937" s="174" t="s">
        <v>1569</v>
      </c>
      <c r="AA937" s="5" t="s">
        <v>1569</v>
      </c>
      <c r="BB937" s="85" t="n">
        <f aca="false">IF(ISERROR(VLOOKUP($B937,$AB:$AX,1,0)),0,(VLOOKUP($B937,$AB:$AX,1,0)))</f>
        <v>0</v>
      </c>
      <c r="BC937" s="86" t="n">
        <f aca="false">IF(ISERROR(VLOOKUP($B937,$AB:$AX,2,0)),0,(VLOOKUP($B937,$AB:$AX,2,0)))</f>
        <v>0</v>
      </c>
      <c r="BD937" s="164" t="n">
        <f aca="false">IF(ISERROR(VLOOKUP($B937,$AB:$AX,3,0)),0,(VLOOKUP($B937,$AB:$AX,3,0)))</f>
        <v>0</v>
      </c>
      <c r="BE937" s="164" t="n">
        <f aca="false">IF(ISERROR(VLOOKUP($B937,$AB:$AX,4,0)),0,(VLOOKUP($B937,$AB:$AX,4,0)))</f>
        <v>0</v>
      </c>
      <c r="BF937" s="164" t="n">
        <f aca="false">IF(ISERROR(VLOOKUP($B937,$AB:$AX,5,0)),0,(VLOOKUP($B937,$AB:$AX,5,0)))</f>
        <v>0</v>
      </c>
      <c r="BG937" s="164" t="n">
        <f aca="false">IF(ISERROR(VLOOKUP($B937,$AB:$AX,6,0)),0,(VLOOKUP($B937,$AB:$AX,6,0)))</f>
        <v>0</v>
      </c>
      <c r="BH937" s="164" t="n">
        <f aca="false">IF(ISERROR(VLOOKUP($B937,$AB:$AX,7,0)),0,(VLOOKUP($B937,$AB:$AX,7,0)))</f>
        <v>0</v>
      </c>
      <c r="BI937" s="164" t="n">
        <f aca="false">IF(ISERROR(VLOOKUP($B937,$AB:$AX,8,0)),0,(VLOOKUP($B937,$AB:$AX,8,0)))</f>
        <v>0</v>
      </c>
      <c r="BJ937" s="164" t="n">
        <f aca="false">IF(ISERROR(VLOOKUP($B937,$AB:$AX,9,0)),0,(VLOOKUP($B937,$AB:$AX,9,0)))</f>
        <v>0</v>
      </c>
      <c r="BK937" s="165" t="n">
        <f aca="false">IF(ISERROR(VLOOKUP($B937,$AB:$AX,10,0)),0,(VLOOKUP($B937,$AB:$AX,10,0)))</f>
        <v>0</v>
      </c>
    </row>
    <row r="938" customFormat="false" ht="12.75" hidden="true" customHeight="false" outlineLevel="0" collapsed="false">
      <c r="A938" s="174" t="s">
        <v>1570</v>
      </c>
      <c r="AA938" s="5" t="s">
        <v>1570</v>
      </c>
      <c r="BB938" s="85" t="n">
        <f aca="false">IF(ISERROR(VLOOKUP($B938,$AB:$AX,1,0)),0,(VLOOKUP($B938,$AB:$AX,1,0)))</f>
        <v>0</v>
      </c>
      <c r="BC938" s="86" t="n">
        <f aca="false">IF(ISERROR(VLOOKUP($B938,$AB:$AX,2,0)),0,(VLOOKUP($B938,$AB:$AX,2,0)))</f>
        <v>0</v>
      </c>
      <c r="BD938" s="164" t="n">
        <f aca="false">IF(ISERROR(VLOOKUP($B938,$AB:$AX,3,0)),0,(VLOOKUP($B938,$AB:$AX,3,0)))</f>
        <v>0</v>
      </c>
      <c r="BE938" s="164" t="n">
        <f aca="false">IF(ISERROR(VLOOKUP($B938,$AB:$AX,4,0)),0,(VLOOKUP($B938,$AB:$AX,4,0)))</f>
        <v>0</v>
      </c>
      <c r="BF938" s="164" t="n">
        <f aca="false">IF(ISERROR(VLOOKUP($B938,$AB:$AX,5,0)),0,(VLOOKUP($B938,$AB:$AX,5,0)))</f>
        <v>0</v>
      </c>
      <c r="BG938" s="164" t="n">
        <f aca="false">IF(ISERROR(VLOOKUP($B938,$AB:$AX,6,0)),0,(VLOOKUP($B938,$AB:$AX,6,0)))</f>
        <v>0</v>
      </c>
      <c r="BH938" s="164" t="n">
        <f aca="false">IF(ISERROR(VLOOKUP($B938,$AB:$AX,7,0)),0,(VLOOKUP($B938,$AB:$AX,7,0)))</f>
        <v>0</v>
      </c>
      <c r="BI938" s="164" t="n">
        <f aca="false">IF(ISERROR(VLOOKUP($B938,$AB:$AX,8,0)),0,(VLOOKUP($B938,$AB:$AX,8,0)))</f>
        <v>0</v>
      </c>
      <c r="BJ938" s="164" t="n">
        <f aca="false">IF(ISERROR(VLOOKUP($B938,$AB:$AX,9,0)),0,(VLOOKUP($B938,$AB:$AX,9,0)))</f>
        <v>0</v>
      </c>
      <c r="BK938" s="165" t="n">
        <f aca="false">IF(ISERROR(VLOOKUP($B938,$AB:$AX,10,0)),0,(VLOOKUP($B938,$AB:$AX,10,0)))</f>
        <v>0</v>
      </c>
    </row>
    <row r="939" customFormat="false" ht="12.75" hidden="true" customHeight="false" outlineLevel="0" collapsed="false">
      <c r="A939" s="174" t="s">
        <v>1571</v>
      </c>
      <c r="AA939" s="5" t="s">
        <v>1571</v>
      </c>
      <c r="BB939" s="85" t="n">
        <f aca="false">IF(ISERROR(VLOOKUP($B939,$AB:$AX,1,0)),0,(VLOOKUP($B939,$AB:$AX,1,0)))</f>
        <v>0</v>
      </c>
      <c r="BC939" s="86" t="n">
        <f aca="false">IF(ISERROR(VLOOKUP($B939,$AB:$AX,2,0)),0,(VLOOKUP($B939,$AB:$AX,2,0)))</f>
        <v>0</v>
      </c>
      <c r="BD939" s="164" t="n">
        <f aca="false">IF(ISERROR(VLOOKUP($B939,$AB:$AX,3,0)),0,(VLOOKUP($B939,$AB:$AX,3,0)))</f>
        <v>0</v>
      </c>
      <c r="BE939" s="164" t="n">
        <f aca="false">IF(ISERROR(VLOOKUP($B939,$AB:$AX,4,0)),0,(VLOOKUP($B939,$AB:$AX,4,0)))</f>
        <v>0</v>
      </c>
      <c r="BF939" s="164" t="n">
        <f aca="false">IF(ISERROR(VLOOKUP($B939,$AB:$AX,5,0)),0,(VLOOKUP($B939,$AB:$AX,5,0)))</f>
        <v>0</v>
      </c>
      <c r="BG939" s="164" t="n">
        <f aca="false">IF(ISERROR(VLOOKUP($B939,$AB:$AX,6,0)),0,(VLOOKUP($B939,$AB:$AX,6,0)))</f>
        <v>0</v>
      </c>
      <c r="BH939" s="164" t="n">
        <f aca="false">IF(ISERROR(VLOOKUP($B939,$AB:$AX,7,0)),0,(VLOOKUP($B939,$AB:$AX,7,0)))</f>
        <v>0</v>
      </c>
      <c r="BI939" s="164" t="n">
        <f aca="false">IF(ISERROR(VLOOKUP($B939,$AB:$AX,8,0)),0,(VLOOKUP($B939,$AB:$AX,8,0)))</f>
        <v>0</v>
      </c>
      <c r="BJ939" s="164" t="n">
        <f aca="false">IF(ISERROR(VLOOKUP($B939,$AB:$AX,9,0)),0,(VLOOKUP($B939,$AB:$AX,9,0)))</f>
        <v>0</v>
      </c>
      <c r="BK939" s="165" t="n">
        <f aca="false">IF(ISERROR(VLOOKUP($B939,$AB:$AX,10,0)),0,(VLOOKUP($B939,$AB:$AX,10,0)))</f>
        <v>0</v>
      </c>
    </row>
    <row r="940" customFormat="false" ht="12.75" hidden="true" customHeight="false" outlineLevel="0" collapsed="false">
      <c r="A940" s="174" t="s">
        <v>1572</v>
      </c>
      <c r="AA940" s="5" t="s">
        <v>1572</v>
      </c>
      <c r="BB940" s="85" t="n">
        <f aca="false">IF(ISERROR(VLOOKUP($B940,$AB:$AX,1,0)),0,(VLOOKUP($B940,$AB:$AX,1,0)))</f>
        <v>0</v>
      </c>
      <c r="BC940" s="86" t="n">
        <f aca="false">IF(ISERROR(VLOOKUP($B940,$AB:$AX,2,0)),0,(VLOOKUP($B940,$AB:$AX,2,0)))</f>
        <v>0</v>
      </c>
      <c r="BD940" s="164" t="n">
        <f aca="false">IF(ISERROR(VLOOKUP($B940,$AB:$AX,3,0)),0,(VLOOKUP($B940,$AB:$AX,3,0)))</f>
        <v>0</v>
      </c>
      <c r="BE940" s="164" t="n">
        <f aca="false">IF(ISERROR(VLOOKUP($B940,$AB:$AX,4,0)),0,(VLOOKUP($B940,$AB:$AX,4,0)))</f>
        <v>0</v>
      </c>
      <c r="BF940" s="164" t="n">
        <f aca="false">IF(ISERROR(VLOOKUP($B940,$AB:$AX,5,0)),0,(VLOOKUP($B940,$AB:$AX,5,0)))</f>
        <v>0</v>
      </c>
      <c r="BG940" s="164" t="n">
        <f aca="false">IF(ISERROR(VLOOKUP($B940,$AB:$AX,6,0)),0,(VLOOKUP($B940,$AB:$AX,6,0)))</f>
        <v>0</v>
      </c>
      <c r="BH940" s="164" t="n">
        <f aca="false">IF(ISERROR(VLOOKUP($B940,$AB:$AX,7,0)),0,(VLOOKUP($B940,$AB:$AX,7,0)))</f>
        <v>0</v>
      </c>
      <c r="BI940" s="164" t="n">
        <f aca="false">IF(ISERROR(VLOOKUP($B940,$AB:$AX,8,0)),0,(VLOOKUP($B940,$AB:$AX,8,0)))</f>
        <v>0</v>
      </c>
      <c r="BJ940" s="164" t="n">
        <f aca="false">IF(ISERROR(VLOOKUP($B940,$AB:$AX,9,0)),0,(VLOOKUP($B940,$AB:$AX,9,0)))</f>
        <v>0</v>
      </c>
      <c r="BK940" s="165" t="n">
        <f aca="false">IF(ISERROR(VLOOKUP($B940,$AB:$AX,10,0)),0,(VLOOKUP($B940,$AB:$AX,10,0)))</f>
        <v>0</v>
      </c>
    </row>
    <row r="941" customFormat="false" ht="12.75" hidden="true" customHeight="false" outlineLevel="0" collapsed="false">
      <c r="A941" s="174" t="s">
        <v>1573</v>
      </c>
      <c r="AA941" s="5" t="s">
        <v>1573</v>
      </c>
      <c r="BB941" s="85" t="n">
        <f aca="false">IF(ISERROR(VLOOKUP($B941,$AB:$AX,1,0)),0,(VLOOKUP($B941,$AB:$AX,1,0)))</f>
        <v>0</v>
      </c>
      <c r="BC941" s="86" t="n">
        <f aca="false">IF(ISERROR(VLOOKUP($B941,$AB:$AX,2,0)),0,(VLOOKUP($B941,$AB:$AX,2,0)))</f>
        <v>0</v>
      </c>
      <c r="BD941" s="164" t="n">
        <f aca="false">IF(ISERROR(VLOOKUP($B941,$AB:$AX,3,0)),0,(VLOOKUP($B941,$AB:$AX,3,0)))</f>
        <v>0</v>
      </c>
      <c r="BE941" s="164" t="n">
        <f aca="false">IF(ISERROR(VLOOKUP($B941,$AB:$AX,4,0)),0,(VLOOKUP($B941,$AB:$AX,4,0)))</f>
        <v>0</v>
      </c>
      <c r="BF941" s="164" t="n">
        <f aca="false">IF(ISERROR(VLOOKUP($B941,$AB:$AX,5,0)),0,(VLOOKUP($B941,$AB:$AX,5,0)))</f>
        <v>0</v>
      </c>
      <c r="BG941" s="164" t="n">
        <f aca="false">IF(ISERROR(VLOOKUP($B941,$AB:$AX,6,0)),0,(VLOOKUP($B941,$AB:$AX,6,0)))</f>
        <v>0</v>
      </c>
      <c r="BH941" s="164" t="n">
        <f aca="false">IF(ISERROR(VLOOKUP($B941,$AB:$AX,7,0)),0,(VLOOKUP($B941,$AB:$AX,7,0)))</f>
        <v>0</v>
      </c>
      <c r="BI941" s="164" t="n">
        <f aca="false">IF(ISERROR(VLOOKUP($B941,$AB:$AX,8,0)),0,(VLOOKUP($B941,$AB:$AX,8,0)))</f>
        <v>0</v>
      </c>
      <c r="BJ941" s="164" t="n">
        <f aca="false">IF(ISERROR(VLOOKUP($B941,$AB:$AX,9,0)),0,(VLOOKUP($B941,$AB:$AX,9,0)))</f>
        <v>0</v>
      </c>
      <c r="BK941" s="165" t="n">
        <f aca="false">IF(ISERROR(VLOOKUP($B941,$AB:$AX,10,0)),0,(VLOOKUP($B941,$AB:$AX,10,0)))</f>
        <v>0</v>
      </c>
    </row>
    <row r="942" customFormat="false" ht="12.75" hidden="true" customHeight="false" outlineLevel="0" collapsed="false">
      <c r="A942" s="174" t="s">
        <v>1596</v>
      </c>
      <c r="B942" s="94" t="n">
        <v>0</v>
      </c>
      <c r="D942" s="22" t="n">
        <v>0</v>
      </c>
      <c r="E942" s="22" t="n">
        <v>0</v>
      </c>
      <c r="F942" s="22" t="n">
        <v>0</v>
      </c>
      <c r="G942" s="21" t="n">
        <v>0</v>
      </c>
      <c r="H942" s="22" t="n">
        <v>0</v>
      </c>
      <c r="I942" s="22" t="n">
        <v>0</v>
      </c>
      <c r="J942" s="149" t="n">
        <v>0</v>
      </c>
      <c r="K942" s="149" t="n">
        <v>0</v>
      </c>
      <c r="AA942" s="5" t="s">
        <v>1596</v>
      </c>
      <c r="AB942" s="5" t="n">
        <v>0</v>
      </c>
      <c r="AD942" s="5" t="n">
        <v>0</v>
      </c>
      <c r="AE942" s="5" t="n">
        <v>0</v>
      </c>
      <c r="AF942" s="5" t="n">
        <v>0</v>
      </c>
      <c r="AG942" s="5" t="n">
        <v>0</v>
      </c>
      <c r="AH942" s="5" t="n">
        <v>0</v>
      </c>
      <c r="AI942" s="5" t="n">
        <v>0</v>
      </c>
      <c r="AJ942" s="5" t="n">
        <v>0</v>
      </c>
      <c r="AK942" s="5" t="n">
        <v>0</v>
      </c>
      <c r="BB942" s="85" t="n">
        <f aca="false">IF(ISERROR(VLOOKUP($B942,$AB:$AX,1,0)),0,(VLOOKUP($B942,$AB:$AX,1,0)))</f>
        <v>0</v>
      </c>
      <c r="BC942" s="86" t="n">
        <f aca="false">IF(ISERROR(VLOOKUP($B942,$AB:$AX,2,0)),0,(VLOOKUP($B942,$AB:$AX,2,0)))</f>
        <v>0</v>
      </c>
      <c r="BD942" s="164" t="n">
        <f aca="false">IF(ISERROR(VLOOKUP($B942,$AB:$AX,3,0)),0,(VLOOKUP($B942,$AB:$AX,3,0)))</f>
        <v>0</v>
      </c>
      <c r="BE942" s="164" t="n">
        <f aca="false">IF(ISERROR(VLOOKUP($B942,$AB:$AX,4,0)),0,(VLOOKUP($B942,$AB:$AX,4,0)))</f>
        <v>0</v>
      </c>
      <c r="BF942" s="164" t="n">
        <f aca="false">IF(ISERROR(VLOOKUP($B942,$AB:$AX,5,0)),0,(VLOOKUP($B942,$AB:$AX,5,0)))</f>
        <v>0</v>
      </c>
      <c r="BG942" s="164" t="n">
        <f aca="false">IF(ISERROR(VLOOKUP($B942,$AB:$AX,6,0)),0,(VLOOKUP($B942,$AB:$AX,6,0)))</f>
        <v>0</v>
      </c>
      <c r="BH942" s="164" t="n">
        <f aca="false">IF(ISERROR(VLOOKUP($B942,$AB:$AX,7,0)),0,(VLOOKUP($B942,$AB:$AX,7,0)))</f>
        <v>0</v>
      </c>
      <c r="BI942" s="164" t="n">
        <f aca="false">IF(ISERROR(VLOOKUP($B942,$AB:$AX,8,0)),0,(VLOOKUP($B942,$AB:$AX,8,0)))</f>
        <v>0</v>
      </c>
      <c r="BJ942" s="164" t="n">
        <f aca="false">IF(ISERROR(VLOOKUP($B942,$AB:$AX,9,0)),0,(VLOOKUP($B942,$AB:$AX,9,0)))</f>
        <v>0</v>
      </c>
      <c r="BK942" s="165" t="n">
        <f aca="false">IF(ISERROR(VLOOKUP($B942,$AB:$AX,10,0)),0,(VLOOKUP($B942,$AB:$AX,10,0)))</f>
        <v>0</v>
      </c>
    </row>
    <row r="943" customFormat="false" ht="12.75" hidden="false" customHeight="false" outlineLevel="0" collapsed="false">
      <c r="A943" s="174" t="s">
        <v>1574</v>
      </c>
      <c r="B943" s="166" t="s">
        <v>161</v>
      </c>
      <c r="AA943" s="5" t="s">
        <v>1574</v>
      </c>
      <c r="AB943" s="146" t="s">
        <v>161</v>
      </c>
      <c r="BB943" s="85" t="str">
        <f aca="false">IF(ISERROR(VLOOKUP($B943,$AB:$AX,1,0)),0,(VLOOKUP($B943,$AB:$AX,1,0)))</f>
        <v>DEALS REMOVED</v>
      </c>
      <c r="BC943" s="86" t="n">
        <f aca="false">IF(ISERROR(VLOOKUP($B943,$AB:$AX,2,0)),0,(VLOOKUP($B943,$AB:$AX,2,0)))</f>
        <v>0</v>
      </c>
      <c r="BD943" s="164" t="n">
        <f aca="false">IF(ISERROR(VLOOKUP($B943,$AB:$AX,3,0)),0,(VLOOKUP($B943,$AB:$AX,3,0)))</f>
        <v>0</v>
      </c>
      <c r="BE943" s="164" t="n">
        <f aca="false">IF(ISERROR(VLOOKUP($B943,$AB:$AX,4,0)),0,(VLOOKUP($B943,$AB:$AX,4,0)))</f>
        <v>0</v>
      </c>
      <c r="BF943" s="164" t="n">
        <f aca="false">IF(ISERROR(VLOOKUP($B943,$AB:$AX,5,0)),0,(VLOOKUP($B943,$AB:$AX,5,0)))</f>
        <v>0</v>
      </c>
      <c r="BG943" s="164" t="n">
        <f aca="false">IF(ISERROR(VLOOKUP($B943,$AB:$AX,6,0)),0,(VLOOKUP($B943,$AB:$AX,6,0)))</f>
        <v>0</v>
      </c>
      <c r="BH943" s="164" t="n">
        <f aca="false">IF(ISERROR(VLOOKUP($B943,$AB:$AX,7,0)),0,(VLOOKUP($B943,$AB:$AX,7,0)))</f>
        <v>0</v>
      </c>
      <c r="BI943" s="164" t="n">
        <f aca="false">IF(ISERROR(VLOOKUP($B943,$AB:$AX,8,0)),0,(VLOOKUP($B943,$AB:$AX,8,0)))</f>
        <v>0</v>
      </c>
      <c r="BJ943" s="164" t="n">
        <f aca="false">IF(ISERROR(VLOOKUP($B943,$AB:$AX,9,0)),0,(VLOOKUP($B943,$AB:$AX,9,0)))</f>
        <v>0</v>
      </c>
      <c r="BK943" s="165" t="n">
        <f aca="false">IF(ISERROR(VLOOKUP($B943,$AB:$AX,10,0)),0,(VLOOKUP($B943,$AB:$AX,10,0)))</f>
        <v>0</v>
      </c>
    </row>
    <row r="944" customFormat="false" ht="12.75" hidden="true" customHeight="false" outlineLevel="0" collapsed="false">
      <c r="A944" s="174" t="s">
        <v>1575</v>
      </c>
      <c r="AA944" s="5" t="s">
        <v>1575</v>
      </c>
      <c r="BB944" s="85" t="n">
        <f aca="false">IF(ISERROR(VLOOKUP($B944,$AB:$AX,1,0)),0,(VLOOKUP($B944,$AB:$AX,1,0)))</f>
        <v>0</v>
      </c>
      <c r="BC944" s="86" t="n">
        <f aca="false">IF(ISERROR(VLOOKUP($B944,$AB:$AX,2,0)),0,(VLOOKUP($B944,$AB:$AX,2,0)))</f>
        <v>0</v>
      </c>
      <c r="BD944" s="164" t="n">
        <f aca="false">IF(ISERROR(VLOOKUP($B944,$AB:$AX,3,0)),0,(VLOOKUP($B944,$AB:$AX,3,0)))</f>
        <v>0</v>
      </c>
      <c r="BE944" s="164" t="n">
        <f aca="false">IF(ISERROR(VLOOKUP($B944,$AB:$AX,4,0)),0,(VLOOKUP($B944,$AB:$AX,4,0)))</f>
        <v>0</v>
      </c>
      <c r="BF944" s="164" t="n">
        <f aca="false">IF(ISERROR(VLOOKUP($B944,$AB:$AX,5,0)),0,(VLOOKUP($B944,$AB:$AX,5,0)))</f>
        <v>0</v>
      </c>
      <c r="BG944" s="164" t="n">
        <f aca="false">IF(ISERROR(VLOOKUP($B944,$AB:$AX,6,0)),0,(VLOOKUP($B944,$AB:$AX,6,0)))</f>
        <v>0</v>
      </c>
      <c r="BH944" s="164" t="n">
        <f aca="false">IF(ISERROR(VLOOKUP($B944,$AB:$AX,7,0)),0,(VLOOKUP($B944,$AB:$AX,7,0)))</f>
        <v>0</v>
      </c>
      <c r="BI944" s="164" t="n">
        <f aca="false">IF(ISERROR(VLOOKUP($B944,$AB:$AX,8,0)),0,(VLOOKUP($B944,$AB:$AX,8,0)))</f>
        <v>0</v>
      </c>
      <c r="BJ944" s="164" t="n">
        <f aca="false">IF(ISERROR(VLOOKUP($B944,$AB:$AX,9,0)),0,(VLOOKUP($B944,$AB:$AX,9,0)))</f>
        <v>0</v>
      </c>
      <c r="BK944" s="165" t="n">
        <f aca="false">IF(ISERROR(VLOOKUP($B944,$AB:$AX,10,0)),0,(VLOOKUP($B944,$AB:$AX,10,0)))</f>
        <v>0</v>
      </c>
    </row>
    <row r="945" customFormat="false" ht="12.75" hidden="true" customHeight="false" outlineLevel="0" collapsed="false">
      <c r="A945" s="174" t="s">
        <v>1576</v>
      </c>
      <c r="AA945" s="5" t="s">
        <v>1576</v>
      </c>
      <c r="BB945" s="85" t="n">
        <f aca="false">IF(ISERROR(VLOOKUP($B945,$AB:$AX,1,0)),0,(VLOOKUP($B945,$AB:$AX,1,0)))</f>
        <v>0</v>
      </c>
      <c r="BC945" s="86" t="n">
        <f aca="false">IF(ISERROR(VLOOKUP($B945,$AB:$AX,2,0)),0,(VLOOKUP($B945,$AB:$AX,2,0)))</f>
        <v>0</v>
      </c>
      <c r="BD945" s="164" t="n">
        <f aca="false">IF(ISERROR(VLOOKUP($B945,$AB:$AX,3,0)),0,(VLOOKUP($B945,$AB:$AX,3,0)))</f>
        <v>0</v>
      </c>
      <c r="BE945" s="164" t="n">
        <f aca="false">IF(ISERROR(VLOOKUP($B945,$AB:$AX,4,0)),0,(VLOOKUP($B945,$AB:$AX,4,0)))</f>
        <v>0</v>
      </c>
      <c r="BF945" s="164" t="n">
        <f aca="false">IF(ISERROR(VLOOKUP($B945,$AB:$AX,5,0)),0,(VLOOKUP($B945,$AB:$AX,5,0)))</f>
        <v>0</v>
      </c>
      <c r="BG945" s="164" t="n">
        <f aca="false">IF(ISERROR(VLOOKUP($B945,$AB:$AX,6,0)),0,(VLOOKUP($B945,$AB:$AX,6,0)))</f>
        <v>0</v>
      </c>
      <c r="BH945" s="164" t="n">
        <f aca="false">IF(ISERROR(VLOOKUP($B945,$AB:$AX,7,0)),0,(VLOOKUP($B945,$AB:$AX,7,0)))</f>
        <v>0</v>
      </c>
      <c r="BI945" s="164" t="n">
        <f aca="false">IF(ISERROR(VLOOKUP($B945,$AB:$AX,8,0)),0,(VLOOKUP($B945,$AB:$AX,8,0)))</f>
        <v>0</v>
      </c>
      <c r="BJ945" s="164" t="n">
        <f aca="false">IF(ISERROR(VLOOKUP($B945,$AB:$AX,9,0)),0,(VLOOKUP($B945,$AB:$AX,9,0)))</f>
        <v>0</v>
      </c>
      <c r="BK945" s="165" t="n">
        <f aca="false">IF(ISERROR(VLOOKUP($B945,$AB:$AX,10,0)),0,(VLOOKUP($B945,$AB:$AX,10,0)))</f>
        <v>0</v>
      </c>
    </row>
    <row r="946" customFormat="false" ht="12.75" hidden="true" customHeight="false" outlineLevel="0" collapsed="false">
      <c r="A946" s="174" t="s">
        <v>1577</v>
      </c>
      <c r="AA946" s="5" t="s">
        <v>1577</v>
      </c>
      <c r="BB946" s="85" t="n">
        <f aca="false">IF(ISERROR(VLOOKUP($B946,$AB:$AX,1,0)),0,(VLOOKUP($B946,$AB:$AX,1,0)))</f>
        <v>0</v>
      </c>
      <c r="BC946" s="86" t="n">
        <f aca="false">IF(ISERROR(VLOOKUP($B946,$AB:$AX,2,0)),0,(VLOOKUP($B946,$AB:$AX,2,0)))</f>
        <v>0</v>
      </c>
      <c r="BD946" s="164" t="n">
        <f aca="false">IF(ISERROR(VLOOKUP($B946,$AB:$AX,3,0)),0,(VLOOKUP($B946,$AB:$AX,3,0)))</f>
        <v>0</v>
      </c>
      <c r="BE946" s="164" t="n">
        <f aca="false">IF(ISERROR(VLOOKUP($B946,$AB:$AX,4,0)),0,(VLOOKUP($B946,$AB:$AX,4,0)))</f>
        <v>0</v>
      </c>
      <c r="BF946" s="164" t="n">
        <f aca="false">IF(ISERROR(VLOOKUP($B946,$AB:$AX,5,0)),0,(VLOOKUP($B946,$AB:$AX,5,0)))</f>
        <v>0</v>
      </c>
      <c r="BG946" s="164" t="n">
        <f aca="false">IF(ISERROR(VLOOKUP($B946,$AB:$AX,6,0)),0,(VLOOKUP($B946,$AB:$AX,6,0)))</f>
        <v>0</v>
      </c>
      <c r="BH946" s="164" t="n">
        <f aca="false">IF(ISERROR(VLOOKUP($B946,$AB:$AX,7,0)),0,(VLOOKUP($B946,$AB:$AX,7,0)))</f>
        <v>0</v>
      </c>
      <c r="BI946" s="164" t="n">
        <f aca="false">IF(ISERROR(VLOOKUP($B946,$AB:$AX,8,0)),0,(VLOOKUP($B946,$AB:$AX,8,0)))</f>
        <v>0</v>
      </c>
      <c r="BJ946" s="164" t="n">
        <f aca="false">IF(ISERROR(VLOOKUP($B946,$AB:$AX,9,0)),0,(VLOOKUP($B946,$AB:$AX,9,0)))</f>
        <v>0</v>
      </c>
      <c r="BK946" s="165" t="n">
        <f aca="false">IF(ISERROR(VLOOKUP($B946,$AB:$AX,10,0)),0,(VLOOKUP($B946,$AB:$AX,10,0)))</f>
        <v>0</v>
      </c>
    </row>
    <row r="947" customFormat="false" ht="12.75" hidden="true" customHeight="false" outlineLevel="0" collapsed="false">
      <c r="A947" s="174" t="s">
        <v>1578</v>
      </c>
      <c r="AA947" s="5" t="s">
        <v>1578</v>
      </c>
      <c r="BB947" s="85" t="n">
        <f aca="false">IF(ISERROR(VLOOKUP($B947,$AB:$AX,1,0)),0,(VLOOKUP($B947,$AB:$AX,1,0)))</f>
        <v>0</v>
      </c>
      <c r="BC947" s="86" t="n">
        <f aca="false">IF(ISERROR(VLOOKUP($B947,$AB:$AX,2,0)),0,(VLOOKUP($B947,$AB:$AX,2,0)))</f>
        <v>0</v>
      </c>
      <c r="BD947" s="164" t="n">
        <f aca="false">IF(ISERROR(VLOOKUP($B947,$AB:$AX,3,0)),0,(VLOOKUP($B947,$AB:$AX,3,0)))</f>
        <v>0</v>
      </c>
      <c r="BE947" s="164" t="n">
        <f aca="false">IF(ISERROR(VLOOKUP($B947,$AB:$AX,4,0)),0,(VLOOKUP($B947,$AB:$AX,4,0)))</f>
        <v>0</v>
      </c>
      <c r="BF947" s="164" t="n">
        <f aca="false">IF(ISERROR(VLOOKUP($B947,$AB:$AX,5,0)),0,(VLOOKUP($B947,$AB:$AX,5,0)))</f>
        <v>0</v>
      </c>
      <c r="BG947" s="164" t="n">
        <f aca="false">IF(ISERROR(VLOOKUP($B947,$AB:$AX,6,0)),0,(VLOOKUP($B947,$AB:$AX,6,0)))</f>
        <v>0</v>
      </c>
      <c r="BH947" s="164" t="n">
        <f aca="false">IF(ISERROR(VLOOKUP($B947,$AB:$AX,7,0)),0,(VLOOKUP($B947,$AB:$AX,7,0)))</f>
        <v>0</v>
      </c>
      <c r="BI947" s="164" t="n">
        <f aca="false">IF(ISERROR(VLOOKUP($B947,$AB:$AX,8,0)),0,(VLOOKUP($B947,$AB:$AX,8,0)))</f>
        <v>0</v>
      </c>
      <c r="BJ947" s="164" t="n">
        <f aca="false">IF(ISERROR(VLOOKUP($B947,$AB:$AX,9,0)),0,(VLOOKUP($B947,$AB:$AX,9,0)))</f>
        <v>0</v>
      </c>
      <c r="BK947" s="165" t="n">
        <f aca="false">IF(ISERROR(VLOOKUP($B947,$AB:$AX,10,0)),0,(VLOOKUP($B947,$AB:$AX,10,0)))</f>
        <v>0</v>
      </c>
    </row>
    <row r="948" customFormat="false" ht="12.75" hidden="true" customHeight="false" outlineLevel="0" collapsed="false">
      <c r="A948" s="174" t="s">
        <v>1579</v>
      </c>
      <c r="AA948" s="5" t="s">
        <v>1579</v>
      </c>
      <c r="BB948" s="85" t="n">
        <f aca="false">IF(ISERROR(VLOOKUP($B948,$AB:$AX,1,0)),0,(VLOOKUP($B948,$AB:$AX,1,0)))</f>
        <v>0</v>
      </c>
      <c r="BC948" s="86" t="n">
        <f aca="false">IF(ISERROR(VLOOKUP($B948,$AB:$AX,2,0)),0,(VLOOKUP($B948,$AB:$AX,2,0)))</f>
        <v>0</v>
      </c>
      <c r="BD948" s="164" t="n">
        <f aca="false">IF(ISERROR(VLOOKUP($B948,$AB:$AX,3,0)),0,(VLOOKUP($B948,$AB:$AX,3,0)))</f>
        <v>0</v>
      </c>
      <c r="BE948" s="164" t="n">
        <f aca="false">IF(ISERROR(VLOOKUP($B948,$AB:$AX,4,0)),0,(VLOOKUP($B948,$AB:$AX,4,0)))</f>
        <v>0</v>
      </c>
      <c r="BF948" s="164" t="n">
        <f aca="false">IF(ISERROR(VLOOKUP($B948,$AB:$AX,5,0)),0,(VLOOKUP($B948,$AB:$AX,5,0)))</f>
        <v>0</v>
      </c>
      <c r="BG948" s="164" t="n">
        <f aca="false">IF(ISERROR(VLOOKUP($B948,$AB:$AX,6,0)),0,(VLOOKUP($B948,$AB:$AX,6,0)))</f>
        <v>0</v>
      </c>
      <c r="BH948" s="164" t="n">
        <f aca="false">IF(ISERROR(VLOOKUP($B948,$AB:$AX,7,0)),0,(VLOOKUP($B948,$AB:$AX,7,0)))</f>
        <v>0</v>
      </c>
      <c r="BI948" s="164" t="n">
        <f aca="false">IF(ISERROR(VLOOKUP($B948,$AB:$AX,8,0)),0,(VLOOKUP($B948,$AB:$AX,8,0)))</f>
        <v>0</v>
      </c>
      <c r="BJ948" s="164" t="n">
        <f aca="false">IF(ISERROR(VLOOKUP($B948,$AB:$AX,9,0)),0,(VLOOKUP($B948,$AB:$AX,9,0)))</f>
        <v>0</v>
      </c>
      <c r="BK948" s="165" t="n">
        <f aca="false">IF(ISERROR(VLOOKUP($B948,$AB:$AX,10,0)),0,(VLOOKUP($B948,$AB:$AX,10,0)))</f>
        <v>0</v>
      </c>
    </row>
    <row r="949" customFormat="false" ht="12.75" hidden="true" customHeight="false" outlineLevel="0" collapsed="false">
      <c r="A949" s="174" t="s">
        <v>1580</v>
      </c>
      <c r="AA949" s="5" t="s">
        <v>1580</v>
      </c>
      <c r="BB949" s="85" t="n">
        <f aca="false">IF(ISERROR(VLOOKUP($B949,$AB:$AX,1,0)),0,(VLOOKUP($B949,$AB:$AX,1,0)))</f>
        <v>0</v>
      </c>
      <c r="BC949" s="86" t="n">
        <f aca="false">IF(ISERROR(VLOOKUP($B949,$AB:$AX,2,0)),0,(VLOOKUP($B949,$AB:$AX,2,0)))</f>
        <v>0</v>
      </c>
      <c r="BD949" s="164" t="n">
        <f aca="false">IF(ISERROR(VLOOKUP($B949,$AB:$AX,3,0)),0,(VLOOKUP($B949,$AB:$AX,3,0)))</f>
        <v>0</v>
      </c>
      <c r="BE949" s="164" t="n">
        <f aca="false">IF(ISERROR(VLOOKUP($B949,$AB:$AX,4,0)),0,(VLOOKUP($B949,$AB:$AX,4,0)))</f>
        <v>0</v>
      </c>
      <c r="BF949" s="164" t="n">
        <f aca="false">IF(ISERROR(VLOOKUP($B949,$AB:$AX,5,0)),0,(VLOOKUP($B949,$AB:$AX,5,0)))</f>
        <v>0</v>
      </c>
      <c r="BG949" s="164" t="n">
        <f aca="false">IF(ISERROR(VLOOKUP($B949,$AB:$AX,6,0)),0,(VLOOKUP($B949,$AB:$AX,6,0)))</f>
        <v>0</v>
      </c>
      <c r="BH949" s="164" t="n">
        <f aca="false">IF(ISERROR(VLOOKUP($B949,$AB:$AX,7,0)),0,(VLOOKUP($B949,$AB:$AX,7,0)))</f>
        <v>0</v>
      </c>
      <c r="BI949" s="164" t="n">
        <f aca="false">IF(ISERROR(VLOOKUP($B949,$AB:$AX,8,0)),0,(VLOOKUP($B949,$AB:$AX,8,0)))</f>
        <v>0</v>
      </c>
      <c r="BJ949" s="164" t="n">
        <f aca="false">IF(ISERROR(VLOOKUP($B949,$AB:$AX,9,0)),0,(VLOOKUP($B949,$AB:$AX,9,0)))</f>
        <v>0</v>
      </c>
      <c r="BK949" s="165" t="n">
        <f aca="false">IF(ISERROR(VLOOKUP($B949,$AB:$AX,10,0)),0,(VLOOKUP($B949,$AB:$AX,10,0)))</f>
        <v>0</v>
      </c>
    </row>
    <row r="950" customFormat="false" ht="12.75" hidden="true" customHeight="false" outlineLevel="0" collapsed="false">
      <c r="A950" s="174" t="s">
        <v>1581</v>
      </c>
      <c r="AA950" s="5" t="s">
        <v>1581</v>
      </c>
      <c r="BB950" s="85" t="n">
        <f aca="false">IF(ISERROR(VLOOKUP($B950,$AB:$AX,1,0)),0,(VLOOKUP($B950,$AB:$AX,1,0)))</f>
        <v>0</v>
      </c>
      <c r="BC950" s="86" t="n">
        <f aca="false">IF(ISERROR(VLOOKUP($B950,$AB:$AX,2,0)),0,(VLOOKUP($B950,$AB:$AX,2,0)))</f>
        <v>0</v>
      </c>
      <c r="BD950" s="164" t="n">
        <f aca="false">IF(ISERROR(VLOOKUP($B950,$AB:$AX,3,0)),0,(VLOOKUP($B950,$AB:$AX,3,0)))</f>
        <v>0</v>
      </c>
      <c r="BE950" s="164" t="n">
        <f aca="false">IF(ISERROR(VLOOKUP($B950,$AB:$AX,4,0)),0,(VLOOKUP($B950,$AB:$AX,4,0)))</f>
        <v>0</v>
      </c>
      <c r="BF950" s="164" t="n">
        <f aca="false">IF(ISERROR(VLOOKUP($B950,$AB:$AX,5,0)),0,(VLOOKUP($B950,$AB:$AX,5,0)))</f>
        <v>0</v>
      </c>
      <c r="BG950" s="164" t="n">
        <f aca="false">IF(ISERROR(VLOOKUP($B950,$AB:$AX,6,0)),0,(VLOOKUP($B950,$AB:$AX,6,0)))</f>
        <v>0</v>
      </c>
      <c r="BH950" s="164" t="n">
        <f aca="false">IF(ISERROR(VLOOKUP($B950,$AB:$AX,7,0)),0,(VLOOKUP($B950,$AB:$AX,7,0)))</f>
        <v>0</v>
      </c>
      <c r="BI950" s="164" t="n">
        <f aca="false">IF(ISERROR(VLOOKUP($B950,$AB:$AX,8,0)),0,(VLOOKUP($B950,$AB:$AX,8,0)))</f>
        <v>0</v>
      </c>
      <c r="BJ950" s="164" t="n">
        <f aca="false">IF(ISERROR(VLOOKUP($B950,$AB:$AX,9,0)),0,(VLOOKUP($B950,$AB:$AX,9,0)))</f>
        <v>0</v>
      </c>
      <c r="BK950" s="165" t="n">
        <f aca="false">IF(ISERROR(VLOOKUP($B950,$AB:$AX,10,0)),0,(VLOOKUP($B950,$AB:$AX,10,0)))</f>
        <v>0</v>
      </c>
    </row>
    <row r="951" customFormat="false" ht="12.75" hidden="true" customHeight="false" outlineLevel="0" collapsed="false">
      <c r="A951" s="174" t="s">
        <v>1582</v>
      </c>
      <c r="AA951" s="5" t="s">
        <v>1582</v>
      </c>
      <c r="BB951" s="85" t="n">
        <f aca="false">IF(ISERROR(VLOOKUP($B951,$AB:$AX,1,0)),0,(VLOOKUP($B951,$AB:$AX,1,0)))</f>
        <v>0</v>
      </c>
      <c r="BC951" s="86" t="n">
        <f aca="false">IF(ISERROR(VLOOKUP($B951,$AB:$AX,2,0)),0,(VLOOKUP($B951,$AB:$AX,2,0)))</f>
        <v>0</v>
      </c>
      <c r="BD951" s="164" t="n">
        <f aca="false">IF(ISERROR(VLOOKUP($B951,$AB:$AX,3,0)),0,(VLOOKUP($B951,$AB:$AX,3,0)))</f>
        <v>0</v>
      </c>
      <c r="BE951" s="164" t="n">
        <f aca="false">IF(ISERROR(VLOOKUP($B951,$AB:$AX,4,0)),0,(VLOOKUP($B951,$AB:$AX,4,0)))</f>
        <v>0</v>
      </c>
      <c r="BF951" s="164" t="n">
        <f aca="false">IF(ISERROR(VLOOKUP($B951,$AB:$AX,5,0)),0,(VLOOKUP($B951,$AB:$AX,5,0)))</f>
        <v>0</v>
      </c>
      <c r="BG951" s="164" t="n">
        <f aca="false">IF(ISERROR(VLOOKUP($B951,$AB:$AX,6,0)),0,(VLOOKUP($B951,$AB:$AX,6,0)))</f>
        <v>0</v>
      </c>
      <c r="BH951" s="164" t="n">
        <f aca="false">IF(ISERROR(VLOOKUP($B951,$AB:$AX,7,0)),0,(VLOOKUP($B951,$AB:$AX,7,0)))</f>
        <v>0</v>
      </c>
      <c r="BI951" s="164" t="n">
        <f aca="false">IF(ISERROR(VLOOKUP($B951,$AB:$AX,8,0)),0,(VLOOKUP($B951,$AB:$AX,8,0)))</f>
        <v>0</v>
      </c>
      <c r="BJ951" s="164" t="n">
        <f aca="false">IF(ISERROR(VLOOKUP($B951,$AB:$AX,9,0)),0,(VLOOKUP($B951,$AB:$AX,9,0)))</f>
        <v>0</v>
      </c>
      <c r="BK951" s="165" t="n">
        <f aca="false">IF(ISERROR(VLOOKUP($B951,$AB:$AX,10,0)),0,(VLOOKUP($B951,$AB:$AX,10,0)))</f>
        <v>0</v>
      </c>
    </row>
    <row r="952" customFormat="false" ht="12.75" hidden="true" customHeight="false" outlineLevel="0" collapsed="false">
      <c r="A952" s="174" t="s">
        <v>1583</v>
      </c>
      <c r="AA952" s="5" t="s">
        <v>1583</v>
      </c>
      <c r="BB952" s="85" t="n">
        <f aca="false">IF(ISERROR(VLOOKUP($B952,$AB:$AX,1,0)),0,(VLOOKUP($B952,$AB:$AX,1,0)))</f>
        <v>0</v>
      </c>
      <c r="BC952" s="86" t="n">
        <f aca="false">IF(ISERROR(VLOOKUP($B952,$AB:$AX,2,0)),0,(VLOOKUP($B952,$AB:$AX,2,0)))</f>
        <v>0</v>
      </c>
      <c r="BD952" s="164" t="n">
        <f aca="false">IF(ISERROR(VLOOKUP($B952,$AB:$AX,3,0)),0,(VLOOKUP($B952,$AB:$AX,3,0)))</f>
        <v>0</v>
      </c>
      <c r="BE952" s="164" t="n">
        <f aca="false">IF(ISERROR(VLOOKUP($B952,$AB:$AX,4,0)),0,(VLOOKUP($B952,$AB:$AX,4,0)))</f>
        <v>0</v>
      </c>
      <c r="BF952" s="164" t="n">
        <f aca="false">IF(ISERROR(VLOOKUP($B952,$AB:$AX,5,0)),0,(VLOOKUP($B952,$AB:$AX,5,0)))</f>
        <v>0</v>
      </c>
      <c r="BG952" s="164" t="n">
        <f aca="false">IF(ISERROR(VLOOKUP($B952,$AB:$AX,6,0)),0,(VLOOKUP($B952,$AB:$AX,6,0)))</f>
        <v>0</v>
      </c>
      <c r="BH952" s="164" t="n">
        <f aca="false">IF(ISERROR(VLOOKUP($B952,$AB:$AX,7,0)),0,(VLOOKUP($B952,$AB:$AX,7,0)))</f>
        <v>0</v>
      </c>
      <c r="BI952" s="164" t="n">
        <f aca="false">IF(ISERROR(VLOOKUP($B952,$AB:$AX,8,0)),0,(VLOOKUP($B952,$AB:$AX,8,0)))</f>
        <v>0</v>
      </c>
      <c r="BJ952" s="164" t="n">
        <f aca="false">IF(ISERROR(VLOOKUP($B952,$AB:$AX,9,0)),0,(VLOOKUP($B952,$AB:$AX,9,0)))</f>
        <v>0</v>
      </c>
      <c r="BK952" s="165" t="n">
        <f aca="false">IF(ISERROR(VLOOKUP($B952,$AB:$AX,10,0)),0,(VLOOKUP($B952,$AB:$AX,10,0)))</f>
        <v>0</v>
      </c>
    </row>
    <row r="953" customFormat="false" ht="12.75" hidden="true" customHeight="false" outlineLevel="0" collapsed="false">
      <c r="A953" s="174" t="s">
        <v>1584</v>
      </c>
      <c r="AA953" s="5" t="s">
        <v>1584</v>
      </c>
      <c r="BB953" s="85" t="n">
        <f aca="false">IF(ISERROR(VLOOKUP($B953,$AB:$AX,1,0)),0,(VLOOKUP($B953,$AB:$AX,1,0)))</f>
        <v>0</v>
      </c>
      <c r="BC953" s="86" t="n">
        <f aca="false">IF(ISERROR(VLOOKUP($B953,$AB:$AX,2,0)),0,(VLOOKUP($B953,$AB:$AX,2,0)))</f>
        <v>0</v>
      </c>
      <c r="BD953" s="164" t="n">
        <f aca="false">IF(ISERROR(VLOOKUP($B953,$AB:$AX,3,0)),0,(VLOOKUP($B953,$AB:$AX,3,0)))</f>
        <v>0</v>
      </c>
      <c r="BE953" s="164" t="n">
        <f aca="false">IF(ISERROR(VLOOKUP($B953,$AB:$AX,4,0)),0,(VLOOKUP($B953,$AB:$AX,4,0)))</f>
        <v>0</v>
      </c>
      <c r="BF953" s="164" t="n">
        <f aca="false">IF(ISERROR(VLOOKUP($B953,$AB:$AX,5,0)),0,(VLOOKUP($B953,$AB:$AX,5,0)))</f>
        <v>0</v>
      </c>
      <c r="BG953" s="164" t="n">
        <f aca="false">IF(ISERROR(VLOOKUP($B953,$AB:$AX,6,0)),0,(VLOOKUP($B953,$AB:$AX,6,0)))</f>
        <v>0</v>
      </c>
      <c r="BH953" s="164" t="n">
        <f aca="false">IF(ISERROR(VLOOKUP($B953,$AB:$AX,7,0)),0,(VLOOKUP($B953,$AB:$AX,7,0)))</f>
        <v>0</v>
      </c>
      <c r="BI953" s="164" t="n">
        <f aca="false">IF(ISERROR(VLOOKUP($B953,$AB:$AX,8,0)),0,(VLOOKUP($B953,$AB:$AX,8,0)))</f>
        <v>0</v>
      </c>
      <c r="BJ953" s="164" t="n">
        <f aca="false">IF(ISERROR(VLOOKUP($B953,$AB:$AX,9,0)),0,(VLOOKUP($B953,$AB:$AX,9,0)))</f>
        <v>0</v>
      </c>
      <c r="BK953" s="165" t="n">
        <f aca="false">IF(ISERROR(VLOOKUP($B953,$AB:$AX,10,0)),0,(VLOOKUP($B953,$AB:$AX,10,0)))</f>
        <v>0</v>
      </c>
    </row>
    <row r="954" customFormat="false" ht="12.75" hidden="true" customHeight="false" outlineLevel="0" collapsed="false">
      <c r="A954" s="174" t="s">
        <v>1585</v>
      </c>
      <c r="AA954" s="5" t="s">
        <v>1585</v>
      </c>
      <c r="BB954" s="85" t="n">
        <f aca="false">IF(ISERROR(VLOOKUP($B954,$AB:$AX,1,0)),0,(VLOOKUP($B954,$AB:$AX,1,0)))</f>
        <v>0</v>
      </c>
      <c r="BC954" s="86" t="n">
        <f aca="false">IF(ISERROR(VLOOKUP($B954,$AB:$AX,2,0)),0,(VLOOKUP($B954,$AB:$AX,2,0)))</f>
        <v>0</v>
      </c>
      <c r="BD954" s="164" t="n">
        <f aca="false">IF(ISERROR(VLOOKUP($B954,$AB:$AX,3,0)),0,(VLOOKUP($B954,$AB:$AX,3,0)))</f>
        <v>0</v>
      </c>
      <c r="BE954" s="164" t="n">
        <f aca="false">IF(ISERROR(VLOOKUP($B954,$AB:$AX,4,0)),0,(VLOOKUP($B954,$AB:$AX,4,0)))</f>
        <v>0</v>
      </c>
      <c r="BF954" s="164" t="n">
        <f aca="false">IF(ISERROR(VLOOKUP($B954,$AB:$AX,5,0)),0,(VLOOKUP($B954,$AB:$AX,5,0)))</f>
        <v>0</v>
      </c>
      <c r="BG954" s="164" t="n">
        <f aca="false">IF(ISERROR(VLOOKUP($B954,$AB:$AX,6,0)),0,(VLOOKUP($B954,$AB:$AX,6,0)))</f>
        <v>0</v>
      </c>
      <c r="BH954" s="164" t="n">
        <f aca="false">IF(ISERROR(VLOOKUP($B954,$AB:$AX,7,0)),0,(VLOOKUP($B954,$AB:$AX,7,0)))</f>
        <v>0</v>
      </c>
      <c r="BI954" s="164" t="n">
        <f aca="false">IF(ISERROR(VLOOKUP($B954,$AB:$AX,8,0)),0,(VLOOKUP($B954,$AB:$AX,8,0)))</f>
        <v>0</v>
      </c>
      <c r="BJ954" s="164" t="n">
        <f aca="false">IF(ISERROR(VLOOKUP($B954,$AB:$AX,9,0)),0,(VLOOKUP($B954,$AB:$AX,9,0)))</f>
        <v>0</v>
      </c>
      <c r="BK954" s="165" t="n">
        <f aca="false">IF(ISERROR(VLOOKUP($B954,$AB:$AX,10,0)),0,(VLOOKUP($B954,$AB:$AX,10,0)))</f>
        <v>0</v>
      </c>
    </row>
    <row r="955" customFormat="false" ht="12.75" hidden="true" customHeight="false" outlineLevel="0" collapsed="false">
      <c r="A955" s="174" t="s">
        <v>1586</v>
      </c>
      <c r="AA955" s="5" t="s">
        <v>1586</v>
      </c>
      <c r="BB955" s="85" t="n">
        <f aca="false">IF(ISERROR(VLOOKUP($B955,$AB:$AX,1,0)),0,(VLOOKUP($B955,$AB:$AX,1,0)))</f>
        <v>0</v>
      </c>
      <c r="BC955" s="86" t="n">
        <f aca="false">IF(ISERROR(VLOOKUP($B955,$AB:$AX,2,0)),0,(VLOOKUP($B955,$AB:$AX,2,0)))</f>
        <v>0</v>
      </c>
      <c r="BD955" s="164" t="n">
        <f aca="false">IF(ISERROR(VLOOKUP($B955,$AB:$AX,3,0)),0,(VLOOKUP($B955,$AB:$AX,3,0)))</f>
        <v>0</v>
      </c>
      <c r="BE955" s="164" t="n">
        <f aca="false">IF(ISERROR(VLOOKUP($B955,$AB:$AX,4,0)),0,(VLOOKUP($B955,$AB:$AX,4,0)))</f>
        <v>0</v>
      </c>
      <c r="BF955" s="164" t="n">
        <f aca="false">IF(ISERROR(VLOOKUP($B955,$AB:$AX,5,0)),0,(VLOOKUP($B955,$AB:$AX,5,0)))</f>
        <v>0</v>
      </c>
      <c r="BG955" s="164" t="n">
        <f aca="false">IF(ISERROR(VLOOKUP($B955,$AB:$AX,6,0)),0,(VLOOKUP($B955,$AB:$AX,6,0)))</f>
        <v>0</v>
      </c>
      <c r="BH955" s="164" t="n">
        <f aca="false">IF(ISERROR(VLOOKUP($B955,$AB:$AX,7,0)),0,(VLOOKUP($B955,$AB:$AX,7,0)))</f>
        <v>0</v>
      </c>
      <c r="BI955" s="164" t="n">
        <f aca="false">IF(ISERROR(VLOOKUP($B955,$AB:$AX,8,0)),0,(VLOOKUP($B955,$AB:$AX,8,0)))</f>
        <v>0</v>
      </c>
      <c r="BJ955" s="164" t="n">
        <f aca="false">IF(ISERROR(VLOOKUP($B955,$AB:$AX,9,0)),0,(VLOOKUP($B955,$AB:$AX,9,0)))</f>
        <v>0</v>
      </c>
      <c r="BK955" s="165" t="n">
        <f aca="false">IF(ISERROR(VLOOKUP($B955,$AB:$AX,10,0)),0,(VLOOKUP($B955,$AB:$AX,10,0)))</f>
        <v>0</v>
      </c>
    </row>
    <row r="956" customFormat="false" ht="12.75" hidden="true" customHeight="false" outlineLevel="0" collapsed="false">
      <c r="A956" s="174" t="s">
        <v>1587</v>
      </c>
      <c r="AA956" s="5" t="s">
        <v>1587</v>
      </c>
      <c r="BB956" s="85" t="n">
        <f aca="false">IF(ISERROR(VLOOKUP($B956,$AB:$AX,1,0)),0,(VLOOKUP($B956,$AB:$AX,1,0)))</f>
        <v>0</v>
      </c>
      <c r="BC956" s="86" t="n">
        <f aca="false">IF(ISERROR(VLOOKUP($B956,$AB:$AX,2,0)),0,(VLOOKUP($B956,$AB:$AX,2,0)))</f>
        <v>0</v>
      </c>
      <c r="BD956" s="164" t="n">
        <f aca="false">IF(ISERROR(VLOOKUP($B956,$AB:$AX,3,0)),0,(VLOOKUP($B956,$AB:$AX,3,0)))</f>
        <v>0</v>
      </c>
      <c r="BE956" s="164" t="n">
        <f aca="false">IF(ISERROR(VLOOKUP($B956,$AB:$AX,4,0)),0,(VLOOKUP($B956,$AB:$AX,4,0)))</f>
        <v>0</v>
      </c>
      <c r="BF956" s="164" t="n">
        <f aca="false">IF(ISERROR(VLOOKUP($B956,$AB:$AX,5,0)),0,(VLOOKUP($B956,$AB:$AX,5,0)))</f>
        <v>0</v>
      </c>
      <c r="BG956" s="164" t="n">
        <f aca="false">IF(ISERROR(VLOOKUP($B956,$AB:$AX,6,0)),0,(VLOOKUP($B956,$AB:$AX,6,0)))</f>
        <v>0</v>
      </c>
      <c r="BH956" s="164" t="n">
        <f aca="false">IF(ISERROR(VLOOKUP($B956,$AB:$AX,7,0)),0,(VLOOKUP($B956,$AB:$AX,7,0)))</f>
        <v>0</v>
      </c>
      <c r="BI956" s="164" t="n">
        <f aca="false">IF(ISERROR(VLOOKUP($B956,$AB:$AX,8,0)),0,(VLOOKUP($B956,$AB:$AX,8,0)))</f>
        <v>0</v>
      </c>
      <c r="BJ956" s="164" t="n">
        <f aca="false">IF(ISERROR(VLOOKUP($B956,$AB:$AX,9,0)),0,(VLOOKUP($B956,$AB:$AX,9,0)))</f>
        <v>0</v>
      </c>
      <c r="BK956" s="165" t="n">
        <f aca="false">IF(ISERROR(VLOOKUP($B956,$AB:$AX,10,0)),0,(VLOOKUP($B956,$AB:$AX,10,0)))</f>
        <v>0</v>
      </c>
    </row>
    <row r="957" customFormat="false" ht="12.75" hidden="true" customHeight="false" outlineLevel="0" collapsed="false">
      <c r="A957" s="174" t="s">
        <v>1588</v>
      </c>
      <c r="AA957" s="5" t="s">
        <v>1588</v>
      </c>
      <c r="BB957" s="85" t="n">
        <f aca="false">IF(ISERROR(VLOOKUP($B957,$AB:$AX,1,0)),0,(VLOOKUP($B957,$AB:$AX,1,0)))</f>
        <v>0</v>
      </c>
      <c r="BC957" s="86" t="n">
        <f aca="false">IF(ISERROR(VLOOKUP($B957,$AB:$AX,2,0)),0,(VLOOKUP($B957,$AB:$AX,2,0)))</f>
        <v>0</v>
      </c>
      <c r="BD957" s="164" t="n">
        <f aca="false">IF(ISERROR(VLOOKUP($B957,$AB:$AX,3,0)),0,(VLOOKUP($B957,$AB:$AX,3,0)))</f>
        <v>0</v>
      </c>
      <c r="BE957" s="164" t="n">
        <f aca="false">IF(ISERROR(VLOOKUP($B957,$AB:$AX,4,0)),0,(VLOOKUP($B957,$AB:$AX,4,0)))</f>
        <v>0</v>
      </c>
      <c r="BF957" s="164" t="n">
        <f aca="false">IF(ISERROR(VLOOKUP($B957,$AB:$AX,5,0)),0,(VLOOKUP($B957,$AB:$AX,5,0)))</f>
        <v>0</v>
      </c>
      <c r="BG957" s="164" t="n">
        <f aca="false">IF(ISERROR(VLOOKUP($B957,$AB:$AX,6,0)),0,(VLOOKUP($B957,$AB:$AX,6,0)))</f>
        <v>0</v>
      </c>
      <c r="BH957" s="164" t="n">
        <f aca="false">IF(ISERROR(VLOOKUP($B957,$AB:$AX,7,0)),0,(VLOOKUP($B957,$AB:$AX,7,0)))</f>
        <v>0</v>
      </c>
      <c r="BI957" s="164" t="n">
        <f aca="false">IF(ISERROR(VLOOKUP($B957,$AB:$AX,8,0)),0,(VLOOKUP($B957,$AB:$AX,8,0)))</f>
        <v>0</v>
      </c>
      <c r="BJ957" s="164" t="n">
        <f aca="false">IF(ISERROR(VLOOKUP($B957,$AB:$AX,9,0)),0,(VLOOKUP($B957,$AB:$AX,9,0)))</f>
        <v>0</v>
      </c>
      <c r="BK957" s="165" t="n">
        <f aca="false">IF(ISERROR(VLOOKUP($B957,$AB:$AX,10,0)),0,(VLOOKUP($B957,$AB:$AX,10,0)))</f>
        <v>0</v>
      </c>
    </row>
    <row r="958" customFormat="false" ht="12.75" hidden="true" customHeight="false" outlineLevel="0" collapsed="false">
      <c r="A958" s="174" t="s">
        <v>1589</v>
      </c>
      <c r="AA958" s="5" t="s">
        <v>1589</v>
      </c>
      <c r="BB958" s="85" t="n">
        <f aca="false">IF(ISERROR(VLOOKUP($B958,$AB:$AX,1,0)),0,(VLOOKUP($B958,$AB:$AX,1,0)))</f>
        <v>0</v>
      </c>
      <c r="BC958" s="86" t="n">
        <f aca="false">IF(ISERROR(VLOOKUP($B958,$AB:$AX,2,0)),0,(VLOOKUP($B958,$AB:$AX,2,0)))</f>
        <v>0</v>
      </c>
      <c r="BD958" s="164" t="n">
        <f aca="false">IF(ISERROR(VLOOKUP($B958,$AB:$AX,3,0)),0,(VLOOKUP($B958,$AB:$AX,3,0)))</f>
        <v>0</v>
      </c>
      <c r="BE958" s="164" t="n">
        <f aca="false">IF(ISERROR(VLOOKUP($B958,$AB:$AX,4,0)),0,(VLOOKUP($B958,$AB:$AX,4,0)))</f>
        <v>0</v>
      </c>
      <c r="BF958" s="164" t="n">
        <f aca="false">IF(ISERROR(VLOOKUP($B958,$AB:$AX,5,0)),0,(VLOOKUP($B958,$AB:$AX,5,0)))</f>
        <v>0</v>
      </c>
      <c r="BG958" s="164" t="n">
        <f aca="false">IF(ISERROR(VLOOKUP($B958,$AB:$AX,6,0)),0,(VLOOKUP($B958,$AB:$AX,6,0)))</f>
        <v>0</v>
      </c>
      <c r="BH958" s="164" t="n">
        <f aca="false">IF(ISERROR(VLOOKUP($B958,$AB:$AX,7,0)),0,(VLOOKUP($B958,$AB:$AX,7,0)))</f>
        <v>0</v>
      </c>
      <c r="BI958" s="164" t="n">
        <f aca="false">IF(ISERROR(VLOOKUP($B958,$AB:$AX,8,0)),0,(VLOOKUP($B958,$AB:$AX,8,0)))</f>
        <v>0</v>
      </c>
      <c r="BJ958" s="164" t="n">
        <f aca="false">IF(ISERROR(VLOOKUP($B958,$AB:$AX,9,0)),0,(VLOOKUP($B958,$AB:$AX,9,0)))</f>
        <v>0</v>
      </c>
      <c r="BK958" s="165" t="n">
        <f aca="false">IF(ISERROR(VLOOKUP($B958,$AB:$AX,10,0)),0,(VLOOKUP($B958,$AB:$AX,10,0)))</f>
        <v>0</v>
      </c>
    </row>
    <row r="959" customFormat="false" ht="12.75" hidden="true" customHeight="false" outlineLevel="0" collapsed="false">
      <c r="A959" s="174" t="s">
        <v>1590</v>
      </c>
      <c r="AA959" s="5" t="s">
        <v>1590</v>
      </c>
      <c r="BB959" s="85" t="n">
        <f aca="false">IF(ISERROR(VLOOKUP($B959,$AB:$AX,1,0)),0,(VLOOKUP($B959,$AB:$AX,1,0)))</f>
        <v>0</v>
      </c>
      <c r="BC959" s="86" t="n">
        <f aca="false">IF(ISERROR(VLOOKUP($B959,$AB:$AX,2,0)),0,(VLOOKUP($B959,$AB:$AX,2,0)))</f>
        <v>0</v>
      </c>
      <c r="BD959" s="164" t="n">
        <f aca="false">IF(ISERROR(VLOOKUP($B959,$AB:$AX,3,0)),0,(VLOOKUP($B959,$AB:$AX,3,0)))</f>
        <v>0</v>
      </c>
      <c r="BE959" s="164" t="n">
        <f aca="false">IF(ISERROR(VLOOKUP($B959,$AB:$AX,4,0)),0,(VLOOKUP($B959,$AB:$AX,4,0)))</f>
        <v>0</v>
      </c>
      <c r="BF959" s="164" t="n">
        <f aca="false">IF(ISERROR(VLOOKUP($B959,$AB:$AX,5,0)),0,(VLOOKUP($B959,$AB:$AX,5,0)))</f>
        <v>0</v>
      </c>
      <c r="BG959" s="164" t="n">
        <f aca="false">IF(ISERROR(VLOOKUP($B959,$AB:$AX,6,0)),0,(VLOOKUP($B959,$AB:$AX,6,0)))</f>
        <v>0</v>
      </c>
      <c r="BH959" s="164" t="n">
        <f aca="false">IF(ISERROR(VLOOKUP($B959,$AB:$AX,7,0)),0,(VLOOKUP($B959,$AB:$AX,7,0)))</f>
        <v>0</v>
      </c>
      <c r="BI959" s="164" t="n">
        <f aca="false">IF(ISERROR(VLOOKUP($B959,$AB:$AX,8,0)),0,(VLOOKUP($B959,$AB:$AX,8,0)))</f>
        <v>0</v>
      </c>
      <c r="BJ959" s="164" t="n">
        <f aca="false">IF(ISERROR(VLOOKUP($B959,$AB:$AX,9,0)),0,(VLOOKUP($B959,$AB:$AX,9,0)))</f>
        <v>0</v>
      </c>
      <c r="BK959" s="165" t="n">
        <f aca="false">IF(ISERROR(VLOOKUP($B959,$AB:$AX,10,0)),0,(VLOOKUP($B959,$AB:$AX,10,0)))</f>
        <v>0</v>
      </c>
    </row>
    <row r="960" customFormat="false" ht="12.75" hidden="true" customHeight="false" outlineLevel="0" collapsed="false">
      <c r="A960" s="174" t="s">
        <v>1591</v>
      </c>
      <c r="AA960" s="5" t="s">
        <v>1591</v>
      </c>
      <c r="BB960" s="85" t="n">
        <f aca="false">IF(ISERROR(VLOOKUP($B960,$AB:$AX,1,0)),0,(VLOOKUP($B960,$AB:$AX,1,0)))</f>
        <v>0</v>
      </c>
      <c r="BC960" s="86" t="n">
        <f aca="false">IF(ISERROR(VLOOKUP($B960,$AB:$AX,2,0)),0,(VLOOKUP($B960,$AB:$AX,2,0)))</f>
        <v>0</v>
      </c>
      <c r="BD960" s="164" t="n">
        <f aca="false">IF(ISERROR(VLOOKUP($B960,$AB:$AX,3,0)),0,(VLOOKUP($B960,$AB:$AX,3,0)))</f>
        <v>0</v>
      </c>
      <c r="BE960" s="164" t="n">
        <f aca="false">IF(ISERROR(VLOOKUP($B960,$AB:$AX,4,0)),0,(VLOOKUP($B960,$AB:$AX,4,0)))</f>
        <v>0</v>
      </c>
      <c r="BF960" s="164" t="n">
        <f aca="false">IF(ISERROR(VLOOKUP($B960,$AB:$AX,5,0)),0,(VLOOKUP($B960,$AB:$AX,5,0)))</f>
        <v>0</v>
      </c>
      <c r="BG960" s="164" t="n">
        <f aca="false">IF(ISERROR(VLOOKUP($B960,$AB:$AX,6,0)),0,(VLOOKUP($B960,$AB:$AX,6,0)))</f>
        <v>0</v>
      </c>
      <c r="BH960" s="164" t="n">
        <f aca="false">IF(ISERROR(VLOOKUP($B960,$AB:$AX,7,0)),0,(VLOOKUP($B960,$AB:$AX,7,0)))</f>
        <v>0</v>
      </c>
      <c r="BI960" s="164" t="n">
        <f aca="false">IF(ISERROR(VLOOKUP($B960,$AB:$AX,8,0)),0,(VLOOKUP($B960,$AB:$AX,8,0)))</f>
        <v>0</v>
      </c>
      <c r="BJ960" s="164" t="n">
        <f aca="false">IF(ISERROR(VLOOKUP($B960,$AB:$AX,9,0)),0,(VLOOKUP($B960,$AB:$AX,9,0)))</f>
        <v>0</v>
      </c>
      <c r="BK960" s="165" t="n">
        <f aca="false">IF(ISERROR(VLOOKUP($B960,$AB:$AX,10,0)),0,(VLOOKUP($B960,$AB:$AX,10,0)))</f>
        <v>0</v>
      </c>
    </row>
    <row r="961" customFormat="false" ht="12.75" hidden="true" customHeight="false" outlineLevel="0" collapsed="false">
      <c r="A961" s="174" t="s">
        <v>1592</v>
      </c>
      <c r="AA961" s="5" t="s">
        <v>1592</v>
      </c>
      <c r="BB961" s="85" t="n">
        <f aca="false">IF(ISERROR(VLOOKUP($B961,$AB:$AX,1,0)),0,(VLOOKUP($B961,$AB:$AX,1,0)))</f>
        <v>0</v>
      </c>
      <c r="BC961" s="86" t="n">
        <f aca="false">IF(ISERROR(VLOOKUP($B961,$AB:$AX,2,0)),0,(VLOOKUP($B961,$AB:$AX,2,0)))</f>
        <v>0</v>
      </c>
      <c r="BD961" s="164" t="n">
        <f aca="false">IF(ISERROR(VLOOKUP($B961,$AB:$AX,3,0)),0,(VLOOKUP($B961,$AB:$AX,3,0)))</f>
        <v>0</v>
      </c>
      <c r="BE961" s="164" t="n">
        <f aca="false">IF(ISERROR(VLOOKUP($B961,$AB:$AX,4,0)),0,(VLOOKUP($B961,$AB:$AX,4,0)))</f>
        <v>0</v>
      </c>
      <c r="BF961" s="164" t="n">
        <f aca="false">IF(ISERROR(VLOOKUP($B961,$AB:$AX,5,0)),0,(VLOOKUP($B961,$AB:$AX,5,0)))</f>
        <v>0</v>
      </c>
      <c r="BG961" s="164" t="n">
        <f aca="false">IF(ISERROR(VLOOKUP($B961,$AB:$AX,6,0)),0,(VLOOKUP($B961,$AB:$AX,6,0)))</f>
        <v>0</v>
      </c>
      <c r="BH961" s="164" t="n">
        <f aca="false">IF(ISERROR(VLOOKUP($B961,$AB:$AX,7,0)),0,(VLOOKUP($B961,$AB:$AX,7,0)))</f>
        <v>0</v>
      </c>
      <c r="BI961" s="164" t="n">
        <f aca="false">IF(ISERROR(VLOOKUP($B961,$AB:$AX,8,0)),0,(VLOOKUP($B961,$AB:$AX,8,0)))</f>
        <v>0</v>
      </c>
      <c r="BJ961" s="164" t="n">
        <f aca="false">IF(ISERROR(VLOOKUP($B961,$AB:$AX,9,0)),0,(VLOOKUP($B961,$AB:$AX,9,0)))</f>
        <v>0</v>
      </c>
      <c r="BK961" s="165" t="n">
        <f aca="false">IF(ISERROR(VLOOKUP($B961,$AB:$AX,10,0)),0,(VLOOKUP($B961,$AB:$AX,10,0)))</f>
        <v>0</v>
      </c>
    </row>
    <row r="962" customFormat="false" ht="12.75" hidden="true" customHeight="false" outlineLevel="0" collapsed="false">
      <c r="A962" s="174" t="s">
        <v>1593</v>
      </c>
      <c r="AA962" s="5" t="s">
        <v>1593</v>
      </c>
      <c r="BB962" s="85" t="n">
        <f aca="false">IF(ISERROR(VLOOKUP($B962,$AB:$AX,1,0)),0,(VLOOKUP($B962,$AB:$AX,1,0)))</f>
        <v>0</v>
      </c>
      <c r="BC962" s="86" t="n">
        <f aca="false">IF(ISERROR(VLOOKUP($B962,$AB:$AX,2,0)),0,(VLOOKUP($B962,$AB:$AX,2,0)))</f>
        <v>0</v>
      </c>
      <c r="BD962" s="164" t="n">
        <f aca="false">IF(ISERROR(VLOOKUP($B962,$AB:$AX,3,0)),0,(VLOOKUP($B962,$AB:$AX,3,0)))</f>
        <v>0</v>
      </c>
      <c r="BE962" s="164" t="n">
        <f aca="false">IF(ISERROR(VLOOKUP($B962,$AB:$AX,4,0)),0,(VLOOKUP($B962,$AB:$AX,4,0)))</f>
        <v>0</v>
      </c>
      <c r="BF962" s="164" t="n">
        <f aca="false">IF(ISERROR(VLOOKUP($B962,$AB:$AX,5,0)),0,(VLOOKUP($B962,$AB:$AX,5,0)))</f>
        <v>0</v>
      </c>
      <c r="BG962" s="164" t="n">
        <f aca="false">IF(ISERROR(VLOOKUP($B962,$AB:$AX,6,0)),0,(VLOOKUP($B962,$AB:$AX,6,0)))</f>
        <v>0</v>
      </c>
      <c r="BH962" s="164" t="n">
        <f aca="false">IF(ISERROR(VLOOKUP($B962,$AB:$AX,7,0)),0,(VLOOKUP($B962,$AB:$AX,7,0)))</f>
        <v>0</v>
      </c>
      <c r="BI962" s="164" t="n">
        <f aca="false">IF(ISERROR(VLOOKUP($B962,$AB:$AX,8,0)),0,(VLOOKUP($B962,$AB:$AX,8,0)))</f>
        <v>0</v>
      </c>
      <c r="BJ962" s="164" t="n">
        <f aca="false">IF(ISERROR(VLOOKUP($B962,$AB:$AX,9,0)),0,(VLOOKUP($B962,$AB:$AX,9,0)))</f>
        <v>0</v>
      </c>
      <c r="BK962" s="165" t="n">
        <f aca="false">IF(ISERROR(VLOOKUP($B962,$AB:$AX,10,0)),0,(VLOOKUP($B962,$AB:$AX,10,0)))</f>
        <v>0</v>
      </c>
    </row>
    <row r="963" customFormat="false" ht="12.75" hidden="true" customHeight="false" outlineLevel="0" collapsed="false">
      <c r="A963" s="174" t="s">
        <v>1594</v>
      </c>
      <c r="AA963" s="5" t="s">
        <v>1594</v>
      </c>
      <c r="BB963" s="85" t="n">
        <f aca="false">IF(ISERROR(VLOOKUP($B963,$AB:$AX,1,0)),0,(VLOOKUP($B963,$AB:$AX,1,0)))</f>
        <v>0</v>
      </c>
      <c r="BC963" s="86" t="n">
        <f aca="false">IF(ISERROR(VLOOKUP($B963,$AB:$AX,2,0)),0,(VLOOKUP($B963,$AB:$AX,2,0)))</f>
        <v>0</v>
      </c>
      <c r="BD963" s="164" t="n">
        <f aca="false">IF(ISERROR(VLOOKUP($B963,$AB:$AX,3,0)),0,(VLOOKUP($B963,$AB:$AX,3,0)))</f>
        <v>0</v>
      </c>
      <c r="BE963" s="164" t="n">
        <f aca="false">IF(ISERROR(VLOOKUP($B963,$AB:$AX,4,0)),0,(VLOOKUP($B963,$AB:$AX,4,0)))</f>
        <v>0</v>
      </c>
      <c r="BF963" s="164" t="n">
        <f aca="false">IF(ISERROR(VLOOKUP($B963,$AB:$AX,5,0)),0,(VLOOKUP($B963,$AB:$AX,5,0)))</f>
        <v>0</v>
      </c>
      <c r="BG963" s="164" t="n">
        <f aca="false">IF(ISERROR(VLOOKUP($B963,$AB:$AX,6,0)),0,(VLOOKUP($B963,$AB:$AX,6,0)))</f>
        <v>0</v>
      </c>
      <c r="BH963" s="164" t="n">
        <f aca="false">IF(ISERROR(VLOOKUP($B963,$AB:$AX,7,0)),0,(VLOOKUP($B963,$AB:$AX,7,0)))</f>
        <v>0</v>
      </c>
      <c r="BI963" s="164" t="n">
        <f aca="false">IF(ISERROR(VLOOKUP($B963,$AB:$AX,8,0)),0,(VLOOKUP($B963,$AB:$AX,8,0)))</f>
        <v>0</v>
      </c>
      <c r="BJ963" s="164" t="n">
        <f aca="false">IF(ISERROR(VLOOKUP($B963,$AB:$AX,9,0)),0,(VLOOKUP($B963,$AB:$AX,9,0)))</f>
        <v>0</v>
      </c>
      <c r="BK963" s="165" t="n">
        <f aca="false">IF(ISERROR(VLOOKUP($B963,$AB:$AX,10,0)),0,(VLOOKUP($B963,$AB:$AX,10,0)))</f>
        <v>0</v>
      </c>
    </row>
    <row r="964" customFormat="false" ht="12.75" hidden="true" customHeight="false" outlineLevel="0" collapsed="false">
      <c r="A964" s="174" t="s">
        <v>1595</v>
      </c>
      <c r="B964" s="94" t="n">
        <v>0</v>
      </c>
      <c r="D964" s="22" t="n">
        <v>0</v>
      </c>
      <c r="E964" s="22" t="n">
        <v>0</v>
      </c>
      <c r="F964" s="22" t="n">
        <v>0</v>
      </c>
      <c r="G964" s="21" t="n">
        <v>0</v>
      </c>
      <c r="H964" s="22" t="n">
        <v>0</v>
      </c>
      <c r="I964" s="22" t="n">
        <v>0</v>
      </c>
      <c r="J964" s="149" t="n">
        <v>0</v>
      </c>
      <c r="K964" s="149" t="n">
        <v>0</v>
      </c>
      <c r="AA964" s="5" t="s">
        <v>1595</v>
      </c>
      <c r="AB964" s="5" t="n">
        <v>0</v>
      </c>
      <c r="AD964" s="5" t="n">
        <v>0</v>
      </c>
      <c r="AE964" s="5" t="n">
        <v>0</v>
      </c>
      <c r="AF964" s="5" t="n">
        <v>0</v>
      </c>
      <c r="AG964" s="5" t="n">
        <v>0</v>
      </c>
      <c r="AH964" s="5" t="n">
        <v>0</v>
      </c>
      <c r="AI964" s="5" t="n">
        <v>0</v>
      </c>
      <c r="AJ964" s="5" t="n">
        <v>0</v>
      </c>
      <c r="AK964" s="5" t="n">
        <v>0</v>
      </c>
      <c r="BB964" s="85" t="n">
        <f aca="false">IF(ISERROR(VLOOKUP($B964,$AB:$AX,1,0)),0,(VLOOKUP($B964,$AB:$AX,1,0)))</f>
        <v>0</v>
      </c>
      <c r="BC964" s="86" t="n">
        <f aca="false">IF(ISERROR(VLOOKUP($B964,$AB:$AX,2,0)),0,(VLOOKUP($B964,$AB:$AX,2,0)))</f>
        <v>0</v>
      </c>
      <c r="BD964" s="164" t="n">
        <f aca="false">IF(ISERROR(VLOOKUP($B964,$AB:$AX,3,0)),0,(VLOOKUP($B964,$AB:$AX,3,0)))</f>
        <v>0</v>
      </c>
      <c r="BE964" s="164" t="n">
        <f aca="false">IF(ISERROR(VLOOKUP($B964,$AB:$AX,4,0)),0,(VLOOKUP($B964,$AB:$AX,4,0)))</f>
        <v>0</v>
      </c>
      <c r="BF964" s="164" t="n">
        <f aca="false">IF(ISERROR(VLOOKUP($B964,$AB:$AX,5,0)),0,(VLOOKUP($B964,$AB:$AX,5,0)))</f>
        <v>0</v>
      </c>
      <c r="BG964" s="164" t="n">
        <f aca="false">IF(ISERROR(VLOOKUP($B964,$AB:$AX,6,0)),0,(VLOOKUP($B964,$AB:$AX,6,0)))</f>
        <v>0</v>
      </c>
      <c r="BH964" s="164" t="n">
        <f aca="false">IF(ISERROR(VLOOKUP($B964,$AB:$AX,7,0)),0,(VLOOKUP($B964,$AB:$AX,7,0)))</f>
        <v>0</v>
      </c>
      <c r="BI964" s="164" t="n">
        <f aca="false">IF(ISERROR(VLOOKUP($B964,$AB:$AX,8,0)),0,(VLOOKUP($B964,$AB:$AX,8,0)))</f>
        <v>0</v>
      </c>
      <c r="BJ964" s="164" t="n">
        <f aca="false">IF(ISERROR(VLOOKUP($B964,$AB:$AX,9,0)),0,(VLOOKUP($B964,$AB:$AX,9,0)))</f>
        <v>0</v>
      </c>
      <c r="BK964" s="165" t="n">
        <f aca="false">IF(ISERROR(VLOOKUP($B964,$AB:$AX,10,0)),0,(VLOOKUP($B964,$AB:$AX,10,0)))</f>
        <v>0</v>
      </c>
    </row>
    <row r="965" customFormat="false" ht="15.75" hidden="false" customHeight="false" outlineLevel="0" collapsed="false">
      <c r="A965" s="174" t="s">
        <v>1597</v>
      </c>
      <c r="B965" s="162" t="s">
        <v>1598</v>
      </c>
      <c r="AA965" s="5" t="s">
        <v>1597</v>
      </c>
      <c r="AB965" s="146" t="s">
        <v>1598</v>
      </c>
      <c r="BB965" s="85" t="str">
        <f aca="false">IF(ISERROR(VLOOKUP($B965,$AB:$AX,1,0)),0,(VLOOKUP($B965,$AB:$AX,1,0)))</f>
        <v>GLOBAL MARKETS</v>
      </c>
      <c r="BC965" s="86" t="n">
        <f aca="false">IF(ISERROR(VLOOKUP($B965,$AB:$AX,2,0)),0,(VLOOKUP($B965,$AB:$AX,2,0)))</f>
        <v>0</v>
      </c>
      <c r="BD965" s="164" t="n">
        <f aca="false">IF(ISERROR(VLOOKUP($B965,$AB:$AX,3,0)),0,(VLOOKUP($B965,$AB:$AX,3,0)))</f>
        <v>0</v>
      </c>
      <c r="BE965" s="164" t="n">
        <f aca="false">IF(ISERROR(VLOOKUP($B965,$AB:$AX,4,0)),0,(VLOOKUP($B965,$AB:$AX,4,0)))</f>
        <v>0</v>
      </c>
      <c r="BF965" s="164" t="n">
        <f aca="false">IF(ISERROR(VLOOKUP($B965,$AB:$AX,5,0)),0,(VLOOKUP($B965,$AB:$AX,5,0)))</f>
        <v>0</v>
      </c>
      <c r="BG965" s="164" t="n">
        <f aca="false">IF(ISERROR(VLOOKUP($B965,$AB:$AX,6,0)),0,(VLOOKUP($B965,$AB:$AX,6,0)))</f>
        <v>0</v>
      </c>
      <c r="BH965" s="164" t="n">
        <f aca="false">IF(ISERROR(VLOOKUP($B965,$AB:$AX,7,0)),0,(VLOOKUP($B965,$AB:$AX,7,0)))</f>
        <v>0</v>
      </c>
      <c r="BI965" s="164" t="n">
        <f aca="false">IF(ISERROR(VLOOKUP($B965,$AB:$AX,8,0)),0,(VLOOKUP($B965,$AB:$AX,8,0)))</f>
        <v>0</v>
      </c>
      <c r="BJ965" s="164" t="n">
        <f aca="false">IF(ISERROR(VLOOKUP($B965,$AB:$AX,9,0)),0,(VLOOKUP($B965,$AB:$AX,9,0)))</f>
        <v>0</v>
      </c>
      <c r="BK965" s="165" t="n">
        <f aca="false">IF(ISERROR(VLOOKUP($B965,$AB:$AX,10,0)),0,(VLOOKUP($B965,$AB:$AX,10,0)))</f>
        <v>0</v>
      </c>
    </row>
    <row r="966" customFormat="false" ht="12.75" hidden="false" customHeight="false" outlineLevel="0" collapsed="false">
      <c r="A966" s="174" t="s">
        <v>1599</v>
      </c>
      <c r="B966" s="94" t="s">
        <v>1600</v>
      </c>
      <c r="D966" s="22" t="s">
        <v>1601</v>
      </c>
      <c r="F966" s="22" t="s">
        <v>1785</v>
      </c>
      <c r="G966" s="21" t="s">
        <v>1751</v>
      </c>
      <c r="AA966" s="5" t="s">
        <v>1599</v>
      </c>
      <c r="AB966" s="5" t="s">
        <v>1600</v>
      </c>
      <c r="AD966" s="5" t="s">
        <v>1601</v>
      </c>
      <c r="AF966" s="5" t="s">
        <v>1785</v>
      </c>
      <c r="AG966" s="5" t="s">
        <v>1751</v>
      </c>
      <c r="BB966" s="85" t="str">
        <f aca="false">IF(ISERROR(VLOOKUP($B966,$AB:$AX,1,0)),0,(VLOOKUP($B966,$AB:$AX,1,0)))</f>
        <v>Vorcelik</v>
      </c>
      <c r="BC966" s="86" t="n">
        <f aca="false">IF(ISERROR(VLOOKUP($B966,$AB:$AX,2,0)),0,(VLOOKUP($B966,$AB:$AX,2,0)))</f>
        <v>0</v>
      </c>
      <c r="BD966" s="164" t="str">
        <f aca="false">IF(ISERROR(VLOOKUP($B966,$AB:$AX,3,0)),0,(VLOOKUP($B966,$AB:$AX,3,0)))</f>
        <v>Jason Seigal</v>
      </c>
      <c r="BE966" s="164" t="n">
        <f aca="false">IF(ISERROR(VLOOKUP($B966,$AB:$AX,4,0)),0,(VLOOKUP($B966,$AB:$AX,4,0)))</f>
        <v>0</v>
      </c>
      <c r="BF966" s="164" t="str">
        <f aca="false">IF(ISERROR(VLOOKUP($B966,$AB:$AX,5,0)),0,(VLOOKUP($B966,$AB:$AX,5,0)))</f>
        <v>Steve Dwyer</v>
      </c>
      <c r="BG966" s="164" t="str">
        <f aca="false">IF(ISERROR(VLOOKUP($B966,$AB:$AX,6,0)),0,(VLOOKUP($B966,$AB:$AX,6,0)))</f>
        <v>Liisa Mulbrecht</v>
      </c>
      <c r="BH966" s="164" t="n">
        <f aca="false">IF(ISERROR(VLOOKUP($B966,$AB:$AX,7,0)),0,(VLOOKUP($B966,$AB:$AX,7,0)))</f>
        <v>0</v>
      </c>
      <c r="BI966" s="164" t="n">
        <f aca="false">IF(ISERROR(VLOOKUP($B966,$AB:$AX,8,0)),0,(VLOOKUP($B966,$AB:$AX,8,0)))</f>
        <v>0</v>
      </c>
      <c r="BJ966" s="164" t="n">
        <f aca="false">IF(ISERROR(VLOOKUP($B966,$AB:$AX,9,0)),0,(VLOOKUP($B966,$AB:$AX,9,0)))</f>
        <v>0</v>
      </c>
      <c r="BK966" s="165" t="n">
        <f aca="false">IF(ISERROR(VLOOKUP($B966,$AB:$AX,10,0)),0,(VLOOKUP($B966,$AB:$AX,10,0)))</f>
        <v>0</v>
      </c>
    </row>
    <row r="967" customFormat="false" ht="12.75" hidden="true" customHeight="false" outlineLevel="0" collapsed="false">
      <c r="A967" s="174" t="s">
        <v>1603</v>
      </c>
      <c r="AA967" s="5" t="s">
        <v>1603</v>
      </c>
      <c r="BB967" s="85" t="n">
        <f aca="false">IF(ISERROR(VLOOKUP($B967,$AB:$AX,1,0)),0,(VLOOKUP($B967,$AB:$AX,1,0)))</f>
        <v>0</v>
      </c>
      <c r="BC967" s="86" t="n">
        <f aca="false">IF(ISERROR(VLOOKUP($B967,$AB:$AX,2,0)),0,(VLOOKUP($B967,$AB:$AX,2,0)))</f>
        <v>0</v>
      </c>
      <c r="BD967" s="164" t="n">
        <f aca="false">IF(ISERROR(VLOOKUP($B967,$AB:$AX,3,0)),0,(VLOOKUP($B967,$AB:$AX,3,0)))</f>
        <v>0</v>
      </c>
      <c r="BE967" s="164" t="n">
        <f aca="false">IF(ISERROR(VLOOKUP($B967,$AB:$AX,4,0)),0,(VLOOKUP($B967,$AB:$AX,4,0)))</f>
        <v>0</v>
      </c>
      <c r="BF967" s="164" t="n">
        <f aca="false">IF(ISERROR(VLOOKUP($B967,$AB:$AX,5,0)),0,(VLOOKUP($B967,$AB:$AX,5,0)))</f>
        <v>0</v>
      </c>
      <c r="BG967" s="164" t="n">
        <f aca="false">IF(ISERROR(VLOOKUP($B967,$AB:$AX,6,0)),0,(VLOOKUP($B967,$AB:$AX,6,0)))</f>
        <v>0</v>
      </c>
      <c r="BH967" s="164" t="n">
        <f aca="false">IF(ISERROR(VLOOKUP($B967,$AB:$AX,7,0)),0,(VLOOKUP($B967,$AB:$AX,7,0)))</f>
        <v>0</v>
      </c>
      <c r="BI967" s="164" t="n">
        <f aca="false">IF(ISERROR(VLOOKUP($B967,$AB:$AX,8,0)),0,(VLOOKUP($B967,$AB:$AX,8,0)))</f>
        <v>0</v>
      </c>
      <c r="BJ967" s="164" t="n">
        <f aca="false">IF(ISERROR(VLOOKUP($B967,$AB:$AX,9,0)),0,(VLOOKUP($B967,$AB:$AX,9,0)))</f>
        <v>0</v>
      </c>
      <c r="BK967" s="165" t="n">
        <f aca="false">IF(ISERROR(VLOOKUP($B967,$AB:$AX,10,0)),0,(VLOOKUP($B967,$AB:$AX,10,0)))</f>
        <v>0</v>
      </c>
    </row>
    <row r="968" customFormat="false" ht="12.75" hidden="true" customHeight="false" outlineLevel="0" collapsed="false">
      <c r="A968" s="174" t="s">
        <v>1604</v>
      </c>
      <c r="AA968" s="5" t="s">
        <v>1604</v>
      </c>
      <c r="BB968" s="85" t="n">
        <f aca="false">IF(ISERROR(VLOOKUP($B968,$AB:$AX,1,0)),0,(VLOOKUP($B968,$AB:$AX,1,0)))</f>
        <v>0</v>
      </c>
      <c r="BC968" s="86" t="n">
        <f aca="false">IF(ISERROR(VLOOKUP($B968,$AB:$AX,2,0)),0,(VLOOKUP($B968,$AB:$AX,2,0)))</f>
        <v>0</v>
      </c>
      <c r="BD968" s="164" t="n">
        <f aca="false">IF(ISERROR(VLOOKUP($B968,$AB:$AX,3,0)),0,(VLOOKUP($B968,$AB:$AX,3,0)))</f>
        <v>0</v>
      </c>
      <c r="BE968" s="164" t="n">
        <f aca="false">IF(ISERROR(VLOOKUP($B968,$AB:$AX,4,0)),0,(VLOOKUP($B968,$AB:$AX,4,0)))</f>
        <v>0</v>
      </c>
      <c r="BF968" s="164" t="n">
        <f aca="false">IF(ISERROR(VLOOKUP($B968,$AB:$AX,5,0)),0,(VLOOKUP($B968,$AB:$AX,5,0)))</f>
        <v>0</v>
      </c>
      <c r="BG968" s="164" t="n">
        <f aca="false">IF(ISERROR(VLOOKUP($B968,$AB:$AX,6,0)),0,(VLOOKUP($B968,$AB:$AX,6,0)))</f>
        <v>0</v>
      </c>
      <c r="BH968" s="164" t="n">
        <f aca="false">IF(ISERROR(VLOOKUP($B968,$AB:$AX,7,0)),0,(VLOOKUP($B968,$AB:$AX,7,0)))</f>
        <v>0</v>
      </c>
      <c r="BI968" s="164" t="n">
        <f aca="false">IF(ISERROR(VLOOKUP($B968,$AB:$AX,8,0)),0,(VLOOKUP($B968,$AB:$AX,8,0)))</f>
        <v>0</v>
      </c>
      <c r="BJ968" s="164" t="n">
        <f aca="false">IF(ISERROR(VLOOKUP($B968,$AB:$AX,9,0)),0,(VLOOKUP($B968,$AB:$AX,9,0)))</f>
        <v>0</v>
      </c>
      <c r="BK968" s="165" t="n">
        <f aca="false">IF(ISERROR(VLOOKUP($B968,$AB:$AX,10,0)),0,(VLOOKUP($B968,$AB:$AX,10,0)))</f>
        <v>0</v>
      </c>
    </row>
    <row r="969" customFormat="false" ht="12.75" hidden="true" customHeight="false" outlineLevel="0" collapsed="false">
      <c r="A969" s="174" t="s">
        <v>1605</v>
      </c>
      <c r="AA969" s="5" t="s">
        <v>1605</v>
      </c>
      <c r="BB969" s="85" t="n">
        <f aca="false">IF(ISERROR(VLOOKUP($B969,$AB:$AX,1,0)),0,(VLOOKUP($B969,$AB:$AX,1,0)))</f>
        <v>0</v>
      </c>
      <c r="BC969" s="86" t="n">
        <f aca="false">IF(ISERROR(VLOOKUP($B969,$AB:$AX,2,0)),0,(VLOOKUP($B969,$AB:$AX,2,0)))</f>
        <v>0</v>
      </c>
      <c r="BD969" s="164" t="n">
        <f aca="false">IF(ISERROR(VLOOKUP($B969,$AB:$AX,3,0)),0,(VLOOKUP($B969,$AB:$AX,3,0)))</f>
        <v>0</v>
      </c>
      <c r="BE969" s="164" t="n">
        <f aca="false">IF(ISERROR(VLOOKUP($B969,$AB:$AX,4,0)),0,(VLOOKUP($B969,$AB:$AX,4,0)))</f>
        <v>0</v>
      </c>
      <c r="BF969" s="164" t="n">
        <f aca="false">IF(ISERROR(VLOOKUP($B969,$AB:$AX,5,0)),0,(VLOOKUP($B969,$AB:$AX,5,0)))</f>
        <v>0</v>
      </c>
      <c r="BG969" s="164" t="n">
        <f aca="false">IF(ISERROR(VLOOKUP($B969,$AB:$AX,6,0)),0,(VLOOKUP($B969,$AB:$AX,6,0)))</f>
        <v>0</v>
      </c>
      <c r="BH969" s="164" t="n">
        <f aca="false">IF(ISERROR(VLOOKUP($B969,$AB:$AX,7,0)),0,(VLOOKUP($B969,$AB:$AX,7,0)))</f>
        <v>0</v>
      </c>
      <c r="BI969" s="164" t="n">
        <f aca="false">IF(ISERROR(VLOOKUP($B969,$AB:$AX,8,0)),0,(VLOOKUP($B969,$AB:$AX,8,0)))</f>
        <v>0</v>
      </c>
      <c r="BJ969" s="164" t="n">
        <f aca="false">IF(ISERROR(VLOOKUP($B969,$AB:$AX,9,0)),0,(VLOOKUP($B969,$AB:$AX,9,0)))</f>
        <v>0</v>
      </c>
      <c r="BK969" s="165" t="n">
        <f aca="false">IF(ISERROR(VLOOKUP($B969,$AB:$AX,10,0)),0,(VLOOKUP($B969,$AB:$AX,10,0)))</f>
        <v>0</v>
      </c>
    </row>
    <row r="970" customFormat="false" ht="12.75" hidden="true" customHeight="false" outlineLevel="0" collapsed="false">
      <c r="A970" s="174" t="s">
        <v>1606</v>
      </c>
      <c r="AA970" s="5" t="s">
        <v>1606</v>
      </c>
      <c r="BB970" s="85" t="n">
        <f aca="false">IF(ISERROR(VLOOKUP($B970,$AB:$AX,1,0)),0,(VLOOKUP($B970,$AB:$AX,1,0)))</f>
        <v>0</v>
      </c>
      <c r="BC970" s="86" t="n">
        <f aca="false">IF(ISERROR(VLOOKUP($B970,$AB:$AX,2,0)),0,(VLOOKUP($B970,$AB:$AX,2,0)))</f>
        <v>0</v>
      </c>
      <c r="BD970" s="164" t="n">
        <f aca="false">IF(ISERROR(VLOOKUP($B970,$AB:$AX,3,0)),0,(VLOOKUP($B970,$AB:$AX,3,0)))</f>
        <v>0</v>
      </c>
      <c r="BE970" s="164" t="n">
        <f aca="false">IF(ISERROR(VLOOKUP($B970,$AB:$AX,4,0)),0,(VLOOKUP($B970,$AB:$AX,4,0)))</f>
        <v>0</v>
      </c>
      <c r="BF970" s="164" t="n">
        <f aca="false">IF(ISERROR(VLOOKUP($B970,$AB:$AX,5,0)),0,(VLOOKUP($B970,$AB:$AX,5,0)))</f>
        <v>0</v>
      </c>
      <c r="BG970" s="164" t="n">
        <f aca="false">IF(ISERROR(VLOOKUP($B970,$AB:$AX,6,0)),0,(VLOOKUP($B970,$AB:$AX,6,0)))</f>
        <v>0</v>
      </c>
      <c r="BH970" s="164" t="n">
        <f aca="false">IF(ISERROR(VLOOKUP($B970,$AB:$AX,7,0)),0,(VLOOKUP($B970,$AB:$AX,7,0)))</f>
        <v>0</v>
      </c>
      <c r="BI970" s="164" t="n">
        <f aca="false">IF(ISERROR(VLOOKUP($B970,$AB:$AX,8,0)),0,(VLOOKUP($B970,$AB:$AX,8,0)))</f>
        <v>0</v>
      </c>
      <c r="BJ970" s="164" t="n">
        <f aca="false">IF(ISERROR(VLOOKUP($B970,$AB:$AX,9,0)),0,(VLOOKUP($B970,$AB:$AX,9,0)))</f>
        <v>0</v>
      </c>
      <c r="BK970" s="165" t="n">
        <f aca="false">IF(ISERROR(VLOOKUP($B970,$AB:$AX,10,0)),0,(VLOOKUP($B970,$AB:$AX,10,0)))</f>
        <v>0</v>
      </c>
    </row>
    <row r="971" customFormat="false" ht="12.75" hidden="true" customHeight="false" outlineLevel="0" collapsed="false">
      <c r="A971" s="174" t="s">
        <v>1607</v>
      </c>
      <c r="AA971" s="5" t="s">
        <v>1607</v>
      </c>
      <c r="BB971" s="85" t="n">
        <f aca="false">IF(ISERROR(VLOOKUP($B971,$AB:$AX,1,0)),0,(VLOOKUP($B971,$AB:$AX,1,0)))</f>
        <v>0</v>
      </c>
      <c r="BC971" s="86" t="n">
        <f aca="false">IF(ISERROR(VLOOKUP($B971,$AB:$AX,2,0)),0,(VLOOKUP($B971,$AB:$AX,2,0)))</f>
        <v>0</v>
      </c>
      <c r="BD971" s="164" t="n">
        <f aca="false">IF(ISERROR(VLOOKUP($B971,$AB:$AX,3,0)),0,(VLOOKUP($B971,$AB:$AX,3,0)))</f>
        <v>0</v>
      </c>
      <c r="BE971" s="164" t="n">
        <f aca="false">IF(ISERROR(VLOOKUP($B971,$AB:$AX,4,0)),0,(VLOOKUP($B971,$AB:$AX,4,0)))</f>
        <v>0</v>
      </c>
      <c r="BF971" s="164" t="n">
        <f aca="false">IF(ISERROR(VLOOKUP($B971,$AB:$AX,5,0)),0,(VLOOKUP($B971,$AB:$AX,5,0)))</f>
        <v>0</v>
      </c>
      <c r="BG971" s="164" t="n">
        <f aca="false">IF(ISERROR(VLOOKUP($B971,$AB:$AX,6,0)),0,(VLOOKUP($B971,$AB:$AX,6,0)))</f>
        <v>0</v>
      </c>
      <c r="BH971" s="164" t="n">
        <f aca="false">IF(ISERROR(VLOOKUP($B971,$AB:$AX,7,0)),0,(VLOOKUP($B971,$AB:$AX,7,0)))</f>
        <v>0</v>
      </c>
      <c r="BI971" s="164" t="n">
        <f aca="false">IF(ISERROR(VLOOKUP($B971,$AB:$AX,8,0)),0,(VLOOKUP($B971,$AB:$AX,8,0)))</f>
        <v>0</v>
      </c>
      <c r="BJ971" s="164" t="n">
        <f aca="false">IF(ISERROR(VLOOKUP($B971,$AB:$AX,9,0)),0,(VLOOKUP($B971,$AB:$AX,9,0)))</f>
        <v>0</v>
      </c>
      <c r="BK971" s="165" t="n">
        <f aca="false">IF(ISERROR(VLOOKUP($B971,$AB:$AX,10,0)),0,(VLOOKUP($B971,$AB:$AX,10,0)))</f>
        <v>0</v>
      </c>
    </row>
    <row r="972" customFormat="false" ht="12.75" hidden="true" customHeight="false" outlineLevel="0" collapsed="false">
      <c r="A972" s="174" t="s">
        <v>1608</v>
      </c>
      <c r="AA972" s="5" t="s">
        <v>1608</v>
      </c>
      <c r="BB972" s="85" t="n">
        <f aca="false">IF(ISERROR(VLOOKUP($B972,$AB:$AX,1,0)),0,(VLOOKUP($B972,$AB:$AX,1,0)))</f>
        <v>0</v>
      </c>
      <c r="BC972" s="86" t="n">
        <f aca="false">IF(ISERROR(VLOOKUP($B972,$AB:$AX,2,0)),0,(VLOOKUP($B972,$AB:$AX,2,0)))</f>
        <v>0</v>
      </c>
      <c r="BD972" s="164" t="n">
        <f aca="false">IF(ISERROR(VLOOKUP($B972,$AB:$AX,3,0)),0,(VLOOKUP($B972,$AB:$AX,3,0)))</f>
        <v>0</v>
      </c>
      <c r="BE972" s="164" t="n">
        <f aca="false">IF(ISERROR(VLOOKUP($B972,$AB:$AX,4,0)),0,(VLOOKUP($B972,$AB:$AX,4,0)))</f>
        <v>0</v>
      </c>
      <c r="BF972" s="164" t="n">
        <f aca="false">IF(ISERROR(VLOOKUP($B972,$AB:$AX,5,0)),0,(VLOOKUP($B972,$AB:$AX,5,0)))</f>
        <v>0</v>
      </c>
      <c r="BG972" s="164" t="n">
        <f aca="false">IF(ISERROR(VLOOKUP($B972,$AB:$AX,6,0)),0,(VLOOKUP($B972,$AB:$AX,6,0)))</f>
        <v>0</v>
      </c>
      <c r="BH972" s="164" t="n">
        <f aca="false">IF(ISERROR(VLOOKUP($B972,$AB:$AX,7,0)),0,(VLOOKUP($B972,$AB:$AX,7,0)))</f>
        <v>0</v>
      </c>
      <c r="BI972" s="164" t="n">
        <f aca="false">IF(ISERROR(VLOOKUP($B972,$AB:$AX,8,0)),0,(VLOOKUP($B972,$AB:$AX,8,0)))</f>
        <v>0</v>
      </c>
      <c r="BJ972" s="164" t="n">
        <f aca="false">IF(ISERROR(VLOOKUP($B972,$AB:$AX,9,0)),0,(VLOOKUP($B972,$AB:$AX,9,0)))</f>
        <v>0</v>
      </c>
      <c r="BK972" s="165" t="n">
        <f aca="false">IF(ISERROR(VLOOKUP($B972,$AB:$AX,10,0)),0,(VLOOKUP($B972,$AB:$AX,10,0)))</f>
        <v>0</v>
      </c>
    </row>
    <row r="973" customFormat="false" ht="12.75" hidden="true" customHeight="false" outlineLevel="0" collapsed="false">
      <c r="A973" s="174" t="s">
        <v>1609</v>
      </c>
      <c r="AA973" s="5" t="s">
        <v>1609</v>
      </c>
      <c r="BB973" s="85" t="n">
        <f aca="false">IF(ISERROR(VLOOKUP($B973,$AB:$AX,1,0)),0,(VLOOKUP($B973,$AB:$AX,1,0)))</f>
        <v>0</v>
      </c>
      <c r="BC973" s="86" t="n">
        <f aca="false">IF(ISERROR(VLOOKUP($B973,$AB:$AX,2,0)),0,(VLOOKUP($B973,$AB:$AX,2,0)))</f>
        <v>0</v>
      </c>
      <c r="BD973" s="164" t="n">
        <f aca="false">IF(ISERROR(VLOOKUP($B973,$AB:$AX,3,0)),0,(VLOOKUP($B973,$AB:$AX,3,0)))</f>
        <v>0</v>
      </c>
      <c r="BE973" s="164" t="n">
        <f aca="false">IF(ISERROR(VLOOKUP($B973,$AB:$AX,4,0)),0,(VLOOKUP($B973,$AB:$AX,4,0)))</f>
        <v>0</v>
      </c>
      <c r="BF973" s="164" t="n">
        <f aca="false">IF(ISERROR(VLOOKUP($B973,$AB:$AX,5,0)),0,(VLOOKUP($B973,$AB:$AX,5,0)))</f>
        <v>0</v>
      </c>
      <c r="BG973" s="164" t="n">
        <f aca="false">IF(ISERROR(VLOOKUP($B973,$AB:$AX,6,0)),0,(VLOOKUP($B973,$AB:$AX,6,0)))</f>
        <v>0</v>
      </c>
      <c r="BH973" s="164" t="n">
        <f aca="false">IF(ISERROR(VLOOKUP($B973,$AB:$AX,7,0)),0,(VLOOKUP($B973,$AB:$AX,7,0)))</f>
        <v>0</v>
      </c>
      <c r="BI973" s="164" t="n">
        <f aca="false">IF(ISERROR(VLOOKUP($B973,$AB:$AX,8,0)),0,(VLOOKUP($B973,$AB:$AX,8,0)))</f>
        <v>0</v>
      </c>
      <c r="BJ973" s="164" t="n">
        <f aca="false">IF(ISERROR(VLOOKUP($B973,$AB:$AX,9,0)),0,(VLOOKUP($B973,$AB:$AX,9,0)))</f>
        <v>0</v>
      </c>
      <c r="BK973" s="165" t="n">
        <f aca="false">IF(ISERROR(VLOOKUP($B973,$AB:$AX,10,0)),0,(VLOOKUP($B973,$AB:$AX,10,0)))</f>
        <v>0</v>
      </c>
    </row>
    <row r="974" customFormat="false" ht="12.75" hidden="true" customHeight="false" outlineLevel="0" collapsed="false">
      <c r="A974" s="174" t="s">
        <v>1610</v>
      </c>
      <c r="AA974" s="5" t="s">
        <v>1610</v>
      </c>
      <c r="BB974" s="85" t="n">
        <f aca="false">IF(ISERROR(VLOOKUP($B974,$AB:$AX,1,0)),0,(VLOOKUP($B974,$AB:$AX,1,0)))</f>
        <v>0</v>
      </c>
      <c r="BC974" s="86" t="n">
        <f aca="false">IF(ISERROR(VLOOKUP($B974,$AB:$AX,2,0)),0,(VLOOKUP($B974,$AB:$AX,2,0)))</f>
        <v>0</v>
      </c>
      <c r="BD974" s="164" t="n">
        <f aca="false">IF(ISERROR(VLOOKUP($B974,$AB:$AX,3,0)),0,(VLOOKUP($B974,$AB:$AX,3,0)))</f>
        <v>0</v>
      </c>
      <c r="BE974" s="164" t="n">
        <f aca="false">IF(ISERROR(VLOOKUP($B974,$AB:$AX,4,0)),0,(VLOOKUP($B974,$AB:$AX,4,0)))</f>
        <v>0</v>
      </c>
      <c r="BF974" s="164" t="n">
        <f aca="false">IF(ISERROR(VLOOKUP($B974,$AB:$AX,5,0)),0,(VLOOKUP($B974,$AB:$AX,5,0)))</f>
        <v>0</v>
      </c>
      <c r="BG974" s="164" t="n">
        <f aca="false">IF(ISERROR(VLOOKUP($B974,$AB:$AX,6,0)),0,(VLOOKUP($B974,$AB:$AX,6,0)))</f>
        <v>0</v>
      </c>
      <c r="BH974" s="164" t="n">
        <f aca="false">IF(ISERROR(VLOOKUP($B974,$AB:$AX,7,0)),0,(VLOOKUP($B974,$AB:$AX,7,0)))</f>
        <v>0</v>
      </c>
      <c r="BI974" s="164" t="n">
        <f aca="false">IF(ISERROR(VLOOKUP($B974,$AB:$AX,8,0)),0,(VLOOKUP($B974,$AB:$AX,8,0)))</f>
        <v>0</v>
      </c>
      <c r="BJ974" s="164" t="n">
        <f aca="false">IF(ISERROR(VLOOKUP($B974,$AB:$AX,9,0)),0,(VLOOKUP($B974,$AB:$AX,9,0)))</f>
        <v>0</v>
      </c>
      <c r="BK974" s="165" t="n">
        <f aca="false">IF(ISERROR(VLOOKUP($B974,$AB:$AX,10,0)),0,(VLOOKUP($B974,$AB:$AX,10,0)))</f>
        <v>0</v>
      </c>
    </row>
    <row r="975" customFormat="false" ht="12.75" hidden="true" customHeight="false" outlineLevel="0" collapsed="false">
      <c r="A975" s="174" t="s">
        <v>1611</v>
      </c>
      <c r="AA975" s="5" t="s">
        <v>1611</v>
      </c>
      <c r="BB975" s="85" t="n">
        <f aca="false">IF(ISERROR(VLOOKUP($B975,$AB:$AX,1,0)),0,(VLOOKUP($B975,$AB:$AX,1,0)))</f>
        <v>0</v>
      </c>
      <c r="BC975" s="86" t="n">
        <f aca="false">IF(ISERROR(VLOOKUP($B975,$AB:$AX,2,0)),0,(VLOOKUP($B975,$AB:$AX,2,0)))</f>
        <v>0</v>
      </c>
      <c r="BD975" s="164" t="n">
        <f aca="false">IF(ISERROR(VLOOKUP($B975,$AB:$AX,3,0)),0,(VLOOKUP($B975,$AB:$AX,3,0)))</f>
        <v>0</v>
      </c>
      <c r="BE975" s="164" t="n">
        <f aca="false">IF(ISERROR(VLOOKUP($B975,$AB:$AX,4,0)),0,(VLOOKUP($B975,$AB:$AX,4,0)))</f>
        <v>0</v>
      </c>
      <c r="BF975" s="164" t="n">
        <f aca="false">IF(ISERROR(VLOOKUP($B975,$AB:$AX,5,0)),0,(VLOOKUP($B975,$AB:$AX,5,0)))</f>
        <v>0</v>
      </c>
      <c r="BG975" s="164" t="n">
        <f aca="false">IF(ISERROR(VLOOKUP($B975,$AB:$AX,6,0)),0,(VLOOKUP($B975,$AB:$AX,6,0)))</f>
        <v>0</v>
      </c>
      <c r="BH975" s="164" t="n">
        <f aca="false">IF(ISERROR(VLOOKUP($B975,$AB:$AX,7,0)),0,(VLOOKUP($B975,$AB:$AX,7,0)))</f>
        <v>0</v>
      </c>
      <c r="BI975" s="164" t="n">
        <f aca="false">IF(ISERROR(VLOOKUP($B975,$AB:$AX,8,0)),0,(VLOOKUP($B975,$AB:$AX,8,0)))</f>
        <v>0</v>
      </c>
      <c r="BJ975" s="164" t="n">
        <f aca="false">IF(ISERROR(VLOOKUP($B975,$AB:$AX,9,0)),0,(VLOOKUP($B975,$AB:$AX,9,0)))</f>
        <v>0</v>
      </c>
      <c r="BK975" s="165" t="n">
        <f aca="false">IF(ISERROR(VLOOKUP($B975,$AB:$AX,10,0)),0,(VLOOKUP($B975,$AB:$AX,10,0)))</f>
        <v>0</v>
      </c>
    </row>
    <row r="976" customFormat="false" ht="12.75" hidden="true" customHeight="false" outlineLevel="0" collapsed="false">
      <c r="A976" s="174" t="s">
        <v>1612</v>
      </c>
      <c r="AA976" s="5" t="s">
        <v>1612</v>
      </c>
      <c r="BB976" s="85" t="n">
        <f aca="false">IF(ISERROR(VLOOKUP($B976,$AB:$AX,1,0)),0,(VLOOKUP($B976,$AB:$AX,1,0)))</f>
        <v>0</v>
      </c>
      <c r="BC976" s="86" t="n">
        <f aca="false">IF(ISERROR(VLOOKUP($B976,$AB:$AX,2,0)),0,(VLOOKUP($B976,$AB:$AX,2,0)))</f>
        <v>0</v>
      </c>
      <c r="BD976" s="164" t="n">
        <f aca="false">IF(ISERROR(VLOOKUP($B976,$AB:$AX,3,0)),0,(VLOOKUP($B976,$AB:$AX,3,0)))</f>
        <v>0</v>
      </c>
      <c r="BE976" s="164" t="n">
        <f aca="false">IF(ISERROR(VLOOKUP($B976,$AB:$AX,4,0)),0,(VLOOKUP($B976,$AB:$AX,4,0)))</f>
        <v>0</v>
      </c>
      <c r="BF976" s="164" t="n">
        <f aca="false">IF(ISERROR(VLOOKUP($B976,$AB:$AX,5,0)),0,(VLOOKUP($B976,$AB:$AX,5,0)))</f>
        <v>0</v>
      </c>
      <c r="BG976" s="164" t="n">
        <f aca="false">IF(ISERROR(VLOOKUP($B976,$AB:$AX,6,0)),0,(VLOOKUP($B976,$AB:$AX,6,0)))</f>
        <v>0</v>
      </c>
      <c r="BH976" s="164" t="n">
        <f aca="false">IF(ISERROR(VLOOKUP($B976,$AB:$AX,7,0)),0,(VLOOKUP($B976,$AB:$AX,7,0)))</f>
        <v>0</v>
      </c>
      <c r="BI976" s="164" t="n">
        <f aca="false">IF(ISERROR(VLOOKUP($B976,$AB:$AX,8,0)),0,(VLOOKUP($B976,$AB:$AX,8,0)))</f>
        <v>0</v>
      </c>
      <c r="BJ976" s="164" t="n">
        <f aca="false">IF(ISERROR(VLOOKUP($B976,$AB:$AX,9,0)),0,(VLOOKUP($B976,$AB:$AX,9,0)))</f>
        <v>0</v>
      </c>
      <c r="BK976" s="165" t="n">
        <f aca="false">IF(ISERROR(VLOOKUP($B976,$AB:$AX,10,0)),0,(VLOOKUP($B976,$AB:$AX,10,0)))</f>
        <v>0</v>
      </c>
    </row>
    <row r="977" customFormat="false" ht="12.75" hidden="true" customHeight="false" outlineLevel="0" collapsed="false">
      <c r="A977" s="174" t="s">
        <v>1613</v>
      </c>
      <c r="AA977" s="5" t="s">
        <v>1613</v>
      </c>
      <c r="BB977" s="85" t="n">
        <f aca="false">IF(ISERROR(VLOOKUP($B977,$AB:$AX,1,0)),0,(VLOOKUP($B977,$AB:$AX,1,0)))</f>
        <v>0</v>
      </c>
      <c r="BC977" s="86" t="n">
        <f aca="false">IF(ISERROR(VLOOKUP($B977,$AB:$AX,2,0)),0,(VLOOKUP($B977,$AB:$AX,2,0)))</f>
        <v>0</v>
      </c>
      <c r="BD977" s="164" t="n">
        <f aca="false">IF(ISERROR(VLOOKUP($B977,$AB:$AX,3,0)),0,(VLOOKUP($B977,$AB:$AX,3,0)))</f>
        <v>0</v>
      </c>
      <c r="BE977" s="164" t="n">
        <f aca="false">IF(ISERROR(VLOOKUP($B977,$AB:$AX,4,0)),0,(VLOOKUP($B977,$AB:$AX,4,0)))</f>
        <v>0</v>
      </c>
      <c r="BF977" s="164" t="n">
        <f aca="false">IF(ISERROR(VLOOKUP($B977,$AB:$AX,5,0)),0,(VLOOKUP($B977,$AB:$AX,5,0)))</f>
        <v>0</v>
      </c>
      <c r="BG977" s="164" t="n">
        <f aca="false">IF(ISERROR(VLOOKUP($B977,$AB:$AX,6,0)),0,(VLOOKUP($B977,$AB:$AX,6,0)))</f>
        <v>0</v>
      </c>
      <c r="BH977" s="164" t="n">
        <f aca="false">IF(ISERROR(VLOOKUP($B977,$AB:$AX,7,0)),0,(VLOOKUP($B977,$AB:$AX,7,0)))</f>
        <v>0</v>
      </c>
      <c r="BI977" s="164" t="n">
        <f aca="false">IF(ISERROR(VLOOKUP($B977,$AB:$AX,8,0)),0,(VLOOKUP($B977,$AB:$AX,8,0)))</f>
        <v>0</v>
      </c>
      <c r="BJ977" s="164" t="n">
        <f aca="false">IF(ISERROR(VLOOKUP($B977,$AB:$AX,9,0)),0,(VLOOKUP($B977,$AB:$AX,9,0)))</f>
        <v>0</v>
      </c>
      <c r="BK977" s="165" t="n">
        <f aca="false">IF(ISERROR(VLOOKUP($B977,$AB:$AX,10,0)),0,(VLOOKUP($B977,$AB:$AX,10,0)))</f>
        <v>0</v>
      </c>
    </row>
    <row r="978" customFormat="false" ht="12.75" hidden="true" customHeight="false" outlineLevel="0" collapsed="false">
      <c r="A978" s="174" t="s">
        <v>1614</v>
      </c>
      <c r="AA978" s="5" t="s">
        <v>1614</v>
      </c>
      <c r="BB978" s="85" t="n">
        <f aca="false">IF(ISERROR(VLOOKUP($B978,$AB:$AX,1,0)),0,(VLOOKUP($B978,$AB:$AX,1,0)))</f>
        <v>0</v>
      </c>
      <c r="BC978" s="86" t="n">
        <f aca="false">IF(ISERROR(VLOOKUP($B978,$AB:$AX,2,0)),0,(VLOOKUP($B978,$AB:$AX,2,0)))</f>
        <v>0</v>
      </c>
      <c r="BD978" s="164" t="n">
        <f aca="false">IF(ISERROR(VLOOKUP($B978,$AB:$AX,3,0)),0,(VLOOKUP($B978,$AB:$AX,3,0)))</f>
        <v>0</v>
      </c>
      <c r="BE978" s="164" t="n">
        <f aca="false">IF(ISERROR(VLOOKUP($B978,$AB:$AX,4,0)),0,(VLOOKUP($B978,$AB:$AX,4,0)))</f>
        <v>0</v>
      </c>
      <c r="BF978" s="164" t="n">
        <f aca="false">IF(ISERROR(VLOOKUP($B978,$AB:$AX,5,0)),0,(VLOOKUP($B978,$AB:$AX,5,0)))</f>
        <v>0</v>
      </c>
      <c r="BG978" s="164" t="n">
        <f aca="false">IF(ISERROR(VLOOKUP($B978,$AB:$AX,6,0)),0,(VLOOKUP($B978,$AB:$AX,6,0)))</f>
        <v>0</v>
      </c>
      <c r="BH978" s="164" t="n">
        <f aca="false">IF(ISERROR(VLOOKUP($B978,$AB:$AX,7,0)),0,(VLOOKUP($B978,$AB:$AX,7,0)))</f>
        <v>0</v>
      </c>
      <c r="BI978" s="164" t="n">
        <f aca="false">IF(ISERROR(VLOOKUP($B978,$AB:$AX,8,0)),0,(VLOOKUP($B978,$AB:$AX,8,0)))</f>
        <v>0</v>
      </c>
      <c r="BJ978" s="164" t="n">
        <f aca="false">IF(ISERROR(VLOOKUP($B978,$AB:$AX,9,0)),0,(VLOOKUP($B978,$AB:$AX,9,0)))</f>
        <v>0</v>
      </c>
      <c r="BK978" s="165" t="n">
        <f aca="false">IF(ISERROR(VLOOKUP($B978,$AB:$AX,10,0)),0,(VLOOKUP($B978,$AB:$AX,10,0)))</f>
        <v>0</v>
      </c>
    </row>
    <row r="979" customFormat="false" ht="12.75" hidden="true" customHeight="false" outlineLevel="0" collapsed="false">
      <c r="A979" s="174" t="s">
        <v>1615</v>
      </c>
      <c r="AA979" s="5" t="s">
        <v>1615</v>
      </c>
      <c r="BB979" s="85" t="n">
        <f aca="false">IF(ISERROR(VLOOKUP($B979,$AB:$AX,1,0)),0,(VLOOKUP($B979,$AB:$AX,1,0)))</f>
        <v>0</v>
      </c>
      <c r="BC979" s="86" t="n">
        <f aca="false">IF(ISERROR(VLOOKUP($B979,$AB:$AX,2,0)),0,(VLOOKUP($B979,$AB:$AX,2,0)))</f>
        <v>0</v>
      </c>
      <c r="BD979" s="164" t="n">
        <f aca="false">IF(ISERROR(VLOOKUP($B979,$AB:$AX,3,0)),0,(VLOOKUP($B979,$AB:$AX,3,0)))</f>
        <v>0</v>
      </c>
      <c r="BE979" s="164" t="n">
        <f aca="false">IF(ISERROR(VLOOKUP($B979,$AB:$AX,4,0)),0,(VLOOKUP($B979,$AB:$AX,4,0)))</f>
        <v>0</v>
      </c>
      <c r="BF979" s="164" t="n">
        <f aca="false">IF(ISERROR(VLOOKUP($B979,$AB:$AX,5,0)),0,(VLOOKUP($B979,$AB:$AX,5,0)))</f>
        <v>0</v>
      </c>
      <c r="BG979" s="164" t="n">
        <f aca="false">IF(ISERROR(VLOOKUP($B979,$AB:$AX,6,0)),0,(VLOOKUP($B979,$AB:$AX,6,0)))</f>
        <v>0</v>
      </c>
      <c r="BH979" s="164" t="n">
        <f aca="false">IF(ISERROR(VLOOKUP($B979,$AB:$AX,7,0)),0,(VLOOKUP($B979,$AB:$AX,7,0)))</f>
        <v>0</v>
      </c>
      <c r="BI979" s="164" t="n">
        <f aca="false">IF(ISERROR(VLOOKUP($B979,$AB:$AX,8,0)),0,(VLOOKUP($B979,$AB:$AX,8,0)))</f>
        <v>0</v>
      </c>
      <c r="BJ979" s="164" t="n">
        <f aca="false">IF(ISERROR(VLOOKUP($B979,$AB:$AX,9,0)),0,(VLOOKUP($B979,$AB:$AX,9,0)))</f>
        <v>0</v>
      </c>
      <c r="BK979" s="165" t="n">
        <f aca="false">IF(ISERROR(VLOOKUP($B979,$AB:$AX,10,0)),0,(VLOOKUP($B979,$AB:$AX,10,0)))</f>
        <v>0</v>
      </c>
    </row>
    <row r="980" customFormat="false" ht="12.75" hidden="true" customHeight="false" outlineLevel="0" collapsed="false">
      <c r="A980" s="174" t="s">
        <v>1616</v>
      </c>
      <c r="AA980" s="5" t="s">
        <v>1616</v>
      </c>
      <c r="BB980" s="85" t="n">
        <f aca="false">IF(ISERROR(VLOOKUP($B980,$AB:$AX,1,0)),0,(VLOOKUP($B980,$AB:$AX,1,0)))</f>
        <v>0</v>
      </c>
      <c r="BC980" s="86" t="n">
        <f aca="false">IF(ISERROR(VLOOKUP($B980,$AB:$AX,2,0)),0,(VLOOKUP($B980,$AB:$AX,2,0)))</f>
        <v>0</v>
      </c>
      <c r="BD980" s="164" t="n">
        <f aca="false">IF(ISERROR(VLOOKUP($B980,$AB:$AX,3,0)),0,(VLOOKUP($B980,$AB:$AX,3,0)))</f>
        <v>0</v>
      </c>
      <c r="BE980" s="164" t="n">
        <f aca="false">IF(ISERROR(VLOOKUP($B980,$AB:$AX,4,0)),0,(VLOOKUP($B980,$AB:$AX,4,0)))</f>
        <v>0</v>
      </c>
      <c r="BF980" s="164" t="n">
        <f aca="false">IF(ISERROR(VLOOKUP($B980,$AB:$AX,5,0)),0,(VLOOKUP($B980,$AB:$AX,5,0)))</f>
        <v>0</v>
      </c>
      <c r="BG980" s="164" t="n">
        <f aca="false">IF(ISERROR(VLOOKUP($B980,$AB:$AX,6,0)),0,(VLOOKUP($B980,$AB:$AX,6,0)))</f>
        <v>0</v>
      </c>
      <c r="BH980" s="164" t="n">
        <f aca="false">IF(ISERROR(VLOOKUP($B980,$AB:$AX,7,0)),0,(VLOOKUP($B980,$AB:$AX,7,0)))</f>
        <v>0</v>
      </c>
      <c r="BI980" s="164" t="n">
        <f aca="false">IF(ISERROR(VLOOKUP($B980,$AB:$AX,8,0)),0,(VLOOKUP($B980,$AB:$AX,8,0)))</f>
        <v>0</v>
      </c>
      <c r="BJ980" s="164" t="n">
        <f aca="false">IF(ISERROR(VLOOKUP($B980,$AB:$AX,9,0)),0,(VLOOKUP($B980,$AB:$AX,9,0)))</f>
        <v>0</v>
      </c>
      <c r="BK980" s="165" t="n">
        <f aca="false">IF(ISERROR(VLOOKUP($B980,$AB:$AX,10,0)),0,(VLOOKUP($B980,$AB:$AX,10,0)))</f>
        <v>0</v>
      </c>
    </row>
    <row r="981" customFormat="false" ht="12.75" hidden="true" customHeight="false" outlineLevel="0" collapsed="false">
      <c r="A981" s="174" t="s">
        <v>1617</v>
      </c>
      <c r="AA981" s="5" t="s">
        <v>1617</v>
      </c>
      <c r="BB981" s="85" t="n">
        <f aca="false">IF(ISERROR(VLOOKUP($B981,$AB:$AX,1,0)),0,(VLOOKUP($B981,$AB:$AX,1,0)))</f>
        <v>0</v>
      </c>
      <c r="BC981" s="86" t="n">
        <f aca="false">IF(ISERROR(VLOOKUP($B981,$AB:$AX,2,0)),0,(VLOOKUP($B981,$AB:$AX,2,0)))</f>
        <v>0</v>
      </c>
      <c r="BD981" s="164" t="n">
        <f aca="false">IF(ISERROR(VLOOKUP($B981,$AB:$AX,3,0)),0,(VLOOKUP($B981,$AB:$AX,3,0)))</f>
        <v>0</v>
      </c>
      <c r="BE981" s="164" t="n">
        <f aca="false">IF(ISERROR(VLOOKUP($B981,$AB:$AX,4,0)),0,(VLOOKUP($B981,$AB:$AX,4,0)))</f>
        <v>0</v>
      </c>
      <c r="BF981" s="164" t="n">
        <f aca="false">IF(ISERROR(VLOOKUP($B981,$AB:$AX,5,0)),0,(VLOOKUP($B981,$AB:$AX,5,0)))</f>
        <v>0</v>
      </c>
      <c r="BG981" s="164" t="n">
        <f aca="false">IF(ISERROR(VLOOKUP($B981,$AB:$AX,6,0)),0,(VLOOKUP($B981,$AB:$AX,6,0)))</f>
        <v>0</v>
      </c>
      <c r="BH981" s="164" t="n">
        <f aca="false">IF(ISERROR(VLOOKUP($B981,$AB:$AX,7,0)),0,(VLOOKUP($B981,$AB:$AX,7,0)))</f>
        <v>0</v>
      </c>
      <c r="BI981" s="164" t="n">
        <f aca="false">IF(ISERROR(VLOOKUP($B981,$AB:$AX,8,0)),0,(VLOOKUP($B981,$AB:$AX,8,0)))</f>
        <v>0</v>
      </c>
      <c r="BJ981" s="164" t="n">
        <f aca="false">IF(ISERROR(VLOOKUP($B981,$AB:$AX,9,0)),0,(VLOOKUP($B981,$AB:$AX,9,0)))</f>
        <v>0</v>
      </c>
      <c r="BK981" s="165" t="n">
        <f aca="false">IF(ISERROR(VLOOKUP($B981,$AB:$AX,10,0)),0,(VLOOKUP($B981,$AB:$AX,10,0)))</f>
        <v>0</v>
      </c>
    </row>
    <row r="982" customFormat="false" ht="12.75" hidden="true" customHeight="false" outlineLevel="0" collapsed="false">
      <c r="A982" s="174" t="s">
        <v>1618</v>
      </c>
      <c r="AA982" s="5" t="s">
        <v>1618</v>
      </c>
      <c r="BB982" s="85" t="n">
        <f aca="false">IF(ISERROR(VLOOKUP($B982,$AB:$AX,1,0)),0,(VLOOKUP($B982,$AB:$AX,1,0)))</f>
        <v>0</v>
      </c>
      <c r="BC982" s="86" t="n">
        <f aca="false">IF(ISERROR(VLOOKUP($B982,$AB:$AX,2,0)),0,(VLOOKUP($B982,$AB:$AX,2,0)))</f>
        <v>0</v>
      </c>
      <c r="BD982" s="164" t="n">
        <f aca="false">IF(ISERROR(VLOOKUP($B982,$AB:$AX,3,0)),0,(VLOOKUP($B982,$AB:$AX,3,0)))</f>
        <v>0</v>
      </c>
      <c r="BE982" s="164" t="n">
        <f aca="false">IF(ISERROR(VLOOKUP($B982,$AB:$AX,4,0)),0,(VLOOKUP($B982,$AB:$AX,4,0)))</f>
        <v>0</v>
      </c>
      <c r="BF982" s="164" t="n">
        <f aca="false">IF(ISERROR(VLOOKUP($B982,$AB:$AX,5,0)),0,(VLOOKUP($B982,$AB:$AX,5,0)))</f>
        <v>0</v>
      </c>
      <c r="BG982" s="164" t="n">
        <f aca="false">IF(ISERROR(VLOOKUP($B982,$AB:$AX,6,0)),0,(VLOOKUP($B982,$AB:$AX,6,0)))</f>
        <v>0</v>
      </c>
      <c r="BH982" s="164" t="n">
        <f aca="false">IF(ISERROR(VLOOKUP($B982,$AB:$AX,7,0)),0,(VLOOKUP($B982,$AB:$AX,7,0)))</f>
        <v>0</v>
      </c>
      <c r="BI982" s="164" t="n">
        <f aca="false">IF(ISERROR(VLOOKUP($B982,$AB:$AX,8,0)),0,(VLOOKUP($B982,$AB:$AX,8,0)))</f>
        <v>0</v>
      </c>
      <c r="BJ982" s="164" t="n">
        <f aca="false">IF(ISERROR(VLOOKUP($B982,$AB:$AX,9,0)),0,(VLOOKUP($B982,$AB:$AX,9,0)))</f>
        <v>0</v>
      </c>
      <c r="BK982" s="165" t="n">
        <f aca="false">IF(ISERROR(VLOOKUP($B982,$AB:$AX,10,0)),0,(VLOOKUP($B982,$AB:$AX,10,0)))</f>
        <v>0</v>
      </c>
    </row>
    <row r="983" customFormat="false" ht="12.75" hidden="true" customHeight="false" outlineLevel="0" collapsed="false">
      <c r="A983" s="174" t="s">
        <v>1619</v>
      </c>
      <c r="AA983" s="5" t="s">
        <v>1619</v>
      </c>
      <c r="BB983" s="85" t="n">
        <f aca="false">IF(ISERROR(VLOOKUP($B983,$AB:$AX,1,0)),0,(VLOOKUP($B983,$AB:$AX,1,0)))</f>
        <v>0</v>
      </c>
      <c r="BC983" s="86" t="n">
        <f aca="false">IF(ISERROR(VLOOKUP($B983,$AB:$AX,2,0)),0,(VLOOKUP($B983,$AB:$AX,2,0)))</f>
        <v>0</v>
      </c>
      <c r="BD983" s="164" t="n">
        <f aca="false">IF(ISERROR(VLOOKUP($B983,$AB:$AX,3,0)),0,(VLOOKUP($B983,$AB:$AX,3,0)))</f>
        <v>0</v>
      </c>
      <c r="BE983" s="164" t="n">
        <f aca="false">IF(ISERROR(VLOOKUP($B983,$AB:$AX,4,0)),0,(VLOOKUP($B983,$AB:$AX,4,0)))</f>
        <v>0</v>
      </c>
      <c r="BF983" s="164" t="n">
        <f aca="false">IF(ISERROR(VLOOKUP($B983,$AB:$AX,5,0)),0,(VLOOKUP($B983,$AB:$AX,5,0)))</f>
        <v>0</v>
      </c>
      <c r="BG983" s="164" t="n">
        <f aca="false">IF(ISERROR(VLOOKUP($B983,$AB:$AX,6,0)),0,(VLOOKUP($B983,$AB:$AX,6,0)))</f>
        <v>0</v>
      </c>
      <c r="BH983" s="164" t="n">
        <f aca="false">IF(ISERROR(VLOOKUP($B983,$AB:$AX,7,0)),0,(VLOOKUP($B983,$AB:$AX,7,0)))</f>
        <v>0</v>
      </c>
      <c r="BI983" s="164" t="n">
        <f aca="false">IF(ISERROR(VLOOKUP($B983,$AB:$AX,8,0)),0,(VLOOKUP($B983,$AB:$AX,8,0)))</f>
        <v>0</v>
      </c>
      <c r="BJ983" s="164" t="n">
        <f aca="false">IF(ISERROR(VLOOKUP($B983,$AB:$AX,9,0)),0,(VLOOKUP($B983,$AB:$AX,9,0)))</f>
        <v>0</v>
      </c>
      <c r="BK983" s="165" t="n">
        <f aca="false">IF(ISERROR(VLOOKUP($B983,$AB:$AX,10,0)),0,(VLOOKUP($B983,$AB:$AX,10,0)))</f>
        <v>0</v>
      </c>
    </row>
    <row r="984" customFormat="false" ht="12.75" hidden="true" customHeight="false" outlineLevel="0" collapsed="false">
      <c r="A984" s="174" t="s">
        <v>1620</v>
      </c>
      <c r="AA984" s="5" t="s">
        <v>1620</v>
      </c>
      <c r="BB984" s="85" t="n">
        <f aca="false">IF(ISERROR(VLOOKUP($B984,$AB:$AX,1,0)),0,(VLOOKUP($B984,$AB:$AX,1,0)))</f>
        <v>0</v>
      </c>
      <c r="BC984" s="86" t="n">
        <f aca="false">IF(ISERROR(VLOOKUP($B984,$AB:$AX,2,0)),0,(VLOOKUP($B984,$AB:$AX,2,0)))</f>
        <v>0</v>
      </c>
      <c r="BD984" s="164" t="n">
        <f aca="false">IF(ISERROR(VLOOKUP($B984,$AB:$AX,3,0)),0,(VLOOKUP($B984,$AB:$AX,3,0)))</f>
        <v>0</v>
      </c>
      <c r="BE984" s="164" t="n">
        <f aca="false">IF(ISERROR(VLOOKUP($B984,$AB:$AX,4,0)),0,(VLOOKUP($B984,$AB:$AX,4,0)))</f>
        <v>0</v>
      </c>
      <c r="BF984" s="164" t="n">
        <f aca="false">IF(ISERROR(VLOOKUP($B984,$AB:$AX,5,0)),0,(VLOOKUP($B984,$AB:$AX,5,0)))</f>
        <v>0</v>
      </c>
      <c r="BG984" s="164" t="n">
        <f aca="false">IF(ISERROR(VLOOKUP($B984,$AB:$AX,6,0)),0,(VLOOKUP($B984,$AB:$AX,6,0)))</f>
        <v>0</v>
      </c>
      <c r="BH984" s="164" t="n">
        <f aca="false">IF(ISERROR(VLOOKUP($B984,$AB:$AX,7,0)),0,(VLOOKUP($B984,$AB:$AX,7,0)))</f>
        <v>0</v>
      </c>
      <c r="BI984" s="164" t="n">
        <f aca="false">IF(ISERROR(VLOOKUP($B984,$AB:$AX,8,0)),0,(VLOOKUP($B984,$AB:$AX,8,0)))</f>
        <v>0</v>
      </c>
      <c r="BJ984" s="164" t="n">
        <f aca="false">IF(ISERROR(VLOOKUP($B984,$AB:$AX,9,0)),0,(VLOOKUP($B984,$AB:$AX,9,0)))</f>
        <v>0</v>
      </c>
      <c r="BK984" s="165" t="n">
        <f aca="false">IF(ISERROR(VLOOKUP($B984,$AB:$AX,10,0)),0,(VLOOKUP($B984,$AB:$AX,10,0)))</f>
        <v>0</v>
      </c>
    </row>
    <row r="985" customFormat="false" ht="12.75" hidden="true" customHeight="false" outlineLevel="0" collapsed="false">
      <c r="A985" s="174" t="s">
        <v>1621</v>
      </c>
      <c r="AA985" s="5" t="s">
        <v>1621</v>
      </c>
      <c r="BB985" s="85" t="n">
        <f aca="false">IF(ISERROR(VLOOKUP($B985,$AB:$AX,1,0)),0,(VLOOKUP($B985,$AB:$AX,1,0)))</f>
        <v>0</v>
      </c>
      <c r="BC985" s="86" t="n">
        <f aca="false">IF(ISERROR(VLOOKUP($B985,$AB:$AX,2,0)),0,(VLOOKUP($B985,$AB:$AX,2,0)))</f>
        <v>0</v>
      </c>
      <c r="BD985" s="164" t="n">
        <f aca="false">IF(ISERROR(VLOOKUP($B985,$AB:$AX,3,0)),0,(VLOOKUP($B985,$AB:$AX,3,0)))</f>
        <v>0</v>
      </c>
      <c r="BE985" s="164" t="n">
        <f aca="false">IF(ISERROR(VLOOKUP($B985,$AB:$AX,4,0)),0,(VLOOKUP($B985,$AB:$AX,4,0)))</f>
        <v>0</v>
      </c>
      <c r="BF985" s="164" t="n">
        <f aca="false">IF(ISERROR(VLOOKUP($B985,$AB:$AX,5,0)),0,(VLOOKUP($B985,$AB:$AX,5,0)))</f>
        <v>0</v>
      </c>
      <c r="BG985" s="164" t="n">
        <f aca="false">IF(ISERROR(VLOOKUP($B985,$AB:$AX,6,0)),0,(VLOOKUP($B985,$AB:$AX,6,0)))</f>
        <v>0</v>
      </c>
      <c r="BH985" s="164" t="n">
        <f aca="false">IF(ISERROR(VLOOKUP($B985,$AB:$AX,7,0)),0,(VLOOKUP($B985,$AB:$AX,7,0)))</f>
        <v>0</v>
      </c>
      <c r="BI985" s="164" t="n">
        <f aca="false">IF(ISERROR(VLOOKUP($B985,$AB:$AX,8,0)),0,(VLOOKUP($B985,$AB:$AX,8,0)))</f>
        <v>0</v>
      </c>
      <c r="BJ985" s="164" t="n">
        <f aca="false">IF(ISERROR(VLOOKUP($B985,$AB:$AX,9,0)),0,(VLOOKUP($B985,$AB:$AX,9,0)))</f>
        <v>0</v>
      </c>
      <c r="BK985" s="165" t="n">
        <f aca="false">IF(ISERROR(VLOOKUP($B985,$AB:$AX,10,0)),0,(VLOOKUP($B985,$AB:$AX,10,0)))</f>
        <v>0</v>
      </c>
    </row>
    <row r="986" customFormat="false" ht="12.75" hidden="true" customHeight="false" outlineLevel="0" collapsed="false">
      <c r="A986" s="174" t="s">
        <v>1622</v>
      </c>
      <c r="AA986" s="5" t="s">
        <v>1622</v>
      </c>
      <c r="BB986" s="85" t="n">
        <f aca="false">IF(ISERROR(VLOOKUP($B986,$AB:$AX,1,0)),0,(VLOOKUP($B986,$AB:$AX,1,0)))</f>
        <v>0</v>
      </c>
      <c r="BC986" s="86" t="n">
        <f aca="false">IF(ISERROR(VLOOKUP($B986,$AB:$AX,2,0)),0,(VLOOKUP($B986,$AB:$AX,2,0)))</f>
        <v>0</v>
      </c>
      <c r="BD986" s="164" t="n">
        <f aca="false">IF(ISERROR(VLOOKUP($B986,$AB:$AX,3,0)),0,(VLOOKUP($B986,$AB:$AX,3,0)))</f>
        <v>0</v>
      </c>
      <c r="BE986" s="164" t="n">
        <f aca="false">IF(ISERROR(VLOOKUP($B986,$AB:$AX,4,0)),0,(VLOOKUP($B986,$AB:$AX,4,0)))</f>
        <v>0</v>
      </c>
      <c r="BF986" s="164" t="n">
        <f aca="false">IF(ISERROR(VLOOKUP($B986,$AB:$AX,5,0)),0,(VLOOKUP($B986,$AB:$AX,5,0)))</f>
        <v>0</v>
      </c>
      <c r="BG986" s="164" t="n">
        <f aca="false">IF(ISERROR(VLOOKUP($B986,$AB:$AX,6,0)),0,(VLOOKUP($B986,$AB:$AX,6,0)))</f>
        <v>0</v>
      </c>
      <c r="BH986" s="164" t="n">
        <f aca="false">IF(ISERROR(VLOOKUP($B986,$AB:$AX,7,0)),0,(VLOOKUP($B986,$AB:$AX,7,0)))</f>
        <v>0</v>
      </c>
      <c r="BI986" s="164" t="n">
        <f aca="false">IF(ISERROR(VLOOKUP($B986,$AB:$AX,8,0)),0,(VLOOKUP($B986,$AB:$AX,8,0)))</f>
        <v>0</v>
      </c>
      <c r="BJ986" s="164" t="n">
        <f aca="false">IF(ISERROR(VLOOKUP($B986,$AB:$AX,9,0)),0,(VLOOKUP($B986,$AB:$AX,9,0)))</f>
        <v>0</v>
      </c>
      <c r="BK986" s="165" t="n">
        <f aca="false">IF(ISERROR(VLOOKUP($B986,$AB:$AX,10,0)),0,(VLOOKUP($B986,$AB:$AX,10,0)))</f>
        <v>0</v>
      </c>
    </row>
    <row r="987" customFormat="false" ht="12.75" hidden="true" customHeight="false" outlineLevel="0" collapsed="false">
      <c r="A987" s="174" t="s">
        <v>1623</v>
      </c>
      <c r="AA987" s="5" t="s">
        <v>1623</v>
      </c>
      <c r="BB987" s="85" t="n">
        <f aca="false">IF(ISERROR(VLOOKUP($B987,$AB:$AX,1,0)),0,(VLOOKUP($B987,$AB:$AX,1,0)))</f>
        <v>0</v>
      </c>
      <c r="BC987" s="86" t="n">
        <f aca="false">IF(ISERROR(VLOOKUP($B987,$AB:$AX,2,0)),0,(VLOOKUP($B987,$AB:$AX,2,0)))</f>
        <v>0</v>
      </c>
      <c r="BD987" s="164" t="n">
        <f aca="false">IF(ISERROR(VLOOKUP($B987,$AB:$AX,3,0)),0,(VLOOKUP($B987,$AB:$AX,3,0)))</f>
        <v>0</v>
      </c>
      <c r="BE987" s="164" t="n">
        <f aca="false">IF(ISERROR(VLOOKUP($B987,$AB:$AX,4,0)),0,(VLOOKUP($B987,$AB:$AX,4,0)))</f>
        <v>0</v>
      </c>
      <c r="BF987" s="164" t="n">
        <f aca="false">IF(ISERROR(VLOOKUP($B987,$AB:$AX,5,0)),0,(VLOOKUP($B987,$AB:$AX,5,0)))</f>
        <v>0</v>
      </c>
      <c r="BG987" s="164" t="n">
        <f aca="false">IF(ISERROR(VLOOKUP($B987,$AB:$AX,6,0)),0,(VLOOKUP($B987,$AB:$AX,6,0)))</f>
        <v>0</v>
      </c>
      <c r="BH987" s="164" t="n">
        <f aca="false">IF(ISERROR(VLOOKUP($B987,$AB:$AX,7,0)),0,(VLOOKUP($B987,$AB:$AX,7,0)))</f>
        <v>0</v>
      </c>
      <c r="BI987" s="164" t="n">
        <f aca="false">IF(ISERROR(VLOOKUP($B987,$AB:$AX,8,0)),0,(VLOOKUP($B987,$AB:$AX,8,0)))</f>
        <v>0</v>
      </c>
      <c r="BJ987" s="164" t="n">
        <f aca="false">IF(ISERROR(VLOOKUP($B987,$AB:$AX,9,0)),0,(VLOOKUP($B987,$AB:$AX,9,0)))</f>
        <v>0</v>
      </c>
      <c r="BK987" s="165" t="n">
        <f aca="false">IF(ISERROR(VLOOKUP($B987,$AB:$AX,10,0)),0,(VLOOKUP($B987,$AB:$AX,10,0)))</f>
        <v>0</v>
      </c>
    </row>
    <row r="988" customFormat="false" ht="12.75" hidden="true" customHeight="false" outlineLevel="0" collapsed="false">
      <c r="A988" s="174" t="s">
        <v>1624</v>
      </c>
      <c r="AA988" s="5" t="s">
        <v>1624</v>
      </c>
      <c r="BB988" s="85" t="n">
        <f aca="false">IF(ISERROR(VLOOKUP($B988,$AB:$AX,1,0)),0,(VLOOKUP($B988,$AB:$AX,1,0)))</f>
        <v>0</v>
      </c>
      <c r="BC988" s="86" t="n">
        <f aca="false">IF(ISERROR(VLOOKUP($B988,$AB:$AX,2,0)),0,(VLOOKUP($B988,$AB:$AX,2,0)))</f>
        <v>0</v>
      </c>
      <c r="BD988" s="164" t="n">
        <f aca="false">IF(ISERROR(VLOOKUP($B988,$AB:$AX,3,0)),0,(VLOOKUP($B988,$AB:$AX,3,0)))</f>
        <v>0</v>
      </c>
      <c r="BE988" s="164" t="n">
        <f aca="false">IF(ISERROR(VLOOKUP($B988,$AB:$AX,4,0)),0,(VLOOKUP($B988,$AB:$AX,4,0)))</f>
        <v>0</v>
      </c>
      <c r="BF988" s="164" t="n">
        <f aca="false">IF(ISERROR(VLOOKUP($B988,$AB:$AX,5,0)),0,(VLOOKUP($B988,$AB:$AX,5,0)))</f>
        <v>0</v>
      </c>
      <c r="BG988" s="164" t="n">
        <f aca="false">IF(ISERROR(VLOOKUP($B988,$AB:$AX,6,0)),0,(VLOOKUP($B988,$AB:$AX,6,0)))</f>
        <v>0</v>
      </c>
      <c r="BH988" s="164" t="n">
        <f aca="false">IF(ISERROR(VLOOKUP($B988,$AB:$AX,7,0)),0,(VLOOKUP($B988,$AB:$AX,7,0)))</f>
        <v>0</v>
      </c>
      <c r="BI988" s="164" t="n">
        <f aca="false">IF(ISERROR(VLOOKUP($B988,$AB:$AX,8,0)),0,(VLOOKUP($B988,$AB:$AX,8,0)))</f>
        <v>0</v>
      </c>
      <c r="BJ988" s="164" t="n">
        <f aca="false">IF(ISERROR(VLOOKUP($B988,$AB:$AX,9,0)),0,(VLOOKUP($B988,$AB:$AX,9,0)))</f>
        <v>0</v>
      </c>
      <c r="BK988" s="165" t="n">
        <f aca="false">IF(ISERROR(VLOOKUP($B988,$AB:$AX,10,0)),0,(VLOOKUP($B988,$AB:$AX,10,0)))</f>
        <v>0</v>
      </c>
    </row>
    <row r="989" customFormat="false" ht="12.75" hidden="true" customHeight="false" outlineLevel="0" collapsed="false">
      <c r="A989" s="174" t="s">
        <v>1625</v>
      </c>
      <c r="AA989" s="5" t="s">
        <v>1625</v>
      </c>
      <c r="BB989" s="85" t="n">
        <f aca="false">IF(ISERROR(VLOOKUP($B989,$AB:$AX,1,0)),0,(VLOOKUP($B989,$AB:$AX,1,0)))</f>
        <v>0</v>
      </c>
      <c r="BC989" s="86" t="n">
        <f aca="false">IF(ISERROR(VLOOKUP($B989,$AB:$AX,2,0)),0,(VLOOKUP($B989,$AB:$AX,2,0)))</f>
        <v>0</v>
      </c>
      <c r="BD989" s="164" t="n">
        <f aca="false">IF(ISERROR(VLOOKUP($B989,$AB:$AX,3,0)),0,(VLOOKUP($B989,$AB:$AX,3,0)))</f>
        <v>0</v>
      </c>
      <c r="BE989" s="164" t="n">
        <f aca="false">IF(ISERROR(VLOOKUP($B989,$AB:$AX,4,0)),0,(VLOOKUP($B989,$AB:$AX,4,0)))</f>
        <v>0</v>
      </c>
      <c r="BF989" s="164" t="n">
        <f aca="false">IF(ISERROR(VLOOKUP($B989,$AB:$AX,5,0)),0,(VLOOKUP($B989,$AB:$AX,5,0)))</f>
        <v>0</v>
      </c>
      <c r="BG989" s="164" t="n">
        <f aca="false">IF(ISERROR(VLOOKUP($B989,$AB:$AX,6,0)),0,(VLOOKUP($B989,$AB:$AX,6,0)))</f>
        <v>0</v>
      </c>
      <c r="BH989" s="164" t="n">
        <f aca="false">IF(ISERROR(VLOOKUP($B989,$AB:$AX,7,0)),0,(VLOOKUP($B989,$AB:$AX,7,0)))</f>
        <v>0</v>
      </c>
      <c r="BI989" s="164" t="n">
        <f aca="false">IF(ISERROR(VLOOKUP($B989,$AB:$AX,8,0)),0,(VLOOKUP($B989,$AB:$AX,8,0)))</f>
        <v>0</v>
      </c>
      <c r="BJ989" s="164" t="n">
        <f aca="false">IF(ISERROR(VLOOKUP($B989,$AB:$AX,9,0)),0,(VLOOKUP($B989,$AB:$AX,9,0)))</f>
        <v>0</v>
      </c>
      <c r="BK989" s="165" t="n">
        <f aca="false">IF(ISERROR(VLOOKUP($B989,$AB:$AX,10,0)),0,(VLOOKUP($B989,$AB:$AX,10,0)))</f>
        <v>0</v>
      </c>
    </row>
    <row r="990" customFormat="false" ht="12.75" hidden="true" customHeight="false" outlineLevel="0" collapsed="false">
      <c r="A990" s="174" t="s">
        <v>1626</v>
      </c>
      <c r="AA990" s="5" t="s">
        <v>1626</v>
      </c>
      <c r="BB990" s="85" t="n">
        <f aca="false">IF(ISERROR(VLOOKUP($B990,$AB:$AX,1,0)),0,(VLOOKUP($B990,$AB:$AX,1,0)))</f>
        <v>0</v>
      </c>
      <c r="BC990" s="86" t="n">
        <f aca="false">IF(ISERROR(VLOOKUP($B990,$AB:$AX,2,0)),0,(VLOOKUP($B990,$AB:$AX,2,0)))</f>
        <v>0</v>
      </c>
      <c r="BD990" s="164" t="n">
        <f aca="false">IF(ISERROR(VLOOKUP($B990,$AB:$AX,3,0)),0,(VLOOKUP($B990,$AB:$AX,3,0)))</f>
        <v>0</v>
      </c>
      <c r="BE990" s="164" t="n">
        <f aca="false">IF(ISERROR(VLOOKUP($B990,$AB:$AX,4,0)),0,(VLOOKUP($B990,$AB:$AX,4,0)))</f>
        <v>0</v>
      </c>
      <c r="BF990" s="164" t="n">
        <f aca="false">IF(ISERROR(VLOOKUP($B990,$AB:$AX,5,0)),0,(VLOOKUP($B990,$AB:$AX,5,0)))</f>
        <v>0</v>
      </c>
      <c r="BG990" s="164" t="n">
        <f aca="false">IF(ISERROR(VLOOKUP($B990,$AB:$AX,6,0)),0,(VLOOKUP($B990,$AB:$AX,6,0)))</f>
        <v>0</v>
      </c>
      <c r="BH990" s="164" t="n">
        <f aca="false">IF(ISERROR(VLOOKUP($B990,$AB:$AX,7,0)),0,(VLOOKUP($B990,$AB:$AX,7,0)))</f>
        <v>0</v>
      </c>
      <c r="BI990" s="164" t="n">
        <f aca="false">IF(ISERROR(VLOOKUP($B990,$AB:$AX,8,0)),0,(VLOOKUP($B990,$AB:$AX,8,0)))</f>
        <v>0</v>
      </c>
      <c r="BJ990" s="164" t="n">
        <f aca="false">IF(ISERROR(VLOOKUP($B990,$AB:$AX,9,0)),0,(VLOOKUP($B990,$AB:$AX,9,0)))</f>
        <v>0</v>
      </c>
      <c r="BK990" s="165" t="n">
        <f aca="false">IF(ISERROR(VLOOKUP($B990,$AB:$AX,10,0)),0,(VLOOKUP($B990,$AB:$AX,10,0)))</f>
        <v>0</v>
      </c>
    </row>
    <row r="991" customFormat="false" ht="12.75" hidden="true" customHeight="false" outlineLevel="0" collapsed="false">
      <c r="A991" s="174" t="s">
        <v>1627</v>
      </c>
      <c r="AA991" s="5" t="s">
        <v>1627</v>
      </c>
      <c r="BB991" s="85" t="n">
        <f aca="false">IF(ISERROR(VLOOKUP($B991,$AB:$AX,1,0)),0,(VLOOKUP($B991,$AB:$AX,1,0)))</f>
        <v>0</v>
      </c>
      <c r="BC991" s="86" t="n">
        <f aca="false">IF(ISERROR(VLOOKUP($B991,$AB:$AX,2,0)),0,(VLOOKUP($B991,$AB:$AX,2,0)))</f>
        <v>0</v>
      </c>
      <c r="BD991" s="164" t="n">
        <f aca="false">IF(ISERROR(VLOOKUP($B991,$AB:$AX,3,0)),0,(VLOOKUP($B991,$AB:$AX,3,0)))</f>
        <v>0</v>
      </c>
      <c r="BE991" s="164" t="n">
        <f aca="false">IF(ISERROR(VLOOKUP($B991,$AB:$AX,4,0)),0,(VLOOKUP($B991,$AB:$AX,4,0)))</f>
        <v>0</v>
      </c>
      <c r="BF991" s="164" t="n">
        <f aca="false">IF(ISERROR(VLOOKUP($B991,$AB:$AX,5,0)),0,(VLOOKUP($B991,$AB:$AX,5,0)))</f>
        <v>0</v>
      </c>
      <c r="BG991" s="164" t="n">
        <f aca="false">IF(ISERROR(VLOOKUP($B991,$AB:$AX,6,0)),0,(VLOOKUP($B991,$AB:$AX,6,0)))</f>
        <v>0</v>
      </c>
      <c r="BH991" s="164" t="n">
        <f aca="false">IF(ISERROR(VLOOKUP($B991,$AB:$AX,7,0)),0,(VLOOKUP($B991,$AB:$AX,7,0)))</f>
        <v>0</v>
      </c>
      <c r="BI991" s="164" t="n">
        <f aca="false">IF(ISERROR(VLOOKUP($B991,$AB:$AX,8,0)),0,(VLOOKUP($B991,$AB:$AX,8,0)))</f>
        <v>0</v>
      </c>
      <c r="BJ991" s="164" t="n">
        <f aca="false">IF(ISERROR(VLOOKUP($B991,$AB:$AX,9,0)),0,(VLOOKUP($B991,$AB:$AX,9,0)))</f>
        <v>0</v>
      </c>
      <c r="BK991" s="165" t="n">
        <f aca="false">IF(ISERROR(VLOOKUP($B991,$AB:$AX,10,0)),0,(VLOOKUP($B991,$AB:$AX,10,0)))</f>
        <v>0</v>
      </c>
    </row>
    <row r="992" customFormat="false" ht="12.75" hidden="true" customHeight="false" outlineLevel="0" collapsed="false">
      <c r="A992" s="174" t="s">
        <v>1628</v>
      </c>
      <c r="AA992" s="5" t="s">
        <v>1628</v>
      </c>
      <c r="BB992" s="85" t="n">
        <f aca="false">IF(ISERROR(VLOOKUP($B992,$AB:$AX,1,0)),0,(VLOOKUP($B992,$AB:$AX,1,0)))</f>
        <v>0</v>
      </c>
      <c r="BC992" s="86" t="n">
        <f aca="false">IF(ISERROR(VLOOKUP($B992,$AB:$AX,2,0)),0,(VLOOKUP($B992,$AB:$AX,2,0)))</f>
        <v>0</v>
      </c>
      <c r="BD992" s="164" t="n">
        <f aca="false">IF(ISERROR(VLOOKUP($B992,$AB:$AX,3,0)),0,(VLOOKUP($B992,$AB:$AX,3,0)))</f>
        <v>0</v>
      </c>
      <c r="BE992" s="164" t="n">
        <f aca="false">IF(ISERROR(VLOOKUP($B992,$AB:$AX,4,0)),0,(VLOOKUP($B992,$AB:$AX,4,0)))</f>
        <v>0</v>
      </c>
      <c r="BF992" s="164" t="n">
        <f aca="false">IF(ISERROR(VLOOKUP($B992,$AB:$AX,5,0)),0,(VLOOKUP($B992,$AB:$AX,5,0)))</f>
        <v>0</v>
      </c>
      <c r="BG992" s="164" t="n">
        <f aca="false">IF(ISERROR(VLOOKUP($B992,$AB:$AX,6,0)),0,(VLOOKUP($B992,$AB:$AX,6,0)))</f>
        <v>0</v>
      </c>
      <c r="BH992" s="164" t="n">
        <f aca="false">IF(ISERROR(VLOOKUP($B992,$AB:$AX,7,0)),0,(VLOOKUP($B992,$AB:$AX,7,0)))</f>
        <v>0</v>
      </c>
      <c r="BI992" s="164" t="n">
        <f aca="false">IF(ISERROR(VLOOKUP($B992,$AB:$AX,8,0)),0,(VLOOKUP($B992,$AB:$AX,8,0)))</f>
        <v>0</v>
      </c>
      <c r="BJ992" s="164" t="n">
        <f aca="false">IF(ISERROR(VLOOKUP($B992,$AB:$AX,9,0)),0,(VLOOKUP($B992,$AB:$AX,9,0)))</f>
        <v>0</v>
      </c>
      <c r="BK992" s="165" t="n">
        <f aca="false">IF(ISERROR(VLOOKUP($B992,$AB:$AX,10,0)),0,(VLOOKUP($B992,$AB:$AX,10,0)))</f>
        <v>0</v>
      </c>
    </row>
    <row r="993" customFormat="false" ht="12.75" hidden="true" customHeight="false" outlineLevel="0" collapsed="false">
      <c r="A993" s="174" t="s">
        <v>1629</v>
      </c>
      <c r="AA993" s="5" t="s">
        <v>1629</v>
      </c>
      <c r="BB993" s="85" t="n">
        <f aca="false">IF(ISERROR(VLOOKUP($B993,$AB:$AX,1,0)),0,(VLOOKUP($B993,$AB:$AX,1,0)))</f>
        <v>0</v>
      </c>
      <c r="BC993" s="86" t="n">
        <f aca="false">IF(ISERROR(VLOOKUP($B993,$AB:$AX,2,0)),0,(VLOOKUP($B993,$AB:$AX,2,0)))</f>
        <v>0</v>
      </c>
      <c r="BD993" s="164" t="n">
        <f aca="false">IF(ISERROR(VLOOKUP($B993,$AB:$AX,3,0)),0,(VLOOKUP($B993,$AB:$AX,3,0)))</f>
        <v>0</v>
      </c>
      <c r="BE993" s="164" t="n">
        <f aca="false">IF(ISERROR(VLOOKUP($B993,$AB:$AX,4,0)),0,(VLOOKUP($B993,$AB:$AX,4,0)))</f>
        <v>0</v>
      </c>
      <c r="BF993" s="164" t="n">
        <f aca="false">IF(ISERROR(VLOOKUP($B993,$AB:$AX,5,0)),0,(VLOOKUP($B993,$AB:$AX,5,0)))</f>
        <v>0</v>
      </c>
      <c r="BG993" s="164" t="n">
        <f aca="false">IF(ISERROR(VLOOKUP($B993,$AB:$AX,6,0)),0,(VLOOKUP($B993,$AB:$AX,6,0)))</f>
        <v>0</v>
      </c>
      <c r="BH993" s="164" t="n">
        <f aca="false">IF(ISERROR(VLOOKUP($B993,$AB:$AX,7,0)),0,(VLOOKUP($B993,$AB:$AX,7,0)))</f>
        <v>0</v>
      </c>
      <c r="BI993" s="164" t="n">
        <f aca="false">IF(ISERROR(VLOOKUP($B993,$AB:$AX,8,0)),0,(VLOOKUP($B993,$AB:$AX,8,0)))</f>
        <v>0</v>
      </c>
      <c r="BJ993" s="164" t="n">
        <f aca="false">IF(ISERROR(VLOOKUP($B993,$AB:$AX,9,0)),0,(VLOOKUP($B993,$AB:$AX,9,0)))</f>
        <v>0</v>
      </c>
      <c r="BK993" s="165" t="n">
        <f aca="false">IF(ISERROR(VLOOKUP($B993,$AB:$AX,10,0)),0,(VLOOKUP($B993,$AB:$AX,10,0)))</f>
        <v>0</v>
      </c>
    </row>
    <row r="994" customFormat="false" ht="12.75" hidden="true" customHeight="false" outlineLevel="0" collapsed="false">
      <c r="A994" s="174" t="s">
        <v>1630</v>
      </c>
      <c r="AA994" s="5" t="s">
        <v>1630</v>
      </c>
      <c r="BB994" s="85" t="n">
        <f aca="false">IF(ISERROR(VLOOKUP($B994,$AB:$AX,1,0)),0,(VLOOKUP($B994,$AB:$AX,1,0)))</f>
        <v>0</v>
      </c>
      <c r="BC994" s="86" t="n">
        <f aca="false">IF(ISERROR(VLOOKUP($B994,$AB:$AX,2,0)),0,(VLOOKUP($B994,$AB:$AX,2,0)))</f>
        <v>0</v>
      </c>
      <c r="BD994" s="164" t="n">
        <f aca="false">IF(ISERROR(VLOOKUP($B994,$AB:$AX,3,0)),0,(VLOOKUP($B994,$AB:$AX,3,0)))</f>
        <v>0</v>
      </c>
      <c r="BE994" s="164" t="n">
        <f aca="false">IF(ISERROR(VLOOKUP($B994,$AB:$AX,4,0)),0,(VLOOKUP($B994,$AB:$AX,4,0)))</f>
        <v>0</v>
      </c>
      <c r="BF994" s="164" t="n">
        <f aca="false">IF(ISERROR(VLOOKUP($B994,$AB:$AX,5,0)),0,(VLOOKUP($B994,$AB:$AX,5,0)))</f>
        <v>0</v>
      </c>
      <c r="BG994" s="164" t="n">
        <f aca="false">IF(ISERROR(VLOOKUP($B994,$AB:$AX,6,0)),0,(VLOOKUP($B994,$AB:$AX,6,0)))</f>
        <v>0</v>
      </c>
      <c r="BH994" s="164" t="n">
        <f aca="false">IF(ISERROR(VLOOKUP($B994,$AB:$AX,7,0)),0,(VLOOKUP($B994,$AB:$AX,7,0)))</f>
        <v>0</v>
      </c>
      <c r="BI994" s="164" t="n">
        <f aca="false">IF(ISERROR(VLOOKUP($B994,$AB:$AX,8,0)),0,(VLOOKUP($B994,$AB:$AX,8,0)))</f>
        <v>0</v>
      </c>
      <c r="BJ994" s="164" t="n">
        <f aca="false">IF(ISERROR(VLOOKUP($B994,$AB:$AX,9,0)),0,(VLOOKUP($B994,$AB:$AX,9,0)))</f>
        <v>0</v>
      </c>
      <c r="BK994" s="165" t="n">
        <f aca="false">IF(ISERROR(VLOOKUP($B994,$AB:$AX,10,0)),0,(VLOOKUP($B994,$AB:$AX,10,0)))</f>
        <v>0</v>
      </c>
    </row>
    <row r="995" customFormat="false" ht="12.75" hidden="true" customHeight="false" outlineLevel="0" collapsed="false">
      <c r="A995" s="174" t="s">
        <v>1631</v>
      </c>
      <c r="AA995" s="5" t="s">
        <v>1631</v>
      </c>
      <c r="BB995" s="85" t="n">
        <f aca="false">IF(ISERROR(VLOOKUP($B995,$AB:$AX,1,0)),0,(VLOOKUP($B995,$AB:$AX,1,0)))</f>
        <v>0</v>
      </c>
      <c r="BC995" s="86" t="n">
        <f aca="false">IF(ISERROR(VLOOKUP($B995,$AB:$AX,2,0)),0,(VLOOKUP($B995,$AB:$AX,2,0)))</f>
        <v>0</v>
      </c>
      <c r="BD995" s="164" t="n">
        <f aca="false">IF(ISERROR(VLOOKUP($B995,$AB:$AX,3,0)),0,(VLOOKUP($B995,$AB:$AX,3,0)))</f>
        <v>0</v>
      </c>
      <c r="BE995" s="164" t="n">
        <f aca="false">IF(ISERROR(VLOOKUP($B995,$AB:$AX,4,0)),0,(VLOOKUP($B995,$AB:$AX,4,0)))</f>
        <v>0</v>
      </c>
      <c r="BF995" s="164" t="n">
        <f aca="false">IF(ISERROR(VLOOKUP($B995,$AB:$AX,5,0)),0,(VLOOKUP($B995,$AB:$AX,5,0)))</f>
        <v>0</v>
      </c>
      <c r="BG995" s="164" t="n">
        <f aca="false">IF(ISERROR(VLOOKUP($B995,$AB:$AX,6,0)),0,(VLOOKUP($B995,$AB:$AX,6,0)))</f>
        <v>0</v>
      </c>
      <c r="BH995" s="164" t="n">
        <f aca="false">IF(ISERROR(VLOOKUP($B995,$AB:$AX,7,0)),0,(VLOOKUP($B995,$AB:$AX,7,0)))</f>
        <v>0</v>
      </c>
      <c r="BI995" s="164" t="n">
        <f aca="false">IF(ISERROR(VLOOKUP($B995,$AB:$AX,8,0)),0,(VLOOKUP($B995,$AB:$AX,8,0)))</f>
        <v>0</v>
      </c>
      <c r="BJ995" s="164" t="n">
        <f aca="false">IF(ISERROR(VLOOKUP($B995,$AB:$AX,9,0)),0,(VLOOKUP($B995,$AB:$AX,9,0)))</f>
        <v>0</v>
      </c>
      <c r="BK995" s="165" t="n">
        <f aca="false">IF(ISERROR(VLOOKUP($B995,$AB:$AX,10,0)),0,(VLOOKUP($B995,$AB:$AX,10,0)))</f>
        <v>0</v>
      </c>
    </row>
    <row r="996" customFormat="false" ht="12.75" hidden="true" customHeight="false" outlineLevel="0" collapsed="false">
      <c r="A996" s="174" t="s">
        <v>1632</v>
      </c>
      <c r="AA996" s="5" t="s">
        <v>1632</v>
      </c>
      <c r="BB996" s="85" t="n">
        <f aca="false">IF(ISERROR(VLOOKUP($B996,$AB:$AX,1,0)),0,(VLOOKUP($B996,$AB:$AX,1,0)))</f>
        <v>0</v>
      </c>
      <c r="BC996" s="86" t="n">
        <f aca="false">IF(ISERROR(VLOOKUP($B996,$AB:$AX,2,0)),0,(VLOOKUP($B996,$AB:$AX,2,0)))</f>
        <v>0</v>
      </c>
      <c r="BD996" s="164" t="n">
        <f aca="false">IF(ISERROR(VLOOKUP($B996,$AB:$AX,3,0)),0,(VLOOKUP($B996,$AB:$AX,3,0)))</f>
        <v>0</v>
      </c>
      <c r="BE996" s="164" t="n">
        <f aca="false">IF(ISERROR(VLOOKUP($B996,$AB:$AX,4,0)),0,(VLOOKUP($B996,$AB:$AX,4,0)))</f>
        <v>0</v>
      </c>
      <c r="BF996" s="164" t="n">
        <f aca="false">IF(ISERROR(VLOOKUP($B996,$AB:$AX,5,0)),0,(VLOOKUP($B996,$AB:$AX,5,0)))</f>
        <v>0</v>
      </c>
      <c r="BG996" s="164" t="n">
        <f aca="false">IF(ISERROR(VLOOKUP($B996,$AB:$AX,6,0)),0,(VLOOKUP($B996,$AB:$AX,6,0)))</f>
        <v>0</v>
      </c>
      <c r="BH996" s="164" t="n">
        <f aca="false">IF(ISERROR(VLOOKUP($B996,$AB:$AX,7,0)),0,(VLOOKUP($B996,$AB:$AX,7,0)))</f>
        <v>0</v>
      </c>
      <c r="BI996" s="164" t="n">
        <f aca="false">IF(ISERROR(VLOOKUP($B996,$AB:$AX,8,0)),0,(VLOOKUP($B996,$AB:$AX,8,0)))</f>
        <v>0</v>
      </c>
      <c r="BJ996" s="164" t="n">
        <f aca="false">IF(ISERROR(VLOOKUP($B996,$AB:$AX,9,0)),0,(VLOOKUP($B996,$AB:$AX,9,0)))</f>
        <v>0</v>
      </c>
      <c r="BK996" s="165" t="n">
        <f aca="false">IF(ISERROR(VLOOKUP($B996,$AB:$AX,10,0)),0,(VLOOKUP($B996,$AB:$AX,10,0)))</f>
        <v>0</v>
      </c>
    </row>
    <row r="997" customFormat="false" ht="12.75" hidden="true" customHeight="false" outlineLevel="0" collapsed="false">
      <c r="A997" s="174" t="s">
        <v>1633</v>
      </c>
      <c r="AA997" s="5" t="s">
        <v>1633</v>
      </c>
      <c r="BB997" s="85" t="n">
        <f aca="false">IF(ISERROR(VLOOKUP($B997,$AB:$AX,1,0)),0,(VLOOKUP($B997,$AB:$AX,1,0)))</f>
        <v>0</v>
      </c>
      <c r="BC997" s="86" t="n">
        <f aca="false">IF(ISERROR(VLOOKUP($B997,$AB:$AX,2,0)),0,(VLOOKUP($B997,$AB:$AX,2,0)))</f>
        <v>0</v>
      </c>
      <c r="BD997" s="164" t="n">
        <f aca="false">IF(ISERROR(VLOOKUP($B997,$AB:$AX,3,0)),0,(VLOOKUP($B997,$AB:$AX,3,0)))</f>
        <v>0</v>
      </c>
      <c r="BE997" s="164" t="n">
        <f aca="false">IF(ISERROR(VLOOKUP($B997,$AB:$AX,4,0)),0,(VLOOKUP($B997,$AB:$AX,4,0)))</f>
        <v>0</v>
      </c>
      <c r="BF997" s="164" t="n">
        <f aca="false">IF(ISERROR(VLOOKUP($B997,$AB:$AX,5,0)),0,(VLOOKUP($B997,$AB:$AX,5,0)))</f>
        <v>0</v>
      </c>
      <c r="BG997" s="164" t="n">
        <f aca="false">IF(ISERROR(VLOOKUP($B997,$AB:$AX,6,0)),0,(VLOOKUP($B997,$AB:$AX,6,0)))</f>
        <v>0</v>
      </c>
      <c r="BH997" s="164" t="n">
        <f aca="false">IF(ISERROR(VLOOKUP($B997,$AB:$AX,7,0)),0,(VLOOKUP($B997,$AB:$AX,7,0)))</f>
        <v>0</v>
      </c>
      <c r="BI997" s="164" t="n">
        <f aca="false">IF(ISERROR(VLOOKUP($B997,$AB:$AX,8,0)),0,(VLOOKUP($B997,$AB:$AX,8,0)))</f>
        <v>0</v>
      </c>
      <c r="BJ997" s="164" t="n">
        <f aca="false">IF(ISERROR(VLOOKUP($B997,$AB:$AX,9,0)),0,(VLOOKUP($B997,$AB:$AX,9,0)))</f>
        <v>0</v>
      </c>
      <c r="BK997" s="165" t="n">
        <f aca="false">IF(ISERROR(VLOOKUP($B997,$AB:$AX,10,0)),0,(VLOOKUP($B997,$AB:$AX,10,0)))</f>
        <v>0</v>
      </c>
    </row>
    <row r="998" customFormat="false" ht="12.75" hidden="true" customHeight="false" outlineLevel="0" collapsed="false">
      <c r="A998" s="174" t="s">
        <v>1634</v>
      </c>
      <c r="AA998" s="5" t="s">
        <v>1634</v>
      </c>
      <c r="BB998" s="85" t="n">
        <f aca="false">IF(ISERROR(VLOOKUP($B998,$AB:$AX,1,0)),0,(VLOOKUP($B998,$AB:$AX,1,0)))</f>
        <v>0</v>
      </c>
      <c r="BC998" s="86" t="n">
        <f aca="false">IF(ISERROR(VLOOKUP($B998,$AB:$AX,2,0)),0,(VLOOKUP($B998,$AB:$AX,2,0)))</f>
        <v>0</v>
      </c>
      <c r="BD998" s="164" t="n">
        <f aca="false">IF(ISERROR(VLOOKUP($B998,$AB:$AX,3,0)),0,(VLOOKUP($B998,$AB:$AX,3,0)))</f>
        <v>0</v>
      </c>
      <c r="BE998" s="164" t="n">
        <f aca="false">IF(ISERROR(VLOOKUP($B998,$AB:$AX,4,0)),0,(VLOOKUP($B998,$AB:$AX,4,0)))</f>
        <v>0</v>
      </c>
      <c r="BF998" s="164" t="n">
        <f aca="false">IF(ISERROR(VLOOKUP($B998,$AB:$AX,5,0)),0,(VLOOKUP($B998,$AB:$AX,5,0)))</f>
        <v>0</v>
      </c>
      <c r="BG998" s="164" t="n">
        <f aca="false">IF(ISERROR(VLOOKUP($B998,$AB:$AX,6,0)),0,(VLOOKUP($B998,$AB:$AX,6,0)))</f>
        <v>0</v>
      </c>
      <c r="BH998" s="164" t="n">
        <f aca="false">IF(ISERROR(VLOOKUP($B998,$AB:$AX,7,0)),0,(VLOOKUP($B998,$AB:$AX,7,0)))</f>
        <v>0</v>
      </c>
      <c r="BI998" s="164" t="n">
        <f aca="false">IF(ISERROR(VLOOKUP($B998,$AB:$AX,8,0)),0,(VLOOKUP($B998,$AB:$AX,8,0)))</f>
        <v>0</v>
      </c>
      <c r="BJ998" s="164" t="n">
        <f aca="false">IF(ISERROR(VLOOKUP($B998,$AB:$AX,9,0)),0,(VLOOKUP($B998,$AB:$AX,9,0)))</f>
        <v>0</v>
      </c>
      <c r="BK998" s="165" t="n">
        <f aca="false">IF(ISERROR(VLOOKUP($B998,$AB:$AX,10,0)),0,(VLOOKUP($B998,$AB:$AX,10,0)))</f>
        <v>0</v>
      </c>
    </row>
    <row r="999" customFormat="false" ht="12.75" hidden="true" customHeight="false" outlineLevel="0" collapsed="false">
      <c r="A999" s="174" t="s">
        <v>1635</v>
      </c>
      <c r="AA999" s="5" t="s">
        <v>1635</v>
      </c>
      <c r="BB999" s="85" t="n">
        <f aca="false">IF(ISERROR(VLOOKUP($B999,$AB:$AX,1,0)),0,(VLOOKUP($B999,$AB:$AX,1,0)))</f>
        <v>0</v>
      </c>
      <c r="BC999" s="86" t="n">
        <f aca="false">IF(ISERROR(VLOOKUP($B999,$AB:$AX,2,0)),0,(VLOOKUP($B999,$AB:$AX,2,0)))</f>
        <v>0</v>
      </c>
      <c r="BD999" s="164" t="n">
        <f aca="false">IF(ISERROR(VLOOKUP($B999,$AB:$AX,3,0)),0,(VLOOKUP($B999,$AB:$AX,3,0)))</f>
        <v>0</v>
      </c>
      <c r="BE999" s="164" t="n">
        <f aca="false">IF(ISERROR(VLOOKUP($B999,$AB:$AX,4,0)),0,(VLOOKUP($B999,$AB:$AX,4,0)))</f>
        <v>0</v>
      </c>
      <c r="BF999" s="164" t="n">
        <f aca="false">IF(ISERROR(VLOOKUP($B999,$AB:$AX,5,0)),0,(VLOOKUP($B999,$AB:$AX,5,0)))</f>
        <v>0</v>
      </c>
      <c r="BG999" s="164" t="n">
        <f aca="false">IF(ISERROR(VLOOKUP($B999,$AB:$AX,6,0)),0,(VLOOKUP($B999,$AB:$AX,6,0)))</f>
        <v>0</v>
      </c>
      <c r="BH999" s="164" t="n">
        <f aca="false">IF(ISERROR(VLOOKUP($B999,$AB:$AX,7,0)),0,(VLOOKUP($B999,$AB:$AX,7,0)))</f>
        <v>0</v>
      </c>
      <c r="BI999" s="164" t="n">
        <f aca="false">IF(ISERROR(VLOOKUP($B999,$AB:$AX,8,0)),0,(VLOOKUP($B999,$AB:$AX,8,0)))</f>
        <v>0</v>
      </c>
      <c r="BJ999" s="164" t="n">
        <f aca="false">IF(ISERROR(VLOOKUP($B999,$AB:$AX,9,0)),0,(VLOOKUP($B999,$AB:$AX,9,0)))</f>
        <v>0</v>
      </c>
      <c r="BK999" s="165" t="n">
        <f aca="false">IF(ISERROR(VLOOKUP($B999,$AB:$AX,10,0)),0,(VLOOKUP($B999,$AB:$AX,10,0)))</f>
        <v>0</v>
      </c>
    </row>
    <row r="1000" customFormat="false" ht="12.75" hidden="true" customHeight="false" outlineLevel="0" collapsed="false">
      <c r="A1000" s="174" t="s">
        <v>1636</v>
      </c>
      <c r="AA1000" s="5" t="s">
        <v>1636</v>
      </c>
      <c r="BB1000" s="85" t="n">
        <f aca="false">IF(ISERROR(VLOOKUP($B1000,$AB:$AX,1,0)),0,(VLOOKUP($B1000,$AB:$AX,1,0)))</f>
        <v>0</v>
      </c>
      <c r="BC1000" s="86" t="n">
        <f aca="false">IF(ISERROR(VLOOKUP($B1000,$AB:$AX,2,0)),0,(VLOOKUP($B1000,$AB:$AX,2,0)))</f>
        <v>0</v>
      </c>
      <c r="BD1000" s="164" t="n">
        <f aca="false">IF(ISERROR(VLOOKUP($B1000,$AB:$AX,3,0)),0,(VLOOKUP($B1000,$AB:$AX,3,0)))</f>
        <v>0</v>
      </c>
      <c r="BE1000" s="164" t="n">
        <f aca="false">IF(ISERROR(VLOOKUP($B1000,$AB:$AX,4,0)),0,(VLOOKUP($B1000,$AB:$AX,4,0)))</f>
        <v>0</v>
      </c>
      <c r="BF1000" s="164" t="n">
        <f aca="false">IF(ISERROR(VLOOKUP($B1000,$AB:$AX,5,0)),0,(VLOOKUP($B1000,$AB:$AX,5,0)))</f>
        <v>0</v>
      </c>
      <c r="BG1000" s="164" t="n">
        <f aca="false">IF(ISERROR(VLOOKUP($B1000,$AB:$AX,6,0)),0,(VLOOKUP($B1000,$AB:$AX,6,0)))</f>
        <v>0</v>
      </c>
      <c r="BH1000" s="164" t="n">
        <f aca="false">IF(ISERROR(VLOOKUP($B1000,$AB:$AX,7,0)),0,(VLOOKUP($B1000,$AB:$AX,7,0)))</f>
        <v>0</v>
      </c>
      <c r="BI1000" s="164" t="n">
        <f aca="false">IF(ISERROR(VLOOKUP($B1000,$AB:$AX,8,0)),0,(VLOOKUP($B1000,$AB:$AX,8,0)))</f>
        <v>0</v>
      </c>
      <c r="BJ1000" s="164" t="n">
        <f aca="false">IF(ISERROR(VLOOKUP($B1000,$AB:$AX,9,0)),0,(VLOOKUP($B1000,$AB:$AX,9,0)))</f>
        <v>0</v>
      </c>
      <c r="BK1000" s="165" t="n">
        <f aca="false">IF(ISERROR(VLOOKUP($B1000,$AB:$AX,10,0)),0,(VLOOKUP($B1000,$AB:$AX,10,0)))</f>
        <v>0</v>
      </c>
    </row>
    <row r="1001" customFormat="false" ht="12.75" hidden="true" customHeight="false" outlineLevel="0" collapsed="false">
      <c r="A1001" s="174" t="s">
        <v>1637</v>
      </c>
      <c r="AA1001" s="5" t="s">
        <v>1637</v>
      </c>
      <c r="BB1001" s="85" t="n">
        <f aca="false">IF(ISERROR(VLOOKUP($B1001,$AB:$AX,1,0)),0,(VLOOKUP($B1001,$AB:$AX,1,0)))</f>
        <v>0</v>
      </c>
      <c r="BC1001" s="86" t="n">
        <f aca="false">IF(ISERROR(VLOOKUP($B1001,$AB:$AX,2,0)),0,(VLOOKUP($B1001,$AB:$AX,2,0)))</f>
        <v>0</v>
      </c>
      <c r="BD1001" s="164" t="n">
        <f aca="false">IF(ISERROR(VLOOKUP($B1001,$AB:$AX,3,0)),0,(VLOOKUP($B1001,$AB:$AX,3,0)))</f>
        <v>0</v>
      </c>
      <c r="BE1001" s="164" t="n">
        <f aca="false">IF(ISERROR(VLOOKUP($B1001,$AB:$AX,4,0)),0,(VLOOKUP($B1001,$AB:$AX,4,0)))</f>
        <v>0</v>
      </c>
      <c r="BF1001" s="164" t="n">
        <f aca="false">IF(ISERROR(VLOOKUP($B1001,$AB:$AX,5,0)),0,(VLOOKUP($B1001,$AB:$AX,5,0)))</f>
        <v>0</v>
      </c>
      <c r="BG1001" s="164" t="n">
        <f aca="false">IF(ISERROR(VLOOKUP($B1001,$AB:$AX,6,0)),0,(VLOOKUP($B1001,$AB:$AX,6,0)))</f>
        <v>0</v>
      </c>
      <c r="BH1001" s="164" t="n">
        <f aca="false">IF(ISERROR(VLOOKUP($B1001,$AB:$AX,7,0)),0,(VLOOKUP($B1001,$AB:$AX,7,0)))</f>
        <v>0</v>
      </c>
      <c r="BI1001" s="164" t="n">
        <f aca="false">IF(ISERROR(VLOOKUP($B1001,$AB:$AX,8,0)),0,(VLOOKUP($B1001,$AB:$AX,8,0)))</f>
        <v>0</v>
      </c>
      <c r="BJ1001" s="164" t="n">
        <f aca="false">IF(ISERROR(VLOOKUP($B1001,$AB:$AX,9,0)),0,(VLOOKUP($B1001,$AB:$AX,9,0)))</f>
        <v>0</v>
      </c>
      <c r="BK1001" s="165" t="n">
        <f aca="false">IF(ISERROR(VLOOKUP($B1001,$AB:$AX,10,0)),0,(VLOOKUP($B1001,$AB:$AX,10,0)))</f>
        <v>0</v>
      </c>
    </row>
    <row r="1002" customFormat="false" ht="12.75" hidden="true" customHeight="false" outlineLevel="0" collapsed="false">
      <c r="A1002" s="174" t="s">
        <v>1638</v>
      </c>
      <c r="AA1002" s="5" t="s">
        <v>1638</v>
      </c>
      <c r="BB1002" s="85" t="n">
        <f aca="false">IF(ISERROR(VLOOKUP($B1002,$AB:$AX,1,0)),0,(VLOOKUP($B1002,$AB:$AX,1,0)))</f>
        <v>0</v>
      </c>
      <c r="BC1002" s="86" t="n">
        <f aca="false">IF(ISERROR(VLOOKUP($B1002,$AB:$AX,2,0)),0,(VLOOKUP($B1002,$AB:$AX,2,0)))</f>
        <v>0</v>
      </c>
      <c r="BD1002" s="164" t="n">
        <f aca="false">IF(ISERROR(VLOOKUP($B1002,$AB:$AX,3,0)),0,(VLOOKUP($B1002,$AB:$AX,3,0)))</f>
        <v>0</v>
      </c>
      <c r="BE1002" s="164" t="n">
        <f aca="false">IF(ISERROR(VLOOKUP($B1002,$AB:$AX,4,0)),0,(VLOOKUP($B1002,$AB:$AX,4,0)))</f>
        <v>0</v>
      </c>
      <c r="BF1002" s="164" t="n">
        <f aca="false">IF(ISERROR(VLOOKUP($B1002,$AB:$AX,5,0)),0,(VLOOKUP($B1002,$AB:$AX,5,0)))</f>
        <v>0</v>
      </c>
      <c r="BG1002" s="164" t="n">
        <f aca="false">IF(ISERROR(VLOOKUP($B1002,$AB:$AX,6,0)),0,(VLOOKUP($B1002,$AB:$AX,6,0)))</f>
        <v>0</v>
      </c>
      <c r="BH1002" s="164" t="n">
        <f aca="false">IF(ISERROR(VLOOKUP($B1002,$AB:$AX,7,0)),0,(VLOOKUP($B1002,$AB:$AX,7,0)))</f>
        <v>0</v>
      </c>
      <c r="BI1002" s="164" t="n">
        <f aca="false">IF(ISERROR(VLOOKUP($B1002,$AB:$AX,8,0)),0,(VLOOKUP($B1002,$AB:$AX,8,0)))</f>
        <v>0</v>
      </c>
      <c r="BJ1002" s="164" t="n">
        <f aca="false">IF(ISERROR(VLOOKUP($B1002,$AB:$AX,9,0)),0,(VLOOKUP($B1002,$AB:$AX,9,0)))</f>
        <v>0</v>
      </c>
      <c r="BK1002" s="165" t="n">
        <f aca="false">IF(ISERROR(VLOOKUP($B1002,$AB:$AX,10,0)),0,(VLOOKUP($B1002,$AB:$AX,10,0)))</f>
        <v>0</v>
      </c>
    </row>
    <row r="1003" customFormat="false" ht="12.75" hidden="true" customHeight="false" outlineLevel="0" collapsed="false">
      <c r="A1003" s="174" t="s">
        <v>1639</v>
      </c>
      <c r="AA1003" s="5" t="s">
        <v>1639</v>
      </c>
      <c r="BB1003" s="85" t="n">
        <f aca="false">IF(ISERROR(VLOOKUP($B1003,$AB:$AX,1,0)),0,(VLOOKUP($B1003,$AB:$AX,1,0)))</f>
        <v>0</v>
      </c>
      <c r="BC1003" s="86" t="n">
        <f aca="false">IF(ISERROR(VLOOKUP($B1003,$AB:$AX,2,0)),0,(VLOOKUP($B1003,$AB:$AX,2,0)))</f>
        <v>0</v>
      </c>
      <c r="BD1003" s="164" t="n">
        <f aca="false">IF(ISERROR(VLOOKUP($B1003,$AB:$AX,3,0)),0,(VLOOKUP($B1003,$AB:$AX,3,0)))</f>
        <v>0</v>
      </c>
      <c r="BE1003" s="164" t="n">
        <f aca="false">IF(ISERROR(VLOOKUP($B1003,$AB:$AX,4,0)),0,(VLOOKUP($B1003,$AB:$AX,4,0)))</f>
        <v>0</v>
      </c>
      <c r="BF1003" s="164" t="n">
        <f aca="false">IF(ISERROR(VLOOKUP($B1003,$AB:$AX,5,0)),0,(VLOOKUP($B1003,$AB:$AX,5,0)))</f>
        <v>0</v>
      </c>
      <c r="BG1003" s="164" t="n">
        <f aca="false">IF(ISERROR(VLOOKUP($B1003,$AB:$AX,6,0)),0,(VLOOKUP($B1003,$AB:$AX,6,0)))</f>
        <v>0</v>
      </c>
      <c r="BH1003" s="164" t="n">
        <f aca="false">IF(ISERROR(VLOOKUP($B1003,$AB:$AX,7,0)),0,(VLOOKUP($B1003,$AB:$AX,7,0)))</f>
        <v>0</v>
      </c>
      <c r="BI1003" s="164" t="n">
        <f aca="false">IF(ISERROR(VLOOKUP($B1003,$AB:$AX,8,0)),0,(VLOOKUP($B1003,$AB:$AX,8,0)))</f>
        <v>0</v>
      </c>
      <c r="BJ1003" s="164" t="n">
        <f aca="false">IF(ISERROR(VLOOKUP($B1003,$AB:$AX,9,0)),0,(VLOOKUP($B1003,$AB:$AX,9,0)))</f>
        <v>0</v>
      </c>
      <c r="BK1003" s="165" t="n">
        <f aca="false">IF(ISERROR(VLOOKUP($B1003,$AB:$AX,10,0)),0,(VLOOKUP($B1003,$AB:$AX,10,0)))</f>
        <v>0</v>
      </c>
    </row>
    <row r="1004" customFormat="false" ht="12.75" hidden="true" customHeight="false" outlineLevel="0" collapsed="false">
      <c r="A1004" s="174" t="s">
        <v>1640</v>
      </c>
      <c r="AA1004" s="5" t="s">
        <v>1640</v>
      </c>
      <c r="BB1004" s="85" t="n">
        <f aca="false">IF(ISERROR(VLOOKUP($B1004,$AB:$AX,1,0)),0,(VLOOKUP($B1004,$AB:$AX,1,0)))</f>
        <v>0</v>
      </c>
      <c r="BC1004" s="86" t="n">
        <f aca="false">IF(ISERROR(VLOOKUP($B1004,$AB:$AX,2,0)),0,(VLOOKUP($B1004,$AB:$AX,2,0)))</f>
        <v>0</v>
      </c>
      <c r="BD1004" s="164" t="n">
        <f aca="false">IF(ISERROR(VLOOKUP($B1004,$AB:$AX,3,0)),0,(VLOOKUP($B1004,$AB:$AX,3,0)))</f>
        <v>0</v>
      </c>
      <c r="BE1004" s="164" t="n">
        <f aca="false">IF(ISERROR(VLOOKUP($B1004,$AB:$AX,4,0)),0,(VLOOKUP($B1004,$AB:$AX,4,0)))</f>
        <v>0</v>
      </c>
      <c r="BF1004" s="164" t="n">
        <f aca="false">IF(ISERROR(VLOOKUP($B1004,$AB:$AX,5,0)),0,(VLOOKUP($B1004,$AB:$AX,5,0)))</f>
        <v>0</v>
      </c>
      <c r="BG1004" s="164" t="n">
        <f aca="false">IF(ISERROR(VLOOKUP($B1004,$AB:$AX,6,0)),0,(VLOOKUP($B1004,$AB:$AX,6,0)))</f>
        <v>0</v>
      </c>
      <c r="BH1004" s="164" t="n">
        <f aca="false">IF(ISERROR(VLOOKUP($B1004,$AB:$AX,7,0)),0,(VLOOKUP($B1004,$AB:$AX,7,0)))</f>
        <v>0</v>
      </c>
      <c r="BI1004" s="164" t="n">
        <f aca="false">IF(ISERROR(VLOOKUP($B1004,$AB:$AX,8,0)),0,(VLOOKUP($B1004,$AB:$AX,8,0)))</f>
        <v>0</v>
      </c>
      <c r="BJ1004" s="164" t="n">
        <f aca="false">IF(ISERROR(VLOOKUP($B1004,$AB:$AX,9,0)),0,(VLOOKUP($B1004,$AB:$AX,9,0)))</f>
        <v>0</v>
      </c>
      <c r="BK1004" s="165" t="n">
        <f aca="false">IF(ISERROR(VLOOKUP($B1004,$AB:$AX,10,0)),0,(VLOOKUP($B1004,$AB:$AX,10,0)))</f>
        <v>0</v>
      </c>
    </row>
    <row r="1005" customFormat="false" ht="12.75" hidden="true" customHeight="false" outlineLevel="0" collapsed="false">
      <c r="A1005" s="174" t="s">
        <v>1641</v>
      </c>
      <c r="AA1005" s="5" t="s">
        <v>1641</v>
      </c>
      <c r="BB1005" s="85" t="n">
        <f aca="false">IF(ISERROR(VLOOKUP($B1005,$AB:$AX,1,0)),0,(VLOOKUP($B1005,$AB:$AX,1,0)))</f>
        <v>0</v>
      </c>
      <c r="BC1005" s="86" t="n">
        <f aca="false">IF(ISERROR(VLOOKUP($B1005,$AB:$AX,2,0)),0,(VLOOKUP($B1005,$AB:$AX,2,0)))</f>
        <v>0</v>
      </c>
      <c r="BD1005" s="164" t="n">
        <f aca="false">IF(ISERROR(VLOOKUP($B1005,$AB:$AX,3,0)),0,(VLOOKUP($B1005,$AB:$AX,3,0)))</f>
        <v>0</v>
      </c>
      <c r="BE1005" s="164" t="n">
        <f aca="false">IF(ISERROR(VLOOKUP($B1005,$AB:$AX,4,0)),0,(VLOOKUP($B1005,$AB:$AX,4,0)))</f>
        <v>0</v>
      </c>
      <c r="BF1005" s="164" t="n">
        <f aca="false">IF(ISERROR(VLOOKUP($B1005,$AB:$AX,5,0)),0,(VLOOKUP($B1005,$AB:$AX,5,0)))</f>
        <v>0</v>
      </c>
      <c r="BG1005" s="164" t="n">
        <f aca="false">IF(ISERROR(VLOOKUP($B1005,$AB:$AX,6,0)),0,(VLOOKUP($B1005,$AB:$AX,6,0)))</f>
        <v>0</v>
      </c>
      <c r="BH1005" s="164" t="n">
        <f aca="false">IF(ISERROR(VLOOKUP($B1005,$AB:$AX,7,0)),0,(VLOOKUP($B1005,$AB:$AX,7,0)))</f>
        <v>0</v>
      </c>
      <c r="BI1005" s="164" t="n">
        <f aca="false">IF(ISERROR(VLOOKUP($B1005,$AB:$AX,8,0)),0,(VLOOKUP($B1005,$AB:$AX,8,0)))</f>
        <v>0</v>
      </c>
      <c r="BJ1005" s="164" t="n">
        <f aca="false">IF(ISERROR(VLOOKUP($B1005,$AB:$AX,9,0)),0,(VLOOKUP($B1005,$AB:$AX,9,0)))</f>
        <v>0</v>
      </c>
      <c r="BK1005" s="165" t="n">
        <f aca="false">IF(ISERROR(VLOOKUP($B1005,$AB:$AX,10,0)),0,(VLOOKUP($B1005,$AB:$AX,10,0)))</f>
        <v>0</v>
      </c>
    </row>
    <row r="1006" customFormat="false" ht="12.75" hidden="true" customHeight="false" outlineLevel="0" collapsed="false">
      <c r="A1006" s="174" t="s">
        <v>1664</v>
      </c>
      <c r="B1006" s="94" t="n">
        <v>0</v>
      </c>
      <c r="D1006" s="22" t="n">
        <v>0</v>
      </c>
      <c r="E1006" s="22" t="n">
        <v>0</v>
      </c>
      <c r="F1006" s="22" t="n">
        <v>0</v>
      </c>
      <c r="G1006" s="21" t="n">
        <v>0</v>
      </c>
      <c r="H1006" s="22" t="n">
        <v>0</v>
      </c>
      <c r="I1006" s="22" t="n">
        <v>0</v>
      </c>
      <c r="J1006" s="149" t="n">
        <v>0</v>
      </c>
      <c r="K1006" s="149" t="n">
        <v>0</v>
      </c>
      <c r="AA1006" s="5" t="s">
        <v>1664</v>
      </c>
      <c r="AB1006" s="5" t="n">
        <v>0</v>
      </c>
      <c r="AD1006" s="5" t="n">
        <v>0</v>
      </c>
      <c r="AE1006" s="5" t="n">
        <v>0</v>
      </c>
      <c r="AF1006" s="5" t="n">
        <v>0</v>
      </c>
      <c r="AG1006" s="5" t="n">
        <v>0</v>
      </c>
      <c r="AH1006" s="5" t="n">
        <v>0</v>
      </c>
      <c r="AI1006" s="5" t="n">
        <v>0</v>
      </c>
      <c r="AJ1006" s="5" t="n">
        <v>0</v>
      </c>
      <c r="AK1006" s="5" t="n">
        <v>0</v>
      </c>
      <c r="BB1006" s="85" t="n">
        <f aca="false">IF(ISERROR(VLOOKUP($B1006,$AB:$AX,1,0)),0,(VLOOKUP($B1006,$AB:$AX,1,0)))</f>
        <v>0</v>
      </c>
      <c r="BC1006" s="86" t="n">
        <f aca="false">IF(ISERROR(VLOOKUP($B1006,$AB:$AX,2,0)),0,(VLOOKUP($B1006,$AB:$AX,2,0)))</f>
        <v>0</v>
      </c>
      <c r="BD1006" s="164" t="n">
        <f aca="false">IF(ISERROR(VLOOKUP($B1006,$AB:$AX,3,0)),0,(VLOOKUP($B1006,$AB:$AX,3,0)))</f>
        <v>0</v>
      </c>
      <c r="BE1006" s="164" t="n">
        <f aca="false">IF(ISERROR(VLOOKUP($B1006,$AB:$AX,4,0)),0,(VLOOKUP($B1006,$AB:$AX,4,0)))</f>
        <v>0</v>
      </c>
      <c r="BF1006" s="164" t="n">
        <f aca="false">IF(ISERROR(VLOOKUP($B1006,$AB:$AX,5,0)),0,(VLOOKUP($B1006,$AB:$AX,5,0)))</f>
        <v>0</v>
      </c>
      <c r="BG1006" s="164" t="n">
        <f aca="false">IF(ISERROR(VLOOKUP($B1006,$AB:$AX,6,0)),0,(VLOOKUP($B1006,$AB:$AX,6,0)))</f>
        <v>0</v>
      </c>
      <c r="BH1006" s="164" t="n">
        <f aca="false">IF(ISERROR(VLOOKUP($B1006,$AB:$AX,7,0)),0,(VLOOKUP($B1006,$AB:$AX,7,0)))</f>
        <v>0</v>
      </c>
      <c r="BI1006" s="164" t="n">
        <f aca="false">IF(ISERROR(VLOOKUP($B1006,$AB:$AX,8,0)),0,(VLOOKUP($B1006,$AB:$AX,8,0)))</f>
        <v>0</v>
      </c>
      <c r="BJ1006" s="164" t="n">
        <f aca="false">IF(ISERROR(VLOOKUP($B1006,$AB:$AX,9,0)),0,(VLOOKUP($B1006,$AB:$AX,9,0)))</f>
        <v>0</v>
      </c>
      <c r="BK1006" s="165" t="n">
        <f aca="false">IF(ISERROR(VLOOKUP($B1006,$AB:$AX,10,0)),0,(VLOOKUP($B1006,$AB:$AX,10,0)))</f>
        <v>0</v>
      </c>
    </row>
    <row r="1007" customFormat="false" ht="12.75" hidden="false" customHeight="false" outlineLevel="0" collapsed="false">
      <c r="A1007" s="174" t="s">
        <v>1642</v>
      </c>
      <c r="B1007" s="166" t="s">
        <v>161</v>
      </c>
      <c r="AA1007" s="5" t="s">
        <v>1642</v>
      </c>
      <c r="AB1007" s="146" t="s">
        <v>161</v>
      </c>
      <c r="BB1007" s="85" t="str">
        <f aca="false">IF(ISERROR(VLOOKUP($B1007,$AB:$AX,1,0)),0,(VLOOKUP($B1007,$AB:$AX,1,0)))</f>
        <v>DEALS REMOVED</v>
      </c>
      <c r="BC1007" s="86" t="n">
        <f aca="false">IF(ISERROR(VLOOKUP($B1007,$AB:$AX,2,0)),0,(VLOOKUP($B1007,$AB:$AX,2,0)))</f>
        <v>0</v>
      </c>
      <c r="BD1007" s="164" t="n">
        <f aca="false">IF(ISERROR(VLOOKUP($B1007,$AB:$AX,3,0)),0,(VLOOKUP($B1007,$AB:$AX,3,0)))</f>
        <v>0</v>
      </c>
      <c r="BE1007" s="164" t="n">
        <f aca="false">IF(ISERROR(VLOOKUP($B1007,$AB:$AX,4,0)),0,(VLOOKUP($B1007,$AB:$AX,4,0)))</f>
        <v>0</v>
      </c>
      <c r="BF1007" s="164" t="n">
        <f aca="false">IF(ISERROR(VLOOKUP($B1007,$AB:$AX,5,0)),0,(VLOOKUP($B1007,$AB:$AX,5,0)))</f>
        <v>0</v>
      </c>
      <c r="BG1007" s="164" t="n">
        <f aca="false">IF(ISERROR(VLOOKUP($B1007,$AB:$AX,6,0)),0,(VLOOKUP($B1007,$AB:$AX,6,0)))</f>
        <v>0</v>
      </c>
      <c r="BH1007" s="164" t="n">
        <f aca="false">IF(ISERROR(VLOOKUP($B1007,$AB:$AX,7,0)),0,(VLOOKUP($B1007,$AB:$AX,7,0)))</f>
        <v>0</v>
      </c>
      <c r="BI1007" s="164" t="n">
        <f aca="false">IF(ISERROR(VLOOKUP($B1007,$AB:$AX,8,0)),0,(VLOOKUP($B1007,$AB:$AX,8,0)))</f>
        <v>0</v>
      </c>
      <c r="BJ1007" s="164" t="n">
        <f aca="false">IF(ISERROR(VLOOKUP($B1007,$AB:$AX,9,0)),0,(VLOOKUP($B1007,$AB:$AX,9,0)))</f>
        <v>0</v>
      </c>
      <c r="BK1007" s="165" t="n">
        <f aca="false">IF(ISERROR(VLOOKUP($B1007,$AB:$AX,10,0)),0,(VLOOKUP($B1007,$AB:$AX,10,0)))</f>
        <v>0</v>
      </c>
    </row>
    <row r="1008" customFormat="false" ht="12.75" hidden="true" customHeight="false" outlineLevel="0" collapsed="false">
      <c r="A1008" s="174" t="s">
        <v>1643</v>
      </c>
      <c r="AA1008" s="5" t="s">
        <v>1643</v>
      </c>
      <c r="BB1008" s="85" t="n">
        <f aca="false">IF(ISERROR(VLOOKUP($B1008,$AB:$AX,1,0)),0,(VLOOKUP($B1008,$AB:$AX,1,0)))</f>
        <v>0</v>
      </c>
      <c r="BC1008" s="86" t="n">
        <f aca="false">IF(ISERROR(VLOOKUP($B1008,$AB:$AX,2,0)),0,(VLOOKUP($B1008,$AB:$AX,2,0)))</f>
        <v>0</v>
      </c>
      <c r="BD1008" s="164" t="n">
        <f aca="false">IF(ISERROR(VLOOKUP($B1008,$AB:$AX,3,0)),0,(VLOOKUP($B1008,$AB:$AX,3,0)))</f>
        <v>0</v>
      </c>
      <c r="BE1008" s="164" t="n">
        <f aca="false">IF(ISERROR(VLOOKUP($B1008,$AB:$AX,4,0)),0,(VLOOKUP($B1008,$AB:$AX,4,0)))</f>
        <v>0</v>
      </c>
      <c r="BF1008" s="164" t="n">
        <f aca="false">IF(ISERROR(VLOOKUP($B1008,$AB:$AX,5,0)),0,(VLOOKUP($B1008,$AB:$AX,5,0)))</f>
        <v>0</v>
      </c>
      <c r="BG1008" s="164" t="n">
        <f aca="false">IF(ISERROR(VLOOKUP($B1008,$AB:$AX,6,0)),0,(VLOOKUP($B1008,$AB:$AX,6,0)))</f>
        <v>0</v>
      </c>
      <c r="BH1008" s="164" t="n">
        <f aca="false">IF(ISERROR(VLOOKUP($B1008,$AB:$AX,7,0)),0,(VLOOKUP($B1008,$AB:$AX,7,0)))</f>
        <v>0</v>
      </c>
      <c r="BI1008" s="164" t="n">
        <f aca="false">IF(ISERROR(VLOOKUP($B1008,$AB:$AX,8,0)),0,(VLOOKUP($B1008,$AB:$AX,8,0)))</f>
        <v>0</v>
      </c>
      <c r="BJ1008" s="164" t="n">
        <f aca="false">IF(ISERROR(VLOOKUP($B1008,$AB:$AX,9,0)),0,(VLOOKUP($B1008,$AB:$AX,9,0)))</f>
        <v>0</v>
      </c>
      <c r="BK1008" s="165" t="n">
        <f aca="false">IF(ISERROR(VLOOKUP($B1008,$AB:$AX,10,0)),0,(VLOOKUP($B1008,$AB:$AX,10,0)))</f>
        <v>0</v>
      </c>
    </row>
    <row r="1009" customFormat="false" ht="12.75" hidden="true" customHeight="false" outlineLevel="0" collapsed="false">
      <c r="A1009" s="174" t="s">
        <v>1644</v>
      </c>
      <c r="AA1009" s="5" t="s">
        <v>1644</v>
      </c>
      <c r="BB1009" s="85" t="n">
        <f aca="false">IF(ISERROR(VLOOKUP($B1009,$AB:$AX,1,0)),0,(VLOOKUP($B1009,$AB:$AX,1,0)))</f>
        <v>0</v>
      </c>
      <c r="BC1009" s="86" t="n">
        <f aca="false">IF(ISERROR(VLOOKUP($B1009,$AB:$AX,2,0)),0,(VLOOKUP($B1009,$AB:$AX,2,0)))</f>
        <v>0</v>
      </c>
      <c r="BD1009" s="164" t="n">
        <f aca="false">IF(ISERROR(VLOOKUP($B1009,$AB:$AX,3,0)),0,(VLOOKUP($B1009,$AB:$AX,3,0)))</f>
        <v>0</v>
      </c>
      <c r="BE1009" s="164" t="n">
        <f aca="false">IF(ISERROR(VLOOKUP($B1009,$AB:$AX,4,0)),0,(VLOOKUP($B1009,$AB:$AX,4,0)))</f>
        <v>0</v>
      </c>
      <c r="BF1009" s="164" t="n">
        <f aca="false">IF(ISERROR(VLOOKUP($B1009,$AB:$AX,5,0)),0,(VLOOKUP($B1009,$AB:$AX,5,0)))</f>
        <v>0</v>
      </c>
      <c r="BG1009" s="164" t="n">
        <f aca="false">IF(ISERROR(VLOOKUP($B1009,$AB:$AX,6,0)),0,(VLOOKUP($B1009,$AB:$AX,6,0)))</f>
        <v>0</v>
      </c>
      <c r="BH1009" s="164" t="n">
        <f aca="false">IF(ISERROR(VLOOKUP($B1009,$AB:$AX,7,0)),0,(VLOOKUP($B1009,$AB:$AX,7,0)))</f>
        <v>0</v>
      </c>
      <c r="BI1009" s="164" t="n">
        <f aca="false">IF(ISERROR(VLOOKUP($B1009,$AB:$AX,8,0)),0,(VLOOKUP($B1009,$AB:$AX,8,0)))</f>
        <v>0</v>
      </c>
      <c r="BJ1009" s="164" t="n">
        <f aca="false">IF(ISERROR(VLOOKUP($B1009,$AB:$AX,9,0)),0,(VLOOKUP($B1009,$AB:$AX,9,0)))</f>
        <v>0</v>
      </c>
      <c r="BK1009" s="165" t="n">
        <f aca="false">IF(ISERROR(VLOOKUP($B1009,$AB:$AX,10,0)),0,(VLOOKUP($B1009,$AB:$AX,10,0)))</f>
        <v>0</v>
      </c>
    </row>
    <row r="1010" customFormat="false" ht="12.75" hidden="true" customHeight="false" outlineLevel="0" collapsed="false">
      <c r="A1010" s="174" t="s">
        <v>1645</v>
      </c>
      <c r="AA1010" s="5" t="s">
        <v>1645</v>
      </c>
      <c r="BB1010" s="85" t="n">
        <f aca="false">IF(ISERROR(VLOOKUP($B1010,$AB:$AX,1,0)),0,(VLOOKUP($B1010,$AB:$AX,1,0)))</f>
        <v>0</v>
      </c>
      <c r="BC1010" s="86" t="n">
        <f aca="false">IF(ISERROR(VLOOKUP($B1010,$AB:$AX,2,0)),0,(VLOOKUP($B1010,$AB:$AX,2,0)))</f>
        <v>0</v>
      </c>
      <c r="BD1010" s="164" t="n">
        <f aca="false">IF(ISERROR(VLOOKUP($B1010,$AB:$AX,3,0)),0,(VLOOKUP($B1010,$AB:$AX,3,0)))</f>
        <v>0</v>
      </c>
      <c r="BE1010" s="164" t="n">
        <f aca="false">IF(ISERROR(VLOOKUP($B1010,$AB:$AX,4,0)),0,(VLOOKUP($B1010,$AB:$AX,4,0)))</f>
        <v>0</v>
      </c>
      <c r="BF1010" s="164" t="n">
        <f aca="false">IF(ISERROR(VLOOKUP($B1010,$AB:$AX,5,0)),0,(VLOOKUP($B1010,$AB:$AX,5,0)))</f>
        <v>0</v>
      </c>
      <c r="BG1010" s="164" t="n">
        <f aca="false">IF(ISERROR(VLOOKUP($B1010,$AB:$AX,6,0)),0,(VLOOKUP($B1010,$AB:$AX,6,0)))</f>
        <v>0</v>
      </c>
      <c r="BH1010" s="164" t="n">
        <f aca="false">IF(ISERROR(VLOOKUP($B1010,$AB:$AX,7,0)),0,(VLOOKUP($B1010,$AB:$AX,7,0)))</f>
        <v>0</v>
      </c>
      <c r="BI1010" s="164" t="n">
        <f aca="false">IF(ISERROR(VLOOKUP($B1010,$AB:$AX,8,0)),0,(VLOOKUP($B1010,$AB:$AX,8,0)))</f>
        <v>0</v>
      </c>
      <c r="BJ1010" s="164" t="n">
        <f aca="false">IF(ISERROR(VLOOKUP($B1010,$AB:$AX,9,0)),0,(VLOOKUP($B1010,$AB:$AX,9,0)))</f>
        <v>0</v>
      </c>
      <c r="BK1010" s="165" t="n">
        <f aca="false">IF(ISERROR(VLOOKUP($B1010,$AB:$AX,10,0)),0,(VLOOKUP($B1010,$AB:$AX,10,0)))</f>
        <v>0</v>
      </c>
    </row>
    <row r="1011" customFormat="false" ht="12.75" hidden="true" customHeight="false" outlineLevel="0" collapsed="false">
      <c r="A1011" s="174" t="s">
        <v>1646</v>
      </c>
      <c r="AA1011" s="5" t="s">
        <v>1646</v>
      </c>
      <c r="BB1011" s="85" t="n">
        <f aca="false">IF(ISERROR(VLOOKUP($B1011,$AB:$AX,1,0)),0,(VLOOKUP($B1011,$AB:$AX,1,0)))</f>
        <v>0</v>
      </c>
      <c r="BC1011" s="86" t="n">
        <f aca="false">IF(ISERROR(VLOOKUP($B1011,$AB:$AX,2,0)),0,(VLOOKUP($B1011,$AB:$AX,2,0)))</f>
        <v>0</v>
      </c>
      <c r="BD1011" s="164" t="n">
        <f aca="false">IF(ISERROR(VLOOKUP($B1011,$AB:$AX,3,0)),0,(VLOOKUP($B1011,$AB:$AX,3,0)))</f>
        <v>0</v>
      </c>
      <c r="BE1011" s="164" t="n">
        <f aca="false">IF(ISERROR(VLOOKUP($B1011,$AB:$AX,4,0)),0,(VLOOKUP($B1011,$AB:$AX,4,0)))</f>
        <v>0</v>
      </c>
      <c r="BF1011" s="164" t="n">
        <f aca="false">IF(ISERROR(VLOOKUP($B1011,$AB:$AX,5,0)),0,(VLOOKUP($B1011,$AB:$AX,5,0)))</f>
        <v>0</v>
      </c>
      <c r="BG1011" s="164" t="n">
        <f aca="false">IF(ISERROR(VLOOKUP($B1011,$AB:$AX,6,0)),0,(VLOOKUP($B1011,$AB:$AX,6,0)))</f>
        <v>0</v>
      </c>
      <c r="BH1011" s="164" t="n">
        <f aca="false">IF(ISERROR(VLOOKUP($B1011,$AB:$AX,7,0)),0,(VLOOKUP($B1011,$AB:$AX,7,0)))</f>
        <v>0</v>
      </c>
      <c r="BI1011" s="164" t="n">
        <f aca="false">IF(ISERROR(VLOOKUP($B1011,$AB:$AX,8,0)),0,(VLOOKUP($B1011,$AB:$AX,8,0)))</f>
        <v>0</v>
      </c>
      <c r="BJ1011" s="164" t="n">
        <f aca="false">IF(ISERROR(VLOOKUP($B1011,$AB:$AX,9,0)),0,(VLOOKUP($B1011,$AB:$AX,9,0)))</f>
        <v>0</v>
      </c>
      <c r="BK1011" s="165" t="n">
        <f aca="false">IF(ISERROR(VLOOKUP($B1011,$AB:$AX,10,0)),0,(VLOOKUP($B1011,$AB:$AX,10,0)))</f>
        <v>0</v>
      </c>
    </row>
    <row r="1012" customFormat="false" ht="12.75" hidden="true" customHeight="false" outlineLevel="0" collapsed="false">
      <c r="A1012" s="174" t="s">
        <v>1647</v>
      </c>
      <c r="AA1012" s="5" t="s">
        <v>1647</v>
      </c>
      <c r="BB1012" s="85" t="n">
        <f aca="false">IF(ISERROR(VLOOKUP($B1012,$AB:$AX,1,0)),0,(VLOOKUP($B1012,$AB:$AX,1,0)))</f>
        <v>0</v>
      </c>
      <c r="BC1012" s="86" t="n">
        <f aca="false">IF(ISERROR(VLOOKUP($B1012,$AB:$AX,2,0)),0,(VLOOKUP($B1012,$AB:$AX,2,0)))</f>
        <v>0</v>
      </c>
      <c r="BD1012" s="164" t="n">
        <f aca="false">IF(ISERROR(VLOOKUP($B1012,$AB:$AX,3,0)),0,(VLOOKUP($B1012,$AB:$AX,3,0)))</f>
        <v>0</v>
      </c>
      <c r="BE1012" s="164" t="n">
        <f aca="false">IF(ISERROR(VLOOKUP($B1012,$AB:$AX,4,0)),0,(VLOOKUP($B1012,$AB:$AX,4,0)))</f>
        <v>0</v>
      </c>
      <c r="BF1012" s="164" t="n">
        <f aca="false">IF(ISERROR(VLOOKUP($B1012,$AB:$AX,5,0)),0,(VLOOKUP($B1012,$AB:$AX,5,0)))</f>
        <v>0</v>
      </c>
      <c r="BG1012" s="164" t="n">
        <f aca="false">IF(ISERROR(VLOOKUP($B1012,$AB:$AX,6,0)),0,(VLOOKUP($B1012,$AB:$AX,6,0)))</f>
        <v>0</v>
      </c>
      <c r="BH1012" s="164" t="n">
        <f aca="false">IF(ISERROR(VLOOKUP($B1012,$AB:$AX,7,0)),0,(VLOOKUP($B1012,$AB:$AX,7,0)))</f>
        <v>0</v>
      </c>
      <c r="BI1012" s="164" t="n">
        <f aca="false">IF(ISERROR(VLOOKUP($B1012,$AB:$AX,8,0)),0,(VLOOKUP($B1012,$AB:$AX,8,0)))</f>
        <v>0</v>
      </c>
      <c r="BJ1012" s="164" t="n">
        <f aca="false">IF(ISERROR(VLOOKUP($B1012,$AB:$AX,9,0)),0,(VLOOKUP($B1012,$AB:$AX,9,0)))</f>
        <v>0</v>
      </c>
      <c r="BK1012" s="165" t="n">
        <f aca="false">IF(ISERROR(VLOOKUP($B1012,$AB:$AX,10,0)),0,(VLOOKUP($B1012,$AB:$AX,10,0)))</f>
        <v>0</v>
      </c>
    </row>
    <row r="1013" customFormat="false" ht="12.75" hidden="true" customHeight="false" outlineLevel="0" collapsed="false">
      <c r="A1013" s="174" t="s">
        <v>1648</v>
      </c>
      <c r="AA1013" s="5" t="s">
        <v>1648</v>
      </c>
      <c r="BB1013" s="85" t="n">
        <f aca="false">IF(ISERROR(VLOOKUP($B1013,$AB:$AX,1,0)),0,(VLOOKUP($B1013,$AB:$AX,1,0)))</f>
        <v>0</v>
      </c>
      <c r="BC1013" s="86" t="n">
        <f aca="false">IF(ISERROR(VLOOKUP($B1013,$AB:$AX,2,0)),0,(VLOOKUP($B1013,$AB:$AX,2,0)))</f>
        <v>0</v>
      </c>
      <c r="BD1013" s="164" t="n">
        <f aca="false">IF(ISERROR(VLOOKUP($B1013,$AB:$AX,3,0)),0,(VLOOKUP($B1013,$AB:$AX,3,0)))</f>
        <v>0</v>
      </c>
      <c r="BE1013" s="164" t="n">
        <f aca="false">IF(ISERROR(VLOOKUP($B1013,$AB:$AX,4,0)),0,(VLOOKUP($B1013,$AB:$AX,4,0)))</f>
        <v>0</v>
      </c>
      <c r="BF1013" s="164" t="n">
        <f aca="false">IF(ISERROR(VLOOKUP($B1013,$AB:$AX,5,0)),0,(VLOOKUP($B1013,$AB:$AX,5,0)))</f>
        <v>0</v>
      </c>
      <c r="BG1013" s="164" t="n">
        <f aca="false">IF(ISERROR(VLOOKUP($B1013,$AB:$AX,6,0)),0,(VLOOKUP($B1013,$AB:$AX,6,0)))</f>
        <v>0</v>
      </c>
      <c r="BH1013" s="164" t="n">
        <f aca="false">IF(ISERROR(VLOOKUP($B1013,$AB:$AX,7,0)),0,(VLOOKUP($B1013,$AB:$AX,7,0)))</f>
        <v>0</v>
      </c>
      <c r="BI1013" s="164" t="n">
        <f aca="false">IF(ISERROR(VLOOKUP($B1013,$AB:$AX,8,0)),0,(VLOOKUP($B1013,$AB:$AX,8,0)))</f>
        <v>0</v>
      </c>
      <c r="BJ1013" s="164" t="n">
        <f aca="false">IF(ISERROR(VLOOKUP($B1013,$AB:$AX,9,0)),0,(VLOOKUP($B1013,$AB:$AX,9,0)))</f>
        <v>0</v>
      </c>
      <c r="BK1013" s="165" t="n">
        <f aca="false">IF(ISERROR(VLOOKUP($B1013,$AB:$AX,10,0)),0,(VLOOKUP($B1013,$AB:$AX,10,0)))</f>
        <v>0</v>
      </c>
    </row>
    <row r="1014" customFormat="false" ht="12.75" hidden="true" customHeight="false" outlineLevel="0" collapsed="false">
      <c r="A1014" s="174" t="s">
        <v>1649</v>
      </c>
      <c r="AA1014" s="5" t="s">
        <v>1649</v>
      </c>
      <c r="BB1014" s="85" t="n">
        <f aca="false">IF(ISERROR(VLOOKUP($B1014,$AB:$AX,1,0)),0,(VLOOKUP($B1014,$AB:$AX,1,0)))</f>
        <v>0</v>
      </c>
      <c r="BC1014" s="86" t="n">
        <f aca="false">IF(ISERROR(VLOOKUP($B1014,$AB:$AX,2,0)),0,(VLOOKUP($B1014,$AB:$AX,2,0)))</f>
        <v>0</v>
      </c>
      <c r="BD1014" s="164" t="n">
        <f aca="false">IF(ISERROR(VLOOKUP($B1014,$AB:$AX,3,0)),0,(VLOOKUP($B1014,$AB:$AX,3,0)))</f>
        <v>0</v>
      </c>
      <c r="BE1014" s="164" t="n">
        <f aca="false">IF(ISERROR(VLOOKUP($B1014,$AB:$AX,4,0)),0,(VLOOKUP($B1014,$AB:$AX,4,0)))</f>
        <v>0</v>
      </c>
      <c r="BF1014" s="164" t="n">
        <f aca="false">IF(ISERROR(VLOOKUP($B1014,$AB:$AX,5,0)),0,(VLOOKUP($B1014,$AB:$AX,5,0)))</f>
        <v>0</v>
      </c>
      <c r="BG1014" s="164" t="n">
        <f aca="false">IF(ISERROR(VLOOKUP($B1014,$AB:$AX,6,0)),0,(VLOOKUP($B1014,$AB:$AX,6,0)))</f>
        <v>0</v>
      </c>
      <c r="BH1014" s="164" t="n">
        <f aca="false">IF(ISERROR(VLOOKUP($B1014,$AB:$AX,7,0)),0,(VLOOKUP($B1014,$AB:$AX,7,0)))</f>
        <v>0</v>
      </c>
      <c r="BI1014" s="164" t="n">
        <f aca="false">IF(ISERROR(VLOOKUP($B1014,$AB:$AX,8,0)),0,(VLOOKUP($B1014,$AB:$AX,8,0)))</f>
        <v>0</v>
      </c>
      <c r="BJ1014" s="164" t="n">
        <f aca="false">IF(ISERROR(VLOOKUP($B1014,$AB:$AX,9,0)),0,(VLOOKUP($B1014,$AB:$AX,9,0)))</f>
        <v>0</v>
      </c>
      <c r="BK1014" s="165" t="n">
        <f aca="false">IF(ISERROR(VLOOKUP($B1014,$AB:$AX,10,0)),0,(VLOOKUP($B1014,$AB:$AX,10,0)))</f>
        <v>0</v>
      </c>
    </row>
    <row r="1015" customFormat="false" ht="12.75" hidden="true" customHeight="false" outlineLevel="0" collapsed="false">
      <c r="A1015" s="174" t="s">
        <v>1650</v>
      </c>
      <c r="AA1015" s="5" t="s">
        <v>1650</v>
      </c>
      <c r="BB1015" s="85" t="n">
        <f aca="false">IF(ISERROR(VLOOKUP($B1015,$AB:$AX,1,0)),0,(VLOOKUP($B1015,$AB:$AX,1,0)))</f>
        <v>0</v>
      </c>
      <c r="BC1015" s="86" t="n">
        <f aca="false">IF(ISERROR(VLOOKUP($B1015,$AB:$AX,2,0)),0,(VLOOKUP($B1015,$AB:$AX,2,0)))</f>
        <v>0</v>
      </c>
      <c r="BD1015" s="164" t="n">
        <f aca="false">IF(ISERROR(VLOOKUP($B1015,$AB:$AX,3,0)),0,(VLOOKUP($B1015,$AB:$AX,3,0)))</f>
        <v>0</v>
      </c>
      <c r="BE1015" s="164" t="n">
        <f aca="false">IF(ISERROR(VLOOKUP($B1015,$AB:$AX,4,0)),0,(VLOOKUP($B1015,$AB:$AX,4,0)))</f>
        <v>0</v>
      </c>
      <c r="BF1015" s="164" t="n">
        <f aca="false">IF(ISERROR(VLOOKUP($B1015,$AB:$AX,5,0)),0,(VLOOKUP($B1015,$AB:$AX,5,0)))</f>
        <v>0</v>
      </c>
      <c r="BG1015" s="164" t="n">
        <f aca="false">IF(ISERROR(VLOOKUP($B1015,$AB:$AX,6,0)),0,(VLOOKUP($B1015,$AB:$AX,6,0)))</f>
        <v>0</v>
      </c>
      <c r="BH1015" s="164" t="n">
        <f aca="false">IF(ISERROR(VLOOKUP($B1015,$AB:$AX,7,0)),0,(VLOOKUP($B1015,$AB:$AX,7,0)))</f>
        <v>0</v>
      </c>
      <c r="BI1015" s="164" t="n">
        <f aca="false">IF(ISERROR(VLOOKUP($B1015,$AB:$AX,8,0)),0,(VLOOKUP($B1015,$AB:$AX,8,0)))</f>
        <v>0</v>
      </c>
      <c r="BJ1015" s="164" t="n">
        <f aca="false">IF(ISERROR(VLOOKUP($B1015,$AB:$AX,9,0)),0,(VLOOKUP($B1015,$AB:$AX,9,0)))</f>
        <v>0</v>
      </c>
      <c r="BK1015" s="165" t="n">
        <f aca="false">IF(ISERROR(VLOOKUP($B1015,$AB:$AX,10,0)),0,(VLOOKUP($B1015,$AB:$AX,10,0)))</f>
        <v>0</v>
      </c>
    </row>
    <row r="1016" customFormat="false" ht="12.75" hidden="true" customHeight="false" outlineLevel="0" collapsed="false">
      <c r="A1016" s="174" t="s">
        <v>1651</v>
      </c>
      <c r="AA1016" s="5" t="s">
        <v>1651</v>
      </c>
      <c r="BB1016" s="85" t="n">
        <f aca="false">IF(ISERROR(VLOOKUP($B1016,$AB:$AX,1,0)),0,(VLOOKUP($B1016,$AB:$AX,1,0)))</f>
        <v>0</v>
      </c>
      <c r="BC1016" s="86" t="n">
        <f aca="false">IF(ISERROR(VLOOKUP($B1016,$AB:$AX,2,0)),0,(VLOOKUP($B1016,$AB:$AX,2,0)))</f>
        <v>0</v>
      </c>
      <c r="BD1016" s="164" t="n">
        <f aca="false">IF(ISERROR(VLOOKUP($B1016,$AB:$AX,3,0)),0,(VLOOKUP($B1016,$AB:$AX,3,0)))</f>
        <v>0</v>
      </c>
      <c r="BE1016" s="164" t="n">
        <f aca="false">IF(ISERROR(VLOOKUP($B1016,$AB:$AX,4,0)),0,(VLOOKUP($B1016,$AB:$AX,4,0)))</f>
        <v>0</v>
      </c>
      <c r="BF1016" s="164" t="n">
        <f aca="false">IF(ISERROR(VLOOKUP($B1016,$AB:$AX,5,0)),0,(VLOOKUP($B1016,$AB:$AX,5,0)))</f>
        <v>0</v>
      </c>
      <c r="BG1016" s="164" t="n">
        <f aca="false">IF(ISERROR(VLOOKUP($B1016,$AB:$AX,6,0)),0,(VLOOKUP($B1016,$AB:$AX,6,0)))</f>
        <v>0</v>
      </c>
      <c r="BH1016" s="164" t="n">
        <f aca="false">IF(ISERROR(VLOOKUP($B1016,$AB:$AX,7,0)),0,(VLOOKUP($B1016,$AB:$AX,7,0)))</f>
        <v>0</v>
      </c>
      <c r="BI1016" s="164" t="n">
        <f aca="false">IF(ISERROR(VLOOKUP($B1016,$AB:$AX,8,0)),0,(VLOOKUP($B1016,$AB:$AX,8,0)))</f>
        <v>0</v>
      </c>
      <c r="BJ1016" s="164" t="n">
        <f aca="false">IF(ISERROR(VLOOKUP($B1016,$AB:$AX,9,0)),0,(VLOOKUP($B1016,$AB:$AX,9,0)))</f>
        <v>0</v>
      </c>
      <c r="BK1016" s="165" t="n">
        <f aca="false">IF(ISERROR(VLOOKUP($B1016,$AB:$AX,10,0)),0,(VLOOKUP($B1016,$AB:$AX,10,0)))</f>
        <v>0</v>
      </c>
    </row>
    <row r="1017" customFormat="false" ht="12.75" hidden="true" customHeight="false" outlineLevel="0" collapsed="false">
      <c r="A1017" s="174" t="s">
        <v>1652</v>
      </c>
      <c r="AA1017" s="5" t="s">
        <v>1652</v>
      </c>
      <c r="BB1017" s="85" t="n">
        <f aca="false">IF(ISERROR(VLOOKUP($B1017,$AB:$AX,1,0)),0,(VLOOKUP($B1017,$AB:$AX,1,0)))</f>
        <v>0</v>
      </c>
      <c r="BC1017" s="86" t="n">
        <f aca="false">IF(ISERROR(VLOOKUP($B1017,$AB:$AX,2,0)),0,(VLOOKUP($B1017,$AB:$AX,2,0)))</f>
        <v>0</v>
      </c>
      <c r="BD1017" s="164" t="n">
        <f aca="false">IF(ISERROR(VLOOKUP($B1017,$AB:$AX,3,0)),0,(VLOOKUP($B1017,$AB:$AX,3,0)))</f>
        <v>0</v>
      </c>
      <c r="BE1017" s="164" t="n">
        <f aca="false">IF(ISERROR(VLOOKUP($B1017,$AB:$AX,4,0)),0,(VLOOKUP($B1017,$AB:$AX,4,0)))</f>
        <v>0</v>
      </c>
      <c r="BF1017" s="164" t="n">
        <f aca="false">IF(ISERROR(VLOOKUP($B1017,$AB:$AX,5,0)),0,(VLOOKUP($B1017,$AB:$AX,5,0)))</f>
        <v>0</v>
      </c>
      <c r="BG1017" s="164" t="n">
        <f aca="false">IF(ISERROR(VLOOKUP($B1017,$AB:$AX,6,0)),0,(VLOOKUP($B1017,$AB:$AX,6,0)))</f>
        <v>0</v>
      </c>
      <c r="BH1017" s="164" t="n">
        <f aca="false">IF(ISERROR(VLOOKUP($B1017,$AB:$AX,7,0)),0,(VLOOKUP($B1017,$AB:$AX,7,0)))</f>
        <v>0</v>
      </c>
      <c r="BI1017" s="164" t="n">
        <f aca="false">IF(ISERROR(VLOOKUP($B1017,$AB:$AX,8,0)),0,(VLOOKUP($B1017,$AB:$AX,8,0)))</f>
        <v>0</v>
      </c>
      <c r="BJ1017" s="164" t="n">
        <f aca="false">IF(ISERROR(VLOOKUP($B1017,$AB:$AX,9,0)),0,(VLOOKUP($B1017,$AB:$AX,9,0)))</f>
        <v>0</v>
      </c>
      <c r="BK1017" s="165" t="n">
        <f aca="false">IF(ISERROR(VLOOKUP($B1017,$AB:$AX,10,0)),0,(VLOOKUP($B1017,$AB:$AX,10,0)))</f>
        <v>0</v>
      </c>
    </row>
    <row r="1018" customFormat="false" ht="12.75" hidden="true" customHeight="false" outlineLevel="0" collapsed="false">
      <c r="A1018" s="174" t="s">
        <v>1653</v>
      </c>
      <c r="AA1018" s="5" t="s">
        <v>1653</v>
      </c>
      <c r="BB1018" s="85" t="n">
        <f aca="false">IF(ISERROR(VLOOKUP($B1018,$AB:$AX,1,0)),0,(VLOOKUP($B1018,$AB:$AX,1,0)))</f>
        <v>0</v>
      </c>
      <c r="BC1018" s="86" t="n">
        <f aca="false">IF(ISERROR(VLOOKUP($B1018,$AB:$AX,2,0)),0,(VLOOKUP($B1018,$AB:$AX,2,0)))</f>
        <v>0</v>
      </c>
      <c r="BD1018" s="164" t="n">
        <f aca="false">IF(ISERROR(VLOOKUP($B1018,$AB:$AX,3,0)),0,(VLOOKUP($B1018,$AB:$AX,3,0)))</f>
        <v>0</v>
      </c>
      <c r="BE1018" s="164" t="n">
        <f aca="false">IF(ISERROR(VLOOKUP($B1018,$AB:$AX,4,0)),0,(VLOOKUP($B1018,$AB:$AX,4,0)))</f>
        <v>0</v>
      </c>
      <c r="BF1018" s="164" t="n">
        <f aca="false">IF(ISERROR(VLOOKUP($B1018,$AB:$AX,5,0)),0,(VLOOKUP($B1018,$AB:$AX,5,0)))</f>
        <v>0</v>
      </c>
      <c r="BG1018" s="164" t="n">
        <f aca="false">IF(ISERROR(VLOOKUP($B1018,$AB:$AX,6,0)),0,(VLOOKUP($B1018,$AB:$AX,6,0)))</f>
        <v>0</v>
      </c>
      <c r="BH1018" s="164" t="n">
        <f aca="false">IF(ISERROR(VLOOKUP($B1018,$AB:$AX,7,0)),0,(VLOOKUP($B1018,$AB:$AX,7,0)))</f>
        <v>0</v>
      </c>
      <c r="BI1018" s="164" t="n">
        <f aca="false">IF(ISERROR(VLOOKUP($B1018,$AB:$AX,8,0)),0,(VLOOKUP($B1018,$AB:$AX,8,0)))</f>
        <v>0</v>
      </c>
      <c r="BJ1018" s="164" t="n">
        <f aca="false">IF(ISERROR(VLOOKUP($B1018,$AB:$AX,9,0)),0,(VLOOKUP($B1018,$AB:$AX,9,0)))</f>
        <v>0</v>
      </c>
      <c r="BK1018" s="165" t="n">
        <f aca="false">IF(ISERROR(VLOOKUP($B1018,$AB:$AX,10,0)),0,(VLOOKUP($B1018,$AB:$AX,10,0)))</f>
        <v>0</v>
      </c>
    </row>
    <row r="1019" customFormat="false" ht="12.75" hidden="true" customHeight="false" outlineLevel="0" collapsed="false">
      <c r="A1019" s="174" t="s">
        <v>1654</v>
      </c>
      <c r="AA1019" s="5" t="s">
        <v>1654</v>
      </c>
      <c r="BB1019" s="85" t="n">
        <f aca="false">IF(ISERROR(VLOOKUP($B1019,$AB:$AX,1,0)),0,(VLOOKUP($B1019,$AB:$AX,1,0)))</f>
        <v>0</v>
      </c>
      <c r="BC1019" s="86" t="n">
        <f aca="false">IF(ISERROR(VLOOKUP($B1019,$AB:$AX,2,0)),0,(VLOOKUP($B1019,$AB:$AX,2,0)))</f>
        <v>0</v>
      </c>
      <c r="BD1019" s="164" t="n">
        <f aca="false">IF(ISERROR(VLOOKUP($B1019,$AB:$AX,3,0)),0,(VLOOKUP($B1019,$AB:$AX,3,0)))</f>
        <v>0</v>
      </c>
      <c r="BE1019" s="164" t="n">
        <f aca="false">IF(ISERROR(VLOOKUP($B1019,$AB:$AX,4,0)),0,(VLOOKUP($B1019,$AB:$AX,4,0)))</f>
        <v>0</v>
      </c>
      <c r="BF1019" s="164" t="n">
        <f aca="false">IF(ISERROR(VLOOKUP($B1019,$AB:$AX,5,0)),0,(VLOOKUP($B1019,$AB:$AX,5,0)))</f>
        <v>0</v>
      </c>
      <c r="BG1019" s="164" t="n">
        <f aca="false">IF(ISERROR(VLOOKUP($B1019,$AB:$AX,6,0)),0,(VLOOKUP($B1019,$AB:$AX,6,0)))</f>
        <v>0</v>
      </c>
      <c r="BH1019" s="164" t="n">
        <f aca="false">IF(ISERROR(VLOOKUP($B1019,$AB:$AX,7,0)),0,(VLOOKUP($B1019,$AB:$AX,7,0)))</f>
        <v>0</v>
      </c>
      <c r="BI1019" s="164" t="n">
        <f aca="false">IF(ISERROR(VLOOKUP($B1019,$AB:$AX,8,0)),0,(VLOOKUP($B1019,$AB:$AX,8,0)))</f>
        <v>0</v>
      </c>
      <c r="BJ1019" s="164" t="n">
        <f aca="false">IF(ISERROR(VLOOKUP($B1019,$AB:$AX,9,0)),0,(VLOOKUP($B1019,$AB:$AX,9,0)))</f>
        <v>0</v>
      </c>
      <c r="BK1019" s="165" t="n">
        <f aca="false">IF(ISERROR(VLOOKUP($B1019,$AB:$AX,10,0)),0,(VLOOKUP($B1019,$AB:$AX,10,0)))</f>
        <v>0</v>
      </c>
    </row>
    <row r="1020" customFormat="false" ht="12.75" hidden="true" customHeight="false" outlineLevel="0" collapsed="false">
      <c r="A1020" s="174" t="s">
        <v>1655</v>
      </c>
      <c r="AA1020" s="5" t="s">
        <v>1655</v>
      </c>
      <c r="BB1020" s="85" t="n">
        <f aca="false">IF(ISERROR(VLOOKUP($B1020,$AB:$AX,1,0)),0,(VLOOKUP($B1020,$AB:$AX,1,0)))</f>
        <v>0</v>
      </c>
      <c r="BC1020" s="86" t="n">
        <f aca="false">IF(ISERROR(VLOOKUP($B1020,$AB:$AX,2,0)),0,(VLOOKUP($B1020,$AB:$AX,2,0)))</f>
        <v>0</v>
      </c>
      <c r="BD1020" s="164" t="n">
        <f aca="false">IF(ISERROR(VLOOKUP($B1020,$AB:$AX,3,0)),0,(VLOOKUP($B1020,$AB:$AX,3,0)))</f>
        <v>0</v>
      </c>
      <c r="BE1020" s="164" t="n">
        <f aca="false">IF(ISERROR(VLOOKUP($B1020,$AB:$AX,4,0)),0,(VLOOKUP($B1020,$AB:$AX,4,0)))</f>
        <v>0</v>
      </c>
      <c r="BF1020" s="164" t="n">
        <f aca="false">IF(ISERROR(VLOOKUP($B1020,$AB:$AX,5,0)),0,(VLOOKUP($B1020,$AB:$AX,5,0)))</f>
        <v>0</v>
      </c>
      <c r="BG1020" s="164" t="n">
        <f aca="false">IF(ISERROR(VLOOKUP($B1020,$AB:$AX,6,0)),0,(VLOOKUP($B1020,$AB:$AX,6,0)))</f>
        <v>0</v>
      </c>
      <c r="BH1020" s="164" t="n">
        <f aca="false">IF(ISERROR(VLOOKUP($B1020,$AB:$AX,7,0)),0,(VLOOKUP($B1020,$AB:$AX,7,0)))</f>
        <v>0</v>
      </c>
      <c r="BI1020" s="164" t="n">
        <f aca="false">IF(ISERROR(VLOOKUP($B1020,$AB:$AX,8,0)),0,(VLOOKUP($B1020,$AB:$AX,8,0)))</f>
        <v>0</v>
      </c>
      <c r="BJ1020" s="164" t="n">
        <f aca="false">IF(ISERROR(VLOOKUP($B1020,$AB:$AX,9,0)),0,(VLOOKUP($B1020,$AB:$AX,9,0)))</f>
        <v>0</v>
      </c>
      <c r="BK1020" s="165" t="n">
        <f aca="false">IF(ISERROR(VLOOKUP($B1020,$AB:$AX,10,0)),0,(VLOOKUP($B1020,$AB:$AX,10,0)))</f>
        <v>0</v>
      </c>
    </row>
    <row r="1021" customFormat="false" ht="12.75" hidden="true" customHeight="false" outlineLevel="0" collapsed="false">
      <c r="A1021" s="174" t="s">
        <v>1656</v>
      </c>
      <c r="AA1021" s="5" t="s">
        <v>1656</v>
      </c>
      <c r="BB1021" s="85" t="n">
        <f aca="false">IF(ISERROR(VLOOKUP($B1021,$AB:$AX,1,0)),0,(VLOOKUP($B1021,$AB:$AX,1,0)))</f>
        <v>0</v>
      </c>
      <c r="BC1021" s="86" t="n">
        <f aca="false">IF(ISERROR(VLOOKUP($B1021,$AB:$AX,2,0)),0,(VLOOKUP($B1021,$AB:$AX,2,0)))</f>
        <v>0</v>
      </c>
      <c r="BD1021" s="164" t="n">
        <f aca="false">IF(ISERROR(VLOOKUP($B1021,$AB:$AX,3,0)),0,(VLOOKUP($B1021,$AB:$AX,3,0)))</f>
        <v>0</v>
      </c>
      <c r="BE1021" s="164" t="n">
        <f aca="false">IF(ISERROR(VLOOKUP($B1021,$AB:$AX,4,0)),0,(VLOOKUP($B1021,$AB:$AX,4,0)))</f>
        <v>0</v>
      </c>
      <c r="BF1021" s="164" t="n">
        <f aca="false">IF(ISERROR(VLOOKUP($B1021,$AB:$AX,5,0)),0,(VLOOKUP($B1021,$AB:$AX,5,0)))</f>
        <v>0</v>
      </c>
      <c r="BG1021" s="164" t="n">
        <f aca="false">IF(ISERROR(VLOOKUP($B1021,$AB:$AX,6,0)),0,(VLOOKUP($B1021,$AB:$AX,6,0)))</f>
        <v>0</v>
      </c>
      <c r="BH1021" s="164" t="n">
        <f aca="false">IF(ISERROR(VLOOKUP($B1021,$AB:$AX,7,0)),0,(VLOOKUP($B1021,$AB:$AX,7,0)))</f>
        <v>0</v>
      </c>
      <c r="BI1021" s="164" t="n">
        <f aca="false">IF(ISERROR(VLOOKUP($B1021,$AB:$AX,8,0)),0,(VLOOKUP($B1021,$AB:$AX,8,0)))</f>
        <v>0</v>
      </c>
      <c r="BJ1021" s="164" t="n">
        <f aca="false">IF(ISERROR(VLOOKUP($B1021,$AB:$AX,9,0)),0,(VLOOKUP($B1021,$AB:$AX,9,0)))</f>
        <v>0</v>
      </c>
      <c r="BK1021" s="165" t="n">
        <f aca="false">IF(ISERROR(VLOOKUP($B1021,$AB:$AX,10,0)),0,(VLOOKUP($B1021,$AB:$AX,10,0)))</f>
        <v>0</v>
      </c>
    </row>
    <row r="1022" customFormat="false" ht="12.75" hidden="true" customHeight="false" outlineLevel="0" collapsed="false">
      <c r="A1022" s="174" t="s">
        <v>1657</v>
      </c>
      <c r="AA1022" s="5" t="s">
        <v>1657</v>
      </c>
      <c r="BB1022" s="85" t="n">
        <f aca="false">IF(ISERROR(VLOOKUP($B1022,$AB:$AX,1,0)),0,(VLOOKUP($B1022,$AB:$AX,1,0)))</f>
        <v>0</v>
      </c>
      <c r="BC1022" s="86" t="n">
        <f aca="false">IF(ISERROR(VLOOKUP($B1022,$AB:$AX,2,0)),0,(VLOOKUP($B1022,$AB:$AX,2,0)))</f>
        <v>0</v>
      </c>
      <c r="BD1022" s="164" t="n">
        <f aca="false">IF(ISERROR(VLOOKUP($B1022,$AB:$AX,3,0)),0,(VLOOKUP($B1022,$AB:$AX,3,0)))</f>
        <v>0</v>
      </c>
      <c r="BE1022" s="164" t="n">
        <f aca="false">IF(ISERROR(VLOOKUP($B1022,$AB:$AX,4,0)),0,(VLOOKUP($B1022,$AB:$AX,4,0)))</f>
        <v>0</v>
      </c>
      <c r="BF1022" s="164" t="n">
        <f aca="false">IF(ISERROR(VLOOKUP($B1022,$AB:$AX,5,0)),0,(VLOOKUP($B1022,$AB:$AX,5,0)))</f>
        <v>0</v>
      </c>
      <c r="BG1022" s="164" t="n">
        <f aca="false">IF(ISERROR(VLOOKUP($B1022,$AB:$AX,6,0)),0,(VLOOKUP($B1022,$AB:$AX,6,0)))</f>
        <v>0</v>
      </c>
      <c r="BH1022" s="164" t="n">
        <f aca="false">IF(ISERROR(VLOOKUP($B1022,$AB:$AX,7,0)),0,(VLOOKUP($B1022,$AB:$AX,7,0)))</f>
        <v>0</v>
      </c>
      <c r="BI1022" s="164" t="n">
        <f aca="false">IF(ISERROR(VLOOKUP($B1022,$AB:$AX,8,0)),0,(VLOOKUP($B1022,$AB:$AX,8,0)))</f>
        <v>0</v>
      </c>
      <c r="BJ1022" s="164" t="n">
        <f aca="false">IF(ISERROR(VLOOKUP($B1022,$AB:$AX,9,0)),0,(VLOOKUP($B1022,$AB:$AX,9,0)))</f>
        <v>0</v>
      </c>
      <c r="BK1022" s="165" t="n">
        <f aca="false">IF(ISERROR(VLOOKUP($B1022,$AB:$AX,10,0)),0,(VLOOKUP($B1022,$AB:$AX,10,0)))</f>
        <v>0</v>
      </c>
    </row>
    <row r="1023" customFormat="false" ht="12.75" hidden="true" customHeight="false" outlineLevel="0" collapsed="false">
      <c r="A1023" s="174" t="s">
        <v>1658</v>
      </c>
      <c r="AA1023" s="5" t="s">
        <v>1658</v>
      </c>
      <c r="BB1023" s="85" t="n">
        <f aca="false">IF(ISERROR(VLOOKUP($B1023,$AB:$AX,1,0)),0,(VLOOKUP($B1023,$AB:$AX,1,0)))</f>
        <v>0</v>
      </c>
      <c r="BC1023" s="86" t="n">
        <f aca="false">IF(ISERROR(VLOOKUP($B1023,$AB:$AX,2,0)),0,(VLOOKUP($B1023,$AB:$AX,2,0)))</f>
        <v>0</v>
      </c>
      <c r="BD1023" s="164" t="n">
        <f aca="false">IF(ISERROR(VLOOKUP($B1023,$AB:$AX,3,0)),0,(VLOOKUP($B1023,$AB:$AX,3,0)))</f>
        <v>0</v>
      </c>
      <c r="BE1023" s="164" t="n">
        <f aca="false">IF(ISERROR(VLOOKUP($B1023,$AB:$AX,4,0)),0,(VLOOKUP($B1023,$AB:$AX,4,0)))</f>
        <v>0</v>
      </c>
      <c r="BF1023" s="164" t="n">
        <f aca="false">IF(ISERROR(VLOOKUP($B1023,$AB:$AX,5,0)),0,(VLOOKUP($B1023,$AB:$AX,5,0)))</f>
        <v>0</v>
      </c>
      <c r="BG1023" s="164" t="n">
        <f aca="false">IF(ISERROR(VLOOKUP($B1023,$AB:$AX,6,0)),0,(VLOOKUP($B1023,$AB:$AX,6,0)))</f>
        <v>0</v>
      </c>
      <c r="BH1023" s="164" t="n">
        <f aca="false">IF(ISERROR(VLOOKUP($B1023,$AB:$AX,7,0)),0,(VLOOKUP($B1023,$AB:$AX,7,0)))</f>
        <v>0</v>
      </c>
      <c r="BI1023" s="164" t="n">
        <f aca="false">IF(ISERROR(VLOOKUP($B1023,$AB:$AX,8,0)),0,(VLOOKUP($B1023,$AB:$AX,8,0)))</f>
        <v>0</v>
      </c>
      <c r="BJ1023" s="164" t="n">
        <f aca="false">IF(ISERROR(VLOOKUP($B1023,$AB:$AX,9,0)),0,(VLOOKUP($B1023,$AB:$AX,9,0)))</f>
        <v>0</v>
      </c>
      <c r="BK1023" s="165" t="n">
        <f aca="false">IF(ISERROR(VLOOKUP($B1023,$AB:$AX,10,0)),0,(VLOOKUP($B1023,$AB:$AX,10,0)))</f>
        <v>0</v>
      </c>
    </row>
    <row r="1024" customFormat="false" ht="12.75" hidden="true" customHeight="false" outlineLevel="0" collapsed="false">
      <c r="A1024" s="174" t="s">
        <v>1659</v>
      </c>
      <c r="AA1024" s="5" t="s">
        <v>1659</v>
      </c>
      <c r="BB1024" s="85" t="n">
        <f aca="false">IF(ISERROR(VLOOKUP($B1024,$AB:$AX,1,0)),0,(VLOOKUP($B1024,$AB:$AX,1,0)))</f>
        <v>0</v>
      </c>
      <c r="BC1024" s="86" t="n">
        <f aca="false">IF(ISERROR(VLOOKUP($B1024,$AB:$AX,2,0)),0,(VLOOKUP($B1024,$AB:$AX,2,0)))</f>
        <v>0</v>
      </c>
      <c r="BD1024" s="164" t="n">
        <f aca="false">IF(ISERROR(VLOOKUP($B1024,$AB:$AX,3,0)),0,(VLOOKUP($B1024,$AB:$AX,3,0)))</f>
        <v>0</v>
      </c>
      <c r="BE1024" s="164" t="n">
        <f aca="false">IF(ISERROR(VLOOKUP($B1024,$AB:$AX,4,0)),0,(VLOOKUP($B1024,$AB:$AX,4,0)))</f>
        <v>0</v>
      </c>
      <c r="BF1024" s="164" t="n">
        <f aca="false">IF(ISERROR(VLOOKUP($B1024,$AB:$AX,5,0)),0,(VLOOKUP($B1024,$AB:$AX,5,0)))</f>
        <v>0</v>
      </c>
      <c r="BG1024" s="164" t="n">
        <f aca="false">IF(ISERROR(VLOOKUP($B1024,$AB:$AX,6,0)),0,(VLOOKUP($B1024,$AB:$AX,6,0)))</f>
        <v>0</v>
      </c>
      <c r="BH1024" s="164" t="n">
        <f aca="false">IF(ISERROR(VLOOKUP($B1024,$AB:$AX,7,0)),0,(VLOOKUP($B1024,$AB:$AX,7,0)))</f>
        <v>0</v>
      </c>
      <c r="BI1024" s="164" t="n">
        <f aca="false">IF(ISERROR(VLOOKUP($B1024,$AB:$AX,8,0)),0,(VLOOKUP($B1024,$AB:$AX,8,0)))</f>
        <v>0</v>
      </c>
      <c r="BJ1024" s="164" t="n">
        <f aca="false">IF(ISERROR(VLOOKUP($B1024,$AB:$AX,9,0)),0,(VLOOKUP($B1024,$AB:$AX,9,0)))</f>
        <v>0</v>
      </c>
      <c r="BK1024" s="165" t="n">
        <f aca="false">IF(ISERROR(VLOOKUP($B1024,$AB:$AX,10,0)),0,(VLOOKUP($B1024,$AB:$AX,10,0)))</f>
        <v>0</v>
      </c>
    </row>
    <row r="1025" customFormat="false" ht="12.75" hidden="true" customHeight="false" outlineLevel="0" collapsed="false">
      <c r="A1025" s="174" t="s">
        <v>1660</v>
      </c>
      <c r="AA1025" s="5" t="s">
        <v>1660</v>
      </c>
      <c r="BB1025" s="85" t="n">
        <f aca="false">IF(ISERROR(VLOOKUP($B1025,$AB:$AX,1,0)),0,(VLOOKUP($B1025,$AB:$AX,1,0)))</f>
        <v>0</v>
      </c>
      <c r="BC1025" s="86" t="n">
        <f aca="false">IF(ISERROR(VLOOKUP($B1025,$AB:$AX,2,0)),0,(VLOOKUP($B1025,$AB:$AX,2,0)))</f>
        <v>0</v>
      </c>
      <c r="BD1025" s="164" t="n">
        <f aca="false">IF(ISERROR(VLOOKUP($B1025,$AB:$AX,3,0)),0,(VLOOKUP($B1025,$AB:$AX,3,0)))</f>
        <v>0</v>
      </c>
      <c r="BE1025" s="164" t="n">
        <f aca="false">IF(ISERROR(VLOOKUP($B1025,$AB:$AX,4,0)),0,(VLOOKUP($B1025,$AB:$AX,4,0)))</f>
        <v>0</v>
      </c>
      <c r="BF1025" s="164" t="n">
        <f aca="false">IF(ISERROR(VLOOKUP($B1025,$AB:$AX,5,0)),0,(VLOOKUP($B1025,$AB:$AX,5,0)))</f>
        <v>0</v>
      </c>
      <c r="BG1025" s="164" t="n">
        <f aca="false">IF(ISERROR(VLOOKUP($B1025,$AB:$AX,6,0)),0,(VLOOKUP($B1025,$AB:$AX,6,0)))</f>
        <v>0</v>
      </c>
      <c r="BH1025" s="164" t="n">
        <f aca="false">IF(ISERROR(VLOOKUP($B1025,$AB:$AX,7,0)),0,(VLOOKUP($B1025,$AB:$AX,7,0)))</f>
        <v>0</v>
      </c>
      <c r="BI1025" s="164" t="n">
        <f aca="false">IF(ISERROR(VLOOKUP($B1025,$AB:$AX,8,0)),0,(VLOOKUP($B1025,$AB:$AX,8,0)))</f>
        <v>0</v>
      </c>
      <c r="BJ1025" s="164" t="n">
        <f aca="false">IF(ISERROR(VLOOKUP($B1025,$AB:$AX,9,0)),0,(VLOOKUP($B1025,$AB:$AX,9,0)))</f>
        <v>0</v>
      </c>
      <c r="BK1025" s="165" t="n">
        <f aca="false">IF(ISERROR(VLOOKUP($B1025,$AB:$AX,10,0)),0,(VLOOKUP($B1025,$AB:$AX,10,0)))</f>
        <v>0</v>
      </c>
    </row>
    <row r="1026" customFormat="false" ht="12.75" hidden="true" customHeight="false" outlineLevel="0" collapsed="false">
      <c r="A1026" s="174" t="s">
        <v>1661</v>
      </c>
      <c r="AA1026" s="5" t="s">
        <v>1661</v>
      </c>
      <c r="BB1026" s="85" t="n">
        <f aca="false">IF(ISERROR(VLOOKUP($B1026,$AB:$AX,1,0)),0,(VLOOKUP($B1026,$AB:$AX,1,0)))</f>
        <v>0</v>
      </c>
      <c r="BC1026" s="86" t="n">
        <f aca="false">IF(ISERROR(VLOOKUP($B1026,$AB:$AX,2,0)),0,(VLOOKUP($B1026,$AB:$AX,2,0)))</f>
        <v>0</v>
      </c>
      <c r="BD1026" s="164" t="n">
        <f aca="false">IF(ISERROR(VLOOKUP($B1026,$AB:$AX,3,0)),0,(VLOOKUP($B1026,$AB:$AX,3,0)))</f>
        <v>0</v>
      </c>
      <c r="BE1026" s="164" t="n">
        <f aca="false">IF(ISERROR(VLOOKUP($B1026,$AB:$AX,4,0)),0,(VLOOKUP($B1026,$AB:$AX,4,0)))</f>
        <v>0</v>
      </c>
      <c r="BF1026" s="164" t="n">
        <f aca="false">IF(ISERROR(VLOOKUP($B1026,$AB:$AX,5,0)),0,(VLOOKUP($B1026,$AB:$AX,5,0)))</f>
        <v>0</v>
      </c>
      <c r="BG1026" s="164" t="n">
        <f aca="false">IF(ISERROR(VLOOKUP($B1026,$AB:$AX,6,0)),0,(VLOOKUP($B1026,$AB:$AX,6,0)))</f>
        <v>0</v>
      </c>
      <c r="BH1026" s="164" t="n">
        <f aca="false">IF(ISERROR(VLOOKUP($B1026,$AB:$AX,7,0)),0,(VLOOKUP($B1026,$AB:$AX,7,0)))</f>
        <v>0</v>
      </c>
      <c r="BI1026" s="164" t="n">
        <f aca="false">IF(ISERROR(VLOOKUP($B1026,$AB:$AX,8,0)),0,(VLOOKUP($B1026,$AB:$AX,8,0)))</f>
        <v>0</v>
      </c>
      <c r="BJ1026" s="164" t="n">
        <f aca="false">IF(ISERROR(VLOOKUP($B1026,$AB:$AX,9,0)),0,(VLOOKUP($B1026,$AB:$AX,9,0)))</f>
        <v>0</v>
      </c>
      <c r="BK1026" s="165" t="n">
        <f aca="false">IF(ISERROR(VLOOKUP($B1026,$AB:$AX,10,0)),0,(VLOOKUP($B1026,$AB:$AX,10,0)))</f>
        <v>0</v>
      </c>
    </row>
    <row r="1027" customFormat="false" ht="12.75" hidden="true" customHeight="false" outlineLevel="0" collapsed="false">
      <c r="A1027" s="174" t="s">
        <v>1662</v>
      </c>
      <c r="AA1027" s="5" t="s">
        <v>1662</v>
      </c>
      <c r="BB1027" s="85" t="n">
        <f aca="false">IF(ISERROR(VLOOKUP($B1027,$AB:$AX,1,0)),0,(VLOOKUP($B1027,$AB:$AX,1,0)))</f>
        <v>0</v>
      </c>
      <c r="BC1027" s="86" t="n">
        <f aca="false">IF(ISERROR(VLOOKUP($B1027,$AB:$AX,2,0)),0,(VLOOKUP($B1027,$AB:$AX,2,0)))</f>
        <v>0</v>
      </c>
      <c r="BD1027" s="164" t="n">
        <f aca="false">IF(ISERROR(VLOOKUP($B1027,$AB:$AX,3,0)),0,(VLOOKUP($B1027,$AB:$AX,3,0)))</f>
        <v>0</v>
      </c>
      <c r="BE1027" s="164" t="n">
        <f aca="false">IF(ISERROR(VLOOKUP($B1027,$AB:$AX,4,0)),0,(VLOOKUP($B1027,$AB:$AX,4,0)))</f>
        <v>0</v>
      </c>
      <c r="BF1027" s="164" t="n">
        <f aca="false">IF(ISERROR(VLOOKUP($B1027,$AB:$AX,5,0)),0,(VLOOKUP($B1027,$AB:$AX,5,0)))</f>
        <v>0</v>
      </c>
      <c r="BG1027" s="164" t="n">
        <f aca="false">IF(ISERROR(VLOOKUP($B1027,$AB:$AX,6,0)),0,(VLOOKUP($B1027,$AB:$AX,6,0)))</f>
        <v>0</v>
      </c>
      <c r="BH1027" s="164" t="n">
        <f aca="false">IF(ISERROR(VLOOKUP($B1027,$AB:$AX,7,0)),0,(VLOOKUP($B1027,$AB:$AX,7,0)))</f>
        <v>0</v>
      </c>
      <c r="BI1027" s="164" t="n">
        <f aca="false">IF(ISERROR(VLOOKUP($B1027,$AB:$AX,8,0)),0,(VLOOKUP($B1027,$AB:$AX,8,0)))</f>
        <v>0</v>
      </c>
      <c r="BJ1027" s="164" t="n">
        <f aca="false">IF(ISERROR(VLOOKUP($B1027,$AB:$AX,9,0)),0,(VLOOKUP($B1027,$AB:$AX,9,0)))</f>
        <v>0</v>
      </c>
      <c r="BK1027" s="165" t="n">
        <f aca="false">IF(ISERROR(VLOOKUP($B1027,$AB:$AX,10,0)),0,(VLOOKUP($B1027,$AB:$AX,10,0)))</f>
        <v>0</v>
      </c>
    </row>
    <row r="1028" customFormat="false" ht="12.75" hidden="true" customHeight="false" outlineLevel="0" collapsed="false">
      <c r="A1028" s="174" t="s">
        <v>1663</v>
      </c>
      <c r="B1028" s="94" t="n">
        <v>0</v>
      </c>
      <c r="D1028" s="22" t="n">
        <v>0</v>
      </c>
      <c r="E1028" s="22" t="n">
        <v>0</v>
      </c>
      <c r="F1028" s="22" t="n">
        <v>0</v>
      </c>
      <c r="G1028" s="21" t="n">
        <v>0</v>
      </c>
      <c r="H1028" s="22" t="n">
        <v>0</v>
      </c>
      <c r="I1028" s="22" t="n">
        <v>0</v>
      </c>
      <c r="J1028" s="149" t="n">
        <v>0</v>
      </c>
      <c r="K1028" s="149" t="n">
        <v>0</v>
      </c>
      <c r="AA1028" s="5" t="s">
        <v>1663</v>
      </c>
      <c r="AB1028" s="5" t="n">
        <v>0</v>
      </c>
      <c r="AD1028" s="5" t="n">
        <v>0</v>
      </c>
      <c r="AE1028" s="5" t="n">
        <v>0</v>
      </c>
      <c r="AF1028" s="5" t="n">
        <v>0</v>
      </c>
      <c r="AG1028" s="5" t="n">
        <v>0</v>
      </c>
      <c r="AH1028" s="5" t="n">
        <v>0</v>
      </c>
      <c r="AI1028" s="5" t="n">
        <v>0</v>
      </c>
      <c r="AJ1028" s="5" t="n">
        <v>0</v>
      </c>
      <c r="AK1028" s="5" t="n">
        <v>0</v>
      </c>
      <c r="BB1028" s="85" t="n">
        <f aca="false">IF(ISERROR(VLOOKUP($B1028,$AB:$AX,1,0)),0,(VLOOKUP($B1028,$AB:$AX,1,0)))</f>
        <v>0</v>
      </c>
      <c r="BC1028" s="86" t="n">
        <f aca="false">IF(ISERROR(VLOOKUP($B1028,$AB:$AX,2,0)),0,(VLOOKUP($B1028,$AB:$AX,2,0)))</f>
        <v>0</v>
      </c>
      <c r="BD1028" s="164" t="n">
        <f aca="false">IF(ISERROR(VLOOKUP($B1028,$AB:$AX,3,0)),0,(VLOOKUP($B1028,$AB:$AX,3,0)))</f>
        <v>0</v>
      </c>
      <c r="BE1028" s="164" t="n">
        <f aca="false">IF(ISERROR(VLOOKUP($B1028,$AB:$AX,4,0)),0,(VLOOKUP($B1028,$AB:$AX,4,0)))</f>
        <v>0</v>
      </c>
      <c r="BF1028" s="164" t="n">
        <f aca="false">IF(ISERROR(VLOOKUP($B1028,$AB:$AX,5,0)),0,(VLOOKUP($B1028,$AB:$AX,5,0)))</f>
        <v>0</v>
      </c>
      <c r="BG1028" s="164" t="n">
        <f aca="false">IF(ISERROR(VLOOKUP($B1028,$AB:$AX,6,0)),0,(VLOOKUP($B1028,$AB:$AX,6,0)))</f>
        <v>0</v>
      </c>
      <c r="BH1028" s="164" t="n">
        <f aca="false">IF(ISERROR(VLOOKUP($B1028,$AB:$AX,7,0)),0,(VLOOKUP($B1028,$AB:$AX,7,0)))</f>
        <v>0</v>
      </c>
      <c r="BI1028" s="164" t="n">
        <f aca="false">IF(ISERROR(VLOOKUP($B1028,$AB:$AX,8,0)),0,(VLOOKUP($B1028,$AB:$AX,8,0)))</f>
        <v>0</v>
      </c>
      <c r="BJ1028" s="164" t="n">
        <f aca="false">IF(ISERROR(VLOOKUP($B1028,$AB:$AX,9,0)),0,(VLOOKUP($B1028,$AB:$AX,9,0)))</f>
        <v>0</v>
      </c>
      <c r="BK1028" s="165" t="n">
        <f aca="false">IF(ISERROR(VLOOKUP($B1028,$AB:$AX,10,0)),0,(VLOOKUP($B1028,$AB:$AX,10,0)))</f>
        <v>0</v>
      </c>
    </row>
    <row r="1029" customFormat="false" ht="15.75" hidden="false" customHeight="false" outlineLevel="0" collapsed="false">
      <c r="A1029" s="174" t="s">
        <v>1665</v>
      </c>
      <c r="B1029" s="162" t="s">
        <v>1666</v>
      </c>
      <c r="AA1029" s="5" t="s">
        <v>1665</v>
      </c>
      <c r="AB1029" s="146" t="s">
        <v>1666</v>
      </c>
      <c r="BB1029" s="85" t="str">
        <f aca="false">IF(ISERROR(VLOOKUP($B1029,$AB:$AX,1,0)),0,(VLOOKUP($B1029,$AB:$AX,1,0)))</f>
        <v>INDUSTRIAL MARKETS</v>
      </c>
      <c r="BC1029" s="86" t="n">
        <f aca="false">IF(ISERROR(VLOOKUP($B1029,$AB:$AX,2,0)),0,(VLOOKUP($B1029,$AB:$AX,2,0)))</f>
        <v>0</v>
      </c>
      <c r="BD1029" s="164" t="n">
        <f aca="false">IF(ISERROR(VLOOKUP($B1029,$AB:$AX,3,0)),0,(VLOOKUP($B1029,$AB:$AX,3,0)))</f>
        <v>0</v>
      </c>
      <c r="BE1029" s="164" t="n">
        <f aca="false">IF(ISERROR(VLOOKUP($B1029,$AB:$AX,4,0)),0,(VLOOKUP($B1029,$AB:$AX,4,0)))</f>
        <v>0</v>
      </c>
      <c r="BF1029" s="164" t="n">
        <f aca="false">IF(ISERROR(VLOOKUP($B1029,$AB:$AX,5,0)),0,(VLOOKUP($B1029,$AB:$AX,5,0)))</f>
        <v>0</v>
      </c>
      <c r="BG1029" s="164" t="n">
        <f aca="false">IF(ISERROR(VLOOKUP($B1029,$AB:$AX,6,0)),0,(VLOOKUP($B1029,$AB:$AX,6,0)))</f>
        <v>0</v>
      </c>
      <c r="BH1029" s="164" t="n">
        <f aca="false">IF(ISERROR(VLOOKUP($B1029,$AB:$AX,7,0)),0,(VLOOKUP($B1029,$AB:$AX,7,0)))</f>
        <v>0</v>
      </c>
      <c r="BI1029" s="164" t="n">
        <f aca="false">IF(ISERROR(VLOOKUP($B1029,$AB:$AX,8,0)),0,(VLOOKUP($B1029,$AB:$AX,8,0)))</f>
        <v>0</v>
      </c>
      <c r="BJ1029" s="164" t="n">
        <f aca="false">IF(ISERROR(VLOOKUP($B1029,$AB:$AX,9,0)),0,(VLOOKUP($B1029,$AB:$AX,9,0)))</f>
        <v>0</v>
      </c>
      <c r="BK1029" s="165" t="n">
        <f aca="false">IF(ISERROR(VLOOKUP($B1029,$AB:$AX,10,0)),0,(VLOOKUP($B1029,$AB:$AX,10,0)))</f>
        <v>0</v>
      </c>
    </row>
    <row r="1030" customFormat="false" ht="12.75" hidden="true" customHeight="false" outlineLevel="0" collapsed="false">
      <c r="A1030" s="174" t="s">
        <v>1667</v>
      </c>
      <c r="AA1030" s="5" t="s">
        <v>1667</v>
      </c>
      <c r="BB1030" s="85" t="n">
        <f aca="false">IF(ISERROR(VLOOKUP($B1030,$AB:$AX,1,0)),0,(VLOOKUP($B1030,$AB:$AX,1,0)))</f>
        <v>0</v>
      </c>
      <c r="BC1030" s="86" t="n">
        <f aca="false">IF(ISERROR(VLOOKUP($B1030,$AB:$AX,2,0)),0,(VLOOKUP($B1030,$AB:$AX,2,0)))</f>
        <v>0</v>
      </c>
      <c r="BD1030" s="164" t="n">
        <f aca="false">IF(ISERROR(VLOOKUP($B1030,$AB:$AX,3,0)),0,(VLOOKUP($B1030,$AB:$AX,3,0)))</f>
        <v>0</v>
      </c>
      <c r="BE1030" s="164" t="n">
        <f aca="false">IF(ISERROR(VLOOKUP($B1030,$AB:$AX,4,0)),0,(VLOOKUP($B1030,$AB:$AX,4,0)))</f>
        <v>0</v>
      </c>
      <c r="BF1030" s="164" t="n">
        <f aca="false">IF(ISERROR(VLOOKUP($B1030,$AB:$AX,5,0)),0,(VLOOKUP($B1030,$AB:$AX,5,0)))</f>
        <v>0</v>
      </c>
      <c r="BG1030" s="164" t="n">
        <f aca="false">IF(ISERROR(VLOOKUP($B1030,$AB:$AX,6,0)),0,(VLOOKUP($B1030,$AB:$AX,6,0)))</f>
        <v>0</v>
      </c>
      <c r="BH1030" s="164" t="n">
        <f aca="false">IF(ISERROR(VLOOKUP($B1030,$AB:$AX,7,0)),0,(VLOOKUP($B1030,$AB:$AX,7,0)))</f>
        <v>0</v>
      </c>
      <c r="BI1030" s="164" t="n">
        <f aca="false">IF(ISERROR(VLOOKUP($B1030,$AB:$AX,8,0)),0,(VLOOKUP($B1030,$AB:$AX,8,0)))</f>
        <v>0</v>
      </c>
      <c r="BJ1030" s="164" t="n">
        <f aca="false">IF(ISERROR(VLOOKUP($B1030,$AB:$AX,9,0)),0,(VLOOKUP($B1030,$AB:$AX,9,0)))</f>
        <v>0</v>
      </c>
      <c r="BK1030" s="165" t="n">
        <f aca="false">IF(ISERROR(VLOOKUP($B1030,$AB:$AX,10,0)),0,(VLOOKUP($B1030,$AB:$AX,10,0)))</f>
        <v>0</v>
      </c>
    </row>
    <row r="1031" customFormat="false" ht="12.75" hidden="true" customHeight="false" outlineLevel="0" collapsed="false">
      <c r="A1031" s="174" t="s">
        <v>1668</v>
      </c>
      <c r="AA1031" s="5" t="s">
        <v>1668</v>
      </c>
      <c r="BB1031" s="85" t="n">
        <f aca="false">IF(ISERROR(VLOOKUP($B1031,$AB:$AX,1,0)),0,(VLOOKUP($B1031,$AB:$AX,1,0)))</f>
        <v>0</v>
      </c>
      <c r="BC1031" s="86" t="n">
        <f aca="false">IF(ISERROR(VLOOKUP($B1031,$AB:$AX,2,0)),0,(VLOOKUP($B1031,$AB:$AX,2,0)))</f>
        <v>0</v>
      </c>
      <c r="BD1031" s="164" t="n">
        <f aca="false">IF(ISERROR(VLOOKUP($B1031,$AB:$AX,3,0)),0,(VLOOKUP($B1031,$AB:$AX,3,0)))</f>
        <v>0</v>
      </c>
      <c r="BE1031" s="164" t="n">
        <f aca="false">IF(ISERROR(VLOOKUP($B1031,$AB:$AX,4,0)),0,(VLOOKUP($B1031,$AB:$AX,4,0)))</f>
        <v>0</v>
      </c>
      <c r="BF1031" s="164" t="n">
        <f aca="false">IF(ISERROR(VLOOKUP($B1031,$AB:$AX,5,0)),0,(VLOOKUP($B1031,$AB:$AX,5,0)))</f>
        <v>0</v>
      </c>
      <c r="BG1031" s="164" t="n">
        <f aca="false">IF(ISERROR(VLOOKUP($B1031,$AB:$AX,6,0)),0,(VLOOKUP($B1031,$AB:$AX,6,0)))</f>
        <v>0</v>
      </c>
      <c r="BH1031" s="164" t="n">
        <f aca="false">IF(ISERROR(VLOOKUP($B1031,$AB:$AX,7,0)),0,(VLOOKUP($B1031,$AB:$AX,7,0)))</f>
        <v>0</v>
      </c>
      <c r="BI1031" s="164" t="n">
        <f aca="false">IF(ISERROR(VLOOKUP($B1031,$AB:$AX,8,0)),0,(VLOOKUP($B1031,$AB:$AX,8,0)))</f>
        <v>0</v>
      </c>
      <c r="BJ1031" s="164" t="n">
        <f aca="false">IF(ISERROR(VLOOKUP($B1031,$AB:$AX,9,0)),0,(VLOOKUP($B1031,$AB:$AX,9,0)))</f>
        <v>0</v>
      </c>
      <c r="BK1031" s="165" t="n">
        <f aca="false">IF(ISERROR(VLOOKUP($B1031,$AB:$AX,10,0)),0,(VLOOKUP($B1031,$AB:$AX,10,0)))</f>
        <v>0</v>
      </c>
    </row>
    <row r="1032" customFormat="false" ht="12.75" hidden="true" customHeight="false" outlineLevel="0" collapsed="false">
      <c r="A1032" s="174" t="s">
        <v>1669</v>
      </c>
      <c r="AA1032" s="5" t="s">
        <v>1669</v>
      </c>
      <c r="BB1032" s="85" t="n">
        <f aca="false">IF(ISERROR(VLOOKUP($B1032,$AB:$AX,1,0)),0,(VLOOKUP($B1032,$AB:$AX,1,0)))</f>
        <v>0</v>
      </c>
      <c r="BC1032" s="86" t="n">
        <f aca="false">IF(ISERROR(VLOOKUP($B1032,$AB:$AX,2,0)),0,(VLOOKUP($B1032,$AB:$AX,2,0)))</f>
        <v>0</v>
      </c>
      <c r="BD1032" s="164" t="n">
        <f aca="false">IF(ISERROR(VLOOKUP($B1032,$AB:$AX,3,0)),0,(VLOOKUP($B1032,$AB:$AX,3,0)))</f>
        <v>0</v>
      </c>
      <c r="BE1032" s="164" t="n">
        <f aca="false">IF(ISERROR(VLOOKUP($B1032,$AB:$AX,4,0)),0,(VLOOKUP($B1032,$AB:$AX,4,0)))</f>
        <v>0</v>
      </c>
      <c r="BF1032" s="164" t="n">
        <f aca="false">IF(ISERROR(VLOOKUP($B1032,$AB:$AX,5,0)),0,(VLOOKUP($B1032,$AB:$AX,5,0)))</f>
        <v>0</v>
      </c>
      <c r="BG1032" s="164" t="n">
        <f aca="false">IF(ISERROR(VLOOKUP($B1032,$AB:$AX,6,0)),0,(VLOOKUP($B1032,$AB:$AX,6,0)))</f>
        <v>0</v>
      </c>
      <c r="BH1032" s="164" t="n">
        <f aca="false">IF(ISERROR(VLOOKUP($B1032,$AB:$AX,7,0)),0,(VLOOKUP($B1032,$AB:$AX,7,0)))</f>
        <v>0</v>
      </c>
      <c r="BI1032" s="164" t="n">
        <f aca="false">IF(ISERROR(VLOOKUP($B1032,$AB:$AX,8,0)),0,(VLOOKUP($B1032,$AB:$AX,8,0)))</f>
        <v>0</v>
      </c>
      <c r="BJ1032" s="164" t="n">
        <f aca="false">IF(ISERROR(VLOOKUP($B1032,$AB:$AX,9,0)),0,(VLOOKUP($B1032,$AB:$AX,9,0)))</f>
        <v>0</v>
      </c>
      <c r="BK1032" s="165" t="n">
        <f aca="false">IF(ISERROR(VLOOKUP($B1032,$AB:$AX,10,0)),0,(VLOOKUP($B1032,$AB:$AX,10,0)))</f>
        <v>0</v>
      </c>
    </row>
    <row r="1033" customFormat="false" ht="12.75" hidden="true" customHeight="false" outlineLevel="0" collapsed="false">
      <c r="A1033" s="174" t="s">
        <v>1670</v>
      </c>
      <c r="AA1033" s="5" t="s">
        <v>1670</v>
      </c>
      <c r="BB1033" s="85" t="n">
        <f aca="false">IF(ISERROR(VLOOKUP($B1033,$AB:$AX,1,0)),0,(VLOOKUP($B1033,$AB:$AX,1,0)))</f>
        <v>0</v>
      </c>
      <c r="BC1033" s="86" t="n">
        <f aca="false">IF(ISERROR(VLOOKUP($B1033,$AB:$AX,2,0)),0,(VLOOKUP($B1033,$AB:$AX,2,0)))</f>
        <v>0</v>
      </c>
      <c r="BD1033" s="164" t="n">
        <f aca="false">IF(ISERROR(VLOOKUP($B1033,$AB:$AX,3,0)),0,(VLOOKUP($B1033,$AB:$AX,3,0)))</f>
        <v>0</v>
      </c>
      <c r="BE1033" s="164" t="n">
        <f aca="false">IF(ISERROR(VLOOKUP($B1033,$AB:$AX,4,0)),0,(VLOOKUP($B1033,$AB:$AX,4,0)))</f>
        <v>0</v>
      </c>
      <c r="BF1033" s="164" t="n">
        <f aca="false">IF(ISERROR(VLOOKUP($B1033,$AB:$AX,5,0)),0,(VLOOKUP($B1033,$AB:$AX,5,0)))</f>
        <v>0</v>
      </c>
      <c r="BG1033" s="164" t="n">
        <f aca="false">IF(ISERROR(VLOOKUP($B1033,$AB:$AX,6,0)),0,(VLOOKUP($B1033,$AB:$AX,6,0)))</f>
        <v>0</v>
      </c>
      <c r="BH1033" s="164" t="n">
        <f aca="false">IF(ISERROR(VLOOKUP($B1033,$AB:$AX,7,0)),0,(VLOOKUP($B1033,$AB:$AX,7,0)))</f>
        <v>0</v>
      </c>
      <c r="BI1033" s="164" t="n">
        <f aca="false">IF(ISERROR(VLOOKUP($B1033,$AB:$AX,8,0)),0,(VLOOKUP($B1033,$AB:$AX,8,0)))</f>
        <v>0</v>
      </c>
      <c r="BJ1033" s="164" t="n">
        <f aca="false">IF(ISERROR(VLOOKUP($B1033,$AB:$AX,9,0)),0,(VLOOKUP($B1033,$AB:$AX,9,0)))</f>
        <v>0</v>
      </c>
      <c r="BK1033" s="165" t="n">
        <f aca="false">IF(ISERROR(VLOOKUP($B1033,$AB:$AX,10,0)),0,(VLOOKUP($B1033,$AB:$AX,10,0)))</f>
        <v>0</v>
      </c>
    </row>
    <row r="1034" customFormat="false" ht="12.75" hidden="true" customHeight="false" outlineLevel="0" collapsed="false">
      <c r="A1034" s="174" t="s">
        <v>1671</v>
      </c>
      <c r="AA1034" s="5" t="s">
        <v>1671</v>
      </c>
      <c r="BB1034" s="85" t="n">
        <f aca="false">IF(ISERROR(VLOOKUP($B1034,$AB:$AX,1,0)),0,(VLOOKUP($B1034,$AB:$AX,1,0)))</f>
        <v>0</v>
      </c>
      <c r="BC1034" s="86" t="n">
        <f aca="false">IF(ISERROR(VLOOKUP($B1034,$AB:$AX,2,0)),0,(VLOOKUP($B1034,$AB:$AX,2,0)))</f>
        <v>0</v>
      </c>
      <c r="BD1034" s="164" t="n">
        <f aca="false">IF(ISERROR(VLOOKUP($B1034,$AB:$AX,3,0)),0,(VLOOKUP($B1034,$AB:$AX,3,0)))</f>
        <v>0</v>
      </c>
      <c r="BE1034" s="164" t="n">
        <f aca="false">IF(ISERROR(VLOOKUP($B1034,$AB:$AX,4,0)),0,(VLOOKUP($B1034,$AB:$AX,4,0)))</f>
        <v>0</v>
      </c>
      <c r="BF1034" s="164" t="n">
        <f aca="false">IF(ISERROR(VLOOKUP($B1034,$AB:$AX,5,0)),0,(VLOOKUP($B1034,$AB:$AX,5,0)))</f>
        <v>0</v>
      </c>
      <c r="BG1034" s="164" t="n">
        <f aca="false">IF(ISERROR(VLOOKUP($B1034,$AB:$AX,6,0)),0,(VLOOKUP($B1034,$AB:$AX,6,0)))</f>
        <v>0</v>
      </c>
      <c r="BH1034" s="164" t="n">
        <f aca="false">IF(ISERROR(VLOOKUP($B1034,$AB:$AX,7,0)),0,(VLOOKUP($B1034,$AB:$AX,7,0)))</f>
        <v>0</v>
      </c>
      <c r="BI1034" s="164" t="n">
        <f aca="false">IF(ISERROR(VLOOKUP($B1034,$AB:$AX,8,0)),0,(VLOOKUP($B1034,$AB:$AX,8,0)))</f>
        <v>0</v>
      </c>
      <c r="BJ1034" s="164" t="n">
        <f aca="false">IF(ISERROR(VLOOKUP($B1034,$AB:$AX,9,0)),0,(VLOOKUP($B1034,$AB:$AX,9,0)))</f>
        <v>0</v>
      </c>
      <c r="BK1034" s="165" t="n">
        <f aca="false">IF(ISERROR(VLOOKUP($B1034,$AB:$AX,10,0)),0,(VLOOKUP($B1034,$AB:$AX,10,0)))</f>
        <v>0</v>
      </c>
    </row>
    <row r="1035" customFormat="false" ht="12.75" hidden="true" customHeight="false" outlineLevel="0" collapsed="false">
      <c r="A1035" s="174" t="s">
        <v>1672</v>
      </c>
      <c r="AA1035" s="5" t="s">
        <v>1672</v>
      </c>
      <c r="BB1035" s="85" t="n">
        <f aca="false">IF(ISERROR(VLOOKUP($B1035,$AB:$AX,1,0)),0,(VLOOKUP($B1035,$AB:$AX,1,0)))</f>
        <v>0</v>
      </c>
      <c r="BC1035" s="86" t="n">
        <f aca="false">IF(ISERROR(VLOOKUP($B1035,$AB:$AX,2,0)),0,(VLOOKUP($B1035,$AB:$AX,2,0)))</f>
        <v>0</v>
      </c>
      <c r="BD1035" s="164" t="n">
        <f aca="false">IF(ISERROR(VLOOKUP($B1035,$AB:$AX,3,0)),0,(VLOOKUP($B1035,$AB:$AX,3,0)))</f>
        <v>0</v>
      </c>
      <c r="BE1035" s="164" t="n">
        <f aca="false">IF(ISERROR(VLOOKUP($B1035,$AB:$AX,4,0)),0,(VLOOKUP($B1035,$AB:$AX,4,0)))</f>
        <v>0</v>
      </c>
      <c r="BF1035" s="164" t="n">
        <f aca="false">IF(ISERROR(VLOOKUP($B1035,$AB:$AX,5,0)),0,(VLOOKUP($B1035,$AB:$AX,5,0)))</f>
        <v>0</v>
      </c>
      <c r="BG1035" s="164" t="n">
        <f aca="false">IF(ISERROR(VLOOKUP($B1035,$AB:$AX,6,0)),0,(VLOOKUP($B1035,$AB:$AX,6,0)))</f>
        <v>0</v>
      </c>
      <c r="BH1035" s="164" t="n">
        <f aca="false">IF(ISERROR(VLOOKUP($B1035,$AB:$AX,7,0)),0,(VLOOKUP($B1035,$AB:$AX,7,0)))</f>
        <v>0</v>
      </c>
      <c r="BI1035" s="164" t="n">
        <f aca="false">IF(ISERROR(VLOOKUP($B1035,$AB:$AX,8,0)),0,(VLOOKUP($B1035,$AB:$AX,8,0)))</f>
        <v>0</v>
      </c>
      <c r="BJ1035" s="164" t="n">
        <f aca="false">IF(ISERROR(VLOOKUP($B1035,$AB:$AX,9,0)),0,(VLOOKUP($B1035,$AB:$AX,9,0)))</f>
        <v>0</v>
      </c>
      <c r="BK1035" s="165" t="n">
        <f aca="false">IF(ISERROR(VLOOKUP($B1035,$AB:$AX,10,0)),0,(VLOOKUP($B1035,$AB:$AX,10,0)))</f>
        <v>0</v>
      </c>
    </row>
    <row r="1036" customFormat="false" ht="12.75" hidden="true" customHeight="false" outlineLevel="0" collapsed="false">
      <c r="A1036" s="174" t="s">
        <v>1673</v>
      </c>
      <c r="AA1036" s="5" t="s">
        <v>1673</v>
      </c>
      <c r="BB1036" s="85" t="n">
        <f aca="false">IF(ISERROR(VLOOKUP($B1036,$AB:$AX,1,0)),0,(VLOOKUP($B1036,$AB:$AX,1,0)))</f>
        <v>0</v>
      </c>
      <c r="BC1036" s="86" t="n">
        <f aca="false">IF(ISERROR(VLOOKUP($B1036,$AB:$AX,2,0)),0,(VLOOKUP($B1036,$AB:$AX,2,0)))</f>
        <v>0</v>
      </c>
      <c r="BD1036" s="164" t="n">
        <f aca="false">IF(ISERROR(VLOOKUP($B1036,$AB:$AX,3,0)),0,(VLOOKUP($B1036,$AB:$AX,3,0)))</f>
        <v>0</v>
      </c>
      <c r="BE1036" s="164" t="n">
        <f aca="false">IF(ISERROR(VLOOKUP($B1036,$AB:$AX,4,0)),0,(VLOOKUP($B1036,$AB:$AX,4,0)))</f>
        <v>0</v>
      </c>
      <c r="BF1036" s="164" t="n">
        <f aca="false">IF(ISERROR(VLOOKUP($B1036,$AB:$AX,5,0)),0,(VLOOKUP($B1036,$AB:$AX,5,0)))</f>
        <v>0</v>
      </c>
      <c r="BG1036" s="164" t="n">
        <f aca="false">IF(ISERROR(VLOOKUP($B1036,$AB:$AX,6,0)),0,(VLOOKUP($B1036,$AB:$AX,6,0)))</f>
        <v>0</v>
      </c>
      <c r="BH1036" s="164" t="n">
        <f aca="false">IF(ISERROR(VLOOKUP($B1036,$AB:$AX,7,0)),0,(VLOOKUP($B1036,$AB:$AX,7,0)))</f>
        <v>0</v>
      </c>
      <c r="BI1036" s="164" t="n">
        <f aca="false">IF(ISERROR(VLOOKUP($B1036,$AB:$AX,8,0)),0,(VLOOKUP($B1036,$AB:$AX,8,0)))</f>
        <v>0</v>
      </c>
      <c r="BJ1036" s="164" t="n">
        <f aca="false">IF(ISERROR(VLOOKUP($B1036,$AB:$AX,9,0)),0,(VLOOKUP($B1036,$AB:$AX,9,0)))</f>
        <v>0</v>
      </c>
      <c r="BK1036" s="165" t="n">
        <f aca="false">IF(ISERROR(VLOOKUP($B1036,$AB:$AX,10,0)),0,(VLOOKUP($B1036,$AB:$AX,10,0)))</f>
        <v>0</v>
      </c>
    </row>
    <row r="1037" customFormat="false" ht="12.75" hidden="true" customHeight="false" outlineLevel="0" collapsed="false">
      <c r="A1037" s="174" t="s">
        <v>1674</v>
      </c>
      <c r="AA1037" s="5" t="s">
        <v>1674</v>
      </c>
      <c r="BB1037" s="85" t="n">
        <f aca="false">IF(ISERROR(VLOOKUP($B1037,$AB:$AX,1,0)),0,(VLOOKUP($B1037,$AB:$AX,1,0)))</f>
        <v>0</v>
      </c>
      <c r="BC1037" s="86" t="n">
        <f aca="false">IF(ISERROR(VLOOKUP($B1037,$AB:$AX,2,0)),0,(VLOOKUP($B1037,$AB:$AX,2,0)))</f>
        <v>0</v>
      </c>
      <c r="BD1037" s="164" t="n">
        <f aca="false">IF(ISERROR(VLOOKUP($B1037,$AB:$AX,3,0)),0,(VLOOKUP($B1037,$AB:$AX,3,0)))</f>
        <v>0</v>
      </c>
      <c r="BE1037" s="164" t="n">
        <f aca="false">IF(ISERROR(VLOOKUP($B1037,$AB:$AX,4,0)),0,(VLOOKUP($B1037,$AB:$AX,4,0)))</f>
        <v>0</v>
      </c>
      <c r="BF1037" s="164" t="n">
        <f aca="false">IF(ISERROR(VLOOKUP($B1037,$AB:$AX,5,0)),0,(VLOOKUP($B1037,$AB:$AX,5,0)))</f>
        <v>0</v>
      </c>
      <c r="BG1037" s="164" t="n">
        <f aca="false">IF(ISERROR(VLOOKUP($B1037,$AB:$AX,6,0)),0,(VLOOKUP($B1037,$AB:$AX,6,0)))</f>
        <v>0</v>
      </c>
      <c r="BH1037" s="164" t="n">
        <f aca="false">IF(ISERROR(VLOOKUP($B1037,$AB:$AX,7,0)),0,(VLOOKUP($B1037,$AB:$AX,7,0)))</f>
        <v>0</v>
      </c>
      <c r="BI1037" s="164" t="n">
        <f aca="false">IF(ISERROR(VLOOKUP($B1037,$AB:$AX,8,0)),0,(VLOOKUP($B1037,$AB:$AX,8,0)))</f>
        <v>0</v>
      </c>
      <c r="BJ1037" s="164" t="n">
        <f aca="false">IF(ISERROR(VLOOKUP($B1037,$AB:$AX,9,0)),0,(VLOOKUP($B1037,$AB:$AX,9,0)))</f>
        <v>0</v>
      </c>
      <c r="BK1037" s="165" t="n">
        <f aca="false">IF(ISERROR(VLOOKUP($B1037,$AB:$AX,10,0)),0,(VLOOKUP($B1037,$AB:$AX,10,0)))</f>
        <v>0</v>
      </c>
    </row>
    <row r="1038" customFormat="false" ht="12.75" hidden="true" customHeight="false" outlineLevel="0" collapsed="false">
      <c r="A1038" s="174" t="s">
        <v>1675</v>
      </c>
      <c r="AA1038" s="5" t="s">
        <v>1675</v>
      </c>
      <c r="BB1038" s="85" t="n">
        <f aca="false">IF(ISERROR(VLOOKUP($B1038,$AB:$AX,1,0)),0,(VLOOKUP($B1038,$AB:$AX,1,0)))</f>
        <v>0</v>
      </c>
      <c r="BC1038" s="86" t="n">
        <f aca="false">IF(ISERROR(VLOOKUP($B1038,$AB:$AX,2,0)),0,(VLOOKUP($B1038,$AB:$AX,2,0)))</f>
        <v>0</v>
      </c>
      <c r="BD1038" s="164" t="n">
        <f aca="false">IF(ISERROR(VLOOKUP($B1038,$AB:$AX,3,0)),0,(VLOOKUP($B1038,$AB:$AX,3,0)))</f>
        <v>0</v>
      </c>
      <c r="BE1038" s="164" t="n">
        <f aca="false">IF(ISERROR(VLOOKUP($B1038,$AB:$AX,4,0)),0,(VLOOKUP($B1038,$AB:$AX,4,0)))</f>
        <v>0</v>
      </c>
      <c r="BF1038" s="164" t="n">
        <f aca="false">IF(ISERROR(VLOOKUP($B1038,$AB:$AX,5,0)),0,(VLOOKUP($B1038,$AB:$AX,5,0)))</f>
        <v>0</v>
      </c>
      <c r="BG1038" s="164" t="n">
        <f aca="false">IF(ISERROR(VLOOKUP($B1038,$AB:$AX,6,0)),0,(VLOOKUP($B1038,$AB:$AX,6,0)))</f>
        <v>0</v>
      </c>
      <c r="BH1038" s="164" t="n">
        <f aca="false">IF(ISERROR(VLOOKUP($B1038,$AB:$AX,7,0)),0,(VLOOKUP($B1038,$AB:$AX,7,0)))</f>
        <v>0</v>
      </c>
      <c r="BI1038" s="164" t="n">
        <f aca="false">IF(ISERROR(VLOOKUP($B1038,$AB:$AX,8,0)),0,(VLOOKUP($B1038,$AB:$AX,8,0)))</f>
        <v>0</v>
      </c>
      <c r="BJ1038" s="164" t="n">
        <f aca="false">IF(ISERROR(VLOOKUP($B1038,$AB:$AX,9,0)),0,(VLOOKUP($B1038,$AB:$AX,9,0)))</f>
        <v>0</v>
      </c>
      <c r="BK1038" s="165" t="n">
        <f aca="false">IF(ISERROR(VLOOKUP($B1038,$AB:$AX,10,0)),0,(VLOOKUP($B1038,$AB:$AX,10,0)))</f>
        <v>0</v>
      </c>
    </row>
    <row r="1039" customFormat="false" ht="12.75" hidden="true" customHeight="false" outlineLevel="0" collapsed="false">
      <c r="A1039" s="174" t="s">
        <v>1676</v>
      </c>
      <c r="AA1039" s="5" t="s">
        <v>1676</v>
      </c>
      <c r="BB1039" s="85" t="n">
        <f aca="false">IF(ISERROR(VLOOKUP($B1039,$AB:$AX,1,0)),0,(VLOOKUP($B1039,$AB:$AX,1,0)))</f>
        <v>0</v>
      </c>
      <c r="BC1039" s="86" t="n">
        <f aca="false">IF(ISERROR(VLOOKUP($B1039,$AB:$AX,2,0)),0,(VLOOKUP($B1039,$AB:$AX,2,0)))</f>
        <v>0</v>
      </c>
      <c r="BD1039" s="164" t="n">
        <f aca="false">IF(ISERROR(VLOOKUP($B1039,$AB:$AX,3,0)),0,(VLOOKUP($B1039,$AB:$AX,3,0)))</f>
        <v>0</v>
      </c>
      <c r="BE1039" s="164" t="n">
        <f aca="false">IF(ISERROR(VLOOKUP($B1039,$AB:$AX,4,0)),0,(VLOOKUP($B1039,$AB:$AX,4,0)))</f>
        <v>0</v>
      </c>
      <c r="BF1039" s="164" t="n">
        <f aca="false">IF(ISERROR(VLOOKUP($B1039,$AB:$AX,5,0)),0,(VLOOKUP($B1039,$AB:$AX,5,0)))</f>
        <v>0</v>
      </c>
      <c r="BG1039" s="164" t="n">
        <f aca="false">IF(ISERROR(VLOOKUP($B1039,$AB:$AX,6,0)),0,(VLOOKUP($B1039,$AB:$AX,6,0)))</f>
        <v>0</v>
      </c>
      <c r="BH1039" s="164" t="n">
        <f aca="false">IF(ISERROR(VLOOKUP($B1039,$AB:$AX,7,0)),0,(VLOOKUP($B1039,$AB:$AX,7,0)))</f>
        <v>0</v>
      </c>
      <c r="BI1039" s="164" t="n">
        <f aca="false">IF(ISERROR(VLOOKUP($B1039,$AB:$AX,8,0)),0,(VLOOKUP($B1039,$AB:$AX,8,0)))</f>
        <v>0</v>
      </c>
      <c r="BJ1039" s="164" t="n">
        <f aca="false">IF(ISERROR(VLOOKUP($B1039,$AB:$AX,9,0)),0,(VLOOKUP($B1039,$AB:$AX,9,0)))</f>
        <v>0</v>
      </c>
      <c r="BK1039" s="165" t="n">
        <f aca="false">IF(ISERROR(VLOOKUP($B1039,$AB:$AX,10,0)),0,(VLOOKUP($B1039,$AB:$AX,10,0)))</f>
        <v>0</v>
      </c>
    </row>
    <row r="1040" customFormat="false" ht="12.75" hidden="true" customHeight="false" outlineLevel="0" collapsed="false">
      <c r="A1040" s="174" t="s">
        <v>1677</v>
      </c>
      <c r="AA1040" s="5" t="s">
        <v>1677</v>
      </c>
      <c r="BB1040" s="85" t="n">
        <f aca="false">IF(ISERROR(VLOOKUP($B1040,$AB:$AX,1,0)),0,(VLOOKUP($B1040,$AB:$AX,1,0)))</f>
        <v>0</v>
      </c>
      <c r="BC1040" s="86" t="n">
        <f aca="false">IF(ISERROR(VLOOKUP($B1040,$AB:$AX,2,0)),0,(VLOOKUP($B1040,$AB:$AX,2,0)))</f>
        <v>0</v>
      </c>
      <c r="BD1040" s="164" t="n">
        <f aca="false">IF(ISERROR(VLOOKUP($B1040,$AB:$AX,3,0)),0,(VLOOKUP($B1040,$AB:$AX,3,0)))</f>
        <v>0</v>
      </c>
      <c r="BE1040" s="164" t="n">
        <f aca="false">IF(ISERROR(VLOOKUP($B1040,$AB:$AX,4,0)),0,(VLOOKUP($B1040,$AB:$AX,4,0)))</f>
        <v>0</v>
      </c>
      <c r="BF1040" s="164" t="n">
        <f aca="false">IF(ISERROR(VLOOKUP($B1040,$AB:$AX,5,0)),0,(VLOOKUP($B1040,$AB:$AX,5,0)))</f>
        <v>0</v>
      </c>
      <c r="BG1040" s="164" t="n">
        <f aca="false">IF(ISERROR(VLOOKUP($B1040,$AB:$AX,6,0)),0,(VLOOKUP($B1040,$AB:$AX,6,0)))</f>
        <v>0</v>
      </c>
      <c r="BH1040" s="164" t="n">
        <f aca="false">IF(ISERROR(VLOOKUP($B1040,$AB:$AX,7,0)),0,(VLOOKUP($B1040,$AB:$AX,7,0)))</f>
        <v>0</v>
      </c>
      <c r="BI1040" s="164" t="n">
        <f aca="false">IF(ISERROR(VLOOKUP($B1040,$AB:$AX,8,0)),0,(VLOOKUP($B1040,$AB:$AX,8,0)))</f>
        <v>0</v>
      </c>
      <c r="BJ1040" s="164" t="n">
        <f aca="false">IF(ISERROR(VLOOKUP($B1040,$AB:$AX,9,0)),0,(VLOOKUP($B1040,$AB:$AX,9,0)))</f>
        <v>0</v>
      </c>
      <c r="BK1040" s="165" t="n">
        <f aca="false">IF(ISERROR(VLOOKUP($B1040,$AB:$AX,10,0)),0,(VLOOKUP($B1040,$AB:$AX,10,0)))</f>
        <v>0</v>
      </c>
    </row>
    <row r="1041" customFormat="false" ht="12.75" hidden="true" customHeight="false" outlineLevel="0" collapsed="false">
      <c r="A1041" s="174" t="s">
        <v>1678</v>
      </c>
      <c r="AA1041" s="5" t="s">
        <v>1678</v>
      </c>
      <c r="BB1041" s="85" t="n">
        <f aca="false">IF(ISERROR(VLOOKUP($B1041,$AB:$AX,1,0)),0,(VLOOKUP($B1041,$AB:$AX,1,0)))</f>
        <v>0</v>
      </c>
      <c r="BC1041" s="86" t="n">
        <f aca="false">IF(ISERROR(VLOOKUP($B1041,$AB:$AX,2,0)),0,(VLOOKUP($B1041,$AB:$AX,2,0)))</f>
        <v>0</v>
      </c>
      <c r="BD1041" s="164" t="n">
        <f aca="false">IF(ISERROR(VLOOKUP($B1041,$AB:$AX,3,0)),0,(VLOOKUP($B1041,$AB:$AX,3,0)))</f>
        <v>0</v>
      </c>
      <c r="BE1041" s="164" t="n">
        <f aca="false">IF(ISERROR(VLOOKUP($B1041,$AB:$AX,4,0)),0,(VLOOKUP($B1041,$AB:$AX,4,0)))</f>
        <v>0</v>
      </c>
      <c r="BF1041" s="164" t="n">
        <f aca="false">IF(ISERROR(VLOOKUP($B1041,$AB:$AX,5,0)),0,(VLOOKUP($B1041,$AB:$AX,5,0)))</f>
        <v>0</v>
      </c>
      <c r="BG1041" s="164" t="n">
        <f aca="false">IF(ISERROR(VLOOKUP($B1041,$AB:$AX,6,0)),0,(VLOOKUP($B1041,$AB:$AX,6,0)))</f>
        <v>0</v>
      </c>
      <c r="BH1041" s="164" t="n">
        <f aca="false">IF(ISERROR(VLOOKUP($B1041,$AB:$AX,7,0)),0,(VLOOKUP($B1041,$AB:$AX,7,0)))</f>
        <v>0</v>
      </c>
      <c r="BI1041" s="164" t="n">
        <f aca="false">IF(ISERROR(VLOOKUP($B1041,$AB:$AX,8,0)),0,(VLOOKUP($B1041,$AB:$AX,8,0)))</f>
        <v>0</v>
      </c>
      <c r="BJ1041" s="164" t="n">
        <f aca="false">IF(ISERROR(VLOOKUP($B1041,$AB:$AX,9,0)),0,(VLOOKUP($B1041,$AB:$AX,9,0)))</f>
        <v>0</v>
      </c>
      <c r="BK1041" s="165" t="n">
        <f aca="false">IF(ISERROR(VLOOKUP($B1041,$AB:$AX,10,0)),0,(VLOOKUP($B1041,$AB:$AX,10,0)))</f>
        <v>0</v>
      </c>
    </row>
    <row r="1042" customFormat="false" ht="12.75" hidden="true" customHeight="false" outlineLevel="0" collapsed="false">
      <c r="A1042" s="174" t="s">
        <v>1679</v>
      </c>
      <c r="AA1042" s="5" t="s">
        <v>1679</v>
      </c>
      <c r="BB1042" s="85" t="n">
        <f aca="false">IF(ISERROR(VLOOKUP($B1042,$AB:$AX,1,0)),0,(VLOOKUP($B1042,$AB:$AX,1,0)))</f>
        <v>0</v>
      </c>
      <c r="BC1042" s="86" t="n">
        <f aca="false">IF(ISERROR(VLOOKUP($B1042,$AB:$AX,2,0)),0,(VLOOKUP($B1042,$AB:$AX,2,0)))</f>
        <v>0</v>
      </c>
      <c r="BD1042" s="164" t="n">
        <f aca="false">IF(ISERROR(VLOOKUP($B1042,$AB:$AX,3,0)),0,(VLOOKUP($B1042,$AB:$AX,3,0)))</f>
        <v>0</v>
      </c>
      <c r="BE1042" s="164" t="n">
        <f aca="false">IF(ISERROR(VLOOKUP($B1042,$AB:$AX,4,0)),0,(VLOOKUP($B1042,$AB:$AX,4,0)))</f>
        <v>0</v>
      </c>
      <c r="BF1042" s="164" t="n">
        <f aca="false">IF(ISERROR(VLOOKUP($B1042,$AB:$AX,5,0)),0,(VLOOKUP($B1042,$AB:$AX,5,0)))</f>
        <v>0</v>
      </c>
      <c r="BG1042" s="164" t="n">
        <f aca="false">IF(ISERROR(VLOOKUP($B1042,$AB:$AX,6,0)),0,(VLOOKUP($B1042,$AB:$AX,6,0)))</f>
        <v>0</v>
      </c>
      <c r="BH1042" s="164" t="n">
        <f aca="false">IF(ISERROR(VLOOKUP($B1042,$AB:$AX,7,0)),0,(VLOOKUP($B1042,$AB:$AX,7,0)))</f>
        <v>0</v>
      </c>
      <c r="BI1042" s="164" t="n">
        <f aca="false">IF(ISERROR(VLOOKUP($B1042,$AB:$AX,8,0)),0,(VLOOKUP($B1042,$AB:$AX,8,0)))</f>
        <v>0</v>
      </c>
      <c r="BJ1042" s="164" t="n">
        <f aca="false">IF(ISERROR(VLOOKUP($B1042,$AB:$AX,9,0)),0,(VLOOKUP($B1042,$AB:$AX,9,0)))</f>
        <v>0</v>
      </c>
      <c r="BK1042" s="165" t="n">
        <f aca="false">IF(ISERROR(VLOOKUP($B1042,$AB:$AX,10,0)),0,(VLOOKUP($B1042,$AB:$AX,10,0)))</f>
        <v>0</v>
      </c>
    </row>
    <row r="1043" customFormat="false" ht="12.75" hidden="true" customHeight="false" outlineLevel="0" collapsed="false">
      <c r="A1043" s="174" t="s">
        <v>1680</v>
      </c>
      <c r="AA1043" s="5" t="s">
        <v>1680</v>
      </c>
      <c r="BB1043" s="85" t="n">
        <f aca="false">IF(ISERROR(VLOOKUP($B1043,$AB:$AX,1,0)),0,(VLOOKUP($B1043,$AB:$AX,1,0)))</f>
        <v>0</v>
      </c>
      <c r="BC1043" s="86" t="n">
        <f aca="false">IF(ISERROR(VLOOKUP($B1043,$AB:$AX,2,0)),0,(VLOOKUP($B1043,$AB:$AX,2,0)))</f>
        <v>0</v>
      </c>
      <c r="BD1043" s="164" t="n">
        <f aca="false">IF(ISERROR(VLOOKUP($B1043,$AB:$AX,3,0)),0,(VLOOKUP($B1043,$AB:$AX,3,0)))</f>
        <v>0</v>
      </c>
      <c r="BE1043" s="164" t="n">
        <f aca="false">IF(ISERROR(VLOOKUP($B1043,$AB:$AX,4,0)),0,(VLOOKUP($B1043,$AB:$AX,4,0)))</f>
        <v>0</v>
      </c>
      <c r="BF1043" s="164" t="n">
        <f aca="false">IF(ISERROR(VLOOKUP($B1043,$AB:$AX,5,0)),0,(VLOOKUP($B1043,$AB:$AX,5,0)))</f>
        <v>0</v>
      </c>
      <c r="BG1043" s="164" t="n">
        <f aca="false">IF(ISERROR(VLOOKUP($B1043,$AB:$AX,6,0)),0,(VLOOKUP($B1043,$AB:$AX,6,0)))</f>
        <v>0</v>
      </c>
      <c r="BH1043" s="164" t="n">
        <f aca="false">IF(ISERROR(VLOOKUP($B1043,$AB:$AX,7,0)),0,(VLOOKUP($B1043,$AB:$AX,7,0)))</f>
        <v>0</v>
      </c>
      <c r="BI1043" s="164" t="n">
        <f aca="false">IF(ISERROR(VLOOKUP($B1043,$AB:$AX,8,0)),0,(VLOOKUP($B1043,$AB:$AX,8,0)))</f>
        <v>0</v>
      </c>
      <c r="BJ1043" s="164" t="n">
        <f aca="false">IF(ISERROR(VLOOKUP($B1043,$AB:$AX,9,0)),0,(VLOOKUP($B1043,$AB:$AX,9,0)))</f>
        <v>0</v>
      </c>
      <c r="BK1043" s="165" t="n">
        <f aca="false">IF(ISERROR(VLOOKUP($B1043,$AB:$AX,10,0)),0,(VLOOKUP($B1043,$AB:$AX,10,0)))</f>
        <v>0</v>
      </c>
    </row>
    <row r="1044" customFormat="false" ht="12.75" hidden="true" customHeight="false" outlineLevel="0" collapsed="false">
      <c r="A1044" s="174" t="s">
        <v>1681</v>
      </c>
      <c r="AA1044" s="5" t="s">
        <v>1681</v>
      </c>
      <c r="BB1044" s="85" t="n">
        <f aca="false">IF(ISERROR(VLOOKUP($B1044,$AB:$AX,1,0)),0,(VLOOKUP($B1044,$AB:$AX,1,0)))</f>
        <v>0</v>
      </c>
      <c r="BC1044" s="86" t="n">
        <f aca="false">IF(ISERROR(VLOOKUP($B1044,$AB:$AX,2,0)),0,(VLOOKUP($B1044,$AB:$AX,2,0)))</f>
        <v>0</v>
      </c>
      <c r="BD1044" s="164" t="n">
        <f aca="false">IF(ISERROR(VLOOKUP($B1044,$AB:$AX,3,0)),0,(VLOOKUP($B1044,$AB:$AX,3,0)))</f>
        <v>0</v>
      </c>
      <c r="BE1044" s="164" t="n">
        <f aca="false">IF(ISERROR(VLOOKUP($B1044,$AB:$AX,4,0)),0,(VLOOKUP($B1044,$AB:$AX,4,0)))</f>
        <v>0</v>
      </c>
      <c r="BF1044" s="164" t="n">
        <f aca="false">IF(ISERROR(VLOOKUP($B1044,$AB:$AX,5,0)),0,(VLOOKUP($B1044,$AB:$AX,5,0)))</f>
        <v>0</v>
      </c>
      <c r="BG1044" s="164" t="n">
        <f aca="false">IF(ISERROR(VLOOKUP($B1044,$AB:$AX,6,0)),0,(VLOOKUP($B1044,$AB:$AX,6,0)))</f>
        <v>0</v>
      </c>
      <c r="BH1044" s="164" t="n">
        <f aca="false">IF(ISERROR(VLOOKUP($B1044,$AB:$AX,7,0)),0,(VLOOKUP($B1044,$AB:$AX,7,0)))</f>
        <v>0</v>
      </c>
      <c r="BI1044" s="164" t="n">
        <f aca="false">IF(ISERROR(VLOOKUP($B1044,$AB:$AX,8,0)),0,(VLOOKUP($B1044,$AB:$AX,8,0)))</f>
        <v>0</v>
      </c>
      <c r="BJ1044" s="164" t="n">
        <f aca="false">IF(ISERROR(VLOOKUP($B1044,$AB:$AX,9,0)),0,(VLOOKUP($B1044,$AB:$AX,9,0)))</f>
        <v>0</v>
      </c>
      <c r="BK1044" s="165" t="n">
        <f aca="false">IF(ISERROR(VLOOKUP($B1044,$AB:$AX,10,0)),0,(VLOOKUP($B1044,$AB:$AX,10,0)))</f>
        <v>0</v>
      </c>
    </row>
    <row r="1045" customFormat="false" ht="12.75" hidden="true" customHeight="false" outlineLevel="0" collapsed="false">
      <c r="A1045" s="174" t="s">
        <v>1682</v>
      </c>
      <c r="AA1045" s="5" t="s">
        <v>1682</v>
      </c>
      <c r="BB1045" s="85" t="n">
        <f aca="false">IF(ISERROR(VLOOKUP($B1045,$AB:$AX,1,0)),0,(VLOOKUP($B1045,$AB:$AX,1,0)))</f>
        <v>0</v>
      </c>
      <c r="BC1045" s="86" t="n">
        <f aca="false">IF(ISERROR(VLOOKUP($B1045,$AB:$AX,2,0)),0,(VLOOKUP($B1045,$AB:$AX,2,0)))</f>
        <v>0</v>
      </c>
      <c r="BD1045" s="164" t="n">
        <f aca="false">IF(ISERROR(VLOOKUP($B1045,$AB:$AX,3,0)),0,(VLOOKUP($B1045,$AB:$AX,3,0)))</f>
        <v>0</v>
      </c>
      <c r="BE1045" s="164" t="n">
        <f aca="false">IF(ISERROR(VLOOKUP($B1045,$AB:$AX,4,0)),0,(VLOOKUP($B1045,$AB:$AX,4,0)))</f>
        <v>0</v>
      </c>
      <c r="BF1045" s="164" t="n">
        <f aca="false">IF(ISERROR(VLOOKUP($B1045,$AB:$AX,5,0)),0,(VLOOKUP($B1045,$AB:$AX,5,0)))</f>
        <v>0</v>
      </c>
      <c r="BG1045" s="164" t="n">
        <f aca="false">IF(ISERROR(VLOOKUP($B1045,$AB:$AX,6,0)),0,(VLOOKUP($B1045,$AB:$AX,6,0)))</f>
        <v>0</v>
      </c>
      <c r="BH1045" s="164" t="n">
        <f aca="false">IF(ISERROR(VLOOKUP($B1045,$AB:$AX,7,0)),0,(VLOOKUP($B1045,$AB:$AX,7,0)))</f>
        <v>0</v>
      </c>
      <c r="BI1045" s="164" t="n">
        <f aca="false">IF(ISERROR(VLOOKUP($B1045,$AB:$AX,8,0)),0,(VLOOKUP($B1045,$AB:$AX,8,0)))</f>
        <v>0</v>
      </c>
      <c r="BJ1045" s="164" t="n">
        <f aca="false">IF(ISERROR(VLOOKUP($B1045,$AB:$AX,9,0)),0,(VLOOKUP($B1045,$AB:$AX,9,0)))</f>
        <v>0</v>
      </c>
      <c r="BK1045" s="165" t="n">
        <f aca="false">IF(ISERROR(VLOOKUP($B1045,$AB:$AX,10,0)),0,(VLOOKUP($B1045,$AB:$AX,10,0)))</f>
        <v>0</v>
      </c>
    </row>
    <row r="1046" customFormat="false" ht="12.75" hidden="true" customHeight="false" outlineLevel="0" collapsed="false">
      <c r="A1046" s="174" t="s">
        <v>1683</v>
      </c>
      <c r="AA1046" s="5" t="s">
        <v>1683</v>
      </c>
      <c r="BB1046" s="85" t="n">
        <f aca="false">IF(ISERROR(VLOOKUP($B1046,$AB:$AX,1,0)),0,(VLOOKUP($B1046,$AB:$AX,1,0)))</f>
        <v>0</v>
      </c>
      <c r="BC1046" s="86" t="n">
        <f aca="false">IF(ISERROR(VLOOKUP($B1046,$AB:$AX,2,0)),0,(VLOOKUP($B1046,$AB:$AX,2,0)))</f>
        <v>0</v>
      </c>
      <c r="BD1046" s="164" t="n">
        <f aca="false">IF(ISERROR(VLOOKUP($B1046,$AB:$AX,3,0)),0,(VLOOKUP($B1046,$AB:$AX,3,0)))</f>
        <v>0</v>
      </c>
      <c r="BE1046" s="164" t="n">
        <f aca="false">IF(ISERROR(VLOOKUP($B1046,$AB:$AX,4,0)),0,(VLOOKUP($B1046,$AB:$AX,4,0)))</f>
        <v>0</v>
      </c>
      <c r="BF1046" s="164" t="n">
        <f aca="false">IF(ISERROR(VLOOKUP($B1046,$AB:$AX,5,0)),0,(VLOOKUP($B1046,$AB:$AX,5,0)))</f>
        <v>0</v>
      </c>
      <c r="BG1046" s="164" t="n">
        <f aca="false">IF(ISERROR(VLOOKUP($B1046,$AB:$AX,6,0)),0,(VLOOKUP($B1046,$AB:$AX,6,0)))</f>
        <v>0</v>
      </c>
      <c r="BH1046" s="164" t="n">
        <f aca="false">IF(ISERROR(VLOOKUP($B1046,$AB:$AX,7,0)),0,(VLOOKUP($B1046,$AB:$AX,7,0)))</f>
        <v>0</v>
      </c>
      <c r="BI1046" s="164" t="n">
        <f aca="false">IF(ISERROR(VLOOKUP($B1046,$AB:$AX,8,0)),0,(VLOOKUP($B1046,$AB:$AX,8,0)))</f>
        <v>0</v>
      </c>
      <c r="BJ1046" s="164" t="n">
        <f aca="false">IF(ISERROR(VLOOKUP($B1046,$AB:$AX,9,0)),0,(VLOOKUP($B1046,$AB:$AX,9,0)))</f>
        <v>0</v>
      </c>
      <c r="BK1046" s="165" t="n">
        <f aca="false">IF(ISERROR(VLOOKUP($B1046,$AB:$AX,10,0)),0,(VLOOKUP($B1046,$AB:$AX,10,0)))</f>
        <v>0</v>
      </c>
    </row>
    <row r="1047" customFormat="false" ht="12.75" hidden="true" customHeight="false" outlineLevel="0" collapsed="false">
      <c r="A1047" s="174" t="s">
        <v>1684</v>
      </c>
      <c r="AA1047" s="5" t="s">
        <v>1684</v>
      </c>
      <c r="BB1047" s="85" t="n">
        <f aca="false">IF(ISERROR(VLOOKUP($B1047,$AB:$AX,1,0)),0,(VLOOKUP($B1047,$AB:$AX,1,0)))</f>
        <v>0</v>
      </c>
      <c r="BC1047" s="86" t="n">
        <f aca="false">IF(ISERROR(VLOOKUP($B1047,$AB:$AX,2,0)),0,(VLOOKUP($B1047,$AB:$AX,2,0)))</f>
        <v>0</v>
      </c>
      <c r="BD1047" s="164" t="n">
        <f aca="false">IF(ISERROR(VLOOKUP($B1047,$AB:$AX,3,0)),0,(VLOOKUP($B1047,$AB:$AX,3,0)))</f>
        <v>0</v>
      </c>
      <c r="BE1047" s="164" t="n">
        <f aca="false">IF(ISERROR(VLOOKUP($B1047,$AB:$AX,4,0)),0,(VLOOKUP($B1047,$AB:$AX,4,0)))</f>
        <v>0</v>
      </c>
      <c r="BF1047" s="164" t="n">
        <f aca="false">IF(ISERROR(VLOOKUP($B1047,$AB:$AX,5,0)),0,(VLOOKUP($B1047,$AB:$AX,5,0)))</f>
        <v>0</v>
      </c>
      <c r="BG1047" s="164" t="n">
        <f aca="false">IF(ISERROR(VLOOKUP($B1047,$AB:$AX,6,0)),0,(VLOOKUP($B1047,$AB:$AX,6,0)))</f>
        <v>0</v>
      </c>
      <c r="BH1047" s="164" t="n">
        <f aca="false">IF(ISERROR(VLOOKUP($B1047,$AB:$AX,7,0)),0,(VLOOKUP($B1047,$AB:$AX,7,0)))</f>
        <v>0</v>
      </c>
      <c r="BI1047" s="164" t="n">
        <f aca="false">IF(ISERROR(VLOOKUP($B1047,$AB:$AX,8,0)),0,(VLOOKUP($B1047,$AB:$AX,8,0)))</f>
        <v>0</v>
      </c>
      <c r="BJ1047" s="164" t="n">
        <f aca="false">IF(ISERROR(VLOOKUP($B1047,$AB:$AX,9,0)),0,(VLOOKUP($B1047,$AB:$AX,9,0)))</f>
        <v>0</v>
      </c>
      <c r="BK1047" s="165" t="n">
        <f aca="false">IF(ISERROR(VLOOKUP($B1047,$AB:$AX,10,0)),0,(VLOOKUP($B1047,$AB:$AX,10,0)))</f>
        <v>0</v>
      </c>
    </row>
    <row r="1048" customFormat="false" ht="12.75" hidden="true" customHeight="false" outlineLevel="0" collapsed="false">
      <c r="A1048" s="174" t="s">
        <v>1685</v>
      </c>
      <c r="AA1048" s="5" t="s">
        <v>1685</v>
      </c>
      <c r="BB1048" s="85" t="n">
        <f aca="false">IF(ISERROR(VLOOKUP($B1048,$AB:$AX,1,0)),0,(VLOOKUP($B1048,$AB:$AX,1,0)))</f>
        <v>0</v>
      </c>
      <c r="BC1048" s="86" t="n">
        <f aca="false">IF(ISERROR(VLOOKUP($B1048,$AB:$AX,2,0)),0,(VLOOKUP($B1048,$AB:$AX,2,0)))</f>
        <v>0</v>
      </c>
      <c r="BD1048" s="164" t="n">
        <f aca="false">IF(ISERROR(VLOOKUP($B1048,$AB:$AX,3,0)),0,(VLOOKUP($B1048,$AB:$AX,3,0)))</f>
        <v>0</v>
      </c>
      <c r="BE1048" s="164" t="n">
        <f aca="false">IF(ISERROR(VLOOKUP($B1048,$AB:$AX,4,0)),0,(VLOOKUP($B1048,$AB:$AX,4,0)))</f>
        <v>0</v>
      </c>
      <c r="BF1048" s="164" t="n">
        <f aca="false">IF(ISERROR(VLOOKUP($B1048,$AB:$AX,5,0)),0,(VLOOKUP($B1048,$AB:$AX,5,0)))</f>
        <v>0</v>
      </c>
      <c r="BG1048" s="164" t="n">
        <f aca="false">IF(ISERROR(VLOOKUP($B1048,$AB:$AX,6,0)),0,(VLOOKUP($B1048,$AB:$AX,6,0)))</f>
        <v>0</v>
      </c>
      <c r="BH1048" s="164" t="n">
        <f aca="false">IF(ISERROR(VLOOKUP($B1048,$AB:$AX,7,0)),0,(VLOOKUP($B1048,$AB:$AX,7,0)))</f>
        <v>0</v>
      </c>
      <c r="BI1048" s="164" t="n">
        <f aca="false">IF(ISERROR(VLOOKUP($B1048,$AB:$AX,8,0)),0,(VLOOKUP($B1048,$AB:$AX,8,0)))</f>
        <v>0</v>
      </c>
      <c r="BJ1048" s="164" t="n">
        <f aca="false">IF(ISERROR(VLOOKUP($B1048,$AB:$AX,9,0)),0,(VLOOKUP($B1048,$AB:$AX,9,0)))</f>
        <v>0</v>
      </c>
      <c r="BK1048" s="165" t="n">
        <f aca="false">IF(ISERROR(VLOOKUP($B1048,$AB:$AX,10,0)),0,(VLOOKUP($B1048,$AB:$AX,10,0)))</f>
        <v>0</v>
      </c>
    </row>
    <row r="1049" customFormat="false" ht="12.75" hidden="true" customHeight="false" outlineLevel="0" collapsed="false">
      <c r="A1049" s="174" t="s">
        <v>1686</v>
      </c>
      <c r="AA1049" s="5" t="s">
        <v>1686</v>
      </c>
      <c r="BB1049" s="85" t="n">
        <f aca="false">IF(ISERROR(VLOOKUP($B1049,$AB:$AX,1,0)),0,(VLOOKUP($B1049,$AB:$AX,1,0)))</f>
        <v>0</v>
      </c>
      <c r="BC1049" s="86" t="n">
        <f aca="false">IF(ISERROR(VLOOKUP($B1049,$AB:$AX,2,0)),0,(VLOOKUP($B1049,$AB:$AX,2,0)))</f>
        <v>0</v>
      </c>
      <c r="BD1049" s="164" t="n">
        <f aca="false">IF(ISERROR(VLOOKUP($B1049,$AB:$AX,3,0)),0,(VLOOKUP($B1049,$AB:$AX,3,0)))</f>
        <v>0</v>
      </c>
      <c r="BE1049" s="164" t="n">
        <f aca="false">IF(ISERROR(VLOOKUP($B1049,$AB:$AX,4,0)),0,(VLOOKUP($B1049,$AB:$AX,4,0)))</f>
        <v>0</v>
      </c>
      <c r="BF1049" s="164" t="n">
        <f aca="false">IF(ISERROR(VLOOKUP($B1049,$AB:$AX,5,0)),0,(VLOOKUP($B1049,$AB:$AX,5,0)))</f>
        <v>0</v>
      </c>
      <c r="BG1049" s="164" t="n">
        <f aca="false">IF(ISERROR(VLOOKUP($B1049,$AB:$AX,6,0)),0,(VLOOKUP($B1049,$AB:$AX,6,0)))</f>
        <v>0</v>
      </c>
      <c r="BH1049" s="164" t="n">
        <f aca="false">IF(ISERROR(VLOOKUP($B1049,$AB:$AX,7,0)),0,(VLOOKUP($B1049,$AB:$AX,7,0)))</f>
        <v>0</v>
      </c>
      <c r="BI1049" s="164" t="n">
        <f aca="false">IF(ISERROR(VLOOKUP($B1049,$AB:$AX,8,0)),0,(VLOOKUP($B1049,$AB:$AX,8,0)))</f>
        <v>0</v>
      </c>
      <c r="BJ1049" s="164" t="n">
        <f aca="false">IF(ISERROR(VLOOKUP($B1049,$AB:$AX,9,0)),0,(VLOOKUP($B1049,$AB:$AX,9,0)))</f>
        <v>0</v>
      </c>
      <c r="BK1049" s="165" t="n">
        <f aca="false">IF(ISERROR(VLOOKUP($B1049,$AB:$AX,10,0)),0,(VLOOKUP($B1049,$AB:$AX,10,0)))</f>
        <v>0</v>
      </c>
    </row>
    <row r="1050" customFormat="false" ht="12.75" hidden="true" customHeight="false" outlineLevel="0" collapsed="false">
      <c r="A1050" s="174" t="s">
        <v>1687</v>
      </c>
      <c r="AA1050" s="5" t="s">
        <v>1687</v>
      </c>
      <c r="BB1050" s="85" t="n">
        <f aca="false">IF(ISERROR(VLOOKUP($B1050,$AB:$AX,1,0)),0,(VLOOKUP($B1050,$AB:$AX,1,0)))</f>
        <v>0</v>
      </c>
      <c r="BC1050" s="86" t="n">
        <f aca="false">IF(ISERROR(VLOOKUP($B1050,$AB:$AX,2,0)),0,(VLOOKUP($B1050,$AB:$AX,2,0)))</f>
        <v>0</v>
      </c>
      <c r="BD1050" s="164" t="n">
        <f aca="false">IF(ISERROR(VLOOKUP($B1050,$AB:$AX,3,0)),0,(VLOOKUP($B1050,$AB:$AX,3,0)))</f>
        <v>0</v>
      </c>
      <c r="BE1050" s="164" t="n">
        <f aca="false">IF(ISERROR(VLOOKUP($B1050,$AB:$AX,4,0)),0,(VLOOKUP($B1050,$AB:$AX,4,0)))</f>
        <v>0</v>
      </c>
      <c r="BF1050" s="164" t="n">
        <f aca="false">IF(ISERROR(VLOOKUP($B1050,$AB:$AX,5,0)),0,(VLOOKUP($B1050,$AB:$AX,5,0)))</f>
        <v>0</v>
      </c>
      <c r="BG1050" s="164" t="n">
        <f aca="false">IF(ISERROR(VLOOKUP($B1050,$AB:$AX,6,0)),0,(VLOOKUP($B1050,$AB:$AX,6,0)))</f>
        <v>0</v>
      </c>
      <c r="BH1050" s="164" t="n">
        <f aca="false">IF(ISERROR(VLOOKUP($B1050,$AB:$AX,7,0)),0,(VLOOKUP($B1050,$AB:$AX,7,0)))</f>
        <v>0</v>
      </c>
      <c r="BI1050" s="164" t="n">
        <f aca="false">IF(ISERROR(VLOOKUP($B1050,$AB:$AX,8,0)),0,(VLOOKUP($B1050,$AB:$AX,8,0)))</f>
        <v>0</v>
      </c>
      <c r="BJ1050" s="164" t="n">
        <f aca="false">IF(ISERROR(VLOOKUP($B1050,$AB:$AX,9,0)),0,(VLOOKUP($B1050,$AB:$AX,9,0)))</f>
        <v>0</v>
      </c>
      <c r="BK1050" s="165" t="n">
        <f aca="false">IF(ISERROR(VLOOKUP($B1050,$AB:$AX,10,0)),0,(VLOOKUP($B1050,$AB:$AX,10,0)))</f>
        <v>0</v>
      </c>
    </row>
    <row r="1051" customFormat="false" ht="12.75" hidden="true" customHeight="false" outlineLevel="0" collapsed="false">
      <c r="A1051" s="174" t="s">
        <v>1688</v>
      </c>
      <c r="AA1051" s="5" t="s">
        <v>1688</v>
      </c>
      <c r="BB1051" s="85" t="n">
        <f aca="false">IF(ISERROR(VLOOKUP($B1051,$AB:$AX,1,0)),0,(VLOOKUP($B1051,$AB:$AX,1,0)))</f>
        <v>0</v>
      </c>
      <c r="BC1051" s="86" t="n">
        <f aca="false">IF(ISERROR(VLOOKUP($B1051,$AB:$AX,2,0)),0,(VLOOKUP($B1051,$AB:$AX,2,0)))</f>
        <v>0</v>
      </c>
      <c r="BD1051" s="164" t="n">
        <f aca="false">IF(ISERROR(VLOOKUP($B1051,$AB:$AX,3,0)),0,(VLOOKUP($B1051,$AB:$AX,3,0)))</f>
        <v>0</v>
      </c>
      <c r="BE1051" s="164" t="n">
        <f aca="false">IF(ISERROR(VLOOKUP($B1051,$AB:$AX,4,0)),0,(VLOOKUP($B1051,$AB:$AX,4,0)))</f>
        <v>0</v>
      </c>
      <c r="BF1051" s="164" t="n">
        <f aca="false">IF(ISERROR(VLOOKUP($B1051,$AB:$AX,5,0)),0,(VLOOKUP($B1051,$AB:$AX,5,0)))</f>
        <v>0</v>
      </c>
      <c r="BG1051" s="164" t="n">
        <f aca="false">IF(ISERROR(VLOOKUP($B1051,$AB:$AX,6,0)),0,(VLOOKUP($B1051,$AB:$AX,6,0)))</f>
        <v>0</v>
      </c>
      <c r="BH1051" s="164" t="n">
        <f aca="false">IF(ISERROR(VLOOKUP($B1051,$AB:$AX,7,0)),0,(VLOOKUP($B1051,$AB:$AX,7,0)))</f>
        <v>0</v>
      </c>
      <c r="BI1051" s="164" t="n">
        <f aca="false">IF(ISERROR(VLOOKUP($B1051,$AB:$AX,8,0)),0,(VLOOKUP($B1051,$AB:$AX,8,0)))</f>
        <v>0</v>
      </c>
      <c r="BJ1051" s="164" t="n">
        <f aca="false">IF(ISERROR(VLOOKUP($B1051,$AB:$AX,9,0)),0,(VLOOKUP($B1051,$AB:$AX,9,0)))</f>
        <v>0</v>
      </c>
      <c r="BK1051" s="165" t="n">
        <f aca="false">IF(ISERROR(VLOOKUP($B1051,$AB:$AX,10,0)),0,(VLOOKUP($B1051,$AB:$AX,10,0)))</f>
        <v>0</v>
      </c>
    </row>
    <row r="1052" customFormat="false" ht="12.75" hidden="true" customHeight="false" outlineLevel="0" collapsed="false">
      <c r="A1052" s="174" t="s">
        <v>1689</v>
      </c>
      <c r="AA1052" s="5" t="s">
        <v>1689</v>
      </c>
      <c r="BB1052" s="85" t="n">
        <f aca="false">IF(ISERROR(VLOOKUP($B1052,$AB:$AX,1,0)),0,(VLOOKUP($B1052,$AB:$AX,1,0)))</f>
        <v>0</v>
      </c>
      <c r="BC1052" s="86" t="n">
        <f aca="false">IF(ISERROR(VLOOKUP($B1052,$AB:$AX,2,0)),0,(VLOOKUP($B1052,$AB:$AX,2,0)))</f>
        <v>0</v>
      </c>
      <c r="BD1052" s="164" t="n">
        <f aca="false">IF(ISERROR(VLOOKUP($B1052,$AB:$AX,3,0)),0,(VLOOKUP($B1052,$AB:$AX,3,0)))</f>
        <v>0</v>
      </c>
      <c r="BE1052" s="164" t="n">
        <f aca="false">IF(ISERROR(VLOOKUP($B1052,$AB:$AX,4,0)),0,(VLOOKUP($B1052,$AB:$AX,4,0)))</f>
        <v>0</v>
      </c>
      <c r="BF1052" s="164" t="n">
        <f aca="false">IF(ISERROR(VLOOKUP($B1052,$AB:$AX,5,0)),0,(VLOOKUP($B1052,$AB:$AX,5,0)))</f>
        <v>0</v>
      </c>
      <c r="BG1052" s="164" t="n">
        <f aca="false">IF(ISERROR(VLOOKUP($B1052,$AB:$AX,6,0)),0,(VLOOKUP($B1052,$AB:$AX,6,0)))</f>
        <v>0</v>
      </c>
      <c r="BH1052" s="164" t="n">
        <f aca="false">IF(ISERROR(VLOOKUP($B1052,$AB:$AX,7,0)),0,(VLOOKUP($B1052,$AB:$AX,7,0)))</f>
        <v>0</v>
      </c>
      <c r="BI1052" s="164" t="n">
        <f aca="false">IF(ISERROR(VLOOKUP($B1052,$AB:$AX,8,0)),0,(VLOOKUP($B1052,$AB:$AX,8,0)))</f>
        <v>0</v>
      </c>
      <c r="BJ1052" s="164" t="n">
        <f aca="false">IF(ISERROR(VLOOKUP($B1052,$AB:$AX,9,0)),0,(VLOOKUP($B1052,$AB:$AX,9,0)))</f>
        <v>0</v>
      </c>
      <c r="BK1052" s="165" t="n">
        <f aca="false">IF(ISERROR(VLOOKUP($B1052,$AB:$AX,10,0)),0,(VLOOKUP($B1052,$AB:$AX,10,0)))</f>
        <v>0</v>
      </c>
    </row>
    <row r="1053" customFormat="false" ht="12.75" hidden="true" customHeight="false" outlineLevel="0" collapsed="false">
      <c r="A1053" s="174" t="s">
        <v>1690</v>
      </c>
      <c r="AA1053" s="5" t="s">
        <v>1690</v>
      </c>
      <c r="BB1053" s="85" t="n">
        <f aca="false">IF(ISERROR(VLOOKUP($B1053,$AB:$AX,1,0)),0,(VLOOKUP($B1053,$AB:$AX,1,0)))</f>
        <v>0</v>
      </c>
      <c r="BC1053" s="86" t="n">
        <f aca="false">IF(ISERROR(VLOOKUP($B1053,$AB:$AX,2,0)),0,(VLOOKUP($B1053,$AB:$AX,2,0)))</f>
        <v>0</v>
      </c>
      <c r="BD1053" s="164" t="n">
        <f aca="false">IF(ISERROR(VLOOKUP($B1053,$AB:$AX,3,0)),0,(VLOOKUP($B1053,$AB:$AX,3,0)))</f>
        <v>0</v>
      </c>
      <c r="BE1053" s="164" t="n">
        <f aca="false">IF(ISERROR(VLOOKUP($B1053,$AB:$AX,4,0)),0,(VLOOKUP($B1053,$AB:$AX,4,0)))</f>
        <v>0</v>
      </c>
      <c r="BF1053" s="164" t="n">
        <f aca="false">IF(ISERROR(VLOOKUP($B1053,$AB:$AX,5,0)),0,(VLOOKUP($B1053,$AB:$AX,5,0)))</f>
        <v>0</v>
      </c>
      <c r="BG1053" s="164" t="n">
        <f aca="false">IF(ISERROR(VLOOKUP($B1053,$AB:$AX,6,0)),0,(VLOOKUP($B1053,$AB:$AX,6,0)))</f>
        <v>0</v>
      </c>
      <c r="BH1053" s="164" t="n">
        <f aca="false">IF(ISERROR(VLOOKUP($B1053,$AB:$AX,7,0)),0,(VLOOKUP($B1053,$AB:$AX,7,0)))</f>
        <v>0</v>
      </c>
      <c r="BI1053" s="164" t="n">
        <f aca="false">IF(ISERROR(VLOOKUP($B1053,$AB:$AX,8,0)),0,(VLOOKUP($B1053,$AB:$AX,8,0)))</f>
        <v>0</v>
      </c>
      <c r="BJ1053" s="164" t="n">
        <f aca="false">IF(ISERROR(VLOOKUP($B1053,$AB:$AX,9,0)),0,(VLOOKUP($B1053,$AB:$AX,9,0)))</f>
        <v>0</v>
      </c>
      <c r="BK1053" s="165" t="n">
        <f aca="false">IF(ISERROR(VLOOKUP($B1053,$AB:$AX,10,0)),0,(VLOOKUP($B1053,$AB:$AX,10,0)))</f>
        <v>0</v>
      </c>
    </row>
    <row r="1054" customFormat="false" ht="12.75" hidden="true" customHeight="false" outlineLevel="0" collapsed="false">
      <c r="A1054" s="174" t="s">
        <v>1691</v>
      </c>
      <c r="AA1054" s="5" t="s">
        <v>1691</v>
      </c>
      <c r="BB1054" s="85" t="n">
        <f aca="false">IF(ISERROR(VLOOKUP($B1054,$AB:$AX,1,0)),0,(VLOOKUP($B1054,$AB:$AX,1,0)))</f>
        <v>0</v>
      </c>
      <c r="BC1054" s="86" t="n">
        <f aca="false">IF(ISERROR(VLOOKUP($B1054,$AB:$AX,2,0)),0,(VLOOKUP($B1054,$AB:$AX,2,0)))</f>
        <v>0</v>
      </c>
      <c r="BD1054" s="164" t="n">
        <f aca="false">IF(ISERROR(VLOOKUP($B1054,$AB:$AX,3,0)),0,(VLOOKUP($B1054,$AB:$AX,3,0)))</f>
        <v>0</v>
      </c>
      <c r="BE1054" s="164" t="n">
        <f aca="false">IF(ISERROR(VLOOKUP($B1054,$AB:$AX,4,0)),0,(VLOOKUP($B1054,$AB:$AX,4,0)))</f>
        <v>0</v>
      </c>
      <c r="BF1054" s="164" t="n">
        <f aca="false">IF(ISERROR(VLOOKUP($B1054,$AB:$AX,5,0)),0,(VLOOKUP($B1054,$AB:$AX,5,0)))</f>
        <v>0</v>
      </c>
      <c r="BG1054" s="164" t="n">
        <f aca="false">IF(ISERROR(VLOOKUP($B1054,$AB:$AX,6,0)),0,(VLOOKUP($B1054,$AB:$AX,6,0)))</f>
        <v>0</v>
      </c>
      <c r="BH1054" s="164" t="n">
        <f aca="false">IF(ISERROR(VLOOKUP($B1054,$AB:$AX,7,0)),0,(VLOOKUP($B1054,$AB:$AX,7,0)))</f>
        <v>0</v>
      </c>
      <c r="BI1054" s="164" t="n">
        <f aca="false">IF(ISERROR(VLOOKUP($B1054,$AB:$AX,8,0)),0,(VLOOKUP($B1054,$AB:$AX,8,0)))</f>
        <v>0</v>
      </c>
      <c r="BJ1054" s="164" t="n">
        <f aca="false">IF(ISERROR(VLOOKUP($B1054,$AB:$AX,9,0)),0,(VLOOKUP($B1054,$AB:$AX,9,0)))</f>
        <v>0</v>
      </c>
      <c r="BK1054" s="165" t="n">
        <f aca="false">IF(ISERROR(VLOOKUP($B1054,$AB:$AX,10,0)),0,(VLOOKUP($B1054,$AB:$AX,10,0)))</f>
        <v>0</v>
      </c>
    </row>
    <row r="1055" customFormat="false" ht="12.75" hidden="true" customHeight="false" outlineLevel="0" collapsed="false">
      <c r="A1055" s="174" t="s">
        <v>1692</v>
      </c>
      <c r="AA1055" s="5" t="s">
        <v>1692</v>
      </c>
      <c r="BB1055" s="85" t="n">
        <f aca="false">IF(ISERROR(VLOOKUP($B1055,$AB:$AX,1,0)),0,(VLOOKUP($B1055,$AB:$AX,1,0)))</f>
        <v>0</v>
      </c>
      <c r="BC1055" s="86" t="n">
        <f aca="false">IF(ISERROR(VLOOKUP($B1055,$AB:$AX,2,0)),0,(VLOOKUP($B1055,$AB:$AX,2,0)))</f>
        <v>0</v>
      </c>
      <c r="BD1055" s="164" t="n">
        <f aca="false">IF(ISERROR(VLOOKUP($B1055,$AB:$AX,3,0)),0,(VLOOKUP($B1055,$AB:$AX,3,0)))</f>
        <v>0</v>
      </c>
      <c r="BE1055" s="164" t="n">
        <f aca="false">IF(ISERROR(VLOOKUP($B1055,$AB:$AX,4,0)),0,(VLOOKUP($B1055,$AB:$AX,4,0)))</f>
        <v>0</v>
      </c>
      <c r="BF1055" s="164" t="n">
        <f aca="false">IF(ISERROR(VLOOKUP($B1055,$AB:$AX,5,0)),0,(VLOOKUP($B1055,$AB:$AX,5,0)))</f>
        <v>0</v>
      </c>
      <c r="BG1055" s="164" t="n">
        <f aca="false">IF(ISERROR(VLOOKUP($B1055,$AB:$AX,6,0)),0,(VLOOKUP($B1055,$AB:$AX,6,0)))</f>
        <v>0</v>
      </c>
      <c r="BH1055" s="164" t="n">
        <f aca="false">IF(ISERROR(VLOOKUP($B1055,$AB:$AX,7,0)),0,(VLOOKUP($B1055,$AB:$AX,7,0)))</f>
        <v>0</v>
      </c>
      <c r="BI1055" s="164" t="n">
        <f aca="false">IF(ISERROR(VLOOKUP($B1055,$AB:$AX,8,0)),0,(VLOOKUP($B1055,$AB:$AX,8,0)))</f>
        <v>0</v>
      </c>
      <c r="BJ1055" s="164" t="n">
        <f aca="false">IF(ISERROR(VLOOKUP($B1055,$AB:$AX,9,0)),0,(VLOOKUP($B1055,$AB:$AX,9,0)))</f>
        <v>0</v>
      </c>
      <c r="BK1055" s="165" t="n">
        <f aca="false">IF(ISERROR(VLOOKUP($B1055,$AB:$AX,10,0)),0,(VLOOKUP($B1055,$AB:$AX,10,0)))</f>
        <v>0</v>
      </c>
    </row>
    <row r="1056" customFormat="false" ht="12.75" hidden="true" customHeight="false" outlineLevel="0" collapsed="false">
      <c r="A1056" s="174" t="s">
        <v>1693</v>
      </c>
      <c r="AA1056" s="5" t="s">
        <v>1693</v>
      </c>
      <c r="BB1056" s="85" t="n">
        <f aca="false">IF(ISERROR(VLOOKUP($B1056,$AB:$AX,1,0)),0,(VLOOKUP($B1056,$AB:$AX,1,0)))</f>
        <v>0</v>
      </c>
      <c r="BC1056" s="86" t="n">
        <f aca="false">IF(ISERROR(VLOOKUP($B1056,$AB:$AX,2,0)),0,(VLOOKUP($B1056,$AB:$AX,2,0)))</f>
        <v>0</v>
      </c>
      <c r="BD1056" s="164" t="n">
        <f aca="false">IF(ISERROR(VLOOKUP($B1056,$AB:$AX,3,0)),0,(VLOOKUP($B1056,$AB:$AX,3,0)))</f>
        <v>0</v>
      </c>
      <c r="BE1056" s="164" t="n">
        <f aca="false">IF(ISERROR(VLOOKUP($B1056,$AB:$AX,4,0)),0,(VLOOKUP($B1056,$AB:$AX,4,0)))</f>
        <v>0</v>
      </c>
      <c r="BF1056" s="164" t="n">
        <f aca="false">IF(ISERROR(VLOOKUP($B1056,$AB:$AX,5,0)),0,(VLOOKUP($B1056,$AB:$AX,5,0)))</f>
        <v>0</v>
      </c>
      <c r="BG1056" s="164" t="n">
        <f aca="false">IF(ISERROR(VLOOKUP($B1056,$AB:$AX,6,0)),0,(VLOOKUP($B1056,$AB:$AX,6,0)))</f>
        <v>0</v>
      </c>
      <c r="BH1056" s="164" t="n">
        <f aca="false">IF(ISERROR(VLOOKUP($B1056,$AB:$AX,7,0)),0,(VLOOKUP($B1056,$AB:$AX,7,0)))</f>
        <v>0</v>
      </c>
      <c r="BI1056" s="164" t="n">
        <f aca="false">IF(ISERROR(VLOOKUP($B1056,$AB:$AX,8,0)),0,(VLOOKUP($B1056,$AB:$AX,8,0)))</f>
        <v>0</v>
      </c>
      <c r="BJ1056" s="164" t="n">
        <f aca="false">IF(ISERROR(VLOOKUP($B1056,$AB:$AX,9,0)),0,(VLOOKUP($B1056,$AB:$AX,9,0)))</f>
        <v>0</v>
      </c>
      <c r="BK1056" s="165" t="n">
        <f aca="false">IF(ISERROR(VLOOKUP($B1056,$AB:$AX,10,0)),0,(VLOOKUP($B1056,$AB:$AX,10,0)))</f>
        <v>0</v>
      </c>
    </row>
    <row r="1057" customFormat="false" ht="12.75" hidden="true" customHeight="false" outlineLevel="0" collapsed="false">
      <c r="A1057" s="174" t="s">
        <v>1694</v>
      </c>
      <c r="AA1057" s="5" t="s">
        <v>1694</v>
      </c>
      <c r="BB1057" s="85" t="n">
        <f aca="false">IF(ISERROR(VLOOKUP($B1057,$AB:$AX,1,0)),0,(VLOOKUP($B1057,$AB:$AX,1,0)))</f>
        <v>0</v>
      </c>
      <c r="BC1057" s="86" t="n">
        <f aca="false">IF(ISERROR(VLOOKUP($B1057,$AB:$AX,2,0)),0,(VLOOKUP($B1057,$AB:$AX,2,0)))</f>
        <v>0</v>
      </c>
      <c r="BD1057" s="164" t="n">
        <f aca="false">IF(ISERROR(VLOOKUP($B1057,$AB:$AX,3,0)),0,(VLOOKUP($B1057,$AB:$AX,3,0)))</f>
        <v>0</v>
      </c>
      <c r="BE1057" s="164" t="n">
        <f aca="false">IF(ISERROR(VLOOKUP($B1057,$AB:$AX,4,0)),0,(VLOOKUP($B1057,$AB:$AX,4,0)))</f>
        <v>0</v>
      </c>
      <c r="BF1057" s="164" t="n">
        <f aca="false">IF(ISERROR(VLOOKUP($B1057,$AB:$AX,5,0)),0,(VLOOKUP($B1057,$AB:$AX,5,0)))</f>
        <v>0</v>
      </c>
      <c r="BG1057" s="164" t="n">
        <f aca="false">IF(ISERROR(VLOOKUP($B1057,$AB:$AX,6,0)),0,(VLOOKUP($B1057,$AB:$AX,6,0)))</f>
        <v>0</v>
      </c>
      <c r="BH1057" s="164" t="n">
        <f aca="false">IF(ISERROR(VLOOKUP($B1057,$AB:$AX,7,0)),0,(VLOOKUP($B1057,$AB:$AX,7,0)))</f>
        <v>0</v>
      </c>
      <c r="BI1057" s="164" t="n">
        <f aca="false">IF(ISERROR(VLOOKUP($B1057,$AB:$AX,8,0)),0,(VLOOKUP($B1057,$AB:$AX,8,0)))</f>
        <v>0</v>
      </c>
      <c r="BJ1057" s="164" t="n">
        <f aca="false">IF(ISERROR(VLOOKUP($B1057,$AB:$AX,9,0)),0,(VLOOKUP($B1057,$AB:$AX,9,0)))</f>
        <v>0</v>
      </c>
      <c r="BK1057" s="165" t="n">
        <f aca="false">IF(ISERROR(VLOOKUP($B1057,$AB:$AX,10,0)),0,(VLOOKUP($B1057,$AB:$AX,10,0)))</f>
        <v>0</v>
      </c>
    </row>
    <row r="1058" customFormat="false" ht="12.75" hidden="true" customHeight="false" outlineLevel="0" collapsed="false">
      <c r="A1058" s="174" t="s">
        <v>1695</v>
      </c>
      <c r="AA1058" s="5" t="s">
        <v>1695</v>
      </c>
      <c r="BB1058" s="85" t="n">
        <f aca="false">IF(ISERROR(VLOOKUP($B1058,$AB:$AX,1,0)),0,(VLOOKUP($B1058,$AB:$AX,1,0)))</f>
        <v>0</v>
      </c>
      <c r="BC1058" s="86" t="n">
        <f aca="false">IF(ISERROR(VLOOKUP($B1058,$AB:$AX,2,0)),0,(VLOOKUP($B1058,$AB:$AX,2,0)))</f>
        <v>0</v>
      </c>
      <c r="BD1058" s="164" t="n">
        <f aca="false">IF(ISERROR(VLOOKUP($B1058,$AB:$AX,3,0)),0,(VLOOKUP($B1058,$AB:$AX,3,0)))</f>
        <v>0</v>
      </c>
      <c r="BE1058" s="164" t="n">
        <f aca="false">IF(ISERROR(VLOOKUP($B1058,$AB:$AX,4,0)),0,(VLOOKUP($B1058,$AB:$AX,4,0)))</f>
        <v>0</v>
      </c>
      <c r="BF1058" s="164" t="n">
        <f aca="false">IF(ISERROR(VLOOKUP($B1058,$AB:$AX,5,0)),0,(VLOOKUP($B1058,$AB:$AX,5,0)))</f>
        <v>0</v>
      </c>
      <c r="BG1058" s="164" t="n">
        <f aca="false">IF(ISERROR(VLOOKUP($B1058,$AB:$AX,6,0)),0,(VLOOKUP($B1058,$AB:$AX,6,0)))</f>
        <v>0</v>
      </c>
      <c r="BH1058" s="164" t="n">
        <f aca="false">IF(ISERROR(VLOOKUP($B1058,$AB:$AX,7,0)),0,(VLOOKUP($B1058,$AB:$AX,7,0)))</f>
        <v>0</v>
      </c>
      <c r="BI1058" s="164" t="n">
        <f aca="false">IF(ISERROR(VLOOKUP($B1058,$AB:$AX,8,0)),0,(VLOOKUP($B1058,$AB:$AX,8,0)))</f>
        <v>0</v>
      </c>
      <c r="BJ1058" s="164" t="n">
        <f aca="false">IF(ISERROR(VLOOKUP($B1058,$AB:$AX,9,0)),0,(VLOOKUP($B1058,$AB:$AX,9,0)))</f>
        <v>0</v>
      </c>
      <c r="BK1058" s="165" t="n">
        <f aca="false">IF(ISERROR(VLOOKUP($B1058,$AB:$AX,10,0)),0,(VLOOKUP($B1058,$AB:$AX,10,0)))</f>
        <v>0</v>
      </c>
    </row>
    <row r="1059" customFormat="false" ht="12.75" hidden="true" customHeight="false" outlineLevel="0" collapsed="false">
      <c r="A1059" s="174" t="s">
        <v>1696</v>
      </c>
      <c r="AA1059" s="5" t="s">
        <v>1696</v>
      </c>
      <c r="BB1059" s="85" t="n">
        <f aca="false">IF(ISERROR(VLOOKUP($B1059,$AB:$AX,1,0)),0,(VLOOKUP($B1059,$AB:$AX,1,0)))</f>
        <v>0</v>
      </c>
      <c r="BC1059" s="86" t="n">
        <f aca="false">IF(ISERROR(VLOOKUP($B1059,$AB:$AX,2,0)),0,(VLOOKUP($B1059,$AB:$AX,2,0)))</f>
        <v>0</v>
      </c>
      <c r="BD1059" s="164" t="n">
        <f aca="false">IF(ISERROR(VLOOKUP($B1059,$AB:$AX,3,0)),0,(VLOOKUP($B1059,$AB:$AX,3,0)))</f>
        <v>0</v>
      </c>
      <c r="BE1059" s="164" t="n">
        <f aca="false">IF(ISERROR(VLOOKUP($B1059,$AB:$AX,4,0)),0,(VLOOKUP($B1059,$AB:$AX,4,0)))</f>
        <v>0</v>
      </c>
      <c r="BF1059" s="164" t="n">
        <f aca="false">IF(ISERROR(VLOOKUP($B1059,$AB:$AX,5,0)),0,(VLOOKUP($B1059,$AB:$AX,5,0)))</f>
        <v>0</v>
      </c>
      <c r="BG1059" s="164" t="n">
        <f aca="false">IF(ISERROR(VLOOKUP($B1059,$AB:$AX,6,0)),0,(VLOOKUP($B1059,$AB:$AX,6,0)))</f>
        <v>0</v>
      </c>
      <c r="BH1059" s="164" t="n">
        <f aca="false">IF(ISERROR(VLOOKUP($B1059,$AB:$AX,7,0)),0,(VLOOKUP($B1059,$AB:$AX,7,0)))</f>
        <v>0</v>
      </c>
      <c r="BI1059" s="164" t="n">
        <f aca="false">IF(ISERROR(VLOOKUP($B1059,$AB:$AX,8,0)),0,(VLOOKUP($B1059,$AB:$AX,8,0)))</f>
        <v>0</v>
      </c>
      <c r="BJ1059" s="164" t="n">
        <f aca="false">IF(ISERROR(VLOOKUP($B1059,$AB:$AX,9,0)),0,(VLOOKUP($B1059,$AB:$AX,9,0)))</f>
        <v>0</v>
      </c>
      <c r="BK1059" s="165" t="n">
        <f aca="false">IF(ISERROR(VLOOKUP($B1059,$AB:$AX,10,0)),0,(VLOOKUP($B1059,$AB:$AX,10,0)))</f>
        <v>0</v>
      </c>
    </row>
    <row r="1060" customFormat="false" ht="12.75" hidden="true" customHeight="false" outlineLevel="0" collapsed="false">
      <c r="A1060" s="174" t="s">
        <v>1697</v>
      </c>
      <c r="AA1060" s="5" t="s">
        <v>1697</v>
      </c>
      <c r="BB1060" s="85" t="n">
        <f aca="false">IF(ISERROR(VLOOKUP($B1060,$AB:$AX,1,0)),0,(VLOOKUP($B1060,$AB:$AX,1,0)))</f>
        <v>0</v>
      </c>
      <c r="BC1060" s="86" t="n">
        <f aca="false">IF(ISERROR(VLOOKUP($B1060,$AB:$AX,2,0)),0,(VLOOKUP($B1060,$AB:$AX,2,0)))</f>
        <v>0</v>
      </c>
      <c r="BD1060" s="164" t="n">
        <f aca="false">IF(ISERROR(VLOOKUP($B1060,$AB:$AX,3,0)),0,(VLOOKUP($B1060,$AB:$AX,3,0)))</f>
        <v>0</v>
      </c>
      <c r="BE1060" s="164" t="n">
        <f aca="false">IF(ISERROR(VLOOKUP($B1060,$AB:$AX,4,0)),0,(VLOOKUP($B1060,$AB:$AX,4,0)))</f>
        <v>0</v>
      </c>
      <c r="BF1060" s="164" t="n">
        <f aca="false">IF(ISERROR(VLOOKUP($B1060,$AB:$AX,5,0)),0,(VLOOKUP($B1060,$AB:$AX,5,0)))</f>
        <v>0</v>
      </c>
      <c r="BG1060" s="164" t="n">
        <f aca="false">IF(ISERROR(VLOOKUP($B1060,$AB:$AX,6,0)),0,(VLOOKUP($B1060,$AB:$AX,6,0)))</f>
        <v>0</v>
      </c>
      <c r="BH1060" s="164" t="n">
        <f aca="false">IF(ISERROR(VLOOKUP($B1060,$AB:$AX,7,0)),0,(VLOOKUP($B1060,$AB:$AX,7,0)))</f>
        <v>0</v>
      </c>
      <c r="BI1060" s="164" t="n">
        <f aca="false">IF(ISERROR(VLOOKUP($B1060,$AB:$AX,8,0)),0,(VLOOKUP($B1060,$AB:$AX,8,0)))</f>
        <v>0</v>
      </c>
      <c r="BJ1060" s="164" t="n">
        <f aca="false">IF(ISERROR(VLOOKUP($B1060,$AB:$AX,9,0)),0,(VLOOKUP($B1060,$AB:$AX,9,0)))</f>
        <v>0</v>
      </c>
      <c r="BK1060" s="165" t="n">
        <f aca="false">IF(ISERROR(VLOOKUP($B1060,$AB:$AX,10,0)),0,(VLOOKUP($B1060,$AB:$AX,10,0)))</f>
        <v>0</v>
      </c>
    </row>
    <row r="1061" customFormat="false" ht="12.75" hidden="true" customHeight="false" outlineLevel="0" collapsed="false">
      <c r="A1061" s="174" t="s">
        <v>1698</v>
      </c>
      <c r="AA1061" s="5" t="s">
        <v>1698</v>
      </c>
      <c r="BB1061" s="85" t="n">
        <f aca="false">IF(ISERROR(VLOOKUP($B1061,$AB:$AX,1,0)),0,(VLOOKUP($B1061,$AB:$AX,1,0)))</f>
        <v>0</v>
      </c>
      <c r="BC1061" s="86" t="n">
        <f aca="false">IF(ISERROR(VLOOKUP($B1061,$AB:$AX,2,0)),0,(VLOOKUP($B1061,$AB:$AX,2,0)))</f>
        <v>0</v>
      </c>
      <c r="BD1061" s="164" t="n">
        <f aca="false">IF(ISERROR(VLOOKUP($B1061,$AB:$AX,3,0)),0,(VLOOKUP($B1061,$AB:$AX,3,0)))</f>
        <v>0</v>
      </c>
      <c r="BE1061" s="164" t="n">
        <f aca="false">IF(ISERROR(VLOOKUP($B1061,$AB:$AX,4,0)),0,(VLOOKUP($B1061,$AB:$AX,4,0)))</f>
        <v>0</v>
      </c>
      <c r="BF1061" s="164" t="n">
        <f aca="false">IF(ISERROR(VLOOKUP($B1061,$AB:$AX,5,0)),0,(VLOOKUP($B1061,$AB:$AX,5,0)))</f>
        <v>0</v>
      </c>
      <c r="BG1061" s="164" t="n">
        <f aca="false">IF(ISERROR(VLOOKUP($B1061,$AB:$AX,6,0)),0,(VLOOKUP($B1061,$AB:$AX,6,0)))</f>
        <v>0</v>
      </c>
      <c r="BH1061" s="164" t="n">
        <f aca="false">IF(ISERROR(VLOOKUP($B1061,$AB:$AX,7,0)),0,(VLOOKUP($B1061,$AB:$AX,7,0)))</f>
        <v>0</v>
      </c>
      <c r="BI1061" s="164" t="n">
        <f aca="false">IF(ISERROR(VLOOKUP($B1061,$AB:$AX,8,0)),0,(VLOOKUP($B1061,$AB:$AX,8,0)))</f>
        <v>0</v>
      </c>
      <c r="BJ1061" s="164" t="n">
        <f aca="false">IF(ISERROR(VLOOKUP($B1061,$AB:$AX,9,0)),0,(VLOOKUP($B1061,$AB:$AX,9,0)))</f>
        <v>0</v>
      </c>
      <c r="BK1061" s="165" t="n">
        <f aca="false">IF(ISERROR(VLOOKUP($B1061,$AB:$AX,10,0)),0,(VLOOKUP($B1061,$AB:$AX,10,0)))</f>
        <v>0</v>
      </c>
    </row>
    <row r="1062" customFormat="false" ht="12.75" hidden="true" customHeight="false" outlineLevel="0" collapsed="false">
      <c r="A1062" s="174" t="s">
        <v>1699</v>
      </c>
      <c r="AA1062" s="5" t="s">
        <v>1699</v>
      </c>
      <c r="BB1062" s="85" t="n">
        <f aca="false">IF(ISERROR(VLOOKUP($B1062,$AB:$AX,1,0)),0,(VLOOKUP($B1062,$AB:$AX,1,0)))</f>
        <v>0</v>
      </c>
      <c r="BC1062" s="86" t="n">
        <f aca="false">IF(ISERROR(VLOOKUP($B1062,$AB:$AX,2,0)),0,(VLOOKUP($B1062,$AB:$AX,2,0)))</f>
        <v>0</v>
      </c>
      <c r="BD1062" s="164" t="n">
        <f aca="false">IF(ISERROR(VLOOKUP($B1062,$AB:$AX,3,0)),0,(VLOOKUP($B1062,$AB:$AX,3,0)))</f>
        <v>0</v>
      </c>
      <c r="BE1062" s="164" t="n">
        <f aca="false">IF(ISERROR(VLOOKUP($B1062,$AB:$AX,4,0)),0,(VLOOKUP($B1062,$AB:$AX,4,0)))</f>
        <v>0</v>
      </c>
      <c r="BF1062" s="164" t="n">
        <f aca="false">IF(ISERROR(VLOOKUP($B1062,$AB:$AX,5,0)),0,(VLOOKUP($B1062,$AB:$AX,5,0)))</f>
        <v>0</v>
      </c>
      <c r="BG1062" s="164" t="n">
        <f aca="false">IF(ISERROR(VLOOKUP($B1062,$AB:$AX,6,0)),0,(VLOOKUP($B1062,$AB:$AX,6,0)))</f>
        <v>0</v>
      </c>
      <c r="BH1062" s="164" t="n">
        <f aca="false">IF(ISERROR(VLOOKUP($B1062,$AB:$AX,7,0)),0,(VLOOKUP($B1062,$AB:$AX,7,0)))</f>
        <v>0</v>
      </c>
      <c r="BI1062" s="164" t="n">
        <f aca="false">IF(ISERROR(VLOOKUP($B1062,$AB:$AX,8,0)),0,(VLOOKUP($B1062,$AB:$AX,8,0)))</f>
        <v>0</v>
      </c>
      <c r="BJ1062" s="164" t="n">
        <f aca="false">IF(ISERROR(VLOOKUP($B1062,$AB:$AX,9,0)),0,(VLOOKUP($B1062,$AB:$AX,9,0)))</f>
        <v>0</v>
      </c>
      <c r="BK1062" s="165" t="n">
        <f aca="false">IF(ISERROR(VLOOKUP($B1062,$AB:$AX,10,0)),0,(VLOOKUP($B1062,$AB:$AX,10,0)))</f>
        <v>0</v>
      </c>
    </row>
    <row r="1063" customFormat="false" ht="12.75" hidden="true" customHeight="false" outlineLevel="0" collapsed="false">
      <c r="A1063" s="174" t="s">
        <v>1700</v>
      </c>
      <c r="AA1063" s="5" t="s">
        <v>1700</v>
      </c>
      <c r="BB1063" s="85" t="n">
        <f aca="false">IF(ISERROR(VLOOKUP($B1063,$AB:$AX,1,0)),0,(VLOOKUP($B1063,$AB:$AX,1,0)))</f>
        <v>0</v>
      </c>
      <c r="BC1063" s="86" t="n">
        <f aca="false">IF(ISERROR(VLOOKUP($B1063,$AB:$AX,2,0)),0,(VLOOKUP($B1063,$AB:$AX,2,0)))</f>
        <v>0</v>
      </c>
      <c r="BD1063" s="164" t="n">
        <f aca="false">IF(ISERROR(VLOOKUP($B1063,$AB:$AX,3,0)),0,(VLOOKUP($B1063,$AB:$AX,3,0)))</f>
        <v>0</v>
      </c>
      <c r="BE1063" s="164" t="n">
        <f aca="false">IF(ISERROR(VLOOKUP($B1063,$AB:$AX,4,0)),0,(VLOOKUP($B1063,$AB:$AX,4,0)))</f>
        <v>0</v>
      </c>
      <c r="BF1063" s="164" t="n">
        <f aca="false">IF(ISERROR(VLOOKUP($B1063,$AB:$AX,5,0)),0,(VLOOKUP($B1063,$AB:$AX,5,0)))</f>
        <v>0</v>
      </c>
      <c r="BG1063" s="164" t="n">
        <f aca="false">IF(ISERROR(VLOOKUP($B1063,$AB:$AX,6,0)),0,(VLOOKUP($B1063,$AB:$AX,6,0)))</f>
        <v>0</v>
      </c>
      <c r="BH1063" s="164" t="n">
        <f aca="false">IF(ISERROR(VLOOKUP($B1063,$AB:$AX,7,0)),0,(VLOOKUP($B1063,$AB:$AX,7,0)))</f>
        <v>0</v>
      </c>
      <c r="BI1063" s="164" t="n">
        <f aca="false">IF(ISERROR(VLOOKUP($B1063,$AB:$AX,8,0)),0,(VLOOKUP($B1063,$AB:$AX,8,0)))</f>
        <v>0</v>
      </c>
      <c r="BJ1063" s="164" t="n">
        <f aca="false">IF(ISERROR(VLOOKUP($B1063,$AB:$AX,9,0)),0,(VLOOKUP($B1063,$AB:$AX,9,0)))</f>
        <v>0</v>
      </c>
      <c r="BK1063" s="165" t="n">
        <f aca="false">IF(ISERROR(VLOOKUP($B1063,$AB:$AX,10,0)),0,(VLOOKUP($B1063,$AB:$AX,10,0)))</f>
        <v>0</v>
      </c>
    </row>
    <row r="1064" customFormat="false" ht="12.75" hidden="true" customHeight="false" outlineLevel="0" collapsed="false">
      <c r="A1064" s="174" t="s">
        <v>1701</v>
      </c>
      <c r="AA1064" s="5" t="s">
        <v>1701</v>
      </c>
      <c r="BB1064" s="85" t="n">
        <f aca="false">IF(ISERROR(VLOOKUP($B1064,$AB:$AX,1,0)),0,(VLOOKUP($B1064,$AB:$AX,1,0)))</f>
        <v>0</v>
      </c>
      <c r="BC1064" s="86" t="n">
        <f aca="false">IF(ISERROR(VLOOKUP($B1064,$AB:$AX,2,0)),0,(VLOOKUP($B1064,$AB:$AX,2,0)))</f>
        <v>0</v>
      </c>
      <c r="BD1064" s="164" t="n">
        <f aca="false">IF(ISERROR(VLOOKUP($B1064,$AB:$AX,3,0)),0,(VLOOKUP($B1064,$AB:$AX,3,0)))</f>
        <v>0</v>
      </c>
      <c r="BE1064" s="164" t="n">
        <f aca="false">IF(ISERROR(VLOOKUP($B1064,$AB:$AX,4,0)),0,(VLOOKUP($B1064,$AB:$AX,4,0)))</f>
        <v>0</v>
      </c>
      <c r="BF1064" s="164" t="n">
        <f aca="false">IF(ISERROR(VLOOKUP($B1064,$AB:$AX,5,0)),0,(VLOOKUP($B1064,$AB:$AX,5,0)))</f>
        <v>0</v>
      </c>
      <c r="BG1064" s="164" t="n">
        <f aca="false">IF(ISERROR(VLOOKUP($B1064,$AB:$AX,6,0)),0,(VLOOKUP($B1064,$AB:$AX,6,0)))</f>
        <v>0</v>
      </c>
      <c r="BH1064" s="164" t="n">
        <f aca="false">IF(ISERROR(VLOOKUP($B1064,$AB:$AX,7,0)),0,(VLOOKUP($B1064,$AB:$AX,7,0)))</f>
        <v>0</v>
      </c>
      <c r="BI1064" s="164" t="n">
        <f aca="false">IF(ISERROR(VLOOKUP($B1064,$AB:$AX,8,0)),0,(VLOOKUP($B1064,$AB:$AX,8,0)))</f>
        <v>0</v>
      </c>
      <c r="BJ1064" s="164" t="n">
        <f aca="false">IF(ISERROR(VLOOKUP($B1064,$AB:$AX,9,0)),0,(VLOOKUP($B1064,$AB:$AX,9,0)))</f>
        <v>0</v>
      </c>
      <c r="BK1064" s="165" t="n">
        <f aca="false">IF(ISERROR(VLOOKUP($B1064,$AB:$AX,10,0)),0,(VLOOKUP($B1064,$AB:$AX,10,0)))</f>
        <v>0</v>
      </c>
    </row>
    <row r="1065" customFormat="false" ht="12.75" hidden="true" customHeight="false" outlineLevel="0" collapsed="false">
      <c r="A1065" s="174" t="s">
        <v>1702</v>
      </c>
      <c r="AA1065" s="5" t="s">
        <v>1702</v>
      </c>
      <c r="BB1065" s="85" t="n">
        <f aca="false">IF(ISERROR(VLOOKUP($B1065,$AB:$AX,1,0)),0,(VLOOKUP($B1065,$AB:$AX,1,0)))</f>
        <v>0</v>
      </c>
      <c r="BC1065" s="86" t="n">
        <f aca="false">IF(ISERROR(VLOOKUP($B1065,$AB:$AX,2,0)),0,(VLOOKUP($B1065,$AB:$AX,2,0)))</f>
        <v>0</v>
      </c>
      <c r="BD1065" s="164" t="n">
        <f aca="false">IF(ISERROR(VLOOKUP($B1065,$AB:$AX,3,0)),0,(VLOOKUP($B1065,$AB:$AX,3,0)))</f>
        <v>0</v>
      </c>
      <c r="BE1065" s="164" t="n">
        <f aca="false">IF(ISERROR(VLOOKUP($B1065,$AB:$AX,4,0)),0,(VLOOKUP($B1065,$AB:$AX,4,0)))</f>
        <v>0</v>
      </c>
      <c r="BF1065" s="164" t="n">
        <f aca="false">IF(ISERROR(VLOOKUP($B1065,$AB:$AX,5,0)),0,(VLOOKUP($B1065,$AB:$AX,5,0)))</f>
        <v>0</v>
      </c>
      <c r="BG1065" s="164" t="n">
        <f aca="false">IF(ISERROR(VLOOKUP($B1065,$AB:$AX,6,0)),0,(VLOOKUP($B1065,$AB:$AX,6,0)))</f>
        <v>0</v>
      </c>
      <c r="BH1065" s="164" t="n">
        <f aca="false">IF(ISERROR(VLOOKUP($B1065,$AB:$AX,7,0)),0,(VLOOKUP($B1065,$AB:$AX,7,0)))</f>
        <v>0</v>
      </c>
      <c r="BI1065" s="164" t="n">
        <f aca="false">IF(ISERROR(VLOOKUP($B1065,$AB:$AX,8,0)),0,(VLOOKUP($B1065,$AB:$AX,8,0)))</f>
        <v>0</v>
      </c>
      <c r="BJ1065" s="164" t="n">
        <f aca="false">IF(ISERROR(VLOOKUP($B1065,$AB:$AX,9,0)),0,(VLOOKUP($B1065,$AB:$AX,9,0)))</f>
        <v>0</v>
      </c>
      <c r="BK1065" s="165" t="n">
        <f aca="false">IF(ISERROR(VLOOKUP($B1065,$AB:$AX,10,0)),0,(VLOOKUP($B1065,$AB:$AX,10,0)))</f>
        <v>0</v>
      </c>
    </row>
    <row r="1066" customFormat="false" ht="12.75" hidden="true" customHeight="false" outlineLevel="0" collapsed="false">
      <c r="A1066" s="174" t="s">
        <v>1703</v>
      </c>
      <c r="AA1066" s="5" t="s">
        <v>1703</v>
      </c>
      <c r="BB1066" s="85" t="n">
        <f aca="false">IF(ISERROR(VLOOKUP($B1066,$AB:$AX,1,0)),0,(VLOOKUP($B1066,$AB:$AX,1,0)))</f>
        <v>0</v>
      </c>
      <c r="BC1066" s="86" t="n">
        <f aca="false">IF(ISERROR(VLOOKUP($B1066,$AB:$AX,2,0)),0,(VLOOKUP($B1066,$AB:$AX,2,0)))</f>
        <v>0</v>
      </c>
      <c r="BD1066" s="164" t="n">
        <f aca="false">IF(ISERROR(VLOOKUP($B1066,$AB:$AX,3,0)),0,(VLOOKUP($B1066,$AB:$AX,3,0)))</f>
        <v>0</v>
      </c>
      <c r="BE1066" s="164" t="n">
        <f aca="false">IF(ISERROR(VLOOKUP($B1066,$AB:$AX,4,0)),0,(VLOOKUP($B1066,$AB:$AX,4,0)))</f>
        <v>0</v>
      </c>
      <c r="BF1066" s="164" t="n">
        <f aca="false">IF(ISERROR(VLOOKUP($B1066,$AB:$AX,5,0)),0,(VLOOKUP($B1066,$AB:$AX,5,0)))</f>
        <v>0</v>
      </c>
      <c r="BG1066" s="164" t="n">
        <f aca="false">IF(ISERROR(VLOOKUP($B1066,$AB:$AX,6,0)),0,(VLOOKUP($B1066,$AB:$AX,6,0)))</f>
        <v>0</v>
      </c>
      <c r="BH1066" s="164" t="n">
        <f aca="false">IF(ISERROR(VLOOKUP($B1066,$AB:$AX,7,0)),0,(VLOOKUP($B1066,$AB:$AX,7,0)))</f>
        <v>0</v>
      </c>
      <c r="BI1066" s="164" t="n">
        <f aca="false">IF(ISERROR(VLOOKUP($B1066,$AB:$AX,8,0)),0,(VLOOKUP($B1066,$AB:$AX,8,0)))</f>
        <v>0</v>
      </c>
      <c r="BJ1066" s="164" t="n">
        <f aca="false">IF(ISERROR(VLOOKUP($B1066,$AB:$AX,9,0)),0,(VLOOKUP($B1066,$AB:$AX,9,0)))</f>
        <v>0</v>
      </c>
      <c r="BK1066" s="165" t="n">
        <f aca="false">IF(ISERROR(VLOOKUP($B1066,$AB:$AX,10,0)),0,(VLOOKUP($B1066,$AB:$AX,10,0)))</f>
        <v>0</v>
      </c>
    </row>
    <row r="1067" customFormat="false" ht="12.75" hidden="true" customHeight="false" outlineLevel="0" collapsed="false">
      <c r="A1067" s="174" t="s">
        <v>1704</v>
      </c>
      <c r="AA1067" s="5" t="s">
        <v>1704</v>
      </c>
      <c r="BB1067" s="85" t="n">
        <f aca="false">IF(ISERROR(VLOOKUP($B1067,$AB:$AX,1,0)),0,(VLOOKUP($B1067,$AB:$AX,1,0)))</f>
        <v>0</v>
      </c>
      <c r="BC1067" s="86" t="n">
        <f aca="false">IF(ISERROR(VLOOKUP($B1067,$AB:$AX,2,0)),0,(VLOOKUP($B1067,$AB:$AX,2,0)))</f>
        <v>0</v>
      </c>
      <c r="BD1067" s="164" t="n">
        <f aca="false">IF(ISERROR(VLOOKUP($B1067,$AB:$AX,3,0)),0,(VLOOKUP($B1067,$AB:$AX,3,0)))</f>
        <v>0</v>
      </c>
      <c r="BE1067" s="164" t="n">
        <f aca="false">IF(ISERROR(VLOOKUP($B1067,$AB:$AX,4,0)),0,(VLOOKUP($B1067,$AB:$AX,4,0)))</f>
        <v>0</v>
      </c>
      <c r="BF1067" s="164" t="n">
        <f aca="false">IF(ISERROR(VLOOKUP($B1067,$AB:$AX,5,0)),0,(VLOOKUP($B1067,$AB:$AX,5,0)))</f>
        <v>0</v>
      </c>
      <c r="BG1067" s="164" t="n">
        <f aca="false">IF(ISERROR(VLOOKUP($B1067,$AB:$AX,6,0)),0,(VLOOKUP($B1067,$AB:$AX,6,0)))</f>
        <v>0</v>
      </c>
      <c r="BH1067" s="164" t="n">
        <f aca="false">IF(ISERROR(VLOOKUP($B1067,$AB:$AX,7,0)),0,(VLOOKUP($B1067,$AB:$AX,7,0)))</f>
        <v>0</v>
      </c>
      <c r="BI1067" s="164" t="n">
        <f aca="false">IF(ISERROR(VLOOKUP($B1067,$AB:$AX,8,0)),0,(VLOOKUP($B1067,$AB:$AX,8,0)))</f>
        <v>0</v>
      </c>
      <c r="BJ1067" s="164" t="n">
        <f aca="false">IF(ISERROR(VLOOKUP($B1067,$AB:$AX,9,0)),0,(VLOOKUP($B1067,$AB:$AX,9,0)))</f>
        <v>0</v>
      </c>
      <c r="BK1067" s="165" t="n">
        <f aca="false">IF(ISERROR(VLOOKUP($B1067,$AB:$AX,10,0)),0,(VLOOKUP($B1067,$AB:$AX,10,0)))</f>
        <v>0</v>
      </c>
    </row>
    <row r="1068" customFormat="false" ht="12.75" hidden="true" customHeight="false" outlineLevel="0" collapsed="false">
      <c r="A1068" s="174" t="s">
        <v>1705</v>
      </c>
      <c r="AA1068" s="5" t="s">
        <v>1705</v>
      </c>
      <c r="BB1068" s="85" t="n">
        <f aca="false">IF(ISERROR(VLOOKUP($B1068,$AB:$AX,1,0)),0,(VLOOKUP($B1068,$AB:$AX,1,0)))</f>
        <v>0</v>
      </c>
      <c r="BC1068" s="86" t="n">
        <f aca="false">IF(ISERROR(VLOOKUP($B1068,$AB:$AX,2,0)),0,(VLOOKUP($B1068,$AB:$AX,2,0)))</f>
        <v>0</v>
      </c>
      <c r="BD1068" s="164" t="n">
        <f aca="false">IF(ISERROR(VLOOKUP($B1068,$AB:$AX,3,0)),0,(VLOOKUP($B1068,$AB:$AX,3,0)))</f>
        <v>0</v>
      </c>
      <c r="BE1068" s="164" t="n">
        <f aca="false">IF(ISERROR(VLOOKUP($B1068,$AB:$AX,4,0)),0,(VLOOKUP($B1068,$AB:$AX,4,0)))</f>
        <v>0</v>
      </c>
      <c r="BF1068" s="164" t="n">
        <f aca="false">IF(ISERROR(VLOOKUP($B1068,$AB:$AX,5,0)),0,(VLOOKUP($B1068,$AB:$AX,5,0)))</f>
        <v>0</v>
      </c>
      <c r="BG1068" s="164" t="n">
        <f aca="false">IF(ISERROR(VLOOKUP($B1068,$AB:$AX,6,0)),0,(VLOOKUP($B1068,$AB:$AX,6,0)))</f>
        <v>0</v>
      </c>
      <c r="BH1068" s="164" t="n">
        <f aca="false">IF(ISERROR(VLOOKUP($B1068,$AB:$AX,7,0)),0,(VLOOKUP($B1068,$AB:$AX,7,0)))</f>
        <v>0</v>
      </c>
      <c r="BI1068" s="164" t="n">
        <f aca="false">IF(ISERROR(VLOOKUP($B1068,$AB:$AX,8,0)),0,(VLOOKUP($B1068,$AB:$AX,8,0)))</f>
        <v>0</v>
      </c>
      <c r="BJ1068" s="164" t="n">
        <f aca="false">IF(ISERROR(VLOOKUP($B1068,$AB:$AX,9,0)),0,(VLOOKUP($B1068,$AB:$AX,9,0)))</f>
        <v>0</v>
      </c>
      <c r="BK1068" s="165" t="n">
        <f aca="false">IF(ISERROR(VLOOKUP($B1068,$AB:$AX,10,0)),0,(VLOOKUP($B1068,$AB:$AX,10,0)))</f>
        <v>0</v>
      </c>
    </row>
    <row r="1069" customFormat="false" ht="12.75" hidden="true" customHeight="false" outlineLevel="0" collapsed="false">
      <c r="A1069" s="174" t="s">
        <v>1706</v>
      </c>
      <c r="AA1069" s="5" t="s">
        <v>1706</v>
      </c>
      <c r="BB1069" s="85" t="n">
        <f aca="false">IF(ISERROR(VLOOKUP($B1069,$AB:$AX,1,0)),0,(VLOOKUP($B1069,$AB:$AX,1,0)))</f>
        <v>0</v>
      </c>
      <c r="BC1069" s="86" t="n">
        <f aca="false">IF(ISERROR(VLOOKUP($B1069,$AB:$AX,2,0)),0,(VLOOKUP($B1069,$AB:$AX,2,0)))</f>
        <v>0</v>
      </c>
      <c r="BD1069" s="164" t="n">
        <f aca="false">IF(ISERROR(VLOOKUP($B1069,$AB:$AX,3,0)),0,(VLOOKUP($B1069,$AB:$AX,3,0)))</f>
        <v>0</v>
      </c>
      <c r="BE1069" s="164" t="n">
        <f aca="false">IF(ISERROR(VLOOKUP($B1069,$AB:$AX,4,0)),0,(VLOOKUP($B1069,$AB:$AX,4,0)))</f>
        <v>0</v>
      </c>
      <c r="BF1069" s="164" t="n">
        <f aca="false">IF(ISERROR(VLOOKUP($B1069,$AB:$AX,5,0)),0,(VLOOKUP($B1069,$AB:$AX,5,0)))</f>
        <v>0</v>
      </c>
      <c r="BG1069" s="164" t="n">
        <f aca="false">IF(ISERROR(VLOOKUP($B1069,$AB:$AX,6,0)),0,(VLOOKUP($B1069,$AB:$AX,6,0)))</f>
        <v>0</v>
      </c>
      <c r="BH1069" s="164" t="n">
        <f aca="false">IF(ISERROR(VLOOKUP($B1069,$AB:$AX,7,0)),0,(VLOOKUP($B1069,$AB:$AX,7,0)))</f>
        <v>0</v>
      </c>
      <c r="BI1069" s="164" t="n">
        <f aca="false">IF(ISERROR(VLOOKUP($B1069,$AB:$AX,8,0)),0,(VLOOKUP($B1069,$AB:$AX,8,0)))</f>
        <v>0</v>
      </c>
      <c r="BJ1069" s="164" t="n">
        <f aca="false">IF(ISERROR(VLOOKUP($B1069,$AB:$AX,9,0)),0,(VLOOKUP($B1069,$AB:$AX,9,0)))</f>
        <v>0</v>
      </c>
      <c r="BK1069" s="165" t="n">
        <f aca="false">IF(ISERROR(VLOOKUP($B1069,$AB:$AX,10,0)),0,(VLOOKUP($B1069,$AB:$AX,10,0)))</f>
        <v>0</v>
      </c>
    </row>
    <row r="1070" customFormat="false" ht="12.75" hidden="true" customHeight="false" outlineLevel="0" collapsed="false">
      <c r="A1070" s="174" t="s">
        <v>1729</v>
      </c>
      <c r="B1070" s="94" t="n">
        <v>0</v>
      </c>
      <c r="D1070" s="22" t="n">
        <v>0</v>
      </c>
      <c r="E1070" s="22" t="n">
        <v>0</v>
      </c>
      <c r="F1070" s="22" t="n">
        <v>0</v>
      </c>
      <c r="G1070" s="21" t="n">
        <v>0</v>
      </c>
      <c r="H1070" s="22" t="n">
        <v>0</v>
      </c>
      <c r="I1070" s="22" t="n">
        <v>0</v>
      </c>
      <c r="J1070" s="149" t="n">
        <v>0</v>
      </c>
      <c r="K1070" s="149" t="n">
        <v>0</v>
      </c>
      <c r="AA1070" s="5" t="s">
        <v>1729</v>
      </c>
      <c r="AB1070" s="5" t="n">
        <v>0</v>
      </c>
      <c r="AD1070" s="5" t="n">
        <v>0</v>
      </c>
      <c r="AE1070" s="5" t="n">
        <v>0</v>
      </c>
      <c r="AF1070" s="5" t="n">
        <v>0</v>
      </c>
      <c r="AG1070" s="5" t="n">
        <v>0</v>
      </c>
      <c r="AH1070" s="5" t="n">
        <v>0</v>
      </c>
      <c r="AI1070" s="5" t="n">
        <v>0</v>
      </c>
      <c r="AJ1070" s="5" t="n">
        <v>0</v>
      </c>
      <c r="AK1070" s="5" t="n">
        <v>0</v>
      </c>
      <c r="BB1070" s="85" t="n">
        <f aca="false">IF(ISERROR(VLOOKUP($B1070,$AB:$AX,1,0)),0,(VLOOKUP($B1070,$AB:$AX,1,0)))</f>
        <v>0</v>
      </c>
      <c r="BC1070" s="86" t="n">
        <f aca="false">IF(ISERROR(VLOOKUP($B1070,$AB:$AX,2,0)),0,(VLOOKUP($B1070,$AB:$AX,2,0)))</f>
        <v>0</v>
      </c>
      <c r="BD1070" s="164" t="n">
        <f aca="false">IF(ISERROR(VLOOKUP($B1070,$AB:$AX,3,0)),0,(VLOOKUP($B1070,$AB:$AX,3,0)))</f>
        <v>0</v>
      </c>
      <c r="BE1070" s="164" t="n">
        <f aca="false">IF(ISERROR(VLOOKUP($B1070,$AB:$AX,4,0)),0,(VLOOKUP($B1070,$AB:$AX,4,0)))</f>
        <v>0</v>
      </c>
      <c r="BF1070" s="164" t="n">
        <f aca="false">IF(ISERROR(VLOOKUP($B1070,$AB:$AX,5,0)),0,(VLOOKUP($B1070,$AB:$AX,5,0)))</f>
        <v>0</v>
      </c>
      <c r="BG1070" s="164" t="n">
        <f aca="false">IF(ISERROR(VLOOKUP($B1070,$AB:$AX,6,0)),0,(VLOOKUP($B1070,$AB:$AX,6,0)))</f>
        <v>0</v>
      </c>
      <c r="BH1070" s="164" t="n">
        <f aca="false">IF(ISERROR(VLOOKUP($B1070,$AB:$AX,7,0)),0,(VLOOKUP($B1070,$AB:$AX,7,0)))</f>
        <v>0</v>
      </c>
      <c r="BI1070" s="164" t="n">
        <f aca="false">IF(ISERROR(VLOOKUP($B1070,$AB:$AX,8,0)),0,(VLOOKUP($B1070,$AB:$AX,8,0)))</f>
        <v>0</v>
      </c>
      <c r="BJ1070" s="164" t="n">
        <f aca="false">IF(ISERROR(VLOOKUP($B1070,$AB:$AX,9,0)),0,(VLOOKUP($B1070,$AB:$AX,9,0)))</f>
        <v>0</v>
      </c>
      <c r="BK1070" s="165" t="n">
        <f aca="false">IF(ISERROR(VLOOKUP($B1070,$AB:$AX,10,0)),0,(VLOOKUP($B1070,$AB:$AX,10,0)))</f>
        <v>0</v>
      </c>
    </row>
    <row r="1071" customFormat="false" ht="12.75" hidden="false" customHeight="false" outlineLevel="0" collapsed="false">
      <c r="A1071" s="174" t="s">
        <v>1707</v>
      </c>
      <c r="B1071" s="166" t="s">
        <v>161</v>
      </c>
      <c r="AA1071" s="5" t="s">
        <v>1707</v>
      </c>
      <c r="AB1071" s="146" t="s">
        <v>161</v>
      </c>
      <c r="BB1071" s="85" t="str">
        <f aca="false">IF(ISERROR(VLOOKUP($B1071,$AB:$AX,1,0)),0,(VLOOKUP($B1071,$AB:$AX,1,0)))</f>
        <v>DEALS REMOVED</v>
      </c>
      <c r="BC1071" s="86" t="n">
        <f aca="false">IF(ISERROR(VLOOKUP($B1071,$AB:$AX,2,0)),0,(VLOOKUP($B1071,$AB:$AX,2,0)))</f>
        <v>0</v>
      </c>
      <c r="BD1071" s="164" t="n">
        <f aca="false">IF(ISERROR(VLOOKUP($B1071,$AB:$AX,3,0)),0,(VLOOKUP($B1071,$AB:$AX,3,0)))</f>
        <v>0</v>
      </c>
      <c r="BE1071" s="164" t="n">
        <f aca="false">IF(ISERROR(VLOOKUP($B1071,$AB:$AX,4,0)),0,(VLOOKUP($B1071,$AB:$AX,4,0)))</f>
        <v>0</v>
      </c>
      <c r="BF1071" s="164" t="n">
        <f aca="false">IF(ISERROR(VLOOKUP($B1071,$AB:$AX,5,0)),0,(VLOOKUP($B1071,$AB:$AX,5,0)))</f>
        <v>0</v>
      </c>
      <c r="BG1071" s="164" t="n">
        <f aca="false">IF(ISERROR(VLOOKUP($B1071,$AB:$AX,6,0)),0,(VLOOKUP($B1071,$AB:$AX,6,0)))</f>
        <v>0</v>
      </c>
      <c r="BH1071" s="164" t="n">
        <f aca="false">IF(ISERROR(VLOOKUP($B1071,$AB:$AX,7,0)),0,(VLOOKUP($B1071,$AB:$AX,7,0)))</f>
        <v>0</v>
      </c>
      <c r="BI1071" s="164" t="n">
        <f aca="false">IF(ISERROR(VLOOKUP($B1071,$AB:$AX,8,0)),0,(VLOOKUP($B1071,$AB:$AX,8,0)))</f>
        <v>0</v>
      </c>
      <c r="BJ1071" s="164" t="n">
        <f aca="false">IF(ISERROR(VLOOKUP($B1071,$AB:$AX,9,0)),0,(VLOOKUP($B1071,$AB:$AX,9,0)))</f>
        <v>0</v>
      </c>
      <c r="BK1071" s="165" t="n">
        <f aca="false">IF(ISERROR(VLOOKUP($B1071,$AB:$AX,10,0)),0,(VLOOKUP($B1071,$AB:$AX,10,0)))</f>
        <v>0</v>
      </c>
    </row>
    <row r="1072" customFormat="false" ht="12.75" hidden="true" customHeight="false" outlineLevel="0" collapsed="false">
      <c r="A1072" s="174" t="s">
        <v>1708</v>
      </c>
      <c r="AA1072" s="5" t="s">
        <v>1708</v>
      </c>
      <c r="BB1072" s="85" t="n">
        <f aca="false">IF(ISERROR(VLOOKUP($B1072,$AB:$AX,1,0)),0,(VLOOKUP($B1072,$AB:$AX,1,0)))</f>
        <v>0</v>
      </c>
      <c r="BC1072" s="86" t="n">
        <f aca="false">IF(ISERROR(VLOOKUP($B1072,$AB:$AX,2,0)),0,(VLOOKUP($B1072,$AB:$AX,2,0)))</f>
        <v>0</v>
      </c>
      <c r="BD1072" s="164" t="n">
        <f aca="false">IF(ISERROR(VLOOKUP($B1072,$AB:$AX,3,0)),0,(VLOOKUP($B1072,$AB:$AX,3,0)))</f>
        <v>0</v>
      </c>
      <c r="BE1072" s="164" t="n">
        <f aca="false">IF(ISERROR(VLOOKUP($B1072,$AB:$AX,4,0)),0,(VLOOKUP($B1072,$AB:$AX,4,0)))</f>
        <v>0</v>
      </c>
      <c r="BF1072" s="164" t="n">
        <f aca="false">IF(ISERROR(VLOOKUP($B1072,$AB:$AX,5,0)),0,(VLOOKUP($B1072,$AB:$AX,5,0)))</f>
        <v>0</v>
      </c>
      <c r="BG1072" s="164" t="n">
        <f aca="false">IF(ISERROR(VLOOKUP($B1072,$AB:$AX,6,0)),0,(VLOOKUP($B1072,$AB:$AX,6,0)))</f>
        <v>0</v>
      </c>
      <c r="BH1072" s="164" t="n">
        <f aca="false">IF(ISERROR(VLOOKUP($B1072,$AB:$AX,7,0)),0,(VLOOKUP($B1072,$AB:$AX,7,0)))</f>
        <v>0</v>
      </c>
      <c r="BI1072" s="164" t="n">
        <f aca="false">IF(ISERROR(VLOOKUP($B1072,$AB:$AX,8,0)),0,(VLOOKUP($B1072,$AB:$AX,8,0)))</f>
        <v>0</v>
      </c>
      <c r="BJ1072" s="164" t="n">
        <f aca="false">IF(ISERROR(VLOOKUP($B1072,$AB:$AX,9,0)),0,(VLOOKUP($B1072,$AB:$AX,9,0)))</f>
        <v>0</v>
      </c>
      <c r="BK1072" s="165" t="n">
        <f aca="false">IF(ISERROR(VLOOKUP($B1072,$AB:$AX,10,0)),0,(VLOOKUP($B1072,$AB:$AX,10,0)))</f>
        <v>0</v>
      </c>
    </row>
    <row r="1073" customFormat="false" ht="12.75" hidden="true" customHeight="false" outlineLevel="0" collapsed="false">
      <c r="A1073" s="174" t="s">
        <v>1709</v>
      </c>
      <c r="AA1073" s="5" t="s">
        <v>1709</v>
      </c>
      <c r="BB1073" s="85" t="n">
        <f aca="false">IF(ISERROR(VLOOKUP($B1073,$AB:$AX,1,0)),0,(VLOOKUP($B1073,$AB:$AX,1,0)))</f>
        <v>0</v>
      </c>
      <c r="BC1073" s="86" t="n">
        <f aca="false">IF(ISERROR(VLOOKUP($B1073,$AB:$AX,2,0)),0,(VLOOKUP($B1073,$AB:$AX,2,0)))</f>
        <v>0</v>
      </c>
      <c r="BD1073" s="164" t="n">
        <f aca="false">IF(ISERROR(VLOOKUP($B1073,$AB:$AX,3,0)),0,(VLOOKUP($B1073,$AB:$AX,3,0)))</f>
        <v>0</v>
      </c>
      <c r="BE1073" s="164" t="n">
        <f aca="false">IF(ISERROR(VLOOKUP($B1073,$AB:$AX,4,0)),0,(VLOOKUP($B1073,$AB:$AX,4,0)))</f>
        <v>0</v>
      </c>
      <c r="BF1073" s="164" t="n">
        <f aca="false">IF(ISERROR(VLOOKUP($B1073,$AB:$AX,5,0)),0,(VLOOKUP($B1073,$AB:$AX,5,0)))</f>
        <v>0</v>
      </c>
      <c r="BG1073" s="164" t="n">
        <f aca="false">IF(ISERROR(VLOOKUP($B1073,$AB:$AX,6,0)),0,(VLOOKUP($B1073,$AB:$AX,6,0)))</f>
        <v>0</v>
      </c>
      <c r="BH1073" s="164" t="n">
        <f aca="false">IF(ISERROR(VLOOKUP($B1073,$AB:$AX,7,0)),0,(VLOOKUP($B1073,$AB:$AX,7,0)))</f>
        <v>0</v>
      </c>
      <c r="BI1073" s="164" t="n">
        <f aca="false">IF(ISERROR(VLOOKUP($B1073,$AB:$AX,8,0)),0,(VLOOKUP($B1073,$AB:$AX,8,0)))</f>
        <v>0</v>
      </c>
      <c r="BJ1073" s="164" t="n">
        <f aca="false">IF(ISERROR(VLOOKUP($B1073,$AB:$AX,9,0)),0,(VLOOKUP($B1073,$AB:$AX,9,0)))</f>
        <v>0</v>
      </c>
      <c r="BK1073" s="165" t="n">
        <f aca="false">IF(ISERROR(VLOOKUP($B1073,$AB:$AX,10,0)),0,(VLOOKUP($B1073,$AB:$AX,10,0)))</f>
        <v>0</v>
      </c>
    </row>
    <row r="1074" customFormat="false" ht="12.75" hidden="true" customHeight="false" outlineLevel="0" collapsed="false">
      <c r="A1074" s="174" t="s">
        <v>1710</v>
      </c>
      <c r="AA1074" s="5" t="s">
        <v>1710</v>
      </c>
      <c r="BB1074" s="85" t="n">
        <f aca="false">IF(ISERROR(VLOOKUP($B1074,$AB:$AX,1,0)),0,(VLOOKUP($B1074,$AB:$AX,1,0)))</f>
        <v>0</v>
      </c>
      <c r="BC1074" s="86" t="n">
        <f aca="false">IF(ISERROR(VLOOKUP($B1074,$AB:$AX,2,0)),0,(VLOOKUP($B1074,$AB:$AX,2,0)))</f>
        <v>0</v>
      </c>
      <c r="BD1074" s="164" t="n">
        <f aca="false">IF(ISERROR(VLOOKUP($B1074,$AB:$AX,3,0)),0,(VLOOKUP($B1074,$AB:$AX,3,0)))</f>
        <v>0</v>
      </c>
      <c r="BE1074" s="164" t="n">
        <f aca="false">IF(ISERROR(VLOOKUP($B1074,$AB:$AX,4,0)),0,(VLOOKUP($B1074,$AB:$AX,4,0)))</f>
        <v>0</v>
      </c>
      <c r="BF1074" s="164" t="n">
        <f aca="false">IF(ISERROR(VLOOKUP($B1074,$AB:$AX,5,0)),0,(VLOOKUP($B1074,$AB:$AX,5,0)))</f>
        <v>0</v>
      </c>
      <c r="BG1074" s="164" t="n">
        <f aca="false">IF(ISERROR(VLOOKUP($B1074,$AB:$AX,6,0)),0,(VLOOKUP($B1074,$AB:$AX,6,0)))</f>
        <v>0</v>
      </c>
      <c r="BH1074" s="164" t="n">
        <f aca="false">IF(ISERROR(VLOOKUP($B1074,$AB:$AX,7,0)),0,(VLOOKUP($B1074,$AB:$AX,7,0)))</f>
        <v>0</v>
      </c>
      <c r="BI1074" s="164" t="n">
        <f aca="false">IF(ISERROR(VLOOKUP($B1074,$AB:$AX,8,0)),0,(VLOOKUP($B1074,$AB:$AX,8,0)))</f>
        <v>0</v>
      </c>
      <c r="BJ1074" s="164" t="n">
        <f aca="false">IF(ISERROR(VLOOKUP($B1074,$AB:$AX,9,0)),0,(VLOOKUP($B1074,$AB:$AX,9,0)))</f>
        <v>0</v>
      </c>
      <c r="BK1074" s="165" t="n">
        <f aca="false">IF(ISERROR(VLOOKUP($B1074,$AB:$AX,10,0)),0,(VLOOKUP($B1074,$AB:$AX,10,0)))</f>
        <v>0</v>
      </c>
    </row>
    <row r="1075" customFormat="false" ht="12.75" hidden="true" customHeight="false" outlineLevel="0" collapsed="false">
      <c r="A1075" s="174" t="s">
        <v>1711</v>
      </c>
      <c r="AA1075" s="5" t="s">
        <v>1711</v>
      </c>
      <c r="BB1075" s="85" t="n">
        <f aca="false">IF(ISERROR(VLOOKUP($B1075,$AB:$AX,1,0)),0,(VLOOKUP($B1075,$AB:$AX,1,0)))</f>
        <v>0</v>
      </c>
      <c r="BC1075" s="86" t="n">
        <f aca="false">IF(ISERROR(VLOOKUP($B1075,$AB:$AX,2,0)),0,(VLOOKUP($B1075,$AB:$AX,2,0)))</f>
        <v>0</v>
      </c>
      <c r="BD1075" s="164" t="n">
        <f aca="false">IF(ISERROR(VLOOKUP($B1075,$AB:$AX,3,0)),0,(VLOOKUP($B1075,$AB:$AX,3,0)))</f>
        <v>0</v>
      </c>
      <c r="BE1075" s="164" t="n">
        <f aca="false">IF(ISERROR(VLOOKUP($B1075,$AB:$AX,4,0)),0,(VLOOKUP($B1075,$AB:$AX,4,0)))</f>
        <v>0</v>
      </c>
      <c r="BF1075" s="164" t="n">
        <f aca="false">IF(ISERROR(VLOOKUP($B1075,$AB:$AX,5,0)),0,(VLOOKUP($B1075,$AB:$AX,5,0)))</f>
        <v>0</v>
      </c>
      <c r="BG1075" s="164" t="n">
        <f aca="false">IF(ISERROR(VLOOKUP($B1075,$AB:$AX,6,0)),0,(VLOOKUP($B1075,$AB:$AX,6,0)))</f>
        <v>0</v>
      </c>
      <c r="BH1075" s="164" t="n">
        <f aca="false">IF(ISERROR(VLOOKUP($B1075,$AB:$AX,7,0)),0,(VLOOKUP($B1075,$AB:$AX,7,0)))</f>
        <v>0</v>
      </c>
      <c r="BI1075" s="164" t="n">
        <f aca="false">IF(ISERROR(VLOOKUP($B1075,$AB:$AX,8,0)),0,(VLOOKUP($B1075,$AB:$AX,8,0)))</f>
        <v>0</v>
      </c>
      <c r="BJ1075" s="164" t="n">
        <f aca="false">IF(ISERROR(VLOOKUP($B1075,$AB:$AX,9,0)),0,(VLOOKUP($B1075,$AB:$AX,9,0)))</f>
        <v>0</v>
      </c>
      <c r="BK1075" s="165" t="n">
        <f aca="false">IF(ISERROR(VLOOKUP($B1075,$AB:$AX,10,0)),0,(VLOOKUP($B1075,$AB:$AX,10,0)))</f>
        <v>0</v>
      </c>
    </row>
    <row r="1076" customFormat="false" ht="12.75" hidden="true" customHeight="false" outlineLevel="0" collapsed="false">
      <c r="A1076" s="174" t="s">
        <v>1712</v>
      </c>
      <c r="AA1076" s="5" t="s">
        <v>1712</v>
      </c>
      <c r="BB1076" s="85" t="n">
        <f aca="false">IF(ISERROR(VLOOKUP($B1076,$AB:$AX,1,0)),0,(VLOOKUP($B1076,$AB:$AX,1,0)))</f>
        <v>0</v>
      </c>
      <c r="BC1076" s="86" t="n">
        <f aca="false">IF(ISERROR(VLOOKUP($B1076,$AB:$AX,2,0)),0,(VLOOKUP($B1076,$AB:$AX,2,0)))</f>
        <v>0</v>
      </c>
      <c r="BD1076" s="164" t="n">
        <f aca="false">IF(ISERROR(VLOOKUP($B1076,$AB:$AX,3,0)),0,(VLOOKUP($B1076,$AB:$AX,3,0)))</f>
        <v>0</v>
      </c>
      <c r="BE1076" s="164" t="n">
        <f aca="false">IF(ISERROR(VLOOKUP($B1076,$AB:$AX,4,0)),0,(VLOOKUP($B1076,$AB:$AX,4,0)))</f>
        <v>0</v>
      </c>
      <c r="BF1076" s="164" t="n">
        <f aca="false">IF(ISERROR(VLOOKUP($B1076,$AB:$AX,5,0)),0,(VLOOKUP($B1076,$AB:$AX,5,0)))</f>
        <v>0</v>
      </c>
      <c r="BG1076" s="164" t="n">
        <f aca="false">IF(ISERROR(VLOOKUP($B1076,$AB:$AX,6,0)),0,(VLOOKUP($B1076,$AB:$AX,6,0)))</f>
        <v>0</v>
      </c>
      <c r="BH1076" s="164" t="n">
        <f aca="false">IF(ISERROR(VLOOKUP($B1076,$AB:$AX,7,0)),0,(VLOOKUP($B1076,$AB:$AX,7,0)))</f>
        <v>0</v>
      </c>
      <c r="BI1076" s="164" t="n">
        <f aca="false">IF(ISERROR(VLOOKUP($B1076,$AB:$AX,8,0)),0,(VLOOKUP($B1076,$AB:$AX,8,0)))</f>
        <v>0</v>
      </c>
      <c r="BJ1076" s="164" t="n">
        <f aca="false">IF(ISERROR(VLOOKUP($B1076,$AB:$AX,9,0)),0,(VLOOKUP($B1076,$AB:$AX,9,0)))</f>
        <v>0</v>
      </c>
      <c r="BK1076" s="165" t="n">
        <f aca="false">IF(ISERROR(VLOOKUP($B1076,$AB:$AX,10,0)),0,(VLOOKUP($B1076,$AB:$AX,10,0)))</f>
        <v>0</v>
      </c>
    </row>
    <row r="1077" customFormat="false" ht="12.75" hidden="true" customHeight="false" outlineLevel="0" collapsed="false">
      <c r="A1077" s="174" t="s">
        <v>1713</v>
      </c>
      <c r="AA1077" s="5" t="s">
        <v>1713</v>
      </c>
      <c r="BB1077" s="85" t="n">
        <f aca="false">IF(ISERROR(VLOOKUP($B1077,$AB:$AX,1,0)),0,(VLOOKUP($B1077,$AB:$AX,1,0)))</f>
        <v>0</v>
      </c>
      <c r="BC1077" s="86" t="n">
        <f aca="false">IF(ISERROR(VLOOKUP($B1077,$AB:$AX,2,0)),0,(VLOOKUP($B1077,$AB:$AX,2,0)))</f>
        <v>0</v>
      </c>
      <c r="BD1077" s="164" t="n">
        <f aca="false">IF(ISERROR(VLOOKUP($B1077,$AB:$AX,3,0)),0,(VLOOKUP($B1077,$AB:$AX,3,0)))</f>
        <v>0</v>
      </c>
      <c r="BE1077" s="164" t="n">
        <f aca="false">IF(ISERROR(VLOOKUP($B1077,$AB:$AX,4,0)),0,(VLOOKUP($B1077,$AB:$AX,4,0)))</f>
        <v>0</v>
      </c>
      <c r="BF1077" s="164" t="n">
        <f aca="false">IF(ISERROR(VLOOKUP($B1077,$AB:$AX,5,0)),0,(VLOOKUP($B1077,$AB:$AX,5,0)))</f>
        <v>0</v>
      </c>
      <c r="BG1077" s="164" t="n">
        <f aca="false">IF(ISERROR(VLOOKUP($B1077,$AB:$AX,6,0)),0,(VLOOKUP($B1077,$AB:$AX,6,0)))</f>
        <v>0</v>
      </c>
      <c r="BH1077" s="164" t="n">
        <f aca="false">IF(ISERROR(VLOOKUP($B1077,$AB:$AX,7,0)),0,(VLOOKUP($B1077,$AB:$AX,7,0)))</f>
        <v>0</v>
      </c>
      <c r="BI1077" s="164" t="n">
        <f aca="false">IF(ISERROR(VLOOKUP($B1077,$AB:$AX,8,0)),0,(VLOOKUP($B1077,$AB:$AX,8,0)))</f>
        <v>0</v>
      </c>
      <c r="BJ1077" s="164" t="n">
        <f aca="false">IF(ISERROR(VLOOKUP($B1077,$AB:$AX,9,0)),0,(VLOOKUP($B1077,$AB:$AX,9,0)))</f>
        <v>0</v>
      </c>
      <c r="BK1077" s="165" t="n">
        <f aca="false">IF(ISERROR(VLOOKUP($B1077,$AB:$AX,10,0)),0,(VLOOKUP($B1077,$AB:$AX,10,0)))</f>
        <v>0</v>
      </c>
    </row>
    <row r="1078" customFormat="false" ht="12.75" hidden="true" customHeight="false" outlineLevel="0" collapsed="false">
      <c r="A1078" s="174" t="s">
        <v>1714</v>
      </c>
      <c r="AA1078" s="5" t="s">
        <v>1714</v>
      </c>
      <c r="BB1078" s="85" t="n">
        <f aca="false">IF(ISERROR(VLOOKUP($B1078,$AB:$AX,1,0)),0,(VLOOKUP($B1078,$AB:$AX,1,0)))</f>
        <v>0</v>
      </c>
      <c r="BC1078" s="86" t="n">
        <f aca="false">IF(ISERROR(VLOOKUP($B1078,$AB:$AX,2,0)),0,(VLOOKUP($B1078,$AB:$AX,2,0)))</f>
        <v>0</v>
      </c>
      <c r="BD1078" s="164" t="n">
        <f aca="false">IF(ISERROR(VLOOKUP($B1078,$AB:$AX,3,0)),0,(VLOOKUP($B1078,$AB:$AX,3,0)))</f>
        <v>0</v>
      </c>
      <c r="BE1078" s="164" t="n">
        <f aca="false">IF(ISERROR(VLOOKUP($B1078,$AB:$AX,4,0)),0,(VLOOKUP($B1078,$AB:$AX,4,0)))</f>
        <v>0</v>
      </c>
      <c r="BF1078" s="164" t="n">
        <f aca="false">IF(ISERROR(VLOOKUP($B1078,$AB:$AX,5,0)),0,(VLOOKUP($B1078,$AB:$AX,5,0)))</f>
        <v>0</v>
      </c>
      <c r="BG1078" s="164" t="n">
        <f aca="false">IF(ISERROR(VLOOKUP($B1078,$AB:$AX,6,0)),0,(VLOOKUP($B1078,$AB:$AX,6,0)))</f>
        <v>0</v>
      </c>
      <c r="BH1078" s="164" t="n">
        <f aca="false">IF(ISERROR(VLOOKUP($B1078,$AB:$AX,7,0)),0,(VLOOKUP($B1078,$AB:$AX,7,0)))</f>
        <v>0</v>
      </c>
      <c r="BI1078" s="164" t="n">
        <f aca="false">IF(ISERROR(VLOOKUP($B1078,$AB:$AX,8,0)),0,(VLOOKUP($B1078,$AB:$AX,8,0)))</f>
        <v>0</v>
      </c>
      <c r="BJ1078" s="164" t="n">
        <f aca="false">IF(ISERROR(VLOOKUP($B1078,$AB:$AX,9,0)),0,(VLOOKUP($B1078,$AB:$AX,9,0)))</f>
        <v>0</v>
      </c>
      <c r="BK1078" s="165" t="n">
        <f aca="false">IF(ISERROR(VLOOKUP($B1078,$AB:$AX,10,0)),0,(VLOOKUP($B1078,$AB:$AX,10,0)))</f>
        <v>0</v>
      </c>
    </row>
    <row r="1079" customFormat="false" ht="12.75" hidden="true" customHeight="false" outlineLevel="0" collapsed="false">
      <c r="A1079" s="174" t="s">
        <v>1715</v>
      </c>
      <c r="AA1079" s="5" t="s">
        <v>1715</v>
      </c>
      <c r="BB1079" s="85" t="n">
        <f aca="false">IF(ISERROR(VLOOKUP($B1079,$AB:$AX,1,0)),0,(VLOOKUP($B1079,$AB:$AX,1,0)))</f>
        <v>0</v>
      </c>
      <c r="BC1079" s="86" t="n">
        <f aca="false">IF(ISERROR(VLOOKUP($B1079,$AB:$AX,2,0)),0,(VLOOKUP($B1079,$AB:$AX,2,0)))</f>
        <v>0</v>
      </c>
      <c r="BD1079" s="164" t="n">
        <f aca="false">IF(ISERROR(VLOOKUP($B1079,$AB:$AX,3,0)),0,(VLOOKUP($B1079,$AB:$AX,3,0)))</f>
        <v>0</v>
      </c>
      <c r="BE1079" s="164" t="n">
        <f aca="false">IF(ISERROR(VLOOKUP($B1079,$AB:$AX,4,0)),0,(VLOOKUP($B1079,$AB:$AX,4,0)))</f>
        <v>0</v>
      </c>
      <c r="BF1079" s="164" t="n">
        <f aca="false">IF(ISERROR(VLOOKUP($B1079,$AB:$AX,5,0)),0,(VLOOKUP($B1079,$AB:$AX,5,0)))</f>
        <v>0</v>
      </c>
      <c r="BG1079" s="164" t="n">
        <f aca="false">IF(ISERROR(VLOOKUP($B1079,$AB:$AX,6,0)),0,(VLOOKUP($B1079,$AB:$AX,6,0)))</f>
        <v>0</v>
      </c>
      <c r="BH1079" s="164" t="n">
        <f aca="false">IF(ISERROR(VLOOKUP($B1079,$AB:$AX,7,0)),0,(VLOOKUP($B1079,$AB:$AX,7,0)))</f>
        <v>0</v>
      </c>
      <c r="BI1079" s="164" t="n">
        <f aca="false">IF(ISERROR(VLOOKUP($B1079,$AB:$AX,8,0)),0,(VLOOKUP($B1079,$AB:$AX,8,0)))</f>
        <v>0</v>
      </c>
      <c r="BJ1079" s="164" t="n">
        <f aca="false">IF(ISERROR(VLOOKUP($B1079,$AB:$AX,9,0)),0,(VLOOKUP($B1079,$AB:$AX,9,0)))</f>
        <v>0</v>
      </c>
      <c r="BK1079" s="165" t="n">
        <f aca="false">IF(ISERROR(VLOOKUP($B1079,$AB:$AX,10,0)),0,(VLOOKUP($B1079,$AB:$AX,10,0)))</f>
        <v>0</v>
      </c>
    </row>
    <row r="1080" customFormat="false" ht="12.75" hidden="true" customHeight="false" outlineLevel="0" collapsed="false">
      <c r="A1080" s="174" t="s">
        <v>1716</v>
      </c>
      <c r="AA1080" s="5" t="s">
        <v>1716</v>
      </c>
      <c r="BB1080" s="85" t="n">
        <f aca="false">IF(ISERROR(VLOOKUP($B1080,$AB:$AX,1,0)),0,(VLOOKUP($B1080,$AB:$AX,1,0)))</f>
        <v>0</v>
      </c>
      <c r="BC1080" s="86" t="n">
        <f aca="false">IF(ISERROR(VLOOKUP($B1080,$AB:$AX,2,0)),0,(VLOOKUP($B1080,$AB:$AX,2,0)))</f>
        <v>0</v>
      </c>
      <c r="BD1080" s="164" t="n">
        <f aca="false">IF(ISERROR(VLOOKUP($B1080,$AB:$AX,3,0)),0,(VLOOKUP($B1080,$AB:$AX,3,0)))</f>
        <v>0</v>
      </c>
      <c r="BE1080" s="164" t="n">
        <f aca="false">IF(ISERROR(VLOOKUP($B1080,$AB:$AX,4,0)),0,(VLOOKUP($B1080,$AB:$AX,4,0)))</f>
        <v>0</v>
      </c>
      <c r="BF1080" s="164" t="n">
        <f aca="false">IF(ISERROR(VLOOKUP($B1080,$AB:$AX,5,0)),0,(VLOOKUP($B1080,$AB:$AX,5,0)))</f>
        <v>0</v>
      </c>
      <c r="BG1080" s="164" t="n">
        <f aca="false">IF(ISERROR(VLOOKUP($B1080,$AB:$AX,6,0)),0,(VLOOKUP($B1080,$AB:$AX,6,0)))</f>
        <v>0</v>
      </c>
      <c r="BH1080" s="164" t="n">
        <f aca="false">IF(ISERROR(VLOOKUP($B1080,$AB:$AX,7,0)),0,(VLOOKUP($B1080,$AB:$AX,7,0)))</f>
        <v>0</v>
      </c>
      <c r="BI1080" s="164" t="n">
        <f aca="false">IF(ISERROR(VLOOKUP($B1080,$AB:$AX,8,0)),0,(VLOOKUP($B1080,$AB:$AX,8,0)))</f>
        <v>0</v>
      </c>
      <c r="BJ1080" s="164" t="n">
        <f aca="false">IF(ISERROR(VLOOKUP($B1080,$AB:$AX,9,0)),0,(VLOOKUP($B1080,$AB:$AX,9,0)))</f>
        <v>0</v>
      </c>
      <c r="BK1080" s="165" t="n">
        <f aca="false">IF(ISERROR(VLOOKUP($B1080,$AB:$AX,10,0)),0,(VLOOKUP($B1080,$AB:$AX,10,0)))</f>
        <v>0</v>
      </c>
    </row>
    <row r="1081" customFormat="false" ht="12.75" hidden="true" customHeight="false" outlineLevel="0" collapsed="false">
      <c r="A1081" s="174" t="s">
        <v>1717</v>
      </c>
      <c r="AA1081" s="5" t="s">
        <v>1717</v>
      </c>
      <c r="BB1081" s="85" t="n">
        <f aca="false">IF(ISERROR(VLOOKUP($B1081,$AB:$AX,1,0)),0,(VLOOKUP($B1081,$AB:$AX,1,0)))</f>
        <v>0</v>
      </c>
      <c r="BC1081" s="86" t="n">
        <f aca="false">IF(ISERROR(VLOOKUP($B1081,$AB:$AX,2,0)),0,(VLOOKUP($B1081,$AB:$AX,2,0)))</f>
        <v>0</v>
      </c>
      <c r="BD1081" s="164" t="n">
        <f aca="false">IF(ISERROR(VLOOKUP($B1081,$AB:$AX,3,0)),0,(VLOOKUP($B1081,$AB:$AX,3,0)))</f>
        <v>0</v>
      </c>
      <c r="BE1081" s="164" t="n">
        <f aca="false">IF(ISERROR(VLOOKUP($B1081,$AB:$AX,4,0)),0,(VLOOKUP($B1081,$AB:$AX,4,0)))</f>
        <v>0</v>
      </c>
      <c r="BF1081" s="164" t="n">
        <f aca="false">IF(ISERROR(VLOOKUP($B1081,$AB:$AX,5,0)),0,(VLOOKUP($B1081,$AB:$AX,5,0)))</f>
        <v>0</v>
      </c>
      <c r="BG1081" s="164" t="n">
        <f aca="false">IF(ISERROR(VLOOKUP($B1081,$AB:$AX,6,0)),0,(VLOOKUP($B1081,$AB:$AX,6,0)))</f>
        <v>0</v>
      </c>
      <c r="BH1081" s="164" t="n">
        <f aca="false">IF(ISERROR(VLOOKUP($B1081,$AB:$AX,7,0)),0,(VLOOKUP($B1081,$AB:$AX,7,0)))</f>
        <v>0</v>
      </c>
      <c r="BI1081" s="164" t="n">
        <f aca="false">IF(ISERROR(VLOOKUP($B1081,$AB:$AX,8,0)),0,(VLOOKUP($B1081,$AB:$AX,8,0)))</f>
        <v>0</v>
      </c>
      <c r="BJ1081" s="164" t="n">
        <f aca="false">IF(ISERROR(VLOOKUP($B1081,$AB:$AX,9,0)),0,(VLOOKUP($B1081,$AB:$AX,9,0)))</f>
        <v>0</v>
      </c>
      <c r="BK1081" s="165" t="n">
        <f aca="false">IF(ISERROR(VLOOKUP($B1081,$AB:$AX,10,0)),0,(VLOOKUP($B1081,$AB:$AX,10,0)))</f>
        <v>0</v>
      </c>
    </row>
    <row r="1082" customFormat="false" ht="12.75" hidden="true" customHeight="false" outlineLevel="0" collapsed="false">
      <c r="A1082" s="174" t="s">
        <v>1718</v>
      </c>
      <c r="AA1082" s="5" t="s">
        <v>1718</v>
      </c>
      <c r="BB1082" s="85" t="n">
        <f aca="false">IF(ISERROR(VLOOKUP($B1082,$AB:$AX,1,0)),0,(VLOOKUP($B1082,$AB:$AX,1,0)))</f>
        <v>0</v>
      </c>
      <c r="BC1082" s="86" t="n">
        <f aca="false">IF(ISERROR(VLOOKUP($B1082,$AB:$AX,2,0)),0,(VLOOKUP($B1082,$AB:$AX,2,0)))</f>
        <v>0</v>
      </c>
      <c r="BD1082" s="164" t="n">
        <f aca="false">IF(ISERROR(VLOOKUP($B1082,$AB:$AX,3,0)),0,(VLOOKUP($B1082,$AB:$AX,3,0)))</f>
        <v>0</v>
      </c>
      <c r="BE1082" s="164" t="n">
        <f aca="false">IF(ISERROR(VLOOKUP($B1082,$AB:$AX,4,0)),0,(VLOOKUP($B1082,$AB:$AX,4,0)))</f>
        <v>0</v>
      </c>
      <c r="BF1082" s="164" t="n">
        <f aca="false">IF(ISERROR(VLOOKUP($B1082,$AB:$AX,5,0)),0,(VLOOKUP($B1082,$AB:$AX,5,0)))</f>
        <v>0</v>
      </c>
      <c r="BG1082" s="164" t="n">
        <f aca="false">IF(ISERROR(VLOOKUP($B1082,$AB:$AX,6,0)),0,(VLOOKUP($B1082,$AB:$AX,6,0)))</f>
        <v>0</v>
      </c>
      <c r="BH1082" s="164" t="n">
        <f aca="false">IF(ISERROR(VLOOKUP($B1082,$AB:$AX,7,0)),0,(VLOOKUP($B1082,$AB:$AX,7,0)))</f>
        <v>0</v>
      </c>
      <c r="BI1082" s="164" t="n">
        <f aca="false">IF(ISERROR(VLOOKUP($B1082,$AB:$AX,8,0)),0,(VLOOKUP($B1082,$AB:$AX,8,0)))</f>
        <v>0</v>
      </c>
      <c r="BJ1082" s="164" t="n">
        <f aca="false">IF(ISERROR(VLOOKUP($B1082,$AB:$AX,9,0)),0,(VLOOKUP($B1082,$AB:$AX,9,0)))</f>
        <v>0</v>
      </c>
      <c r="BK1082" s="165" t="n">
        <f aca="false">IF(ISERROR(VLOOKUP($B1082,$AB:$AX,10,0)),0,(VLOOKUP($B1082,$AB:$AX,10,0)))</f>
        <v>0</v>
      </c>
    </row>
    <row r="1083" customFormat="false" ht="12.75" hidden="true" customHeight="false" outlineLevel="0" collapsed="false">
      <c r="A1083" s="174" t="s">
        <v>1719</v>
      </c>
      <c r="AA1083" s="5" t="s">
        <v>1719</v>
      </c>
      <c r="BB1083" s="85" t="n">
        <f aca="false">IF(ISERROR(VLOOKUP($B1083,$AB:$AX,1,0)),0,(VLOOKUP($B1083,$AB:$AX,1,0)))</f>
        <v>0</v>
      </c>
      <c r="BC1083" s="86" t="n">
        <f aca="false">IF(ISERROR(VLOOKUP($B1083,$AB:$AX,2,0)),0,(VLOOKUP($B1083,$AB:$AX,2,0)))</f>
        <v>0</v>
      </c>
      <c r="BD1083" s="164" t="n">
        <f aca="false">IF(ISERROR(VLOOKUP($B1083,$AB:$AX,3,0)),0,(VLOOKUP($B1083,$AB:$AX,3,0)))</f>
        <v>0</v>
      </c>
      <c r="BE1083" s="164" t="n">
        <f aca="false">IF(ISERROR(VLOOKUP($B1083,$AB:$AX,4,0)),0,(VLOOKUP($B1083,$AB:$AX,4,0)))</f>
        <v>0</v>
      </c>
      <c r="BF1083" s="164" t="n">
        <f aca="false">IF(ISERROR(VLOOKUP($B1083,$AB:$AX,5,0)),0,(VLOOKUP($B1083,$AB:$AX,5,0)))</f>
        <v>0</v>
      </c>
      <c r="BG1083" s="164" t="n">
        <f aca="false">IF(ISERROR(VLOOKUP($B1083,$AB:$AX,6,0)),0,(VLOOKUP($B1083,$AB:$AX,6,0)))</f>
        <v>0</v>
      </c>
      <c r="BH1083" s="164" t="n">
        <f aca="false">IF(ISERROR(VLOOKUP($B1083,$AB:$AX,7,0)),0,(VLOOKUP($B1083,$AB:$AX,7,0)))</f>
        <v>0</v>
      </c>
      <c r="BI1083" s="164" t="n">
        <f aca="false">IF(ISERROR(VLOOKUP($B1083,$AB:$AX,8,0)),0,(VLOOKUP($B1083,$AB:$AX,8,0)))</f>
        <v>0</v>
      </c>
      <c r="BJ1083" s="164" t="n">
        <f aca="false">IF(ISERROR(VLOOKUP($B1083,$AB:$AX,9,0)),0,(VLOOKUP($B1083,$AB:$AX,9,0)))</f>
        <v>0</v>
      </c>
      <c r="BK1083" s="165" t="n">
        <f aca="false">IF(ISERROR(VLOOKUP($B1083,$AB:$AX,10,0)),0,(VLOOKUP($B1083,$AB:$AX,10,0)))</f>
        <v>0</v>
      </c>
    </row>
    <row r="1084" customFormat="false" ht="12.75" hidden="true" customHeight="false" outlineLevel="0" collapsed="false">
      <c r="A1084" s="174" t="s">
        <v>1720</v>
      </c>
      <c r="AA1084" s="5" t="s">
        <v>1720</v>
      </c>
      <c r="BB1084" s="85" t="n">
        <f aca="false">IF(ISERROR(VLOOKUP($B1084,$AB:$AX,1,0)),0,(VLOOKUP($B1084,$AB:$AX,1,0)))</f>
        <v>0</v>
      </c>
      <c r="BC1084" s="86" t="n">
        <f aca="false">IF(ISERROR(VLOOKUP($B1084,$AB:$AX,2,0)),0,(VLOOKUP($B1084,$AB:$AX,2,0)))</f>
        <v>0</v>
      </c>
      <c r="BD1084" s="164" t="n">
        <f aca="false">IF(ISERROR(VLOOKUP($B1084,$AB:$AX,3,0)),0,(VLOOKUP($B1084,$AB:$AX,3,0)))</f>
        <v>0</v>
      </c>
      <c r="BE1084" s="164" t="n">
        <f aca="false">IF(ISERROR(VLOOKUP($B1084,$AB:$AX,4,0)),0,(VLOOKUP($B1084,$AB:$AX,4,0)))</f>
        <v>0</v>
      </c>
      <c r="BF1084" s="164" t="n">
        <f aca="false">IF(ISERROR(VLOOKUP($B1084,$AB:$AX,5,0)),0,(VLOOKUP($B1084,$AB:$AX,5,0)))</f>
        <v>0</v>
      </c>
      <c r="BG1084" s="164" t="n">
        <f aca="false">IF(ISERROR(VLOOKUP($B1084,$AB:$AX,6,0)),0,(VLOOKUP($B1084,$AB:$AX,6,0)))</f>
        <v>0</v>
      </c>
      <c r="BH1084" s="164" t="n">
        <f aca="false">IF(ISERROR(VLOOKUP($B1084,$AB:$AX,7,0)),0,(VLOOKUP($B1084,$AB:$AX,7,0)))</f>
        <v>0</v>
      </c>
      <c r="BI1084" s="164" t="n">
        <f aca="false">IF(ISERROR(VLOOKUP($B1084,$AB:$AX,8,0)),0,(VLOOKUP($B1084,$AB:$AX,8,0)))</f>
        <v>0</v>
      </c>
      <c r="BJ1084" s="164" t="n">
        <f aca="false">IF(ISERROR(VLOOKUP($B1084,$AB:$AX,9,0)),0,(VLOOKUP($B1084,$AB:$AX,9,0)))</f>
        <v>0</v>
      </c>
      <c r="BK1084" s="165" t="n">
        <f aca="false">IF(ISERROR(VLOOKUP($B1084,$AB:$AX,10,0)),0,(VLOOKUP($B1084,$AB:$AX,10,0)))</f>
        <v>0</v>
      </c>
    </row>
    <row r="1085" customFormat="false" ht="12.75" hidden="true" customHeight="false" outlineLevel="0" collapsed="false">
      <c r="A1085" s="174" t="s">
        <v>1721</v>
      </c>
      <c r="AA1085" s="5" t="s">
        <v>1721</v>
      </c>
      <c r="BB1085" s="85" t="n">
        <f aca="false">IF(ISERROR(VLOOKUP($B1085,$AB:$AX,1,0)),0,(VLOOKUP($B1085,$AB:$AX,1,0)))</f>
        <v>0</v>
      </c>
      <c r="BC1085" s="86" t="n">
        <f aca="false">IF(ISERROR(VLOOKUP($B1085,$AB:$AX,2,0)),0,(VLOOKUP($B1085,$AB:$AX,2,0)))</f>
        <v>0</v>
      </c>
      <c r="BD1085" s="164" t="n">
        <f aca="false">IF(ISERROR(VLOOKUP($B1085,$AB:$AX,3,0)),0,(VLOOKUP($B1085,$AB:$AX,3,0)))</f>
        <v>0</v>
      </c>
      <c r="BE1085" s="164" t="n">
        <f aca="false">IF(ISERROR(VLOOKUP($B1085,$AB:$AX,4,0)),0,(VLOOKUP($B1085,$AB:$AX,4,0)))</f>
        <v>0</v>
      </c>
      <c r="BF1085" s="164" t="n">
        <f aca="false">IF(ISERROR(VLOOKUP($B1085,$AB:$AX,5,0)),0,(VLOOKUP($B1085,$AB:$AX,5,0)))</f>
        <v>0</v>
      </c>
      <c r="BG1085" s="164" t="n">
        <f aca="false">IF(ISERROR(VLOOKUP($B1085,$AB:$AX,6,0)),0,(VLOOKUP($B1085,$AB:$AX,6,0)))</f>
        <v>0</v>
      </c>
      <c r="BH1085" s="164" t="n">
        <f aca="false">IF(ISERROR(VLOOKUP($B1085,$AB:$AX,7,0)),0,(VLOOKUP($B1085,$AB:$AX,7,0)))</f>
        <v>0</v>
      </c>
      <c r="BI1085" s="164" t="n">
        <f aca="false">IF(ISERROR(VLOOKUP($B1085,$AB:$AX,8,0)),0,(VLOOKUP($B1085,$AB:$AX,8,0)))</f>
        <v>0</v>
      </c>
      <c r="BJ1085" s="164" t="n">
        <f aca="false">IF(ISERROR(VLOOKUP($B1085,$AB:$AX,9,0)),0,(VLOOKUP($B1085,$AB:$AX,9,0)))</f>
        <v>0</v>
      </c>
      <c r="BK1085" s="165" t="n">
        <f aca="false">IF(ISERROR(VLOOKUP($B1085,$AB:$AX,10,0)),0,(VLOOKUP($B1085,$AB:$AX,10,0)))</f>
        <v>0</v>
      </c>
    </row>
    <row r="1086" customFormat="false" ht="12.75" hidden="true" customHeight="false" outlineLevel="0" collapsed="false">
      <c r="A1086" s="174" t="s">
        <v>1722</v>
      </c>
      <c r="AA1086" s="5" t="s">
        <v>1722</v>
      </c>
      <c r="BB1086" s="85" t="n">
        <f aca="false">IF(ISERROR(VLOOKUP($B1086,$AB:$AX,1,0)),0,(VLOOKUP($B1086,$AB:$AX,1,0)))</f>
        <v>0</v>
      </c>
      <c r="BC1086" s="86" t="n">
        <f aca="false">IF(ISERROR(VLOOKUP($B1086,$AB:$AX,2,0)),0,(VLOOKUP($B1086,$AB:$AX,2,0)))</f>
        <v>0</v>
      </c>
      <c r="BD1086" s="164" t="n">
        <f aca="false">IF(ISERROR(VLOOKUP($B1086,$AB:$AX,3,0)),0,(VLOOKUP($B1086,$AB:$AX,3,0)))</f>
        <v>0</v>
      </c>
      <c r="BE1086" s="164" t="n">
        <f aca="false">IF(ISERROR(VLOOKUP($B1086,$AB:$AX,4,0)),0,(VLOOKUP($B1086,$AB:$AX,4,0)))</f>
        <v>0</v>
      </c>
      <c r="BF1086" s="164" t="n">
        <f aca="false">IF(ISERROR(VLOOKUP($B1086,$AB:$AX,5,0)),0,(VLOOKUP($B1086,$AB:$AX,5,0)))</f>
        <v>0</v>
      </c>
      <c r="BG1086" s="164" t="n">
        <f aca="false">IF(ISERROR(VLOOKUP($B1086,$AB:$AX,6,0)),0,(VLOOKUP($B1086,$AB:$AX,6,0)))</f>
        <v>0</v>
      </c>
      <c r="BH1086" s="164" t="n">
        <f aca="false">IF(ISERROR(VLOOKUP($B1086,$AB:$AX,7,0)),0,(VLOOKUP($B1086,$AB:$AX,7,0)))</f>
        <v>0</v>
      </c>
      <c r="BI1086" s="164" t="n">
        <f aca="false">IF(ISERROR(VLOOKUP($B1086,$AB:$AX,8,0)),0,(VLOOKUP($B1086,$AB:$AX,8,0)))</f>
        <v>0</v>
      </c>
      <c r="BJ1086" s="164" t="n">
        <f aca="false">IF(ISERROR(VLOOKUP($B1086,$AB:$AX,9,0)),0,(VLOOKUP($B1086,$AB:$AX,9,0)))</f>
        <v>0</v>
      </c>
      <c r="BK1086" s="165" t="n">
        <f aca="false">IF(ISERROR(VLOOKUP($B1086,$AB:$AX,10,0)),0,(VLOOKUP($B1086,$AB:$AX,10,0)))</f>
        <v>0</v>
      </c>
    </row>
    <row r="1087" customFormat="false" ht="12.75" hidden="true" customHeight="false" outlineLevel="0" collapsed="false">
      <c r="A1087" s="174" t="s">
        <v>1723</v>
      </c>
      <c r="AA1087" s="5" t="s">
        <v>1723</v>
      </c>
      <c r="BB1087" s="85" t="n">
        <f aca="false">IF(ISERROR(VLOOKUP($B1087,$AB:$AX,1,0)),0,(VLOOKUP($B1087,$AB:$AX,1,0)))</f>
        <v>0</v>
      </c>
      <c r="BC1087" s="86" t="n">
        <f aca="false">IF(ISERROR(VLOOKUP($B1087,$AB:$AX,2,0)),0,(VLOOKUP($B1087,$AB:$AX,2,0)))</f>
        <v>0</v>
      </c>
      <c r="BD1087" s="164" t="n">
        <f aca="false">IF(ISERROR(VLOOKUP($B1087,$AB:$AX,3,0)),0,(VLOOKUP($B1087,$AB:$AX,3,0)))</f>
        <v>0</v>
      </c>
      <c r="BE1087" s="164" t="n">
        <f aca="false">IF(ISERROR(VLOOKUP($B1087,$AB:$AX,4,0)),0,(VLOOKUP($B1087,$AB:$AX,4,0)))</f>
        <v>0</v>
      </c>
      <c r="BF1087" s="164" t="n">
        <f aca="false">IF(ISERROR(VLOOKUP($B1087,$AB:$AX,5,0)),0,(VLOOKUP($B1087,$AB:$AX,5,0)))</f>
        <v>0</v>
      </c>
      <c r="BG1087" s="164" t="n">
        <f aca="false">IF(ISERROR(VLOOKUP($B1087,$AB:$AX,6,0)),0,(VLOOKUP($B1087,$AB:$AX,6,0)))</f>
        <v>0</v>
      </c>
      <c r="BH1087" s="164" t="n">
        <f aca="false">IF(ISERROR(VLOOKUP($B1087,$AB:$AX,7,0)),0,(VLOOKUP($B1087,$AB:$AX,7,0)))</f>
        <v>0</v>
      </c>
      <c r="BI1087" s="164" t="n">
        <f aca="false">IF(ISERROR(VLOOKUP($B1087,$AB:$AX,8,0)),0,(VLOOKUP($B1087,$AB:$AX,8,0)))</f>
        <v>0</v>
      </c>
      <c r="BJ1087" s="164" t="n">
        <f aca="false">IF(ISERROR(VLOOKUP($B1087,$AB:$AX,9,0)),0,(VLOOKUP($B1087,$AB:$AX,9,0)))</f>
        <v>0</v>
      </c>
      <c r="BK1087" s="165" t="n">
        <f aca="false">IF(ISERROR(VLOOKUP($B1087,$AB:$AX,10,0)),0,(VLOOKUP($B1087,$AB:$AX,10,0)))</f>
        <v>0</v>
      </c>
    </row>
    <row r="1088" customFormat="false" ht="12.75" hidden="true" customHeight="false" outlineLevel="0" collapsed="false">
      <c r="A1088" s="174" t="s">
        <v>1724</v>
      </c>
      <c r="AA1088" s="5" t="s">
        <v>1724</v>
      </c>
      <c r="BB1088" s="85" t="n">
        <f aca="false">IF(ISERROR(VLOOKUP($B1088,$AB:$AX,1,0)),0,(VLOOKUP($B1088,$AB:$AX,1,0)))</f>
        <v>0</v>
      </c>
      <c r="BC1088" s="86" t="n">
        <f aca="false">IF(ISERROR(VLOOKUP($B1088,$AB:$AX,2,0)),0,(VLOOKUP($B1088,$AB:$AX,2,0)))</f>
        <v>0</v>
      </c>
      <c r="BD1088" s="164" t="n">
        <f aca="false">IF(ISERROR(VLOOKUP($B1088,$AB:$AX,3,0)),0,(VLOOKUP($B1088,$AB:$AX,3,0)))</f>
        <v>0</v>
      </c>
      <c r="BE1088" s="164" t="n">
        <f aca="false">IF(ISERROR(VLOOKUP($B1088,$AB:$AX,4,0)),0,(VLOOKUP($B1088,$AB:$AX,4,0)))</f>
        <v>0</v>
      </c>
      <c r="BF1088" s="164" t="n">
        <f aca="false">IF(ISERROR(VLOOKUP($B1088,$AB:$AX,5,0)),0,(VLOOKUP($B1088,$AB:$AX,5,0)))</f>
        <v>0</v>
      </c>
      <c r="BG1088" s="164" t="n">
        <f aca="false">IF(ISERROR(VLOOKUP($B1088,$AB:$AX,6,0)),0,(VLOOKUP($B1088,$AB:$AX,6,0)))</f>
        <v>0</v>
      </c>
      <c r="BH1088" s="164" t="n">
        <f aca="false">IF(ISERROR(VLOOKUP($B1088,$AB:$AX,7,0)),0,(VLOOKUP($B1088,$AB:$AX,7,0)))</f>
        <v>0</v>
      </c>
      <c r="BI1088" s="164" t="n">
        <f aca="false">IF(ISERROR(VLOOKUP($B1088,$AB:$AX,8,0)),0,(VLOOKUP($B1088,$AB:$AX,8,0)))</f>
        <v>0</v>
      </c>
      <c r="BJ1088" s="164" t="n">
        <f aca="false">IF(ISERROR(VLOOKUP($B1088,$AB:$AX,9,0)),0,(VLOOKUP($B1088,$AB:$AX,9,0)))</f>
        <v>0</v>
      </c>
      <c r="BK1088" s="165" t="n">
        <f aca="false">IF(ISERROR(VLOOKUP($B1088,$AB:$AX,10,0)),0,(VLOOKUP($B1088,$AB:$AX,10,0)))</f>
        <v>0</v>
      </c>
    </row>
    <row r="1089" customFormat="false" ht="12.75" hidden="true" customHeight="false" outlineLevel="0" collapsed="false">
      <c r="A1089" s="174" t="s">
        <v>1725</v>
      </c>
      <c r="AA1089" s="5" t="s">
        <v>1725</v>
      </c>
      <c r="BB1089" s="85" t="n">
        <f aca="false">IF(ISERROR(VLOOKUP($B1089,$AB:$AX,1,0)),0,(VLOOKUP($B1089,$AB:$AX,1,0)))</f>
        <v>0</v>
      </c>
      <c r="BC1089" s="86" t="n">
        <f aca="false">IF(ISERROR(VLOOKUP($B1089,$AB:$AX,2,0)),0,(VLOOKUP($B1089,$AB:$AX,2,0)))</f>
        <v>0</v>
      </c>
      <c r="BD1089" s="164" t="n">
        <f aca="false">IF(ISERROR(VLOOKUP($B1089,$AB:$AX,3,0)),0,(VLOOKUP($B1089,$AB:$AX,3,0)))</f>
        <v>0</v>
      </c>
      <c r="BE1089" s="164" t="n">
        <f aca="false">IF(ISERROR(VLOOKUP($B1089,$AB:$AX,4,0)),0,(VLOOKUP($B1089,$AB:$AX,4,0)))</f>
        <v>0</v>
      </c>
      <c r="BF1089" s="164" t="n">
        <f aca="false">IF(ISERROR(VLOOKUP($B1089,$AB:$AX,5,0)),0,(VLOOKUP($B1089,$AB:$AX,5,0)))</f>
        <v>0</v>
      </c>
      <c r="BG1089" s="164" t="n">
        <f aca="false">IF(ISERROR(VLOOKUP($B1089,$AB:$AX,6,0)),0,(VLOOKUP($B1089,$AB:$AX,6,0)))</f>
        <v>0</v>
      </c>
      <c r="BH1089" s="164" t="n">
        <f aca="false">IF(ISERROR(VLOOKUP($B1089,$AB:$AX,7,0)),0,(VLOOKUP($B1089,$AB:$AX,7,0)))</f>
        <v>0</v>
      </c>
      <c r="BI1089" s="164" t="n">
        <f aca="false">IF(ISERROR(VLOOKUP($B1089,$AB:$AX,8,0)),0,(VLOOKUP($B1089,$AB:$AX,8,0)))</f>
        <v>0</v>
      </c>
      <c r="BJ1089" s="164" t="n">
        <f aca="false">IF(ISERROR(VLOOKUP($B1089,$AB:$AX,9,0)),0,(VLOOKUP($B1089,$AB:$AX,9,0)))</f>
        <v>0</v>
      </c>
      <c r="BK1089" s="165" t="n">
        <f aca="false">IF(ISERROR(VLOOKUP($B1089,$AB:$AX,10,0)),0,(VLOOKUP($B1089,$AB:$AX,10,0)))</f>
        <v>0</v>
      </c>
    </row>
    <row r="1090" customFormat="false" ht="12.75" hidden="true" customHeight="false" outlineLevel="0" collapsed="false">
      <c r="A1090" s="174" t="s">
        <v>1726</v>
      </c>
      <c r="AA1090" s="5" t="s">
        <v>1726</v>
      </c>
      <c r="BB1090" s="85" t="n">
        <f aca="false">IF(ISERROR(VLOOKUP($B1090,$AB:$AX,1,0)),0,(VLOOKUP($B1090,$AB:$AX,1,0)))</f>
        <v>0</v>
      </c>
      <c r="BC1090" s="86" t="n">
        <f aca="false">IF(ISERROR(VLOOKUP($B1090,$AB:$AX,2,0)),0,(VLOOKUP($B1090,$AB:$AX,2,0)))</f>
        <v>0</v>
      </c>
      <c r="BD1090" s="164" t="n">
        <f aca="false">IF(ISERROR(VLOOKUP($B1090,$AB:$AX,3,0)),0,(VLOOKUP($B1090,$AB:$AX,3,0)))</f>
        <v>0</v>
      </c>
      <c r="BE1090" s="164" t="n">
        <f aca="false">IF(ISERROR(VLOOKUP($B1090,$AB:$AX,4,0)),0,(VLOOKUP($B1090,$AB:$AX,4,0)))</f>
        <v>0</v>
      </c>
      <c r="BF1090" s="164" t="n">
        <f aca="false">IF(ISERROR(VLOOKUP($B1090,$AB:$AX,5,0)),0,(VLOOKUP($B1090,$AB:$AX,5,0)))</f>
        <v>0</v>
      </c>
      <c r="BG1090" s="164" t="n">
        <f aca="false">IF(ISERROR(VLOOKUP($B1090,$AB:$AX,6,0)),0,(VLOOKUP($B1090,$AB:$AX,6,0)))</f>
        <v>0</v>
      </c>
      <c r="BH1090" s="164" t="n">
        <f aca="false">IF(ISERROR(VLOOKUP($B1090,$AB:$AX,7,0)),0,(VLOOKUP($B1090,$AB:$AX,7,0)))</f>
        <v>0</v>
      </c>
      <c r="BI1090" s="164" t="n">
        <f aca="false">IF(ISERROR(VLOOKUP($B1090,$AB:$AX,8,0)),0,(VLOOKUP($B1090,$AB:$AX,8,0)))</f>
        <v>0</v>
      </c>
      <c r="BJ1090" s="164" t="n">
        <f aca="false">IF(ISERROR(VLOOKUP($B1090,$AB:$AX,9,0)),0,(VLOOKUP($B1090,$AB:$AX,9,0)))</f>
        <v>0</v>
      </c>
      <c r="BK1090" s="165" t="n">
        <f aca="false">IF(ISERROR(VLOOKUP($B1090,$AB:$AX,10,0)),0,(VLOOKUP($B1090,$AB:$AX,10,0)))</f>
        <v>0</v>
      </c>
    </row>
    <row r="1091" customFormat="false" ht="12.75" hidden="true" customHeight="false" outlineLevel="0" collapsed="false">
      <c r="A1091" s="174" t="s">
        <v>1727</v>
      </c>
      <c r="AA1091" s="5" t="s">
        <v>1727</v>
      </c>
      <c r="BB1091" s="85" t="n">
        <f aca="false">IF(ISERROR(VLOOKUP($B1091,$AB:$AX,1,0)),0,(VLOOKUP($B1091,$AB:$AX,1,0)))</f>
        <v>0</v>
      </c>
      <c r="BC1091" s="86" t="n">
        <f aca="false">IF(ISERROR(VLOOKUP($B1091,$AB:$AX,2,0)),0,(VLOOKUP($B1091,$AB:$AX,2,0)))</f>
        <v>0</v>
      </c>
      <c r="BD1091" s="164" t="n">
        <f aca="false">IF(ISERROR(VLOOKUP($B1091,$AB:$AX,3,0)),0,(VLOOKUP($B1091,$AB:$AX,3,0)))</f>
        <v>0</v>
      </c>
      <c r="BE1091" s="164" t="n">
        <f aca="false">IF(ISERROR(VLOOKUP($B1091,$AB:$AX,4,0)),0,(VLOOKUP($B1091,$AB:$AX,4,0)))</f>
        <v>0</v>
      </c>
      <c r="BF1091" s="164" t="n">
        <f aca="false">IF(ISERROR(VLOOKUP($B1091,$AB:$AX,5,0)),0,(VLOOKUP($B1091,$AB:$AX,5,0)))</f>
        <v>0</v>
      </c>
      <c r="BG1091" s="164" t="n">
        <f aca="false">IF(ISERROR(VLOOKUP($B1091,$AB:$AX,6,0)),0,(VLOOKUP($B1091,$AB:$AX,6,0)))</f>
        <v>0</v>
      </c>
      <c r="BH1091" s="164" t="n">
        <f aca="false">IF(ISERROR(VLOOKUP($B1091,$AB:$AX,7,0)),0,(VLOOKUP($B1091,$AB:$AX,7,0)))</f>
        <v>0</v>
      </c>
      <c r="BI1091" s="164" t="n">
        <f aca="false">IF(ISERROR(VLOOKUP($B1091,$AB:$AX,8,0)),0,(VLOOKUP($B1091,$AB:$AX,8,0)))</f>
        <v>0</v>
      </c>
      <c r="BJ1091" s="164" t="n">
        <f aca="false">IF(ISERROR(VLOOKUP($B1091,$AB:$AX,9,0)),0,(VLOOKUP($B1091,$AB:$AX,9,0)))</f>
        <v>0</v>
      </c>
      <c r="BK1091" s="165" t="n">
        <f aca="false">IF(ISERROR(VLOOKUP($B1091,$AB:$AX,10,0)),0,(VLOOKUP($B1091,$AB:$AX,10,0)))</f>
        <v>0</v>
      </c>
    </row>
    <row r="1092" customFormat="false" ht="12.75" hidden="true" customHeight="false" outlineLevel="0" collapsed="false">
      <c r="A1092" s="174" t="s">
        <v>1728</v>
      </c>
      <c r="B1092" s="94" t="n">
        <v>0</v>
      </c>
      <c r="D1092" s="22" t="n">
        <v>0</v>
      </c>
      <c r="E1092" s="22" t="n">
        <v>0</v>
      </c>
      <c r="F1092" s="22" t="n">
        <v>0</v>
      </c>
      <c r="G1092" s="21" t="n">
        <v>0</v>
      </c>
      <c r="H1092" s="22" t="n">
        <v>0</v>
      </c>
      <c r="I1092" s="22" t="n">
        <v>0</v>
      </c>
      <c r="J1092" s="149" t="n">
        <v>0</v>
      </c>
      <c r="K1092" s="149" t="n">
        <v>0</v>
      </c>
      <c r="AA1092" s="5" t="s">
        <v>1728</v>
      </c>
      <c r="AB1092" s="5" t="n">
        <v>0</v>
      </c>
      <c r="AD1092" s="5" t="n">
        <v>0</v>
      </c>
      <c r="AE1092" s="5" t="n">
        <v>0</v>
      </c>
      <c r="AF1092" s="5" t="n">
        <v>0</v>
      </c>
      <c r="AG1092" s="5" t="n">
        <v>0</v>
      </c>
      <c r="AH1092" s="5" t="n">
        <v>0</v>
      </c>
      <c r="AI1092" s="5" t="n">
        <v>0</v>
      </c>
      <c r="AJ1092" s="5" t="n">
        <v>0</v>
      </c>
      <c r="AK1092" s="5" t="n">
        <v>0</v>
      </c>
      <c r="BB1092" s="85" t="n">
        <f aca="false">IF(ISERROR(VLOOKUP($B1092,$AB:$AX,1,0)),0,(VLOOKUP($B1092,$AB:$AX,1,0)))</f>
        <v>0</v>
      </c>
      <c r="BC1092" s="86" t="n">
        <f aca="false">IF(ISERROR(VLOOKUP($B1092,$AB:$AX,2,0)),0,(VLOOKUP($B1092,$AB:$AX,2,0)))</f>
        <v>0</v>
      </c>
      <c r="BD1092" s="164" t="n">
        <f aca="false">IF(ISERROR(VLOOKUP($B1092,$AB:$AX,3,0)),0,(VLOOKUP($B1092,$AB:$AX,3,0)))</f>
        <v>0</v>
      </c>
      <c r="BE1092" s="164" t="n">
        <f aca="false">IF(ISERROR(VLOOKUP($B1092,$AB:$AX,4,0)),0,(VLOOKUP($B1092,$AB:$AX,4,0)))</f>
        <v>0</v>
      </c>
      <c r="BF1092" s="164" t="n">
        <f aca="false">IF(ISERROR(VLOOKUP($B1092,$AB:$AX,5,0)),0,(VLOOKUP($B1092,$AB:$AX,5,0)))</f>
        <v>0</v>
      </c>
      <c r="BG1092" s="164" t="n">
        <f aca="false">IF(ISERROR(VLOOKUP($B1092,$AB:$AX,6,0)),0,(VLOOKUP($B1092,$AB:$AX,6,0)))</f>
        <v>0</v>
      </c>
      <c r="BH1092" s="164" t="n">
        <f aca="false">IF(ISERROR(VLOOKUP($B1092,$AB:$AX,7,0)),0,(VLOOKUP($B1092,$AB:$AX,7,0)))</f>
        <v>0</v>
      </c>
      <c r="BI1092" s="164" t="n">
        <f aca="false">IF(ISERROR(VLOOKUP($B1092,$AB:$AX,8,0)),0,(VLOOKUP($B1092,$AB:$AX,8,0)))</f>
        <v>0</v>
      </c>
      <c r="BJ1092" s="164" t="n">
        <f aca="false">IF(ISERROR(VLOOKUP($B1092,$AB:$AX,9,0)),0,(VLOOKUP($B1092,$AB:$AX,9,0)))</f>
        <v>0</v>
      </c>
      <c r="BK1092" s="165" t="n">
        <f aca="false">IF(ISERROR(VLOOKUP($B1092,$AB:$AX,10,0)),0,(VLOOKUP($B1092,$AB:$AX,10,0)))</f>
        <v>0</v>
      </c>
    </row>
    <row r="1093" customFormat="false" ht="12.75" hidden="true" customHeight="false" outlineLevel="0" collapsed="false">
      <c r="BB1093" s="85" t="n">
        <f aca="false">IF(ISERROR(VLOOKUP($B1093,$AB:$AX,1,0)),0,(VLOOKUP($B1093,$AB:$AX,1,0)))</f>
        <v>0</v>
      </c>
      <c r="BC1093" s="86" t="n">
        <f aca="false">IF(ISERROR(VLOOKUP($B1093,$AB:$AX,2,0)),0,(VLOOKUP($B1093,$AB:$AX,2,0)))</f>
        <v>0</v>
      </c>
      <c r="BD1093" s="164" t="n">
        <f aca="false">IF(ISERROR(VLOOKUP($B1093,$AB:$AX,3,0)),0,(VLOOKUP($B1093,$AB:$AX,3,0)))</f>
        <v>0</v>
      </c>
      <c r="BE1093" s="164" t="n">
        <f aca="false">IF(ISERROR(VLOOKUP($B1093,$AB:$AX,4,0)),0,(VLOOKUP($B1093,$AB:$AX,4,0)))</f>
        <v>0</v>
      </c>
      <c r="BF1093" s="164" t="n">
        <f aca="false">IF(ISERROR(VLOOKUP($B1093,$AB:$AX,5,0)),0,(VLOOKUP($B1093,$AB:$AX,5,0)))</f>
        <v>0</v>
      </c>
      <c r="BG1093" s="164" t="n">
        <f aca="false">IF(ISERROR(VLOOKUP($B1093,$AB:$AX,6,0)),0,(VLOOKUP($B1093,$AB:$AX,6,0)))</f>
        <v>0</v>
      </c>
      <c r="BH1093" s="164" t="n">
        <f aca="false">IF(ISERROR(VLOOKUP($B1093,$AB:$AX,7,0)),0,(VLOOKUP($B1093,$AB:$AX,7,0)))</f>
        <v>0</v>
      </c>
      <c r="BI1093" s="164" t="n">
        <f aca="false">IF(ISERROR(VLOOKUP($B1093,$AB:$AX,8,0)),0,(VLOOKUP($B1093,$AB:$AX,8,0)))</f>
        <v>0</v>
      </c>
      <c r="BJ1093" s="164" t="n">
        <f aca="false">IF(ISERROR(VLOOKUP($B1093,$AB:$AX,9,0)),0,(VLOOKUP($B1093,$AB:$AX,9,0)))</f>
        <v>0</v>
      </c>
      <c r="BK1093" s="165" t="n">
        <f aca="false">IF(ISERROR(VLOOKUP($B1093,$AB:$AX,10,0)),0,(VLOOKUP($B1093,$AB:$AX,10,0)))</f>
        <v>0</v>
      </c>
    </row>
    <row r="1094" customFormat="false" ht="12.75" hidden="true" customHeight="false" outlineLevel="0" collapsed="false">
      <c r="BB1094" s="85" t="n">
        <f aca="false">IF(ISERROR(VLOOKUP($B1094,$AB:$AX,1,0)),0,(VLOOKUP($B1094,$AB:$AX,1,0)))</f>
        <v>0</v>
      </c>
      <c r="BC1094" s="86" t="n">
        <f aca="false">IF(ISERROR(VLOOKUP($B1094,$AB:$AX,2,0)),0,(VLOOKUP($B1094,$AB:$AX,2,0)))</f>
        <v>0</v>
      </c>
      <c r="BD1094" s="164" t="n">
        <f aca="false">IF(ISERROR(VLOOKUP($B1094,$AB:$AX,3,0)),0,(VLOOKUP($B1094,$AB:$AX,3,0)))</f>
        <v>0</v>
      </c>
      <c r="BE1094" s="164" t="n">
        <f aca="false">IF(ISERROR(VLOOKUP($B1094,$AB:$AX,4,0)),0,(VLOOKUP($B1094,$AB:$AX,4,0)))</f>
        <v>0</v>
      </c>
      <c r="BF1094" s="164" t="n">
        <f aca="false">IF(ISERROR(VLOOKUP($B1094,$AB:$AX,5,0)),0,(VLOOKUP($B1094,$AB:$AX,5,0)))</f>
        <v>0</v>
      </c>
      <c r="BG1094" s="164" t="n">
        <f aca="false">IF(ISERROR(VLOOKUP($B1094,$AB:$AX,6,0)),0,(VLOOKUP($B1094,$AB:$AX,6,0)))</f>
        <v>0</v>
      </c>
      <c r="BH1094" s="164" t="n">
        <f aca="false">IF(ISERROR(VLOOKUP($B1094,$AB:$AX,7,0)),0,(VLOOKUP($B1094,$AB:$AX,7,0)))</f>
        <v>0</v>
      </c>
      <c r="BI1094" s="164" t="n">
        <f aca="false">IF(ISERROR(VLOOKUP($B1094,$AB:$AX,8,0)),0,(VLOOKUP($B1094,$AB:$AX,8,0)))</f>
        <v>0</v>
      </c>
      <c r="BJ1094" s="164" t="n">
        <f aca="false">IF(ISERROR(VLOOKUP($B1094,$AB:$AX,9,0)),0,(VLOOKUP($B1094,$AB:$AX,9,0)))</f>
        <v>0</v>
      </c>
      <c r="BK1094" s="165" t="n">
        <f aca="false">IF(ISERROR(VLOOKUP($B1094,$AB:$AX,10,0)),0,(VLOOKUP($B1094,$AB:$AX,10,0)))</f>
        <v>0</v>
      </c>
    </row>
    <row r="1095" customFormat="false" ht="12.75" hidden="true" customHeight="false" outlineLevel="0" collapsed="false">
      <c r="BB1095" s="85" t="n">
        <f aca="false">IF(ISERROR(VLOOKUP($B1095,$AB:$AX,1,0)),0,(VLOOKUP($B1095,$AB:$AX,1,0)))</f>
        <v>0</v>
      </c>
      <c r="BC1095" s="86" t="n">
        <f aca="false">IF(ISERROR(VLOOKUP($B1095,$AB:$AX,2,0)),0,(VLOOKUP($B1095,$AB:$AX,2,0)))</f>
        <v>0</v>
      </c>
      <c r="BD1095" s="164" t="n">
        <f aca="false">IF(ISERROR(VLOOKUP($B1095,$AB:$AX,3,0)),0,(VLOOKUP($B1095,$AB:$AX,3,0)))</f>
        <v>0</v>
      </c>
      <c r="BE1095" s="164" t="n">
        <f aca="false">IF(ISERROR(VLOOKUP($B1095,$AB:$AX,4,0)),0,(VLOOKUP($B1095,$AB:$AX,4,0)))</f>
        <v>0</v>
      </c>
      <c r="BF1095" s="164" t="n">
        <f aca="false">IF(ISERROR(VLOOKUP($B1095,$AB:$AX,5,0)),0,(VLOOKUP($B1095,$AB:$AX,5,0)))</f>
        <v>0</v>
      </c>
      <c r="BG1095" s="164" t="n">
        <f aca="false">IF(ISERROR(VLOOKUP($B1095,$AB:$AX,6,0)),0,(VLOOKUP($B1095,$AB:$AX,6,0)))</f>
        <v>0</v>
      </c>
      <c r="BH1095" s="164" t="n">
        <f aca="false">IF(ISERROR(VLOOKUP($B1095,$AB:$AX,7,0)),0,(VLOOKUP($B1095,$AB:$AX,7,0)))</f>
        <v>0</v>
      </c>
      <c r="BI1095" s="164" t="n">
        <f aca="false">IF(ISERROR(VLOOKUP($B1095,$AB:$AX,8,0)),0,(VLOOKUP($B1095,$AB:$AX,8,0)))</f>
        <v>0</v>
      </c>
      <c r="BJ1095" s="164" t="n">
        <f aca="false">IF(ISERROR(VLOOKUP($B1095,$AB:$AX,9,0)),0,(VLOOKUP($B1095,$AB:$AX,9,0)))</f>
        <v>0</v>
      </c>
      <c r="BK1095" s="165" t="n">
        <f aca="false">IF(ISERROR(VLOOKUP($B1095,$AB:$AX,10,0)),0,(VLOOKUP($B1095,$AB:$AX,10,0)))</f>
        <v>0</v>
      </c>
    </row>
    <row r="1096" customFormat="false" ht="12.75" hidden="true" customHeight="false" outlineLevel="0" collapsed="false">
      <c r="BB1096" s="85" t="n">
        <f aca="false">IF(ISERROR(VLOOKUP($B1096,$AB:$AX,1,0)),0,(VLOOKUP($B1096,$AB:$AX,1,0)))</f>
        <v>0</v>
      </c>
      <c r="BC1096" s="86" t="n">
        <f aca="false">IF(ISERROR(VLOOKUP($B1096,$AB:$AX,2,0)),0,(VLOOKUP($B1096,$AB:$AX,2,0)))</f>
        <v>0</v>
      </c>
      <c r="BD1096" s="164" t="n">
        <f aca="false">IF(ISERROR(VLOOKUP($B1096,$AB:$AX,3,0)),0,(VLOOKUP($B1096,$AB:$AX,3,0)))</f>
        <v>0</v>
      </c>
      <c r="BE1096" s="164" t="n">
        <f aca="false">IF(ISERROR(VLOOKUP($B1096,$AB:$AX,4,0)),0,(VLOOKUP($B1096,$AB:$AX,4,0)))</f>
        <v>0</v>
      </c>
      <c r="BF1096" s="164" t="n">
        <f aca="false">IF(ISERROR(VLOOKUP($B1096,$AB:$AX,5,0)),0,(VLOOKUP($B1096,$AB:$AX,5,0)))</f>
        <v>0</v>
      </c>
      <c r="BG1096" s="164" t="n">
        <f aca="false">IF(ISERROR(VLOOKUP($B1096,$AB:$AX,6,0)),0,(VLOOKUP($B1096,$AB:$AX,6,0)))</f>
        <v>0</v>
      </c>
      <c r="BH1096" s="164" t="n">
        <f aca="false">IF(ISERROR(VLOOKUP($B1096,$AB:$AX,7,0)),0,(VLOOKUP($B1096,$AB:$AX,7,0)))</f>
        <v>0</v>
      </c>
      <c r="BI1096" s="164" t="n">
        <f aca="false">IF(ISERROR(VLOOKUP($B1096,$AB:$AX,8,0)),0,(VLOOKUP($B1096,$AB:$AX,8,0)))</f>
        <v>0</v>
      </c>
      <c r="BJ1096" s="164" t="n">
        <f aca="false">IF(ISERROR(VLOOKUP($B1096,$AB:$AX,9,0)),0,(VLOOKUP($B1096,$AB:$AX,9,0)))</f>
        <v>0</v>
      </c>
      <c r="BK1096" s="165" t="n">
        <f aca="false">IF(ISERROR(VLOOKUP($B1096,$AB:$AX,10,0)),0,(VLOOKUP($B1096,$AB:$AX,10,0)))</f>
        <v>0</v>
      </c>
    </row>
    <row r="1097" customFormat="false" ht="12.75" hidden="true" customHeight="false" outlineLevel="0" collapsed="false">
      <c r="BB1097" s="85" t="n">
        <f aca="false">IF(ISERROR(VLOOKUP($B1097,$AB:$AX,1,0)),0,(VLOOKUP($B1097,$AB:$AX,1,0)))</f>
        <v>0</v>
      </c>
      <c r="BC1097" s="86" t="n">
        <f aca="false">IF(ISERROR(VLOOKUP($B1097,$AB:$AX,2,0)),0,(VLOOKUP($B1097,$AB:$AX,2,0)))</f>
        <v>0</v>
      </c>
      <c r="BD1097" s="164" t="n">
        <f aca="false">IF(ISERROR(VLOOKUP($B1097,$AB:$AX,3,0)),0,(VLOOKUP($B1097,$AB:$AX,3,0)))</f>
        <v>0</v>
      </c>
      <c r="BE1097" s="164" t="n">
        <f aca="false">IF(ISERROR(VLOOKUP($B1097,$AB:$AX,4,0)),0,(VLOOKUP($B1097,$AB:$AX,4,0)))</f>
        <v>0</v>
      </c>
      <c r="BF1097" s="164" t="n">
        <f aca="false">IF(ISERROR(VLOOKUP($B1097,$AB:$AX,5,0)),0,(VLOOKUP($B1097,$AB:$AX,5,0)))</f>
        <v>0</v>
      </c>
      <c r="BG1097" s="164" t="n">
        <f aca="false">IF(ISERROR(VLOOKUP($B1097,$AB:$AX,6,0)),0,(VLOOKUP($B1097,$AB:$AX,6,0)))</f>
        <v>0</v>
      </c>
      <c r="BH1097" s="164" t="n">
        <f aca="false">IF(ISERROR(VLOOKUP($B1097,$AB:$AX,7,0)),0,(VLOOKUP($B1097,$AB:$AX,7,0)))</f>
        <v>0</v>
      </c>
      <c r="BI1097" s="164" t="n">
        <f aca="false">IF(ISERROR(VLOOKUP($B1097,$AB:$AX,8,0)),0,(VLOOKUP($B1097,$AB:$AX,8,0)))</f>
        <v>0</v>
      </c>
      <c r="BJ1097" s="164" t="n">
        <f aca="false">IF(ISERROR(VLOOKUP($B1097,$AB:$AX,9,0)),0,(VLOOKUP($B1097,$AB:$AX,9,0)))</f>
        <v>0</v>
      </c>
      <c r="BK1097" s="165" t="n">
        <f aca="false">IF(ISERROR(VLOOKUP($B1097,$AB:$AX,10,0)),0,(VLOOKUP($B1097,$AB:$AX,10,0)))</f>
        <v>0</v>
      </c>
    </row>
    <row r="1098" customFormat="false" ht="12.75" hidden="true" customHeight="false" outlineLevel="0" collapsed="false">
      <c r="BB1098" s="85" t="n">
        <f aca="false">IF(ISERROR(VLOOKUP($B1098,$AB:$AX,1,0)),0,(VLOOKUP($B1098,$AB:$AX,1,0)))</f>
        <v>0</v>
      </c>
      <c r="BC1098" s="86" t="n">
        <f aca="false">IF(ISERROR(VLOOKUP($B1098,$AB:$AX,2,0)),0,(VLOOKUP($B1098,$AB:$AX,2,0)))</f>
        <v>0</v>
      </c>
      <c r="BD1098" s="164" t="n">
        <f aca="false">IF(ISERROR(VLOOKUP($B1098,$AB:$AX,3,0)),0,(VLOOKUP($B1098,$AB:$AX,3,0)))</f>
        <v>0</v>
      </c>
      <c r="BE1098" s="164" t="n">
        <f aca="false">IF(ISERROR(VLOOKUP($B1098,$AB:$AX,4,0)),0,(VLOOKUP($B1098,$AB:$AX,4,0)))</f>
        <v>0</v>
      </c>
      <c r="BF1098" s="164" t="n">
        <f aca="false">IF(ISERROR(VLOOKUP($B1098,$AB:$AX,5,0)),0,(VLOOKUP($B1098,$AB:$AX,5,0)))</f>
        <v>0</v>
      </c>
      <c r="BG1098" s="164" t="n">
        <f aca="false">IF(ISERROR(VLOOKUP($B1098,$AB:$AX,6,0)),0,(VLOOKUP($B1098,$AB:$AX,6,0)))</f>
        <v>0</v>
      </c>
      <c r="BH1098" s="164" t="n">
        <f aca="false">IF(ISERROR(VLOOKUP($B1098,$AB:$AX,7,0)),0,(VLOOKUP($B1098,$AB:$AX,7,0)))</f>
        <v>0</v>
      </c>
      <c r="BI1098" s="164" t="n">
        <f aca="false">IF(ISERROR(VLOOKUP($B1098,$AB:$AX,8,0)),0,(VLOOKUP($B1098,$AB:$AX,8,0)))</f>
        <v>0</v>
      </c>
      <c r="BJ1098" s="164" t="n">
        <f aca="false">IF(ISERROR(VLOOKUP($B1098,$AB:$AX,9,0)),0,(VLOOKUP($B1098,$AB:$AX,9,0)))</f>
        <v>0</v>
      </c>
      <c r="BK1098" s="165" t="n">
        <f aca="false">IF(ISERROR(VLOOKUP($B1098,$AB:$AX,10,0)),0,(VLOOKUP($B1098,$AB:$AX,10,0)))</f>
        <v>0</v>
      </c>
    </row>
    <row r="1099" customFormat="false" ht="12.75" hidden="true" customHeight="false" outlineLevel="0" collapsed="false">
      <c r="BB1099" s="85" t="n">
        <f aca="false">IF(ISERROR(VLOOKUP($B1099,$AB:$AX,1,0)),0,(VLOOKUP($B1099,$AB:$AX,1,0)))</f>
        <v>0</v>
      </c>
      <c r="BC1099" s="86" t="n">
        <f aca="false">IF(ISERROR(VLOOKUP($B1099,$AB:$AX,2,0)),0,(VLOOKUP($B1099,$AB:$AX,2,0)))</f>
        <v>0</v>
      </c>
      <c r="BD1099" s="164" t="n">
        <f aca="false">IF(ISERROR(VLOOKUP($B1099,$AB:$AX,3,0)),0,(VLOOKUP($B1099,$AB:$AX,3,0)))</f>
        <v>0</v>
      </c>
      <c r="BE1099" s="164" t="n">
        <f aca="false">IF(ISERROR(VLOOKUP($B1099,$AB:$AX,4,0)),0,(VLOOKUP($B1099,$AB:$AX,4,0)))</f>
        <v>0</v>
      </c>
      <c r="BF1099" s="164" t="n">
        <f aca="false">IF(ISERROR(VLOOKUP($B1099,$AB:$AX,5,0)),0,(VLOOKUP($B1099,$AB:$AX,5,0)))</f>
        <v>0</v>
      </c>
      <c r="BG1099" s="164" t="n">
        <f aca="false">IF(ISERROR(VLOOKUP($B1099,$AB:$AX,6,0)),0,(VLOOKUP($B1099,$AB:$AX,6,0)))</f>
        <v>0</v>
      </c>
      <c r="BH1099" s="164" t="n">
        <f aca="false">IF(ISERROR(VLOOKUP($B1099,$AB:$AX,7,0)),0,(VLOOKUP($B1099,$AB:$AX,7,0)))</f>
        <v>0</v>
      </c>
      <c r="BI1099" s="164" t="n">
        <f aca="false">IF(ISERROR(VLOOKUP($B1099,$AB:$AX,8,0)),0,(VLOOKUP($B1099,$AB:$AX,8,0)))</f>
        <v>0</v>
      </c>
      <c r="BJ1099" s="164" t="n">
        <f aca="false">IF(ISERROR(VLOOKUP($B1099,$AB:$AX,9,0)),0,(VLOOKUP($B1099,$AB:$AX,9,0)))</f>
        <v>0</v>
      </c>
      <c r="BK1099" s="165" t="n">
        <f aca="false">IF(ISERROR(VLOOKUP($B1099,$AB:$AX,10,0)),0,(VLOOKUP($B1099,$AB:$AX,10,0)))</f>
        <v>0</v>
      </c>
    </row>
    <row r="1100" customFormat="false" ht="12.75" hidden="true" customHeight="false" outlineLevel="0" collapsed="false">
      <c r="BB1100" s="85" t="n">
        <f aca="false">IF(ISERROR(VLOOKUP($B1100,$AB:$AX,1,0)),0,(VLOOKUP($B1100,$AB:$AX,1,0)))</f>
        <v>0</v>
      </c>
      <c r="BC1100" s="86" t="n">
        <f aca="false">IF(ISERROR(VLOOKUP($B1100,$AB:$AX,2,0)),0,(VLOOKUP($B1100,$AB:$AX,2,0)))</f>
        <v>0</v>
      </c>
      <c r="BD1100" s="164" t="n">
        <f aca="false">IF(ISERROR(VLOOKUP($B1100,$AB:$AX,3,0)),0,(VLOOKUP($B1100,$AB:$AX,3,0)))</f>
        <v>0</v>
      </c>
      <c r="BE1100" s="164" t="n">
        <f aca="false">IF(ISERROR(VLOOKUP($B1100,$AB:$AX,4,0)),0,(VLOOKUP($B1100,$AB:$AX,4,0)))</f>
        <v>0</v>
      </c>
      <c r="BF1100" s="164" t="n">
        <f aca="false">IF(ISERROR(VLOOKUP($B1100,$AB:$AX,5,0)),0,(VLOOKUP($B1100,$AB:$AX,5,0)))</f>
        <v>0</v>
      </c>
      <c r="BG1100" s="164" t="n">
        <f aca="false">IF(ISERROR(VLOOKUP($B1100,$AB:$AX,6,0)),0,(VLOOKUP($B1100,$AB:$AX,6,0)))</f>
        <v>0</v>
      </c>
      <c r="BH1100" s="164" t="n">
        <f aca="false">IF(ISERROR(VLOOKUP($B1100,$AB:$AX,7,0)),0,(VLOOKUP($B1100,$AB:$AX,7,0)))</f>
        <v>0</v>
      </c>
      <c r="BI1100" s="164" t="n">
        <f aca="false">IF(ISERROR(VLOOKUP($B1100,$AB:$AX,8,0)),0,(VLOOKUP($B1100,$AB:$AX,8,0)))</f>
        <v>0</v>
      </c>
      <c r="BJ1100" s="164" t="n">
        <f aca="false">IF(ISERROR(VLOOKUP($B1100,$AB:$AX,9,0)),0,(VLOOKUP($B1100,$AB:$AX,9,0)))</f>
        <v>0</v>
      </c>
      <c r="BK1100" s="165" t="n">
        <f aca="false">IF(ISERROR(VLOOKUP($B1100,$AB:$AX,10,0)),0,(VLOOKUP($B1100,$AB:$AX,10,0)))</f>
        <v>0</v>
      </c>
    </row>
    <row r="1101" customFormat="false" ht="12.75" hidden="true" customHeight="false" outlineLevel="0" collapsed="false">
      <c r="BB1101" s="85" t="n">
        <f aca="false">IF(ISERROR(VLOOKUP($B1101,$AB:$AX,1,0)),0,(VLOOKUP($B1101,$AB:$AX,1,0)))</f>
        <v>0</v>
      </c>
      <c r="BC1101" s="86" t="n">
        <f aca="false">IF(ISERROR(VLOOKUP($B1101,$AB:$AX,2,0)),0,(VLOOKUP($B1101,$AB:$AX,2,0)))</f>
        <v>0</v>
      </c>
      <c r="BD1101" s="164" t="n">
        <f aca="false">IF(ISERROR(VLOOKUP($B1101,$AB:$AX,3,0)),0,(VLOOKUP($B1101,$AB:$AX,3,0)))</f>
        <v>0</v>
      </c>
      <c r="BE1101" s="164" t="n">
        <f aca="false">IF(ISERROR(VLOOKUP($B1101,$AB:$AX,4,0)),0,(VLOOKUP($B1101,$AB:$AX,4,0)))</f>
        <v>0</v>
      </c>
      <c r="BF1101" s="164" t="n">
        <f aca="false">IF(ISERROR(VLOOKUP($B1101,$AB:$AX,5,0)),0,(VLOOKUP($B1101,$AB:$AX,5,0)))</f>
        <v>0</v>
      </c>
      <c r="BG1101" s="164" t="n">
        <f aca="false">IF(ISERROR(VLOOKUP($B1101,$AB:$AX,6,0)),0,(VLOOKUP($B1101,$AB:$AX,6,0)))</f>
        <v>0</v>
      </c>
      <c r="BH1101" s="164" t="n">
        <f aca="false">IF(ISERROR(VLOOKUP($B1101,$AB:$AX,7,0)),0,(VLOOKUP($B1101,$AB:$AX,7,0)))</f>
        <v>0</v>
      </c>
      <c r="BI1101" s="164" t="n">
        <f aca="false">IF(ISERROR(VLOOKUP($B1101,$AB:$AX,8,0)),0,(VLOOKUP($B1101,$AB:$AX,8,0)))</f>
        <v>0</v>
      </c>
      <c r="BJ1101" s="164" t="n">
        <f aca="false">IF(ISERROR(VLOOKUP($B1101,$AB:$AX,9,0)),0,(VLOOKUP($B1101,$AB:$AX,9,0)))</f>
        <v>0</v>
      </c>
      <c r="BK1101" s="165" t="n">
        <f aca="false">IF(ISERROR(VLOOKUP($B1101,$AB:$AX,10,0)),0,(VLOOKUP($B1101,$AB:$AX,10,0)))</f>
        <v>0</v>
      </c>
    </row>
    <row r="1102" customFormat="false" ht="12.75" hidden="true" customHeight="false" outlineLevel="0" collapsed="false">
      <c r="BB1102" s="85" t="n">
        <f aca="false">IF(ISERROR(VLOOKUP($B1102,$AB:$AX,1,0)),0,(VLOOKUP($B1102,$AB:$AX,1,0)))</f>
        <v>0</v>
      </c>
      <c r="BC1102" s="86" t="n">
        <f aca="false">IF(ISERROR(VLOOKUP($B1102,$AB:$AX,2,0)),0,(VLOOKUP($B1102,$AB:$AX,2,0)))</f>
        <v>0</v>
      </c>
      <c r="BD1102" s="164" t="n">
        <f aca="false">IF(ISERROR(VLOOKUP($B1102,$AB:$AX,3,0)),0,(VLOOKUP($B1102,$AB:$AX,3,0)))</f>
        <v>0</v>
      </c>
      <c r="BE1102" s="164" t="n">
        <f aca="false">IF(ISERROR(VLOOKUP($B1102,$AB:$AX,4,0)),0,(VLOOKUP($B1102,$AB:$AX,4,0)))</f>
        <v>0</v>
      </c>
      <c r="BF1102" s="164" t="n">
        <f aca="false">IF(ISERROR(VLOOKUP($B1102,$AB:$AX,5,0)),0,(VLOOKUP($B1102,$AB:$AX,5,0)))</f>
        <v>0</v>
      </c>
      <c r="BG1102" s="164" t="n">
        <f aca="false">IF(ISERROR(VLOOKUP($B1102,$AB:$AX,6,0)),0,(VLOOKUP($B1102,$AB:$AX,6,0)))</f>
        <v>0</v>
      </c>
      <c r="BH1102" s="164" t="n">
        <f aca="false">IF(ISERROR(VLOOKUP($B1102,$AB:$AX,7,0)),0,(VLOOKUP($B1102,$AB:$AX,7,0)))</f>
        <v>0</v>
      </c>
      <c r="BI1102" s="164" t="n">
        <f aca="false">IF(ISERROR(VLOOKUP($B1102,$AB:$AX,8,0)),0,(VLOOKUP($B1102,$AB:$AX,8,0)))</f>
        <v>0</v>
      </c>
      <c r="BJ1102" s="164" t="n">
        <f aca="false">IF(ISERROR(VLOOKUP($B1102,$AB:$AX,9,0)),0,(VLOOKUP($B1102,$AB:$AX,9,0)))</f>
        <v>0</v>
      </c>
      <c r="BK1102" s="165" t="n">
        <f aca="false">IF(ISERROR(VLOOKUP($B1102,$AB:$AX,10,0)),0,(VLOOKUP($B1102,$AB:$AX,10,0)))</f>
        <v>0</v>
      </c>
    </row>
    <row r="1103" customFormat="false" ht="12.75" hidden="true" customHeight="false" outlineLevel="0" collapsed="false">
      <c r="BB1103" s="85" t="n">
        <f aca="false">IF(ISERROR(VLOOKUP($B1103,$AB:$AX,1,0)),0,(VLOOKUP($B1103,$AB:$AX,1,0)))</f>
        <v>0</v>
      </c>
      <c r="BC1103" s="86" t="n">
        <f aca="false">IF(ISERROR(VLOOKUP($B1103,$AB:$AX,2,0)),0,(VLOOKUP($B1103,$AB:$AX,2,0)))</f>
        <v>0</v>
      </c>
      <c r="BD1103" s="164" t="n">
        <f aca="false">IF(ISERROR(VLOOKUP($B1103,$AB:$AX,3,0)),0,(VLOOKUP($B1103,$AB:$AX,3,0)))</f>
        <v>0</v>
      </c>
      <c r="BE1103" s="164" t="n">
        <f aca="false">IF(ISERROR(VLOOKUP($B1103,$AB:$AX,4,0)),0,(VLOOKUP($B1103,$AB:$AX,4,0)))</f>
        <v>0</v>
      </c>
      <c r="BF1103" s="164" t="n">
        <f aca="false">IF(ISERROR(VLOOKUP($B1103,$AB:$AX,5,0)),0,(VLOOKUP($B1103,$AB:$AX,5,0)))</f>
        <v>0</v>
      </c>
      <c r="BG1103" s="164" t="n">
        <f aca="false">IF(ISERROR(VLOOKUP($B1103,$AB:$AX,6,0)),0,(VLOOKUP($B1103,$AB:$AX,6,0)))</f>
        <v>0</v>
      </c>
      <c r="BH1103" s="164" t="n">
        <f aca="false">IF(ISERROR(VLOOKUP($B1103,$AB:$AX,7,0)),0,(VLOOKUP($B1103,$AB:$AX,7,0)))</f>
        <v>0</v>
      </c>
      <c r="BI1103" s="164" t="n">
        <f aca="false">IF(ISERROR(VLOOKUP($B1103,$AB:$AX,8,0)),0,(VLOOKUP($B1103,$AB:$AX,8,0)))</f>
        <v>0</v>
      </c>
      <c r="BJ1103" s="164" t="n">
        <f aca="false">IF(ISERROR(VLOOKUP($B1103,$AB:$AX,9,0)),0,(VLOOKUP($B1103,$AB:$AX,9,0)))</f>
        <v>0</v>
      </c>
      <c r="BK1103" s="165" t="n">
        <f aca="false">IF(ISERROR(VLOOKUP($B1103,$AB:$AX,10,0)),0,(VLOOKUP($B1103,$AB:$AX,10,0)))</f>
        <v>0</v>
      </c>
    </row>
    <row r="1104" customFormat="false" ht="12.75" hidden="true" customHeight="false" outlineLevel="0" collapsed="false">
      <c r="BB1104" s="85" t="n">
        <f aca="false">IF(ISERROR(VLOOKUP($B1104,$AB:$AX,1,0)),0,(VLOOKUP($B1104,$AB:$AX,1,0)))</f>
        <v>0</v>
      </c>
      <c r="BC1104" s="86" t="n">
        <f aca="false">IF(ISERROR(VLOOKUP($B1104,$AB:$AX,2,0)),0,(VLOOKUP($B1104,$AB:$AX,2,0)))</f>
        <v>0</v>
      </c>
      <c r="BD1104" s="164" t="n">
        <f aca="false">IF(ISERROR(VLOOKUP($B1104,$AB:$AX,3,0)),0,(VLOOKUP($B1104,$AB:$AX,3,0)))</f>
        <v>0</v>
      </c>
      <c r="BE1104" s="164" t="n">
        <f aca="false">IF(ISERROR(VLOOKUP($B1104,$AB:$AX,4,0)),0,(VLOOKUP($B1104,$AB:$AX,4,0)))</f>
        <v>0</v>
      </c>
      <c r="BF1104" s="164" t="n">
        <f aca="false">IF(ISERROR(VLOOKUP($B1104,$AB:$AX,5,0)),0,(VLOOKUP($B1104,$AB:$AX,5,0)))</f>
        <v>0</v>
      </c>
      <c r="BG1104" s="164" t="n">
        <f aca="false">IF(ISERROR(VLOOKUP($B1104,$AB:$AX,6,0)),0,(VLOOKUP($B1104,$AB:$AX,6,0)))</f>
        <v>0</v>
      </c>
      <c r="BH1104" s="164" t="n">
        <f aca="false">IF(ISERROR(VLOOKUP($B1104,$AB:$AX,7,0)),0,(VLOOKUP($B1104,$AB:$AX,7,0)))</f>
        <v>0</v>
      </c>
      <c r="BI1104" s="164" t="n">
        <f aca="false">IF(ISERROR(VLOOKUP($B1104,$AB:$AX,8,0)),0,(VLOOKUP($B1104,$AB:$AX,8,0)))</f>
        <v>0</v>
      </c>
      <c r="BJ1104" s="164" t="n">
        <f aca="false">IF(ISERROR(VLOOKUP($B1104,$AB:$AX,9,0)),0,(VLOOKUP($B1104,$AB:$AX,9,0)))</f>
        <v>0</v>
      </c>
      <c r="BK1104" s="165" t="n">
        <f aca="false">IF(ISERROR(VLOOKUP($B1104,$AB:$AX,10,0)),0,(VLOOKUP($B1104,$AB:$AX,10,0)))</f>
        <v>0</v>
      </c>
    </row>
    <row r="1105" customFormat="false" ht="12.75" hidden="true" customHeight="false" outlineLevel="0" collapsed="false">
      <c r="BB1105" s="85" t="n">
        <f aca="false">IF(ISERROR(VLOOKUP($B1105,$AB:$AX,1,0)),0,(VLOOKUP($B1105,$AB:$AX,1,0)))</f>
        <v>0</v>
      </c>
      <c r="BC1105" s="86" t="n">
        <f aca="false">IF(ISERROR(VLOOKUP($B1105,$AB:$AX,2,0)),0,(VLOOKUP($B1105,$AB:$AX,2,0)))</f>
        <v>0</v>
      </c>
      <c r="BD1105" s="164" t="n">
        <f aca="false">IF(ISERROR(VLOOKUP($B1105,$AB:$AX,3,0)),0,(VLOOKUP($B1105,$AB:$AX,3,0)))</f>
        <v>0</v>
      </c>
      <c r="BE1105" s="164" t="n">
        <f aca="false">IF(ISERROR(VLOOKUP($B1105,$AB:$AX,4,0)),0,(VLOOKUP($B1105,$AB:$AX,4,0)))</f>
        <v>0</v>
      </c>
      <c r="BF1105" s="164" t="n">
        <f aca="false">IF(ISERROR(VLOOKUP($B1105,$AB:$AX,5,0)),0,(VLOOKUP($B1105,$AB:$AX,5,0)))</f>
        <v>0</v>
      </c>
      <c r="BG1105" s="164" t="n">
        <f aca="false">IF(ISERROR(VLOOKUP($B1105,$AB:$AX,6,0)),0,(VLOOKUP($B1105,$AB:$AX,6,0)))</f>
        <v>0</v>
      </c>
      <c r="BH1105" s="164" t="n">
        <f aca="false">IF(ISERROR(VLOOKUP($B1105,$AB:$AX,7,0)),0,(VLOOKUP($B1105,$AB:$AX,7,0)))</f>
        <v>0</v>
      </c>
      <c r="BI1105" s="164" t="n">
        <f aca="false">IF(ISERROR(VLOOKUP($B1105,$AB:$AX,8,0)),0,(VLOOKUP($B1105,$AB:$AX,8,0)))</f>
        <v>0</v>
      </c>
      <c r="BJ1105" s="164" t="n">
        <f aca="false">IF(ISERROR(VLOOKUP($B1105,$AB:$AX,9,0)),0,(VLOOKUP($B1105,$AB:$AX,9,0)))</f>
        <v>0</v>
      </c>
      <c r="BK1105" s="165" t="n">
        <f aca="false">IF(ISERROR(VLOOKUP($B1105,$AB:$AX,10,0)),0,(VLOOKUP($B1105,$AB:$AX,10,0)))</f>
        <v>0</v>
      </c>
    </row>
    <row r="1106" customFormat="false" ht="12.75" hidden="true" customHeight="false" outlineLevel="0" collapsed="false">
      <c r="BB1106" s="85" t="n">
        <f aca="false">IF(ISERROR(VLOOKUP($B1106,$AB:$AX,1,0)),0,(VLOOKUP($B1106,$AB:$AX,1,0)))</f>
        <v>0</v>
      </c>
      <c r="BC1106" s="86" t="n">
        <f aca="false">IF(ISERROR(VLOOKUP($B1106,$AB:$AX,2,0)),0,(VLOOKUP($B1106,$AB:$AX,2,0)))</f>
        <v>0</v>
      </c>
      <c r="BD1106" s="164" t="n">
        <f aca="false">IF(ISERROR(VLOOKUP($B1106,$AB:$AX,3,0)),0,(VLOOKUP($B1106,$AB:$AX,3,0)))</f>
        <v>0</v>
      </c>
      <c r="BE1106" s="164" t="n">
        <f aca="false">IF(ISERROR(VLOOKUP($B1106,$AB:$AX,4,0)),0,(VLOOKUP($B1106,$AB:$AX,4,0)))</f>
        <v>0</v>
      </c>
      <c r="BF1106" s="164" t="n">
        <f aca="false">IF(ISERROR(VLOOKUP($B1106,$AB:$AX,5,0)),0,(VLOOKUP($B1106,$AB:$AX,5,0)))</f>
        <v>0</v>
      </c>
      <c r="BG1106" s="164" t="n">
        <f aca="false">IF(ISERROR(VLOOKUP($B1106,$AB:$AX,6,0)),0,(VLOOKUP($B1106,$AB:$AX,6,0)))</f>
        <v>0</v>
      </c>
      <c r="BH1106" s="164" t="n">
        <f aca="false">IF(ISERROR(VLOOKUP($B1106,$AB:$AX,7,0)),0,(VLOOKUP($B1106,$AB:$AX,7,0)))</f>
        <v>0</v>
      </c>
      <c r="BI1106" s="164" t="n">
        <f aca="false">IF(ISERROR(VLOOKUP($B1106,$AB:$AX,8,0)),0,(VLOOKUP($B1106,$AB:$AX,8,0)))</f>
        <v>0</v>
      </c>
      <c r="BJ1106" s="164" t="n">
        <f aca="false">IF(ISERROR(VLOOKUP($B1106,$AB:$AX,9,0)),0,(VLOOKUP($B1106,$AB:$AX,9,0)))</f>
        <v>0</v>
      </c>
      <c r="BK1106" s="165" t="n">
        <f aca="false">IF(ISERROR(VLOOKUP($B1106,$AB:$AX,10,0)),0,(VLOOKUP($B1106,$AB:$AX,10,0)))</f>
        <v>0</v>
      </c>
    </row>
    <row r="1107" customFormat="false" ht="12.75" hidden="true" customHeight="false" outlineLevel="0" collapsed="false">
      <c r="BB1107" s="85" t="n">
        <f aca="false">IF(ISERROR(VLOOKUP($B1107,$AB:$AX,1,0)),0,(VLOOKUP($B1107,$AB:$AX,1,0)))</f>
        <v>0</v>
      </c>
      <c r="BC1107" s="86" t="n">
        <f aca="false">IF(ISERROR(VLOOKUP($B1107,$AB:$AX,2,0)),0,(VLOOKUP($B1107,$AB:$AX,2,0)))</f>
        <v>0</v>
      </c>
      <c r="BD1107" s="164" t="n">
        <f aca="false">IF(ISERROR(VLOOKUP($B1107,$AB:$AX,3,0)),0,(VLOOKUP($B1107,$AB:$AX,3,0)))</f>
        <v>0</v>
      </c>
      <c r="BE1107" s="164" t="n">
        <f aca="false">IF(ISERROR(VLOOKUP($B1107,$AB:$AX,4,0)),0,(VLOOKUP($B1107,$AB:$AX,4,0)))</f>
        <v>0</v>
      </c>
      <c r="BF1107" s="164" t="n">
        <f aca="false">IF(ISERROR(VLOOKUP($B1107,$AB:$AX,5,0)),0,(VLOOKUP($B1107,$AB:$AX,5,0)))</f>
        <v>0</v>
      </c>
      <c r="BG1107" s="164" t="n">
        <f aca="false">IF(ISERROR(VLOOKUP($B1107,$AB:$AX,6,0)),0,(VLOOKUP($B1107,$AB:$AX,6,0)))</f>
        <v>0</v>
      </c>
      <c r="BH1107" s="164" t="n">
        <f aca="false">IF(ISERROR(VLOOKUP($B1107,$AB:$AX,7,0)),0,(VLOOKUP($B1107,$AB:$AX,7,0)))</f>
        <v>0</v>
      </c>
      <c r="BI1107" s="164" t="n">
        <f aca="false">IF(ISERROR(VLOOKUP($B1107,$AB:$AX,8,0)),0,(VLOOKUP($B1107,$AB:$AX,8,0)))</f>
        <v>0</v>
      </c>
      <c r="BJ1107" s="164" t="n">
        <f aca="false">IF(ISERROR(VLOOKUP($B1107,$AB:$AX,9,0)),0,(VLOOKUP($B1107,$AB:$AX,9,0)))</f>
        <v>0</v>
      </c>
      <c r="BK1107" s="165" t="n">
        <f aca="false">IF(ISERROR(VLOOKUP($B1107,$AB:$AX,10,0)),0,(VLOOKUP($B1107,$AB:$AX,10,0)))</f>
        <v>0</v>
      </c>
    </row>
    <row r="1108" customFormat="false" ht="12.75" hidden="true" customHeight="false" outlineLevel="0" collapsed="false">
      <c r="BB1108" s="85" t="n">
        <f aca="false">IF(ISERROR(VLOOKUP($B1108,$AB:$AX,1,0)),0,(VLOOKUP($B1108,$AB:$AX,1,0)))</f>
        <v>0</v>
      </c>
      <c r="BC1108" s="86" t="n">
        <f aca="false">IF(ISERROR(VLOOKUP($B1108,$AB:$AX,2,0)),0,(VLOOKUP($B1108,$AB:$AX,2,0)))</f>
        <v>0</v>
      </c>
      <c r="BD1108" s="164" t="n">
        <f aca="false">IF(ISERROR(VLOOKUP($B1108,$AB:$AX,3,0)),0,(VLOOKUP($B1108,$AB:$AX,3,0)))</f>
        <v>0</v>
      </c>
      <c r="BE1108" s="164" t="n">
        <f aca="false">IF(ISERROR(VLOOKUP($B1108,$AB:$AX,4,0)),0,(VLOOKUP($B1108,$AB:$AX,4,0)))</f>
        <v>0</v>
      </c>
      <c r="BF1108" s="164" t="n">
        <f aca="false">IF(ISERROR(VLOOKUP($B1108,$AB:$AX,5,0)),0,(VLOOKUP($B1108,$AB:$AX,5,0)))</f>
        <v>0</v>
      </c>
      <c r="BG1108" s="164" t="n">
        <f aca="false">IF(ISERROR(VLOOKUP($B1108,$AB:$AX,6,0)),0,(VLOOKUP($B1108,$AB:$AX,6,0)))</f>
        <v>0</v>
      </c>
      <c r="BH1108" s="164" t="n">
        <f aca="false">IF(ISERROR(VLOOKUP($B1108,$AB:$AX,7,0)),0,(VLOOKUP($B1108,$AB:$AX,7,0)))</f>
        <v>0</v>
      </c>
      <c r="BI1108" s="164" t="n">
        <f aca="false">IF(ISERROR(VLOOKUP($B1108,$AB:$AX,8,0)),0,(VLOOKUP($B1108,$AB:$AX,8,0)))</f>
        <v>0</v>
      </c>
      <c r="BJ1108" s="164" t="n">
        <f aca="false">IF(ISERROR(VLOOKUP($B1108,$AB:$AX,9,0)),0,(VLOOKUP($B1108,$AB:$AX,9,0)))</f>
        <v>0</v>
      </c>
      <c r="BK1108" s="165" t="n">
        <f aca="false">IF(ISERROR(VLOOKUP($B1108,$AB:$AX,10,0)),0,(VLOOKUP($B1108,$AB:$AX,10,0)))</f>
        <v>0</v>
      </c>
    </row>
    <row r="1109" customFormat="false" ht="12.75" hidden="true" customHeight="false" outlineLevel="0" collapsed="false">
      <c r="BB1109" s="85" t="n">
        <f aca="false">IF(ISERROR(VLOOKUP($B1109,$AB:$AX,1,0)),0,(VLOOKUP($B1109,$AB:$AX,1,0)))</f>
        <v>0</v>
      </c>
      <c r="BC1109" s="86" t="n">
        <f aca="false">IF(ISERROR(VLOOKUP($B1109,$AB:$AX,2,0)),0,(VLOOKUP($B1109,$AB:$AX,2,0)))</f>
        <v>0</v>
      </c>
      <c r="BD1109" s="164" t="n">
        <f aca="false">IF(ISERROR(VLOOKUP($B1109,$AB:$AX,3,0)),0,(VLOOKUP($B1109,$AB:$AX,3,0)))</f>
        <v>0</v>
      </c>
      <c r="BE1109" s="164" t="n">
        <f aca="false">IF(ISERROR(VLOOKUP($B1109,$AB:$AX,4,0)),0,(VLOOKUP($B1109,$AB:$AX,4,0)))</f>
        <v>0</v>
      </c>
      <c r="BF1109" s="164" t="n">
        <f aca="false">IF(ISERROR(VLOOKUP($B1109,$AB:$AX,5,0)),0,(VLOOKUP($B1109,$AB:$AX,5,0)))</f>
        <v>0</v>
      </c>
      <c r="BG1109" s="164" t="n">
        <f aca="false">IF(ISERROR(VLOOKUP($B1109,$AB:$AX,6,0)),0,(VLOOKUP($B1109,$AB:$AX,6,0)))</f>
        <v>0</v>
      </c>
      <c r="BH1109" s="164" t="n">
        <f aca="false">IF(ISERROR(VLOOKUP($B1109,$AB:$AX,7,0)),0,(VLOOKUP($B1109,$AB:$AX,7,0)))</f>
        <v>0</v>
      </c>
      <c r="BI1109" s="164" t="n">
        <f aca="false">IF(ISERROR(VLOOKUP($B1109,$AB:$AX,8,0)),0,(VLOOKUP($B1109,$AB:$AX,8,0)))</f>
        <v>0</v>
      </c>
      <c r="BJ1109" s="164" t="n">
        <f aca="false">IF(ISERROR(VLOOKUP($B1109,$AB:$AX,9,0)),0,(VLOOKUP($B1109,$AB:$AX,9,0)))</f>
        <v>0</v>
      </c>
      <c r="BK1109" s="165" t="n">
        <f aca="false">IF(ISERROR(VLOOKUP($B1109,$AB:$AX,10,0)),0,(VLOOKUP($B1109,$AB:$AX,10,0)))</f>
        <v>0</v>
      </c>
    </row>
    <row r="1110" customFormat="false" ht="12.75" hidden="true" customHeight="false" outlineLevel="0" collapsed="false">
      <c r="BB1110" s="85" t="n">
        <f aca="false">IF(ISERROR(VLOOKUP($B1110,$AB:$AX,1,0)),0,(VLOOKUP($B1110,$AB:$AX,1,0)))</f>
        <v>0</v>
      </c>
      <c r="BC1110" s="86" t="n">
        <f aca="false">IF(ISERROR(VLOOKUP($B1110,$AB:$AX,2,0)),0,(VLOOKUP($B1110,$AB:$AX,2,0)))</f>
        <v>0</v>
      </c>
      <c r="BD1110" s="164" t="n">
        <f aca="false">IF(ISERROR(VLOOKUP($B1110,$AB:$AX,3,0)),0,(VLOOKUP($B1110,$AB:$AX,3,0)))</f>
        <v>0</v>
      </c>
      <c r="BE1110" s="164" t="n">
        <f aca="false">IF(ISERROR(VLOOKUP($B1110,$AB:$AX,4,0)),0,(VLOOKUP($B1110,$AB:$AX,4,0)))</f>
        <v>0</v>
      </c>
      <c r="BF1110" s="164" t="n">
        <f aca="false">IF(ISERROR(VLOOKUP($B1110,$AB:$AX,5,0)),0,(VLOOKUP($B1110,$AB:$AX,5,0)))</f>
        <v>0</v>
      </c>
      <c r="BG1110" s="164" t="n">
        <f aca="false">IF(ISERROR(VLOOKUP($B1110,$AB:$AX,6,0)),0,(VLOOKUP($B1110,$AB:$AX,6,0)))</f>
        <v>0</v>
      </c>
      <c r="BH1110" s="164" t="n">
        <f aca="false">IF(ISERROR(VLOOKUP($B1110,$AB:$AX,7,0)),0,(VLOOKUP($B1110,$AB:$AX,7,0)))</f>
        <v>0</v>
      </c>
      <c r="BI1110" s="164" t="n">
        <f aca="false">IF(ISERROR(VLOOKUP($B1110,$AB:$AX,8,0)),0,(VLOOKUP($B1110,$AB:$AX,8,0)))</f>
        <v>0</v>
      </c>
      <c r="BJ1110" s="164" t="n">
        <f aca="false">IF(ISERROR(VLOOKUP($B1110,$AB:$AX,9,0)),0,(VLOOKUP($B1110,$AB:$AX,9,0)))</f>
        <v>0</v>
      </c>
      <c r="BK1110" s="165" t="n">
        <f aca="false">IF(ISERROR(VLOOKUP($B1110,$AB:$AX,10,0)),0,(VLOOKUP($B1110,$AB:$AX,10,0)))</f>
        <v>0</v>
      </c>
    </row>
    <row r="1111" customFormat="false" ht="12.75" hidden="true" customHeight="false" outlineLevel="0" collapsed="false">
      <c r="BB1111" s="85" t="n">
        <f aca="false">IF(ISERROR(VLOOKUP($B1111,$AB:$AX,1,0)),0,(VLOOKUP($B1111,$AB:$AX,1,0)))</f>
        <v>0</v>
      </c>
      <c r="BC1111" s="86" t="n">
        <f aca="false">IF(ISERROR(VLOOKUP($B1111,$AB:$AX,2,0)),0,(VLOOKUP($B1111,$AB:$AX,2,0)))</f>
        <v>0</v>
      </c>
      <c r="BD1111" s="164" t="n">
        <f aca="false">IF(ISERROR(VLOOKUP($B1111,$AB:$AX,3,0)),0,(VLOOKUP($B1111,$AB:$AX,3,0)))</f>
        <v>0</v>
      </c>
      <c r="BE1111" s="164" t="n">
        <f aca="false">IF(ISERROR(VLOOKUP($B1111,$AB:$AX,4,0)),0,(VLOOKUP($B1111,$AB:$AX,4,0)))</f>
        <v>0</v>
      </c>
      <c r="BF1111" s="164" t="n">
        <f aca="false">IF(ISERROR(VLOOKUP($B1111,$AB:$AX,5,0)),0,(VLOOKUP($B1111,$AB:$AX,5,0)))</f>
        <v>0</v>
      </c>
      <c r="BG1111" s="164" t="n">
        <f aca="false">IF(ISERROR(VLOOKUP($B1111,$AB:$AX,6,0)),0,(VLOOKUP($B1111,$AB:$AX,6,0)))</f>
        <v>0</v>
      </c>
      <c r="BH1111" s="164" t="n">
        <f aca="false">IF(ISERROR(VLOOKUP($B1111,$AB:$AX,7,0)),0,(VLOOKUP($B1111,$AB:$AX,7,0)))</f>
        <v>0</v>
      </c>
      <c r="BI1111" s="164" t="n">
        <f aca="false">IF(ISERROR(VLOOKUP($B1111,$AB:$AX,8,0)),0,(VLOOKUP($B1111,$AB:$AX,8,0)))</f>
        <v>0</v>
      </c>
      <c r="BJ1111" s="164" t="n">
        <f aca="false">IF(ISERROR(VLOOKUP($B1111,$AB:$AX,9,0)),0,(VLOOKUP($B1111,$AB:$AX,9,0)))</f>
        <v>0</v>
      </c>
      <c r="BK1111" s="165" t="n">
        <f aca="false">IF(ISERROR(VLOOKUP($B1111,$AB:$AX,10,0)),0,(VLOOKUP($B1111,$AB:$AX,10,0)))</f>
        <v>0</v>
      </c>
    </row>
    <row r="1112" customFormat="false" ht="12.75" hidden="true" customHeight="false" outlineLevel="0" collapsed="false">
      <c r="BB1112" s="85" t="n">
        <f aca="false">IF(ISERROR(VLOOKUP($B1112,$AB:$AX,1,0)),0,(VLOOKUP($B1112,$AB:$AX,1,0)))</f>
        <v>0</v>
      </c>
      <c r="BC1112" s="86" t="n">
        <f aca="false">IF(ISERROR(VLOOKUP($B1112,$AB:$AX,2,0)),0,(VLOOKUP($B1112,$AB:$AX,2,0)))</f>
        <v>0</v>
      </c>
      <c r="BD1112" s="164" t="n">
        <f aca="false">IF(ISERROR(VLOOKUP($B1112,$AB:$AX,3,0)),0,(VLOOKUP($B1112,$AB:$AX,3,0)))</f>
        <v>0</v>
      </c>
      <c r="BE1112" s="164" t="n">
        <f aca="false">IF(ISERROR(VLOOKUP($B1112,$AB:$AX,4,0)),0,(VLOOKUP($B1112,$AB:$AX,4,0)))</f>
        <v>0</v>
      </c>
      <c r="BF1112" s="164" t="n">
        <f aca="false">IF(ISERROR(VLOOKUP($B1112,$AB:$AX,5,0)),0,(VLOOKUP($B1112,$AB:$AX,5,0)))</f>
        <v>0</v>
      </c>
      <c r="BG1112" s="164" t="n">
        <f aca="false">IF(ISERROR(VLOOKUP($B1112,$AB:$AX,6,0)),0,(VLOOKUP($B1112,$AB:$AX,6,0)))</f>
        <v>0</v>
      </c>
      <c r="BH1112" s="164" t="n">
        <f aca="false">IF(ISERROR(VLOOKUP($B1112,$AB:$AX,7,0)),0,(VLOOKUP($B1112,$AB:$AX,7,0)))</f>
        <v>0</v>
      </c>
      <c r="BI1112" s="164" t="n">
        <f aca="false">IF(ISERROR(VLOOKUP($B1112,$AB:$AX,8,0)),0,(VLOOKUP($B1112,$AB:$AX,8,0)))</f>
        <v>0</v>
      </c>
      <c r="BJ1112" s="164" t="n">
        <f aca="false">IF(ISERROR(VLOOKUP($B1112,$AB:$AX,9,0)),0,(VLOOKUP($B1112,$AB:$AX,9,0)))</f>
        <v>0</v>
      </c>
      <c r="BK1112" s="165" t="n">
        <f aca="false">IF(ISERROR(VLOOKUP($B1112,$AB:$AX,10,0)),0,(VLOOKUP($B1112,$AB:$AX,10,0)))</f>
        <v>0</v>
      </c>
    </row>
    <row r="1113" customFormat="false" ht="12.75" hidden="true" customHeight="false" outlineLevel="0" collapsed="false">
      <c r="BB1113" s="85" t="n">
        <f aca="false">IF(ISERROR(VLOOKUP($B1113,$AB:$AX,1,0)),0,(VLOOKUP($B1113,$AB:$AX,1,0)))</f>
        <v>0</v>
      </c>
      <c r="BC1113" s="86" t="n">
        <f aca="false">IF(ISERROR(VLOOKUP($B1113,$AB:$AX,2,0)),0,(VLOOKUP($B1113,$AB:$AX,2,0)))</f>
        <v>0</v>
      </c>
      <c r="BD1113" s="164" t="n">
        <f aca="false">IF(ISERROR(VLOOKUP($B1113,$AB:$AX,3,0)),0,(VLOOKUP($B1113,$AB:$AX,3,0)))</f>
        <v>0</v>
      </c>
      <c r="BE1113" s="164" t="n">
        <f aca="false">IF(ISERROR(VLOOKUP($B1113,$AB:$AX,4,0)),0,(VLOOKUP($B1113,$AB:$AX,4,0)))</f>
        <v>0</v>
      </c>
      <c r="BF1113" s="164" t="n">
        <f aca="false">IF(ISERROR(VLOOKUP($B1113,$AB:$AX,5,0)),0,(VLOOKUP($B1113,$AB:$AX,5,0)))</f>
        <v>0</v>
      </c>
      <c r="BG1113" s="164" t="n">
        <f aca="false">IF(ISERROR(VLOOKUP($B1113,$AB:$AX,6,0)),0,(VLOOKUP($B1113,$AB:$AX,6,0)))</f>
        <v>0</v>
      </c>
      <c r="BH1113" s="164" t="n">
        <f aca="false">IF(ISERROR(VLOOKUP($B1113,$AB:$AX,7,0)),0,(VLOOKUP($B1113,$AB:$AX,7,0)))</f>
        <v>0</v>
      </c>
      <c r="BI1113" s="164" t="n">
        <f aca="false">IF(ISERROR(VLOOKUP($B1113,$AB:$AX,8,0)),0,(VLOOKUP($B1113,$AB:$AX,8,0)))</f>
        <v>0</v>
      </c>
      <c r="BJ1113" s="164" t="n">
        <f aca="false">IF(ISERROR(VLOOKUP($B1113,$AB:$AX,9,0)),0,(VLOOKUP($B1113,$AB:$AX,9,0)))</f>
        <v>0</v>
      </c>
      <c r="BK1113" s="165" t="n">
        <f aca="false">IF(ISERROR(VLOOKUP($B1113,$AB:$AX,10,0)),0,(VLOOKUP($B1113,$AB:$AX,10,0)))</f>
        <v>0</v>
      </c>
    </row>
    <row r="1114" customFormat="false" ht="12.75" hidden="true" customHeight="false" outlineLevel="0" collapsed="false">
      <c r="BB1114" s="85" t="n">
        <f aca="false">IF(ISERROR(VLOOKUP($B1114,$AB:$AX,1,0)),0,(VLOOKUP($B1114,$AB:$AX,1,0)))</f>
        <v>0</v>
      </c>
      <c r="BC1114" s="86" t="n">
        <f aca="false">IF(ISERROR(VLOOKUP($B1114,$AB:$AX,2,0)),0,(VLOOKUP($B1114,$AB:$AX,2,0)))</f>
        <v>0</v>
      </c>
      <c r="BD1114" s="164" t="n">
        <f aca="false">IF(ISERROR(VLOOKUP($B1114,$AB:$AX,3,0)),0,(VLOOKUP($B1114,$AB:$AX,3,0)))</f>
        <v>0</v>
      </c>
      <c r="BE1114" s="164" t="n">
        <f aca="false">IF(ISERROR(VLOOKUP($B1114,$AB:$AX,4,0)),0,(VLOOKUP($B1114,$AB:$AX,4,0)))</f>
        <v>0</v>
      </c>
      <c r="BF1114" s="164" t="n">
        <f aca="false">IF(ISERROR(VLOOKUP($B1114,$AB:$AX,5,0)),0,(VLOOKUP($B1114,$AB:$AX,5,0)))</f>
        <v>0</v>
      </c>
      <c r="BG1114" s="164" t="n">
        <f aca="false">IF(ISERROR(VLOOKUP($B1114,$AB:$AX,6,0)),0,(VLOOKUP($B1114,$AB:$AX,6,0)))</f>
        <v>0</v>
      </c>
      <c r="BH1114" s="164" t="n">
        <f aca="false">IF(ISERROR(VLOOKUP($B1114,$AB:$AX,7,0)),0,(VLOOKUP($B1114,$AB:$AX,7,0)))</f>
        <v>0</v>
      </c>
      <c r="BI1114" s="164" t="n">
        <f aca="false">IF(ISERROR(VLOOKUP($B1114,$AB:$AX,8,0)),0,(VLOOKUP($B1114,$AB:$AX,8,0)))</f>
        <v>0</v>
      </c>
      <c r="BJ1114" s="164" t="n">
        <f aca="false">IF(ISERROR(VLOOKUP($B1114,$AB:$AX,9,0)),0,(VLOOKUP($B1114,$AB:$AX,9,0)))</f>
        <v>0</v>
      </c>
      <c r="BK1114" s="165" t="n">
        <f aca="false">IF(ISERROR(VLOOKUP($B1114,$AB:$AX,10,0)),0,(VLOOKUP($B1114,$AB:$AX,10,0)))</f>
        <v>0</v>
      </c>
    </row>
    <row r="1115" customFormat="false" ht="12.75" hidden="true" customHeight="false" outlineLevel="0" collapsed="false">
      <c r="BB1115" s="85" t="n">
        <f aca="false">IF(ISERROR(VLOOKUP($B1115,$AB:$AX,1,0)),0,(VLOOKUP($B1115,$AB:$AX,1,0)))</f>
        <v>0</v>
      </c>
      <c r="BC1115" s="86" t="n">
        <f aca="false">IF(ISERROR(VLOOKUP($B1115,$AB:$AX,2,0)),0,(VLOOKUP($B1115,$AB:$AX,2,0)))</f>
        <v>0</v>
      </c>
      <c r="BD1115" s="164" t="n">
        <f aca="false">IF(ISERROR(VLOOKUP($B1115,$AB:$AX,3,0)),0,(VLOOKUP($B1115,$AB:$AX,3,0)))</f>
        <v>0</v>
      </c>
      <c r="BE1115" s="164" t="n">
        <f aca="false">IF(ISERROR(VLOOKUP($B1115,$AB:$AX,4,0)),0,(VLOOKUP($B1115,$AB:$AX,4,0)))</f>
        <v>0</v>
      </c>
      <c r="BF1115" s="164" t="n">
        <f aca="false">IF(ISERROR(VLOOKUP($B1115,$AB:$AX,5,0)),0,(VLOOKUP($B1115,$AB:$AX,5,0)))</f>
        <v>0</v>
      </c>
      <c r="BG1115" s="164" t="n">
        <f aca="false">IF(ISERROR(VLOOKUP($B1115,$AB:$AX,6,0)),0,(VLOOKUP($B1115,$AB:$AX,6,0)))</f>
        <v>0</v>
      </c>
      <c r="BH1115" s="164" t="n">
        <f aca="false">IF(ISERROR(VLOOKUP($B1115,$AB:$AX,7,0)),0,(VLOOKUP($B1115,$AB:$AX,7,0)))</f>
        <v>0</v>
      </c>
      <c r="BI1115" s="164" t="n">
        <f aca="false">IF(ISERROR(VLOOKUP($B1115,$AB:$AX,8,0)),0,(VLOOKUP($B1115,$AB:$AX,8,0)))</f>
        <v>0</v>
      </c>
      <c r="BJ1115" s="164" t="n">
        <f aca="false">IF(ISERROR(VLOOKUP($B1115,$AB:$AX,9,0)),0,(VLOOKUP($B1115,$AB:$AX,9,0)))</f>
        <v>0</v>
      </c>
      <c r="BK1115" s="165" t="n">
        <f aca="false">IF(ISERROR(VLOOKUP($B1115,$AB:$AX,10,0)),0,(VLOOKUP($B1115,$AB:$AX,10,0)))</f>
        <v>0</v>
      </c>
    </row>
    <row r="1116" customFormat="false" ht="12.75" hidden="true" customHeight="false" outlineLevel="0" collapsed="false">
      <c r="BB1116" s="85" t="n">
        <f aca="false">IF(ISERROR(VLOOKUP($B1116,$AB:$AX,1,0)),0,(VLOOKUP($B1116,$AB:$AX,1,0)))</f>
        <v>0</v>
      </c>
      <c r="BC1116" s="86" t="n">
        <f aca="false">IF(ISERROR(VLOOKUP($B1116,$AB:$AX,2,0)),0,(VLOOKUP($B1116,$AB:$AX,2,0)))</f>
        <v>0</v>
      </c>
      <c r="BD1116" s="164" t="n">
        <f aca="false">IF(ISERROR(VLOOKUP($B1116,$AB:$AX,3,0)),0,(VLOOKUP($B1116,$AB:$AX,3,0)))</f>
        <v>0</v>
      </c>
      <c r="BE1116" s="164" t="n">
        <f aca="false">IF(ISERROR(VLOOKUP($B1116,$AB:$AX,4,0)),0,(VLOOKUP($B1116,$AB:$AX,4,0)))</f>
        <v>0</v>
      </c>
      <c r="BF1116" s="164" t="n">
        <f aca="false">IF(ISERROR(VLOOKUP($B1116,$AB:$AX,5,0)),0,(VLOOKUP($B1116,$AB:$AX,5,0)))</f>
        <v>0</v>
      </c>
      <c r="BG1116" s="164" t="n">
        <f aca="false">IF(ISERROR(VLOOKUP($B1116,$AB:$AX,6,0)),0,(VLOOKUP($B1116,$AB:$AX,6,0)))</f>
        <v>0</v>
      </c>
      <c r="BH1116" s="164" t="n">
        <f aca="false">IF(ISERROR(VLOOKUP($B1116,$AB:$AX,7,0)),0,(VLOOKUP($B1116,$AB:$AX,7,0)))</f>
        <v>0</v>
      </c>
      <c r="BI1116" s="164" t="n">
        <f aca="false">IF(ISERROR(VLOOKUP($B1116,$AB:$AX,8,0)),0,(VLOOKUP($B1116,$AB:$AX,8,0)))</f>
        <v>0</v>
      </c>
      <c r="BJ1116" s="164" t="n">
        <f aca="false">IF(ISERROR(VLOOKUP($B1116,$AB:$AX,9,0)),0,(VLOOKUP($B1116,$AB:$AX,9,0)))</f>
        <v>0</v>
      </c>
      <c r="BK1116" s="165" t="n">
        <f aca="false">IF(ISERROR(VLOOKUP($B1116,$AB:$AX,10,0)),0,(VLOOKUP($B1116,$AB:$AX,10,0)))</f>
        <v>0</v>
      </c>
    </row>
    <row r="1117" customFormat="false" ht="12.75" hidden="true" customHeight="false" outlineLevel="0" collapsed="false">
      <c r="BB1117" s="85" t="n">
        <f aca="false">IF(ISERROR(VLOOKUP($B1117,$AB:$AX,1,0)),0,(VLOOKUP($B1117,$AB:$AX,1,0)))</f>
        <v>0</v>
      </c>
      <c r="BC1117" s="86" t="n">
        <f aca="false">IF(ISERROR(VLOOKUP($B1117,$AB:$AX,2,0)),0,(VLOOKUP($B1117,$AB:$AX,2,0)))</f>
        <v>0</v>
      </c>
      <c r="BD1117" s="164" t="n">
        <f aca="false">IF(ISERROR(VLOOKUP($B1117,$AB:$AX,3,0)),0,(VLOOKUP($B1117,$AB:$AX,3,0)))</f>
        <v>0</v>
      </c>
      <c r="BE1117" s="164" t="n">
        <f aca="false">IF(ISERROR(VLOOKUP($B1117,$AB:$AX,4,0)),0,(VLOOKUP($B1117,$AB:$AX,4,0)))</f>
        <v>0</v>
      </c>
      <c r="BF1117" s="164" t="n">
        <f aca="false">IF(ISERROR(VLOOKUP($B1117,$AB:$AX,5,0)),0,(VLOOKUP($B1117,$AB:$AX,5,0)))</f>
        <v>0</v>
      </c>
      <c r="BG1117" s="164" t="n">
        <f aca="false">IF(ISERROR(VLOOKUP($B1117,$AB:$AX,6,0)),0,(VLOOKUP($B1117,$AB:$AX,6,0)))</f>
        <v>0</v>
      </c>
      <c r="BH1117" s="164" t="n">
        <f aca="false">IF(ISERROR(VLOOKUP($B1117,$AB:$AX,7,0)),0,(VLOOKUP($B1117,$AB:$AX,7,0)))</f>
        <v>0</v>
      </c>
      <c r="BI1117" s="164" t="n">
        <f aca="false">IF(ISERROR(VLOOKUP($B1117,$AB:$AX,8,0)),0,(VLOOKUP($B1117,$AB:$AX,8,0)))</f>
        <v>0</v>
      </c>
      <c r="BJ1117" s="164" t="n">
        <f aca="false">IF(ISERROR(VLOOKUP($B1117,$AB:$AX,9,0)),0,(VLOOKUP($B1117,$AB:$AX,9,0)))</f>
        <v>0</v>
      </c>
      <c r="BK1117" s="165" t="n">
        <f aca="false">IF(ISERROR(VLOOKUP($B1117,$AB:$AX,10,0)),0,(VLOOKUP($B1117,$AB:$AX,10,0)))</f>
        <v>0</v>
      </c>
    </row>
    <row r="1118" customFormat="false" ht="12.75" hidden="true" customHeight="false" outlineLevel="0" collapsed="false">
      <c r="BB1118" s="85" t="n">
        <f aca="false">IF(ISERROR(VLOOKUP($B1118,$AB:$AX,1,0)),0,(VLOOKUP($B1118,$AB:$AX,1,0)))</f>
        <v>0</v>
      </c>
      <c r="BC1118" s="86" t="n">
        <f aca="false">IF(ISERROR(VLOOKUP($B1118,$AB:$AX,2,0)),0,(VLOOKUP($B1118,$AB:$AX,2,0)))</f>
        <v>0</v>
      </c>
      <c r="BD1118" s="164" t="n">
        <f aca="false">IF(ISERROR(VLOOKUP($B1118,$AB:$AX,3,0)),0,(VLOOKUP($B1118,$AB:$AX,3,0)))</f>
        <v>0</v>
      </c>
      <c r="BE1118" s="164" t="n">
        <f aca="false">IF(ISERROR(VLOOKUP($B1118,$AB:$AX,4,0)),0,(VLOOKUP($B1118,$AB:$AX,4,0)))</f>
        <v>0</v>
      </c>
      <c r="BF1118" s="164" t="n">
        <f aca="false">IF(ISERROR(VLOOKUP($B1118,$AB:$AX,5,0)),0,(VLOOKUP($B1118,$AB:$AX,5,0)))</f>
        <v>0</v>
      </c>
      <c r="BG1118" s="164" t="n">
        <f aca="false">IF(ISERROR(VLOOKUP($B1118,$AB:$AX,6,0)),0,(VLOOKUP($B1118,$AB:$AX,6,0)))</f>
        <v>0</v>
      </c>
      <c r="BH1118" s="164" t="n">
        <f aca="false">IF(ISERROR(VLOOKUP($B1118,$AB:$AX,7,0)),0,(VLOOKUP($B1118,$AB:$AX,7,0)))</f>
        <v>0</v>
      </c>
      <c r="BI1118" s="164" t="n">
        <f aca="false">IF(ISERROR(VLOOKUP($B1118,$AB:$AX,8,0)),0,(VLOOKUP($B1118,$AB:$AX,8,0)))</f>
        <v>0</v>
      </c>
      <c r="BJ1118" s="164" t="n">
        <f aca="false">IF(ISERROR(VLOOKUP($B1118,$AB:$AX,9,0)),0,(VLOOKUP($B1118,$AB:$AX,9,0)))</f>
        <v>0</v>
      </c>
      <c r="BK1118" s="165" t="n">
        <f aca="false">IF(ISERROR(VLOOKUP($B1118,$AB:$AX,10,0)),0,(VLOOKUP($B1118,$AB:$AX,10,0)))</f>
        <v>0</v>
      </c>
    </row>
    <row r="1119" customFormat="false" ht="12.75" hidden="true" customHeight="false" outlineLevel="0" collapsed="false">
      <c r="BB1119" s="85" t="n">
        <f aca="false">IF(ISERROR(VLOOKUP($B1119,$AB:$AX,1,0)),0,(VLOOKUP($B1119,$AB:$AX,1,0)))</f>
        <v>0</v>
      </c>
      <c r="BC1119" s="86" t="n">
        <f aca="false">IF(ISERROR(VLOOKUP($B1119,$AB:$AX,2,0)),0,(VLOOKUP($B1119,$AB:$AX,2,0)))</f>
        <v>0</v>
      </c>
      <c r="BD1119" s="164" t="n">
        <f aca="false">IF(ISERROR(VLOOKUP($B1119,$AB:$AX,3,0)),0,(VLOOKUP($B1119,$AB:$AX,3,0)))</f>
        <v>0</v>
      </c>
      <c r="BE1119" s="164" t="n">
        <f aca="false">IF(ISERROR(VLOOKUP($B1119,$AB:$AX,4,0)),0,(VLOOKUP($B1119,$AB:$AX,4,0)))</f>
        <v>0</v>
      </c>
      <c r="BF1119" s="164" t="n">
        <f aca="false">IF(ISERROR(VLOOKUP($B1119,$AB:$AX,5,0)),0,(VLOOKUP($B1119,$AB:$AX,5,0)))</f>
        <v>0</v>
      </c>
      <c r="BG1119" s="164" t="n">
        <f aca="false">IF(ISERROR(VLOOKUP($B1119,$AB:$AX,6,0)),0,(VLOOKUP($B1119,$AB:$AX,6,0)))</f>
        <v>0</v>
      </c>
      <c r="BH1119" s="164" t="n">
        <f aca="false">IF(ISERROR(VLOOKUP($B1119,$AB:$AX,7,0)),0,(VLOOKUP($B1119,$AB:$AX,7,0)))</f>
        <v>0</v>
      </c>
      <c r="BI1119" s="164" t="n">
        <f aca="false">IF(ISERROR(VLOOKUP($B1119,$AB:$AX,8,0)),0,(VLOOKUP($B1119,$AB:$AX,8,0)))</f>
        <v>0</v>
      </c>
      <c r="BJ1119" s="164" t="n">
        <f aca="false">IF(ISERROR(VLOOKUP($B1119,$AB:$AX,9,0)),0,(VLOOKUP($B1119,$AB:$AX,9,0)))</f>
        <v>0</v>
      </c>
      <c r="BK1119" s="165" t="n">
        <f aca="false">IF(ISERROR(VLOOKUP($B1119,$AB:$AX,10,0)),0,(VLOOKUP($B1119,$AB:$AX,10,0)))</f>
        <v>0</v>
      </c>
    </row>
    <row r="1120" customFormat="false" ht="12.75" hidden="true" customHeight="false" outlineLevel="0" collapsed="false">
      <c r="BB1120" s="85" t="n">
        <f aca="false">IF(ISERROR(VLOOKUP($B1120,$AB:$AX,1,0)),0,(VLOOKUP($B1120,$AB:$AX,1,0)))</f>
        <v>0</v>
      </c>
      <c r="BC1120" s="86" t="n">
        <f aca="false">IF(ISERROR(VLOOKUP($B1120,$AB:$AX,2,0)),0,(VLOOKUP($B1120,$AB:$AX,2,0)))</f>
        <v>0</v>
      </c>
      <c r="BD1120" s="164" t="n">
        <f aca="false">IF(ISERROR(VLOOKUP($B1120,$AB:$AX,3,0)),0,(VLOOKUP($B1120,$AB:$AX,3,0)))</f>
        <v>0</v>
      </c>
      <c r="BE1120" s="164" t="n">
        <f aca="false">IF(ISERROR(VLOOKUP($B1120,$AB:$AX,4,0)),0,(VLOOKUP($B1120,$AB:$AX,4,0)))</f>
        <v>0</v>
      </c>
      <c r="BF1120" s="164" t="n">
        <f aca="false">IF(ISERROR(VLOOKUP($B1120,$AB:$AX,5,0)),0,(VLOOKUP($B1120,$AB:$AX,5,0)))</f>
        <v>0</v>
      </c>
      <c r="BG1120" s="164" t="n">
        <f aca="false">IF(ISERROR(VLOOKUP($B1120,$AB:$AX,6,0)),0,(VLOOKUP($B1120,$AB:$AX,6,0)))</f>
        <v>0</v>
      </c>
      <c r="BH1120" s="164" t="n">
        <f aca="false">IF(ISERROR(VLOOKUP($B1120,$AB:$AX,7,0)),0,(VLOOKUP($B1120,$AB:$AX,7,0)))</f>
        <v>0</v>
      </c>
      <c r="BI1120" s="164" t="n">
        <f aca="false">IF(ISERROR(VLOOKUP($B1120,$AB:$AX,8,0)),0,(VLOOKUP($B1120,$AB:$AX,8,0)))</f>
        <v>0</v>
      </c>
      <c r="BJ1120" s="164" t="n">
        <f aca="false">IF(ISERROR(VLOOKUP($B1120,$AB:$AX,9,0)),0,(VLOOKUP($B1120,$AB:$AX,9,0)))</f>
        <v>0</v>
      </c>
      <c r="BK1120" s="165" t="n">
        <f aca="false">IF(ISERROR(VLOOKUP($B1120,$AB:$AX,10,0)),0,(VLOOKUP($B1120,$AB:$AX,10,0)))</f>
        <v>0</v>
      </c>
    </row>
    <row r="1121" customFormat="false" ht="12.75" hidden="true" customHeight="false" outlineLevel="0" collapsed="false">
      <c r="BB1121" s="85" t="n">
        <f aca="false">IF(ISERROR(VLOOKUP($B1121,$AB:$AX,1,0)),0,(VLOOKUP($B1121,$AB:$AX,1,0)))</f>
        <v>0</v>
      </c>
      <c r="BC1121" s="86" t="n">
        <f aca="false">IF(ISERROR(VLOOKUP($B1121,$AB:$AX,2,0)),0,(VLOOKUP($B1121,$AB:$AX,2,0)))</f>
        <v>0</v>
      </c>
      <c r="BD1121" s="164" t="n">
        <f aca="false">IF(ISERROR(VLOOKUP($B1121,$AB:$AX,3,0)),0,(VLOOKUP($B1121,$AB:$AX,3,0)))</f>
        <v>0</v>
      </c>
      <c r="BE1121" s="164" t="n">
        <f aca="false">IF(ISERROR(VLOOKUP($B1121,$AB:$AX,4,0)),0,(VLOOKUP($B1121,$AB:$AX,4,0)))</f>
        <v>0</v>
      </c>
      <c r="BF1121" s="164" t="n">
        <f aca="false">IF(ISERROR(VLOOKUP($B1121,$AB:$AX,5,0)),0,(VLOOKUP($B1121,$AB:$AX,5,0)))</f>
        <v>0</v>
      </c>
      <c r="BG1121" s="164" t="n">
        <f aca="false">IF(ISERROR(VLOOKUP($B1121,$AB:$AX,6,0)),0,(VLOOKUP($B1121,$AB:$AX,6,0)))</f>
        <v>0</v>
      </c>
      <c r="BH1121" s="164" t="n">
        <f aca="false">IF(ISERROR(VLOOKUP($B1121,$AB:$AX,7,0)),0,(VLOOKUP($B1121,$AB:$AX,7,0)))</f>
        <v>0</v>
      </c>
      <c r="BI1121" s="164" t="n">
        <f aca="false">IF(ISERROR(VLOOKUP($B1121,$AB:$AX,8,0)),0,(VLOOKUP($B1121,$AB:$AX,8,0)))</f>
        <v>0</v>
      </c>
      <c r="BJ1121" s="164" t="n">
        <f aca="false">IF(ISERROR(VLOOKUP($B1121,$AB:$AX,9,0)),0,(VLOOKUP($B1121,$AB:$AX,9,0)))</f>
        <v>0</v>
      </c>
      <c r="BK1121" s="165" t="n">
        <f aca="false">IF(ISERROR(VLOOKUP($B1121,$AB:$AX,10,0)),0,(VLOOKUP($B1121,$AB:$AX,10,0)))</f>
        <v>0</v>
      </c>
    </row>
    <row r="1122" customFormat="false" ht="12.75" hidden="true" customHeight="false" outlineLevel="0" collapsed="false">
      <c r="BB1122" s="85" t="n">
        <f aca="false">IF(ISERROR(VLOOKUP($B1122,$AB:$AX,1,0)),0,(VLOOKUP($B1122,$AB:$AX,1,0)))</f>
        <v>0</v>
      </c>
      <c r="BC1122" s="86" t="n">
        <f aca="false">IF(ISERROR(VLOOKUP($B1122,$AB:$AX,2,0)),0,(VLOOKUP($B1122,$AB:$AX,2,0)))</f>
        <v>0</v>
      </c>
      <c r="BD1122" s="164" t="n">
        <f aca="false">IF(ISERROR(VLOOKUP($B1122,$AB:$AX,3,0)),0,(VLOOKUP($B1122,$AB:$AX,3,0)))</f>
        <v>0</v>
      </c>
      <c r="BE1122" s="164" t="n">
        <f aca="false">IF(ISERROR(VLOOKUP($B1122,$AB:$AX,4,0)),0,(VLOOKUP($B1122,$AB:$AX,4,0)))</f>
        <v>0</v>
      </c>
      <c r="BF1122" s="164" t="n">
        <f aca="false">IF(ISERROR(VLOOKUP($B1122,$AB:$AX,5,0)),0,(VLOOKUP($B1122,$AB:$AX,5,0)))</f>
        <v>0</v>
      </c>
      <c r="BG1122" s="164" t="n">
        <f aca="false">IF(ISERROR(VLOOKUP($B1122,$AB:$AX,6,0)),0,(VLOOKUP($B1122,$AB:$AX,6,0)))</f>
        <v>0</v>
      </c>
      <c r="BH1122" s="164" t="n">
        <f aca="false">IF(ISERROR(VLOOKUP($B1122,$AB:$AX,7,0)),0,(VLOOKUP($B1122,$AB:$AX,7,0)))</f>
        <v>0</v>
      </c>
      <c r="BI1122" s="164" t="n">
        <f aca="false">IF(ISERROR(VLOOKUP($B1122,$AB:$AX,8,0)),0,(VLOOKUP($B1122,$AB:$AX,8,0)))</f>
        <v>0</v>
      </c>
      <c r="BJ1122" s="164" t="n">
        <f aca="false">IF(ISERROR(VLOOKUP($B1122,$AB:$AX,9,0)),0,(VLOOKUP($B1122,$AB:$AX,9,0)))</f>
        <v>0</v>
      </c>
      <c r="BK1122" s="165" t="n">
        <f aca="false">IF(ISERROR(VLOOKUP($B1122,$AB:$AX,10,0)),0,(VLOOKUP($B1122,$AB:$AX,10,0)))</f>
        <v>0</v>
      </c>
    </row>
    <row r="1123" customFormat="false" ht="12.75" hidden="true" customHeight="false" outlineLevel="0" collapsed="false">
      <c r="BB1123" s="85" t="n">
        <f aca="false">IF(ISERROR(VLOOKUP($B1123,$AB:$AX,1,0)),0,(VLOOKUP($B1123,$AB:$AX,1,0)))</f>
        <v>0</v>
      </c>
      <c r="BC1123" s="86" t="n">
        <f aca="false">IF(ISERROR(VLOOKUP($B1123,$AB:$AX,2,0)),0,(VLOOKUP($B1123,$AB:$AX,2,0)))</f>
        <v>0</v>
      </c>
      <c r="BD1123" s="164" t="n">
        <f aca="false">IF(ISERROR(VLOOKUP($B1123,$AB:$AX,3,0)),0,(VLOOKUP($B1123,$AB:$AX,3,0)))</f>
        <v>0</v>
      </c>
      <c r="BE1123" s="164" t="n">
        <f aca="false">IF(ISERROR(VLOOKUP($B1123,$AB:$AX,4,0)),0,(VLOOKUP($B1123,$AB:$AX,4,0)))</f>
        <v>0</v>
      </c>
      <c r="BF1123" s="164" t="n">
        <f aca="false">IF(ISERROR(VLOOKUP($B1123,$AB:$AX,5,0)),0,(VLOOKUP($B1123,$AB:$AX,5,0)))</f>
        <v>0</v>
      </c>
      <c r="BG1123" s="164" t="n">
        <f aca="false">IF(ISERROR(VLOOKUP($B1123,$AB:$AX,6,0)),0,(VLOOKUP($B1123,$AB:$AX,6,0)))</f>
        <v>0</v>
      </c>
      <c r="BH1123" s="164" t="n">
        <f aca="false">IF(ISERROR(VLOOKUP($B1123,$AB:$AX,7,0)),0,(VLOOKUP($B1123,$AB:$AX,7,0)))</f>
        <v>0</v>
      </c>
      <c r="BI1123" s="164" t="n">
        <f aca="false">IF(ISERROR(VLOOKUP($B1123,$AB:$AX,8,0)),0,(VLOOKUP($B1123,$AB:$AX,8,0)))</f>
        <v>0</v>
      </c>
      <c r="BJ1123" s="164" t="n">
        <f aca="false">IF(ISERROR(VLOOKUP($B1123,$AB:$AX,9,0)),0,(VLOOKUP($B1123,$AB:$AX,9,0)))</f>
        <v>0</v>
      </c>
      <c r="BK1123" s="165" t="n">
        <f aca="false">IF(ISERROR(VLOOKUP($B1123,$AB:$AX,10,0)),0,(VLOOKUP($B1123,$AB:$AX,10,0)))</f>
        <v>0</v>
      </c>
    </row>
    <row r="1124" customFormat="false" ht="12.75" hidden="true" customHeight="false" outlineLevel="0" collapsed="false">
      <c r="BB1124" s="85" t="n">
        <f aca="false">IF(ISERROR(VLOOKUP($B1124,$AB:$AX,1,0)),0,(VLOOKUP($B1124,$AB:$AX,1,0)))</f>
        <v>0</v>
      </c>
      <c r="BC1124" s="86" t="n">
        <f aca="false">IF(ISERROR(VLOOKUP($B1124,$AB:$AX,2,0)),0,(VLOOKUP($B1124,$AB:$AX,2,0)))</f>
        <v>0</v>
      </c>
      <c r="BD1124" s="164" t="n">
        <f aca="false">IF(ISERROR(VLOOKUP($B1124,$AB:$AX,3,0)),0,(VLOOKUP($B1124,$AB:$AX,3,0)))</f>
        <v>0</v>
      </c>
      <c r="BE1124" s="164" t="n">
        <f aca="false">IF(ISERROR(VLOOKUP($B1124,$AB:$AX,4,0)),0,(VLOOKUP($B1124,$AB:$AX,4,0)))</f>
        <v>0</v>
      </c>
      <c r="BF1124" s="164" t="n">
        <f aca="false">IF(ISERROR(VLOOKUP($B1124,$AB:$AX,5,0)),0,(VLOOKUP($B1124,$AB:$AX,5,0)))</f>
        <v>0</v>
      </c>
      <c r="BG1124" s="164" t="n">
        <f aca="false">IF(ISERROR(VLOOKUP($B1124,$AB:$AX,6,0)),0,(VLOOKUP($B1124,$AB:$AX,6,0)))</f>
        <v>0</v>
      </c>
      <c r="BH1124" s="164" t="n">
        <f aca="false">IF(ISERROR(VLOOKUP($B1124,$AB:$AX,7,0)),0,(VLOOKUP($B1124,$AB:$AX,7,0)))</f>
        <v>0</v>
      </c>
      <c r="BI1124" s="164" t="n">
        <f aca="false">IF(ISERROR(VLOOKUP($B1124,$AB:$AX,8,0)),0,(VLOOKUP($B1124,$AB:$AX,8,0)))</f>
        <v>0</v>
      </c>
      <c r="BJ1124" s="164" t="n">
        <f aca="false">IF(ISERROR(VLOOKUP($B1124,$AB:$AX,9,0)),0,(VLOOKUP($B1124,$AB:$AX,9,0)))</f>
        <v>0</v>
      </c>
      <c r="BK1124" s="165" t="n">
        <f aca="false">IF(ISERROR(VLOOKUP($B1124,$AB:$AX,10,0)),0,(VLOOKUP($B1124,$AB:$AX,10,0)))</f>
        <v>0</v>
      </c>
    </row>
    <row r="1125" customFormat="false" ht="12.75" hidden="true" customHeight="false" outlineLevel="0" collapsed="false">
      <c r="BB1125" s="85" t="n">
        <f aca="false">IF(ISERROR(VLOOKUP($B1125,$AB:$AX,1,0)),0,(VLOOKUP($B1125,$AB:$AX,1,0)))</f>
        <v>0</v>
      </c>
      <c r="BC1125" s="86" t="n">
        <f aca="false">IF(ISERROR(VLOOKUP($B1125,$AB:$AX,2,0)),0,(VLOOKUP($B1125,$AB:$AX,2,0)))</f>
        <v>0</v>
      </c>
      <c r="BD1125" s="164" t="n">
        <f aca="false">IF(ISERROR(VLOOKUP($B1125,$AB:$AX,3,0)),0,(VLOOKUP($B1125,$AB:$AX,3,0)))</f>
        <v>0</v>
      </c>
      <c r="BE1125" s="164" t="n">
        <f aca="false">IF(ISERROR(VLOOKUP($B1125,$AB:$AX,4,0)),0,(VLOOKUP($B1125,$AB:$AX,4,0)))</f>
        <v>0</v>
      </c>
      <c r="BF1125" s="164" t="n">
        <f aca="false">IF(ISERROR(VLOOKUP($B1125,$AB:$AX,5,0)),0,(VLOOKUP($B1125,$AB:$AX,5,0)))</f>
        <v>0</v>
      </c>
      <c r="BG1125" s="164" t="n">
        <f aca="false">IF(ISERROR(VLOOKUP($B1125,$AB:$AX,6,0)),0,(VLOOKUP($B1125,$AB:$AX,6,0)))</f>
        <v>0</v>
      </c>
      <c r="BH1125" s="164" t="n">
        <f aca="false">IF(ISERROR(VLOOKUP($B1125,$AB:$AX,7,0)),0,(VLOOKUP($B1125,$AB:$AX,7,0)))</f>
        <v>0</v>
      </c>
      <c r="BI1125" s="164" t="n">
        <f aca="false">IF(ISERROR(VLOOKUP($B1125,$AB:$AX,8,0)),0,(VLOOKUP($B1125,$AB:$AX,8,0)))</f>
        <v>0</v>
      </c>
      <c r="BJ1125" s="164" t="n">
        <f aca="false">IF(ISERROR(VLOOKUP($B1125,$AB:$AX,9,0)),0,(VLOOKUP($B1125,$AB:$AX,9,0)))</f>
        <v>0</v>
      </c>
      <c r="BK1125" s="165" t="n">
        <f aca="false">IF(ISERROR(VLOOKUP($B1125,$AB:$AX,10,0)),0,(VLOOKUP($B1125,$AB:$AX,10,0)))</f>
        <v>0</v>
      </c>
    </row>
    <row r="1126" customFormat="false" ht="12.75" hidden="false" customHeight="false" outlineLevel="0" collapsed="false">
      <c r="BB1126" s="85" t="n">
        <f aca="false">IF(ISERROR(VLOOKUP($B1126,$AB:$AX,1,0)),0,(VLOOKUP($B1126,$AB:$AX,1,0)))</f>
        <v>0</v>
      </c>
      <c r="BC1126" s="86" t="n">
        <f aca="false">IF(ISERROR(VLOOKUP($B1126,$AB:$AX,2,0)),0,(VLOOKUP($B1126,$AB:$AX,2,0)))</f>
        <v>0</v>
      </c>
      <c r="BD1126" s="164" t="n">
        <f aca="false">IF(ISERROR(VLOOKUP($B1126,$AB:$AX,3,0)),0,(VLOOKUP($B1126,$AB:$AX,3,0)))</f>
        <v>0</v>
      </c>
      <c r="BE1126" s="164" t="n">
        <f aca="false">IF(ISERROR(VLOOKUP($B1126,$AB:$AX,4,0)),0,(VLOOKUP($B1126,$AB:$AX,4,0)))</f>
        <v>0</v>
      </c>
      <c r="BF1126" s="164" t="n">
        <f aca="false">IF(ISERROR(VLOOKUP($B1126,$AB:$AX,5,0)),0,(VLOOKUP($B1126,$AB:$AX,5,0)))</f>
        <v>0</v>
      </c>
      <c r="BG1126" s="164" t="n">
        <f aca="false">IF(ISERROR(VLOOKUP($B1126,$AB:$AX,6,0)),0,(VLOOKUP($B1126,$AB:$AX,6,0)))</f>
        <v>0</v>
      </c>
      <c r="BH1126" s="164" t="n">
        <f aca="false">IF(ISERROR(VLOOKUP($B1126,$AB:$AX,7,0)),0,(VLOOKUP($B1126,$AB:$AX,7,0)))</f>
        <v>0</v>
      </c>
      <c r="BI1126" s="164" t="n">
        <f aca="false">IF(ISERROR(VLOOKUP($B1126,$AB:$AX,8,0)),0,(VLOOKUP($B1126,$AB:$AX,8,0)))</f>
        <v>0</v>
      </c>
      <c r="BJ1126" s="164" t="n">
        <f aca="false">IF(ISERROR(VLOOKUP($B1126,$AB:$AX,9,0)),0,(VLOOKUP($B1126,$AB:$AX,9,0)))</f>
        <v>0</v>
      </c>
      <c r="BK1126" s="165" t="n">
        <f aca="false">IF(ISERROR(VLOOKUP($B1126,$AB:$AX,10,0)),0,(VLOOKUP($B1126,$AB:$AX,10,0)))</f>
        <v>0</v>
      </c>
    </row>
    <row r="1127" customFormat="false" ht="12.75" hidden="true" customHeight="false" outlineLevel="0" collapsed="false"/>
    <row r="1128" customFormat="false" ht="12.75" hidden="true" customHeight="false" outlineLevel="0" collapsed="false"/>
    <row r="1129" customFormat="false" ht="12.75" hidden="true" customHeight="false" outlineLevel="0" collapsed="false"/>
    <row r="1130" customFormat="false" ht="12.75" hidden="true" customHeight="false" outlineLevel="0" collapsed="false"/>
    <row r="1131" customFormat="false" ht="12.75" hidden="true" customHeight="false" outlineLevel="0" collapsed="false"/>
    <row r="1132" customFormat="false" ht="12.75" hidden="true" customHeight="false" outlineLevel="0" collapsed="false"/>
    <row r="1133" customFormat="false" ht="12.75" hidden="true" customHeight="false" outlineLevel="0" collapsed="false"/>
    <row r="1134" customFormat="false" ht="12.75" hidden="true" customHeight="false" outlineLevel="0" collapsed="false"/>
    <row r="1135" customFormat="false" ht="12.75" hidden="true" customHeight="false" outlineLevel="0" collapsed="false"/>
    <row r="1136" customFormat="false" ht="12.75" hidden="true" customHeight="false" outlineLevel="0" collapsed="false"/>
    <row r="1137" customFormat="false" ht="12.75" hidden="true" customHeight="false" outlineLevel="0" collapsed="false"/>
    <row r="1138" customFormat="false" ht="12.75" hidden="true" customHeight="false" outlineLevel="0" collapsed="false"/>
    <row r="1139" customFormat="false" ht="12.75" hidden="true" customHeight="false" outlineLevel="0" collapsed="false"/>
    <row r="1140" customFormat="false" ht="12.75" hidden="true" customHeight="false" outlineLevel="0" collapsed="false"/>
    <row r="1141" customFormat="false" ht="12.75" hidden="true" customHeight="false" outlineLevel="0" collapsed="false"/>
    <row r="1142" customFormat="false" ht="12.75" hidden="true" customHeight="false" outlineLevel="0" collapsed="false"/>
    <row r="1143" customFormat="false" ht="12.75" hidden="true" customHeight="false" outlineLevel="0" collapsed="false"/>
    <row r="1144" customFormat="false" ht="12.75" hidden="true" customHeight="false" outlineLevel="0" collapsed="false"/>
    <row r="1145" customFormat="false" ht="12.75" hidden="true" customHeight="false" outlineLevel="0" collapsed="false"/>
    <row r="1146" customFormat="false" ht="12.75" hidden="true" customHeight="false" outlineLevel="0" collapsed="false"/>
    <row r="1147" customFormat="false" ht="12.75" hidden="true" customHeight="false" outlineLevel="0" collapsed="false"/>
    <row r="1148" customFormat="false" ht="12.75" hidden="true" customHeight="false" outlineLevel="0" collapsed="false"/>
    <row r="1158" customFormat="false" ht="12.75" hidden="true" customHeight="false" outlineLevel="0" collapsed="false"/>
    <row r="1159" customFormat="false" ht="12.75" hidden="true" customHeight="false" outlineLevel="0" collapsed="false"/>
    <row r="1160" customFormat="false" ht="12.75" hidden="true" customHeight="false" outlineLevel="0" collapsed="false"/>
    <row r="1161" customFormat="false" ht="12.75" hidden="true" customHeight="false" outlineLevel="0" collapsed="false"/>
    <row r="1162" customFormat="false" ht="12.75" hidden="true" customHeight="false" outlineLevel="0" collapsed="false"/>
    <row r="1163" customFormat="false" ht="12.75" hidden="true" customHeight="false" outlineLevel="0" collapsed="false"/>
    <row r="1164" customFormat="false" ht="12.75" hidden="true" customHeight="false" outlineLevel="0" collapsed="false"/>
    <row r="1165" customFormat="false" ht="12.75" hidden="true" customHeight="false" outlineLevel="0" collapsed="false"/>
    <row r="1166" customFormat="false" ht="12.75" hidden="true" customHeight="false" outlineLevel="0" collapsed="false"/>
    <row r="1167" customFormat="false" ht="12.75" hidden="true" customHeight="false" outlineLevel="0" collapsed="false"/>
    <row r="1168" customFormat="false" ht="12.75" hidden="true" customHeight="false" outlineLevel="0" collapsed="false"/>
    <row r="1169" customFormat="false" ht="12.75" hidden="true" customHeight="false" outlineLevel="0" collapsed="false"/>
    <row r="1170" customFormat="false" ht="12.75" hidden="true" customHeight="false" outlineLevel="0" collapsed="false"/>
    <row r="1171" customFormat="false" ht="12.75" hidden="true" customHeight="false" outlineLevel="0" collapsed="false"/>
    <row r="1172" customFormat="false" ht="12.75" hidden="true" customHeight="false" outlineLevel="0" collapsed="false"/>
    <row r="1173" customFormat="false" ht="12.75" hidden="true" customHeight="false" outlineLevel="0" collapsed="false"/>
    <row r="1174" customFormat="false" ht="12.75" hidden="true" customHeight="false" outlineLevel="0" collapsed="false"/>
    <row r="1175" customFormat="false" ht="12.75" hidden="true" customHeight="false" outlineLevel="0" collapsed="false"/>
    <row r="1176" customFormat="false" ht="12.75" hidden="true" customHeight="false" outlineLevel="0" collapsed="false"/>
    <row r="1177" customFormat="false" ht="12.75" hidden="true" customHeight="false" outlineLevel="0" collapsed="false"/>
    <row r="1178" customFormat="false" ht="12.75" hidden="true" customHeight="false" outlineLevel="0" collapsed="false"/>
    <row r="1179" customFormat="false" ht="12.75" hidden="true" customHeight="false" outlineLevel="0" collapsed="false"/>
    <row r="1180" customFormat="false" ht="12.75" hidden="true" customHeight="false" outlineLevel="0" collapsed="false"/>
    <row r="1181" customFormat="false" ht="12.75" hidden="true" customHeight="false" outlineLevel="0" collapsed="false"/>
    <row r="1182" customFormat="false" ht="12.75" hidden="true" customHeight="false" outlineLevel="0" collapsed="false"/>
    <row r="1183" customFormat="false" ht="12.75" hidden="true" customHeight="false" outlineLevel="0" collapsed="false"/>
    <row r="1184" customFormat="false" ht="12.75" hidden="true" customHeight="false" outlineLevel="0" collapsed="false"/>
    <row r="1185" customFormat="false" ht="12.75" hidden="true" customHeight="false" outlineLevel="0" collapsed="false"/>
    <row r="1186" customFormat="false" ht="12.75" hidden="true" customHeight="false" outlineLevel="0" collapsed="false"/>
    <row r="1187" customFormat="false" ht="12.75" hidden="true" customHeight="false" outlineLevel="0" collapsed="false"/>
    <row r="1188" customFormat="false" ht="12.75" hidden="true" customHeight="false" outlineLevel="0" collapsed="false"/>
    <row r="1189" customFormat="false" ht="12.75" hidden="true" customHeight="false" outlineLevel="0" collapsed="false"/>
    <row r="1190" customFormat="false" ht="12.75" hidden="true" customHeight="false" outlineLevel="0" collapsed="false"/>
    <row r="1191" customFormat="false" ht="12.75" hidden="true" customHeight="false" outlineLevel="0" collapsed="false"/>
    <row r="1192" customFormat="false" ht="12.75" hidden="true" customHeight="false" outlineLevel="0" collapsed="false"/>
    <row r="1193" customFormat="false" ht="12.75" hidden="true" customHeight="false" outlineLevel="0" collapsed="false"/>
    <row r="1194" customFormat="false" ht="12.75" hidden="true" customHeight="false" outlineLevel="0" collapsed="false"/>
    <row r="1195" customFormat="false" ht="12.75" hidden="true" customHeight="false" outlineLevel="0" collapsed="false"/>
    <row r="1196" customFormat="false" ht="12.75" hidden="true" customHeight="false" outlineLevel="0" collapsed="false"/>
    <row r="1197" customFormat="false" ht="12.75" hidden="true" customHeight="false" outlineLevel="0" collapsed="false"/>
    <row r="1199" customFormat="false" ht="12.75" hidden="true" customHeight="false" outlineLevel="0" collapsed="false"/>
    <row r="1200" customFormat="false" ht="12.75" hidden="true" customHeight="false" outlineLevel="0" collapsed="false"/>
    <row r="1201" customFormat="false" ht="12.75" hidden="true" customHeight="false" outlineLevel="0" collapsed="false"/>
    <row r="1202" customFormat="false" ht="12.75" hidden="true" customHeight="false" outlineLevel="0" collapsed="false"/>
    <row r="1203" customFormat="false" ht="12.75" hidden="true" customHeight="false" outlineLevel="0" collapsed="false"/>
    <row r="1204" customFormat="false" ht="12.75" hidden="true" customHeight="false" outlineLevel="0" collapsed="false"/>
    <row r="1205" customFormat="false" ht="12.75" hidden="true" customHeight="false" outlineLevel="0" collapsed="false"/>
    <row r="1206" customFormat="false" ht="12.75" hidden="true" customHeight="false" outlineLevel="0" collapsed="false"/>
    <row r="1207" customFormat="false" ht="12.75" hidden="true" customHeight="false" outlineLevel="0" collapsed="false"/>
    <row r="1208" customFormat="false" ht="12.75" hidden="true" customHeight="false" outlineLevel="0" collapsed="false"/>
    <row r="1209" customFormat="false" ht="12.75" hidden="true" customHeight="false" outlineLevel="0" collapsed="false"/>
    <row r="1210" customFormat="false" ht="12.75" hidden="true" customHeight="false" outlineLevel="0" collapsed="false"/>
    <row r="1211" customFormat="false" ht="12.75" hidden="true" customHeight="false" outlineLevel="0" collapsed="false"/>
    <row r="1212" customFormat="false" ht="12.75" hidden="true" customHeight="false" outlineLevel="0" collapsed="false"/>
    <row r="1213" customFormat="false" ht="12.75" hidden="true" customHeight="false" outlineLevel="0" collapsed="false"/>
    <row r="1214" customFormat="false" ht="12.75" hidden="true" customHeight="false" outlineLevel="0" collapsed="false"/>
    <row r="1215" customFormat="false" ht="12.75" hidden="true" customHeight="false" outlineLevel="0" collapsed="false"/>
    <row r="1216" customFormat="false" ht="12.75" hidden="true" customHeight="false" outlineLevel="0" collapsed="false"/>
    <row r="1217" customFormat="false" ht="12.75" hidden="true" customHeight="false" outlineLevel="0" collapsed="false"/>
    <row r="1218" customFormat="false" ht="12.75" hidden="true" customHeight="false" outlineLevel="0" collapsed="false"/>
    <row r="1219" customFormat="false" ht="12.75" hidden="true" customHeight="false" outlineLevel="0" collapsed="false"/>
    <row r="1220" customFormat="false" ht="12.75" hidden="true" customHeight="false" outlineLevel="0" collapsed="false"/>
  </sheetData>
  <conditionalFormatting sqref="B1071 B6:B68 B70:C75 B111 B175 B239 B303 B367 B431 B495 B559 B623 B687 B751 B815 B879 B943 B1007 C6:K69 G326">
    <cfRule type="cellIs" priority="2" operator="notEqual" aboveAverage="0" equalAverage="0" bottom="0" percent="0" rank="0" text="" dxfId="5">
      <formula>BB1071</formula>
    </cfRule>
  </conditionalFormatting>
  <conditionalFormatting sqref="BB6:BK1126">
    <cfRule type="cellIs" priority="3" operator="notEqual" aboveAverage="0" equalAverage="0" bottom="0" percent="0" rank="0" text="" dxfId="6">
      <formula>B6</formula>
    </cfRule>
  </conditionalFormatting>
  <printOptions headings="false" gridLines="false" gridLinesSet="true" horizontalCentered="false" verticalCentered="false"/>
  <pageMargins left="0.354166666666667" right="0.354166666666667" top="0.511805555555556" bottom="0.472222222222222" header="0.511811023622047" footer="0.236111111111111"/>
  <pageSetup paperSize="9" scale="100" fitToWidth="1" fitToHeight="1" pageOrder="downThenOver" orientation="landscape" blackAndWhite="false" draft="false" cellComments="none" horizontalDpi="300" verticalDpi="300" copies="1"/>
  <headerFooter differentFirst="false" differentOddEven="false">
    <oddHeader/>
    <oddFooter>&amp;LPrinted &amp;D   &amp;T&amp;CCONFIDENTIAL
FOR INTERNAL USE ONLY&amp;RPage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1.Unhide_all">
                <anchor moveWithCells="true" sizeWithCells="false">
                  <from>
                    <xdr:col>4</xdr:col>
                    <xdr:colOff>381960</xdr:colOff>
                    <xdr:row>1</xdr:row>
                    <xdr:rowOff>77400</xdr:rowOff>
                  </from>
                  <to>
                    <xdr:col>6</xdr:col>
                    <xdr:colOff>252720</xdr:colOff>
                    <xdr:row>2</xdr:row>
                    <xdr:rowOff>-171720</xdr:rowOff>
                  </to>
                </anchor>
              </controlPr>
            </control>
          </mc:Choice>
        </mc:AlternateContent>
        <mc:AlternateContent xmlns:mc="http://schemas.openxmlformats.org/markup-compatibility/2006">
          <mc:Choice Requires="x14">
            <control shapeId="1002" r:id="rId5" name="Button 3">
              <controlPr defaultSize="0" print="false" autoFill="0" autoPict="0" macro="Module3.view_archived_deals">
                <anchor moveWithCells="true" sizeWithCells="false">
                  <from>
                    <xdr:col>6</xdr:col>
                    <xdr:colOff>392040</xdr:colOff>
                    <xdr:row>1</xdr:row>
                    <xdr:rowOff>77400</xdr:rowOff>
                  </from>
                  <to>
                    <xdr:col>7</xdr:col>
                    <xdr:colOff>887400</xdr:colOff>
                    <xdr:row>2</xdr:row>
                    <xdr:rowOff>-191160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375"/>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selection pane="topLeft" activeCell="E32" activeCellId="0" sqref="E32"/>
    </sheetView>
  </sheetViews>
  <sheetFormatPr defaultColWidth="9.13671875" defaultRowHeight="12.75" customHeight="true" zeroHeight="false" outlineLevelRow="0" outlineLevelCol="0"/>
  <cols>
    <col collapsed="false" customWidth="true" hidden="false" outlineLevel="0" max="1" min="1" style="6" width="7.99"/>
    <col collapsed="false" customWidth="true" hidden="false" outlineLevel="0" max="2" min="2" style="175" width="15.41"/>
    <col collapsed="false" customWidth="true" hidden="false" outlineLevel="0" max="3" min="3" style="175" width="10.13"/>
    <col collapsed="false" customWidth="true" hidden="false" outlineLevel="0" max="4" min="4" style="176" width="9.56"/>
    <col collapsed="false" customWidth="true" hidden="false" outlineLevel="0" max="5" min="5" style="6" width="10.13"/>
    <col collapsed="false" customWidth="false" hidden="false" outlineLevel="0" max="6" min="6" style="6" width="9.14"/>
    <col collapsed="false" customWidth="true" hidden="false" outlineLevel="0" max="7" min="7" style="6" width="13.28"/>
    <col collapsed="false" customWidth="false" hidden="false" outlineLevel="0" max="8" min="8" style="6" width="9.14"/>
    <col collapsed="false" customWidth="true" hidden="false" outlineLevel="0" max="9" min="9" style="6" width="11.56"/>
    <col collapsed="false" customWidth="true" hidden="false" outlineLevel="0" max="10" min="10" style="6" width="11.28"/>
    <col collapsed="false" customWidth="true" hidden="false" outlineLevel="0" max="12" min="11" style="6" width="11.7"/>
    <col collapsed="false" customWidth="true" hidden="false" outlineLevel="0" max="13" min="13" style="6" width="13.56"/>
    <col collapsed="false" customWidth="true" hidden="false" outlineLevel="0" max="14" min="14" style="6" width="9.7"/>
    <col collapsed="false" customWidth="true" hidden="false" outlineLevel="0" max="15" min="15" style="6" width="10.41"/>
    <col collapsed="false" customWidth="true" hidden="false" outlineLevel="0" max="16" min="16" style="6" width="10.99"/>
    <col collapsed="false" customWidth="true" hidden="false" outlineLevel="0" max="17" min="17" style="6" width="11.42"/>
    <col collapsed="false" customWidth="true" hidden="false" outlineLevel="0" max="18" min="18" style="6" width="28.41"/>
    <col collapsed="false" customWidth="false" hidden="false" outlineLevel="0" max="257" min="19" style="6" width="9.14"/>
  </cols>
  <sheetData>
    <row r="1" customFormat="false" ht="63.75" hidden="false" customHeight="true" outlineLevel="0" collapsed="false">
      <c r="A1" s="54"/>
      <c r="B1" s="177" t="s">
        <v>1786</v>
      </c>
      <c r="C1" s="177"/>
      <c r="D1" s="178" t="s">
        <v>10</v>
      </c>
      <c r="E1" s="45" t="s">
        <v>11</v>
      </c>
      <c r="F1" s="44" t="s">
        <v>12</v>
      </c>
      <c r="G1" s="44" t="s">
        <v>13</v>
      </c>
      <c r="H1" s="46" t="s">
        <v>14</v>
      </c>
      <c r="I1" s="47" t="s">
        <v>15</v>
      </c>
      <c r="J1" s="48" t="s">
        <v>16</v>
      </c>
      <c r="K1" s="49" t="s">
        <v>17</v>
      </c>
      <c r="L1" s="50" t="s">
        <v>18</v>
      </c>
      <c r="M1" s="51" t="s">
        <v>19</v>
      </c>
      <c r="N1" s="52" t="s">
        <v>20</v>
      </c>
      <c r="O1" s="51" t="s">
        <v>21</v>
      </c>
      <c r="P1" s="52" t="s">
        <v>22</v>
      </c>
      <c r="Q1" s="49" t="s">
        <v>23</v>
      </c>
      <c r="R1" s="53" t="s">
        <v>24</v>
      </c>
      <c r="S1" s="44" t="s">
        <v>1730</v>
      </c>
      <c r="T1" s="46" t="s">
        <v>1731</v>
      </c>
      <c r="U1" s="47" t="s">
        <v>1732</v>
      </c>
      <c r="V1" s="48" t="s">
        <v>1733</v>
      </c>
      <c r="W1" s="49" t="s">
        <v>1734</v>
      </c>
      <c r="X1" s="49" t="s">
        <v>1735</v>
      </c>
      <c r="Y1" s="49" t="s">
        <v>1736</v>
      </c>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c r="IW1" s="54"/>
    </row>
    <row r="2" customFormat="false" ht="12.75" hidden="false" customHeight="false" outlineLevel="0" collapsed="false">
      <c r="A2" s="6" t="s">
        <v>25</v>
      </c>
      <c r="B2" s="179" t="n">
        <f aca="false">'Detail Pipeline'!$AB$3</f>
        <v>37033.4099255787</v>
      </c>
      <c r="C2" s="180" t="str">
        <f aca="false">IF((VLOOKUP($A2,'Detail Pipeline'!$AA:$AX,2,0))=0,"",(VLOOKUP($A2,'Detail Pipeline'!$AA:$AX,2,0)))</f>
        <v>UK GAS</v>
      </c>
      <c r="D2" s="6"/>
      <c r="E2" s="176" t="str">
        <f aca="false">IF((VLOOKUP($A2,'Detail Pipeline'!$AA:$AX,3,0))=0,"",(VLOOKUP($A2,'Detail Pipeline'!$AA:$AX,3,0)))</f>
        <v/>
      </c>
      <c r="F2" s="176" t="str">
        <f aca="false">IF((VLOOKUP($A2,'Detail Pipeline'!$AA:$AX,4,0))=0,"",(VLOOKUP($A2,'Detail Pipeline'!$AA:$AX,4,0)))</f>
        <v/>
      </c>
      <c r="G2" s="176" t="str">
        <f aca="false">IF((VLOOKUP($A2,'Detail Pipeline'!$AA:$AX,5,0))=0,"",(VLOOKUP($A2,'Detail Pipeline'!$AA:$AX,5,0)))</f>
        <v/>
      </c>
      <c r="H2" s="176" t="str">
        <f aca="false">IF((VLOOKUP($A2,'Detail Pipeline'!$AA:$AX,6,0))=0,"",(VLOOKUP($A2,'Detail Pipeline'!$AA:$AX,6,0)))</f>
        <v/>
      </c>
      <c r="I2" s="176" t="str">
        <f aca="false">IF((VLOOKUP($A2,'Detail Pipeline'!$AA:$AX,7,0))=0,"",(VLOOKUP($A2,'Detail Pipeline'!$AA:$AX,7,0)))</f>
        <v/>
      </c>
      <c r="J2" s="176" t="str">
        <f aca="false">IF((VLOOKUP($A2,'Detail Pipeline'!$AA:$AX,8,0))=0,"",(VLOOKUP($A2,'Detail Pipeline'!$AA:$AX,8,0)))</f>
        <v/>
      </c>
      <c r="K2" s="176" t="str">
        <f aca="false">IF((VLOOKUP($A2,'Detail Pipeline'!$AA:$AX,9,0))=0,"",(VLOOKUP($A2,'Detail Pipeline'!$AA:$AX,9,0)))</f>
        <v/>
      </c>
      <c r="L2" s="176" t="str">
        <f aca="false">IF((VLOOKUP($A2,'Detail Pipeline'!$AA:$AX,10,0))=0,"",(VLOOKUP($A2,'Detail Pipeline'!$AA:$AX,10,0)))</f>
        <v/>
      </c>
      <c r="M2" s="176" t="str">
        <f aca="false">IF((VLOOKUP($A2,'Detail Pipeline'!$AA:$AX,11,0))=0,"",(VLOOKUP($A2,'Detail Pipeline'!$AA:$AX,11,0)))</f>
        <v/>
      </c>
      <c r="N2" s="176" t="str">
        <f aca="false">IF((VLOOKUP($A2,'Detail Pipeline'!$AA:$AX,12,0))=0,"",(VLOOKUP($A2,'Detail Pipeline'!$AA:$AX,12,0)))</f>
        <v/>
      </c>
      <c r="O2" s="176" t="str">
        <f aca="false">IF((VLOOKUP($A2,'Detail Pipeline'!$AA:$AX,13,0))=0,"",(VLOOKUP($A2,'Detail Pipeline'!$AA:$AX,13,0)))</f>
        <v/>
      </c>
      <c r="P2" s="176" t="str">
        <f aca="false">IF((VLOOKUP($A2,'Detail Pipeline'!$AA:$AX,14,0))=0,"",(VLOOKUP($A2,'Detail Pipeline'!$AA:$AX,14,0)))</f>
        <v/>
      </c>
      <c r="Q2" s="176" t="str">
        <f aca="false">IF((VLOOKUP($A2,'Detail Pipeline'!$AA:$AX,15,0))=0,"",(VLOOKUP($A2,'Detail Pipeline'!$AA:$AX,15,0)))</f>
        <v/>
      </c>
      <c r="R2" s="176" t="str">
        <f aca="false">IF((VLOOKUP($A2,'Detail Pipeline'!$AA:$AX,16,0))=0,"",(VLOOKUP($A2,'Detail Pipeline'!$AA:$AX,16,0)))</f>
        <v/>
      </c>
      <c r="S2" s="176" t="str">
        <f aca="false">IF((VLOOKUP($A2,Contacts!$AA:$AX,5,0))=0,"",(VLOOKUP($A2,Contacts!$AA:$AX,5,0)))</f>
        <v/>
      </c>
      <c r="T2" s="176" t="str">
        <f aca="false">IF((VLOOKUP($A2,Contacts!$AA:$AX,6,0))=0,"",(VLOOKUP($A2,Contacts!$AA:$AX,6,0)))</f>
        <v/>
      </c>
      <c r="U2" s="176" t="str">
        <f aca="false">IF((VLOOKUP($A2,Contacts!$AA:$AX,7,0))=0,"",(VLOOKUP($A2,Contacts!$AA:$AX,7,0)))</f>
        <v/>
      </c>
      <c r="V2" s="176" t="str">
        <f aca="false">IF((VLOOKUP($A2,Contacts!$AA:$AX,8,0))=0,"",(VLOOKUP($A2,Contacts!$AA:$AX,8,0)))</f>
        <v/>
      </c>
      <c r="W2" s="176" t="str">
        <f aca="false">IF((VLOOKUP($A2,Contacts!$AA:$AX,9,0))=0,"",(VLOOKUP($A2,Contacts!$AA:$AX,9,0)))</f>
        <v/>
      </c>
      <c r="X2" s="176" t="str">
        <f aca="false">IF((VLOOKUP($A2,Contacts!$AA:$AX,10,0))=0,"",(VLOOKUP($A2,Contacts!$AA:$AX,10,0)))</f>
        <v/>
      </c>
      <c r="Y2" s="176" t="str">
        <f aca="false">IF((VLOOKUP($A2,Contacts!$AA:$AX,11,0))=0,"",(VLOOKUP($A2,Contacts!$AA:$AX,11,0)))</f>
        <v/>
      </c>
    </row>
    <row r="3" customFormat="false" ht="12.75" hidden="false" customHeight="false" outlineLevel="0" collapsed="false">
      <c r="A3" s="6" t="s">
        <v>162</v>
      </c>
      <c r="B3" s="175" t="n">
        <f aca="false">'Detail Pipeline'!$AB$3</f>
        <v>37033.4099255787</v>
      </c>
      <c r="C3" s="175" t="str">
        <f aca="false">$C$2</f>
        <v>UK GAS</v>
      </c>
      <c r="D3" s="176" t="str">
        <f aca="false">IF((VLOOKUP($A3,'Detail Pipeline'!$AA:$AX,2,0))=0,"",(VLOOKUP($A3,'Detail Pipeline'!$AA:$AX,2,0)))</f>
        <v/>
      </c>
      <c r="E3" s="176" t="str">
        <f aca="false">IF((VLOOKUP($A3,'Detail Pipeline'!$AA:$AX,3,0))=0,"",(VLOOKUP($A3,'Detail Pipeline'!$AA:$AX,3,0)))</f>
        <v/>
      </c>
      <c r="F3" s="176" t="str">
        <f aca="false">IF((VLOOKUP($A3,'Detail Pipeline'!$AA:$AX,4,0))=0,"",(VLOOKUP($A3,'Detail Pipeline'!$AA:$AX,4,0)))</f>
        <v/>
      </c>
      <c r="G3" s="176" t="str">
        <f aca="false">IF((VLOOKUP($A3,'Detail Pipeline'!$AA:$AX,5,0))=0,"",(VLOOKUP($A3,'Detail Pipeline'!$AA:$AX,5,0)))</f>
        <v/>
      </c>
      <c r="H3" s="176" t="str">
        <f aca="false">IF((VLOOKUP($A3,'Detail Pipeline'!$AA:$AX,6,0))=0,"",(VLOOKUP($A3,'Detail Pipeline'!$AA:$AX,6,0)))</f>
        <v/>
      </c>
      <c r="I3" s="176" t="str">
        <f aca="false">IF((VLOOKUP($A3,'Detail Pipeline'!$AA:$AX,7,0))=0,"",(VLOOKUP($A3,'Detail Pipeline'!$AA:$AX,7,0)))</f>
        <v/>
      </c>
      <c r="J3" s="176" t="str">
        <f aca="false">IF((VLOOKUP($A3,'Detail Pipeline'!$AA:$AX,8,0))=0,"",(VLOOKUP($A3,'Detail Pipeline'!$AA:$AX,8,0)))</f>
        <v/>
      </c>
      <c r="K3" s="176" t="str">
        <f aca="false">IF((VLOOKUP($A3,'Detail Pipeline'!$AA:$AX,9,0))=0,"",(VLOOKUP($A3,'Detail Pipeline'!$AA:$AX,9,0)))</f>
        <v/>
      </c>
      <c r="L3" s="176" t="str">
        <f aca="false">IF((VLOOKUP($A3,'Detail Pipeline'!$AA:$AX,10,0))=0,"",(VLOOKUP($A3,'Detail Pipeline'!$AA:$AX,10,0)))</f>
        <v/>
      </c>
      <c r="M3" s="176" t="str">
        <f aca="false">IF((VLOOKUP($A3,'Detail Pipeline'!$AA:$AX,11,0))=0,"",(VLOOKUP($A3,'Detail Pipeline'!$AA:$AX,11,0)))</f>
        <v/>
      </c>
      <c r="N3" s="176" t="str">
        <f aca="false">IF((VLOOKUP($A3,'Detail Pipeline'!$AA:$AX,12,0))=0,"",(VLOOKUP($A3,'Detail Pipeline'!$AA:$AX,12,0)))</f>
        <v/>
      </c>
      <c r="O3" s="176" t="str">
        <f aca="false">IF((VLOOKUP($A3,'Detail Pipeline'!$AA:$AX,13,0))=0,"",(VLOOKUP($A3,'Detail Pipeline'!$AA:$AX,13,0)))</f>
        <v/>
      </c>
      <c r="P3" s="176" t="str">
        <f aca="false">IF((VLOOKUP($A3,'Detail Pipeline'!$AA:$AX,14,0))=0,"",(VLOOKUP($A3,'Detail Pipeline'!$AA:$AX,14,0)))</f>
        <v/>
      </c>
      <c r="Q3" s="176" t="str">
        <f aca="false">IF((VLOOKUP($A3,'Detail Pipeline'!$AA:$AX,15,0))=0,"",(VLOOKUP($A3,'Detail Pipeline'!$AA:$AX,15,0)))</f>
        <v/>
      </c>
      <c r="R3" s="176" t="str">
        <f aca="false">IF((VLOOKUP($A3,'Detail Pipeline'!$AA:$AX,16,0))=0,"",(VLOOKUP($A3,'Detail Pipeline'!$AA:$AX,16,0)))</f>
        <v/>
      </c>
      <c r="S3" s="176" t="str">
        <f aca="false">IF((VLOOKUP($A3,Contacts!$AA:$AX,5,0))=0,"",(VLOOKUP($A3,Contacts!$AA:$AX,5,0)))</f>
        <v/>
      </c>
      <c r="T3" s="176" t="str">
        <f aca="false">IF((VLOOKUP($A3,Contacts!$AA:$AX,6,0))=0,"",(VLOOKUP($A3,Contacts!$AA:$AX,6,0)))</f>
        <v/>
      </c>
      <c r="U3" s="176" t="str">
        <f aca="false">IF((VLOOKUP($A3,Contacts!$AA:$AX,7,0))=0,"",(VLOOKUP($A3,Contacts!$AA:$AX,7,0)))</f>
        <v/>
      </c>
      <c r="V3" s="176" t="str">
        <f aca="false">IF((VLOOKUP($A3,Contacts!$AA:$AX,8,0))=0,"",(VLOOKUP($A3,Contacts!$AA:$AX,8,0)))</f>
        <v/>
      </c>
      <c r="W3" s="176" t="str">
        <f aca="false">IF((VLOOKUP($A3,Contacts!$AA:$AX,9,0))=0,"",(VLOOKUP($A3,Contacts!$AA:$AX,9,0)))</f>
        <v/>
      </c>
      <c r="X3" s="176" t="str">
        <f aca="false">IF((VLOOKUP($A3,Contacts!$AA:$AX,10,0))=0,"",(VLOOKUP($A3,Contacts!$AA:$AX,10,0)))</f>
        <v/>
      </c>
      <c r="Y3" s="176" t="str">
        <f aca="false">IF((VLOOKUP($A3,Contacts!$AA:$AX,11,0))=0,"",(VLOOKUP($A3,Contacts!$AA:$AX,11,0)))</f>
        <v/>
      </c>
    </row>
    <row r="4" customFormat="false" ht="12.75" hidden="false" customHeight="false" outlineLevel="0" collapsed="false">
      <c r="A4" s="6" t="s">
        <v>163</v>
      </c>
      <c r="B4" s="175" t="n">
        <f aca="false">'Detail Pipeline'!$AB$3</f>
        <v>37033.4099255787</v>
      </c>
      <c r="C4" s="175" t="str">
        <f aca="false">$C$2</f>
        <v>UK GAS</v>
      </c>
      <c r="D4" s="176" t="str">
        <f aca="false">IF((VLOOKUP($A4,'Detail Pipeline'!$AA:$AX,2,0))=0,"",(VLOOKUP($A4,'Detail Pipeline'!$AA:$AX,2,0)))</f>
        <v/>
      </c>
      <c r="E4" s="176" t="str">
        <f aca="false">IF((VLOOKUP($A4,'Detail Pipeline'!$AA:$AX,3,0))=0,"",(VLOOKUP($A4,'Detail Pipeline'!$AA:$AX,3,0)))</f>
        <v/>
      </c>
      <c r="F4" s="176" t="str">
        <f aca="false">IF((VLOOKUP($A4,'Detail Pipeline'!$AA:$AX,4,0))=0,"",(VLOOKUP($A4,'Detail Pipeline'!$AA:$AX,4,0)))</f>
        <v/>
      </c>
      <c r="G4" s="176" t="str">
        <f aca="false">IF((VLOOKUP($A4,'Detail Pipeline'!$AA:$AX,5,0))=0,"",(VLOOKUP($A4,'Detail Pipeline'!$AA:$AX,5,0)))</f>
        <v/>
      </c>
      <c r="H4" s="176" t="str">
        <f aca="false">IF((VLOOKUP($A4,'Detail Pipeline'!$AA:$AX,6,0))=0,"",(VLOOKUP($A4,'Detail Pipeline'!$AA:$AX,6,0)))</f>
        <v/>
      </c>
      <c r="I4" s="176" t="str">
        <f aca="false">IF((VLOOKUP($A4,'Detail Pipeline'!$AA:$AX,7,0))=0,"",(VLOOKUP($A4,'Detail Pipeline'!$AA:$AX,7,0)))</f>
        <v/>
      </c>
      <c r="J4" s="176" t="str">
        <f aca="false">IF((VLOOKUP($A4,'Detail Pipeline'!$AA:$AX,8,0))=0,"",(VLOOKUP($A4,'Detail Pipeline'!$AA:$AX,8,0)))</f>
        <v/>
      </c>
      <c r="K4" s="176" t="str">
        <f aca="false">IF((VLOOKUP($A4,'Detail Pipeline'!$AA:$AX,9,0))=0,"",(VLOOKUP($A4,'Detail Pipeline'!$AA:$AX,9,0)))</f>
        <v/>
      </c>
      <c r="L4" s="176" t="str">
        <f aca="false">IF((VLOOKUP($A4,'Detail Pipeline'!$AA:$AX,10,0))=0,"",(VLOOKUP($A4,'Detail Pipeline'!$AA:$AX,10,0)))</f>
        <v/>
      </c>
      <c r="M4" s="176" t="str">
        <f aca="false">IF((VLOOKUP($A4,'Detail Pipeline'!$AA:$AX,11,0))=0,"",(VLOOKUP($A4,'Detail Pipeline'!$AA:$AX,11,0)))</f>
        <v/>
      </c>
      <c r="N4" s="176" t="str">
        <f aca="false">IF((VLOOKUP($A4,'Detail Pipeline'!$AA:$AX,12,0))=0,"",(VLOOKUP($A4,'Detail Pipeline'!$AA:$AX,12,0)))</f>
        <v/>
      </c>
      <c r="O4" s="176" t="str">
        <f aca="false">IF((VLOOKUP($A4,'Detail Pipeline'!$AA:$AX,13,0))=0,"",(VLOOKUP($A4,'Detail Pipeline'!$AA:$AX,13,0)))</f>
        <v/>
      </c>
      <c r="P4" s="176" t="str">
        <f aca="false">IF((VLOOKUP($A4,'Detail Pipeline'!$AA:$AX,14,0))=0,"",(VLOOKUP($A4,'Detail Pipeline'!$AA:$AX,14,0)))</f>
        <v/>
      </c>
      <c r="Q4" s="176" t="str">
        <f aca="false">IF((VLOOKUP($A4,'Detail Pipeline'!$AA:$AX,15,0))=0,"",(VLOOKUP($A4,'Detail Pipeline'!$AA:$AX,15,0)))</f>
        <v/>
      </c>
      <c r="R4" s="176" t="str">
        <f aca="false">IF((VLOOKUP($A4,'Detail Pipeline'!$AA:$AX,16,0))=0,"",(VLOOKUP($A4,'Detail Pipeline'!$AA:$AX,16,0)))</f>
        <v/>
      </c>
      <c r="S4" s="176" t="str">
        <f aca="false">IF((VLOOKUP($A4,Contacts!$AA:$AX,5,0))=0,"",(VLOOKUP($A4,Contacts!$AA:$AX,5,0)))</f>
        <v/>
      </c>
      <c r="T4" s="176" t="str">
        <f aca="false">IF((VLOOKUP($A4,Contacts!$AA:$AX,6,0))=0,"",(VLOOKUP($A4,Contacts!$AA:$AX,6,0)))</f>
        <v/>
      </c>
      <c r="U4" s="176" t="str">
        <f aca="false">IF((VLOOKUP($A4,Contacts!$AA:$AX,7,0))=0,"",(VLOOKUP($A4,Contacts!$AA:$AX,7,0)))</f>
        <v/>
      </c>
      <c r="V4" s="176" t="str">
        <f aca="false">IF((VLOOKUP($A4,Contacts!$AA:$AX,8,0))=0,"",(VLOOKUP($A4,Contacts!$AA:$AX,8,0)))</f>
        <v/>
      </c>
      <c r="W4" s="176" t="str">
        <f aca="false">IF((VLOOKUP($A4,Contacts!$AA:$AX,9,0))=0,"",(VLOOKUP($A4,Contacts!$AA:$AX,9,0)))</f>
        <v/>
      </c>
      <c r="X4" s="176" t="str">
        <f aca="false">IF((VLOOKUP($A4,Contacts!$AA:$AX,10,0))=0,"",(VLOOKUP($A4,Contacts!$AA:$AX,10,0)))</f>
        <v/>
      </c>
      <c r="Y4" s="176" t="str">
        <f aca="false">IF((VLOOKUP($A4,Contacts!$AA:$AX,11,0))=0,"",(VLOOKUP($A4,Contacts!$AA:$AX,11,0)))</f>
        <v/>
      </c>
    </row>
    <row r="5" customFormat="false" ht="12.75" hidden="false" customHeight="false" outlineLevel="0" collapsed="false">
      <c r="A5" s="6" t="s">
        <v>164</v>
      </c>
      <c r="B5" s="175" t="n">
        <f aca="false">'Detail Pipeline'!$AB$3</f>
        <v>37033.4099255787</v>
      </c>
      <c r="C5" s="175" t="str">
        <f aca="false">$C$2</f>
        <v>UK GAS</v>
      </c>
      <c r="D5" s="176" t="str">
        <f aca="false">IF((VLOOKUP($A5,'Detail Pipeline'!$AA:$AX,2,0))=0,"",(VLOOKUP($A5,'Detail Pipeline'!$AA:$AX,2,0)))</f>
        <v/>
      </c>
      <c r="E5" s="176" t="str">
        <f aca="false">IF((VLOOKUP($A5,'Detail Pipeline'!$AA:$AX,3,0))=0,"",(VLOOKUP($A5,'Detail Pipeline'!$AA:$AX,3,0)))</f>
        <v/>
      </c>
      <c r="F5" s="176" t="str">
        <f aca="false">IF((VLOOKUP($A5,'Detail Pipeline'!$AA:$AX,4,0))=0,"",(VLOOKUP($A5,'Detail Pipeline'!$AA:$AX,4,0)))</f>
        <v/>
      </c>
      <c r="G5" s="176" t="str">
        <f aca="false">IF((VLOOKUP($A5,'Detail Pipeline'!$AA:$AX,5,0))=0,"",(VLOOKUP($A5,'Detail Pipeline'!$AA:$AX,5,0)))</f>
        <v/>
      </c>
      <c r="H5" s="176" t="str">
        <f aca="false">IF((VLOOKUP($A5,'Detail Pipeline'!$AA:$AX,6,0))=0,"",(VLOOKUP($A5,'Detail Pipeline'!$AA:$AX,6,0)))</f>
        <v/>
      </c>
      <c r="I5" s="176" t="str">
        <f aca="false">IF((VLOOKUP($A5,'Detail Pipeline'!$AA:$AX,7,0))=0,"",(VLOOKUP($A5,'Detail Pipeline'!$AA:$AX,7,0)))</f>
        <v/>
      </c>
      <c r="J5" s="176" t="str">
        <f aca="false">IF((VLOOKUP($A5,'Detail Pipeline'!$AA:$AX,8,0))=0,"",(VLOOKUP($A5,'Detail Pipeline'!$AA:$AX,8,0)))</f>
        <v/>
      </c>
      <c r="K5" s="176" t="str">
        <f aca="false">IF((VLOOKUP($A5,'Detail Pipeline'!$AA:$AX,9,0))=0,"",(VLOOKUP($A5,'Detail Pipeline'!$AA:$AX,9,0)))</f>
        <v/>
      </c>
      <c r="L5" s="176" t="str">
        <f aca="false">IF((VLOOKUP($A5,'Detail Pipeline'!$AA:$AX,10,0))=0,"",(VLOOKUP($A5,'Detail Pipeline'!$AA:$AX,10,0)))</f>
        <v/>
      </c>
      <c r="M5" s="176" t="str">
        <f aca="false">IF((VLOOKUP($A5,'Detail Pipeline'!$AA:$AX,11,0))=0,"",(VLOOKUP($A5,'Detail Pipeline'!$AA:$AX,11,0)))</f>
        <v/>
      </c>
      <c r="N5" s="176" t="str">
        <f aca="false">IF((VLOOKUP($A5,'Detail Pipeline'!$AA:$AX,12,0))=0,"",(VLOOKUP($A5,'Detail Pipeline'!$AA:$AX,12,0)))</f>
        <v/>
      </c>
      <c r="O5" s="176" t="str">
        <f aca="false">IF((VLOOKUP($A5,'Detail Pipeline'!$AA:$AX,13,0))=0,"",(VLOOKUP($A5,'Detail Pipeline'!$AA:$AX,13,0)))</f>
        <v/>
      </c>
      <c r="P5" s="176" t="str">
        <f aca="false">IF((VLOOKUP($A5,'Detail Pipeline'!$AA:$AX,14,0))=0,"",(VLOOKUP($A5,'Detail Pipeline'!$AA:$AX,14,0)))</f>
        <v/>
      </c>
      <c r="Q5" s="176" t="str">
        <f aca="false">IF((VLOOKUP($A5,'Detail Pipeline'!$AA:$AX,15,0))=0,"",(VLOOKUP($A5,'Detail Pipeline'!$AA:$AX,15,0)))</f>
        <v/>
      </c>
      <c r="R5" s="176" t="str">
        <f aca="false">IF((VLOOKUP($A5,'Detail Pipeline'!$AA:$AX,16,0))=0,"",(VLOOKUP($A5,'Detail Pipeline'!$AA:$AX,16,0)))</f>
        <v/>
      </c>
      <c r="S5" s="176" t="str">
        <f aca="false">IF((VLOOKUP($A5,Contacts!$AA:$AX,5,0))=0,"",(VLOOKUP($A5,Contacts!$AA:$AX,5,0)))</f>
        <v/>
      </c>
      <c r="T5" s="176" t="str">
        <f aca="false">IF((VLOOKUP($A5,Contacts!$AA:$AX,6,0))=0,"",(VLOOKUP($A5,Contacts!$AA:$AX,6,0)))</f>
        <v/>
      </c>
      <c r="U5" s="176" t="str">
        <f aca="false">IF((VLOOKUP($A5,Contacts!$AA:$AX,7,0))=0,"",(VLOOKUP($A5,Contacts!$AA:$AX,7,0)))</f>
        <v/>
      </c>
      <c r="V5" s="176" t="str">
        <f aca="false">IF((VLOOKUP($A5,Contacts!$AA:$AX,8,0))=0,"",(VLOOKUP($A5,Contacts!$AA:$AX,8,0)))</f>
        <v/>
      </c>
      <c r="W5" s="176" t="str">
        <f aca="false">IF((VLOOKUP($A5,Contacts!$AA:$AX,9,0))=0,"",(VLOOKUP($A5,Contacts!$AA:$AX,9,0)))</f>
        <v/>
      </c>
      <c r="X5" s="176" t="str">
        <f aca="false">IF((VLOOKUP($A5,Contacts!$AA:$AX,10,0))=0,"",(VLOOKUP($A5,Contacts!$AA:$AX,10,0)))</f>
        <v/>
      </c>
      <c r="Y5" s="176" t="str">
        <f aca="false">IF((VLOOKUP($A5,Contacts!$AA:$AX,11,0))=0,"",(VLOOKUP($A5,Contacts!$AA:$AX,11,0)))</f>
        <v/>
      </c>
    </row>
    <row r="6" customFormat="false" ht="12.75" hidden="false" customHeight="false" outlineLevel="0" collapsed="false">
      <c r="A6" s="6" t="s">
        <v>165</v>
      </c>
      <c r="B6" s="175" t="n">
        <f aca="false">'Detail Pipeline'!$AB$3</f>
        <v>37033.4099255787</v>
      </c>
      <c r="C6" s="175" t="str">
        <f aca="false">$C$2</f>
        <v>UK GAS</v>
      </c>
      <c r="D6" s="176" t="str">
        <f aca="false">IF((VLOOKUP($A6,'Detail Pipeline'!$AA:$AX,2,0))=0,"",(VLOOKUP($A6,'Detail Pipeline'!$AA:$AX,2,0)))</f>
        <v/>
      </c>
      <c r="E6" s="176" t="str">
        <f aca="false">IF((VLOOKUP($A6,'Detail Pipeline'!$AA:$AX,3,0))=0,"",(VLOOKUP($A6,'Detail Pipeline'!$AA:$AX,3,0)))</f>
        <v/>
      </c>
      <c r="F6" s="176" t="str">
        <f aca="false">IF((VLOOKUP($A6,'Detail Pipeline'!$AA:$AX,4,0))=0,"",(VLOOKUP($A6,'Detail Pipeline'!$AA:$AX,4,0)))</f>
        <v/>
      </c>
      <c r="G6" s="176" t="str">
        <f aca="false">IF((VLOOKUP($A6,'Detail Pipeline'!$AA:$AX,5,0))=0,"",(VLOOKUP($A6,'Detail Pipeline'!$AA:$AX,5,0)))</f>
        <v/>
      </c>
      <c r="H6" s="176" t="str">
        <f aca="false">IF((VLOOKUP($A6,'Detail Pipeline'!$AA:$AX,6,0))=0,"",(VLOOKUP($A6,'Detail Pipeline'!$AA:$AX,6,0)))</f>
        <v/>
      </c>
      <c r="I6" s="176" t="str">
        <f aca="false">IF((VLOOKUP($A6,'Detail Pipeline'!$AA:$AX,7,0))=0,"",(VLOOKUP($A6,'Detail Pipeline'!$AA:$AX,7,0)))</f>
        <v/>
      </c>
      <c r="J6" s="176" t="str">
        <f aca="false">IF((VLOOKUP($A6,'Detail Pipeline'!$AA:$AX,8,0))=0,"",(VLOOKUP($A6,'Detail Pipeline'!$AA:$AX,8,0)))</f>
        <v/>
      </c>
      <c r="K6" s="176" t="str">
        <f aca="false">IF((VLOOKUP($A6,'Detail Pipeline'!$AA:$AX,9,0))=0,"",(VLOOKUP($A6,'Detail Pipeline'!$AA:$AX,9,0)))</f>
        <v/>
      </c>
      <c r="L6" s="176" t="str">
        <f aca="false">IF((VLOOKUP($A6,'Detail Pipeline'!$AA:$AX,10,0))=0,"",(VLOOKUP($A6,'Detail Pipeline'!$AA:$AX,10,0)))</f>
        <v/>
      </c>
      <c r="M6" s="176" t="str">
        <f aca="false">IF((VLOOKUP($A6,'Detail Pipeline'!$AA:$AX,11,0))=0,"",(VLOOKUP($A6,'Detail Pipeline'!$AA:$AX,11,0)))</f>
        <v/>
      </c>
      <c r="N6" s="176" t="str">
        <f aca="false">IF((VLOOKUP($A6,'Detail Pipeline'!$AA:$AX,12,0))=0,"",(VLOOKUP($A6,'Detail Pipeline'!$AA:$AX,12,0)))</f>
        <v/>
      </c>
      <c r="O6" s="176" t="str">
        <f aca="false">IF((VLOOKUP($A6,'Detail Pipeline'!$AA:$AX,13,0))=0,"",(VLOOKUP($A6,'Detail Pipeline'!$AA:$AX,13,0)))</f>
        <v/>
      </c>
      <c r="P6" s="176" t="str">
        <f aca="false">IF((VLOOKUP($A6,'Detail Pipeline'!$AA:$AX,14,0))=0,"",(VLOOKUP($A6,'Detail Pipeline'!$AA:$AX,14,0)))</f>
        <v/>
      </c>
      <c r="Q6" s="176" t="str">
        <f aca="false">IF((VLOOKUP($A6,'Detail Pipeline'!$AA:$AX,15,0))=0,"",(VLOOKUP($A6,'Detail Pipeline'!$AA:$AX,15,0)))</f>
        <v/>
      </c>
      <c r="R6" s="176" t="str">
        <f aca="false">IF((VLOOKUP($A6,'Detail Pipeline'!$AA:$AX,16,0))=0,"",(VLOOKUP($A6,'Detail Pipeline'!$AA:$AX,16,0)))</f>
        <v/>
      </c>
      <c r="S6" s="176" t="str">
        <f aca="false">IF((VLOOKUP($A6,Contacts!$AA:$AX,5,0))=0,"",(VLOOKUP($A6,Contacts!$AA:$AX,5,0)))</f>
        <v/>
      </c>
      <c r="T6" s="176" t="str">
        <f aca="false">IF((VLOOKUP($A6,Contacts!$AA:$AX,6,0))=0,"",(VLOOKUP($A6,Contacts!$AA:$AX,6,0)))</f>
        <v/>
      </c>
      <c r="U6" s="176" t="str">
        <f aca="false">IF((VLOOKUP($A6,Contacts!$AA:$AX,7,0))=0,"",(VLOOKUP($A6,Contacts!$AA:$AX,7,0)))</f>
        <v/>
      </c>
      <c r="V6" s="176" t="str">
        <f aca="false">IF((VLOOKUP($A6,Contacts!$AA:$AX,8,0))=0,"",(VLOOKUP($A6,Contacts!$AA:$AX,8,0)))</f>
        <v/>
      </c>
      <c r="W6" s="176" t="str">
        <f aca="false">IF((VLOOKUP($A6,Contacts!$AA:$AX,9,0))=0,"",(VLOOKUP($A6,Contacts!$AA:$AX,9,0)))</f>
        <v/>
      </c>
      <c r="X6" s="176" t="str">
        <f aca="false">IF((VLOOKUP($A6,Contacts!$AA:$AX,10,0))=0,"",(VLOOKUP($A6,Contacts!$AA:$AX,10,0)))</f>
        <v/>
      </c>
      <c r="Y6" s="176" t="str">
        <f aca="false">IF((VLOOKUP($A6,Contacts!$AA:$AX,11,0))=0,"",(VLOOKUP($A6,Contacts!$AA:$AX,11,0)))</f>
        <v/>
      </c>
    </row>
    <row r="7" customFormat="false" ht="12.75" hidden="false" customHeight="false" outlineLevel="0" collapsed="false">
      <c r="A7" s="6" t="s">
        <v>166</v>
      </c>
      <c r="B7" s="175" t="n">
        <f aca="false">'Detail Pipeline'!$AB$3</f>
        <v>37033.4099255787</v>
      </c>
      <c r="C7" s="175" t="str">
        <f aca="false">$C$2</f>
        <v>UK GAS</v>
      </c>
      <c r="D7" s="176" t="str">
        <f aca="false">IF((VLOOKUP($A7,'Detail Pipeline'!$AA:$AX,2,0))=0,"",(VLOOKUP($A7,'Detail Pipeline'!$AA:$AX,2,0)))</f>
        <v/>
      </c>
      <c r="E7" s="176" t="str">
        <f aca="false">IF((VLOOKUP($A7,'Detail Pipeline'!$AA:$AX,3,0))=0,"",(VLOOKUP($A7,'Detail Pipeline'!$AA:$AX,3,0)))</f>
        <v/>
      </c>
      <c r="F7" s="176" t="str">
        <f aca="false">IF((VLOOKUP($A7,'Detail Pipeline'!$AA:$AX,4,0))=0,"",(VLOOKUP($A7,'Detail Pipeline'!$AA:$AX,4,0)))</f>
        <v/>
      </c>
      <c r="G7" s="176" t="str">
        <f aca="false">IF((VLOOKUP($A7,'Detail Pipeline'!$AA:$AX,5,0))=0,"",(VLOOKUP($A7,'Detail Pipeline'!$AA:$AX,5,0)))</f>
        <v/>
      </c>
      <c r="H7" s="176" t="str">
        <f aca="false">IF((VLOOKUP($A7,'Detail Pipeline'!$AA:$AX,6,0))=0,"",(VLOOKUP($A7,'Detail Pipeline'!$AA:$AX,6,0)))</f>
        <v/>
      </c>
      <c r="I7" s="176" t="str">
        <f aca="false">IF((VLOOKUP($A7,'Detail Pipeline'!$AA:$AX,7,0))=0,"",(VLOOKUP($A7,'Detail Pipeline'!$AA:$AX,7,0)))</f>
        <v/>
      </c>
      <c r="J7" s="176" t="str">
        <f aca="false">IF((VLOOKUP($A7,'Detail Pipeline'!$AA:$AX,8,0))=0,"",(VLOOKUP($A7,'Detail Pipeline'!$AA:$AX,8,0)))</f>
        <v/>
      </c>
      <c r="K7" s="176" t="str">
        <f aca="false">IF((VLOOKUP($A7,'Detail Pipeline'!$AA:$AX,9,0))=0,"",(VLOOKUP($A7,'Detail Pipeline'!$AA:$AX,9,0)))</f>
        <v/>
      </c>
      <c r="L7" s="176" t="str">
        <f aca="false">IF((VLOOKUP($A7,'Detail Pipeline'!$AA:$AX,10,0))=0,"",(VLOOKUP($A7,'Detail Pipeline'!$AA:$AX,10,0)))</f>
        <v/>
      </c>
      <c r="M7" s="176" t="str">
        <f aca="false">IF((VLOOKUP($A7,'Detail Pipeline'!$AA:$AX,11,0))=0,"",(VLOOKUP($A7,'Detail Pipeline'!$AA:$AX,11,0)))</f>
        <v/>
      </c>
      <c r="N7" s="176" t="str">
        <f aca="false">IF((VLOOKUP($A7,'Detail Pipeline'!$AA:$AX,12,0))=0,"",(VLOOKUP($A7,'Detail Pipeline'!$AA:$AX,12,0)))</f>
        <v/>
      </c>
      <c r="O7" s="176" t="str">
        <f aca="false">IF((VLOOKUP($A7,'Detail Pipeline'!$AA:$AX,13,0))=0,"",(VLOOKUP($A7,'Detail Pipeline'!$AA:$AX,13,0)))</f>
        <v/>
      </c>
      <c r="P7" s="176" t="str">
        <f aca="false">IF((VLOOKUP($A7,'Detail Pipeline'!$AA:$AX,14,0))=0,"",(VLOOKUP($A7,'Detail Pipeline'!$AA:$AX,14,0)))</f>
        <v/>
      </c>
      <c r="Q7" s="176" t="str">
        <f aca="false">IF((VLOOKUP($A7,'Detail Pipeline'!$AA:$AX,15,0))=0,"",(VLOOKUP($A7,'Detail Pipeline'!$AA:$AX,15,0)))</f>
        <v/>
      </c>
      <c r="R7" s="176" t="str">
        <f aca="false">IF((VLOOKUP($A7,'Detail Pipeline'!$AA:$AX,16,0))=0,"",(VLOOKUP($A7,'Detail Pipeline'!$AA:$AX,16,0)))</f>
        <v/>
      </c>
      <c r="S7" s="176" t="str">
        <f aca="false">IF((VLOOKUP($A7,Contacts!$AA:$AX,5,0))=0,"",(VLOOKUP($A7,Contacts!$AA:$AX,5,0)))</f>
        <v/>
      </c>
      <c r="T7" s="176" t="str">
        <f aca="false">IF((VLOOKUP($A7,Contacts!$AA:$AX,6,0))=0,"",(VLOOKUP($A7,Contacts!$AA:$AX,6,0)))</f>
        <v/>
      </c>
      <c r="U7" s="176" t="str">
        <f aca="false">IF((VLOOKUP($A7,Contacts!$AA:$AX,7,0))=0,"",(VLOOKUP($A7,Contacts!$AA:$AX,7,0)))</f>
        <v/>
      </c>
      <c r="V7" s="176" t="str">
        <f aca="false">IF((VLOOKUP($A7,Contacts!$AA:$AX,8,0))=0,"",(VLOOKUP($A7,Contacts!$AA:$AX,8,0)))</f>
        <v/>
      </c>
      <c r="W7" s="176" t="str">
        <f aca="false">IF((VLOOKUP($A7,Contacts!$AA:$AX,9,0))=0,"",(VLOOKUP($A7,Contacts!$AA:$AX,9,0)))</f>
        <v/>
      </c>
      <c r="X7" s="176" t="str">
        <f aca="false">IF((VLOOKUP($A7,Contacts!$AA:$AX,10,0))=0,"",(VLOOKUP($A7,Contacts!$AA:$AX,10,0)))</f>
        <v/>
      </c>
      <c r="Y7" s="176" t="str">
        <f aca="false">IF((VLOOKUP($A7,Contacts!$AA:$AX,11,0))=0,"",(VLOOKUP($A7,Contacts!$AA:$AX,11,0)))</f>
        <v/>
      </c>
    </row>
    <row r="8" customFormat="false" ht="12.75" hidden="false" customHeight="false" outlineLevel="0" collapsed="false">
      <c r="A8" s="6" t="s">
        <v>167</v>
      </c>
      <c r="B8" s="175" t="n">
        <f aca="false">'Detail Pipeline'!$AB$3</f>
        <v>37033.4099255787</v>
      </c>
      <c r="C8" s="175" t="str">
        <f aca="false">$C$2</f>
        <v>UK GAS</v>
      </c>
      <c r="D8" s="176" t="str">
        <f aca="false">IF((VLOOKUP($A8,'Detail Pipeline'!$AA:$AX,2,0))=0,"",(VLOOKUP($A8,'Detail Pipeline'!$AA:$AX,2,0)))</f>
        <v/>
      </c>
      <c r="E8" s="176" t="str">
        <f aca="false">IF((VLOOKUP($A8,'Detail Pipeline'!$AA:$AX,3,0))=0,"",(VLOOKUP($A8,'Detail Pipeline'!$AA:$AX,3,0)))</f>
        <v/>
      </c>
      <c r="F8" s="176" t="str">
        <f aca="false">IF((VLOOKUP($A8,'Detail Pipeline'!$AA:$AX,4,0))=0,"",(VLOOKUP($A8,'Detail Pipeline'!$AA:$AX,4,0)))</f>
        <v/>
      </c>
      <c r="G8" s="176" t="str">
        <f aca="false">IF((VLOOKUP($A8,'Detail Pipeline'!$AA:$AX,5,0))=0,"",(VLOOKUP($A8,'Detail Pipeline'!$AA:$AX,5,0)))</f>
        <v/>
      </c>
      <c r="H8" s="176" t="str">
        <f aca="false">IF((VLOOKUP($A8,'Detail Pipeline'!$AA:$AX,6,0))=0,"",(VLOOKUP($A8,'Detail Pipeline'!$AA:$AX,6,0)))</f>
        <v/>
      </c>
      <c r="I8" s="176" t="str">
        <f aca="false">IF((VLOOKUP($A8,'Detail Pipeline'!$AA:$AX,7,0))=0,"",(VLOOKUP($A8,'Detail Pipeline'!$AA:$AX,7,0)))</f>
        <v/>
      </c>
      <c r="J8" s="176" t="str">
        <f aca="false">IF((VLOOKUP($A8,'Detail Pipeline'!$AA:$AX,8,0))=0,"",(VLOOKUP($A8,'Detail Pipeline'!$AA:$AX,8,0)))</f>
        <v/>
      </c>
      <c r="K8" s="176" t="str">
        <f aca="false">IF((VLOOKUP($A8,'Detail Pipeline'!$AA:$AX,9,0))=0,"",(VLOOKUP($A8,'Detail Pipeline'!$AA:$AX,9,0)))</f>
        <v/>
      </c>
      <c r="L8" s="176" t="str">
        <f aca="false">IF((VLOOKUP($A8,'Detail Pipeline'!$AA:$AX,10,0))=0,"",(VLOOKUP($A8,'Detail Pipeline'!$AA:$AX,10,0)))</f>
        <v/>
      </c>
      <c r="M8" s="176" t="str">
        <f aca="false">IF((VLOOKUP($A8,'Detail Pipeline'!$AA:$AX,11,0))=0,"",(VLOOKUP($A8,'Detail Pipeline'!$AA:$AX,11,0)))</f>
        <v/>
      </c>
      <c r="N8" s="176" t="str">
        <f aca="false">IF((VLOOKUP($A8,'Detail Pipeline'!$AA:$AX,12,0))=0,"",(VLOOKUP($A8,'Detail Pipeline'!$AA:$AX,12,0)))</f>
        <v/>
      </c>
      <c r="O8" s="176" t="str">
        <f aca="false">IF((VLOOKUP($A8,'Detail Pipeline'!$AA:$AX,13,0))=0,"",(VLOOKUP($A8,'Detail Pipeline'!$AA:$AX,13,0)))</f>
        <v/>
      </c>
      <c r="P8" s="176" t="str">
        <f aca="false">IF((VLOOKUP($A8,'Detail Pipeline'!$AA:$AX,14,0))=0,"",(VLOOKUP($A8,'Detail Pipeline'!$AA:$AX,14,0)))</f>
        <v/>
      </c>
      <c r="Q8" s="176" t="str">
        <f aca="false">IF((VLOOKUP($A8,'Detail Pipeline'!$AA:$AX,15,0))=0,"",(VLOOKUP($A8,'Detail Pipeline'!$AA:$AX,15,0)))</f>
        <v/>
      </c>
      <c r="R8" s="176" t="str">
        <f aca="false">IF((VLOOKUP($A8,'Detail Pipeline'!$AA:$AX,16,0))=0,"",(VLOOKUP($A8,'Detail Pipeline'!$AA:$AX,16,0)))</f>
        <v/>
      </c>
      <c r="S8" s="176" t="str">
        <f aca="false">IF((VLOOKUP($A8,Contacts!$AA:$AX,5,0))=0,"",(VLOOKUP($A8,Contacts!$AA:$AX,5,0)))</f>
        <v/>
      </c>
      <c r="T8" s="176" t="str">
        <f aca="false">IF((VLOOKUP($A8,Contacts!$AA:$AX,6,0))=0,"",(VLOOKUP($A8,Contacts!$AA:$AX,6,0)))</f>
        <v/>
      </c>
      <c r="U8" s="176" t="str">
        <f aca="false">IF((VLOOKUP($A8,Contacts!$AA:$AX,7,0))=0,"",(VLOOKUP($A8,Contacts!$AA:$AX,7,0)))</f>
        <v/>
      </c>
      <c r="V8" s="176" t="str">
        <f aca="false">IF((VLOOKUP($A8,Contacts!$AA:$AX,8,0))=0,"",(VLOOKUP($A8,Contacts!$AA:$AX,8,0)))</f>
        <v/>
      </c>
      <c r="W8" s="176" t="str">
        <f aca="false">IF((VLOOKUP($A8,Contacts!$AA:$AX,9,0))=0,"",(VLOOKUP($A8,Contacts!$AA:$AX,9,0)))</f>
        <v/>
      </c>
      <c r="X8" s="176" t="str">
        <f aca="false">IF((VLOOKUP($A8,Contacts!$AA:$AX,10,0))=0,"",(VLOOKUP($A8,Contacts!$AA:$AX,10,0)))</f>
        <v/>
      </c>
      <c r="Y8" s="176" t="str">
        <f aca="false">IF((VLOOKUP($A8,Contacts!$AA:$AX,11,0))=0,"",(VLOOKUP($A8,Contacts!$AA:$AX,11,0)))</f>
        <v/>
      </c>
    </row>
    <row r="9" customFormat="false" ht="12.75" hidden="false" customHeight="false" outlineLevel="0" collapsed="false">
      <c r="A9" s="6" t="s">
        <v>168</v>
      </c>
      <c r="B9" s="175" t="n">
        <f aca="false">'Detail Pipeline'!$AB$3</f>
        <v>37033.4099255787</v>
      </c>
      <c r="C9" s="175" t="str">
        <f aca="false">$C$2</f>
        <v>UK GAS</v>
      </c>
      <c r="D9" s="176" t="str">
        <f aca="false">IF((VLOOKUP($A9,'Detail Pipeline'!$AA:$AX,2,0))=0,"",(VLOOKUP($A9,'Detail Pipeline'!$AA:$AX,2,0)))</f>
        <v/>
      </c>
      <c r="E9" s="176" t="str">
        <f aca="false">IF((VLOOKUP($A9,'Detail Pipeline'!$AA:$AX,3,0))=0,"",(VLOOKUP($A9,'Detail Pipeline'!$AA:$AX,3,0)))</f>
        <v/>
      </c>
      <c r="F9" s="176" t="str">
        <f aca="false">IF((VLOOKUP($A9,'Detail Pipeline'!$AA:$AX,4,0))=0,"",(VLOOKUP($A9,'Detail Pipeline'!$AA:$AX,4,0)))</f>
        <v/>
      </c>
      <c r="G9" s="176" t="str">
        <f aca="false">IF((VLOOKUP($A9,'Detail Pipeline'!$AA:$AX,5,0))=0,"",(VLOOKUP($A9,'Detail Pipeline'!$AA:$AX,5,0)))</f>
        <v/>
      </c>
      <c r="H9" s="176" t="str">
        <f aca="false">IF((VLOOKUP($A9,'Detail Pipeline'!$AA:$AX,6,0))=0,"",(VLOOKUP($A9,'Detail Pipeline'!$AA:$AX,6,0)))</f>
        <v/>
      </c>
      <c r="I9" s="176" t="str">
        <f aca="false">IF((VLOOKUP($A9,'Detail Pipeline'!$AA:$AX,7,0))=0,"",(VLOOKUP($A9,'Detail Pipeline'!$AA:$AX,7,0)))</f>
        <v/>
      </c>
      <c r="J9" s="176" t="str">
        <f aca="false">IF((VLOOKUP($A9,'Detail Pipeline'!$AA:$AX,8,0))=0,"",(VLOOKUP($A9,'Detail Pipeline'!$AA:$AX,8,0)))</f>
        <v/>
      </c>
      <c r="K9" s="176" t="str">
        <f aca="false">IF((VLOOKUP($A9,'Detail Pipeline'!$AA:$AX,9,0))=0,"",(VLOOKUP($A9,'Detail Pipeline'!$AA:$AX,9,0)))</f>
        <v/>
      </c>
      <c r="L9" s="176" t="str">
        <f aca="false">IF((VLOOKUP($A9,'Detail Pipeline'!$AA:$AX,10,0))=0,"",(VLOOKUP($A9,'Detail Pipeline'!$AA:$AX,10,0)))</f>
        <v/>
      </c>
      <c r="M9" s="176" t="str">
        <f aca="false">IF((VLOOKUP($A9,'Detail Pipeline'!$AA:$AX,11,0))=0,"",(VLOOKUP($A9,'Detail Pipeline'!$AA:$AX,11,0)))</f>
        <v/>
      </c>
      <c r="N9" s="176" t="str">
        <f aca="false">IF((VLOOKUP($A9,'Detail Pipeline'!$AA:$AX,12,0))=0,"",(VLOOKUP($A9,'Detail Pipeline'!$AA:$AX,12,0)))</f>
        <v/>
      </c>
      <c r="O9" s="176" t="str">
        <f aca="false">IF((VLOOKUP($A9,'Detail Pipeline'!$AA:$AX,13,0))=0,"",(VLOOKUP($A9,'Detail Pipeline'!$AA:$AX,13,0)))</f>
        <v/>
      </c>
      <c r="P9" s="176" t="str">
        <f aca="false">IF((VLOOKUP($A9,'Detail Pipeline'!$AA:$AX,14,0))=0,"",(VLOOKUP($A9,'Detail Pipeline'!$AA:$AX,14,0)))</f>
        <v/>
      </c>
      <c r="Q9" s="176" t="str">
        <f aca="false">IF((VLOOKUP($A9,'Detail Pipeline'!$AA:$AX,15,0))=0,"",(VLOOKUP($A9,'Detail Pipeline'!$AA:$AX,15,0)))</f>
        <v/>
      </c>
      <c r="R9" s="176" t="str">
        <f aca="false">IF((VLOOKUP($A9,'Detail Pipeline'!$AA:$AX,16,0))=0,"",(VLOOKUP($A9,'Detail Pipeline'!$AA:$AX,16,0)))</f>
        <v/>
      </c>
      <c r="S9" s="176" t="str">
        <f aca="false">IF((VLOOKUP($A9,Contacts!$AA:$AX,5,0))=0,"",(VLOOKUP($A9,Contacts!$AA:$AX,5,0)))</f>
        <v/>
      </c>
      <c r="T9" s="176" t="str">
        <f aca="false">IF((VLOOKUP($A9,Contacts!$AA:$AX,6,0))=0,"",(VLOOKUP($A9,Contacts!$AA:$AX,6,0)))</f>
        <v/>
      </c>
      <c r="U9" s="176" t="str">
        <f aca="false">IF((VLOOKUP($A9,Contacts!$AA:$AX,7,0))=0,"",(VLOOKUP($A9,Contacts!$AA:$AX,7,0)))</f>
        <v/>
      </c>
      <c r="V9" s="176" t="str">
        <f aca="false">IF((VLOOKUP($A9,Contacts!$AA:$AX,8,0))=0,"",(VLOOKUP($A9,Contacts!$AA:$AX,8,0)))</f>
        <v/>
      </c>
      <c r="W9" s="176" t="str">
        <f aca="false">IF((VLOOKUP($A9,Contacts!$AA:$AX,9,0))=0,"",(VLOOKUP($A9,Contacts!$AA:$AX,9,0)))</f>
        <v/>
      </c>
      <c r="X9" s="176" t="str">
        <f aca="false">IF((VLOOKUP($A9,Contacts!$AA:$AX,10,0))=0,"",(VLOOKUP($A9,Contacts!$AA:$AX,10,0)))</f>
        <v/>
      </c>
      <c r="Y9" s="176" t="str">
        <f aca="false">IF((VLOOKUP($A9,Contacts!$AA:$AX,11,0))=0,"",(VLOOKUP($A9,Contacts!$AA:$AX,11,0)))</f>
        <v/>
      </c>
    </row>
    <row r="10" customFormat="false" ht="12.75" hidden="false" customHeight="false" outlineLevel="0" collapsed="false">
      <c r="A10" s="6" t="s">
        <v>169</v>
      </c>
      <c r="B10" s="175" t="n">
        <f aca="false">'Detail Pipeline'!$AB$3</f>
        <v>37033.4099255787</v>
      </c>
      <c r="C10" s="175" t="str">
        <f aca="false">$C$2</f>
        <v>UK GAS</v>
      </c>
      <c r="D10" s="176" t="str">
        <f aca="false">IF((VLOOKUP($A10,'Detail Pipeline'!$AA:$AX,2,0))=0,"",(VLOOKUP($A10,'Detail Pipeline'!$AA:$AX,2,0)))</f>
        <v/>
      </c>
      <c r="E10" s="176" t="str">
        <f aca="false">IF((VLOOKUP($A10,'Detail Pipeline'!$AA:$AX,3,0))=0,"",(VLOOKUP($A10,'Detail Pipeline'!$AA:$AX,3,0)))</f>
        <v/>
      </c>
      <c r="F10" s="176" t="str">
        <f aca="false">IF((VLOOKUP($A10,'Detail Pipeline'!$AA:$AX,4,0))=0,"",(VLOOKUP($A10,'Detail Pipeline'!$AA:$AX,4,0)))</f>
        <v/>
      </c>
      <c r="G10" s="176" t="str">
        <f aca="false">IF((VLOOKUP($A10,'Detail Pipeline'!$AA:$AX,5,0))=0,"",(VLOOKUP($A10,'Detail Pipeline'!$AA:$AX,5,0)))</f>
        <v/>
      </c>
      <c r="H10" s="176" t="str">
        <f aca="false">IF((VLOOKUP($A10,'Detail Pipeline'!$AA:$AX,6,0))=0,"",(VLOOKUP($A10,'Detail Pipeline'!$AA:$AX,6,0)))</f>
        <v/>
      </c>
      <c r="I10" s="176" t="str">
        <f aca="false">IF((VLOOKUP($A10,'Detail Pipeline'!$AA:$AX,7,0))=0,"",(VLOOKUP($A10,'Detail Pipeline'!$AA:$AX,7,0)))</f>
        <v/>
      </c>
      <c r="J10" s="176" t="str">
        <f aca="false">IF((VLOOKUP($A10,'Detail Pipeline'!$AA:$AX,8,0))=0,"",(VLOOKUP($A10,'Detail Pipeline'!$AA:$AX,8,0)))</f>
        <v/>
      </c>
      <c r="K10" s="176" t="str">
        <f aca="false">IF((VLOOKUP($A10,'Detail Pipeline'!$AA:$AX,9,0))=0,"",(VLOOKUP($A10,'Detail Pipeline'!$AA:$AX,9,0)))</f>
        <v/>
      </c>
      <c r="L10" s="176" t="str">
        <f aca="false">IF((VLOOKUP($A10,'Detail Pipeline'!$AA:$AX,10,0))=0,"",(VLOOKUP($A10,'Detail Pipeline'!$AA:$AX,10,0)))</f>
        <v/>
      </c>
      <c r="M10" s="176" t="str">
        <f aca="false">IF((VLOOKUP($A10,'Detail Pipeline'!$AA:$AX,11,0))=0,"",(VLOOKUP($A10,'Detail Pipeline'!$AA:$AX,11,0)))</f>
        <v/>
      </c>
      <c r="N10" s="176" t="str">
        <f aca="false">IF((VLOOKUP($A10,'Detail Pipeline'!$AA:$AX,12,0))=0,"",(VLOOKUP($A10,'Detail Pipeline'!$AA:$AX,12,0)))</f>
        <v/>
      </c>
      <c r="O10" s="176" t="str">
        <f aca="false">IF((VLOOKUP($A10,'Detail Pipeline'!$AA:$AX,13,0))=0,"",(VLOOKUP($A10,'Detail Pipeline'!$AA:$AX,13,0)))</f>
        <v/>
      </c>
      <c r="P10" s="176" t="str">
        <f aca="false">IF((VLOOKUP($A10,'Detail Pipeline'!$AA:$AX,14,0))=0,"",(VLOOKUP($A10,'Detail Pipeline'!$AA:$AX,14,0)))</f>
        <v/>
      </c>
      <c r="Q10" s="176" t="str">
        <f aca="false">IF((VLOOKUP($A10,'Detail Pipeline'!$AA:$AX,15,0))=0,"",(VLOOKUP($A10,'Detail Pipeline'!$AA:$AX,15,0)))</f>
        <v/>
      </c>
      <c r="R10" s="176" t="str">
        <f aca="false">IF((VLOOKUP($A10,'Detail Pipeline'!$AA:$AX,16,0))=0,"",(VLOOKUP($A10,'Detail Pipeline'!$AA:$AX,16,0)))</f>
        <v/>
      </c>
      <c r="S10" s="176" t="str">
        <f aca="false">IF((VLOOKUP($A10,Contacts!$AA:$AX,5,0))=0,"",(VLOOKUP($A10,Contacts!$AA:$AX,5,0)))</f>
        <v/>
      </c>
      <c r="T10" s="176" t="str">
        <f aca="false">IF((VLOOKUP($A10,Contacts!$AA:$AX,6,0))=0,"",(VLOOKUP($A10,Contacts!$AA:$AX,6,0)))</f>
        <v/>
      </c>
      <c r="U10" s="176" t="str">
        <f aca="false">IF((VLOOKUP($A10,Contacts!$AA:$AX,7,0))=0,"",(VLOOKUP($A10,Contacts!$AA:$AX,7,0)))</f>
        <v/>
      </c>
      <c r="V10" s="176" t="str">
        <f aca="false">IF((VLOOKUP($A10,Contacts!$AA:$AX,8,0))=0,"",(VLOOKUP($A10,Contacts!$AA:$AX,8,0)))</f>
        <v/>
      </c>
      <c r="W10" s="176" t="str">
        <f aca="false">IF((VLOOKUP($A10,Contacts!$AA:$AX,9,0))=0,"",(VLOOKUP($A10,Contacts!$AA:$AX,9,0)))</f>
        <v/>
      </c>
      <c r="X10" s="176" t="str">
        <f aca="false">IF((VLOOKUP($A10,Contacts!$AA:$AX,10,0))=0,"",(VLOOKUP($A10,Contacts!$AA:$AX,10,0)))</f>
        <v/>
      </c>
      <c r="Y10" s="176" t="str">
        <f aca="false">IF((VLOOKUP($A10,Contacts!$AA:$AX,11,0))=0,"",(VLOOKUP($A10,Contacts!$AA:$AX,11,0)))</f>
        <v/>
      </c>
    </row>
    <row r="11" customFormat="false" ht="12.75" hidden="false" customHeight="false" outlineLevel="0" collapsed="false">
      <c r="A11" s="6" t="s">
        <v>170</v>
      </c>
      <c r="B11" s="175" t="n">
        <f aca="false">'Detail Pipeline'!$AB$3</f>
        <v>37033.4099255787</v>
      </c>
      <c r="C11" s="175" t="str">
        <f aca="false">$C$2</f>
        <v>UK GAS</v>
      </c>
      <c r="D11" s="176" t="str">
        <f aca="false">IF((VLOOKUP($A11,'Detail Pipeline'!$AA:$AX,2,0))=0,"",(VLOOKUP($A11,'Detail Pipeline'!$AA:$AX,2,0)))</f>
        <v/>
      </c>
      <c r="E11" s="176" t="str">
        <f aca="false">IF((VLOOKUP($A11,'Detail Pipeline'!$AA:$AX,3,0))=0,"",(VLOOKUP($A11,'Detail Pipeline'!$AA:$AX,3,0)))</f>
        <v/>
      </c>
      <c r="F11" s="176" t="str">
        <f aca="false">IF((VLOOKUP($A11,'Detail Pipeline'!$AA:$AX,4,0))=0,"",(VLOOKUP($A11,'Detail Pipeline'!$AA:$AX,4,0)))</f>
        <v/>
      </c>
      <c r="G11" s="176" t="str">
        <f aca="false">IF((VLOOKUP($A11,'Detail Pipeline'!$AA:$AX,5,0))=0,"",(VLOOKUP($A11,'Detail Pipeline'!$AA:$AX,5,0)))</f>
        <v/>
      </c>
      <c r="H11" s="176" t="str">
        <f aca="false">IF((VLOOKUP($A11,'Detail Pipeline'!$AA:$AX,6,0))=0,"",(VLOOKUP($A11,'Detail Pipeline'!$AA:$AX,6,0)))</f>
        <v/>
      </c>
      <c r="I11" s="176" t="str">
        <f aca="false">IF((VLOOKUP($A11,'Detail Pipeline'!$AA:$AX,7,0))=0,"",(VLOOKUP($A11,'Detail Pipeline'!$AA:$AX,7,0)))</f>
        <v/>
      </c>
      <c r="J11" s="176" t="str">
        <f aca="false">IF((VLOOKUP($A11,'Detail Pipeline'!$AA:$AX,8,0))=0,"",(VLOOKUP($A11,'Detail Pipeline'!$AA:$AX,8,0)))</f>
        <v/>
      </c>
      <c r="K11" s="176" t="str">
        <f aca="false">IF((VLOOKUP($A11,'Detail Pipeline'!$AA:$AX,9,0))=0,"",(VLOOKUP($A11,'Detail Pipeline'!$AA:$AX,9,0)))</f>
        <v/>
      </c>
      <c r="L11" s="176" t="str">
        <f aca="false">IF((VLOOKUP($A11,'Detail Pipeline'!$AA:$AX,10,0))=0,"",(VLOOKUP($A11,'Detail Pipeline'!$AA:$AX,10,0)))</f>
        <v/>
      </c>
      <c r="M11" s="176" t="str">
        <f aca="false">IF((VLOOKUP($A11,'Detail Pipeline'!$AA:$AX,11,0))=0,"",(VLOOKUP($A11,'Detail Pipeline'!$AA:$AX,11,0)))</f>
        <v/>
      </c>
      <c r="N11" s="176" t="str">
        <f aca="false">IF((VLOOKUP($A11,'Detail Pipeline'!$AA:$AX,12,0))=0,"",(VLOOKUP($A11,'Detail Pipeline'!$AA:$AX,12,0)))</f>
        <v/>
      </c>
      <c r="O11" s="176" t="str">
        <f aca="false">IF((VLOOKUP($A11,'Detail Pipeline'!$AA:$AX,13,0))=0,"",(VLOOKUP($A11,'Detail Pipeline'!$AA:$AX,13,0)))</f>
        <v/>
      </c>
      <c r="P11" s="176" t="str">
        <f aca="false">IF((VLOOKUP($A11,'Detail Pipeline'!$AA:$AX,14,0))=0,"",(VLOOKUP($A11,'Detail Pipeline'!$AA:$AX,14,0)))</f>
        <v/>
      </c>
      <c r="Q11" s="176" t="str">
        <f aca="false">IF((VLOOKUP($A11,'Detail Pipeline'!$AA:$AX,15,0))=0,"",(VLOOKUP($A11,'Detail Pipeline'!$AA:$AX,15,0)))</f>
        <v/>
      </c>
      <c r="R11" s="176" t="str">
        <f aca="false">IF((VLOOKUP($A11,'Detail Pipeline'!$AA:$AX,16,0))=0,"",(VLOOKUP($A11,'Detail Pipeline'!$AA:$AX,16,0)))</f>
        <v/>
      </c>
      <c r="S11" s="176" t="str">
        <f aca="false">IF((VLOOKUP($A11,Contacts!$AA:$AX,5,0))=0,"",(VLOOKUP($A11,Contacts!$AA:$AX,5,0)))</f>
        <v/>
      </c>
      <c r="T11" s="176" t="str">
        <f aca="false">IF((VLOOKUP($A11,Contacts!$AA:$AX,6,0))=0,"",(VLOOKUP($A11,Contacts!$AA:$AX,6,0)))</f>
        <v/>
      </c>
      <c r="U11" s="176" t="str">
        <f aca="false">IF((VLOOKUP($A11,Contacts!$AA:$AX,7,0))=0,"",(VLOOKUP($A11,Contacts!$AA:$AX,7,0)))</f>
        <v/>
      </c>
      <c r="V11" s="176" t="str">
        <f aca="false">IF((VLOOKUP($A11,Contacts!$AA:$AX,8,0))=0,"",(VLOOKUP($A11,Contacts!$AA:$AX,8,0)))</f>
        <v/>
      </c>
      <c r="W11" s="176" t="str">
        <f aca="false">IF((VLOOKUP($A11,Contacts!$AA:$AX,9,0))=0,"",(VLOOKUP($A11,Contacts!$AA:$AX,9,0)))</f>
        <v/>
      </c>
      <c r="X11" s="176" t="str">
        <f aca="false">IF((VLOOKUP($A11,Contacts!$AA:$AX,10,0))=0,"",(VLOOKUP($A11,Contacts!$AA:$AX,10,0)))</f>
        <v/>
      </c>
      <c r="Y11" s="176" t="str">
        <f aca="false">IF((VLOOKUP($A11,Contacts!$AA:$AX,11,0))=0,"",(VLOOKUP($A11,Contacts!$AA:$AX,11,0)))</f>
        <v/>
      </c>
    </row>
    <row r="12" customFormat="false" ht="12.75" hidden="false" customHeight="false" outlineLevel="0" collapsed="false">
      <c r="A12" s="6" t="s">
        <v>171</v>
      </c>
      <c r="B12" s="175" t="n">
        <f aca="false">'Detail Pipeline'!$AB$3</f>
        <v>37033.4099255787</v>
      </c>
      <c r="C12" s="175" t="str">
        <f aca="false">$C$2</f>
        <v>UK GAS</v>
      </c>
      <c r="D12" s="176" t="str">
        <f aca="false">IF((VLOOKUP($A12,'Detail Pipeline'!$AA:$AX,2,0))=0,"",(VLOOKUP($A12,'Detail Pipeline'!$AA:$AX,2,0)))</f>
        <v/>
      </c>
      <c r="E12" s="176" t="str">
        <f aca="false">IF((VLOOKUP($A12,'Detail Pipeline'!$AA:$AX,3,0))=0,"",(VLOOKUP($A12,'Detail Pipeline'!$AA:$AX,3,0)))</f>
        <v/>
      </c>
      <c r="F12" s="176" t="str">
        <f aca="false">IF((VLOOKUP($A12,'Detail Pipeline'!$AA:$AX,4,0))=0,"",(VLOOKUP($A12,'Detail Pipeline'!$AA:$AX,4,0)))</f>
        <v/>
      </c>
      <c r="G12" s="176" t="str">
        <f aca="false">IF((VLOOKUP($A12,'Detail Pipeline'!$AA:$AX,5,0))=0,"",(VLOOKUP($A12,'Detail Pipeline'!$AA:$AX,5,0)))</f>
        <v/>
      </c>
      <c r="H12" s="176" t="str">
        <f aca="false">IF((VLOOKUP($A12,'Detail Pipeline'!$AA:$AX,6,0))=0,"",(VLOOKUP($A12,'Detail Pipeline'!$AA:$AX,6,0)))</f>
        <v/>
      </c>
      <c r="I12" s="176" t="str">
        <f aca="false">IF((VLOOKUP($A12,'Detail Pipeline'!$AA:$AX,7,0))=0,"",(VLOOKUP($A12,'Detail Pipeline'!$AA:$AX,7,0)))</f>
        <v/>
      </c>
      <c r="J12" s="176" t="str">
        <f aca="false">IF((VLOOKUP($A12,'Detail Pipeline'!$AA:$AX,8,0))=0,"",(VLOOKUP($A12,'Detail Pipeline'!$AA:$AX,8,0)))</f>
        <v/>
      </c>
      <c r="K12" s="176" t="str">
        <f aca="false">IF((VLOOKUP($A12,'Detail Pipeline'!$AA:$AX,9,0))=0,"",(VLOOKUP($A12,'Detail Pipeline'!$AA:$AX,9,0)))</f>
        <v/>
      </c>
      <c r="L12" s="176" t="str">
        <f aca="false">IF((VLOOKUP($A12,'Detail Pipeline'!$AA:$AX,10,0))=0,"",(VLOOKUP($A12,'Detail Pipeline'!$AA:$AX,10,0)))</f>
        <v/>
      </c>
      <c r="M12" s="176" t="str">
        <f aca="false">IF((VLOOKUP($A12,'Detail Pipeline'!$AA:$AX,11,0))=0,"",(VLOOKUP($A12,'Detail Pipeline'!$AA:$AX,11,0)))</f>
        <v/>
      </c>
      <c r="N12" s="176" t="str">
        <f aca="false">IF((VLOOKUP($A12,'Detail Pipeline'!$AA:$AX,12,0))=0,"",(VLOOKUP($A12,'Detail Pipeline'!$AA:$AX,12,0)))</f>
        <v/>
      </c>
      <c r="O12" s="176" t="str">
        <f aca="false">IF((VLOOKUP($A12,'Detail Pipeline'!$AA:$AX,13,0))=0,"",(VLOOKUP($A12,'Detail Pipeline'!$AA:$AX,13,0)))</f>
        <v/>
      </c>
      <c r="P12" s="176" t="str">
        <f aca="false">IF((VLOOKUP($A12,'Detail Pipeline'!$AA:$AX,14,0))=0,"",(VLOOKUP($A12,'Detail Pipeline'!$AA:$AX,14,0)))</f>
        <v/>
      </c>
      <c r="Q12" s="176" t="str">
        <f aca="false">IF((VLOOKUP($A12,'Detail Pipeline'!$AA:$AX,15,0))=0,"",(VLOOKUP($A12,'Detail Pipeline'!$AA:$AX,15,0)))</f>
        <v/>
      </c>
      <c r="R12" s="176" t="str">
        <f aca="false">IF((VLOOKUP($A12,'Detail Pipeline'!$AA:$AX,16,0))=0,"",(VLOOKUP($A12,'Detail Pipeline'!$AA:$AX,16,0)))</f>
        <v/>
      </c>
      <c r="S12" s="176" t="str">
        <f aca="false">IF((VLOOKUP($A12,Contacts!$AA:$AX,5,0))=0,"",(VLOOKUP($A12,Contacts!$AA:$AX,5,0)))</f>
        <v/>
      </c>
      <c r="T12" s="176" t="str">
        <f aca="false">IF((VLOOKUP($A12,Contacts!$AA:$AX,6,0))=0,"",(VLOOKUP($A12,Contacts!$AA:$AX,6,0)))</f>
        <v/>
      </c>
      <c r="U12" s="176" t="str">
        <f aca="false">IF((VLOOKUP($A12,Contacts!$AA:$AX,7,0))=0,"",(VLOOKUP($A12,Contacts!$AA:$AX,7,0)))</f>
        <v/>
      </c>
      <c r="V12" s="176" t="str">
        <f aca="false">IF((VLOOKUP($A12,Contacts!$AA:$AX,8,0))=0,"",(VLOOKUP($A12,Contacts!$AA:$AX,8,0)))</f>
        <v/>
      </c>
      <c r="W12" s="176" t="str">
        <f aca="false">IF((VLOOKUP($A12,Contacts!$AA:$AX,9,0))=0,"",(VLOOKUP($A12,Contacts!$AA:$AX,9,0)))</f>
        <v/>
      </c>
      <c r="X12" s="176" t="str">
        <f aca="false">IF((VLOOKUP($A12,Contacts!$AA:$AX,10,0))=0,"",(VLOOKUP($A12,Contacts!$AA:$AX,10,0)))</f>
        <v/>
      </c>
      <c r="Y12" s="176" t="str">
        <f aca="false">IF((VLOOKUP($A12,Contacts!$AA:$AX,11,0))=0,"",(VLOOKUP($A12,Contacts!$AA:$AX,11,0)))</f>
        <v/>
      </c>
    </row>
    <row r="13" customFormat="false" ht="12.75" hidden="false" customHeight="false" outlineLevel="0" collapsed="false">
      <c r="A13" s="6" t="s">
        <v>172</v>
      </c>
      <c r="B13" s="175" t="n">
        <f aca="false">'Detail Pipeline'!$AB$3</f>
        <v>37033.4099255787</v>
      </c>
      <c r="C13" s="175" t="str">
        <f aca="false">$C$2</f>
        <v>UK GAS</v>
      </c>
      <c r="D13" s="176" t="str">
        <f aca="false">IF((VLOOKUP($A13,'Detail Pipeline'!$AA:$AX,2,0))=0,"",(VLOOKUP($A13,'Detail Pipeline'!$AA:$AX,2,0)))</f>
        <v/>
      </c>
      <c r="E13" s="176" t="str">
        <f aca="false">IF((VLOOKUP($A13,'Detail Pipeline'!$AA:$AX,3,0))=0,"",(VLOOKUP($A13,'Detail Pipeline'!$AA:$AX,3,0)))</f>
        <v/>
      </c>
      <c r="F13" s="176" t="str">
        <f aca="false">IF((VLOOKUP($A13,'Detail Pipeline'!$AA:$AX,4,0))=0,"",(VLOOKUP($A13,'Detail Pipeline'!$AA:$AX,4,0)))</f>
        <v/>
      </c>
      <c r="G13" s="176" t="str">
        <f aca="false">IF((VLOOKUP($A13,'Detail Pipeline'!$AA:$AX,5,0))=0,"",(VLOOKUP($A13,'Detail Pipeline'!$AA:$AX,5,0)))</f>
        <v/>
      </c>
      <c r="H13" s="176" t="str">
        <f aca="false">IF((VLOOKUP($A13,'Detail Pipeline'!$AA:$AX,6,0))=0,"",(VLOOKUP($A13,'Detail Pipeline'!$AA:$AX,6,0)))</f>
        <v/>
      </c>
      <c r="I13" s="176" t="str">
        <f aca="false">IF((VLOOKUP($A13,'Detail Pipeline'!$AA:$AX,7,0))=0,"",(VLOOKUP($A13,'Detail Pipeline'!$AA:$AX,7,0)))</f>
        <v/>
      </c>
      <c r="J13" s="176" t="str">
        <f aca="false">IF((VLOOKUP($A13,'Detail Pipeline'!$AA:$AX,8,0))=0,"",(VLOOKUP($A13,'Detail Pipeline'!$AA:$AX,8,0)))</f>
        <v/>
      </c>
      <c r="K13" s="176" t="str">
        <f aca="false">IF((VLOOKUP($A13,'Detail Pipeline'!$AA:$AX,9,0))=0,"",(VLOOKUP($A13,'Detail Pipeline'!$AA:$AX,9,0)))</f>
        <v/>
      </c>
      <c r="L13" s="176" t="str">
        <f aca="false">IF((VLOOKUP($A13,'Detail Pipeline'!$AA:$AX,10,0))=0,"",(VLOOKUP($A13,'Detail Pipeline'!$AA:$AX,10,0)))</f>
        <v/>
      </c>
      <c r="M13" s="176" t="str">
        <f aca="false">IF((VLOOKUP($A13,'Detail Pipeline'!$AA:$AX,11,0))=0,"",(VLOOKUP($A13,'Detail Pipeline'!$AA:$AX,11,0)))</f>
        <v/>
      </c>
      <c r="N13" s="176" t="str">
        <f aca="false">IF((VLOOKUP($A13,'Detail Pipeline'!$AA:$AX,12,0))=0,"",(VLOOKUP($A13,'Detail Pipeline'!$AA:$AX,12,0)))</f>
        <v/>
      </c>
      <c r="O13" s="176" t="str">
        <f aca="false">IF((VLOOKUP($A13,'Detail Pipeline'!$AA:$AX,13,0))=0,"",(VLOOKUP($A13,'Detail Pipeline'!$AA:$AX,13,0)))</f>
        <v/>
      </c>
      <c r="P13" s="176" t="str">
        <f aca="false">IF((VLOOKUP($A13,'Detail Pipeline'!$AA:$AX,14,0))=0,"",(VLOOKUP($A13,'Detail Pipeline'!$AA:$AX,14,0)))</f>
        <v/>
      </c>
      <c r="Q13" s="176" t="str">
        <f aca="false">IF((VLOOKUP($A13,'Detail Pipeline'!$AA:$AX,15,0))=0,"",(VLOOKUP($A13,'Detail Pipeline'!$AA:$AX,15,0)))</f>
        <v/>
      </c>
      <c r="R13" s="176" t="str">
        <f aca="false">IF((VLOOKUP($A13,'Detail Pipeline'!$AA:$AX,16,0))=0,"",(VLOOKUP($A13,'Detail Pipeline'!$AA:$AX,16,0)))</f>
        <v/>
      </c>
      <c r="S13" s="176" t="str">
        <f aca="false">IF((VLOOKUP($A13,Contacts!$AA:$AX,5,0))=0,"",(VLOOKUP($A13,Contacts!$AA:$AX,5,0)))</f>
        <v/>
      </c>
      <c r="T13" s="176" t="str">
        <f aca="false">IF((VLOOKUP($A13,Contacts!$AA:$AX,6,0))=0,"",(VLOOKUP($A13,Contacts!$AA:$AX,6,0)))</f>
        <v/>
      </c>
      <c r="U13" s="176" t="str">
        <f aca="false">IF((VLOOKUP($A13,Contacts!$AA:$AX,7,0))=0,"",(VLOOKUP($A13,Contacts!$AA:$AX,7,0)))</f>
        <v/>
      </c>
      <c r="V13" s="176" t="str">
        <f aca="false">IF((VLOOKUP($A13,Contacts!$AA:$AX,8,0))=0,"",(VLOOKUP($A13,Contacts!$AA:$AX,8,0)))</f>
        <v/>
      </c>
      <c r="W13" s="176" t="str">
        <f aca="false">IF((VLOOKUP($A13,Contacts!$AA:$AX,9,0))=0,"",(VLOOKUP($A13,Contacts!$AA:$AX,9,0)))</f>
        <v/>
      </c>
      <c r="X13" s="176" t="str">
        <f aca="false">IF((VLOOKUP($A13,Contacts!$AA:$AX,10,0))=0,"",(VLOOKUP($A13,Contacts!$AA:$AX,10,0)))</f>
        <v/>
      </c>
      <c r="Y13" s="176" t="str">
        <f aca="false">IF((VLOOKUP($A13,Contacts!$AA:$AX,11,0))=0,"",(VLOOKUP($A13,Contacts!$AA:$AX,11,0)))</f>
        <v/>
      </c>
    </row>
    <row r="14" customFormat="false" ht="12.75" hidden="false" customHeight="false" outlineLevel="0" collapsed="false">
      <c r="A14" s="6" t="s">
        <v>173</v>
      </c>
      <c r="B14" s="175" t="n">
        <f aca="false">'Detail Pipeline'!$AB$3</f>
        <v>37033.4099255787</v>
      </c>
      <c r="C14" s="175" t="str">
        <f aca="false">$C$2</f>
        <v>UK GAS</v>
      </c>
      <c r="D14" s="176" t="str">
        <f aca="false">IF((VLOOKUP($A14,'Detail Pipeline'!$AA:$AX,2,0))=0,"",(VLOOKUP($A14,'Detail Pipeline'!$AA:$AX,2,0)))</f>
        <v/>
      </c>
      <c r="E14" s="176" t="str">
        <f aca="false">IF((VLOOKUP($A14,'Detail Pipeline'!$AA:$AX,3,0))=0,"",(VLOOKUP($A14,'Detail Pipeline'!$AA:$AX,3,0)))</f>
        <v/>
      </c>
      <c r="F14" s="176" t="str">
        <f aca="false">IF((VLOOKUP($A14,'Detail Pipeline'!$AA:$AX,4,0))=0,"",(VLOOKUP($A14,'Detail Pipeline'!$AA:$AX,4,0)))</f>
        <v/>
      </c>
      <c r="G14" s="176" t="str">
        <f aca="false">IF((VLOOKUP($A14,'Detail Pipeline'!$AA:$AX,5,0))=0,"",(VLOOKUP($A14,'Detail Pipeline'!$AA:$AX,5,0)))</f>
        <v/>
      </c>
      <c r="H14" s="176" t="str">
        <f aca="false">IF((VLOOKUP($A14,'Detail Pipeline'!$AA:$AX,6,0))=0,"",(VLOOKUP($A14,'Detail Pipeline'!$AA:$AX,6,0)))</f>
        <v/>
      </c>
      <c r="I14" s="176" t="str">
        <f aca="false">IF((VLOOKUP($A14,'Detail Pipeline'!$AA:$AX,7,0))=0,"",(VLOOKUP($A14,'Detail Pipeline'!$AA:$AX,7,0)))</f>
        <v/>
      </c>
      <c r="J14" s="176" t="str">
        <f aca="false">IF((VLOOKUP($A14,'Detail Pipeline'!$AA:$AX,8,0))=0,"",(VLOOKUP($A14,'Detail Pipeline'!$AA:$AX,8,0)))</f>
        <v/>
      </c>
      <c r="K14" s="176" t="str">
        <f aca="false">IF((VLOOKUP($A14,'Detail Pipeline'!$AA:$AX,9,0))=0,"",(VLOOKUP($A14,'Detail Pipeline'!$AA:$AX,9,0)))</f>
        <v/>
      </c>
      <c r="L14" s="176" t="str">
        <f aca="false">IF((VLOOKUP($A14,'Detail Pipeline'!$AA:$AX,10,0))=0,"",(VLOOKUP($A14,'Detail Pipeline'!$AA:$AX,10,0)))</f>
        <v/>
      </c>
      <c r="M14" s="176" t="str">
        <f aca="false">IF((VLOOKUP($A14,'Detail Pipeline'!$AA:$AX,11,0))=0,"",(VLOOKUP($A14,'Detail Pipeline'!$AA:$AX,11,0)))</f>
        <v/>
      </c>
      <c r="N14" s="176" t="str">
        <f aca="false">IF((VLOOKUP($A14,'Detail Pipeline'!$AA:$AX,12,0))=0,"",(VLOOKUP($A14,'Detail Pipeline'!$AA:$AX,12,0)))</f>
        <v/>
      </c>
      <c r="O14" s="176" t="str">
        <f aca="false">IF((VLOOKUP($A14,'Detail Pipeline'!$AA:$AX,13,0))=0,"",(VLOOKUP($A14,'Detail Pipeline'!$AA:$AX,13,0)))</f>
        <v/>
      </c>
      <c r="P14" s="176" t="str">
        <f aca="false">IF((VLOOKUP($A14,'Detail Pipeline'!$AA:$AX,14,0))=0,"",(VLOOKUP($A14,'Detail Pipeline'!$AA:$AX,14,0)))</f>
        <v/>
      </c>
      <c r="Q14" s="176" t="str">
        <f aca="false">IF((VLOOKUP($A14,'Detail Pipeline'!$AA:$AX,15,0))=0,"",(VLOOKUP($A14,'Detail Pipeline'!$AA:$AX,15,0)))</f>
        <v/>
      </c>
      <c r="R14" s="176" t="str">
        <f aca="false">IF((VLOOKUP($A14,'Detail Pipeline'!$AA:$AX,16,0))=0,"",(VLOOKUP($A14,'Detail Pipeline'!$AA:$AX,16,0)))</f>
        <v/>
      </c>
      <c r="S14" s="176" t="str">
        <f aca="false">IF((VLOOKUP($A14,Contacts!$AA:$AX,5,0))=0,"",(VLOOKUP($A14,Contacts!$AA:$AX,5,0)))</f>
        <v/>
      </c>
      <c r="T14" s="176" t="str">
        <f aca="false">IF((VLOOKUP($A14,Contacts!$AA:$AX,6,0))=0,"",(VLOOKUP($A14,Contacts!$AA:$AX,6,0)))</f>
        <v/>
      </c>
      <c r="U14" s="176" t="str">
        <f aca="false">IF((VLOOKUP($A14,Contacts!$AA:$AX,7,0))=0,"",(VLOOKUP($A14,Contacts!$AA:$AX,7,0)))</f>
        <v/>
      </c>
      <c r="V14" s="176" t="str">
        <f aca="false">IF((VLOOKUP($A14,Contacts!$AA:$AX,8,0))=0,"",(VLOOKUP($A14,Contacts!$AA:$AX,8,0)))</f>
        <v/>
      </c>
      <c r="W14" s="176" t="str">
        <f aca="false">IF((VLOOKUP($A14,Contacts!$AA:$AX,9,0))=0,"",(VLOOKUP($A14,Contacts!$AA:$AX,9,0)))</f>
        <v/>
      </c>
      <c r="X14" s="176" t="str">
        <f aca="false">IF((VLOOKUP($A14,Contacts!$AA:$AX,10,0))=0,"",(VLOOKUP($A14,Contacts!$AA:$AX,10,0)))</f>
        <v/>
      </c>
      <c r="Y14" s="176" t="str">
        <f aca="false">IF((VLOOKUP($A14,Contacts!$AA:$AX,11,0))=0,"",(VLOOKUP($A14,Contacts!$AA:$AX,11,0)))</f>
        <v/>
      </c>
    </row>
    <row r="15" customFormat="false" ht="12.75" hidden="false" customHeight="false" outlineLevel="0" collapsed="false">
      <c r="A15" s="6" t="s">
        <v>174</v>
      </c>
      <c r="B15" s="175" t="n">
        <f aca="false">'Detail Pipeline'!$AB$3</f>
        <v>37033.4099255787</v>
      </c>
      <c r="C15" s="175" t="str">
        <f aca="false">$C$2</f>
        <v>UK GAS</v>
      </c>
      <c r="D15" s="176" t="str">
        <f aca="false">IF((VLOOKUP($A15,'Detail Pipeline'!$AA:$AX,2,0))=0,"",(VLOOKUP($A15,'Detail Pipeline'!$AA:$AX,2,0)))</f>
        <v/>
      </c>
      <c r="E15" s="176" t="str">
        <f aca="false">IF((VLOOKUP($A15,'Detail Pipeline'!$AA:$AX,3,0))=0,"",(VLOOKUP($A15,'Detail Pipeline'!$AA:$AX,3,0)))</f>
        <v/>
      </c>
      <c r="F15" s="176" t="str">
        <f aca="false">IF((VLOOKUP($A15,'Detail Pipeline'!$AA:$AX,4,0))=0,"",(VLOOKUP($A15,'Detail Pipeline'!$AA:$AX,4,0)))</f>
        <v/>
      </c>
      <c r="G15" s="176" t="str">
        <f aca="false">IF((VLOOKUP($A15,'Detail Pipeline'!$AA:$AX,5,0))=0,"",(VLOOKUP($A15,'Detail Pipeline'!$AA:$AX,5,0)))</f>
        <v/>
      </c>
      <c r="H15" s="176" t="str">
        <f aca="false">IF((VLOOKUP($A15,'Detail Pipeline'!$AA:$AX,6,0))=0,"",(VLOOKUP($A15,'Detail Pipeline'!$AA:$AX,6,0)))</f>
        <v/>
      </c>
      <c r="I15" s="176" t="str">
        <f aca="false">IF((VLOOKUP($A15,'Detail Pipeline'!$AA:$AX,7,0))=0,"",(VLOOKUP($A15,'Detail Pipeline'!$AA:$AX,7,0)))</f>
        <v/>
      </c>
      <c r="J15" s="176" t="str">
        <f aca="false">IF((VLOOKUP($A15,'Detail Pipeline'!$AA:$AX,8,0))=0,"",(VLOOKUP($A15,'Detail Pipeline'!$AA:$AX,8,0)))</f>
        <v/>
      </c>
      <c r="K15" s="176" t="str">
        <f aca="false">IF((VLOOKUP($A15,'Detail Pipeline'!$AA:$AX,9,0))=0,"",(VLOOKUP($A15,'Detail Pipeline'!$AA:$AX,9,0)))</f>
        <v/>
      </c>
      <c r="L15" s="176" t="str">
        <f aca="false">IF((VLOOKUP($A15,'Detail Pipeline'!$AA:$AX,10,0))=0,"",(VLOOKUP($A15,'Detail Pipeline'!$AA:$AX,10,0)))</f>
        <v/>
      </c>
      <c r="M15" s="176" t="str">
        <f aca="false">IF((VLOOKUP($A15,'Detail Pipeline'!$AA:$AX,11,0))=0,"",(VLOOKUP($A15,'Detail Pipeline'!$AA:$AX,11,0)))</f>
        <v/>
      </c>
      <c r="N15" s="176" t="str">
        <f aca="false">IF((VLOOKUP($A15,'Detail Pipeline'!$AA:$AX,12,0))=0,"",(VLOOKUP($A15,'Detail Pipeline'!$AA:$AX,12,0)))</f>
        <v/>
      </c>
      <c r="O15" s="176" t="str">
        <f aca="false">IF((VLOOKUP($A15,'Detail Pipeline'!$AA:$AX,13,0))=0,"",(VLOOKUP($A15,'Detail Pipeline'!$AA:$AX,13,0)))</f>
        <v/>
      </c>
      <c r="P15" s="176" t="str">
        <f aca="false">IF((VLOOKUP($A15,'Detail Pipeline'!$AA:$AX,14,0))=0,"",(VLOOKUP($A15,'Detail Pipeline'!$AA:$AX,14,0)))</f>
        <v/>
      </c>
      <c r="Q15" s="176" t="str">
        <f aca="false">IF((VLOOKUP($A15,'Detail Pipeline'!$AA:$AX,15,0))=0,"",(VLOOKUP($A15,'Detail Pipeline'!$AA:$AX,15,0)))</f>
        <v/>
      </c>
      <c r="R15" s="176" t="str">
        <f aca="false">IF((VLOOKUP($A15,'Detail Pipeline'!$AA:$AX,16,0))=0,"",(VLOOKUP($A15,'Detail Pipeline'!$AA:$AX,16,0)))</f>
        <v/>
      </c>
      <c r="S15" s="176" t="str">
        <f aca="false">IF((VLOOKUP($A15,Contacts!$AA:$AX,5,0))=0,"",(VLOOKUP($A15,Contacts!$AA:$AX,5,0)))</f>
        <v/>
      </c>
      <c r="T15" s="176" t="str">
        <f aca="false">IF((VLOOKUP($A15,Contacts!$AA:$AX,6,0))=0,"",(VLOOKUP($A15,Contacts!$AA:$AX,6,0)))</f>
        <v/>
      </c>
      <c r="U15" s="176" t="str">
        <f aca="false">IF((VLOOKUP($A15,Contacts!$AA:$AX,7,0))=0,"",(VLOOKUP($A15,Contacts!$AA:$AX,7,0)))</f>
        <v/>
      </c>
      <c r="V15" s="176" t="str">
        <f aca="false">IF((VLOOKUP($A15,Contacts!$AA:$AX,8,0))=0,"",(VLOOKUP($A15,Contacts!$AA:$AX,8,0)))</f>
        <v/>
      </c>
      <c r="W15" s="176" t="str">
        <f aca="false">IF((VLOOKUP($A15,Contacts!$AA:$AX,9,0))=0,"",(VLOOKUP($A15,Contacts!$AA:$AX,9,0)))</f>
        <v/>
      </c>
      <c r="X15" s="176" t="str">
        <f aca="false">IF((VLOOKUP($A15,Contacts!$AA:$AX,10,0))=0,"",(VLOOKUP($A15,Contacts!$AA:$AX,10,0)))</f>
        <v/>
      </c>
      <c r="Y15" s="176" t="str">
        <f aca="false">IF((VLOOKUP($A15,Contacts!$AA:$AX,11,0))=0,"",(VLOOKUP($A15,Contacts!$AA:$AX,11,0)))</f>
        <v/>
      </c>
    </row>
    <row r="16" customFormat="false" ht="12.75" hidden="false" customHeight="false" outlineLevel="0" collapsed="false">
      <c r="A16" s="6" t="s">
        <v>175</v>
      </c>
      <c r="B16" s="175" t="n">
        <f aca="false">'Detail Pipeline'!$AB$3</f>
        <v>37033.4099255787</v>
      </c>
      <c r="C16" s="175" t="str">
        <f aca="false">$C$2</f>
        <v>UK GAS</v>
      </c>
      <c r="D16" s="176" t="str">
        <f aca="false">IF((VLOOKUP($A16,'Detail Pipeline'!$AA:$AX,2,0))=0,"",(VLOOKUP($A16,'Detail Pipeline'!$AA:$AX,2,0)))</f>
        <v/>
      </c>
      <c r="E16" s="176" t="str">
        <f aca="false">IF((VLOOKUP($A16,'Detail Pipeline'!$AA:$AX,3,0))=0,"",(VLOOKUP($A16,'Detail Pipeline'!$AA:$AX,3,0)))</f>
        <v/>
      </c>
      <c r="F16" s="176" t="str">
        <f aca="false">IF((VLOOKUP($A16,'Detail Pipeline'!$AA:$AX,4,0))=0,"",(VLOOKUP($A16,'Detail Pipeline'!$AA:$AX,4,0)))</f>
        <v/>
      </c>
      <c r="G16" s="176" t="str">
        <f aca="false">IF((VLOOKUP($A16,'Detail Pipeline'!$AA:$AX,5,0))=0,"",(VLOOKUP($A16,'Detail Pipeline'!$AA:$AX,5,0)))</f>
        <v/>
      </c>
      <c r="H16" s="176" t="str">
        <f aca="false">IF((VLOOKUP($A16,'Detail Pipeline'!$AA:$AX,6,0))=0,"",(VLOOKUP($A16,'Detail Pipeline'!$AA:$AX,6,0)))</f>
        <v/>
      </c>
      <c r="I16" s="176" t="str">
        <f aca="false">IF((VLOOKUP($A16,'Detail Pipeline'!$AA:$AX,7,0))=0,"",(VLOOKUP($A16,'Detail Pipeline'!$AA:$AX,7,0)))</f>
        <v/>
      </c>
      <c r="J16" s="176" t="str">
        <f aca="false">IF((VLOOKUP($A16,'Detail Pipeline'!$AA:$AX,8,0))=0,"",(VLOOKUP($A16,'Detail Pipeline'!$AA:$AX,8,0)))</f>
        <v/>
      </c>
      <c r="K16" s="176" t="str">
        <f aca="false">IF((VLOOKUP($A16,'Detail Pipeline'!$AA:$AX,9,0))=0,"",(VLOOKUP($A16,'Detail Pipeline'!$AA:$AX,9,0)))</f>
        <v/>
      </c>
      <c r="L16" s="176" t="str">
        <f aca="false">IF((VLOOKUP($A16,'Detail Pipeline'!$AA:$AX,10,0))=0,"",(VLOOKUP($A16,'Detail Pipeline'!$AA:$AX,10,0)))</f>
        <v/>
      </c>
      <c r="M16" s="176" t="str">
        <f aca="false">IF((VLOOKUP($A16,'Detail Pipeline'!$AA:$AX,11,0))=0,"",(VLOOKUP($A16,'Detail Pipeline'!$AA:$AX,11,0)))</f>
        <v/>
      </c>
      <c r="N16" s="176" t="str">
        <f aca="false">IF((VLOOKUP($A16,'Detail Pipeline'!$AA:$AX,12,0))=0,"",(VLOOKUP($A16,'Detail Pipeline'!$AA:$AX,12,0)))</f>
        <v/>
      </c>
      <c r="O16" s="176" t="str">
        <f aca="false">IF((VLOOKUP($A16,'Detail Pipeline'!$AA:$AX,13,0))=0,"",(VLOOKUP($A16,'Detail Pipeline'!$AA:$AX,13,0)))</f>
        <v/>
      </c>
      <c r="P16" s="176" t="str">
        <f aca="false">IF((VLOOKUP($A16,'Detail Pipeline'!$AA:$AX,14,0))=0,"",(VLOOKUP($A16,'Detail Pipeline'!$AA:$AX,14,0)))</f>
        <v/>
      </c>
      <c r="Q16" s="176" t="str">
        <f aca="false">IF((VLOOKUP($A16,'Detail Pipeline'!$AA:$AX,15,0))=0,"",(VLOOKUP($A16,'Detail Pipeline'!$AA:$AX,15,0)))</f>
        <v/>
      </c>
      <c r="R16" s="176" t="str">
        <f aca="false">IF((VLOOKUP($A16,'Detail Pipeline'!$AA:$AX,16,0))=0,"",(VLOOKUP($A16,'Detail Pipeline'!$AA:$AX,16,0)))</f>
        <v/>
      </c>
      <c r="S16" s="176" t="str">
        <f aca="false">IF((VLOOKUP($A16,Contacts!$AA:$AX,5,0))=0,"",(VLOOKUP($A16,Contacts!$AA:$AX,5,0)))</f>
        <v/>
      </c>
      <c r="T16" s="176" t="str">
        <f aca="false">IF((VLOOKUP($A16,Contacts!$AA:$AX,6,0))=0,"",(VLOOKUP($A16,Contacts!$AA:$AX,6,0)))</f>
        <v/>
      </c>
      <c r="U16" s="176" t="str">
        <f aca="false">IF((VLOOKUP($A16,Contacts!$AA:$AX,7,0))=0,"",(VLOOKUP($A16,Contacts!$AA:$AX,7,0)))</f>
        <v/>
      </c>
      <c r="V16" s="176" t="str">
        <f aca="false">IF((VLOOKUP($A16,Contacts!$AA:$AX,8,0))=0,"",(VLOOKUP($A16,Contacts!$AA:$AX,8,0)))</f>
        <v/>
      </c>
      <c r="W16" s="176" t="str">
        <f aca="false">IF((VLOOKUP($A16,Contacts!$AA:$AX,9,0))=0,"",(VLOOKUP($A16,Contacts!$AA:$AX,9,0)))</f>
        <v/>
      </c>
      <c r="X16" s="176" t="str">
        <f aca="false">IF((VLOOKUP($A16,Contacts!$AA:$AX,10,0))=0,"",(VLOOKUP($A16,Contacts!$AA:$AX,10,0)))</f>
        <v/>
      </c>
      <c r="Y16" s="176" t="str">
        <f aca="false">IF((VLOOKUP($A16,Contacts!$AA:$AX,11,0))=0,"",(VLOOKUP($A16,Contacts!$AA:$AX,11,0)))</f>
        <v/>
      </c>
    </row>
    <row r="17" customFormat="false" ht="12.75" hidden="false" customHeight="false" outlineLevel="0" collapsed="false">
      <c r="A17" s="6" t="s">
        <v>176</v>
      </c>
      <c r="B17" s="175" t="n">
        <f aca="false">'Detail Pipeline'!$AB$3</f>
        <v>37033.4099255787</v>
      </c>
      <c r="C17" s="175" t="str">
        <f aca="false">$C$2</f>
        <v>UK GAS</v>
      </c>
      <c r="D17" s="176" t="str">
        <f aca="false">IF((VLOOKUP($A17,'Detail Pipeline'!$AA:$AX,2,0))=0,"",(VLOOKUP($A17,'Detail Pipeline'!$AA:$AX,2,0)))</f>
        <v/>
      </c>
      <c r="E17" s="176" t="str">
        <f aca="false">IF((VLOOKUP($A17,'Detail Pipeline'!$AA:$AX,3,0))=0,"",(VLOOKUP($A17,'Detail Pipeline'!$AA:$AX,3,0)))</f>
        <v/>
      </c>
      <c r="F17" s="176" t="str">
        <f aca="false">IF((VLOOKUP($A17,'Detail Pipeline'!$AA:$AX,4,0))=0,"",(VLOOKUP($A17,'Detail Pipeline'!$AA:$AX,4,0)))</f>
        <v/>
      </c>
      <c r="G17" s="176" t="str">
        <f aca="false">IF((VLOOKUP($A17,'Detail Pipeline'!$AA:$AX,5,0))=0,"",(VLOOKUP($A17,'Detail Pipeline'!$AA:$AX,5,0)))</f>
        <v/>
      </c>
      <c r="H17" s="176" t="str">
        <f aca="false">IF((VLOOKUP($A17,'Detail Pipeline'!$AA:$AX,6,0))=0,"",(VLOOKUP($A17,'Detail Pipeline'!$AA:$AX,6,0)))</f>
        <v/>
      </c>
      <c r="I17" s="176" t="str">
        <f aca="false">IF((VLOOKUP($A17,'Detail Pipeline'!$AA:$AX,7,0))=0,"",(VLOOKUP($A17,'Detail Pipeline'!$AA:$AX,7,0)))</f>
        <v/>
      </c>
      <c r="J17" s="176" t="str">
        <f aca="false">IF((VLOOKUP($A17,'Detail Pipeline'!$AA:$AX,8,0))=0,"",(VLOOKUP($A17,'Detail Pipeline'!$AA:$AX,8,0)))</f>
        <v/>
      </c>
      <c r="K17" s="176" t="str">
        <f aca="false">IF((VLOOKUP($A17,'Detail Pipeline'!$AA:$AX,9,0))=0,"",(VLOOKUP($A17,'Detail Pipeline'!$AA:$AX,9,0)))</f>
        <v/>
      </c>
      <c r="L17" s="176" t="str">
        <f aca="false">IF((VLOOKUP($A17,'Detail Pipeline'!$AA:$AX,10,0))=0,"",(VLOOKUP($A17,'Detail Pipeline'!$AA:$AX,10,0)))</f>
        <v/>
      </c>
      <c r="M17" s="176" t="str">
        <f aca="false">IF((VLOOKUP($A17,'Detail Pipeline'!$AA:$AX,11,0))=0,"",(VLOOKUP($A17,'Detail Pipeline'!$AA:$AX,11,0)))</f>
        <v/>
      </c>
      <c r="N17" s="176" t="str">
        <f aca="false">IF((VLOOKUP($A17,'Detail Pipeline'!$AA:$AX,12,0))=0,"",(VLOOKUP($A17,'Detail Pipeline'!$AA:$AX,12,0)))</f>
        <v/>
      </c>
      <c r="O17" s="176" t="str">
        <f aca="false">IF((VLOOKUP($A17,'Detail Pipeline'!$AA:$AX,13,0))=0,"",(VLOOKUP($A17,'Detail Pipeline'!$AA:$AX,13,0)))</f>
        <v/>
      </c>
      <c r="P17" s="176" t="str">
        <f aca="false">IF((VLOOKUP($A17,'Detail Pipeline'!$AA:$AX,14,0))=0,"",(VLOOKUP($A17,'Detail Pipeline'!$AA:$AX,14,0)))</f>
        <v/>
      </c>
      <c r="Q17" s="176" t="str">
        <f aca="false">IF((VLOOKUP($A17,'Detail Pipeline'!$AA:$AX,15,0))=0,"",(VLOOKUP($A17,'Detail Pipeline'!$AA:$AX,15,0)))</f>
        <v/>
      </c>
      <c r="R17" s="176" t="str">
        <f aca="false">IF((VLOOKUP($A17,'Detail Pipeline'!$AA:$AX,16,0))=0,"",(VLOOKUP($A17,'Detail Pipeline'!$AA:$AX,16,0)))</f>
        <v/>
      </c>
      <c r="S17" s="176" t="str">
        <f aca="false">IF((VLOOKUP($A17,Contacts!$AA:$AX,5,0))=0,"",(VLOOKUP($A17,Contacts!$AA:$AX,5,0)))</f>
        <v/>
      </c>
      <c r="T17" s="176" t="str">
        <f aca="false">IF((VLOOKUP($A17,Contacts!$AA:$AX,6,0))=0,"",(VLOOKUP($A17,Contacts!$AA:$AX,6,0)))</f>
        <v/>
      </c>
      <c r="U17" s="176" t="str">
        <f aca="false">IF((VLOOKUP($A17,Contacts!$AA:$AX,7,0))=0,"",(VLOOKUP($A17,Contacts!$AA:$AX,7,0)))</f>
        <v/>
      </c>
      <c r="V17" s="176" t="str">
        <f aca="false">IF((VLOOKUP($A17,Contacts!$AA:$AX,8,0))=0,"",(VLOOKUP($A17,Contacts!$AA:$AX,8,0)))</f>
        <v/>
      </c>
      <c r="W17" s="176" t="str">
        <f aca="false">IF((VLOOKUP($A17,Contacts!$AA:$AX,9,0))=0,"",(VLOOKUP($A17,Contacts!$AA:$AX,9,0)))</f>
        <v/>
      </c>
      <c r="X17" s="176" t="str">
        <f aca="false">IF((VLOOKUP($A17,Contacts!$AA:$AX,10,0))=0,"",(VLOOKUP($A17,Contacts!$AA:$AX,10,0)))</f>
        <v/>
      </c>
      <c r="Y17" s="176" t="str">
        <f aca="false">IF((VLOOKUP($A17,Contacts!$AA:$AX,11,0))=0,"",(VLOOKUP($A17,Contacts!$AA:$AX,11,0)))</f>
        <v/>
      </c>
    </row>
    <row r="18" customFormat="false" ht="12.75" hidden="false" customHeight="false" outlineLevel="0" collapsed="false">
      <c r="A18" s="6" t="s">
        <v>177</v>
      </c>
      <c r="B18" s="175" t="n">
        <f aca="false">'Detail Pipeline'!$AB$3</f>
        <v>37033.4099255787</v>
      </c>
      <c r="C18" s="175" t="str">
        <f aca="false">$C$2</f>
        <v>UK GAS</v>
      </c>
      <c r="D18" s="176" t="str">
        <f aca="false">IF((VLOOKUP($A18,'Detail Pipeline'!$AA:$AX,2,0))=0,"",(VLOOKUP($A18,'Detail Pipeline'!$AA:$AX,2,0)))</f>
        <v/>
      </c>
      <c r="E18" s="176" t="str">
        <f aca="false">IF((VLOOKUP($A18,'Detail Pipeline'!$AA:$AX,3,0))=0,"",(VLOOKUP($A18,'Detail Pipeline'!$AA:$AX,3,0)))</f>
        <v/>
      </c>
      <c r="F18" s="176" t="str">
        <f aca="false">IF((VLOOKUP($A18,'Detail Pipeline'!$AA:$AX,4,0))=0,"",(VLOOKUP($A18,'Detail Pipeline'!$AA:$AX,4,0)))</f>
        <v/>
      </c>
      <c r="G18" s="176" t="str">
        <f aca="false">IF((VLOOKUP($A18,'Detail Pipeline'!$AA:$AX,5,0))=0,"",(VLOOKUP($A18,'Detail Pipeline'!$AA:$AX,5,0)))</f>
        <v/>
      </c>
      <c r="H18" s="176" t="str">
        <f aca="false">IF((VLOOKUP($A18,'Detail Pipeline'!$AA:$AX,6,0))=0,"",(VLOOKUP($A18,'Detail Pipeline'!$AA:$AX,6,0)))</f>
        <v/>
      </c>
      <c r="I18" s="176" t="str">
        <f aca="false">IF((VLOOKUP($A18,'Detail Pipeline'!$AA:$AX,7,0))=0,"",(VLOOKUP($A18,'Detail Pipeline'!$AA:$AX,7,0)))</f>
        <v/>
      </c>
      <c r="J18" s="176" t="str">
        <f aca="false">IF((VLOOKUP($A18,'Detail Pipeline'!$AA:$AX,8,0))=0,"",(VLOOKUP($A18,'Detail Pipeline'!$AA:$AX,8,0)))</f>
        <v/>
      </c>
      <c r="K18" s="176" t="str">
        <f aca="false">IF((VLOOKUP($A18,'Detail Pipeline'!$AA:$AX,9,0))=0,"",(VLOOKUP($A18,'Detail Pipeline'!$AA:$AX,9,0)))</f>
        <v/>
      </c>
      <c r="L18" s="176" t="str">
        <f aca="false">IF((VLOOKUP($A18,'Detail Pipeline'!$AA:$AX,10,0))=0,"",(VLOOKUP($A18,'Detail Pipeline'!$AA:$AX,10,0)))</f>
        <v/>
      </c>
      <c r="M18" s="176" t="str">
        <f aca="false">IF((VLOOKUP($A18,'Detail Pipeline'!$AA:$AX,11,0))=0,"",(VLOOKUP($A18,'Detail Pipeline'!$AA:$AX,11,0)))</f>
        <v/>
      </c>
      <c r="N18" s="176" t="str">
        <f aca="false">IF((VLOOKUP($A18,'Detail Pipeline'!$AA:$AX,12,0))=0,"",(VLOOKUP($A18,'Detail Pipeline'!$AA:$AX,12,0)))</f>
        <v/>
      </c>
      <c r="O18" s="176" t="str">
        <f aca="false">IF((VLOOKUP($A18,'Detail Pipeline'!$AA:$AX,13,0))=0,"",(VLOOKUP($A18,'Detail Pipeline'!$AA:$AX,13,0)))</f>
        <v/>
      </c>
      <c r="P18" s="176" t="str">
        <f aca="false">IF((VLOOKUP($A18,'Detail Pipeline'!$AA:$AX,14,0))=0,"",(VLOOKUP($A18,'Detail Pipeline'!$AA:$AX,14,0)))</f>
        <v/>
      </c>
      <c r="Q18" s="176" t="str">
        <f aca="false">IF((VLOOKUP($A18,'Detail Pipeline'!$AA:$AX,15,0))=0,"",(VLOOKUP($A18,'Detail Pipeline'!$AA:$AX,15,0)))</f>
        <v/>
      </c>
      <c r="R18" s="176" t="str">
        <f aca="false">IF((VLOOKUP($A18,'Detail Pipeline'!$AA:$AX,16,0))=0,"",(VLOOKUP($A18,'Detail Pipeline'!$AA:$AX,16,0)))</f>
        <v/>
      </c>
      <c r="S18" s="176" t="str">
        <f aca="false">IF((VLOOKUP($A18,Contacts!$AA:$AX,5,0))=0,"",(VLOOKUP($A18,Contacts!$AA:$AX,5,0)))</f>
        <v/>
      </c>
      <c r="T18" s="176" t="str">
        <f aca="false">IF((VLOOKUP($A18,Contacts!$AA:$AX,6,0))=0,"",(VLOOKUP($A18,Contacts!$AA:$AX,6,0)))</f>
        <v/>
      </c>
      <c r="U18" s="176" t="str">
        <f aca="false">IF((VLOOKUP($A18,Contacts!$AA:$AX,7,0))=0,"",(VLOOKUP($A18,Contacts!$AA:$AX,7,0)))</f>
        <v/>
      </c>
      <c r="V18" s="176" t="str">
        <f aca="false">IF((VLOOKUP($A18,Contacts!$AA:$AX,8,0))=0,"",(VLOOKUP($A18,Contacts!$AA:$AX,8,0)))</f>
        <v/>
      </c>
      <c r="W18" s="176" t="str">
        <f aca="false">IF((VLOOKUP($A18,Contacts!$AA:$AX,9,0))=0,"",(VLOOKUP($A18,Contacts!$AA:$AX,9,0)))</f>
        <v/>
      </c>
      <c r="X18" s="176" t="str">
        <f aca="false">IF((VLOOKUP($A18,Contacts!$AA:$AX,10,0))=0,"",(VLOOKUP($A18,Contacts!$AA:$AX,10,0)))</f>
        <v/>
      </c>
      <c r="Y18" s="176" t="str">
        <f aca="false">IF((VLOOKUP($A18,Contacts!$AA:$AX,11,0))=0,"",(VLOOKUP($A18,Contacts!$AA:$AX,11,0)))</f>
        <v/>
      </c>
    </row>
    <row r="19" customFormat="false" ht="12.75" hidden="false" customHeight="false" outlineLevel="0" collapsed="false">
      <c r="A19" s="6" t="s">
        <v>178</v>
      </c>
      <c r="B19" s="175" t="n">
        <f aca="false">'Detail Pipeline'!$AB$3</f>
        <v>37033.4099255787</v>
      </c>
      <c r="C19" s="175" t="str">
        <f aca="false">$C$2</f>
        <v>UK GAS</v>
      </c>
      <c r="D19" s="176" t="str">
        <f aca="false">IF((VLOOKUP($A19,'Detail Pipeline'!$AA:$AX,2,0))=0,"",(VLOOKUP($A19,'Detail Pipeline'!$AA:$AX,2,0)))</f>
        <v/>
      </c>
      <c r="E19" s="176" t="str">
        <f aca="false">IF((VLOOKUP($A19,'Detail Pipeline'!$AA:$AX,3,0))=0,"",(VLOOKUP($A19,'Detail Pipeline'!$AA:$AX,3,0)))</f>
        <v/>
      </c>
      <c r="F19" s="176" t="str">
        <f aca="false">IF((VLOOKUP($A19,'Detail Pipeline'!$AA:$AX,4,0))=0,"",(VLOOKUP($A19,'Detail Pipeline'!$AA:$AX,4,0)))</f>
        <v/>
      </c>
      <c r="G19" s="176" t="str">
        <f aca="false">IF((VLOOKUP($A19,'Detail Pipeline'!$AA:$AX,5,0))=0,"",(VLOOKUP($A19,'Detail Pipeline'!$AA:$AX,5,0)))</f>
        <v/>
      </c>
      <c r="H19" s="176" t="str">
        <f aca="false">IF((VLOOKUP($A19,'Detail Pipeline'!$AA:$AX,6,0))=0,"",(VLOOKUP($A19,'Detail Pipeline'!$AA:$AX,6,0)))</f>
        <v/>
      </c>
      <c r="I19" s="176" t="str">
        <f aca="false">IF((VLOOKUP($A19,'Detail Pipeline'!$AA:$AX,7,0))=0,"",(VLOOKUP($A19,'Detail Pipeline'!$AA:$AX,7,0)))</f>
        <v/>
      </c>
      <c r="J19" s="176" t="str">
        <f aca="false">IF((VLOOKUP($A19,'Detail Pipeline'!$AA:$AX,8,0))=0,"",(VLOOKUP($A19,'Detail Pipeline'!$AA:$AX,8,0)))</f>
        <v/>
      </c>
      <c r="K19" s="176" t="str">
        <f aca="false">IF((VLOOKUP($A19,'Detail Pipeline'!$AA:$AX,9,0))=0,"",(VLOOKUP($A19,'Detail Pipeline'!$AA:$AX,9,0)))</f>
        <v/>
      </c>
      <c r="L19" s="176" t="str">
        <f aca="false">IF((VLOOKUP($A19,'Detail Pipeline'!$AA:$AX,10,0))=0,"",(VLOOKUP($A19,'Detail Pipeline'!$AA:$AX,10,0)))</f>
        <v/>
      </c>
      <c r="M19" s="176" t="str">
        <f aca="false">IF((VLOOKUP($A19,'Detail Pipeline'!$AA:$AX,11,0))=0,"",(VLOOKUP($A19,'Detail Pipeline'!$AA:$AX,11,0)))</f>
        <v/>
      </c>
      <c r="N19" s="176" t="str">
        <f aca="false">IF((VLOOKUP($A19,'Detail Pipeline'!$AA:$AX,12,0))=0,"",(VLOOKUP($A19,'Detail Pipeline'!$AA:$AX,12,0)))</f>
        <v/>
      </c>
      <c r="O19" s="176" t="str">
        <f aca="false">IF((VLOOKUP($A19,'Detail Pipeline'!$AA:$AX,13,0))=0,"",(VLOOKUP($A19,'Detail Pipeline'!$AA:$AX,13,0)))</f>
        <v/>
      </c>
      <c r="P19" s="176" t="str">
        <f aca="false">IF((VLOOKUP($A19,'Detail Pipeline'!$AA:$AX,14,0))=0,"",(VLOOKUP($A19,'Detail Pipeline'!$AA:$AX,14,0)))</f>
        <v/>
      </c>
      <c r="Q19" s="176" t="str">
        <f aca="false">IF((VLOOKUP($A19,'Detail Pipeline'!$AA:$AX,15,0))=0,"",(VLOOKUP($A19,'Detail Pipeline'!$AA:$AX,15,0)))</f>
        <v/>
      </c>
      <c r="R19" s="176" t="str">
        <f aca="false">IF((VLOOKUP($A19,'Detail Pipeline'!$AA:$AX,16,0))=0,"",(VLOOKUP($A19,'Detail Pipeline'!$AA:$AX,16,0)))</f>
        <v/>
      </c>
      <c r="S19" s="176" t="str">
        <f aca="false">IF((VLOOKUP($A19,Contacts!$AA:$AX,5,0))=0,"",(VLOOKUP($A19,Contacts!$AA:$AX,5,0)))</f>
        <v/>
      </c>
      <c r="T19" s="176" t="str">
        <f aca="false">IF((VLOOKUP($A19,Contacts!$AA:$AX,6,0))=0,"",(VLOOKUP($A19,Contacts!$AA:$AX,6,0)))</f>
        <v/>
      </c>
      <c r="U19" s="176" t="str">
        <f aca="false">IF((VLOOKUP($A19,Contacts!$AA:$AX,7,0))=0,"",(VLOOKUP($A19,Contacts!$AA:$AX,7,0)))</f>
        <v/>
      </c>
      <c r="V19" s="176" t="str">
        <f aca="false">IF((VLOOKUP($A19,Contacts!$AA:$AX,8,0))=0,"",(VLOOKUP($A19,Contacts!$AA:$AX,8,0)))</f>
        <v/>
      </c>
      <c r="W19" s="176" t="str">
        <f aca="false">IF((VLOOKUP($A19,Contacts!$AA:$AX,9,0))=0,"",(VLOOKUP($A19,Contacts!$AA:$AX,9,0)))</f>
        <v/>
      </c>
      <c r="X19" s="176" t="str">
        <f aca="false">IF((VLOOKUP($A19,Contacts!$AA:$AX,10,0))=0,"",(VLOOKUP($A19,Contacts!$AA:$AX,10,0)))</f>
        <v/>
      </c>
      <c r="Y19" s="176" t="str">
        <f aca="false">IF((VLOOKUP($A19,Contacts!$AA:$AX,11,0))=0,"",(VLOOKUP($A19,Contacts!$AA:$AX,11,0)))</f>
        <v/>
      </c>
    </row>
    <row r="20" customFormat="false" ht="12.75" hidden="false" customHeight="false" outlineLevel="0" collapsed="false">
      <c r="A20" s="6" t="s">
        <v>179</v>
      </c>
      <c r="B20" s="175" t="n">
        <f aca="false">'Detail Pipeline'!$AB$3</f>
        <v>37033.4099255787</v>
      </c>
      <c r="C20" s="175" t="str">
        <f aca="false">$C$2</f>
        <v>UK GAS</v>
      </c>
      <c r="D20" s="176" t="str">
        <f aca="false">IF((VLOOKUP($A20,'Detail Pipeline'!$AA:$AX,2,0))=0,"",(VLOOKUP($A20,'Detail Pipeline'!$AA:$AX,2,0)))</f>
        <v/>
      </c>
      <c r="E20" s="176" t="str">
        <f aca="false">IF((VLOOKUP($A20,'Detail Pipeline'!$AA:$AX,3,0))=0,"",(VLOOKUP($A20,'Detail Pipeline'!$AA:$AX,3,0)))</f>
        <v/>
      </c>
      <c r="F20" s="176" t="str">
        <f aca="false">IF((VLOOKUP($A20,'Detail Pipeline'!$AA:$AX,4,0))=0,"",(VLOOKUP($A20,'Detail Pipeline'!$AA:$AX,4,0)))</f>
        <v/>
      </c>
      <c r="G20" s="176" t="str">
        <f aca="false">IF((VLOOKUP($A20,'Detail Pipeline'!$AA:$AX,5,0))=0,"",(VLOOKUP($A20,'Detail Pipeline'!$AA:$AX,5,0)))</f>
        <v/>
      </c>
      <c r="H20" s="176" t="str">
        <f aca="false">IF((VLOOKUP($A20,'Detail Pipeline'!$AA:$AX,6,0))=0,"",(VLOOKUP($A20,'Detail Pipeline'!$AA:$AX,6,0)))</f>
        <v/>
      </c>
      <c r="I20" s="176" t="str">
        <f aca="false">IF((VLOOKUP($A20,'Detail Pipeline'!$AA:$AX,7,0))=0,"",(VLOOKUP($A20,'Detail Pipeline'!$AA:$AX,7,0)))</f>
        <v/>
      </c>
      <c r="J20" s="176" t="str">
        <f aca="false">IF((VLOOKUP($A20,'Detail Pipeline'!$AA:$AX,8,0))=0,"",(VLOOKUP($A20,'Detail Pipeline'!$AA:$AX,8,0)))</f>
        <v/>
      </c>
      <c r="K20" s="176" t="str">
        <f aca="false">IF((VLOOKUP($A20,'Detail Pipeline'!$AA:$AX,9,0))=0,"",(VLOOKUP($A20,'Detail Pipeline'!$AA:$AX,9,0)))</f>
        <v/>
      </c>
      <c r="L20" s="176" t="str">
        <f aca="false">IF((VLOOKUP($A20,'Detail Pipeline'!$AA:$AX,10,0))=0,"",(VLOOKUP($A20,'Detail Pipeline'!$AA:$AX,10,0)))</f>
        <v/>
      </c>
      <c r="M20" s="176" t="str">
        <f aca="false">IF((VLOOKUP($A20,'Detail Pipeline'!$AA:$AX,11,0))=0,"",(VLOOKUP($A20,'Detail Pipeline'!$AA:$AX,11,0)))</f>
        <v/>
      </c>
      <c r="N20" s="176" t="str">
        <f aca="false">IF((VLOOKUP($A20,'Detail Pipeline'!$AA:$AX,12,0))=0,"",(VLOOKUP($A20,'Detail Pipeline'!$AA:$AX,12,0)))</f>
        <v/>
      </c>
      <c r="O20" s="176" t="str">
        <f aca="false">IF((VLOOKUP($A20,'Detail Pipeline'!$AA:$AX,13,0))=0,"",(VLOOKUP($A20,'Detail Pipeline'!$AA:$AX,13,0)))</f>
        <v/>
      </c>
      <c r="P20" s="176" t="str">
        <f aca="false">IF((VLOOKUP($A20,'Detail Pipeline'!$AA:$AX,14,0))=0,"",(VLOOKUP($A20,'Detail Pipeline'!$AA:$AX,14,0)))</f>
        <v/>
      </c>
      <c r="Q20" s="176" t="str">
        <f aca="false">IF((VLOOKUP($A20,'Detail Pipeline'!$AA:$AX,15,0))=0,"",(VLOOKUP($A20,'Detail Pipeline'!$AA:$AX,15,0)))</f>
        <v/>
      </c>
      <c r="R20" s="176" t="str">
        <f aca="false">IF((VLOOKUP($A20,'Detail Pipeline'!$AA:$AX,16,0))=0,"",(VLOOKUP($A20,'Detail Pipeline'!$AA:$AX,16,0)))</f>
        <v/>
      </c>
      <c r="S20" s="176" t="str">
        <f aca="false">IF((VLOOKUP($A20,Contacts!$AA:$AX,5,0))=0,"",(VLOOKUP($A20,Contacts!$AA:$AX,5,0)))</f>
        <v/>
      </c>
      <c r="T20" s="176" t="str">
        <f aca="false">IF((VLOOKUP($A20,Contacts!$AA:$AX,6,0))=0,"",(VLOOKUP($A20,Contacts!$AA:$AX,6,0)))</f>
        <v/>
      </c>
      <c r="U20" s="176" t="str">
        <f aca="false">IF((VLOOKUP($A20,Contacts!$AA:$AX,7,0))=0,"",(VLOOKUP($A20,Contacts!$AA:$AX,7,0)))</f>
        <v/>
      </c>
      <c r="V20" s="176" t="str">
        <f aca="false">IF((VLOOKUP($A20,Contacts!$AA:$AX,8,0))=0,"",(VLOOKUP($A20,Contacts!$AA:$AX,8,0)))</f>
        <v/>
      </c>
      <c r="W20" s="176" t="str">
        <f aca="false">IF((VLOOKUP($A20,Contacts!$AA:$AX,9,0))=0,"",(VLOOKUP($A20,Contacts!$AA:$AX,9,0)))</f>
        <v/>
      </c>
      <c r="X20" s="176" t="str">
        <f aca="false">IF((VLOOKUP($A20,Contacts!$AA:$AX,10,0))=0,"",(VLOOKUP($A20,Contacts!$AA:$AX,10,0)))</f>
        <v/>
      </c>
      <c r="Y20" s="176" t="str">
        <f aca="false">IF((VLOOKUP($A20,Contacts!$AA:$AX,11,0))=0,"",(VLOOKUP($A20,Contacts!$AA:$AX,11,0)))</f>
        <v/>
      </c>
    </row>
    <row r="21" customFormat="false" ht="12.75" hidden="false" customHeight="false" outlineLevel="0" collapsed="false">
      <c r="A21" s="6" t="s">
        <v>180</v>
      </c>
      <c r="B21" s="175" t="n">
        <f aca="false">'Detail Pipeline'!$AB$3</f>
        <v>37033.4099255787</v>
      </c>
      <c r="C21" s="175" t="str">
        <f aca="false">$C$2</f>
        <v>UK GAS</v>
      </c>
      <c r="D21" s="176" t="str">
        <f aca="false">IF((VLOOKUP($A21,'Detail Pipeline'!$AA:$AX,2,0))=0,"",(VLOOKUP($A21,'Detail Pipeline'!$AA:$AX,2,0)))</f>
        <v/>
      </c>
      <c r="E21" s="176" t="str">
        <f aca="false">IF((VLOOKUP($A21,'Detail Pipeline'!$AA:$AX,3,0))=0,"",(VLOOKUP($A21,'Detail Pipeline'!$AA:$AX,3,0)))</f>
        <v/>
      </c>
      <c r="F21" s="176" t="str">
        <f aca="false">IF((VLOOKUP($A21,'Detail Pipeline'!$AA:$AX,4,0))=0,"",(VLOOKUP($A21,'Detail Pipeline'!$AA:$AX,4,0)))</f>
        <v/>
      </c>
      <c r="G21" s="176" t="str">
        <f aca="false">IF((VLOOKUP($A21,'Detail Pipeline'!$AA:$AX,5,0))=0,"",(VLOOKUP($A21,'Detail Pipeline'!$AA:$AX,5,0)))</f>
        <v/>
      </c>
      <c r="H21" s="176" t="str">
        <f aca="false">IF((VLOOKUP($A21,'Detail Pipeline'!$AA:$AX,6,0))=0,"",(VLOOKUP($A21,'Detail Pipeline'!$AA:$AX,6,0)))</f>
        <v/>
      </c>
      <c r="I21" s="176" t="str">
        <f aca="false">IF((VLOOKUP($A21,'Detail Pipeline'!$AA:$AX,7,0))=0,"",(VLOOKUP($A21,'Detail Pipeline'!$AA:$AX,7,0)))</f>
        <v/>
      </c>
      <c r="J21" s="176" t="str">
        <f aca="false">IF((VLOOKUP($A21,'Detail Pipeline'!$AA:$AX,8,0))=0,"",(VLOOKUP($A21,'Detail Pipeline'!$AA:$AX,8,0)))</f>
        <v/>
      </c>
      <c r="K21" s="176" t="str">
        <f aca="false">IF((VLOOKUP($A21,'Detail Pipeline'!$AA:$AX,9,0))=0,"",(VLOOKUP($A21,'Detail Pipeline'!$AA:$AX,9,0)))</f>
        <v/>
      </c>
      <c r="L21" s="176" t="str">
        <f aca="false">IF((VLOOKUP($A21,'Detail Pipeline'!$AA:$AX,10,0))=0,"",(VLOOKUP($A21,'Detail Pipeline'!$AA:$AX,10,0)))</f>
        <v/>
      </c>
      <c r="M21" s="176" t="str">
        <f aca="false">IF((VLOOKUP($A21,'Detail Pipeline'!$AA:$AX,11,0))=0,"",(VLOOKUP($A21,'Detail Pipeline'!$AA:$AX,11,0)))</f>
        <v/>
      </c>
      <c r="N21" s="176" t="str">
        <f aca="false">IF((VLOOKUP($A21,'Detail Pipeline'!$AA:$AX,12,0))=0,"",(VLOOKUP($A21,'Detail Pipeline'!$AA:$AX,12,0)))</f>
        <v/>
      </c>
      <c r="O21" s="176" t="str">
        <f aca="false">IF((VLOOKUP($A21,'Detail Pipeline'!$AA:$AX,13,0))=0,"",(VLOOKUP($A21,'Detail Pipeline'!$AA:$AX,13,0)))</f>
        <v/>
      </c>
      <c r="P21" s="176" t="str">
        <f aca="false">IF((VLOOKUP($A21,'Detail Pipeline'!$AA:$AX,14,0))=0,"",(VLOOKUP($A21,'Detail Pipeline'!$AA:$AX,14,0)))</f>
        <v/>
      </c>
      <c r="Q21" s="176" t="str">
        <f aca="false">IF((VLOOKUP($A21,'Detail Pipeline'!$AA:$AX,15,0))=0,"",(VLOOKUP($A21,'Detail Pipeline'!$AA:$AX,15,0)))</f>
        <v/>
      </c>
      <c r="R21" s="176" t="str">
        <f aca="false">IF((VLOOKUP($A21,'Detail Pipeline'!$AA:$AX,16,0))=0,"",(VLOOKUP($A21,'Detail Pipeline'!$AA:$AX,16,0)))</f>
        <v/>
      </c>
      <c r="S21" s="176" t="str">
        <f aca="false">IF((VLOOKUP($A21,Contacts!$AA:$AX,5,0))=0,"",(VLOOKUP($A21,Contacts!$AA:$AX,5,0)))</f>
        <v/>
      </c>
      <c r="T21" s="176" t="str">
        <f aca="false">IF((VLOOKUP($A21,Contacts!$AA:$AX,6,0))=0,"",(VLOOKUP($A21,Contacts!$AA:$AX,6,0)))</f>
        <v/>
      </c>
      <c r="U21" s="176" t="str">
        <f aca="false">IF((VLOOKUP($A21,Contacts!$AA:$AX,7,0))=0,"",(VLOOKUP($A21,Contacts!$AA:$AX,7,0)))</f>
        <v/>
      </c>
      <c r="V21" s="176" t="str">
        <f aca="false">IF((VLOOKUP($A21,Contacts!$AA:$AX,8,0))=0,"",(VLOOKUP($A21,Contacts!$AA:$AX,8,0)))</f>
        <v/>
      </c>
      <c r="W21" s="176" t="str">
        <f aca="false">IF((VLOOKUP($A21,Contacts!$AA:$AX,9,0))=0,"",(VLOOKUP($A21,Contacts!$AA:$AX,9,0)))</f>
        <v/>
      </c>
      <c r="X21" s="176" t="str">
        <f aca="false">IF((VLOOKUP($A21,Contacts!$AA:$AX,10,0))=0,"",(VLOOKUP($A21,Contacts!$AA:$AX,10,0)))</f>
        <v/>
      </c>
      <c r="Y21" s="176" t="str">
        <f aca="false">IF((VLOOKUP($A21,Contacts!$AA:$AX,11,0))=0,"",(VLOOKUP($A21,Contacts!$AA:$AX,11,0)))</f>
        <v/>
      </c>
    </row>
    <row r="22" customFormat="false" ht="12.75" hidden="false" customHeight="false" outlineLevel="0" collapsed="false">
      <c r="A22" s="6" t="s">
        <v>181</v>
      </c>
      <c r="B22" s="175" t="n">
        <f aca="false">'Detail Pipeline'!$AB$3</f>
        <v>37033.4099255787</v>
      </c>
      <c r="C22" s="175" t="str">
        <f aca="false">$C$2</f>
        <v>UK GAS</v>
      </c>
      <c r="D22" s="176" t="str">
        <f aca="false">IF((VLOOKUP($A22,'Detail Pipeline'!$AA:$AX,2,0))=0,"",(VLOOKUP($A22,'Detail Pipeline'!$AA:$AX,2,0)))</f>
        <v/>
      </c>
      <c r="E22" s="176" t="str">
        <f aca="false">IF((VLOOKUP($A22,'Detail Pipeline'!$AA:$AX,3,0))=0,"",(VLOOKUP($A22,'Detail Pipeline'!$AA:$AX,3,0)))</f>
        <v/>
      </c>
      <c r="F22" s="176" t="str">
        <f aca="false">IF((VLOOKUP($A22,'Detail Pipeline'!$AA:$AX,4,0))=0,"",(VLOOKUP($A22,'Detail Pipeline'!$AA:$AX,4,0)))</f>
        <v/>
      </c>
      <c r="G22" s="176" t="str">
        <f aca="false">IF((VLOOKUP($A22,'Detail Pipeline'!$AA:$AX,5,0))=0,"",(VLOOKUP($A22,'Detail Pipeline'!$AA:$AX,5,0)))</f>
        <v/>
      </c>
      <c r="H22" s="176" t="str">
        <f aca="false">IF((VLOOKUP($A22,'Detail Pipeline'!$AA:$AX,6,0))=0,"",(VLOOKUP($A22,'Detail Pipeline'!$AA:$AX,6,0)))</f>
        <v/>
      </c>
      <c r="I22" s="176" t="str">
        <f aca="false">IF((VLOOKUP($A22,'Detail Pipeline'!$AA:$AX,7,0))=0,"",(VLOOKUP($A22,'Detail Pipeline'!$AA:$AX,7,0)))</f>
        <v/>
      </c>
      <c r="J22" s="176" t="str">
        <f aca="false">IF((VLOOKUP($A22,'Detail Pipeline'!$AA:$AX,8,0))=0,"",(VLOOKUP($A22,'Detail Pipeline'!$AA:$AX,8,0)))</f>
        <v/>
      </c>
      <c r="K22" s="176" t="str">
        <f aca="false">IF((VLOOKUP($A22,'Detail Pipeline'!$AA:$AX,9,0))=0,"",(VLOOKUP($A22,'Detail Pipeline'!$AA:$AX,9,0)))</f>
        <v/>
      </c>
      <c r="L22" s="176" t="str">
        <f aca="false">IF((VLOOKUP($A22,'Detail Pipeline'!$AA:$AX,10,0))=0,"",(VLOOKUP($A22,'Detail Pipeline'!$AA:$AX,10,0)))</f>
        <v/>
      </c>
      <c r="M22" s="176" t="str">
        <f aca="false">IF((VLOOKUP($A22,'Detail Pipeline'!$AA:$AX,11,0))=0,"",(VLOOKUP($A22,'Detail Pipeline'!$AA:$AX,11,0)))</f>
        <v/>
      </c>
      <c r="N22" s="176" t="str">
        <f aca="false">IF((VLOOKUP($A22,'Detail Pipeline'!$AA:$AX,12,0))=0,"",(VLOOKUP($A22,'Detail Pipeline'!$AA:$AX,12,0)))</f>
        <v/>
      </c>
      <c r="O22" s="176" t="str">
        <f aca="false">IF((VLOOKUP($A22,'Detail Pipeline'!$AA:$AX,13,0))=0,"",(VLOOKUP($A22,'Detail Pipeline'!$AA:$AX,13,0)))</f>
        <v/>
      </c>
      <c r="P22" s="176" t="str">
        <f aca="false">IF((VLOOKUP($A22,'Detail Pipeline'!$AA:$AX,14,0))=0,"",(VLOOKUP($A22,'Detail Pipeline'!$AA:$AX,14,0)))</f>
        <v/>
      </c>
      <c r="Q22" s="176" t="str">
        <f aca="false">IF((VLOOKUP($A22,'Detail Pipeline'!$AA:$AX,15,0))=0,"",(VLOOKUP($A22,'Detail Pipeline'!$AA:$AX,15,0)))</f>
        <v/>
      </c>
      <c r="R22" s="176" t="str">
        <f aca="false">IF((VLOOKUP($A22,'Detail Pipeline'!$AA:$AX,16,0))=0,"",(VLOOKUP($A22,'Detail Pipeline'!$AA:$AX,16,0)))</f>
        <v/>
      </c>
      <c r="S22" s="176" t="str">
        <f aca="false">IF((VLOOKUP($A22,Contacts!$AA:$AX,5,0))=0,"",(VLOOKUP($A22,Contacts!$AA:$AX,5,0)))</f>
        <v/>
      </c>
      <c r="T22" s="176" t="str">
        <f aca="false">IF((VLOOKUP($A22,Contacts!$AA:$AX,6,0))=0,"",(VLOOKUP($A22,Contacts!$AA:$AX,6,0)))</f>
        <v/>
      </c>
      <c r="U22" s="176" t="str">
        <f aca="false">IF((VLOOKUP($A22,Contacts!$AA:$AX,7,0))=0,"",(VLOOKUP($A22,Contacts!$AA:$AX,7,0)))</f>
        <v/>
      </c>
      <c r="V22" s="176" t="str">
        <f aca="false">IF((VLOOKUP($A22,Contacts!$AA:$AX,8,0))=0,"",(VLOOKUP($A22,Contacts!$AA:$AX,8,0)))</f>
        <v/>
      </c>
      <c r="W22" s="176" t="str">
        <f aca="false">IF((VLOOKUP($A22,Contacts!$AA:$AX,9,0))=0,"",(VLOOKUP($A22,Contacts!$AA:$AX,9,0)))</f>
        <v/>
      </c>
      <c r="X22" s="176" t="str">
        <f aca="false">IF((VLOOKUP($A22,Contacts!$AA:$AX,10,0))=0,"",(VLOOKUP($A22,Contacts!$AA:$AX,10,0)))</f>
        <v/>
      </c>
      <c r="Y22" s="176" t="str">
        <f aca="false">IF((VLOOKUP($A22,Contacts!$AA:$AX,11,0))=0,"",(VLOOKUP($A22,Contacts!$AA:$AX,11,0)))</f>
        <v/>
      </c>
    </row>
    <row r="23" customFormat="false" ht="12.75" hidden="false" customHeight="false" outlineLevel="0" collapsed="false">
      <c r="A23" s="6" t="s">
        <v>182</v>
      </c>
      <c r="B23" s="175" t="n">
        <f aca="false">'Detail Pipeline'!$AB$3</f>
        <v>37033.4099255787</v>
      </c>
      <c r="C23" s="175" t="str">
        <f aca="false">$C$2</f>
        <v>UK GAS</v>
      </c>
      <c r="D23" s="176" t="str">
        <f aca="false">IF((VLOOKUP($A23,'Detail Pipeline'!$AA:$AX,2,0))=0,"",(VLOOKUP($A23,'Detail Pipeline'!$AA:$AX,2,0)))</f>
        <v/>
      </c>
      <c r="E23" s="176" t="str">
        <f aca="false">IF((VLOOKUP($A23,'Detail Pipeline'!$AA:$AX,3,0))=0,"",(VLOOKUP($A23,'Detail Pipeline'!$AA:$AX,3,0)))</f>
        <v/>
      </c>
      <c r="F23" s="176" t="str">
        <f aca="false">IF((VLOOKUP($A23,'Detail Pipeline'!$AA:$AX,4,0))=0,"",(VLOOKUP($A23,'Detail Pipeline'!$AA:$AX,4,0)))</f>
        <v/>
      </c>
      <c r="G23" s="176" t="str">
        <f aca="false">IF((VLOOKUP($A23,'Detail Pipeline'!$AA:$AX,5,0))=0,"",(VLOOKUP($A23,'Detail Pipeline'!$AA:$AX,5,0)))</f>
        <v/>
      </c>
      <c r="H23" s="176" t="str">
        <f aca="false">IF((VLOOKUP($A23,'Detail Pipeline'!$AA:$AX,6,0))=0,"",(VLOOKUP($A23,'Detail Pipeline'!$AA:$AX,6,0)))</f>
        <v/>
      </c>
      <c r="I23" s="176" t="str">
        <f aca="false">IF((VLOOKUP($A23,'Detail Pipeline'!$AA:$AX,7,0))=0,"",(VLOOKUP($A23,'Detail Pipeline'!$AA:$AX,7,0)))</f>
        <v/>
      </c>
      <c r="J23" s="176" t="str">
        <f aca="false">IF((VLOOKUP($A23,'Detail Pipeline'!$AA:$AX,8,0))=0,"",(VLOOKUP($A23,'Detail Pipeline'!$AA:$AX,8,0)))</f>
        <v/>
      </c>
      <c r="K23" s="176" t="str">
        <f aca="false">IF((VLOOKUP($A23,'Detail Pipeline'!$AA:$AX,9,0))=0,"",(VLOOKUP($A23,'Detail Pipeline'!$AA:$AX,9,0)))</f>
        <v/>
      </c>
      <c r="L23" s="176" t="str">
        <f aca="false">IF((VLOOKUP($A23,'Detail Pipeline'!$AA:$AX,10,0))=0,"",(VLOOKUP($A23,'Detail Pipeline'!$AA:$AX,10,0)))</f>
        <v/>
      </c>
      <c r="M23" s="176" t="str">
        <f aca="false">IF((VLOOKUP($A23,'Detail Pipeline'!$AA:$AX,11,0))=0,"",(VLOOKUP($A23,'Detail Pipeline'!$AA:$AX,11,0)))</f>
        <v/>
      </c>
      <c r="N23" s="176" t="str">
        <f aca="false">IF((VLOOKUP($A23,'Detail Pipeline'!$AA:$AX,12,0))=0,"",(VLOOKUP($A23,'Detail Pipeline'!$AA:$AX,12,0)))</f>
        <v/>
      </c>
      <c r="O23" s="176" t="str">
        <f aca="false">IF((VLOOKUP($A23,'Detail Pipeline'!$AA:$AX,13,0))=0,"",(VLOOKUP($A23,'Detail Pipeline'!$AA:$AX,13,0)))</f>
        <v/>
      </c>
      <c r="P23" s="176" t="str">
        <f aca="false">IF((VLOOKUP($A23,'Detail Pipeline'!$AA:$AX,14,0))=0,"",(VLOOKUP($A23,'Detail Pipeline'!$AA:$AX,14,0)))</f>
        <v/>
      </c>
      <c r="Q23" s="176" t="str">
        <f aca="false">IF((VLOOKUP($A23,'Detail Pipeline'!$AA:$AX,15,0))=0,"",(VLOOKUP($A23,'Detail Pipeline'!$AA:$AX,15,0)))</f>
        <v/>
      </c>
      <c r="R23" s="176" t="str">
        <f aca="false">IF((VLOOKUP($A23,'Detail Pipeline'!$AA:$AX,16,0))=0,"",(VLOOKUP($A23,'Detail Pipeline'!$AA:$AX,16,0)))</f>
        <v/>
      </c>
      <c r="S23" s="176" t="str">
        <f aca="false">IF((VLOOKUP($A23,Contacts!$AA:$AX,5,0))=0,"",(VLOOKUP($A23,Contacts!$AA:$AX,5,0)))</f>
        <v/>
      </c>
      <c r="T23" s="176" t="str">
        <f aca="false">IF((VLOOKUP($A23,Contacts!$AA:$AX,6,0))=0,"",(VLOOKUP($A23,Contacts!$AA:$AX,6,0)))</f>
        <v/>
      </c>
      <c r="U23" s="176" t="str">
        <f aca="false">IF((VLOOKUP($A23,Contacts!$AA:$AX,7,0))=0,"",(VLOOKUP($A23,Contacts!$AA:$AX,7,0)))</f>
        <v/>
      </c>
      <c r="V23" s="176" t="str">
        <f aca="false">IF((VLOOKUP($A23,Contacts!$AA:$AX,8,0))=0,"",(VLOOKUP($A23,Contacts!$AA:$AX,8,0)))</f>
        <v/>
      </c>
      <c r="W23" s="176" t="str">
        <f aca="false">IF((VLOOKUP($A23,Contacts!$AA:$AX,9,0))=0,"",(VLOOKUP($A23,Contacts!$AA:$AX,9,0)))</f>
        <v/>
      </c>
      <c r="X23" s="176" t="str">
        <f aca="false">IF((VLOOKUP($A23,Contacts!$AA:$AX,10,0))=0,"",(VLOOKUP($A23,Contacts!$AA:$AX,10,0)))</f>
        <v/>
      </c>
      <c r="Y23" s="176" t="str">
        <f aca="false">IF((VLOOKUP($A23,Contacts!$AA:$AX,11,0))=0,"",(VLOOKUP($A23,Contacts!$AA:$AX,11,0)))</f>
        <v/>
      </c>
    </row>
    <row r="24" customFormat="false" ht="12.75" hidden="false" customHeight="false" outlineLevel="0" collapsed="false">
      <c r="A24" s="6" t="s">
        <v>194</v>
      </c>
      <c r="B24" s="179" t="n">
        <f aca="false">'Detail Pipeline'!$AB$3</f>
        <v>37033.4099255787</v>
      </c>
      <c r="C24" s="180" t="str">
        <f aca="false">IF((VLOOKUP($A24,'Detail Pipeline'!$AA:$AX,2,0))=0,"",(VLOOKUP($A24,'Detail Pipeline'!$AA:$AX,2,0)))</f>
        <v>UK POWER</v>
      </c>
      <c r="D24" s="6"/>
      <c r="E24" s="176" t="str">
        <f aca="false">IF((VLOOKUP($A24,'Detail Pipeline'!$AA:$AX,3,0))=0,"",(VLOOKUP($A24,'Detail Pipeline'!$AA:$AX,3,0)))</f>
        <v/>
      </c>
      <c r="F24" s="176" t="str">
        <f aca="false">IF((VLOOKUP($A24,'Detail Pipeline'!$AA:$AX,4,0))=0,"",(VLOOKUP($A24,'Detail Pipeline'!$AA:$AX,4,0)))</f>
        <v/>
      </c>
      <c r="G24" s="176" t="str">
        <f aca="false">IF((VLOOKUP($A24,'Detail Pipeline'!$AA:$AX,5,0))=0,"",(VLOOKUP($A24,'Detail Pipeline'!$AA:$AX,5,0)))</f>
        <v/>
      </c>
      <c r="H24" s="176" t="str">
        <f aca="false">IF((VLOOKUP($A24,'Detail Pipeline'!$AA:$AX,6,0))=0,"",(VLOOKUP($A24,'Detail Pipeline'!$AA:$AX,6,0)))</f>
        <v/>
      </c>
      <c r="I24" s="176" t="str">
        <f aca="false">IF((VLOOKUP($A24,'Detail Pipeline'!$AA:$AX,7,0))=0,"",(VLOOKUP($A24,'Detail Pipeline'!$AA:$AX,7,0)))</f>
        <v/>
      </c>
      <c r="J24" s="176" t="str">
        <f aca="false">IF((VLOOKUP($A24,'Detail Pipeline'!$AA:$AX,8,0))=0,"",(VLOOKUP($A24,'Detail Pipeline'!$AA:$AX,8,0)))</f>
        <v/>
      </c>
      <c r="K24" s="176" t="str">
        <f aca="false">IF((VLOOKUP($A24,'Detail Pipeline'!$AA:$AX,9,0))=0,"",(VLOOKUP($A24,'Detail Pipeline'!$AA:$AX,9,0)))</f>
        <v/>
      </c>
      <c r="L24" s="176" t="str">
        <f aca="false">IF((VLOOKUP($A24,'Detail Pipeline'!$AA:$AX,10,0))=0,"",(VLOOKUP($A24,'Detail Pipeline'!$AA:$AX,10,0)))</f>
        <v/>
      </c>
      <c r="M24" s="176" t="str">
        <f aca="false">IF((VLOOKUP($A24,'Detail Pipeline'!$AA:$AX,11,0))=0,"",(VLOOKUP($A24,'Detail Pipeline'!$AA:$AX,11,0)))</f>
        <v/>
      </c>
      <c r="N24" s="176" t="str">
        <f aca="false">IF((VLOOKUP($A24,'Detail Pipeline'!$AA:$AX,12,0))=0,"",(VLOOKUP($A24,'Detail Pipeline'!$AA:$AX,12,0)))</f>
        <v/>
      </c>
      <c r="O24" s="176" t="str">
        <f aca="false">IF((VLOOKUP($A24,'Detail Pipeline'!$AA:$AX,13,0))=0,"",(VLOOKUP($A24,'Detail Pipeline'!$AA:$AX,13,0)))</f>
        <v/>
      </c>
      <c r="P24" s="176" t="str">
        <f aca="false">IF((VLOOKUP($A24,'Detail Pipeline'!$AA:$AX,14,0))=0,"",(VLOOKUP($A24,'Detail Pipeline'!$AA:$AX,14,0)))</f>
        <v/>
      </c>
      <c r="Q24" s="176" t="str">
        <f aca="false">IF((VLOOKUP($A24,'Detail Pipeline'!$AA:$AX,15,0))=0,"",(VLOOKUP($A24,'Detail Pipeline'!$AA:$AX,15,0)))</f>
        <v/>
      </c>
      <c r="R24" s="176" t="str">
        <f aca="false">IF((VLOOKUP($A24,'Detail Pipeline'!$AA:$AX,16,0))=0,"",(VLOOKUP($A24,'Detail Pipeline'!$AA:$AX,16,0)))</f>
        <v/>
      </c>
      <c r="S24" s="176" t="str">
        <f aca="false">IF((VLOOKUP($A24,Contacts!$AA:$AX,5,0))=0,"",(VLOOKUP($A24,Contacts!$AA:$AX,5,0)))</f>
        <v/>
      </c>
      <c r="T24" s="176" t="str">
        <f aca="false">IF((VLOOKUP($A24,Contacts!$AA:$AX,6,0))=0,"",(VLOOKUP($A24,Contacts!$AA:$AX,6,0)))</f>
        <v/>
      </c>
      <c r="U24" s="176" t="str">
        <f aca="false">IF((VLOOKUP($A24,Contacts!$AA:$AX,7,0))=0,"",(VLOOKUP($A24,Contacts!$AA:$AX,7,0)))</f>
        <v/>
      </c>
      <c r="V24" s="176" t="str">
        <f aca="false">IF((VLOOKUP($A24,Contacts!$AA:$AX,8,0))=0,"",(VLOOKUP($A24,Contacts!$AA:$AX,8,0)))</f>
        <v/>
      </c>
      <c r="W24" s="176" t="str">
        <f aca="false">IF((VLOOKUP($A24,Contacts!$AA:$AX,9,0))=0,"",(VLOOKUP($A24,Contacts!$AA:$AX,9,0)))</f>
        <v/>
      </c>
      <c r="X24" s="176" t="str">
        <f aca="false">IF((VLOOKUP($A24,Contacts!$AA:$AX,10,0))=0,"",(VLOOKUP($A24,Contacts!$AA:$AX,10,0)))</f>
        <v/>
      </c>
      <c r="Y24" s="176" t="str">
        <f aca="false">IF((VLOOKUP($A24,Contacts!$AA:$AX,11,0))=0,"",(VLOOKUP($A24,Contacts!$AA:$AX,11,0)))</f>
        <v/>
      </c>
    </row>
    <row r="25" customFormat="false" ht="12.75" hidden="false" customHeight="false" outlineLevel="0" collapsed="false">
      <c r="A25" s="78" t="s">
        <v>295</v>
      </c>
      <c r="B25" s="175" t="n">
        <f aca="false">'Detail Pipeline'!$AB$3</f>
        <v>37033.4099255787</v>
      </c>
      <c r="C25" s="175" t="str">
        <f aca="false">$C$24</f>
        <v>UK POWER</v>
      </c>
      <c r="D25" s="176" t="str">
        <f aca="false">IF((VLOOKUP($A25,'Detail Pipeline'!$AA:$AX,2,0))=0,"",(VLOOKUP($A25,'Detail Pipeline'!$AA:$AX,2,0)))</f>
        <v/>
      </c>
      <c r="E25" s="176" t="str">
        <f aca="false">IF((VLOOKUP($A25,'Detail Pipeline'!$AA:$AX,3,0))=0,"",(VLOOKUP($A25,'Detail Pipeline'!$AA:$AX,3,0)))</f>
        <v/>
      </c>
      <c r="F25" s="176" t="str">
        <f aca="false">IF((VLOOKUP($A25,'Detail Pipeline'!$AA:$AX,4,0))=0,"",(VLOOKUP($A25,'Detail Pipeline'!$AA:$AX,4,0)))</f>
        <v/>
      </c>
      <c r="G25" s="176" t="str">
        <f aca="false">IF((VLOOKUP($A25,'Detail Pipeline'!$AA:$AX,5,0))=0,"",(VLOOKUP($A25,'Detail Pipeline'!$AA:$AX,5,0)))</f>
        <v/>
      </c>
      <c r="H25" s="176" t="str">
        <f aca="false">IF((VLOOKUP($A25,'Detail Pipeline'!$AA:$AX,6,0))=0,"",(VLOOKUP($A25,'Detail Pipeline'!$AA:$AX,6,0)))</f>
        <v/>
      </c>
      <c r="I25" s="176" t="str">
        <f aca="false">IF((VLOOKUP($A25,'Detail Pipeline'!$AA:$AX,7,0))=0,"",(VLOOKUP($A25,'Detail Pipeline'!$AA:$AX,7,0)))</f>
        <v/>
      </c>
      <c r="J25" s="176" t="str">
        <f aca="false">IF((VLOOKUP($A25,'Detail Pipeline'!$AA:$AX,8,0))=0,"",(VLOOKUP($A25,'Detail Pipeline'!$AA:$AX,8,0)))</f>
        <v/>
      </c>
      <c r="K25" s="176" t="str">
        <f aca="false">IF((VLOOKUP($A25,'Detail Pipeline'!$AA:$AX,9,0))=0,"",(VLOOKUP($A25,'Detail Pipeline'!$AA:$AX,9,0)))</f>
        <v/>
      </c>
      <c r="L25" s="176" t="str">
        <f aca="false">IF((VLOOKUP($A25,'Detail Pipeline'!$AA:$AX,10,0))=0,"",(VLOOKUP($A25,'Detail Pipeline'!$AA:$AX,10,0)))</f>
        <v/>
      </c>
      <c r="M25" s="176" t="str">
        <f aca="false">IF((VLOOKUP($A25,'Detail Pipeline'!$AA:$AX,11,0))=0,"",(VLOOKUP($A25,'Detail Pipeline'!$AA:$AX,11,0)))</f>
        <v/>
      </c>
      <c r="N25" s="176" t="str">
        <f aca="false">IF((VLOOKUP($A25,'Detail Pipeline'!$AA:$AX,12,0))=0,"",(VLOOKUP($A25,'Detail Pipeline'!$AA:$AX,12,0)))</f>
        <v/>
      </c>
      <c r="O25" s="176" t="str">
        <f aca="false">IF((VLOOKUP($A25,'Detail Pipeline'!$AA:$AX,13,0))=0,"",(VLOOKUP($A25,'Detail Pipeline'!$AA:$AX,13,0)))</f>
        <v/>
      </c>
      <c r="P25" s="176" t="str">
        <f aca="false">IF((VLOOKUP($A25,'Detail Pipeline'!$AA:$AX,14,0))=0,"",(VLOOKUP($A25,'Detail Pipeline'!$AA:$AX,14,0)))</f>
        <v/>
      </c>
      <c r="Q25" s="176" t="str">
        <f aca="false">IF((VLOOKUP($A25,'Detail Pipeline'!$AA:$AX,15,0))=0,"",(VLOOKUP($A25,'Detail Pipeline'!$AA:$AX,15,0)))</f>
        <v/>
      </c>
      <c r="R25" s="176" t="str">
        <f aca="false">IF((VLOOKUP($A25,'Detail Pipeline'!$AA:$AX,16,0))=0,"",(VLOOKUP($A25,'Detail Pipeline'!$AA:$AX,16,0)))</f>
        <v/>
      </c>
      <c r="S25" s="176" t="str">
        <f aca="false">IF((VLOOKUP($A25,Contacts!$AA:$AX,5,0))=0,"",(VLOOKUP($A25,Contacts!$AA:$AX,5,0)))</f>
        <v/>
      </c>
      <c r="T25" s="176" t="str">
        <f aca="false">IF((VLOOKUP($A25,Contacts!$AA:$AX,6,0))=0,"",(VLOOKUP($A25,Contacts!$AA:$AX,6,0)))</f>
        <v/>
      </c>
      <c r="U25" s="176" t="str">
        <f aca="false">IF((VLOOKUP($A25,Contacts!$AA:$AX,7,0))=0,"",(VLOOKUP($A25,Contacts!$AA:$AX,7,0)))</f>
        <v/>
      </c>
      <c r="V25" s="176" t="str">
        <f aca="false">IF((VLOOKUP($A25,Contacts!$AA:$AX,8,0))=0,"",(VLOOKUP($A25,Contacts!$AA:$AX,8,0)))</f>
        <v/>
      </c>
      <c r="W25" s="176" t="str">
        <f aca="false">IF((VLOOKUP($A25,Contacts!$AA:$AX,9,0))=0,"",(VLOOKUP($A25,Contacts!$AA:$AX,9,0)))</f>
        <v/>
      </c>
      <c r="X25" s="176" t="str">
        <f aca="false">IF((VLOOKUP($A25,Contacts!$AA:$AX,10,0))=0,"",(VLOOKUP($A25,Contacts!$AA:$AX,10,0)))</f>
        <v/>
      </c>
      <c r="Y25" s="176" t="str">
        <f aca="false">IF((VLOOKUP($A25,Contacts!$AA:$AX,11,0))=0,"",(VLOOKUP($A25,Contacts!$AA:$AX,11,0)))</f>
        <v/>
      </c>
    </row>
    <row r="26" customFormat="false" ht="12.75" hidden="false" customHeight="false" outlineLevel="0" collapsed="false">
      <c r="A26" s="78" t="s">
        <v>297</v>
      </c>
      <c r="B26" s="175" t="n">
        <f aca="false">'Detail Pipeline'!$AB$3</f>
        <v>37033.4099255787</v>
      </c>
      <c r="C26" s="175" t="str">
        <f aca="false">$C$24</f>
        <v>UK POWER</v>
      </c>
      <c r="D26" s="176" t="str">
        <f aca="false">IF((VLOOKUP($A26,'Detail Pipeline'!$AA:$AX,2,0))=0,"",(VLOOKUP($A26,'Detail Pipeline'!$AA:$AX,2,0)))</f>
        <v/>
      </c>
      <c r="E26" s="176" t="str">
        <f aca="false">IF((VLOOKUP($A26,'Detail Pipeline'!$AA:$AX,3,0))=0,"",(VLOOKUP($A26,'Detail Pipeline'!$AA:$AX,3,0)))</f>
        <v/>
      </c>
      <c r="F26" s="176" t="str">
        <f aca="false">IF((VLOOKUP($A26,'Detail Pipeline'!$AA:$AX,4,0))=0,"",(VLOOKUP($A26,'Detail Pipeline'!$AA:$AX,4,0)))</f>
        <v/>
      </c>
      <c r="G26" s="176" t="str">
        <f aca="false">IF((VLOOKUP($A26,'Detail Pipeline'!$AA:$AX,5,0))=0,"",(VLOOKUP($A26,'Detail Pipeline'!$AA:$AX,5,0)))</f>
        <v/>
      </c>
      <c r="H26" s="176" t="str">
        <f aca="false">IF((VLOOKUP($A26,'Detail Pipeline'!$AA:$AX,6,0))=0,"",(VLOOKUP($A26,'Detail Pipeline'!$AA:$AX,6,0)))</f>
        <v/>
      </c>
      <c r="I26" s="176" t="str">
        <f aca="false">IF((VLOOKUP($A26,'Detail Pipeline'!$AA:$AX,7,0))=0,"",(VLOOKUP($A26,'Detail Pipeline'!$AA:$AX,7,0)))</f>
        <v/>
      </c>
      <c r="J26" s="176" t="str">
        <f aca="false">IF((VLOOKUP($A26,'Detail Pipeline'!$AA:$AX,8,0))=0,"",(VLOOKUP($A26,'Detail Pipeline'!$AA:$AX,8,0)))</f>
        <v/>
      </c>
      <c r="K26" s="176" t="str">
        <f aca="false">IF((VLOOKUP($A26,'Detail Pipeline'!$AA:$AX,9,0))=0,"",(VLOOKUP($A26,'Detail Pipeline'!$AA:$AX,9,0)))</f>
        <v/>
      </c>
      <c r="L26" s="176" t="str">
        <f aca="false">IF((VLOOKUP($A26,'Detail Pipeline'!$AA:$AX,10,0))=0,"",(VLOOKUP($A26,'Detail Pipeline'!$AA:$AX,10,0)))</f>
        <v/>
      </c>
      <c r="M26" s="176" t="str">
        <f aca="false">IF((VLOOKUP($A26,'Detail Pipeline'!$AA:$AX,11,0))=0,"",(VLOOKUP($A26,'Detail Pipeline'!$AA:$AX,11,0)))</f>
        <v/>
      </c>
      <c r="N26" s="176" t="str">
        <f aca="false">IF((VLOOKUP($A26,'Detail Pipeline'!$AA:$AX,12,0))=0,"",(VLOOKUP($A26,'Detail Pipeline'!$AA:$AX,12,0)))</f>
        <v/>
      </c>
      <c r="O26" s="176" t="str">
        <f aca="false">IF((VLOOKUP($A26,'Detail Pipeline'!$AA:$AX,13,0))=0,"",(VLOOKUP($A26,'Detail Pipeline'!$AA:$AX,13,0)))</f>
        <v/>
      </c>
      <c r="P26" s="176" t="str">
        <f aca="false">IF((VLOOKUP($A26,'Detail Pipeline'!$AA:$AX,14,0))=0,"",(VLOOKUP($A26,'Detail Pipeline'!$AA:$AX,14,0)))</f>
        <v/>
      </c>
      <c r="Q26" s="176" t="str">
        <f aca="false">IF((VLOOKUP($A26,'Detail Pipeline'!$AA:$AX,15,0))=0,"",(VLOOKUP($A26,'Detail Pipeline'!$AA:$AX,15,0)))</f>
        <v/>
      </c>
      <c r="R26" s="176" t="str">
        <f aca="false">IF((VLOOKUP($A26,'Detail Pipeline'!$AA:$AX,16,0))=0,"",(VLOOKUP($A26,'Detail Pipeline'!$AA:$AX,16,0)))</f>
        <v/>
      </c>
      <c r="S26" s="176" t="str">
        <f aca="false">IF((VLOOKUP($A26,Contacts!$AA:$AX,5,0))=0,"",(VLOOKUP($A26,Contacts!$AA:$AX,5,0)))</f>
        <v/>
      </c>
      <c r="T26" s="176" t="str">
        <f aca="false">IF((VLOOKUP($A26,Contacts!$AA:$AX,6,0))=0,"",(VLOOKUP($A26,Contacts!$AA:$AX,6,0)))</f>
        <v/>
      </c>
      <c r="U26" s="176" t="str">
        <f aca="false">IF((VLOOKUP($A26,Contacts!$AA:$AX,7,0))=0,"",(VLOOKUP($A26,Contacts!$AA:$AX,7,0)))</f>
        <v/>
      </c>
      <c r="V26" s="176" t="str">
        <f aca="false">IF((VLOOKUP($A26,Contacts!$AA:$AX,8,0))=0,"",(VLOOKUP($A26,Contacts!$AA:$AX,8,0)))</f>
        <v/>
      </c>
      <c r="W26" s="176" t="str">
        <f aca="false">IF((VLOOKUP($A26,Contacts!$AA:$AX,9,0))=0,"",(VLOOKUP($A26,Contacts!$AA:$AX,9,0)))</f>
        <v/>
      </c>
      <c r="X26" s="176" t="str">
        <f aca="false">IF((VLOOKUP($A26,Contacts!$AA:$AX,10,0))=0,"",(VLOOKUP($A26,Contacts!$AA:$AX,10,0)))</f>
        <v/>
      </c>
      <c r="Y26" s="176" t="str">
        <f aca="false">IF((VLOOKUP($A26,Contacts!$AA:$AX,11,0))=0,"",(VLOOKUP($A26,Contacts!$AA:$AX,11,0)))</f>
        <v/>
      </c>
    </row>
    <row r="27" customFormat="false" ht="12.75" hidden="false" customHeight="false" outlineLevel="0" collapsed="false">
      <c r="A27" s="78" t="s">
        <v>298</v>
      </c>
      <c r="B27" s="175" t="n">
        <f aca="false">'Detail Pipeline'!$AB$3</f>
        <v>37033.4099255787</v>
      </c>
      <c r="C27" s="175" t="str">
        <f aca="false">$C$24</f>
        <v>UK POWER</v>
      </c>
      <c r="D27" s="176" t="str">
        <f aca="false">IF((VLOOKUP($A27,'Detail Pipeline'!$AA:$AX,2,0))=0,"",(VLOOKUP($A27,'Detail Pipeline'!$AA:$AX,2,0)))</f>
        <v/>
      </c>
      <c r="E27" s="176" t="str">
        <f aca="false">IF((VLOOKUP($A27,'Detail Pipeline'!$AA:$AX,3,0))=0,"",(VLOOKUP($A27,'Detail Pipeline'!$AA:$AX,3,0)))</f>
        <v/>
      </c>
      <c r="F27" s="176" t="str">
        <f aca="false">IF((VLOOKUP($A27,'Detail Pipeline'!$AA:$AX,4,0))=0,"",(VLOOKUP($A27,'Detail Pipeline'!$AA:$AX,4,0)))</f>
        <v/>
      </c>
      <c r="G27" s="176" t="str">
        <f aca="false">IF((VLOOKUP($A27,'Detail Pipeline'!$AA:$AX,5,0))=0,"",(VLOOKUP($A27,'Detail Pipeline'!$AA:$AX,5,0)))</f>
        <v/>
      </c>
      <c r="H27" s="176" t="str">
        <f aca="false">IF((VLOOKUP($A27,'Detail Pipeline'!$AA:$AX,6,0))=0,"",(VLOOKUP($A27,'Detail Pipeline'!$AA:$AX,6,0)))</f>
        <v/>
      </c>
      <c r="I27" s="176" t="str">
        <f aca="false">IF((VLOOKUP($A27,'Detail Pipeline'!$AA:$AX,7,0))=0,"",(VLOOKUP($A27,'Detail Pipeline'!$AA:$AX,7,0)))</f>
        <v/>
      </c>
      <c r="J27" s="176" t="str">
        <f aca="false">IF((VLOOKUP($A27,'Detail Pipeline'!$AA:$AX,8,0))=0,"",(VLOOKUP($A27,'Detail Pipeline'!$AA:$AX,8,0)))</f>
        <v/>
      </c>
      <c r="K27" s="176" t="str">
        <f aca="false">IF((VLOOKUP($A27,'Detail Pipeline'!$AA:$AX,9,0))=0,"",(VLOOKUP($A27,'Detail Pipeline'!$AA:$AX,9,0)))</f>
        <v/>
      </c>
      <c r="L27" s="176" t="str">
        <f aca="false">IF((VLOOKUP($A27,'Detail Pipeline'!$AA:$AX,10,0))=0,"",(VLOOKUP($A27,'Detail Pipeline'!$AA:$AX,10,0)))</f>
        <v/>
      </c>
      <c r="M27" s="176" t="str">
        <f aca="false">IF((VLOOKUP($A27,'Detail Pipeline'!$AA:$AX,11,0))=0,"",(VLOOKUP($A27,'Detail Pipeline'!$AA:$AX,11,0)))</f>
        <v/>
      </c>
      <c r="N27" s="176" t="str">
        <f aca="false">IF((VLOOKUP($A27,'Detail Pipeline'!$AA:$AX,12,0))=0,"",(VLOOKUP($A27,'Detail Pipeline'!$AA:$AX,12,0)))</f>
        <v/>
      </c>
      <c r="O27" s="176" t="str">
        <f aca="false">IF((VLOOKUP($A27,'Detail Pipeline'!$AA:$AX,13,0))=0,"",(VLOOKUP($A27,'Detail Pipeline'!$AA:$AX,13,0)))</f>
        <v/>
      </c>
      <c r="P27" s="176" t="str">
        <f aca="false">IF((VLOOKUP($A27,'Detail Pipeline'!$AA:$AX,14,0))=0,"",(VLOOKUP($A27,'Detail Pipeline'!$AA:$AX,14,0)))</f>
        <v/>
      </c>
      <c r="Q27" s="176" t="str">
        <f aca="false">IF((VLOOKUP($A27,'Detail Pipeline'!$AA:$AX,15,0))=0,"",(VLOOKUP($A27,'Detail Pipeline'!$AA:$AX,15,0)))</f>
        <v/>
      </c>
      <c r="R27" s="176" t="str">
        <f aca="false">IF((VLOOKUP($A27,'Detail Pipeline'!$AA:$AX,16,0))=0,"",(VLOOKUP($A27,'Detail Pipeline'!$AA:$AX,16,0)))</f>
        <v/>
      </c>
      <c r="S27" s="176" t="str">
        <f aca="false">IF((VLOOKUP($A27,Contacts!$AA:$AX,5,0))=0,"",(VLOOKUP($A27,Contacts!$AA:$AX,5,0)))</f>
        <v/>
      </c>
      <c r="T27" s="176" t="str">
        <f aca="false">IF((VLOOKUP($A27,Contacts!$AA:$AX,6,0))=0,"",(VLOOKUP($A27,Contacts!$AA:$AX,6,0)))</f>
        <v/>
      </c>
      <c r="U27" s="176" t="str">
        <f aca="false">IF((VLOOKUP($A27,Contacts!$AA:$AX,7,0))=0,"",(VLOOKUP($A27,Contacts!$AA:$AX,7,0)))</f>
        <v/>
      </c>
      <c r="V27" s="176" t="str">
        <f aca="false">IF((VLOOKUP($A27,Contacts!$AA:$AX,8,0))=0,"",(VLOOKUP($A27,Contacts!$AA:$AX,8,0)))</f>
        <v/>
      </c>
      <c r="W27" s="176" t="str">
        <f aca="false">IF((VLOOKUP($A27,Contacts!$AA:$AX,9,0))=0,"",(VLOOKUP($A27,Contacts!$AA:$AX,9,0)))</f>
        <v/>
      </c>
      <c r="X27" s="176" t="str">
        <f aca="false">IF((VLOOKUP($A27,Contacts!$AA:$AX,10,0))=0,"",(VLOOKUP($A27,Contacts!$AA:$AX,10,0)))</f>
        <v/>
      </c>
      <c r="Y27" s="176" t="str">
        <f aca="false">IF((VLOOKUP($A27,Contacts!$AA:$AX,11,0))=0,"",(VLOOKUP($A27,Contacts!$AA:$AX,11,0)))</f>
        <v/>
      </c>
    </row>
    <row r="28" customFormat="false" ht="12.75" hidden="false" customHeight="false" outlineLevel="0" collapsed="false">
      <c r="A28" s="78" t="s">
        <v>299</v>
      </c>
      <c r="B28" s="175" t="n">
        <f aca="false">'Detail Pipeline'!$AB$3</f>
        <v>37033.4099255787</v>
      </c>
      <c r="C28" s="175" t="str">
        <f aca="false">$C$24</f>
        <v>UK POWER</v>
      </c>
      <c r="D28" s="176" t="str">
        <f aca="false">IF((VLOOKUP($A28,'Detail Pipeline'!$AA:$AX,2,0))=0,"",(VLOOKUP($A28,'Detail Pipeline'!$AA:$AX,2,0)))</f>
        <v/>
      </c>
      <c r="E28" s="176" t="str">
        <f aca="false">IF((VLOOKUP($A28,'Detail Pipeline'!$AA:$AX,3,0))=0,"",(VLOOKUP($A28,'Detail Pipeline'!$AA:$AX,3,0)))</f>
        <v/>
      </c>
      <c r="F28" s="176" t="str">
        <f aca="false">IF((VLOOKUP($A28,'Detail Pipeline'!$AA:$AX,4,0))=0,"",(VLOOKUP($A28,'Detail Pipeline'!$AA:$AX,4,0)))</f>
        <v/>
      </c>
      <c r="G28" s="176" t="str">
        <f aca="false">IF((VLOOKUP($A28,'Detail Pipeline'!$AA:$AX,5,0))=0,"",(VLOOKUP($A28,'Detail Pipeline'!$AA:$AX,5,0)))</f>
        <v/>
      </c>
      <c r="H28" s="176" t="str">
        <f aca="false">IF((VLOOKUP($A28,'Detail Pipeline'!$AA:$AX,6,0))=0,"",(VLOOKUP($A28,'Detail Pipeline'!$AA:$AX,6,0)))</f>
        <v/>
      </c>
      <c r="I28" s="176" t="str">
        <f aca="false">IF((VLOOKUP($A28,'Detail Pipeline'!$AA:$AX,7,0))=0,"",(VLOOKUP($A28,'Detail Pipeline'!$AA:$AX,7,0)))</f>
        <v/>
      </c>
      <c r="J28" s="176" t="str">
        <f aca="false">IF((VLOOKUP($A28,'Detail Pipeline'!$AA:$AX,8,0))=0,"",(VLOOKUP($A28,'Detail Pipeline'!$AA:$AX,8,0)))</f>
        <v/>
      </c>
      <c r="K28" s="176" t="str">
        <f aca="false">IF((VLOOKUP($A28,'Detail Pipeline'!$AA:$AX,9,0))=0,"",(VLOOKUP($A28,'Detail Pipeline'!$AA:$AX,9,0)))</f>
        <v/>
      </c>
      <c r="L28" s="176" t="str">
        <f aca="false">IF((VLOOKUP($A28,'Detail Pipeline'!$AA:$AX,10,0))=0,"",(VLOOKUP($A28,'Detail Pipeline'!$AA:$AX,10,0)))</f>
        <v/>
      </c>
      <c r="M28" s="176" t="str">
        <f aca="false">IF((VLOOKUP($A28,'Detail Pipeline'!$AA:$AX,11,0))=0,"",(VLOOKUP($A28,'Detail Pipeline'!$AA:$AX,11,0)))</f>
        <v/>
      </c>
      <c r="N28" s="176" t="str">
        <f aca="false">IF((VLOOKUP($A28,'Detail Pipeline'!$AA:$AX,12,0))=0,"",(VLOOKUP($A28,'Detail Pipeline'!$AA:$AX,12,0)))</f>
        <v/>
      </c>
      <c r="O28" s="176" t="str">
        <f aca="false">IF((VLOOKUP($A28,'Detail Pipeline'!$AA:$AX,13,0))=0,"",(VLOOKUP($A28,'Detail Pipeline'!$AA:$AX,13,0)))</f>
        <v/>
      </c>
      <c r="P28" s="176" t="str">
        <f aca="false">IF((VLOOKUP($A28,'Detail Pipeline'!$AA:$AX,14,0))=0,"",(VLOOKUP($A28,'Detail Pipeline'!$AA:$AX,14,0)))</f>
        <v/>
      </c>
      <c r="Q28" s="176" t="str">
        <f aca="false">IF((VLOOKUP($A28,'Detail Pipeline'!$AA:$AX,15,0))=0,"",(VLOOKUP($A28,'Detail Pipeline'!$AA:$AX,15,0)))</f>
        <v/>
      </c>
      <c r="R28" s="176" t="str">
        <f aca="false">IF((VLOOKUP($A28,'Detail Pipeline'!$AA:$AX,16,0))=0,"",(VLOOKUP($A28,'Detail Pipeline'!$AA:$AX,16,0)))</f>
        <v/>
      </c>
      <c r="S28" s="176" t="str">
        <f aca="false">IF((VLOOKUP($A28,Contacts!$AA:$AX,5,0))=0,"",(VLOOKUP($A28,Contacts!$AA:$AX,5,0)))</f>
        <v/>
      </c>
      <c r="T28" s="176" t="str">
        <f aca="false">IF((VLOOKUP($A28,Contacts!$AA:$AX,6,0))=0,"",(VLOOKUP($A28,Contacts!$AA:$AX,6,0)))</f>
        <v/>
      </c>
      <c r="U28" s="176" t="str">
        <f aca="false">IF((VLOOKUP($A28,Contacts!$AA:$AX,7,0))=0,"",(VLOOKUP($A28,Contacts!$AA:$AX,7,0)))</f>
        <v/>
      </c>
      <c r="V28" s="176" t="str">
        <f aca="false">IF((VLOOKUP($A28,Contacts!$AA:$AX,8,0))=0,"",(VLOOKUP($A28,Contacts!$AA:$AX,8,0)))</f>
        <v/>
      </c>
      <c r="W28" s="176" t="str">
        <f aca="false">IF((VLOOKUP($A28,Contacts!$AA:$AX,9,0))=0,"",(VLOOKUP($A28,Contacts!$AA:$AX,9,0)))</f>
        <v/>
      </c>
      <c r="X28" s="176" t="str">
        <f aca="false">IF((VLOOKUP($A28,Contacts!$AA:$AX,10,0))=0,"",(VLOOKUP($A28,Contacts!$AA:$AX,10,0)))</f>
        <v/>
      </c>
      <c r="Y28" s="176" t="str">
        <f aca="false">IF((VLOOKUP($A28,Contacts!$AA:$AX,11,0))=0,"",(VLOOKUP($A28,Contacts!$AA:$AX,11,0)))</f>
        <v/>
      </c>
    </row>
    <row r="29" customFormat="false" ht="12.75" hidden="false" customHeight="false" outlineLevel="0" collapsed="false">
      <c r="A29" s="78" t="s">
        <v>300</v>
      </c>
      <c r="B29" s="175" t="n">
        <f aca="false">'Detail Pipeline'!$AB$3</f>
        <v>37033.4099255787</v>
      </c>
      <c r="C29" s="175" t="str">
        <f aca="false">$C$24</f>
        <v>UK POWER</v>
      </c>
      <c r="D29" s="176" t="str">
        <f aca="false">IF((VLOOKUP($A29,'Detail Pipeline'!$AA:$AX,2,0))=0,"",(VLOOKUP($A29,'Detail Pipeline'!$AA:$AX,2,0)))</f>
        <v/>
      </c>
      <c r="E29" s="176" t="str">
        <f aca="false">IF((VLOOKUP($A29,'Detail Pipeline'!$AA:$AX,3,0))=0,"",(VLOOKUP($A29,'Detail Pipeline'!$AA:$AX,3,0)))</f>
        <v/>
      </c>
      <c r="F29" s="176" t="str">
        <f aca="false">IF((VLOOKUP($A29,'Detail Pipeline'!$AA:$AX,4,0))=0,"",(VLOOKUP($A29,'Detail Pipeline'!$AA:$AX,4,0)))</f>
        <v/>
      </c>
      <c r="G29" s="176" t="str">
        <f aca="false">IF((VLOOKUP($A29,'Detail Pipeline'!$AA:$AX,5,0))=0,"",(VLOOKUP($A29,'Detail Pipeline'!$AA:$AX,5,0)))</f>
        <v/>
      </c>
      <c r="H29" s="176" t="str">
        <f aca="false">IF((VLOOKUP($A29,'Detail Pipeline'!$AA:$AX,6,0))=0,"",(VLOOKUP($A29,'Detail Pipeline'!$AA:$AX,6,0)))</f>
        <v/>
      </c>
      <c r="I29" s="176" t="str">
        <f aca="false">IF((VLOOKUP($A29,'Detail Pipeline'!$AA:$AX,7,0))=0,"",(VLOOKUP($A29,'Detail Pipeline'!$AA:$AX,7,0)))</f>
        <v/>
      </c>
      <c r="J29" s="176" t="str">
        <f aca="false">IF((VLOOKUP($A29,'Detail Pipeline'!$AA:$AX,8,0))=0,"",(VLOOKUP($A29,'Detail Pipeline'!$AA:$AX,8,0)))</f>
        <v/>
      </c>
      <c r="K29" s="176" t="str">
        <f aca="false">IF((VLOOKUP($A29,'Detail Pipeline'!$AA:$AX,9,0))=0,"",(VLOOKUP($A29,'Detail Pipeline'!$AA:$AX,9,0)))</f>
        <v/>
      </c>
      <c r="L29" s="176" t="str">
        <f aca="false">IF((VLOOKUP($A29,'Detail Pipeline'!$AA:$AX,10,0))=0,"",(VLOOKUP($A29,'Detail Pipeline'!$AA:$AX,10,0)))</f>
        <v/>
      </c>
      <c r="M29" s="176" t="str">
        <f aca="false">IF((VLOOKUP($A29,'Detail Pipeline'!$AA:$AX,11,0))=0,"",(VLOOKUP($A29,'Detail Pipeline'!$AA:$AX,11,0)))</f>
        <v/>
      </c>
      <c r="N29" s="176" t="str">
        <f aca="false">IF((VLOOKUP($A29,'Detail Pipeline'!$AA:$AX,12,0))=0,"",(VLOOKUP($A29,'Detail Pipeline'!$AA:$AX,12,0)))</f>
        <v/>
      </c>
      <c r="O29" s="176" t="str">
        <f aca="false">IF((VLOOKUP($A29,'Detail Pipeline'!$AA:$AX,13,0))=0,"",(VLOOKUP($A29,'Detail Pipeline'!$AA:$AX,13,0)))</f>
        <v/>
      </c>
      <c r="P29" s="176" t="str">
        <f aca="false">IF((VLOOKUP($A29,'Detail Pipeline'!$AA:$AX,14,0))=0,"",(VLOOKUP($A29,'Detail Pipeline'!$AA:$AX,14,0)))</f>
        <v/>
      </c>
      <c r="Q29" s="176" t="str">
        <f aca="false">IF((VLOOKUP($A29,'Detail Pipeline'!$AA:$AX,15,0))=0,"",(VLOOKUP($A29,'Detail Pipeline'!$AA:$AX,15,0)))</f>
        <v/>
      </c>
      <c r="R29" s="176" t="str">
        <f aca="false">IF((VLOOKUP($A29,'Detail Pipeline'!$AA:$AX,16,0))=0,"",(VLOOKUP($A29,'Detail Pipeline'!$AA:$AX,16,0)))</f>
        <v/>
      </c>
      <c r="S29" s="176" t="str">
        <f aca="false">IF((VLOOKUP($A29,Contacts!$AA:$AX,5,0))=0,"",(VLOOKUP($A29,Contacts!$AA:$AX,5,0)))</f>
        <v/>
      </c>
      <c r="T29" s="176" t="str">
        <f aca="false">IF((VLOOKUP($A29,Contacts!$AA:$AX,6,0))=0,"",(VLOOKUP($A29,Contacts!$AA:$AX,6,0)))</f>
        <v/>
      </c>
      <c r="U29" s="176" t="str">
        <f aca="false">IF((VLOOKUP($A29,Contacts!$AA:$AX,7,0))=0,"",(VLOOKUP($A29,Contacts!$AA:$AX,7,0)))</f>
        <v/>
      </c>
      <c r="V29" s="176" t="str">
        <f aca="false">IF((VLOOKUP($A29,Contacts!$AA:$AX,8,0))=0,"",(VLOOKUP($A29,Contacts!$AA:$AX,8,0)))</f>
        <v/>
      </c>
      <c r="W29" s="176" t="str">
        <f aca="false">IF((VLOOKUP($A29,Contacts!$AA:$AX,9,0))=0,"",(VLOOKUP($A29,Contacts!$AA:$AX,9,0)))</f>
        <v/>
      </c>
      <c r="X29" s="176" t="str">
        <f aca="false">IF((VLOOKUP($A29,Contacts!$AA:$AX,10,0))=0,"",(VLOOKUP($A29,Contacts!$AA:$AX,10,0)))</f>
        <v/>
      </c>
      <c r="Y29" s="176" t="str">
        <f aca="false">IF((VLOOKUP($A29,Contacts!$AA:$AX,11,0))=0,"",(VLOOKUP($A29,Contacts!$AA:$AX,11,0)))</f>
        <v/>
      </c>
    </row>
    <row r="30" customFormat="false" ht="12.75" hidden="false" customHeight="false" outlineLevel="0" collapsed="false">
      <c r="A30" s="78" t="s">
        <v>301</v>
      </c>
      <c r="B30" s="175" t="n">
        <f aca="false">'Detail Pipeline'!$AB$3</f>
        <v>37033.4099255787</v>
      </c>
      <c r="C30" s="175" t="str">
        <f aca="false">$C$24</f>
        <v>UK POWER</v>
      </c>
      <c r="D30" s="176" t="str">
        <f aca="false">IF((VLOOKUP($A30,'Detail Pipeline'!$AA:$AX,2,0))=0,"",(VLOOKUP($A30,'Detail Pipeline'!$AA:$AX,2,0)))</f>
        <v/>
      </c>
      <c r="E30" s="176" t="str">
        <f aca="false">IF((VLOOKUP($A30,'Detail Pipeline'!$AA:$AX,3,0))=0,"",(VLOOKUP($A30,'Detail Pipeline'!$AA:$AX,3,0)))</f>
        <v/>
      </c>
      <c r="F30" s="176" t="str">
        <f aca="false">IF((VLOOKUP($A30,'Detail Pipeline'!$AA:$AX,4,0))=0,"",(VLOOKUP($A30,'Detail Pipeline'!$AA:$AX,4,0)))</f>
        <v/>
      </c>
      <c r="G30" s="176" t="str">
        <f aca="false">IF((VLOOKUP($A30,'Detail Pipeline'!$AA:$AX,5,0))=0,"",(VLOOKUP($A30,'Detail Pipeline'!$AA:$AX,5,0)))</f>
        <v/>
      </c>
      <c r="H30" s="176" t="str">
        <f aca="false">IF((VLOOKUP($A30,'Detail Pipeline'!$AA:$AX,6,0))=0,"",(VLOOKUP($A30,'Detail Pipeline'!$AA:$AX,6,0)))</f>
        <v/>
      </c>
      <c r="I30" s="176" t="str">
        <f aca="false">IF((VLOOKUP($A30,'Detail Pipeline'!$AA:$AX,7,0))=0,"",(VLOOKUP($A30,'Detail Pipeline'!$AA:$AX,7,0)))</f>
        <v/>
      </c>
      <c r="J30" s="176" t="str">
        <f aca="false">IF((VLOOKUP($A30,'Detail Pipeline'!$AA:$AX,8,0))=0,"",(VLOOKUP($A30,'Detail Pipeline'!$AA:$AX,8,0)))</f>
        <v/>
      </c>
      <c r="K30" s="176" t="str">
        <f aca="false">IF((VLOOKUP($A30,'Detail Pipeline'!$AA:$AX,9,0))=0,"",(VLOOKUP($A30,'Detail Pipeline'!$AA:$AX,9,0)))</f>
        <v/>
      </c>
      <c r="L30" s="176" t="str">
        <f aca="false">IF((VLOOKUP($A30,'Detail Pipeline'!$AA:$AX,10,0))=0,"",(VLOOKUP($A30,'Detail Pipeline'!$AA:$AX,10,0)))</f>
        <v/>
      </c>
      <c r="M30" s="176" t="str">
        <f aca="false">IF((VLOOKUP($A30,'Detail Pipeline'!$AA:$AX,11,0))=0,"",(VLOOKUP($A30,'Detail Pipeline'!$AA:$AX,11,0)))</f>
        <v/>
      </c>
      <c r="N30" s="176" t="str">
        <f aca="false">IF((VLOOKUP($A30,'Detail Pipeline'!$AA:$AX,12,0))=0,"",(VLOOKUP($A30,'Detail Pipeline'!$AA:$AX,12,0)))</f>
        <v/>
      </c>
      <c r="O30" s="176" t="str">
        <f aca="false">IF((VLOOKUP($A30,'Detail Pipeline'!$AA:$AX,13,0))=0,"",(VLOOKUP($A30,'Detail Pipeline'!$AA:$AX,13,0)))</f>
        <v/>
      </c>
      <c r="P30" s="176" t="str">
        <f aca="false">IF((VLOOKUP($A30,'Detail Pipeline'!$AA:$AX,14,0))=0,"",(VLOOKUP($A30,'Detail Pipeline'!$AA:$AX,14,0)))</f>
        <v/>
      </c>
      <c r="Q30" s="176" t="str">
        <f aca="false">IF((VLOOKUP($A30,'Detail Pipeline'!$AA:$AX,15,0))=0,"",(VLOOKUP($A30,'Detail Pipeline'!$AA:$AX,15,0)))</f>
        <v/>
      </c>
      <c r="R30" s="176" t="str">
        <f aca="false">IF((VLOOKUP($A30,'Detail Pipeline'!$AA:$AX,16,0))=0,"",(VLOOKUP($A30,'Detail Pipeline'!$AA:$AX,16,0)))</f>
        <v/>
      </c>
      <c r="S30" s="176" t="str">
        <f aca="false">IF((VLOOKUP($A30,Contacts!$AA:$AX,5,0))=0,"",(VLOOKUP($A30,Contacts!$AA:$AX,5,0)))</f>
        <v/>
      </c>
      <c r="T30" s="176" t="str">
        <f aca="false">IF((VLOOKUP($A30,Contacts!$AA:$AX,6,0))=0,"",(VLOOKUP($A30,Contacts!$AA:$AX,6,0)))</f>
        <v/>
      </c>
      <c r="U30" s="176" t="str">
        <f aca="false">IF((VLOOKUP($A30,Contacts!$AA:$AX,7,0))=0,"",(VLOOKUP($A30,Contacts!$AA:$AX,7,0)))</f>
        <v/>
      </c>
      <c r="V30" s="176" t="str">
        <f aca="false">IF((VLOOKUP($A30,Contacts!$AA:$AX,8,0))=0,"",(VLOOKUP($A30,Contacts!$AA:$AX,8,0)))</f>
        <v/>
      </c>
      <c r="W30" s="176" t="str">
        <f aca="false">IF((VLOOKUP($A30,Contacts!$AA:$AX,9,0))=0,"",(VLOOKUP($A30,Contacts!$AA:$AX,9,0)))</f>
        <v/>
      </c>
      <c r="X30" s="176" t="str">
        <f aca="false">IF((VLOOKUP($A30,Contacts!$AA:$AX,10,0))=0,"",(VLOOKUP($A30,Contacts!$AA:$AX,10,0)))</f>
        <v/>
      </c>
      <c r="Y30" s="176" t="str">
        <f aca="false">IF((VLOOKUP($A30,Contacts!$AA:$AX,11,0))=0,"",(VLOOKUP($A30,Contacts!$AA:$AX,11,0)))</f>
        <v/>
      </c>
    </row>
    <row r="31" customFormat="false" ht="12.75" hidden="false" customHeight="false" outlineLevel="0" collapsed="false">
      <c r="A31" s="78" t="s">
        <v>302</v>
      </c>
      <c r="B31" s="175" t="n">
        <f aca="false">'Detail Pipeline'!$AB$3</f>
        <v>37033.4099255787</v>
      </c>
      <c r="C31" s="175" t="str">
        <f aca="false">$C$24</f>
        <v>UK POWER</v>
      </c>
      <c r="D31" s="176" t="str">
        <f aca="false">IF((VLOOKUP($A31,'Detail Pipeline'!$AA:$AX,2,0))=0,"",(VLOOKUP($A31,'Detail Pipeline'!$AA:$AX,2,0)))</f>
        <v/>
      </c>
      <c r="E31" s="176" t="str">
        <f aca="false">IF((VLOOKUP($A31,'Detail Pipeline'!$AA:$AX,3,0))=0,"",(VLOOKUP($A31,'Detail Pipeline'!$AA:$AX,3,0)))</f>
        <v/>
      </c>
      <c r="F31" s="176" t="str">
        <f aca="false">IF((VLOOKUP($A31,'Detail Pipeline'!$AA:$AX,4,0))=0,"",(VLOOKUP($A31,'Detail Pipeline'!$AA:$AX,4,0)))</f>
        <v/>
      </c>
      <c r="G31" s="176" t="str">
        <f aca="false">IF((VLOOKUP($A31,'Detail Pipeline'!$AA:$AX,5,0))=0,"",(VLOOKUP($A31,'Detail Pipeline'!$AA:$AX,5,0)))</f>
        <v/>
      </c>
      <c r="H31" s="176" t="str">
        <f aca="false">IF((VLOOKUP($A31,'Detail Pipeline'!$AA:$AX,6,0))=0,"",(VLOOKUP($A31,'Detail Pipeline'!$AA:$AX,6,0)))</f>
        <v/>
      </c>
      <c r="I31" s="176" t="str">
        <f aca="false">IF((VLOOKUP($A31,'Detail Pipeline'!$AA:$AX,7,0))=0,"",(VLOOKUP($A31,'Detail Pipeline'!$AA:$AX,7,0)))</f>
        <v/>
      </c>
      <c r="J31" s="176" t="str">
        <f aca="false">IF((VLOOKUP($A31,'Detail Pipeline'!$AA:$AX,8,0))=0,"",(VLOOKUP($A31,'Detail Pipeline'!$AA:$AX,8,0)))</f>
        <v/>
      </c>
      <c r="K31" s="176" t="str">
        <f aca="false">IF((VLOOKUP($A31,'Detail Pipeline'!$AA:$AX,9,0))=0,"",(VLOOKUP($A31,'Detail Pipeline'!$AA:$AX,9,0)))</f>
        <v/>
      </c>
      <c r="L31" s="176" t="str">
        <f aca="false">IF((VLOOKUP($A31,'Detail Pipeline'!$AA:$AX,10,0))=0,"",(VLOOKUP($A31,'Detail Pipeline'!$AA:$AX,10,0)))</f>
        <v/>
      </c>
      <c r="M31" s="176" t="str">
        <f aca="false">IF((VLOOKUP($A31,'Detail Pipeline'!$AA:$AX,11,0))=0,"",(VLOOKUP($A31,'Detail Pipeline'!$AA:$AX,11,0)))</f>
        <v/>
      </c>
      <c r="N31" s="176" t="str">
        <f aca="false">IF((VLOOKUP($A31,'Detail Pipeline'!$AA:$AX,12,0))=0,"",(VLOOKUP($A31,'Detail Pipeline'!$AA:$AX,12,0)))</f>
        <v/>
      </c>
      <c r="O31" s="176" t="str">
        <f aca="false">IF((VLOOKUP($A31,'Detail Pipeline'!$AA:$AX,13,0))=0,"",(VLOOKUP($A31,'Detail Pipeline'!$AA:$AX,13,0)))</f>
        <v/>
      </c>
      <c r="P31" s="176" t="str">
        <f aca="false">IF((VLOOKUP($A31,'Detail Pipeline'!$AA:$AX,14,0))=0,"",(VLOOKUP($A31,'Detail Pipeline'!$AA:$AX,14,0)))</f>
        <v/>
      </c>
      <c r="Q31" s="176" t="str">
        <f aca="false">IF((VLOOKUP($A31,'Detail Pipeline'!$AA:$AX,15,0))=0,"",(VLOOKUP($A31,'Detail Pipeline'!$AA:$AX,15,0)))</f>
        <v/>
      </c>
      <c r="R31" s="176" t="str">
        <f aca="false">IF((VLOOKUP($A31,'Detail Pipeline'!$AA:$AX,16,0))=0,"",(VLOOKUP($A31,'Detail Pipeline'!$AA:$AX,16,0)))</f>
        <v/>
      </c>
      <c r="S31" s="176" t="str">
        <f aca="false">IF((VLOOKUP($A31,Contacts!$AA:$AX,5,0))=0,"",(VLOOKUP($A31,Contacts!$AA:$AX,5,0)))</f>
        <v/>
      </c>
      <c r="T31" s="176" t="str">
        <f aca="false">IF((VLOOKUP($A31,Contacts!$AA:$AX,6,0))=0,"",(VLOOKUP($A31,Contacts!$AA:$AX,6,0)))</f>
        <v/>
      </c>
      <c r="U31" s="176" t="str">
        <f aca="false">IF((VLOOKUP($A31,Contacts!$AA:$AX,7,0))=0,"",(VLOOKUP($A31,Contacts!$AA:$AX,7,0)))</f>
        <v/>
      </c>
      <c r="V31" s="176" t="str">
        <f aca="false">IF((VLOOKUP($A31,Contacts!$AA:$AX,8,0))=0,"",(VLOOKUP($A31,Contacts!$AA:$AX,8,0)))</f>
        <v/>
      </c>
      <c r="W31" s="176" t="str">
        <f aca="false">IF((VLOOKUP($A31,Contacts!$AA:$AX,9,0))=0,"",(VLOOKUP($A31,Contacts!$AA:$AX,9,0)))</f>
        <v/>
      </c>
      <c r="X31" s="176" t="str">
        <f aca="false">IF((VLOOKUP($A31,Contacts!$AA:$AX,10,0))=0,"",(VLOOKUP($A31,Contacts!$AA:$AX,10,0)))</f>
        <v/>
      </c>
      <c r="Y31" s="176" t="str">
        <f aca="false">IF((VLOOKUP($A31,Contacts!$AA:$AX,11,0))=0,"",(VLOOKUP($A31,Contacts!$AA:$AX,11,0)))</f>
        <v/>
      </c>
    </row>
    <row r="32" customFormat="false" ht="12.75" hidden="false" customHeight="false" outlineLevel="0" collapsed="false">
      <c r="A32" s="78" t="s">
        <v>303</v>
      </c>
      <c r="B32" s="175" t="n">
        <f aca="false">'Detail Pipeline'!$AB$3</f>
        <v>37033.4099255787</v>
      </c>
      <c r="C32" s="175" t="str">
        <f aca="false">$C$24</f>
        <v>UK POWER</v>
      </c>
      <c r="D32" s="176" t="str">
        <f aca="false">IF((VLOOKUP($A32,'Detail Pipeline'!$AA:$AX,2,0))=0,"",(VLOOKUP($A32,'Detail Pipeline'!$AA:$AX,2,0)))</f>
        <v/>
      </c>
      <c r="E32" s="176" t="str">
        <f aca="false">IF((VLOOKUP($A32,'Detail Pipeline'!$AA:$AX,3,0))=0,"",(VLOOKUP($A32,'Detail Pipeline'!$AA:$AX,3,0)))</f>
        <v/>
      </c>
      <c r="F32" s="176" t="str">
        <f aca="false">IF((VLOOKUP($A32,'Detail Pipeline'!$AA:$AX,4,0))=0,"",(VLOOKUP($A32,'Detail Pipeline'!$AA:$AX,4,0)))</f>
        <v/>
      </c>
      <c r="G32" s="176" t="str">
        <f aca="false">IF((VLOOKUP($A32,'Detail Pipeline'!$AA:$AX,5,0))=0,"",(VLOOKUP($A32,'Detail Pipeline'!$AA:$AX,5,0)))</f>
        <v/>
      </c>
      <c r="H32" s="176" t="str">
        <f aca="false">IF((VLOOKUP($A32,'Detail Pipeline'!$AA:$AX,6,0))=0,"",(VLOOKUP($A32,'Detail Pipeline'!$AA:$AX,6,0)))</f>
        <v/>
      </c>
      <c r="I32" s="176" t="str">
        <f aca="false">IF((VLOOKUP($A32,'Detail Pipeline'!$AA:$AX,7,0))=0,"",(VLOOKUP($A32,'Detail Pipeline'!$AA:$AX,7,0)))</f>
        <v/>
      </c>
      <c r="J32" s="176" t="str">
        <f aca="false">IF((VLOOKUP($A32,'Detail Pipeline'!$AA:$AX,8,0))=0,"",(VLOOKUP($A32,'Detail Pipeline'!$AA:$AX,8,0)))</f>
        <v/>
      </c>
      <c r="K32" s="176" t="str">
        <f aca="false">IF((VLOOKUP($A32,'Detail Pipeline'!$AA:$AX,9,0))=0,"",(VLOOKUP($A32,'Detail Pipeline'!$AA:$AX,9,0)))</f>
        <v/>
      </c>
      <c r="L32" s="176" t="str">
        <f aca="false">IF((VLOOKUP($A32,'Detail Pipeline'!$AA:$AX,10,0))=0,"",(VLOOKUP($A32,'Detail Pipeline'!$AA:$AX,10,0)))</f>
        <v/>
      </c>
      <c r="M32" s="176" t="str">
        <f aca="false">IF((VLOOKUP($A32,'Detail Pipeline'!$AA:$AX,11,0))=0,"",(VLOOKUP($A32,'Detail Pipeline'!$AA:$AX,11,0)))</f>
        <v/>
      </c>
      <c r="N32" s="176" t="str">
        <f aca="false">IF((VLOOKUP($A32,'Detail Pipeline'!$AA:$AX,12,0))=0,"",(VLOOKUP($A32,'Detail Pipeline'!$AA:$AX,12,0)))</f>
        <v/>
      </c>
      <c r="O32" s="176" t="str">
        <f aca="false">IF((VLOOKUP($A32,'Detail Pipeline'!$AA:$AX,13,0))=0,"",(VLOOKUP($A32,'Detail Pipeline'!$AA:$AX,13,0)))</f>
        <v/>
      </c>
      <c r="P32" s="176" t="str">
        <f aca="false">IF((VLOOKUP($A32,'Detail Pipeline'!$AA:$AX,14,0))=0,"",(VLOOKUP($A32,'Detail Pipeline'!$AA:$AX,14,0)))</f>
        <v/>
      </c>
      <c r="Q32" s="176" t="str">
        <f aca="false">IF((VLOOKUP($A32,'Detail Pipeline'!$AA:$AX,15,0))=0,"",(VLOOKUP($A32,'Detail Pipeline'!$AA:$AX,15,0)))</f>
        <v/>
      </c>
      <c r="R32" s="176" t="str">
        <f aca="false">IF((VLOOKUP($A32,'Detail Pipeline'!$AA:$AX,16,0))=0,"",(VLOOKUP($A32,'Detail Pipeline'!$AA:$AX,16,0)))</f>
        <v/>
      </c>
      <c r="S32" s="176" t="str">
        <f aca="false">IF((VLOOKUP($A32,Contacts!$AA:$AX,5,0))=0,"",(VLOOKUP($A32,Contacts!$AA:$AX,5,0)))</f>
        <v/>
      </c>
      <c r="T32" s="176" t="str">
        <f aca="false">IF((VLOOKUP($A32,Contacts!$AA:$AX,6,0))=0,"",(VLOOKUP($A32,Contacts!$AA:$AX,6,0)))</f>
        <v/>
      </c>
      <c r="U32" s="176" t="str">
        <f aca="false">IF((VLOOKUP($A32,Contacts!$AA:$AX,7,0))=0,"",(VLOOKUP($A32,Contacts!$AA:$AX,7,0)))</f>
        <v/>
      </c>
      <c r="V32" s="176" t="str">
        <f aca="false">IF((VLOOKUP($A32,Contacts!$AA:$AX,8,0))=0,"",(VLOOKUP($A32,Contacts!$AA:$AX,8,0)))</f>
        <v/>
      </c>
      <c r="W32" s="176" t="str">
        <f aca="false">IF((VLOOKUP($A32,Contacts!$AA:$AX,9,0))=0,"",(VLOOKUP($A32,Contacts!$AA:$AX,9,0)))</f>
        <v/>
      </c>
      <c r="X32" s="176" t="str">
        <f aca="false">IF((VLOOKUP($A32,Contacts!$AA:$AX,10,0))=0,"",(VLOOKUP($A32,Contacts!$AA:$AX,10,0)))</f>
        <v/>
      </c>
      <c r="Y32" s="176" t="str">
        <f aca="false">IF((VLOOKUP($A32,Contacts!$AA:$AX,11,0))=0,"",(VLOOKUP($A32,Contacts!$AA:$AX,11,0)))</f>
        <v/>
      </c>
    </row>
    <row r="33" customFormat="false" ht="12.75" hidden="false" customHeight="false" outlineLevel="0" collapsed="false">
      <c r="A33" s="78" t="s">
        <v>304</v>
      </c>
      <c r="B33" s="175" t="n">
        <f aca="false">'Detail Pipeline'!$AB$3</f>
        <v>37033.4099255787</v>
      </c>
      <c r="C33" s="175" t="str">
        <f aca="false">$C$24</f>
        <v>UK POWER</v>
      </c>
      <c r="D33" s="176" t="str">
        <f aca="false">IF((VLOOKUP($A33,'Detail Pipeline'!$AA:$AX,2,0))=0,"",(VLOOKUP($A33,'Detail Pipeline'!$AA:$AX,2,0)))</f>
        <v/>
      </c>
      <c r="E33" s="176" t="str">
        <f aca="false">IF((VLOOKUP($A33,'Detail Pipeline'!$AA:$AX,3,0))=0,"",(VLOOKUP($A33,'Detail Pipeline'!$AA:$AX,3,0)))</f>
        <v/>
      </c>
      <c r="F33" s="176" t="str">
        <f aca="false">IF((VLOOKUP($A33,'Detail Pipeline'!$AA:$AX,4,0))=0,"",(VLOOKUP($A33,'Detail Pipeline'!$AA:$AX,4,0)))</f>
        <v/>
      </c>
      <c r="G33" s="176" t="str">
        <f aca="false">IF((VLOOKUP($A33,'Detail Pipeline'!$AA:$AX,5,0))=0,"",(VLOOKUP($A33,'Detail Pipeline'!$AA:$AX,5,0)))</f>
        <v/>
      </c>
      <c r="H33" s="176" t="str">
        <f aca="false">IF((VLOOKUP($A33,'Detail Pipeline'!$AA:$AX,6,0))=0,"",(VLOOKUP($A33,'Detail Pipeline'!$AA:$AX,6,0)))</f>
        <v/>
      </c>
      <c r="I33" s="176" t="str">
        <f aca="false">IF((VLOOKUP($A33,'Detail Pipeline'!$AA:$AX,7,0))=0,"",(VLOOKUP($A33,'Detail Pipeline'!$AA:$AX,7,0)))</f>
        <v/>
      </c>
      <c r="J33" s="176" t="str">
        <f aca="false">IF((VLOOKUP($A33,'Detail Pipeline'!$AA:$AX,8,0))=0,"",(VLOOKUP($A33,'Detail Pipeline'!$AA:$AX,8,0)))</f>
        <v/>
      </c>
      <c r="K33" s="176" t="str">
        <f aca="false">IF((VLOOKUP($A33,'Detail Pipeline'!$AA:$AX,9,0))=0,"",(VLOOKUP($A33,'Detail Pipeline'!$AA:$AX,9,0)))</f>
        <v/>
      </c>
      <c r="L33" s="176" t="str">
        <f aca="false">IF((VLOOKUP($A33,'Detail Pipeline'!$AA:$AX,10,0))=0,"",(VLOOKUP($A33,'Detail Pipeline'!$AA:$AX,10,0)))</f>
        <v/>
      </c>
      <c r="M33" s="176" t="str">
        <f aca="false">IF((VLOOKUP($A33,'Detail Pipeline'!$AA:$AX,11,0))=0,"",(VLOOKUP($A33,'Detail Pipeline'!$AA:$AX,11,0)))</f>
        <v/>
      </c>
      <c r="N33" s="176" t="str">
        <f aca="false">IF((VLOOKUP($A33,'Detail Pipeline'!$AA:$AX,12,0))=0,"",(VLOOKUP($A33,'Detail Pipeline'!$AA:$AX,12,0)))</f>
        <v/>
      </c>
      <c r="O33" s="176" t="str">
        <f aca="false">IF((VLOOKUP($A33,'Detail Pipeline'!$AA:$AX,13,0))=0,"",(VLOOKUP($A33,'Detail Pipeline'!$AA:$AX,13,0)))</f>
        <v/>
      </c>
      <c r="P33" s="176" t="str">
        <f aca="false">IF((VLOOKUP($A33,'Detail Pipeline'!$AA:$AX,14,0))=0,"",(VLOOKUP($A33,'Detail Pipeline'!$AA:$AX,14,0)))</f>
        <v/>
      </c>
      <c r="Q33" s="176" t="str">
        <f aca="false">IF((VLOOKUP($A33,'Detail Pipeline'!$AA:$AX,15,0))=0,"",(VLOOKUP($A33,'Detail Pipeline'!$AA:$AX,15,0)))</f>
        <v/>
      </c>
      <c r="R33" s="176" t="str">
        <f aca="false">IF((VLOOKUP($A33,'Detail Pipeline'!$AA:$AX,16,0))=0,"",(VLOOKUP($A33,'Detail Pipeline'!$AA:$AX,16,0)))</f>
        <v/>
      </c>
      <c r="S33" s="176" t="str">
        <f aca="false">IF((VLOOKUP($A33,Contacts!$AA:$AX,5,0))=0,"",(VLOOKUP($A33,Contacts!$AA:$AX,5,0)))</f>
        <v/>
      </c>
      <c r="T33" s="176" t="str">
        <f aca="false">IF((VLOOKUP($A33,Contacts!$AA:$AX,6,0))=0,"",(VLOOKUP($A33,Contacts!$AA:$AX,6,0)))</f>
        <v/>
      </c>
      <c r="U33" s="176" t="str">
        <f aca="false">IF((VLOOKUP($A33,Contacts!$AA:$AX,7,0))=0,"",(VLOOKUP($A33,Contacts!$AA:$AX,7,0)))</f>
        <v/>
      </c>
      <c r="V33" s="176" t="str">
        <f aca="false">IF((VLOOKUP($A33,Contacts!$AA:$AX,8,0))=0,"",(VLOOKUP($A33,Contacts!$AA:$AX,8,0)))</f>
        <v/>
      </c>
      <c r="W33" s="176" t="str">
        <f aca="false">IF((VLOOKUP($A33,Contacts!$AA:$AX,9,0))=0,"",(VLOOKUP($A33,Contacts!$AA:$AX,9,0)))</f>
        <v/>
      </c>
      <c r="X33" s="176" t="str">
        <f aca="false">IF((VLOOKUP($A33,Contacts!$AA:$AX,10,0))=0,"",(VLOOKUP($A33,Contacts!$AA:$AX,10,0)))</f>
        <v/>
      </c>
      <c r="Y33" s="176" t="str">
        <f aca="false">IF((VLOOKUP($A33,Contacts!$AA:$AX,11,0))=0,"",(VLOOKUP($A33,Contacts!$AA:$AX,11,0)))</f>
        <v/>
      </c>
    </row>
    <row r="34" customFormat="false" ht="12.75" hidden="false" customHeight="false" outlineLevel="0" collapsed="false">
      <c r="A34" s="78" t="s">
        <v>305</v>
      </c>
      <c r="B34" s="175" t="n">
        <f aca="false">'Detail Pipeline'!$AB$3</f>
        <v>37033.4099255787</v>
      </c>
      <c r="C34" s="175" t="str">
        <f aca="false">$C$24</f>
        <v>UK POWER</v>
      </c>
      <c r="D34" s="176" t="str">
        <f aca="false">IF((VLOOKUP($A34,'Detail Pipeline'!$AA:$AX,2,0))=0,"",(VLOOKUP($A34,'Detail Pipeline'!$AA:$AX,2,0)))</f>
        <v/>
      </c>
      <c r="E34" s="176" t="str">
        <f aca="false">IF((VLOOKUP($A34,'Detail Pipeline'!$AA:$AX,3,0))=0,"",(VLOOKUP($A34,'Detail Pipeline'!$AA:$AX,3,0)))</f>
        <v/>
      </c>
      <c r="F34" s="176" t="str">
        <f aca="false">IF((VLOOKUP($A34,'Detail Pipeline'!$AA:$AX,4,0))=0,"",(VLOOKUP($A34,'Detail Pipeline'!$AA:$AX,4,0)))</f>
        <v/>
      </c>
      <c r="G34" s="176" t="str">
        <f aca="false">IF((VLOOKUP($A34,'Detail Pipeline'!$AA:$AX,5,0))=0,"",(VLOOKUP($A34,'Detail Pipeline'!$AA:$AX,5,0)))</f>
        <v/>
      </c>
      <c r="H34" s="176" t="str">
        <f aca="false">IF((VLOOKUP($A34,'Detail Pipeline'!$AA:$AX,6,0))=0,"",(VLOOKUP($A34,'Detail Pipeline'!$AA:$AX,6,0)))</f>
        <v/>
      </c>
      <c r="I34" s="176" t="str">
        <f aca="false">IF((VLOOKUP($A34,'Detail Pipeline'!$AA:$AX,7,0))=0,"",(VLOOKUP($A34,'Detail Pipeline'!$AA:$AX,7,0)))</f>
        <v/>
      </c>
      <c r="J34" s="176" t="str">
        <f aca="false">IF((VLOOKUP($A34,'Detail Pipeline'!$AA:$AX,8,0))=0,"",(VLOOKUP($A34,'Detail Pipeline'!$AA:$AX,8,0)))</f>
        <v/>
      </c>
      <c r="K34" s="176" t="str">
        <f aca="false">IF((VLOOKUP($A34,'Detail Pipeline'!$AA:$AX,9,0))=0,"",(VLOOKUP($A34,'Detail Pipeline'!$AA:$AX,9,0)))</f>
        <v/>
      </c>
      <c r="L34" s="176" t="str">
        <f aca="false">IF((VLOOKUP($A34,'Detail Pipeline'!$AA:$AX,10,0))=0,"",(VLOOKUP($A34,'Detail Pipeline'!$AA:$AX,10,0)))</f>
        <v/>
      </c>
      <c r="M34" s="176" t="str">
        <f aca="false">IF((VLOOKUP($A34,'Detail Pipeline'!$AA:$AX,11,0))=0,"",(VLOOKUP($A34,'Detail Pipeline'!$AA:$AX,11,0)))</f>
        <v/>
      </c>
      <c r="N34" s="176" t="str">
        <f aca="false">IF((VLOOKUP($A34,'Detail Pipeline'!$AA:$AX,12,0))=0,"",(VLOOKUP($A34,'Detail Pipeline'!$AA:$AX,12,0)))</f>
        <v/>
      </c>
      <c r="O34" s="176" t="str">
        <f aca="false">IF((VLOOKUP($A34,'Detail Pipeline'!$AA:$AX,13,0))=0,"",(VLOOKUP($A34,'Detail Pipeline'!$AA:$AX,13,0)))</f>
        <v/>
      </c>
      <c r="P34" s="176" t="str">
        <f aca="false">IF((VLOOKUP($A34,'Detail Pipeline'!$AA:$AX,14,0))=0,"",(VLOOKUP($A34,'Detail Pipeline'!$AA:$AX,14,0)))</f>
        <v/>
      </c>
      <c r="Q34" s="176" t="str">
        <f aca="false">IF((VLOOKUP($A34,'Detail Pipeline'!$AA:$AX,15,0))=0,"",(VLOOKUP($A34,'Detail Pipeline'!$AA:$AX,15,0)))</f>
        <v/>
      </c>
      <c r="R34" s="176" t="str">
        <f aca="false">IF((VLOOKUP($A34,'Detail Pipeline'!$AA:$AX,16,0))=0,"",(VLOOKUP($A34,'Detail Pipeline'!$AA:$AX,16,0)))</f>
        <v/>
      </c>
      <c r="S34" s="176" t="str">
        <f aca="false">IF((VLOOKUP($A34,Contacts!$AA:$AX,5,0))=0,"",(VLOOKUP($A34,Contacts!$AA:$AX,5,0)))</f>
        <v/>
      </c>
      <c r="T34" s="176" t="str">
        <f aca="false">IF((VLOOKUP($A34,Contacts!$AA:$AX,6,0))=0,"",(VLOOKUP($A34,Contacts!$AA:$AX,6,0)))</f>
        <v/>
      </c>
      <c r="U34" s="176" t="str">
        <f aca="false">IF((VLOOKUP($A34,Contacts!$AA:$AX,7,0))=0,"",(VLOOKUP($A34,Contacts!$AA:$AX,7,0)))</f>
        <v/>
      </c>
      <c r="V34" s="176" t="str">
        <f aca="false">IF((VLOOKUP($A34,Contacts!$AA:$AX,8,0))=0,"",(VLOOKUP($A34,Contacts!$AA:$AX,8,0)))</f>
        <v/>
      </c>
      <c r="W34" s="176" t="str">
        <f aca="false">IF((VLOOKUP($A34,Contacts!$AA:$AX,9,0))=0,"",(VLOOKUP($A34,Contacts!$AA:$AX,9,0)))</f>
        <v/>
      </c>
      <c r="X34" s="176" t="str">
        <f aca="false">IF((VLOOKUP($A34,Contacts!$AA:$AX,10,0))=0,"",(VLOOKUP($A34,Contacts!$AA:$AX,10,0)))</f>
        <v/>
      </c>
      <c r="Y34" s="176" t="str">
        <f aca="false">IF((VLOOKUP($A34,Contacts!$AA:$AX,11,0))=0,"",(VLOOKUP($A34,Contacts!$AA:$AX,11,0)))</f>
        <v/>
      </c>
    </row>
    <row r="35" customFormat="false" ht="12.75" hidden="false" customHeight="false" outlineLevel="0" collapsed="false">
      <c r="A35" s="78" t="s">
        <v>306</v>
      </c>
      <c r="B35" s="175" t="n">
        <f aca="false">'Detail Pipeline'!$AB$3</f>
        <v>37033.4099255787</v>
      </c>
      <c r="C35" s="175" t="str">
        <f aca="false">$C$24</f>
        <v>UK POWER</v>
      </c>
      <c r="D35" s="176" t="str">
        <f aca="false">IF((VLOOKUP($A35,'Detail Pipeline'!$AA:$AX,2,0))=0,"",(VLOOKUP($A35,'Detail Pipeline'!$AA:$AX,2,0)))</f>
        <v/>
      </c>
      <c r="E35" s="176" t="str">
        <f aca="false">IF((VLOOKUP($A35,'Detail Pipeline'!$AA:$AX,3,0))=0,"",(VLOOKUP($A35,'Detail Pipeline'!$AA:$AX,3,0)))</f>
        <v/>
      </c>
      <c r="F35" s="176" t="str">
        <f aca="false">IF((VLOOKUP($A35,'Detail Pipeline'!$AA:$AX,4,0))=0,"",(VLOOKUP($A35,'Detail Pipeline'!$AA:$AX,4,0)))</f>
        <v/>
      </c>
      <c r="G35" s="176" t="str">
        <f aca="false">IF((VLOOKUP($A35,'Detail Pipeline'!$AA:$AX,5,0))=0,"",(VLOOKUP($A35,'Detail Pipeline'!$AA:$AX,5,0)))</f>
        <v/>
      </c>
      <c r="H35" s="176" t="str">
        <f aca="false">IF((VLOOKUP($A35,'Detail Pipeline'!$AA:$AX,6,0))=0,"",(VLOOKUP($A35,'Detail Pipeline'!$AA:$AX,6,0)))</f>
        <v/>
      </c>
      <c r="I35" s="176" t="str">
        <f aca="false">IF((VLOOKUP($A35,'Detail Pipeline'!$AA:$AX,7,0))=0,"",(VLOOKUP($A35,'Detail Pipeline'!$AA:$AX,7,0)))</f>
        <v/>
      </c>
      <c r="J35" s="176" t="str">
        <f aca="false">IF((VLOOKUP($A35,'Detail Pipeline'!$AA:$AX,8,0))=0,"",(VLOOKUP($A35,'Detail Pipeline'!$AA:$AX,8,0)))</f>
        <v/>
      </c>
      <c r="K35" s="176" t="str">
        <f aca="false">IF((VLOOKUP($A35,'Detail Pipeline'!$AA:$AX,9,0))=0,"",(VLOOKUP($A35,'Detail Pipeline'!$AA:$AX,9,0)))</f>
        <v/>
      </c>
      <c r="L35" s="176" t="str">
        <f aca="false">IF((VLOOKUP($A35,'Detail Pipeline'!$AA:$AX,10,0))=0,"",(VLOOKUP($A35,'Detail Pipeline'!$AA:$AX,10,0)))</f>
        <v/>
      </c>
      <c r="M35" s="176" t="str">
        <f aca="false">IF((VLOOKUP($A35,'Detail Pipeline'!$AA:$AX,11,0))=0,"",(VLOOKUP($A35,'Detail Pipeline'!$AA:$AX,11,0)))</f>
        <v/>
      </c>
      <c r="N35" s="176" t="str">
        <f aca="false">IF((VLOOKUP($A35,'Detail Pipeline'!$AA:$AX,12,0))=0,"",(VLOOKUP($A35,'Detail Pipeline'!$AA:$AX,12,0)))</f>
        <v/>
      </c>
      <c r="O35" s="176" t="str">
        <f aca="false">IF((VLOOKUP($A35,'Detail Pipeline'!$AA:$AX,13,0))=0,"",(VLOOKUP($A35,'Detail Pipeline'!$AA:$AX,13,0)))</f>
        <v/>
      </c>
      <c r="P35" s="176" t="str">
        <f aca="false">IF((VLOOKUP($A35,'Detail Pipeline'!$AA:$AX,14,0))=0,"",(VLOOKUP($A35,'Detail Pipeline'!$AA:$AX,14,0)))</f>
        <v/>
      </c>
      <c r="Q35" s="176" t="str">
        <f aca="false">IF((VLOOKUP($A35,'Detail Pipeline'!$AA:$AX,15,0))=0,"",(VLOOKUP($A35,'Detail Pipeline'!$AA:$AX,15,0)))</f>
        <v/>
      </c>
      <c r="R35" s="176" t="str">
        <f aca="false">IF((VLOOKUP($A35,'Detail Pipeline'!$AA:$AX,16,0))=0,"",(VLOOKUP($A35,'Detail Pipeline'!$AA:$AX,16,0)))</f>
        <v/>
      </c>
      <c r="S35" s="176" t="str">
        <f aca="false">IF((VLOOKUP($A35,Contacts!$AA:$AX,5,0))=0,"",(VLOOKUP($A35,Contacts!$AA:$AX,5,0)))</f>
        <v/>
      </c>
      <c r="T35" s="176" t="str">
        <f aca="false">IF((VLOOKUP($A35,Contacts!$AA:$AX,6,0))=0,"",(VLOOKUP($A35,Contacts!$AA:$AX,6,0)))</f>
        <v/>
      </c>
      <c r="U35" s="176" t="str">
        <f aca="false">IF((VLOOKUP($A35,Contacts!$AA:$AX,7,0))=0,"",(VLOOKUP($A35,Contacts!$AA:$AX,7,0)))</f>
        <v/>
      </c>
      <c r="V35" s="176" t="str">
        <f aca="false">IF((VLOOKUP($A35,Contacts!$AA:$AX,8,0))=0,"",(VLOOKUP($A35,Contacts!$AA:$AX,8,0)))</f>
        <v/>
      </c>
      <c r="W35" s="176" t="str">
        <f aca="false">IF((VLOOKUP($A35,Contacts!$AA:$AX,9,0))=0,"",(VLOOKUP($A35,Contacts!$AA:$AX,9,0)))</f>
        <v/>
      </c>
      <c r="X35" s="176" t="str">
        <f aca="false">IF((VLOOKUP($A35,Contacts!$AA:$AX,10,0))=0,"",(VLOOKUP($A35,Contacts!$AA:$AX,10,0)))</f>
        <v/>
      </c>
      <c r="Y35" s="176" t="str">
        <f aca="false">IF((VLOOKUP($A35,Contacts!$AA:$AX,11,0))=0,"",(VLOOKUP($A35,Contacts!$AA:$AX,11,0)))</f>
        <v/>
      </c>
    </row>
    <row r="36" customFormat="false" ht="12.75" hidden="false" customHeight="false" outlineLevel="0" collapsed="false">
      <c r="A36" s="78" t="s">
        <v>307</v>
      </c>
      <c r="B36" s="175" t="n">
        <f aca="false">'Detail Pipeline'!$AB$3</f>
        <v>37033.4099255787</v>
      </c>
      <c r="C36" s="175" t="str">
        <f aca="false">$C$24</f>
        <v>UK POWER</v>
      </c>
      <c r="D36" s="176" t="str">
        <f aca="false">IF((VLOOKUP($A36,'Detail Pipeline'!$AA:$AX,2,0))=0,"",(VLOOKUP($A36,'Detail Pipeline'!$AA:$AX,2,0)))</f>
        <v/>
      </c>
      <c r="E36" s="176" t="str">
        <f aca="false">IF((VLOOKUP($A36,'Detail Pipeline'!$AA:$AX,3,0))=0,"",(VLOOKUP($A36,'Detail Pipeline'!$AA:$AX,3,0)))</f>
        <v/>
      </c>
      <c r="F36" s="176" t="str">
        <f aca="false">IF((VLOOKUP($A36,'Detail Pipeline'!$AA:$AX,4,0))=0,"",(VLOOKUP($A36,'Detail Pipeline'!$AA:$AX,4,0)))</f>
        <v/>
      </c>
      <c r="G36" s="176" t="str">
        <f aca="false">IF((VLOOKUP($A36,'Detail Pipeline'!$AA:$AX,5,0))=0,"",(VLOOKUP($A36,'Detail Pipeline'!$AA:$AX,5,0)))</f>
        <v/>
      </c>
      <c r="H36" s="176" t="str">
        <f aca="false">IF((VLOOKUP($A36,'Detail Pipeline'!$AA:$AX,6,0))=0,"",(VLOOKUP($A36,'Detail Pipeline'!$AA:$AX,6,0)))</f>
        <v/>
      </c>
      <c r="I36" s="176" t="str">
        <f aca="false">IF((VLOOKUP($A36,'Detail Pipeline'!$AA:$AX,7,0))=0,"",(VLOOKUP($A36,'Detail Pipeline'!$AA:$AX,7,0)))</f>
        <v/>
      </c>
      <c r="J36" s="176" t="str">
        <f aca="false">IF((VLOOKUP($A36,'Detail Pipeline'!$AA:$AX,8,0))=0,"",(VLOOKUP($A36,'Detail Pipeline'!$AA:$AX,8,0)))</f>
        <v/>
      </c>
      <c r="K36" s="176" t="str">
        <f aca="false">IF((VLOOKUP($A36,'Detail Pipeline'!$AA:$AX,9,0))=0,"",(VLOOKUP($A36,'Detail Pipeline'!$AA:$AX,9,0)))</f>
        <v/>
      </c>
      <c r="L36" s="176" t="str">
        <f aca="false">IF((VLOOKUP($A36,'Detail Pipeline'!$AA:$AX,10,0))=0,"",(VLOOKUP($A36,'Detail Pipeline'!$AA:$AX,10,0)))</f>
        <v/>
      </c>
      <c r="M36" s="176" t="str">
        <f aca="false">IF((VLOOKUP($A36,'Detail Pipeline'!$AA:$AX,11,0))=0,"",(VLOOKUP($A36,'Detail Pipeline'!$AA:$AX,11,0)))</f>
        <v/>
      </c>
      <c r="N36" s="176" t="str">
        <f aca="false">IF((VLOOKUP($A36,'Detail Pipeline'!$AA:$AX,12,0))=0,"",(VLOOKUP($A36,'Detail Pipeline'!$AA:$AX,12,0)))</f>
        <v/>
      </c>
      <c r="O36" s="176" t="str">
        <f aca="false">IF((VLOOKUP($A36,'Detail Pipeline'!$AA:$AX,13,0))=0,"",(VLOOKUP($A36,'Detail Pipeline'!$AA:$AX,13,0)))</f>
        <v/>
      </c>
      <c r="P36" s="176" t="str">
        <f aca="false">IF((VLOOKUP($A36,'Detail Pipeline'!$AA:$AX,14,0))=0,"",(VLOOKUP($A36,'Detail Pipeline'!$AA:$AX,14,0)))</f>
        <v/>
      </c>
      <c r="Q36" s="176" t="str">
        <f aca="false">IF((VLOOKUP($A36,'Detail Pipeline'!$AA:$AX,15,0))=0,"",(VLOOKUP($A36,'Detail Pipeline'!$AA:$AX,15,0)))</f>
        <v/>
      </c>
      <c r="R36" s="176" t="str">
        <f aca="false">IF((VLOOKUP($A36,'Detail Pipeline'!$AA:$AX,16,0))=0,"",(VLOOKUP($A36,'Detail Pipeline'!$AA:$AX,16,0)))</f>
        <v/>
      </c>
      <c r="S36" s="176" t="str">
        <f aca="false">IF((VLOOKUP($A36,Contacts!$AA:$AX,5,0))=0,"",(VLOOKUP($A36,Contacts!$AA:$AX,5,0)))</f>
        <v/>
      </c>
      <c r="T36" s="176" t="str">
        <f aca="false">IF((VLOOKUP($A36,Contacts!$AA:$AX,6,0))=0,"",(VLOOKUP($A36,Contacts!$AA:$AX,6,0)))</f>
        <v/>
      </c>
      <c r="U36" s="176" t="str">
        <f aca="false">IF((VLOOKUP($A36,Contacts!$AA:$AX,7,0))=0,"",(VLOOKUP($A36,Contacts!$AA:$AX,7,0)))</f>
        <v/>
      </c>
      <c r="V36" s="176" t="str">
        <f aca="false">IF((VLOOKUP($A36,Contacts!$AA:$AX,8,0))=0,"",(VLOOKUP($A36,Contacts!$AA:$AX,8,0)))</f>
        <v/>
      </c>
      <c r="W36" s="176" t="str">
        <f aca="false">IF((VLOOKUP($A36,Contacts!$AA:$AX,9,0))=0,"",(VLOOKUP($A36,Contacts!$AA:$AX,9,0)))</f>
        <v/>
      </c>
      <c r="X36" s="176" t="str">
        <f aca="false">IF((VLOOKUP($A36,Contacts!$AA:$AX,10,0))=0,"",(VLOOKUP($A36,Contacts!$AA:$AX,10,0)))</f>
        <v/>
      </c>
      <c r="Y36" s="176" t="str">
        <f aca="false">IF((VLOOKUP($A36,Contacts!$AA:$AX,11,0))=0,"",(VLOOKUP($A36,Contacts!$AA:$AX,11,0)))</f>
        <v/>
      </c>
    </row>
    <row r="37" customFormat="false" ht="12.75" hidden="false" customHeight="false" outlineLevel="0" collapsed="false">
      <c r="A37" s="78" t="s">
        <v>308</v>
      </c>
      <c r="B37" s="175" t="n">
        <f aca="false">'Detail Pipeline'!$AB$3</f>
        <v>37033.4099255787</v>
      </c>
      <c r="C37" s="175" t="str">
        <f aca="false">$C$24</f>
        <v>UK POWER</v>
      </c>
      <c r="D37" s="176" t="str">
        <f aca="false">IF((VLOOKUP($A37,'Detail Pipeline'!$AA:$AX,2,0))=0,"",(VLOOKUP($A37,'Detail Pipeline'!$AA:$AX,2,0)))</f>
        <v/>
      </c>
      <c r="E37" s="176" t="str">
        <f aca="false">IF((VLOOKUP($A37,'Detail Pipeline'!$AA:$AX,3,0))=0,"",(VLOOKUP($A37,'Detail Pipeline'!$AA:$AX,3,0)))</f>
        <v/>
      </c>
      <c r="F37" s="176" t="str">
        <f aca="false">IF((VLOOKUP($A37,'Detail Pipeline'!$AA:$AX,4,0))=0,"",(VLOOKUP($A37,'Detail Pipeline'!$AA:$AX,4,0)))</f>
        <v/>
      </c>
      <c r="G37" s="176" t="str">
        <f aca="false">IF((VLOOKUP($A37,'Detail Pipeline'!$AA:$AX,5,0))=0,"",(VLOOKUP($A37,'Detail Pipeline'!$AA:$AX,5,0)))</f>
        <v/>
      </c>
      <c r="H37" s="176" t="str">
        <f aca="false">IF((VLOOKUP($A37,'Detail Pipeline'!$AA:$AX,6,0))=0,"",(VLOOKUP($A37,'Detail Pipeline'!$AA:$AX,6,0)))</f>
        <v/>
      </c>
      <c r="I37" s="176" t="str">
        <f aca="false">IF((VLOOKUP($A37,'Detail Pipeline'!$AA:$AX,7,0))=0,"",(VLOOKUP($A37,'Detail Pipeline'!$AA:$AX,7,0)))</f>
        <v/>
      </c>
      <c r="J37" s="176" t="str">
        <f aca="false">IF((VLOOKUP($A37,'Detail Pipeline'!$AA:$AX,8,0))=0,"",(VLOOKUP($A37,'Detail Pipeline'!$AA:$AX,8,0)))</f>
        <v/>
      </c>
      <c r="K37" s="176" t="str">
        <f aca="false">IF((VLOOKUP($A37,'Detail Pipeline'!$AA:$AX,9,0))=0,"",(VLOOKUP($A37,'Detail Pipeline'!$AA:$AX,9,0)))</f>
        <v/>
      </c>
      <c r="L37" s="176" t="str">
        <f aca="false">IF((VLOOKUP($A37,'Detail Pipeline'!$AA:$AX,10,0))=0,"",(VLOOKUP($A37,'Detail Pipeline'!$AA:$AX,10,0)))</f>
        <v/>
      </c>
      <c r="M37" s="176" t="str">
        <f aca="false">IF((VLOOKUP($A37,'Detail Pipeline'!$AA:$AX,11,0))=0,"",(VLOOKUP($A37,'Detail Pipeline'!$AA:$AX,11,0)))</f>
        <v/>
      </c>
      <c r="N37" s="176" t="str">
        <f aca="false">IF((VLOOKUP($A37,'Detail Pipeline'!$AA:$AX,12,0))=0,"",(VLOOKUP($A37,'Detail Pipeline'!$AA:$AX,12,0)))</f>
        <v/>
      </c>
      <c r="O37" s="176" t="str">
        <f aca="false">IF((VLOOKUP($A37,'Detail Pipeline'!$AA:$AX,13,0))=0,"",(VLOOKUP($A37,'Detail Pipeline'!$AA:$AX,13,0)))</f>
        <v/>
      </c>
      <c r="P37" s="176" t="str">
        <f aca="false">IF((VLOOKUP($A37,'Detail Pipeline'!$AA:$AX,14,0))=0,"",(VLOOKUP($A37,'Detail Pipeline'!$AA:$AX,14,0)))</f>
        <v/>
      </c>
      <c r="Q37" s="176" t="str">
        <f aca="false">IF((VLOOKUP($A37,'Detail Pipeline'!$AA:$AX,15,0))=0,"",(VLOOKUP($A37,'Detail Pipeline'!$AA:$AX,15,0)))</f>
        <v/>
      </c>
      <c r="R37" s="176" t="str">
        <f aca="false">IF((VLOOKUP($A37,'Detail Pipeline'!$AA:$AX,16,0))=0,"",(VLOOKUP($A37,'Detail Pipeline'!$AA:$AX,16,0)))</f>
        <v/>
      </c>
      <c r="S37" s="176" t="str">
        <f aca="false">IF((VLOOKUP($A37,Contacts!$AA:$AX,5,0))=0,"",(VLOOKUP($A37,Contacts!$AA:$AX,5,0)))</f>
        <v/>
      </c>
      <c r="T37" s="176" t="str">
        <f aca="false">IF((VLOOKUP($A37,Contacts!$AA:$AX,6,0))=0,"",(VLOOKUP($A37,Contacts!$AA:$AX,6,0)))</f>
        <v/>
      </c>
      <c r="U37" s="176" t="str">
        <f aca="false">IF((VLOOKUP($A37,Contacts!$AA:$AX,7,0))=0,"",(VLOOKUP($A37,Contacts!$AA:$AX,7,0)))</f>
        <v/>
      </c>
      <c r="V37" s="176" t="str">
        <f aca="false">IF((VLOOKUP($A37,Contacts!$AA:$AX,8,0))=0,"",(VLOOKUP($A37,Contacts!$AA:$AX,8,0)))</f>
        <v/>
      </c>
      <c r="W37" s="176" t="str">
        <f aca="false">IF((VLOOKUP($A37,Contacts!$AA:$AX,9,0))=0,"",(VLOOKUP($A37,Contacts!$AA:$AX,9,0)))</f>
        <v/>
      </c>
      <c r="X37" s="176" t="str">
        <f aca="false">IF((VLOOKUP($A37,Contacts!$AA:$AX,10,0))=0,"",(VLOOKUP($A37,Contacts!$AA:$AX,10,0)))</f>
        <v/>
      </c>
      <c r="Y37" s="176" t="str">
        <f aca="false">IF((VLOOKUP($A37,Contacts!$AA:$AX,11,0))=0,"",(VLOOKUP($A37,Contacts!$AA:$AX,11,0)))</f>
        <v/>
      </c>
    </row>
    <row r="38" customFormat="false" ht="12.75" hidden="false" customHeight="false" outlineLevel="0" collapsed="false">
      <c r="A38" s="78" t="s">
        <v>309</v>
      </c>
      <c r="B38" s="175" t="n">
        <f aca="false">'Detail Pipeline'!$AB$3</f>
        <v>37033.4099255787</v>
      </c>
      <c r="C38" s="175" t="str">
        <f aca="false">$C$24</f>
        <v>UK POWER</v>
      </c>
      <c r="D38" s="176" t="str">
        <f aca="false">IF((VLOOKUP($A38,'Detail Pipeline'!$AA:$AX,2,0))=0,"",(VLOOKUP($A38,'Detail Pipeline'!$AA:$AX,2,0)))</f>
        <v/>
      </c>
      <c r="E38" s="176" t="str">
        <f aca="false">IF((VLOOKUP($A38,'Detail Pipeline'!$AA:$AX,3,0))=0,"",(VLOOKUP($A38,'Detail Pipeline'!$AA:$AX,3,0)))</f>
        <v/>
      </c>
      <c r="F38" s="176" t="str">
        <f aca="false">IF((VLOOKUP($A38,'Detail Pipeline'!$AA:$AX,4,0))=0,"",(VLOOKUP($A38,'Detail Pipeline'!$AA:$AX,4,0)))</f>
        <v/>
      </c>
      <c r="G38" s="176" t="str">
        <f aca="false">IF((VLOOKUP($A38,'Detail Pipeline'!$AA:$AX,5,0))=0,"",(VLOOKUP($A38,'Detail Pipeline'!$AA:$AX,5,0)))</f>
        <v/>
      </c>
      <c r="H38" s="176" t="str">
        <f aca="false">IF((VLOOKUP($A38,'Detail Pipeline'!$AA:$AX,6,0))=0,"",(VLOOKUP($A38,'Detail Pipeline'!$AA:$AX,6,0)))</f>
        <v/>
      </c>
      <c r="I38" s="176" t="str">
        <f aca="false">IF((VLOOKUP($A38,'Detail Pipeline'!$AA:$AX,7,0))=0,"",(VLOOKUP($A38,'Detail Pipeline'!$AA:$AX,7,0)))</f>
        <v/>
      </c>
      <c r="J38" s="176" t="str">
        <f aca="false">IF((VLOOKUP($A38,'Detail Pipeline'!$AA:$AX,8,0))=0,"",(VLOOKUP($A38,'Detail Pipeline'!$AA:$AX,8,0)))</f>
        <v/>
      </c>
      <c r="K38" s="176" t="str">
        <f aca="false">IF((VLOOKUP($A38,'Detail Pipeline'!$AA:$AX,9,0))=0,"",(VLOOKUP($A38,'Detail Pipeline'!$AA:$AX,9,0)))</f>
        <v/>
      </c>
      <c r="L38" s="176" t="str">
        <f aca="false">IF((VLOOKUP($A38,'Detail Pipeline'!$AA:$AX,10,0))=0,"",(VLOOKUP($A38,'Detail Pipeline'!$AA:$AX,10,0)))</f>
        <v/>
      </c>
      <c r="M38" s="176" t="str">
        <f aca="false">IF((VLOOKUP($A38,'Detail Pipeline'!$AA:$AX,11,0))=0,"",(VLOOKUP($A38,'Detail Pipeline'!$AA:$AX,11,0)))</f>
        <v/>
      </c>
      <c r="N38" s="176" t="str">
        <f aca="false">IF((VLOOKUP($A38,'Detail Pipeline'!$AA:$AX,12,0))=0,"",(VLOOKUP($A38,'Detail Pipeline'!$AA:$AX,12,0)))</f>
        <v/>
      </c>
      <c r="O38" s="176" t="str">
        <f aca="false">IF((VLOOKUP($A38,'Detail Pipeline'!$AA:$AX,13,0))=0,"",(VLOOKUP($A38,'Detail Pipeline'!$AA:$AX,13,0)))</f>
        <v/>
      </c>
      <c r="P38" s="176" t="str">
        <f aca="false">IF((VLOOKUP($A38,'Detail Pipeline'!$AA:$AX,14,0))=0,"",(VLOOKUP($A38,'Detail Pipeline'!$AA:$AX,14,0)))</f>
        <v/>
      </c>
      <c r="Q38" s="176" t="str">
        <f aca="false">IF((VLOOKUP($A38,'Detail Pipeline'!$AA:$AX,15,0))=0,"",(VLOOKUP($A38,'Detail Pipeline'!$AA:$AX,15,0)))</f>
        <v/>
      </c>
      <c r="R38" s="176" t="str">
        <f aca="false">IF((VLOOKUP($A38,'Detail Pipeline'!$AA:$AX,16,0))=0,"",(VLOOKUP($A38,'Detail Pipeline'!$AA:$AX,16,0)))</f>
        <v/>
      </c>
      <c r="S38" s="176" t="str">
        <f aca="false">IF((VLOOKUP($A38,Contacts!$AA:$AX,5,0))=0,"",(VLOOKUP($A38,Contacts!$AA:$AX,5,0)))</f>
        <v/>
      </c>
      <c r="T38" s="176" t="str">
        <f aca="false">IF((VLOOKUP($A38,Contacts!$AA:$AX,6,0))=0,"",(VLOOKUP($A38,Contacts!$AA:$AX,6,0)))</f>
        <v/>
      </c>
      <c r="U38" s="176" t="str">
        <f aca="false">IF((VLOOKUP($A38,Contacts!$AA:$AX,7,0))=0,"",(VLOOKUP($A38,Contacts!$AA:$AX,7,0)))</f>
        <v/>
      </c>
      <c r="V38" s="176" t="str">
        <f aca="false">IF((VLOOKUP($A38,Contacts!$AA:$AX,8,0))=0,"",(VLOOKUP($A38,Contacts!$AA:$AX,8,0)))</f>
        <v/>
      </c>
      <c r="W38" s="176" t="str">
        <f aca="false">IF((VLOOKUP($A38,Contacts!$AA:$AX,9,0))=0,"",(VLOOKUP($A38,Contacts!$AA:$AX,9,0)))</f>
        <v/>
      </c>
      <c r="X38" s="176" t="str">
        <f aca="false">IF((VLOOKUP($A38,Contacts!$AA:$AX,10,0))=0,"",(VLOOKUP($A38,Contacts!$AA:$AX,10,0)))</f>
        <v/>
      </c>
      <c r="Y38" s="176" t="str">
        <f aca="false">IF((VLOOKUP($A38,Contacts!$AA:$AX,11,0))=0,"",(VLOOKUP($A38,Contacts!$AA:$AX,11,0)))</f>
        <v/>
      </c>
    </row>
    <row r="39" customFormat="false" ht="12.75" hidden="false" customHeight="false" outlineLevel="0" collapsed="false">
      <c r="A39" s="78" t="s">
        <v>310</v>
      </c>
      <c r="B39" s="175" t="n">
        <f aca="false">'Detail Pipeline'!$AB$3</f>
        <v>37033.4099255787</v>
      </c>
      <c r="C39" s="175" t="str">
        <f aca="false">$C$24</f>
        <v>UK POWER</v>
      </c>
      <c r="D39" s="176" t="str">
        <f aca="false">IF((VLOOKUP($A39,'Detail Pipeline'!$AA:$AX,2,0))=0,"",(VLOOKUP($A39,'Detail Pipeline'!$AA:$AX,2,0)))</f>
        <v/>
      </c>
      <c r="E39" s="176" t="str">
        <f aca="false">IF((VLOOKUP($A39,'Detail Pipeline'!$AA:$AX,3,0))=0,"",(VLOOKUP($A39,'Detail Pipeline'!$AA:$AX,3,0)))</f>
        <v/>
      </c>
      <c r="F39" s="176" t="str">
        <f aca="false">IF((VLOOKUP($A39,'Detail Pipeline'!$AA:$AX,4,0))=0,"",(VLOOKUP($A39,'Detail Pipeline'!$AA:$AX,4,0)))</f>
        <v/>
      </c>
      <c r="G39" s="176" t="str">
        <f aca="false">IF((VLOOKUP($A39,'Detail Pipeline'!$AA:$AX,5,0))=0,"",(VLOOKUP($A39,'Detail Pipeline'!$AA:$AX,5,0)))</f>
        <v/>
      </c>
      <c r="H39" s="176" t="str">
        <f aca="false">IF((VLOOKUP($A39,'Detail Pipeline'!$AA:$AX,6,0))=0,"",(VLOOKUP($A39,'Detail Pipeline'!$AA:$AX,6,0)))</f>
        <v/>
      </c>
      <c r="I39" s="176" t="str">
        <f aca="false">IF((VLOOKUP($A39,'Detail Pipeline'!$AA:$AX,7,0))=0,"",(VLOOKUP($A39,'Detail Pipeline'!$AA:$AX,7,0)))</f>
        <v/>
      </c>
      <c r="J39" s="176" t="str">
        <f aca="false">IF((VLOOKUP($A39,'Detail Pipeline'!$AA:$AX,8,0))=0,"",(VLOOKUP($A39,'Detail Pipeline'!$AA:$AX,8,0)))</f>
        <v/>
      </c>
      <c r="K39" s="176" t="str">
        <f aca="false">IF((VLOOKUP($A39,'Detail Pipeline'!$AA:$AX,9,0))=0,"",(VLOOKUP($A39,'Detail Pipeline'!$AA:$AX,9,0)))</f>
        <v/>
      </c>
      <c r="L39" s="176" t="str">
        <f aca="false">IF((VLOOKUP($A39,'Detail Pipeline'!$AA:$AX,10,0))=0,"",(VLOOKUP($A39,'Detail Pipeline'!$AA:$AX,10,0)))</f>
        <v/>
      </c>
      <c r="M39" s="176" t="str">
        <f aca="false">IF((VLOOKUP($A39,'Detail Pipeline'!$AA:$AX,11,0))=0,"",(VLOOKUP($A39,'Detail Pipeline'!$AA:$AX,11,0)))</f>
        <v/>
      </c>
      <c r="N39" s="176" t="str">
        <f aca="false">IF((VLOOKUP($A39,'Detail Pipeline'!$AA:$AX,12,0))=0,"",(VLOOKUP($A39,'Detail Pipeline'!$AA:$AX,12,0)))</f>
        <v/>
      </c>
      <c r="O39" s="176" t="str">
        <f aca="false">IF((VLOOKUP($A39,'Detail Pipeline'!$AA:$AX,13,0))=0,"",(VLOOKUP($A39,'Detail Pipeline'!$AA:$AX,13,0)))</f>
        <v/>
      </c>
      <c r="P39" s="176" t="str">
        <f aca="false">IF((VLOOKUP($A39,'Detail Pipeline'!$AA:$AX,14,0))=0,"",(VLOOKUP($A39,'Detail Pipeline'!$AA:$AX,14,0)))</f>
        <v/>
      </c>
      <c r="Q39" s="176" t="str">
        <f aca="false">IF((VLOOKUP($A39,'Detail Pipeline'!$AA:$AX,15,0))=0,"",(VLOOKUP($A39,'Detail Pipeline'!$AA:$AX,15,0)))</f>
        <v/>
      </c>
      <c r="R39" s="176" t="str">
        <f aca="false">IF((VLOOKUP($A39,'Detail Pipeline'!$AA:$AX,16,0))=0,"",(VLOOKUP($A39,'Detail Pipeline'!$AA:$AX,16,0)))</f>
        <v/>
      </c>
      <c r="S39" s="176" t="str">
        <f aca="false">IF((VLOOKUP($A39,Contacts!$AA:$AX,5,0))=0,"",(VLOOKUP($A39,Contacts!$AA:$AX,5,0)))</f>
        <v/>
      </c>
      <c r="T39" s="176" t="str">
        <f aca="false">IF((VLOOKUP($A39,Contacts!$AA:$AX,6,0))=0,"",(VLOOKUP($A39,Contacts!$AA:$AX,6,0)))</f>
        <v/>
      </c>
      <c r="U39" s="176" t="str">
        <f aca="false">IF((VLOOKUP($A39,Contacts!$AA:$AX,7,0))=0,"",(VLOOKUP($A39,Contacts!$AA:$AX,7,0)))</f>
        <v/>
      </c>
      <c r="V39" s="176" t="str">
        <f aca="false">IF((VLOOKUP($A39,Contacts!$AA:$AX,8,0))=0,"",(VLOOKUP($A39,Contacts!$AA:$AX,8,0)))</f>
        <v/>
      </c>
      <c r="W39" s="176" t="str">
        <f aca="false">IF((VLOOKUP($A39,Contacts!$AA:$AX,9,0))=0,"",(VLOOKUP($A39,Contacts!$AA:$AX,9,0)))</f>
        <v/>
      </c>
      <c r="X39" s="176" t="str">
        <f aca="false">IF((VLOOKUP($A39,Contacts!$AA:$AX,10,0))=0,"",(VLOOKUP($A39,Contacts!$AA:$AX,10,0)))</f>
        <v/>
      </c>
      <c r="Y39" s="176" t="str">
        <f aca="false">IF((VLOOKUP($A39,Contacts!$AA:$AX,11,0))=0,"",(VLOOKUP($A39,Contacts!$AA:$AX,11,0)))</f>
        <v/>
      </c>
    </row>
    <row r="40" customFormat="false" ht="12.75" hidden="false" customHeight="false" outlineLevel="0" collapsed="false">
      <c r="A40" s="78" t="s">
        <v>311</v>
      </c>
      <c r="B40" s="175" t="n">
        <f aca="false">'Detail Pipeline'!$AB$3</f>
        <v>37033.4099255787</v>
      </c>
      <c r="C40" s="175" t="str">
        <f aca="false">$C$24</f>
        <v>UK POWER</v>
      </c>
      <c r="D40" s="176" t="str">
        <f aca="false">IF((VLOOKUP($A40,'Detail Pipeline'!$AA:$AX,2,0))=0,"",(VLOOKUP($A40,'Detail Pipeline'!$AA:$AX,2,0)))</f>
        <v/>
      </c>
      <c r="E40" s="176" t="str">
        <f aca="false">IF((VLOOKUP($A40,'Detail Pipeline'!$AA:$AX,3,0))=0,"",(VLOOKUP($A40,'Detail Pipeline'!$AA:$AX,3,0)))</f>
        <v/>
      </c>
      <c r="F40" s="176" t="str">
        <f aca="false">IF((VLOOKUP($A40,'Detail Pipeline'!$AA:$AX,4,0))=0,"",(VLOOKUP($A40,'Detail Pipeline'!$AA:$AX,4,0)))</f>
        <v/>
      </c>
      <c r="G40" s="176" t="str">
        <f aca="false">IF((VLOOKUP($A40,'Detail Pipeline'!$AA:$AX,5,0))=0,"",(VLOOKUP($A40,'Detail Pipeline'!$AA:$AX,5,0)))</f>
        <v/>
      </c>
      <c r="H40" s="176" t="str">
        <f aca="false">IF((VLOOKUP($A40,'Detail Pipeline'!$AA:$AX,6,0))=0,"",(VLOOKUP($A40,'Detail Pipeline'!$AA:$AX,6,0)))</f>
        <v/>
      </c>
      <c r="I40" s="176" t="str">
        <f aca="false">IF((VLOOKUP($A40,'Detail Pipeline'!$AA:$AX,7,0))=0,"",(VLOOKUP($A40,'Detail Pipeline'!$AA:$AX,7,0)))</f>
        <v/>
      </c>
      <c r="J40" s="176" t="str">
        <f aca="false">IF((VLOOKUP($A40,'Detail Pipeline'!$AA:$AX,8,0))=0,"",(VLOOKUP($A40,'Detail Pipeline'!$AA:$AX,8,0)))</f>
        <v/>
      </c>
      <c r="K40" s="176" t="str">
        <f aca="false">IF((VLOOKUP($A40,'Detail Pipeline'!$AA:$AX,9,0))=0,"",(VLOOKUP($A40,'Detail Pipeline'!$AA:$AX,9,0)))</f>
        <v/>
      </c>
      <c r="L40" s="176" t="str">
        <f aca="false">IF((VLOOKUP($A40,'Detail Pipeline'!$AA:$AX,10,0))=0,"",(VLOOKUP($A40,'Detail Pipeline'!$AA:$AX,10,0)))</f>
        <v/>
      </c>
      <c r="M40" s="176" t="str">
        <f aca="false">IF((VLOOKUP($A40,'Detail Pipeline'!$AA:$AX,11,0))=0,"",(VLOOKUP($A40,'Detail Pipeline'!$AA:$AX,11,0)))</f>
        <v/>
      </c>
      <c r="N40" s="176" t="str">
        <f aca="false">IF((VLOOKUP($A40,'Detail Pipeline'!$AA:$AX,12,0))=0,"",(VLOOKUP($A40,'Detail Pipeline'!$AA:$AX,12,0)))</f>
        <v/>
      </c>
      <c r="O40" s="176" t="str">
        <f aca="false">IF((VLOOKUP($A40,'Detail Pipeline'!$AA:$AX,13,0))=0,"",(VLOOKUP($A40,'Detail Pipeline'!$AA:$AX,13,0)))</f>
        <v/>
      </c>
      <c r="P40" s="176" t="str">
        <f aca="false">IF((VLOOKUP($A40,'Detail Pipeline'!$AA:$AX,14,0))=0,"",(VLOOKUP($A40,'Detail Pipeline'!$AA:$AX,14,0)))</f>
        <v/>
      </c>
      <c r="Q40" s="176" t="str">
        <f aca="false">IF((VLOOKUP($A40,'Detail Pipeline'!$AA:$AX,15,0))=0,"",(VLOOKUP($A40,'Detail Pipeline'!$AA:$AX,15,0)))</f>
        <v/>
      </c>
      <c r="R40" s="176" t="str">
        <f aca="false">IF((VLOOKUP($A40,'Detail Pipeline'!$AA:$AX,16,0))=0,"",(VLOOKUP($A40,'Detail Pipeline'!$AA:$AX,16,0)))</f>
        <v/>
      </c>
      <c r="S40" s="176" t="str">
        <f aca="false">IF((VLOOKUP($A40,Contacts!$AA:$AX,5,0))=0,"",(VLOOKUP($A40,Contacts!$AA:$AX,5,0)))</f>
        <v/>
      </c>
      <c r="T40" s="176" t="str">
        <f aca="false">IF((VLOOKUP($A40,Contacts!$AA:$AX,6,0))=0,"",(VLOOKUP($A40,Contacts!$AA:$AX,6,0)))</f>
        <v/>
      </c>
      <c r="U40" s="176" t="str">
        <f aca="false">IF((VLOOKUP($A40,Contacts!$AA:$AX,7,0))=0,"",(VLOOKUP($A40,Contacts!$AA:$AX,7,0)))</f>
        <v/>
      </c>
      <c r="V40" s="176" t="str">
        <f aca="false">IF((VLOOKUP($A40,Contacts!$AA:$AX,8,0))=0,"",(VLOOKUP($A40,Contacts!$AA:$AX,8,0)))</f>
        <v/>
      </c>
      <c r="W40" s="176" t="str">
        <f aca="false">IF((VLOOKUP($A40,Contacts!$AA:$AX,9,0))=0,"",(VLOOKUP($A40,Contacts!$AA:$AX,9,0)))</f>
        <v/>
      </c>
      <c r="X40" s="176" t="str">
        <f aca="false">IF((VLOOKUP($A40,Contacts!$AA:$AX,10,0))=0,"",(VLOOKUP($A40,Contacts!$AA:$AX,10,0)))</f>
        <v/>
      </c>
      <c r="Y40" s="176" t="str">
        <f aca="false">IF((VLOOKUP($A40,Contacts!$AA:$AX,11,0))=0,"",(VLOOKUP($A40,Contacts!$AA:$AX,11,0)))</f>
        <v/>
      </c>
    </row>
    <row r="41" customFormat="false" ht="12.75" hidden="false" customHeight="false" outlineLevel="0" collapsed="false">
      <c r="A41" s="78" t="s">
        <v>312</v>
      </c>
      <c r="B41" s="175" t="n">
        <f aca="false">'Detail Pipeline'!$AB$3</f>
        <v>37033.4099255787</v>
      </c>
      <c r="C41" s="175" t="str">
        <f aca="false">$C$24</f>
        <v>UK POWER</v>
      </c>
      <c r="D41" s="176" t="str">
        <f aca="false">IF((VLOOKUP($A41,'Detail Pipeline'!$AA:$AX,2,0))=0,"",(VLOOKUP($A41,'Detail Pipeline'!$AA:$AX,2,0)))</f>
        <v/>
      </c>
      <c r="E41" s="176" t="str">
        <f aca="false">IF((VLOOKUP($A41,'Detail Pipeline'!$AA:$AX,3,0))=0,"",(VLOOKUP($A41,'Detail Pipeline'!$AA:$AX,3,0)))</f>
        <v/>
      </c>
      <c r="F41" s="176" t="str">
        <f aca="false">IF((VLOOKUP($A41,'Detail Pipeline'!$AA:$AX,4,0))=0,"",(VLOOKUP($A41,'Detail Pipeline'!$AA:$AX,4,0)))</f>
        <v/>
      </c>
      <c r="G41" s="176" t="str">
        <f aca="false">IF((VLOOKUP($A41,'Detail Pipeline'!$AA:$AX,5,0))=0,"",(VLOOKUP($A41,'Detail Pipeline'!$AA:$AX,5,0)))</f>
        <v/>
      </c>
      <c r="H41" s="176" t="str">
        <f aca="false">IF((VLOOKUP($A41,'Detail Pipeline'!$AA:$AX,6,0))=0,"",(VLOOKUP($A41,'Detail Pipeline'!$AA:$AX,6,0)))</f>
        <v/>
      </c>
      <c r="I41" s="176" t="str">
        <f aca="false">IF((VLOOKUP($A41,'Detail Pipeline'!$AA:$AX,7,0))=0,"",(VLOOKUP($A41,'Detail Pipeline'!$AA:$AX,7,0)))</f>
        <v/>
      </c>
      <c r="J41" s="176" t="str">
        <f aca="false">IF((VLOOKUP($A41,'Detail Pipeline'!$AA:$AX,8,0))=0,"",(VLOOKUP($A41,'Detail Pipeline'!$AA:$AX,8,0)))</f>
        <v/>
      </c>
      <c r="K41" s="176" t="str">
        <f aca="false">IF((VLOOKUP($A41,'Detail Pipeline'!$AA:$AX,9,0))=0,"",(VLOOKUP($A41,'Detail Pipeline'!$AA:$AX,9,0)))</f>
        <v/>
      </c>
      <c r="L41" s="176" t="str">
        <f aca="false">IF((VLOOKUP($A41,'Detail Pipeline'!$AA:$AX,10,0))=0,"",(VLOOKUP($A41,'Detail Pipeline'!$AA:$AX,10,0)))</f>
        <v/>
      </c>
      <c r="M41" s="176" t="str">
        <f aca="false">IF((VLOOKUP($A41,'Detail Pipeline'!$AA:$AX,11,0))=0,"",(VLOOKUP($A41,'Detail Pipeline'!$AA:$AX,11,0)))</f>
        <v/>
      </c>
      <c r="N41" s="176" t="str">
        <f aca="false">IF((VLOOKUP($A41,'Detail Pipeline'!$AA:$AX,12,0))=0,"",(VLOOKUP($A41,'Detail Pipeline'!$AA:$AX,12,0)))</f>
        <v/>
      </c>
      <c r="O41" s="176" t="str">
        <f aca="false">IF((VLOOKUP($A41,'Detail Pipeline'!$AA:$AX,13,0))=0,"",(VLOOKUP($A41,'Detail Pipeline'!$AA:$AX,13,0)))</f>
        <v/>
      </c>
      <c r="P41" s="176" t="str">
        <f aca="false">IF((VLOOKUP($A41,'Detail Pipeline'!$AA:$AX,14,0))=0,"",(VLOOKUP($A41,'Detail Pipeline'!$AA:$AX,14,0)))</f>
        <v/>
      </c>
      <c r="Q41" s="176" t="str">
        <f aca="false">IF((VLOOKUP($A41,'Detail Pipeline'!$AA:$AX,15,0))=0,"",(VLOOKUP($A41,'Detail Pipeline'!$AA:$AX,15,0)))</f>
        <v/>
      </c>
      <c r="R41" s="176" t="str">
        <f aca="false">IF((VLOOKUP($A41,'Detail Pipeline'!$AA:$AX,16,0))=0,"",(VLOOKUP($A41,'Detail Pipeline'!$AA:$AX,16,0)))</f>
        <v/>
      </c>
      <c r="S41" s="176" t="str">
        <f aca="false">IF((VLOOKUP($A41,Contacts!$AA:$AX,5,0))=0,"",(VLOOKUP($A41,Contacts!$AA:$AX,5,0)))</f>
        <v/>
      </c>
      <c r="T41" s="176" t="str">
        <f aca="false">IF((VLOOKUP($A41,Contacts!$AA:$AX,6,0))=0,"",(VLOOKUP($A41,Contacts!$AA:$AX,6,0)))</f>
        <v/>
      </c>
      <c r="U41" s="176" t="str">
        <f aca="false">IF((VLOOKUP($A41,Contacts!$AA:$AX,7,0))=0,"",(VLOOKUP($A41,Contacts!$AA:$AX,7,0)))</f>
        <v/>
      </c>
      <c r="V41" s="176" t="str">
        <f aca="false">IF((VLOOKUP($A41,Contacts!$AA:$AX,8,0))=0,"",(VLOOKUP($A41,Contacts!$AA:$AX,8,0)))</f>
        <v/>
      </c>
      <c r="W41" s="176" t="str">
        <f aca="false">IF((VLOOKUP($A41,Contacts!$AA:$AX,9,0))=0,"",(VLOOKUP($A41,Contacts!$AA:$AX,9,0)))</f>
        <v/>
      </c>
      <c r="X41" s="176" t="str">
        <f aca="false">IF((VLOOKUP($A41,Contacts!$AA:$AX,10,0))=0,"",(VLOOKUP($A41,Contacts!$AA:$AX,10,0)))</f>
        <v/>
      </c>
      <c r="Y41" s="176" t="str">
        <f aca="false">IF((VLOOKUP($A41,Contacts!$AA:$AX,11,0))=0,"",(VLOOKUP($A41,Contacts!$AA:$AX,11,0)))</f>
        <v/>
      </c>
    </row>
    <row r="42" customFormat="false" ht="12.75" hidden="false" customHeight="false" outlineLevel="0" collapsed="false">
      <c r="A42" s="78" t="s">
        <v>313</v>
      </c>
      <c r="B42" s="175" t="n">
        <f aca="false">'Detail Pipeline'!$AB$3</f>
        <v>37033.4099255787</v>
      </c>
      <c r="C42" s="175" t="str">
        <f aca="false">$C$24</f>
        <v>UK POWER</v>
      </c>
      <c r="D42" s="176" t="str">
        <f aca="false">IF((VLOOKUP($A42,'Detail Pipeline'!$AA:$AX,2,0))=0,"",(VLOOKUP($A42,'Detail Pipeline'!$AA:$AX,2,0)))</f>
        <v/>
      </c>
      <c r="E42" s="176" t="str">
        <f aca="false">IF((VLOOKUP($A42,'Detail Pipeline'!$AA:$AX,3,0))=0,"",(VLOOKUP($A42,'Detail Pipeline'!$AA:$AX,3,0)))</f>
        <v/>
      </c>
      <c r="F42" s="176" t="str">
        <f aca="false">IF((VLOOKUP($A42,'Detail Pipeline'!$AA:$AX,4,0))=0,"",(VLOOKUP($A42,'Detail Pipeline'!$AA:$AX,4,0)))</f>
        <v/>
      </c>
      <c r="G42" s="176" t="str">
        <f aca="false">IF((VLOOKUP($A42,'Detail Pipeline'!$AA:$AX,5,0))=0,"",(VLOOKUP($A42,'Detail Pipeline'!$AA:$AX,5,0)))</f>
        <v/>
      </c>
      <c r="H42" s="176" t="str">
        <f aca="false">IF((VLOOKUP($A42,'Detail Pipeline'!$AA:$AX,6,0))=0,"",(VLOOKUP($A42,'Detail Pipeline'!$AA:$AX,6,0)))</f>
        <v/>
      </c>
      <c r="I42" s="176" t="str">
        <f aca="false">IF((VLOOKUP($A42,'Detail Pipeline'!$AA:$AX,7,0))=0,"",(VLOOKUP($A42,'Detail Pipeline'!$AA:$AX,7,0)))</f>
        <v/>
      </c>
      <c r="J42" s="176" t="str">
        <f aca="false">IF((VLOOKUP($A42,'Detail Pipeline'!$AA:$AX,8,0))=0,"",(VLOOKUP($A42,'Detail Pipeline'!$AA:$AX,8,0)))</f>
        <v/>
      </c>
      <c r="K42" s="176" t="str">
        <f aca="false">IF((VLOOKUP($A42,'Detail Pipeline'!$AA:$AX,9,0))=0,"",(VLOOKUP($A42,'Detail Pipeline'!$AA:$AX,9,0)))</f>
        <v/>
      </c>
      <c r="L42" s="176" t="str">
        <f aca="false">IF((VLOOKUP($A42,'Detail Pipeline'!$AA:$AX,10,0))=0,"",(VLOOKUP($A42,'Detail Pipeline'!$AA:$AX,10,0)))</f>
        <v/>
      </c>
      <c r="M42" s="176" t="str">
        <f aca="false">IF((VLOOKUP($A42,'Detail Pipeline'!$AA:$AX,11,0))=0,"",(VLOOKUP($A42,'Detail Pipeline'!$AA:$AX,11,0)))</f>
        <v/>
      </c>
      <c r="N42" s="176" t="str">
        <f aca="false">IF((VLOOKUP($A42,'Detail Pipeline'!$AA:$AX,12,0))=0,"",(VLOOKUP($A42,'Detail Pipeline'!$AA:$AX,12,0)))</f>
        <v/>
      </c>
      <c r="O42" s="176" t="str">
        <f aca="false">IF((VLOOKUP($A42,'Detail Pipeline'!$AA:$AX,13,0))=0,"",(VLOOKUP($A42,'Detail Pipeline'!$AA:$AX,13,0)))</f>
        <v/>
      </c>
      <c r="P42" s="176" t="str">
        <f aca="false">IF((VLOOKUP($A42,'Detail Pipeline'!$AA:$AX,14,0))=0,"",(VLOOKUP($A42,'Detail Pipeline'!$AA:$AX,14,0)))</f>
        <v/>
      </c>
      <c r="Q42" s="176" t="str">
        <f aca="false">IF((VLOOKUP($A42,'Detail Pipeline'!$AA:$AX,15,0))=0,"",(VLOOKUP($A42,'Detail Pipeline'!$AA:$AX,15,0)))</f>
        <v/>
      </c>
      <c r="R42" s="176" t="str">
        <f aca="false">IF((VLOOKUP($A42,'Detail Pipeline'!$AA:$AX,16,0))=0,"",(VLOOKUP($A42,'Detail Pipeline'!$AA:$AX,16,0)))</f>
        <v/>
      </c>
      <c r="S42" s="176" t="str">
        <f aca="false">IF((VLOOKUP($A42,Contacts!$AA:$AX,5,0))=0,"",(VLOOKUP($A42,Contacts!$AA:$AX,5,0)))</f>
        <v/>
      </c>
      <c r="T42" s="176" t="str">
        <f aca="false">IF((VLOOKUP($A42,Contacts!$AA:$AX,6,0))=0,"",(VLOOKUP($A42,Contacts!$AA:$AX,6,0)))</f>
        <v/>
      </c>
      <c r="U42" s="176" t="str">
        <f aca="false">IF((VLOOKUP($A42,Contacts!$AA:$AX,7,0))=0,"",(VLOOKUP($A42,Contacts!$AA:$AX,7,0)))</f>
        <v/>
      </c>
      <c r="V42" s="176" t="str">
        <f aca="false">IF((VLOOKUP($A42,Contacts!$AA:$AX,8,0))=0,"",(VLOOKUP($A42,Contacts!$AA:$AX,8,0)))</f>
        <v/>
      </c>
      <c r="W42" s="176" t="str">
        <f aca="false">IF((VLOOKUP($A42,Contacts!$AA:$AX,9,0))=0,"",(VLOOKUP($A42,Contacts!$AA:$AX,9,0)))</f>
        <v/>
      </c>
      <c r="X42" s="176" t="str">
        <f aca="false">IF((VLOOKUP($A42,Contacts!$AA:$AX,10,0))=0,"",(VLOOKUP($A42,Contacts!$AA:$AX,10,0)))</f>
        <v/>
      </c>
      <c r="Y42" s="176" t="str">
        <f aca="false">IF((VLOOKUP($A42,Contacts!$AA:$AX,11,0))=0,"",(VLOOKUP($A42,Contacts!$AA:$AX,11,0)))</f>
        <v/>
      </c>
    </row>
    <row r="43" customFormat="false" ht="12.75" hidden="false" customHeight="false" outlineLevel="0" collapsed="false">
      <c r="A43" s="78" t="s">
        <v>314</v>
      </c>
      <c r="B43" s="175" t="n">
        <f aca="false">'Detail Pipeline'!$AB$3</f>
        <v>37033.4099255787</v>
      </c>
      <c r="C43" s="175" t="str">
        <f aca="false">$C$24</f>
        <v>UK POWER</v>
      </c>
      <c r="D43" s="176" t="str">
        <f aca="false">IF((VLOOKUP($A43,'Detail Pipeline'!$AA:$AX,2,0))=0,"",(VLOOKUP($A43,'Detail Pipeline'!$AA:$AX,2,0)))</f>
        <v/>
      </c>
      <c r="E43" s="176" t="str">
        <f aca="false">IF((VLOOKUP($A43,'Detail Pipeline'!$AA:$AX,3,0))=0,"",(VLOOKUP($A43,'Detail Pipeline'!$AA:$AX,3,0)))</f>
        <v/>
      </c>
      <c r="F43" s="176" t="str">
        <f aca="false">IF((VLOOKUP($A43,'Detail Pipeline'!$AA:$AX,4,0))=0,"",(VLOOKUP($A43,'Detail Pipeline'!$AA:$AX,4,0)))</f>
        <v/>
      </c>
      <c r="G43" s="176" t="str">
        <f aca="false">IF((VLOOKUP($A43,'Detail Pipeline'!$AA:$AX,5,0))=0,"",(VLOOKUP($A43,'Detail Pipeline'!$AA:$AX,5,0)))</f>
        <v/>
      </c>
      <c r="H43" s="176" t="str">
        <f aca="false">IF((VLOOKUP($A43,'Detail Pipeline'!$AA:$AX,6,0))=0,"",(VLOOKUP($A43,'Detail Pipeline'!$AA:$AX,6,0)))</f>
        <v/>
      </c>
      <c r="I43" s="176" t="str">
        <f aca="false">IF((VLOOKUP($A43,'Detail Pipeline'!$AA:$AX,7,0))=0,"",(VLOOKUP($A43,'Detail Pipeline'!$AA:$AX,7,0)))</f>
        <v/>
      </c>
      <c r="J43" s="176" t="str">
        <f aca="false">IF((VLOOKUP($A43,'Detail Pipeline'!$AA:$AX,8,0))=0,"",(VLOOKUP($A43,'Detail Pipeline'!$AA:$AX,8,0)))</f>
        <v/>
      </c>
      <c r="K43" s="176" t="str">
        <f aca="false">IF((VLOOKUP($A43,'Detail Pipeline'!$AA:$AX,9,0))=0,"",(VLOOKUP($A43,'Detail Pipeline'!$AA:$AX,9,0)))</f>
        <v/>
      </c>
      <c r="L43" s="176" t="str">
        <f aca="false">IF((VLOOKUP($A43,'Detail Pipeline'!$AA:$AX,10,0))=0,"",(VLOOKUP($A43,'Detail Pipeline'!$AA:$AX,10,0)))</f>
        <v/>
      </c>
      <c r="M43" s="176" t="str">
        <f aca="false">IF((VLOOKUP($A43,'Detail Pipeline'!$AA:$AX,11,0))=0,"",(VLOOKUP($A43,'Detail Pipeline'!$AA:$AX,11,0)))</f>
        <v/>
      </c>
      <c r="N43" s="176" t="str">
        <f aca="false">IF((VLOOKUP($A43,'Detail Pipeline'!$AA:$AX,12,0))=0,"",(VLOOKUP($A43,'Detail Pipeline'!$AA:$AX,12,0)))</f>
        <v/>
      </c>
      <c r="O43" s="176" t="str">
        <f aca="false">IF((VLOOKUP($A43,'Detail Pipeline'!$AA:$AX,13,0))=0,"",(VLOOKUP($A43,'Detail Pipeline'!$AA:$AX,13,0)))</f>
        <v/>
      </c>
      <c r="P43" s="176" t="str">
        <f aca="false">IF((VLOOKUP($A43,'Detail Pipeline'!$AA:$AX,14,0))=0,"",(VLOOKUP($A43,'Detail Pipeline'!$AA:$AX,14,0)))</f>
        <v/>
      </c>
      <c r="Q43" s="176" t="str">
        <f aca="false">IF((VLOOKUP($A43,'Detail Pipeline'!$AA:$AX,15,0))=0,"",(VLOOKUP($A43,'Detail Pipeline'!$AA:$AX,15,0)))</f>
        <v/>
      </c>
      <c r="R43" s="176" t="str">
        <f aca="false">IF((VLOOKUP($A43,'Detail Pipeline'!$AA:$AX,16,0))=0,"",(VLOOKUP($A43,'Detail Pipeline'!$AA:$AX,16,0)))</f>
        <v/>
      </c>
      <c r="S43" s="176" t="str">
        <f aca="false">IF((VLOOKUP($A43,Contacts!$AA:$AX,5,0))=0,"",(VLOOKUP($A43,Contacts!$AA:$AX,5,0)))</f>
        <v/>
      </c>
      <c r="T43" s="176" t="str">
        <f aca="false">IF((VLOOKUP($A43,Contacts!$AA:$AX,6,0))=0,"",(VLOOKUP($A43,Contacts!$AA:$AX,6,0)))</f>
        <v/>
      </c>
      <c r="U43" s="176" t="str">
        <f aca="false">IF((VLOOKUP($A43,Contacts!$AA:$AX,7,0))=0,"",(VLOOKUP($A43,Contacts!$AA:$AX,7,0)))</f>
        <v/>
      </c>
      <c r="V43" s="176" t="str">
        <f aca="false">IF((VLOOKUP($A43,Contacts!$AA:$AX,8,0))=0,"",(VLOOKUP($A43,Contacts!$AA:$AX,8,0)))</f>
        <v/>
      </c>
      <c r="W43" s="176" t="str">
        <f aca="false">IF((VLOOKUP($A43,Contacts!$AA:$AX,9,0))=0,"",(VLOOKUP($A43,Contacts!$AA:$AX,9,0)))</f>
        <v/>
      </c>
      <c r="X43" s="176" t="str">
        <f aca="false">IF((VLOOKUP($A43,Contacts!$AA:$AX,10,0))=0,"",(VLOOKUP($A43,Contacts!$AA:$AX,10,0)))</f>
        <v/>
      </c>
      <c r="Y43" s="176" t="str">
        <f aca="false">IF((VLOOKUP($A43,Contacts!$AA:$AX,11,0))=0,"",(VLOOKUP($A43,Contacts!$AA:$AX,11,0)))</f>
        <v/>
      </c>
    </row>
    <row r="44" customFormat="false" ht="12.75" hidden="false" customHeight="false" outlineLevel="0" collapsed="false">
      <c r="A44" s="78" t="s">
        <v>315</v>
      </c>
      <c r="B44" s="175" t="n">
        <f aca="false">'Detail Pipeline'!$AB$3</f>
        <v>37033.4099255787</v>
      </c>
      <c r="C44" s="175" t="str">
        <f aca="false">$C$24</f>
        <v>UK POWER</v>
      </c>
      <c r="D44" s="176" t="str">
        <f aca="false">IF((VLOOKUP($A44,'Detail Pipeline'!$AA:$AX,2,0))=0,"",(VLOOKUP($A44,'Detail Pipeline'!$AA:$AX,2,0)))</f>
        <v/>
      </c>
      <c r="E44" s="176" t="str">
        <f aca="false">IF((VLOOKUP($A44,'Detail Pipeline'!$AA:$AX,3,0))=0,"",(VLOOKUP($A44,'Detail Pipeline'!$AA:$AX,3,0)))</f>
        <v/>
      </c>
      <c r="F44" s="176" t="str">
        <f aca="false">IF((VLOOKUP($A44,'Detail Pipeline'!$AA:$AX,4,0))=0,"",(VLOOKUP($A44,'Detail Pipeline'!$AA:$AX,4,0)))</f>
        <v/>
      </c>
      <c r="G44" s="176" t="str">
        <f aca="false">IF((VLOOKUP($A44,'Detail Pipeline'!$AA:$AX,5,0))=0,"",(VLOOKUP($A44,'Detail Pipeline'!$AA:$AX,5,0)))</f>
        <v/>
      </c>
      <c r="H44" s="176" t="str">
        <f aca="false">IF((VLOOKUP($A44,'Detail Pipeline'!$AA:$AX,6,0))=0,"",(VLOOKUP($A44,'Detail Pipeline'!$AA:$AX,6,0)))</f>
        <v/>
      </c>
      <c r="I44" s="176" t="str">
        <f aca="false">IF((VLOOKUP($A44,'Detail Pipeline'!$AA:$AX,7,0))=0,"",(VLOOKUP($A44,'Detail Pipeline'!$AA:$AX,7,0)))</f>
        <v/>
      </c>
      <c r="J44" s="176" t="str">
        <f aca="false">IF((VLOOKUP($A44,'Detail Pipeline'!$AA:$AX,8,0))=0,"",(VLOOKUP($A44,'Detail Pipeline'!$AA:$AX,8,0)))</f>
        <v/>
      </c>
      <c r="K44" s="176" t="str">
        <f aca="false">IF((VLOOKUP($A44,'Detail Pipeline'!$AA:$AX,9,0))=0,"",(VLOOKUP($A44,'Detail Pipeline'!$AA:$AX,9,0)))</f>
        <v/>
      </c>
      <c r="L44" s="176" t="str">
        <f aca="false">IF((VLOOKUP($A44,'Detail Pipeline'!$AA:$AX,10,0))=0,"",(VLOOKUP($A44,'Detail Pipeline'!$AA:$AX,10,0)))</f>
        <v/>
      </c>
      <c r="M44" s="176" t="str">
        <f aca="false">IF((VLOOKUP($A44,'Detail Pipeline'!$AA:$AX,11,0))=0,"",(VLOOKUP($A44,'Detail Pipeline'!$AA:$AX,11,0)))</f>
        <v/>
      </c>
      <c r="N44" s="176" t="str">
        <f aca="false">IF((VLOOKUP($A44,'Detail Pipeline'!$AA:$AX,12,0))=0,"",(VLOOKUP($A44,'Detail Pipeline'!$AA:$AX,12,0)))</f>
        <v/>
      </c>
      <c r="O44" s="176" t="str">
        <f aca="false">IF((VLOOKUP($A44,'Detail Pipeline'!$AA:$AX,13,0))=0,"",(VLOOKUP($A44,'Detail Pipeline'!$AA:$AX,13,0)))</f>
        <v/>
      </c>
      <c r="P44" s="176" t="str">
        <f aca="false">IF((VLOOKUP($A44,'Detail Pipeline'!$AA:$AX,14,0))=0,"",(VLOOKUP($A44,'Detail Pipeline'!$AA:$AX,14,0)))</f>
        <v/>
      </c>
      <c r="Q44" s="176" t="str">
        <f aca="false">IF((VLOOKUP($A44,'Detail Pipeline'!$AA:$AX,15,0))=0,"",(VLOOKUP($A44,'Detail Pipeline'!$AA:$AX,15,0)))</f>
        <v/>
      </c>
      <c r="R44" s="176" t="str">
        <f aca="false">IF((VLOOKUP($A44,'Detail Pipeline'!$AA:$AX,16,0))=0,"",(VLOOKUP($A44,'Detail Pipeline'!$AA:$AX,16,0)))</f>
        <v/>
      </c>
      <c r="S44" s="176" t="str">
        <f aca="false">IF((VLOOKUP($A44,Contacts!$AA:$AX,5,0))=0,"",(VLOOKUP($A44,Contacts!$AA:$AX,5,0)))</f>
        <v/>
      </c>
      <c r="T44" s="176" t="str">
        <f aca="false">IF((VLOOKUP($A44,Contacts!$AA:$AX,6,0))=0,"",(VLOOKUP($A44,Contacts!$AA:$AX,6,0)))</f>
        <v/>
      </c>
      <c r="U44" s="176" t="str">
        <f aca="false">IF((VLOOKUP($A44,Contacts!$AA:$AX,7,0))=0,"",(VLOOKUP($A44,Contacts!$AA:$AX,7,0)))</f>
        <v/>
      </c>
      <c r="V44" s="176" t="str">
        <f aca="false">IF((VLOOKUP($A44,Contacts!$AA:$AX,8,0))=0,"",(VLOOKUP($A44,Contacts!$AA:$AX,8,0)))</f>
        <v/>
      </c>
      <c r="W44" s="176" t="str">
        <f aca="false">IF((VLOOKUP($A44,Contacts!$AA:$AX,9,0))=0,"",(VLOOKUP($A44,Contacts!$AA:$AX,9,0)))</f>
        <v/>
      </c>
      <c r="X44" s="176" t="str">
        <f aca="false">IF((VLOOKUP($A44,Contacts!$AA:$AX,10,0))=0,"",(VLOOKUP($A44,Contacts!$AA:$AX,10,0)))</f>
        <v/>
      </c>
      <c r="Y44" s="176" t="str">
        <f aca="false">IF((VLOOKUP($A44,Contacts!$AA:$AX,11,0))=0,"",(VLOOKUP($A44,Contacts!$AA:$AX,11,0)))</f>
        <v/>
      </c>
    </row>
    <row r="45" customFormat="false" ht="12.75" hidden="false" customHeight="false" outlineLevel="0" collapsed="false">
      <c r="A45" s="78" t="s">
        <v>316</v>
      </c>
      <c r="B45" s="175" t="n">
        <f aca="false">'Detail Pipeline'!$AB$3</f>
        <v>37033.4099255787</v>
      </c>
      <c r="C45" s="175" t="str">
        <f aca="false">$C$24</f>
        <v>UK POWER</v>
      </c>
      <c r="D45" s="176" t="str">
        <f aca="false">IF((VLOOKUP($A45,'Detail Pipeline'!$AA:$AX,2,0))=0,"",(VLOOKUP($A45,'Detail Pipeline'!$AA:$AX,2,0)))</f>
        <v/>
      </c>
      <c r="E45" s="176" t="str">
        <f aca="false">IF((VLOOKUP($A45,'Detail Pipeline'!$AA:$AX,3,0))=0,"",(VLOOKUP($A45,'Detail Pipeline'!$AA:$AX,3,0)))</f>
        <v/>
      </c>
      <c r="F45" s="176" t="str">
        <f aca="false">IF((VLOOKUP($A45,'Detail Pipeline'!$AA:$AX,4,0))=0,"",(VLOOKUP($A45,'Detail Pipeline'!$AA:$AX,4,0)))</f>
        <v/>
      </c>
      <c r="G45" s="176" t="str">
        <f aca="false">IF((VLOOKUP($A45,'Detail Pipeline'!$AA:$AX,5,0))=0,"",(VLOOKUP($A45,'Detail Pipeline'!$AA:$AX,5,0)))</f>
        <v/>
      </c>
      <c r="H45" s="176" t="str">
        <f aca="false">IF((VLOOKUP($A45,'Detail Pipeline'!$AA:$AX,6,0))=0,"",(VLOOKUP($A45,'Detail Pipeline'!$AA:$AX,6,0)))</f>
        <v/>
      </c>
      <c r="I45" s="176" t="str">
        <f aca="false">IF((VLOOKUP($A45,'Detail Pipeline'!$AA:$AX,7,0))=0,"",(VLOOKUP($A45,'Detail Pipeline'!$AA:$AX,7,0)))</f>
        <v/>
      </c>
      <c r="J45" s="176" t="str">
        <f aca="false">IF((VLOOKUP($A45,'Detail Pipeline'!$AA:$AX,8,0))=0,"",(VLOOKUP($A45,'Detail Pipeline'!$AA:$AX,8,0)))</f>
        <v/>
      </c>
      <c r="K45" s="176" t="str">
        <f aca="false">IF((VLOOKUP($A45,'Detail Pipeline'!$AA:$AX,9,0))=0,"",(VLOOKUP($A45,'Detail Pipeline'!$AA:$AX,9,0)))</f>
        <v/>
      </c>
      <c r="L45" s="176" t="str">
        <f aca="false">IF((VLOOKUP($A45,'Detail Pipeline'!$AA:$AX,10,0))=0,"",(VLOOKUP($A45,'Detail Pipeline'!$AA:$AX,10,0)))</f>
        <v/>
      </c>
      <c r="M45" s="176" t="str">
        <f aca="false">IF((VLOOKUP($A45,'Detail Pipeline'!$AA:$AX,11,0))=0,"",(VLOOKUP($A45,'Detail Pipeline'!$AA:$AX,11,0)))</f>
        <v/>
      </c>
      <c r="N45" s="176" t="str">
        <f aca="false">IF((VLOOKUP($A45,'Detail Pipeline'!$AA:$AX,12,0))=0,"",(VLOOKUP($A45,'Detail Pipeline'!$AA:$AX,12,0)))</f>
        <v/>
      </c>
      <c r="O45" s="176" t="str">
        <f aca="false">IF((VLOOKUP($A45,'Detail Pipeline'!$AA:$AX,13,0))=0,"",(VLOOKUP($A45,'Detail Pipeline'!$AA:$AX,13,0)))</f>
        <v/>
      </c>
      <c r="P45" s="176" t="str">
        <f aca="false">IF((VLOOKUP($A45,'Detail Pipeline'!$AA:$AX,14,0))=0,"",(VLOOKUP($A45,'Detail Pipeline'!$AA:$AX,14,0)))</f>
        <v/>
      </c>
      <c r="Q45" s="176" t="str">
        <f aca="false">IF((VLOOKUP($A45,'Detail Pipeline'!$AA:$AX,15,0))=0,"",(VLOOKUP($A45,'Detail Pipeline'!$AA:$AX,15,0)))</f>
        <v/>
      </c>
      <c r="R45" s="176" t="str">
        <f aca="false">IF((VLOOKUP($A45,'Detail Pipeline'!$AA:$AX,16,0))=0,"",(VLOOKUP($A45,'Detail Pipeline'!$AA:$AX,16,0)))</f>
        <v/>
      </c>
      <c r="S45" s="176" t="str">
        <f aca="false">IF((VLOOKUP($A45,Contacts!$AA:$AX,5,0))=0,"",(VLOOKUP($A45,Contacts!$AA:$AX,5,0)))</f>
        <v/>
      </c>
      <c r="T45" s="176" t="str">
        <f aca="false">IF((VLOOKUP($A45,Contacts!$AA:$AX,6,0))=0,"",(VLOOKUP($A45,Contacts!$AA:$AX,6,0)))</f>
        <v/>
      </c>
      <c r="U45" s="176" t="str">
        <f aca="false">IF((VLOOKUP($A45,Contacts!$AA:$AX,7,0))=0,"",(VLOOKUP($A45,Contacts!$AA:$AX,7,0)))</f>
        <v/>
      </c>
      <c r="V45" s="176" t="str">
        <f aca="false">IF((VLOOKUP($A45,Contacts!$AA:$AX,8,0))=0,"",(VLOOKUP($A45,Contacts!$AA:$AX,8,0)))</f>
        <v/>
      </c>
      <c r="W45" s="176" t="str">
        <f aca="false">IF((VLOOKUP($A45,Contacts!$AA:$AX,9,0))=0,"",(VLOOKUP($A45,Contacts!$AA:$AX,9,0)))</f>
        <v/>
      </c>
      <c r="X45" s="176" t="str">
        <f aca="false">IF((VLOOKUP($A45,Contacts!$AA:$AX,10,0))=0,"",(VLOOKUP($A45,Contacts!$AA:$AX,10,0)))</f>
        <v/>
      </c>
      <c r="Y45" s="176" t="str">
        <f aca="false">IF((VLOOKUP($A45,Contacts!$AA:$AX,11,0))=0,"",(VLOOKUP($A45,Contacts!$AA:$AX,11,0)))</f>
        <v/>
      </c>
    </row>
    <row r="46" customFormat="false" ht="12.75" hidden="false" customHeight="false" outlineLevel="0" collapsed="false">
      <c r="A46" s="78" t="s">
        <v>318</v>
      </c>
      <c r="B46" s="179" t="n">
        <f aca="false">'Detail Pipeline'!$AB$3</f>
        <v>37033.4099255787</v>
      </c>
      <c r="C46" s="180" t="str">
        <f aca="false">IF((VLOOKUP($A46,'Detail Pipeline'!$AA:$AX,2,0))=0,"",(VLOOKUP($A46,'Detail Pipeline'!$AA:$AX,2,0)))</f>
        <v>CONTINENTAL</v>
      </c>
      <c r="D46" s="6"/>
      <c r="E46" s="176" t="str">
        <f aca="false">IF((VLOOKUP($A46,'Detail Pipeline'!$AA:$AX,3,0))=0,"",(VLOOKUP($A46,'Detail Pipeline'!$AA:$AX,3,0)))</f>
        <v/>
      </c>
      <c r="F46" s="176" t="str">
        <f aca="false">IF((VLOOKUP($A46,'Detail Pipeline'!$AA:$AX,4,0))=0,"",(VLOOKUP($A46,'Detail Pipeline'!$AA:$AX,4,0)))</f>
        <v/>
      </c>
      <c r="G46" s="176" t="str">
        <f aca="false">IF((VLOOKUP($A46,'Detail Pipeline'!$AA:$AX,5,0))=0,"",(VLOOKUP($A46,'Detail Pipeline'!$AA:$AX,5,0)))</f>
        <v/>
      </c>
      <c r="H46" s="176" t="str">
        <f aca="false">IF((VLOOKUP($A46,'Detail Pipeline'!$AA:$AX,6,0))=0,"",(VLOOKUP($A46,'Detail Pipeline'!$AA:$AX,6,0)))</f>
        <v/>
      </c>
      <c r="I46" s="176" t="str">
        <f aca="false">IF((VLOOKUP($A46,'Detail Pipeline'!$AA:$AX,7,0))=0,"",(VLOOKUP($A46,'Detail Pipeline'!$AA:$AX,7,0)))</f>
        <v/>
      </c>
      <c r="J46" s="176" t="str">
        <f aca="false">IF((VLOOKUP($A46,'Detail Pipeline'!$AA:$AX,8,0))=0,"",(VLOOKUP($A46,'Detail Pipeline'!$AA:$AX,8,0)))</f>
        <v/>
      </c>
      <c r="K46" s="176" t="str">
        <f aca="false">IF((VLOOKUP($A46,'Detail Pipeline'!$AA:$AX,9,0))=0,"",(VLOOKUP($A46,'Detail Pipeline'!$AA:$AX,9,0)))</f>
        <v/>
      </c>
      <c r="L46" s="176" t="str">
        <f aca="false">IF((VLOOKUP($A46,'Detail Pipeline'!$AA:$AX,10,0))=0,"",(VLOOKUP($A46,'Detail Pipeline'!$AA:$AX,10,0)))</f>
        <v/>
      </c>
      <c r="M46" s="176" t="str">
        <f aca="false">IF((VLOOKUP($A46,'Detail Pipeline'!$AA:$AX,11,0))=0,"",(VLOOKUP($A46,'Detail Pipeline'!$AA:$AX,11,0)))</f>
        <v/>
      </c>
      <c r="N46" s="176" t="str">
        <f aca="false">IF((VLOOKUP($A46,'Detail Pipeline'!$AA:$AX,12,0))=0,"",(VLOOKUP($A46,'Detail Pipeline'!$AA:$AX,12,0)))</f>
        <v/>
      </c>
      <c r="O46" s="176" t="str">
        <f aca="false">IF((VLOOKUP($A46,'Detail Pipeline'!$AA:$AX,13,0))=0,"",(VLOOKUP($A46,'Detail Pipeline'!$AA:$AX,13,0)))</f>
        <v/>
      </c>
      <c r="P46" s="176" t="str">
        <f aca="false">IF((VLOOKUP($A46,'Detail Pipeline'!$AA:$AX,14,0))=0,"",(VLOOKUP($A46,'Detail Pipeline'!$AA:$AX,14,0)))</f>
        <v/>
      </c>
      <c r="Q46" s="176" t="str">
        <f aca="false">IF((VLOOKUP($A46,'Detail Pipeline'!$AA:$AX,15,0))=0,"",(VLOOKUP($A46,'Detail Pipeline'!$AA:$AX,15,0)))</f>
        <v/>
      </c>
      <c r="R46" s="176" t="str">
        <f aca="false">IF((VLOOKUP($A46,'Detail Pipeline'!$AA:$AX,16,0))=0,"",(VLOOKUP($A46,'Detail Pipeline'!$AA:$AX,16,0)))</f>
        <v/>
      </c>
      <c r="S46" s="176" t="str">
        <f aca="false">IF((VLOOKUP($A46,Contacts!$AA:$AX,5,0))=0,"",(VLOOKUP($A46,Contacts!$AA:$AX,5,0)))</f>
        <v/>
      </c>
      <c r="T46" s="176" t="str">
        <f aca="false">IF((VLOOKUP($A46,Contacts!$AA:$AX,6,0))=0,"",(VLOOKUP($A46,Contacts!$AA:$AX,6,0)))</f>
        <v/>
      </c>
      <c r="U46" s="176" t="str">
        <f aca="false">IF((VLOOKUP($A46,Contacts!$AA:$AX,7,0))=0,"",(VLOOKUP($A46,Contacts!$AA:$AX,7,0)))</f>
        <v/>
      </c>
      <c r="V46" s="176" t="str">
        <f aca="false">IF((VLOOKUP($A46,Contacts!$AA:$AX,8,0))=0,"",(VLOOKUP($A46,Contacts!$AA:$AX,8,0)))</f>
        <v/>
      </c>
      <c r="W46" s="176" t="str">
        <f aca="false">IF((VLOOKUP($A46,Contacts!$AA:$AX,9,0))=0,"",(VLOOKUP($A46,Contacts!$AA:$AX,9,0)))</f>
        <v/>
      </c>
      <c r="X46" s="176" t="str">
        <f aca="false">IF((VLOOKUP($A46,Contacts!$AA:$AX,10,0))=0,"",(VLOOKUP($A46,Contacts!$AA:$AX,10,0)))</f>
        <v/>
      </c>
      <c r="Y46" s="176" t="str">
        <f aca="false">IF((VLOOKUP($A46,Contacts!$AA:$AX,11,0))=0,"",(VLOOKUP($A46,Contacts!$AA:$AX,11,0)))</f>
        <v/>
      </c>
    </row>
    <row r="47" customFormat="false" ht="12.75" hidden="false" customHeight="false" outlineLevel="0" collapsed="false">
      <c r="A47" s="78" t="s">
        <v>531</v>
      </c>
      <c r="B47" s="175" t="n">
        <f aca="false">'Detail Pipeline'!$AB$3</f>
        <v>37033.4099255787</v>
      </c>
      <c r="C47" s="175" t="str">
        <f aca="false">$C$46</f>
        <v>CONTINENTAL</v>
      </c>
      <c r="D47" s="176" t="str">
        <f aca="false">IF((VLOOKUP($A47,'Detail Pipeline'!$AA:$AX,2,0))=0,"",(VLOOKUP($A47,'Detail Pipeline'!$AA:$AX,2,0)))</f>
        <v>Mantova Gas Supply</v>
      </c>
      <c r="E47" s="176" t="str">
        <f aca="false">IF((VLOOKUP($A47,'Detail Pipeline'!$AA:$AX,3,0))=0,"",(VLOOKUP($A47,'Detail Pipeline'!$AA:$AX,3,0)))</f>
        <v>Complete</v>
      </c>
      <c r="F47" s="176" t="str">
        <f aca="false">IF((VLOOKUP($A47,'Detail Pipeline'!$AA:$AX,4,0))=0,"",(VLOOKUP($A47,'Detail Pipeline'!$AA:$AX,4,0)))</f>
        <v>E.004003.02.IT.08</v>
      </c>
      <c r="G47" s="176" t="str">
        <f aca="false">IF((VLOOKUP($A47,'Detail Pipeline'!$AA:$AX,5,0))=0,"",(VLOOKUP($A47,'Detail Pipeline'!$AA:$AX,5,0)))</f>
        <v>Bortolotti/Lantieri</v>
      </c>
      <c r="H47" s="176" t="str">
        <f aca="false">IF((VLOOKUP($A47,'Detail Pipeline'!$AA:$AX,6,0))=0,"",(VLOOKUP($A47,'Detail Pipeline'!$AA:$AX,6,0)))</f>
        <v>Negotiation</v>
      </c>
      <c r="I47" s="176" t="str">
        <f aca="false">IF((VLOOKUP($A47,'Detail Pipeline'!$AA:$AX,7,0))=0,"",(VLOOKUP($A47,'Detail Pipeline'!$AA:$AX,7,0)))</f>
        <v>P&amp;L</v>
      </c>
      <c r="J47" s="176" t="n">
        <f aca="false">IF((VLOOKUP($A47,'Detail Pipeline'!$AA:$AX,8,0))=0,"",(VLOOKUP($A47,'Detail Pipeline'!$AA:$AX,8,0)))</f>
        <v>750</v>
      </c>
      <c r="K47" s="176" t="str">
        <f aca="false">IF((VLOOKUP($A47,'Detail Pipeline'!$AA:$AX,9,0))=0,"",(VLOOKUP($A47,'Detail Pipeline'!$AA:$AX,9,0)))</f>
        <v/>
      </c>
      <c r="L47" s="176" t="str">
        <f aca="false">IF((VLOOKUP($A47,'Detail Pipeline'!$AA:$AX,10,0))=0,"",(VLOOKUP($A47,'Detail Pipeline'!$AA:$AX,10,0)))</f>
        <v/>
      </c>
      <c r="M47" s="176" t="n">
        <f aca="false">IF((VLOOKUP($A47,'Detail Pipeline'!$AA:$AX,11,0))=0,"",(VLOOKUP($A47,'Detail Pipeline'!$AA:$AX,11,0)))</f>
        <v>100</v>
      </c>
      <c r="N47" s="176" t="n">
        <f aca="false">IF((VLOOKUP($A47,'Detail Pipeline'!$AA:$AX,12,0))=0,"",(VLOOKUP($A47,'Detail Pipeline'!$AA:$AX,12,0)))</f>
        <v>50</v>
      </c>
      <c r="O47" s="176" t="n">
        <f aca="false">IF((VLOOKUP($A47,'Detail Pipeline'!$AA:$AX,13,0))=0,"",(VLOOKUP($A47,'Detail Pipeline'!$AA:$AX,13,0)))</f>
        <v>100</v>
      </c>
      <c r="P47" s="176" t="n">
        <f aca="false">IF((VLOOKUP($A47,'Detail Pipeline'!$AA:$AX,14,0))=0,"",(VLOOKUP($A47,'Detail Pipeline'!$AA:$AX,14,0)))</f>
        <v>60</v>
      </c>
      <c r="Q47" s="176" t="str">
        <f aca="false">IF((VLOOKUP($A47,'Detail Pipeline'!$AA:$AX,15,0))=0,"",(VLOOKUP($A47,'Detail Pipeline'!$AA:$AX,15,0)))</f>
        <v>Medium</v>
      </c>
      <c r="R47" s="176" t="str">
        <f aca="false">IF((VLOOKUP($A47,'Detail Pipeline'!$AA:$AX,16,0))=0,"",(VLOOKUP($A47,'Detail Pipeline'!$AA:$AX,16,0)))</f>
        <v>Gas sale to Swiss side of Italian border, 100,000 cubic metres. Contract has been signed, Swiss transportation signed, Counterparty is negotiating agreement with SNAM (Italian authority) for transportation into Italy. Delivery started May 16.</v>
      </c>
      <c r="S47" s="176" t="str">
        <f aca="false">IF((VLOOKUP($A47,Contacts!$AA:$AX,5,0))=0,"",(VLOOKUP($A47,Contacts!$AA:$AX,5,0)))</f>
        <v>Michael Schuh</v>
      </c>
      <c r="T47" s="176" t="str">
        <f aca="false">IF((VLOOKUP($A47,Contacts!$AA:$AX,6,0))=0,"",(VLOOKUP($A47,Contacts!$AA:$AX,6,0)))</f>
        <v/>
      </c>
      <c r="U47" s="176" t="str">
        <f aca="false">IF((VLOOKUP($A47,Contacts!$AA:$AX,7,0))=0,"",(VLOOKUP($A47,Contacts!$AA:$AX,7,0)))</f>
        <v>Ingrid Morse</v>
      </c>
      <c r="V47" s="176" t="str">
        <f aca="false">IF((VLOOKUP($A47,Contacts!$AA:$AX,8,0))=0,"",(VLOOKUP($A47,Contacts!$AA:$AX,8,0)))</f>
        <v>Claire Wright</v>
      </c>
      <c r="W47" s="176" t="str">
        <f aca="false">IF((VLOOKUP($A47,Contacts!$AA:$AX,9,0))=0,"",(VLOOKUP($A47,Contacts!$AA:$AX,9,0)))</f>
        <v>Rob Yeo</v>
      </c>
      <c r="X47" s="176" t="str">
        <f aca="false">IF((VLOOKUP($A47,Contacts!$AA:$AX,10,0))=0,"",(VLOOKUP($A47,Contacts!$AA:$AX,10,0)))</f>
        <v>Anna Reich</v>
      </c>
      <c r="Y47" s="176" t="str">
        <f aca="false">IF((VLOOKUP($A47,Contacts!$AA:$AX,11,0))=0,"",(VLOOKUP($A47,Contacts!$AA:$AX,11,0)))</f>
        <v/>
      </c>
    </row>
    <row r="48" customFormat="false" ht="12.75" hidden="false" customHeight="false" outlineLevel="0" collapsed="false">
      <c r="A48" s="78" t="s">
        <v>536</v>
      </c>
      <c r="B48" s="175" t="n">
        <f aca="false">'Detail Pipeline'!$AB$3</f>
        <v>37033.4099255787</v>
      </c>
      <c r="C48" s="175" t="str">
        <f aca="false">$C$46</f>
        <v>CONTINENTAL</v>
      </c>
      <c r="D48" s="176" t="str">
        <f aca="false">IF((VLOOKUP($A48,'Detail Pipeline'!$AA:$AX,2,0))=0,"",(VLOOKUP($A48,'Detail Pipeline'!$AA:$AX,2,0)))</f>
        <v/>
      </c>
      <c r="E48" s="176" t="str">
        <f aca="false">IF((VLOOKUP($A48,'Detail Pipeline'!$AA:$AX,3,0))=0,"",(VLOOKUP($A48,'Detail Pipeline'!$AA:$AX,3,0)))</f>
        <v/>
      </c>
      <c r="F48" s="176" t="str">
        <f aca="false">IF((VLOOKUP($A48,'Detail Pipeline'!$AA:$AX,4,0))=0,"",(VLOOKUP($A48,'Detail Pipeline'!$AA:$AX,4,0)))</f>
        <v/>
      </c>
      <c r="G48" s="176" t="str">
        <f aca="false">IF((VLOOKUP($A48,'Detail Pipeline'!$AA:$AX,5,0))=0,"",(VLOOKUP($A48,'Detail Pipeline'!$AA:$AX,5,0)))</f>
        <v/>
      </c>
      <c r="H48" s="176" t="str">
        <f aca="false">IF((VLOOKUP($A48,'Detail Pipeline'!$AA:$AX,6,0))=0,"",(VLOOKUP($A48,'Detail Pipeline'!$AA:$AX,6,0)))</f>
        <v/>
      </c>
      <c r="I48" s="176" t="str">
        <f aca="false">IF((VLOOKUP($A48,'Detail Pipeline'!$AA:$AX,7,0))=0,"",(VLOOKUP($A48,'Detail Pipeline'!$AA:$AX,7,0)))</f>
        <v/>
      </c>
      <c r="J48" s="176" t="str">
        <f aca="false">IF((VLOOKUP($A48,'Detail Pipeline'!$AA:$AX,8,0))=0,"",(VLOOKUP($A48,'Detail Pipeline'!$AA:$AX,8,0)))</f>
        <v/>
      </c>
      <c r="K48" s="176" t="str">
        <f aca="false">IF((VLOOKUP($A48,'Detail Pipeline'!$AA:$AX,9,0))=0,"",(VLOOKUP($A48,'Detail Pipeline'!$AA:$AX,9,0)))</f>
        <v/>
      </c>
      <c r="L48" s="176" t="str">
        <f aca="false">IF((VLOOKUP($A48,'Detail Pipeline'!$AA:$AX,10,0))=0,"",(VLOOKUP($A48,'Detail Pipeline'!$AA:$AX,10,0)))</f>
        <v/>
      </c>
      <c r="M48" s="176" t="str">
        <f aca="false">IF((VLOOKUP($A48,'Detail Pipeline'!$AA:$AX,11,0))=0,"",(VLOOKUP($A48,'Detail Pipeline'!$AA:$AX,11,0)))</f>
        <v/>
      </c>
      <c r="N48" s="176" t="str">
        <f aca="false">IF((VLOOKUP($A48,'Detail Pipeline'!$AA:$AX,12,0))=0,"",(VLOOKUP($A48,'Detail Pipeline'!$AA:$AX,12,0)))</f>
        <v/>
      </c>
      <c r="O48" s="176" t="str">
        <f aca="false">IF((VLOOKUP($A48,'Detail Pipeline'!$AA:$AX,13,0))=0,"",(VLOOKUP($A48,'Detail Pipeline'!$AA:$AX,13,0)))</f>
        <v/>
      </c>
      <c r="P48" s="176" t="str">
        <f aca="false">IF((VLOOKUP($A48,'Detail Pipeline'!$AA:$AX,14,0))=0,"",(VLOOKUP($A48,'Detail Pipeline'!$AA:$AX,14,0)))</f>
        <v/>
      </c>
      <c r="Q48" s="176" t="str">
        <f aca="false">IF((VLOOKUP($A48,'Detail Pipeline'!$AA:$AX,15,0))=0,"",(VLOOKUP($A48,'Detail Pipeline'!$AA:$AX,15,0)))</f>
        <v/>
      </c>
      <c r="R48" s="176" t="str">
        <f aca="false">IF((VLOOKUP($A48,'Detail Pipeline'!$AA:$AX,16,0))=0,"",(VLOOKUP($A48,'Detail Pipeline'!$AA:$AX,16,0)))</f>
        <v/>
      </c>
      <c r="S48" s="176" t="str">
        <f aca="false">IF((VLOOKUP($A48,Contacts!$AA:$AX,5,0))=0,"",(VLOOKUP($A48,Contacts!$AA:$AX,5,0)))</f>
        <v/>
      </c>
      <c r="T48" s="176" t="str">
        <f aca="false">IF((VLOOKUP($A48,Contacts!$AA:$AX,6,0))=0,"",(VLOOKUP($A48,Contacts!$AA:$AX,6,0)))</f>
        <v/>
      </c>
      <c r="U48" s="176" t="str">
        <f aca="false">IF((VLOOKUP($A48,Contacts!$AA:$AX,7,0))=0,"",(VLOOKUP($A48,Contacts!$AA:$AX,7,0)))</f>
        <v/>
      </c>
      <c r="V48" s="176" t="str">
        <f aca="false">IF((VLOOKUP($A48,Contacts!$AA:$AX,8,0))=0,"",(VLOOKUP($A48,Contacts!$AA:$AX,8,0)))</f>
        <v/>
      </c>
      <c r="W48" s="176" t="str">
        <f aca="false">IF((VLOOKUP($A48,Contacts!$AA:$AX,9,0))=0,"",(VLOOKUP($A48,Contacts!$AA:$AX,9,0)))</f>
        <v/>
      </c>
      <c r="X48" s="176" t="str">
        <f aca="false">IF((VLOOKUP($A48,Contacts!$AA:$AX,10,0))=0,"",(VLOOKUP($A48,Contacts!$AA:$AX,10,0)))</f>
        <v/>
      </c>
      <c r="Y48" s="176" t="str">
        <f aca="false">IF((VLOOKUP($A48,Contacts!$AA:$AX,11,0))=0,"",(VLOOKUP($A48,Contacts!$AA:$AX,11,0)))</f>
        <v/>
      </c>
    </row>
    <row r="49" customFormat="false" ht="12.75" hidden="false" customHeight="false" outlineLevel="0" collapsed="false">
      <c r="A49" s="78" t="s">
        <v>537</v>
      </c>
      <c r="B49" s="175" t="n">
        <f aca="false">'Detail Pipeline'!$AB$3</f>
        <v>37033.4099255787</v>
      </c>
      <c r="C49" s="175" t="str">
        <f aca="false">$C$46</f>
        <v>CONTINENTAL</v>
      </c>
      <c r="D49" s="176" t="str">
        <f aca="false">IF((VLOOKUP($A49,'Detail Pipeline'!$AA:$AX,2,0))=0,"",(VLOOKUP($A49,'Detail Pipeline'!$AA:$AX,2,0)))</f>
        <v/>
      </c>
      <c r="E49" s="176" t="str">
        <f aca="false">IF((VLOOKUP($A49,'Detail Pipeline'!$AA:$AX,3,0))=0,"",(VLOOKUP($A49,'Detail Pipeline'!$AA:$AX,3,0)))</f>
        <v/>
      </c>
      <c r="F49" s="176" t="str">
        <f aca="false">IF((VLOOKUP($A49,'Detail Pipeline'!$AA:$AX,4,0))=0,"",(VLOOKUP($A49,'Detail Pipeline'!$AA:$AX,4,0)))</f>
        <v/>
      </c>
      <c r="G49" s="176" t="str">
        <f aca="false">IF((VLOOKUP($A49,'Detail Pipeline'!$AA:$AX,5,0))=0,"",(VLOOKUP($A49,'Detail Pipeline'!$AA:$AX,5,0)))</f>
        <v/>
      </c>
      <c r="H49" s="176" t="str">
        <f aca="false">IF((VLOOKUP($A49,'Detail Pipeline'!$AA:$AX,6,0))=0,"",(VLOOKUP($A49,'Detail Pipeline'!$AA:$AX,6,0)))</f>
        <v/>
      </c>
      <c r="I49" s="176" t="str">
        <f aca="false">IF((VLOOKUP($A49,'Detail Pipeline'!$AA:$AX,7,0))=0,"",(VLOOKUP($A49,'Detail Pipeline'!$AA:$AX,7,0)))</f>
        <v/>
      </c>
      <c r="J49" s="176" t="str">
        <f aca="false">IF((VLOOKUP($A49,'Detail Pipeline'!$AA:$AX,8,0))=0,"",(VLOOKUP($A49,'Detail Pipeline'!$AA:$AX,8,0)))</f>
        <v/>
      </c>
      <c r="K49" s="176" t="str">
        <f aca="false">IF((VLOOKUP($A49,'Detail Pipeline'!$AA:$AX,9,0))=0,"",(VLOOKUP($A49,'Detail Pipeline'!$AA:$AX,9,0)))</f>
        <v/>
      </c>
      <c r="L49" s="176" t="str">
        <f aca="false">IF((VLOOKUP($A49,'Detail Pipeline'!$AA:$AX,10,0))=0,"",(VLOOKUP($A49,'Detail Pipeline'!$AA:$AX,10,0)))</f>
        <v/>
      </c>
      <c r="M49" s="176" t="str">
        <f aca="false">IF((VLOOKUP($A49,'Detail Pipeline'!$AA:$AX,11,0))=0,"",(VLOOKUP($A49,'Detail Pipeline'!$AA:$AX,11,0)))</f>
        <v/>
      </c>
      <c r="N49" s="176" t="str">
        <f aca="false">IF((VLOOKUP($A49,'Detail Pipeline'!$AA:$AX,12,0))=0,"",(VLOOKUP($A49,'Detail Pipeline'!$AA:$AX,12,0)))</f>
        <v/>
      </c>
      <c r="O49" s="176" t="str">
        <f aca="false">IF((VLOOKUP($A49,'Detail Pipeline'!$AA:$AX,13,0))=0,"",(VLOOKUP($A49,'Detail Pipeline'!$AA:$AX,13,0)))</f>
        <v/>
      </c>
      <c r="P49" s="176" t="str">
        <f aca="false">IF((VLOOKUP($A49,'Detail Pipeline'!$AA:$AX,14,0))=0,"",(VLOOKUP($A49,'Detail Pipeline'!$AA:$AX,14,0)))</f>
        <v/>
      </c>
      <c r="Q49" s="176" t="str">
        <f aca="false">IF((VLOOKUP($A49,'Detail Pipeline'!$AA:$AX,15,0))=0,"",(VLOOKUP($A49,'Detail Pipeline'!$AA:$AX,15,0)))</f>
        <v/>
      </c>
      <c r="R49" s="176" t="str">
        <f aca="false">IF((VLOOKUP($A49,'Detail Pipeline'!$AA:$AX,16,0))=0,"",(VLOOKUP($A49,'Detail Pipeline'!$AA:$AX,16,0)))</f>
        <v/>
      </c>
      <c r="S49" s="176" t="str">
        <f aca="false">IF((VLOOKUP($A49,Contacts!$AA:$AX,5,0))=0,"",(VLOOKUP($A49,Contacts!$AA:$AX,5,0)))</f>
        <v/>
      </c>
      <c r="T49" s="176" t="str">
        <f aca="false">IF((VLOOKUP($A49,Contacts!$AA:$AX,6,0))=0,"",(VLOOKUP($A49,Contacts!$AA:$AX,6,0)))</f>
        <v/>
      </c>
      <c r="U49" s="176" t="str">
        <f aca="false">IF((VLOOKUP($A49,Contacts!$AA:$AX,7,0))=0,"",(VLOOKUP($A49,Contacts!$AA:$AX,7,0)))</f>
        <v/>
      </c>
      <c r="V49" s="176" t="str">
        <f aca="false">IF((VLOOKUP($A49,Contacts!$AA:$AX,8,0))=0,"",(VLOOKUP($A49,Contacts!$AA:$AX,8,0)))</f>
        <v/>
      </c>
      <c r="W49" s="176" t="str">
        <f aca="false">IF((VLOOKUP($A49,Contacts!$AA:$AX,9,0))=0,"",(VLOOKUP($A49,Contacts!$AA:$AX,9,0)))</f>
        <v/>
      </c>
      <c r="X49" s="176" t="str">
        <f aca="false">IF((VLOOKUP($A49,Contacts!$AA:$AX,10,0))=0,"",(VLOOKUP($A49,Contacts!$AA:$AX,10,0)))</f>
        <v/>
      </c>
      <c r="Y49" s="176" t="str">
        <f aca="false">IF((VLOOKUP($A49,Contacts!$AA:$AX,11,0))=0,"",(VLOOKUP($A49,Contacts!$AA:$AX,11,0)))</f>
        <v/>
      </c>
    </row>
    <row r="50" customFormat="false" ht="12.75" hidden="false" customHeight="false" outlineLevel="0" collapsed="false">
      <c r="A50" s="78" t="s">
        <v>538</v>
      </c>
      <c r="B50" s="175" t="n">
        <f aca="false">'Detail Pipeline'!$AB$3</f>
        <v>37033.4099255787</v>
      </c>
      <c r="C50" s="175" t="str">
        <f aca="false">$C$46</f>
        <v>CONTINENTAL</v>
      </c>
      <c r="D50" s="176" t="str">
        <f aca="false">IF((VLOOKUP($A50,'Detail Pipeline'!$AA:$AX,2,0))=0,"",(VLOOKUP($A50,'Detail Pipeline'!$AA:$AX,2,0)))</f>
        <v/>
      </c>
      <c r="E50" s="176" t="str">
        <f aca="false">IF((VLOOKUP($A50,'Detail Pipeline'!$AA:$AX,3,0))=0,"",(VLOOKUP($A50,'Detail Pipeline'!$AA:$AX,3,0)))</f>
        <v/>
      </c>
      <c r="F50" s="176" t="str">
        <f aca="false">IF((VLOOKUP($A50,'Detail Pipeline'!$AA:$AX,4,0))=0,"",(VLOOKUP($A50,'Detail Pipeline'!$AA:$AX,4,0)))</f>
        <v/>
      </c>
      <c r="G50" s="176" t="str">
        <f aca="false">IF((VLOOKUP($A50,'Detail Pipeline'!$AA:$AX,5,0))=0,"",(VLOOKUP($A50,'Detail Pipeline'!$AA:$AX,5,0)))</f>
        <v/>
      </c>
      <c r="H50" s="176" t="str">
        <f aca="false">IF((VLOOKUP($A50,'Detail Pipeline'!$AA:$AX,6,0))=0,"",(VLOOKUP($A50,'Detail Pipeline'!$AA:$AX,6,0)))</f>
        <v/>
      </c>
      <c r="I50" s="176" t="str">
        <f aca="false">IF((VLOOKUP($A50,'Detail Pipeline'!$AA:$AX,7,0))=0,"",(VLOOKUP($A50,'Detail Pipeline'!$AA:$AX,7,0)))</f>
        <v/>
      </c>
      <c r="J50" s="176" t="str">
        <f aca="false">IF((VLOOKUP($A50,'Detail Pipeline'!$AA:$AX,8,0))=0,"",(VLOOKUP($A50,'Detail Pipeline'!$AA:$AX,8,0)))</f>
        <v/>
      </c>
      <c r="K50" s="176" t="str">
        <f aca="false">IF((VLOOKUP($A50,'Detail Pipeline'!$AA:$AX,9,0))=0,"",(VLOOKUP($A50,'Detail Pipeline'!$AA:$AX,9,0)))</f>
        <v/>
      </c>
      <c r="L50" s="176" t="str">
        <f aca="false">IF((VLOOKUP($A50,'Detail Pipeline'!$AA:$AX,10,0))=0,"",(VLOOKUP($A50,'Detail Pipeline'!$AA:$AX,10,0)))</f>
        <v/>
      </c>
      <c r="M50" s="176" t="str">
        <f aca="false">IF((VLOOKUP($A50,'Detail Pipeline'!$AA:$AX,11,0))=0,"",(VLOOKUP($A50,'Detail Pipeline'!$AA:$AX,11,0)))</f>
        <v/>
      </c>
      <c r="N50" s="176" t="str">
        <f aca="false">IF((VLOOKUP($A50,'Detail Pipeline'!$AA:$AX,12,0))=0,"",(VLOOKUP($A50,'Detail Pipeline'!$AA:$AX,12,0)))</f>
        <v/>
      </c>
      <c r="O50" s="176" t="str">
        <f aca="false">IF((VLOOKUP($A50,'Detail Pipeline'!$AA:$AX,13,0))=0,"",(VLOOKUP($A50,'Detail Pipeline'!$AA:$AX,13,0)))</f>
        <v/>
      </c>
      <c r="P50" s="176" t="str">
        <f aca="false">IF((VLOOKUP($A50,'Detail Pipeline'!$AA:$AX,14,0))=0,"",(VLOOKUP($A50,'Detail Pipeline'!$AA:$AX,14,0)))</f>
        <v/>
      </c>
      <c r="Q50" s="176" t="str">
        <f aca="false">IF((VLOOKUP($A50,'Detail Pipeline'!$AA:$AX,15,0))=0,"",(VLOOKUP($A50,'Detail Pipeline'!$AA:$AX,15,0)))</f>
        <v/>
      </c>
      <c r="R50" s="176" t="str">
        <f aca="false">IF((VLOOKUP($A50,'Detail Pipeline'!$AA:$AX,16,0))=0,"",(VLOOKUP($A50,'Detail Pipeline'!$AA:$AX,16,0)))</f>
        <v/>
      </c>
      <c r="S50" s="176" t="str">
        <f aca="false">IF((VLOOKUP($A50,Contacts!$AA:$AX,5,0))=0,"",(VLOOKUP($A50,Contacts!$AA:$AX,5,0)))</f>
        <v/>
      </c>
      <c r="T50" s="176" t="str">
        <f aca="false">IF((VLOOKUP($A50,Contacts!$AA:$AX,6,0))=0,"",(VLOOKUP($A50,Contacts!$AA:$AX,6,0)))</f>
        <v/>
      </c>
      <c r="U50" s="176" t="str">
        <f aca="false">IF((VLOOKUP($A50,Contacts!$AA:$AX,7,0))=0,"",(VLOOKUP($A50,Contacts!$AA:$AX,7,0)))</f>
        <v/>
      </c>
      <c r="V50" s="176" t="str">
        <f aca="false">IF((VLOOKUP($A50,Contacts!$AA:$AX,8,0))=0,"",(VLOOKUP($A50,Contacts!$AA:$AX,8,0)))</f>
        <v/>
      </c>
      <c r="W50" s="176" t="str">
        <f aca="false">IF((VLOOKUP($A50,Contacts!$AA:$AX,9,0))=0,"",(VLOOKUP($A50,Contacts!$AA:$AX,9,0)))</f>
        <v/>
      </c>
      <c r="X50" s="176" t="str">
        <f aca="false">IF((VLOOKUP($A50,Contacts!$AA:$AX,10,0))=0,"",(VLOOKUP($A50,Contacts!$AA:$AX,10,0)))</f>
        <v/>
      </c>
      <c r="Y50" s="176" t="str">
        <f aca="false">IF((VLOOKUP($A50,Contacts!$AA:$AX,11,0))=0,"",(VLOOKUP($A50,Contacts!$AA:$AX,11,0)))</f>
        <v/>
      </c>
    </row>
    <row r="51" customFormat="false" ht="12.75" hidden="false" customHeight="false" outlineLevel="0" collapsed="false">
      <c r="A51" s="78" t="s">
        <v>539</v>
      </c>
      <c r="B51" s="175" t="n">
        <f aca="false">'Detail Pipeline'!$AB$3</f>
        <v>37033.4099255787</v>
      </c>
      <c r="C51" s="175" t="str">
        <f aca="false">$C$46</f>
        <v>CONTINENTAL</v>
      </c>
      <c r="D51" s="176" t="str">
        <f aca="false">IF((VLOOKUP($A51,'Detail Pipeline'!$AA:$AX,2,0))=0,"",(VLOOKUP($A51,'Detail Pipeline'!$AA:$AX,2,0)))</f>
        <v/>
      </c>
      <c r="E51" s="176" t="str">
        <f aca="false">IF((VLOOKUP($A51,'Detail Pipeline'!$AA:$AX,3,0))=0,"",(VLOOKUP($A51,'Detail Pipeline'!$AA:$AX,3,0)))</f>
        <v/>
      </c>
      <c r="F51" s="176" t="str">
        <f aca="false">IF((VLOOKUP($A51,'Detail Pipeline'!$AA:$AX,4,0))=0,"",(VLOOKUP($A51,'Detail Pipeline'!$AA:$AX,4,0)))</f>
        <v/>
      </c>
      <c r="G51" s="176" t="str">
        <f aca="false">IF((VLOOKUP($A51,'Detail Pipeline'!$AA:$AX,5,0))=0,"",(VLOOKUP($A51,'Detail Pipeline'!$AA:$AX,5,0)))</f>
        <v/>
      </c>
      <c r="H51" s="176" t="str">
        <f aca="false">IF((VLOOKUP($A51,'Detail Pipeline'!$AA:$AX,6,0))=0,"",(VLOOKUP($A51,'Detail Pipeline'!$AA:$AX,6,0)))</f>
        <v/>
      </c>
      <c r="I51" s="176" t="str">
        <f aca="false">IF((VLOOKUP($A51,'Detail Pipeline'!$AA:$AX,7,0))=0,"",(VLOOKUP($A51,'Detail Pipeline'!$AA:$AX,7,0)))</f>
        <v/>
      </c>
      <c r="J51" s="176" t="str">
        <f aca="false">IF((VLOOKUP($A51,'Detail Pipeline'!$AA:$AX,8,0))=0,"",(VLOOKUP($A51,'Detail Pipeline'!$AA:$AX,8,0)))</f>
        <v/>
      </c>
      <c r="K51" s="176" t="str">
        <f aca="false">IF((VLOOKUP($A51,'Detail Pipeline'!$AA:$AX,9,0))=0,"",(VLOOKUP($A51,'Detail Pipeline'!$AA:$AX,9,0)))</f>
        <v/>
      </c>
      <c r="L51" s="176" t="str">
        <f aca="false">IF((VLOOKUP($A51,'Detail Pipeline'!$AA:$AX,10,0))=0,"",(VLOOKUP($A51,'Detail Pipeline'!$AA:$AX,10,0)))</f>
        <v/>
      </c>
      <c r="M51" s="176" t="str">
        <f aca="false">IF((VLOOKUP($A51,'Detail Pipeline'!$AA:$AX,11,0))=0,"",(VLOOKUP($A51,'Detail Pipeline'!$AA:$AX,11,0)))</f>
        <v/>
      </c>
      <c r="N51" s="176" t="str">
        <f aca="false">IF((VLOOKUP($A51,'Detail Pipeline'!$AA:$AX,12,0))=0,"",(VLOOKUP($A51,'Detail Pipeline'!$AA:$AX,12,0)))</f>
        <v/>
      </c>
      <c r="O51" s="176" t="str">
        <f aca="false">IF((VLOOKUP($A51,'Detail Pipeline'!$AA:$AX,13,0))=0,"",(VLOOKUP($A51,'Detail Pipeline'!$AA:$AX,13,0)))</f>
        <v/>
      </c>
      <c r="P51" s="176" t="str">
        <f aca="false">IF((VLOOKUP($A51,'Detail Pipeline'!$AA:$AX,14,0))=0,"",(VLOOKUP($A51,'Detail Pipeline'!$AA:$AX,14,0)))</f>
        <v/>
      </c>
      <c r="Q51" s="176" t="str">
        <f aca="false">IF((VLOOKUP($A51,'Detail Pipeline'!$AA:$AX,15,0))=0,"",(VLOOKUP($A51,'Detail Pipeline'!$AA:$AX,15,0)))</f>
        <v/>
      </c>
      <c r="R51" s="176" t="str">
        <f aca="false">IF((VLOOKUP($A51,'Detail Pipeline'!$AA:$AX,16,0))=0,"",(VLOOKUP($A51,'Detail Pipeline'!$AA:$AX,16,0)))</f>
        <v/>
      </c>
      <c r="S51" s="176" t="str">
        <f aca="false">IF((VLOOKUP($A51,Contacts!$AA:$AX,5,0))=0,"",(VLOOKUP($A51,Contacts!$AA:$AX,5,0)))</f>
        <v/>
      </c>
      <c r="T51" s="176" t="str">
        <f aca="false">IF((VLOOKUP($A51,Contacts!$AA:$AX,6,0))=0,"",(VLOOKUP($A51,Contacts!$AA:$AX,6,0)))</f>
        <v/>
      </c>
      <c r="U51" s="176" t="str">
        <f aca="false">IF((VLOOKUP($A51,Contacts!$AA:$AX,7,0))=0,"",(VLOOKUP($A51,Contacts!$AA:$AX,7,0)))</f>
        <v/>
      </c>
      <c r="V51" s="176" t="str">
        <f aca="false">IF((VLOOKUP($A51,Contacts!$AA:$AX,8,0))=0,"",(VLOOKUP($A51,Contacts!$AA:$AX,8,0)))</f>
        <v/>
      </c>
      <c r="W51" s="176" t="str">
        <f aca="false">IF((VLOOKUP($A51,Contacts!$AA:$AX,9,0))=0,"",(VLOOKUP($A51,Contacts!$AA:$AX,9,0)))</f>
        <v/>
      </c>
      <c r="X51" s="176" t="str">
        <f aca="false">IF((VLOOKUP($A51,Contacts!$AA:$AX,10,0))=0,"",(VLOOKUP($A51,Contacts!$AA:$AX,10,0)))</f>
        <v/>
      </c>
      <c r="Y51" s="176" t="str">
        <f aca="false">IF((VLOOKUP($A51,Contacts!$AA:$AX,11,0))=0,"",(VLOOKUP($A51,Contacts!$AA:$AX,11,0)))</f>
        <v/>
      </c>
    </row>
    <row r="52" customFormat="false" ht="12.75" hidden="false" customHeight="false" outlineLevel="0" collapsed="false">
      <c r="A52" s="78" t="s">
        <v>540</v>
      </c>
      <c r="B52" s="175" t="n">
        <f aca="false">'Detail Pipeline'!$AB$3</f>
        <v>37033.4099255787</v>
      </c>
      <c r="C52" s="175" t="str">
        <f aca="false">$C$46</f>
        <v>CONTINENTAL</v>
      </c>
      <c r="D52" s="176" t="str">
        <f aca="false">IF((VLOOKUP($A52,'Detail Pipeline'!$AA:$AX,2,0))=0,"",(VLOOKUP($A52,'Detail Pipeline'!$AA:$AX,2,0)))</f>
        <v/>
      </c>
      <c r="E52" s="176" t="str">
        <f aca="false">IF((VLOOKUP($A52,'Detail Pipeline'!$AA:$AX,3,0))=0,"",(VLOOKUP($A52,'Detail Pipeline'!$AA:$AX,3,0)))</f>
        <v/>
      </c>
      <c r="F52" s="176" t="str">
        <f aca="false">IF((VLOOKUP($A52,'Detail Pipeline'!$AA:$AX,4,0))=0,"",(VLOOKUP($A52,'Detail Pipeline'!$AA:$AX,4,0)))</f>
        <v/>
      </c>
      <c r="G52" s="176" t="str">
        <f aca="false">IF((VLOOKUP($A52,'Detail Pipeline'!$AA:$AX,5,0))=0,"",(VLOOKUP($A52,'Detail Pipeline'!$AA:$AX,5,0)))</f>
        <v/>
      </c>
      <c r="H52" s="176" t="str">
        <f aca="false">IF((VLOOKUP($A52,'Detail Pipeline'!$AA:$AX,6,0))=0,"",(VLOOKUP($A52,'Detail Pipeline'!$AA:$AX,6,0)))</f>
        <v/>
      </c>
      <c r="I52" s="176" t="str">
        <f aca="false">IF((VLOOKUP($A52,'Detail Pipeline'!$AA:$AX,7,0))=0,"",(VLOOKUP($A52,'Detail Pipeline'!$AA:$AX,7,0)))</f>
        <v/>
      </c>
      <c r="J52" s="176" t="str">
        <f aca="false">IF((VLOOKUP($A52,'Detail Pipeline'!$AA:$AX,8,0))=0,"",(VLOOKUP($A52,'Detail Pipeline'!$AA:$AX,8,0)))</f>
        <v/>
      </c>
      <c r="K52" s="176" t="str">
        <f aca="false">IF((VLOOKUP($A52,'Detail Pipeline'!$AA:$AX,9,0))=0,"",(VLOOKUP($A52,'Detail Pipeline'!$AA:$AX,9,0)))</f>
        <v/>
      </c>
      <c r="L52" s="176" t="str">
        <f aca="false">IF((VLOOKUP($A52,'Detail Pipeline'!$AA:$AX,10,0))=0,"",(VLOOKUP($A52,'Detail Pipeline'!$AA:$AX,10,0)))</f>
        <v/>
      </c>
      <c r="M52" s="176" t="str">
        <f aca="false">IF((VLOOKUP($A52,'Detail Pipeline'!$AA:$AX,11,0))=0,"",(VLOOKUP($A52,'Detail Pipeline'!$AA:$AX,11,0)))</f>
        <v/>
      </c>
      <c r="N52" s="176" t="str">
        <f aca="false">IF((VLOOKUP($A52,'Detail Pipeline'!$AA:$AX,12,0))=0,"",(VLOOKUP($A52,'Detail Pipeline'!$AA:$AX,12,0)))</f>
        <v/>
      </c>
      <c r="O52" s="176" t="str">
        <f aca="false">IF((VLOOKUP($A52,'Detail Pipeline'!$AA:$AX,13,0))=0,"",(VLOOKUP($A52,'Detail Pipeline'!$AA:$AX,13,0)))</f>
        <v/>
      </c>
      <c r="P52" s="176" t="str">
        <f aca="false">IF((VLOOKUP($A52,'Detail Pipeline'!$AA:$AX,14,0))=0,"",(VLOOKUP($A52,'Detail Pipeline'!$AA:$AX,14,0)))</f>
        <v/>
      </c>
      <c r="Q52" s="176" t="str">
        <f aca="false">IF((VLOOKUP($A52,'Detail Pipeline'!$AA:$AX,15,0))=0,"",(VLOOKUP($A52,'Detail Pipeline'!$AA:$AX,15,0)))</f>
        <v/>
      </c>
      <c r="R52" s="176" t="str">
        <f aca="false">IF((VLOOKUP($A52,'Detail Pipeline'!$AA:$AX,16,0))=0,"",(VLOOKUP($A52,'Detail Pipeline'!$AA:$AX,16,0)))</f>
        <v/>
      </c>
      <c r="S52" s="176" t="str">
        <f aca="false">IF((VLOOKUP($A52,Contacts!$AA:$AX,5,0))=0,"",(VLOOKUP($A52,Contacts!$AA:$AX,5,0)))</f>
        <v/>
      </c>
      <c r="T52" s="176" t="str">
        <f aca="false">IF((VLOOKUP($A52,Contacts!$AA:$AX,6,0))=0,"",(VLOOKUP($A52,Contacts!$AA:$AX,6,0)))</f>
        <v/>
      </c>
      <c r="U52" s="176" t="str">
        <f aca="false">IF((VLOOKUP($A52,Contacts!$AA:$AX,7,0))=0,"",(VLOOKUP($A52,Contacts!$AA:$AX,7,0)))</f>
        <v/>
      </c>
      <c r="V52" s="176" t="str">
        <f aca="false">IF((VLOOKUP($A52,Contacts!$AA:$AX,8,0))=0,"",(VLOOKUP($A52,Contacts!$AA:$AX,8,0)))</f>
        <v/>
      </c>
      <c r="W52" s="176" t="str">
        <f aca="false">IF((VLOOKUP($A52,Contacts!$AA:$AX,9,0))=0,"",(VLOOKUP($A52,Contacts!$AA:$AX,9,0)))</f>
        <v/>
      </c>
      <c r="X52" s="176" t="str">
        <f aca="false">IF((VLOOKUP($A52,Contacts!$AA:$AX,10,0))=0,"",(VLOOKUP($A52,Contacts!$AA:$AX,10,0)))</f>
        <v/>
      </c>
      <c r="Y52" s="176" t="str">
        <f aca="false">IF((VLOOKUP($A52,Contacts!$AA:$AX,11,0))=0,"",(VLOOKUP($A52,Contacts!$AA:$AX,11,0)))</f>
        <v/>
      </c>
    </row>
    <row r="53" customFormat="false" ht="12.75" hidden="false" customHeight="false" outlineLevel="0" collapsed="false">
      <c r="A53" s="22" t="s">
        <v>541</v>
      </c>
      <c r="B53" s="175" t="n">
        <f aca="false">'Detail Pipeline'!$AB$3</f>
        <v>37033.4099255787</v>
      </c>
      <c r="C53" s="175" t="str">
        <f aca="false">$C$46</f>
        <v>CONTINENTAL</v>
      </c>
      <c r="D53" s="176" t="str">
        <f aca="false">IF((VLOOKUP($A53,'Detail Pipeline'!$AA:$AX,2,0))=0,"",(VLOOKUP($A53,'Detail Pipeline'!$AA:$AX,2,0)))</f>
        <v/>
      </c>
      <c r="E53" s="176" t="str">
        <f aca="false">IF((VLOOKUP($A53,'Detail Pipeline'!$AA:$AX,3,0))=0,"",(VLOOKUP($A53,'Detail Pipeline'!$AA:$AX,3,0)))</f>
        <v/>
      </c>
      <c r="F53" s="176" t="str">
        <f aca="false">IF((VLOOKUP($A53,'Detail Pipeline'!$AA:$AX,4,0))=0,"",(VLOOKUP($A53,'Detail Pipeline'!$AA:$AX,4,0)))</f>
        <v/>
      </c>
      <c r="G53" s="176" t="str">
        <f aca="false">IF((VLOOKUP($A53,'Detail Pipeline'!$AA:$AX,5,0))=0,"",(VLOOKUP($A53,'Detail Pipeline'!$AA:$AX,5,0)))</f>
        <v/>
      </c>
      <c r="H53" s="176" t="str">
        <f aca="false">IF((VLOOKUP($A53,'Detail Pipeline'!$AA:$AX,6,0))=0,"",(VLOOKUP($A53,'Detail Pipeline'!$AA:$AX,6,0)))</f>
        <v/>
      </c>
      <c r="I53" s="176" t="str">
        <f aca="false">IF((VLOOKUP($A53,'Detail Pipeline'!$AA:$AX,7,0))=0,"",(VLOOKUP($A53,'Detail Pipeline'!$AA:$AX,7,0)))</f>
        <v/>
      </c>
      <c r="J53" s="176" t="str">
        <f aca="false">IF((VLOOKUP($A53,'Detail Pipeline'!$AA:$AX,8,0))=0,"",(VLOOKUP($A53,'Detail Pipeline'!$AA:$AX,8,0)))</f>
        <v/>
      </c>
      <c r="K53" s="176" t="str">
        <f aca="false">IF((VLOOKUP($A53,'Detail Pipeline'!$AA:$AX,9,0))=0,"",(VLOOKUP($A53,'Detail Pipeline'!$AA:$AX,9,0)))</f>
        <v/>
      </c>
      <c r="L53" s="176" t="str">
        <f aca="false">IF((VLOOKUP($A53,'Detail Pipeline'!$AA:$AX,10,0))=0,"",(VLOOKUP($A53,'Detail Pipeline'!$AA:$AX,10,0)))</f>
        <v/>
      </c>
      <c r="M53" s="176" t="str">
        <f aca="false">IF((VLOOKUP($A53,'Detail Pipeline'!$AA:$AX,11,0))=0,"",(VLOOKUP($A53,'Detail Pipeline'!$AA:$AX,11,0)))</f>
        <v/>
      </c>
      <c r="N53" s="176" t="str">
        <f aca="false">IF((VLOOKUP($A53,'Detail Pipeline'!$AA:$AX,12,0))=0,"",(VLOOKUP($A53,'Detail Pipeline'!$AA:$AX,12,0)))</f>
        <v/>
      </c>
      <c r="O53" s="176" t="str">
        <f aca="false">IF((VLOOKUP($A53,'Detail Pipeline'!$AA:$AX,13,0))=0,"",(VLOOKUP($A53,'Detail Pipeline'!$AA:$AX,13,0)))</f>
        <v/>
      </c>
      <c r="P53" s="176" t="str">
        <f aca="false">IF((VLOOKUP($A53,'Detail Pipeline'!$AA:$AX,14,0))=0,"",(VLOOKUP($A53,'Detail Pipeline'!$AA:$AX,14,0)))</f>
        <v/>
      </c>
      <c r="Q53" s="176" t="str">
        <f aca="false">IF((VLOOKUP($A53,'Detail Pipeline'!$AA:$AX,15,0))=0,"",(VLOOKUP($A53,'Detail Pipeline'!$AA:$AX,15,0)))</f>
        <v/>
      </c>
      <c r="R53" s="176" t="str">
        <f aca="false">IF((VLOOKUP($A53,'Detail Pipeline'!$AA:$AX,16,0))=0,"",(VLOOKUP($A53,'Detail Pipeline'!$AA:$AX,16,0)))</f>
        <v/>
      </c>
      <c r="S53" s="176" t="str">
        <f aca="false">IF((VLOOKUP($A53,Contacts!$AA:$AX,5,0))=0,"",(VLOOKUP($A53,Contacts!$AA:$AX,5,0)))</f>
        <v/>
      </c>
      <c r="T53" s="176" t="str">
        <f aca="false">IF((VLOOKUP($A53,Contacts!$AA:$AX,6,0))=0,"",(VLOOKUP($A53,Contacts!$AA:$AX,6,0)))</f>
        <v/>
      </c>
      <c r="U53" s="176" t="str">
        <f aca="false">IF((VLOOKUP($A53,Contacts!$AA:$AX,7,0))=0,"",(VLOOKUP($A53,Contacts!$AA:$AX,7,0)))</f>
        <v/>
      </c>
      <c r="V53" s="176" t="str">
        <f aca="false">IF((VLOOKUP($A53,Contacts!$AA:$AX,8,0))=0,"",(VLOOKUP($A53,Contacts!$AA:$AX,8,0)))</f>
        <v/>
      </c>
      <c r="W53" s="176" t="str">
        <f aca="false">IF((VLOOKUP($A53,Contacts!$AA:$AX,9,0))=0,"",(VLOOKUP($A53,Contacts!$AA:$AX,9,0)))</f>
        <v/>
      </c>
      <c r="X53" s="176" t="str">
        <f aca="false">IF((VLOOKUP($A53,Contacts!$AA:$AX,10,0))=0,"",(VLOOKUP($A53,Contacts!$AA:$AX,10,0)))</f>
        <v/>
      </c>
      <c r="Y53" s="176" t="str">
        <f aca="false">IF((VLOOKUP($A53,Contacts!$AA:$AX,11,0))=0,"",(VLOOKUP($A53,Contacts!$AA:$AX,11,0)))</f>
        <v/>
      </c>
    </row>
    <row r="54" customFormat="false" ht="12.75" hidden="false" customHeight="false" outlineLevel="0" collapsed="false">
      <c r="A54" s="6" t="s">
        <v>542</v>
      </c>
      <c r="B54" s="175" t="n">
        <f aca="false">'Detail Pipeline'!$AB$3</f>
        <v>37033.4099255787</v>
      </c>
      <c r="C54" s="175" t="str">
        <f aca="false">$C$46</f>
        <v>CONTINENTAL</v>
      </c>
      <c r="D54" s="176" t="str">
        <f aca="false">IF((VLOOKUP($A54,'Detail Pipeline'!$AA:$AX,2,0))=0,"",(VLOOKUP($A54,'Detail Pipeline'!$AA:$AX,2,0)))</f>
        <v/>
      </c>
      <c r="E54" s="176" t="str">
        <f aca="false">IF((VLOOKUP($A54,'Detail Pipeline'!$AA:$AX,3,0))=0,"",(VLOOKUP($A54,'Detail Pipeline'!$AA:$AX,3,0)))</f>
        <v/>
      </c>
      <c r="F54" s="176" t="str">
        <f aca="false">IF((VLOOKUP($A54,'Detail Pipeline'!$AA:$AX,4,0))=0,"",(VLOOKUP($A54,'Detail Pipeline'!$AA:$AX,4,0)))</f>
        <v/>
      </c>
      <c r="G54" s="176" t="str">
        <f aca="false">IF((VLOOKUP($A54,'Detail Pipeline'!$AA:$AX,5,0))=0,"",(VLOOKUP($A54,'Detail Pipeline'!$AA:$AX,5,0)))</f>
        <v/>
      </c>
      <c r="H54" s="176" t="str">
        <f aca="false">IF((VLOOKUP($A54,'Detail Pipeline'!$AA:$AX,6,0))=0,"",(VLOOKUP($A54,'Detail Pipeline'!$AA:$AX,6,0)))</f>
        <v/>
      </c>
      <c r="I54" s="176" t="str">
        <f aca="false">IF((VLOOKUP($A54,'Detail Pipeline'!$AA:$AX,7,0))=0,"",(VLOOKUP($A54,'Detail Pipeline'!$AA:$AX,7,0)))</f>
        <v/>
      </c>
      <c r="J54" s="176" t="str">
        <f aca="false">IF((VLOOKUP($A54,'Detail Pipeline'!$AA:$AX,8,0))=0,"",(VLOOKUP($A54,'Detail Pipeline'!$AA:$AX,8,0)))</f>
        <v/>
      </c>
      <c r="K54" s="176" t="str">
        <f aca="false">IF((VLOOKUP($A54,'Detail Pipeline'!$AA:$AX,9,0))=0,"",(VLOOKUP($A54,'Detail Pipeline'!$AA:$AX,9,0)))</f>
        <v/>
      </c>
      <c r="L54" s="176" t="str">
        <f aca="false">IF((VLOOKUP($A54,'Detail Pipeline'!$AA:$AX,10,0))=0,"",(VLOOKUP($A54,'Detail Pipeline'!$AA:$AX,10,0)))</f>
        <v/>
      </c>
      <c r="M54" s="176" t="str">
        <f aca="false">IF((VLOOKUP($A54,'Detail Pipeline'!$AA:$AX,11,0))=0,"",(VLOOKUP($A54,'Detail Pipeline'!$AA:$AX,11,0)))</f>
        <v/>
      </c>
      <c r="N54" s="176" t="str">
        <f aca="false">IF((VLOOKUP($A54,'Detail Pipeline'!$AA:$AX,12,0))=0,"",(VLOOKUP($A54,'Detail Pipeline'!$AA:$AX,12,0)))</f>
        <v/>
      </c>
      <c r="O54" s="176" t="str">
        <f aca="false">IF((VLOOKUP($A54,'Detail Pipeline'!$AA:$AX,13,0))=0,"",(VLOOKUP($A54,'Detail Pipeline'!$AA:$AX,13,0)))</f>
        <v/>
      </c>
      <c r="P54" s="176" t="str">
        <f aca="false">IF((VLOOKUP($A54,'Detail Pipeline'!$AA:$AX,14,0))=0,"",(VLOOKUP($A54,'Detail Pipeline'!$AA:$AX,14,0)))</f>
        <v/>
      </c>
      <c r="Q54" s="176" t="str">
        <f aca="false">IF((VLOOKUP($A54,'Detail Pipeline'!$AA:$AX,15,0))=0,"",(VLOOKUP($A54,'Detail Pipeline'!$AA:$AX,15,0)))</f>
        <v/>
      </c>
      <c r="R54" s="176" t="str">
        <f aca="false">IF((VLOOKUP($A54,'Detail Pipeline'!$AA:$AX,16,0))=0,"",(VLOOKUP($A54,'Detail Pipeline'!$AA:$AX,16,0)))</f>
        <v/>
      </c>
      <c r="S54" s="176" t="str">
        <f aca="false">IF((VLOOKUP($A54,Contacts!$AA:$AX,5,0))=0,"",(VLOOKUP($A54,Contacts!$AA:$AX,5,0)))</f>
        <v/>
      </c>
      <c r="T54" s="176" t="str">
        <f aca="false">IF((VLOOKUP($A54,Contacts!$AA:$AX,6,0))=0,"",(VLOOKUP($A54,Contacts!$AA:$AX,6,0)))</f>
        <v/>
      </c>
      <c r="U54" s="176" t="str">
        <f aca="false">IF((VLOOKUP($A54,Contacts!$AA:$AX,7,0))=0,"",(VLOOKUP($A54,Contacts!$AA:$AX,7,0)))</f>
        <v/>
      </c>
      <c r="V54" s="176" t="str">
        <f aca="false">IF((VLOOKUP($A54,Contacts!$AA:$AX,8,0))=0,"",(VLOOKUP($A54,Contacts!$AA:$AX,8,0)))</f>
        <v/>
      </c>
      <c r="W54" s="176" t="str">
        <f aca="false">IF((VLOOKUP($A54,Contacts!$AA:$AX,9,0))=0,"",(VLOOKUP($A54,Contacts!$AA:$AX,9,0)))</f>
        <v/>
      </c>
      <c r="X54" s="176" t="str">
        <f aca="false">IF((VLOOKUP($A54,Contacts!$AA:$AX,10,0))=0,"",(VLOOKUP($A54,Contacts!$AA:$AX,10,0)))</f>
        <v/>
      </c>
      <c r="Y54" s="176" t="str">
        <f aca="false">IF((VLOOKUP($A54,Contacts!$AA:$AX,11,0))=0,"",(VLOOKUP($A54,Contacts!$AA:$AX,11,0)))</f>
        <v/>
      </c>
    </row>
    <row r="55" customFormat="false" ht="12.75" hidden="false" customHeight="false" outlineLevel="0" collapsed="false">
      <c r="A55" s="100" t="s">
        <v>543</v>
      </c>
      <c r="B55" s="175" t="n">
        <f aca="false">'Detail Pipeline'!$AB$3</f>
        <v>37033.4099255787</v>
      </c>
      <c r="C55" s="175" t="str">
        <f aca="false">$C$46</f>
        <v>CONTINENTAL</v>
      </c>
      <c r="D55" s="176" t="str">
        <f aca="false">IF((VLOOKUP($A55,'Detail Pipeline'!$AA:$AX,2,0))=0,"",(VLOOKUP($A55,'Detail Pipeline'!$AA:$AX,2,0)))</f>
        <v/>
      </c>
      <c r="E55" s="176" t="str">
        <f aca="false">IF((VLOOKUP($A55,'Detail Pipeline'!$AA:$AX,3,0))=0,"",(VLOOKUP($A55,'Detail Pipeline'!$AA:$AX,3,0)))</f>
        <v/>
      </c>
      <c r="F55" s="176" t="str">
        <f aca="false">IF((VLOOKUP($A55,'Detail Pipeline'!$AA:$AX,4,0))=0,"",(VLOOKUP($A55,'Detail Pipeline'!$AA:$AX,4,0)))</f>
        <v/>
      </c>
      <c r="G55" s="176" t="str">
        <f aca="false">IF((VLOOKUP($A55,'Detail Pipeline'!$AA:$AX,5,0))=0,"",(VLOOKUP($A55,'Detail Pipeline'!$AA:$AX,5,0)))</f>
        <v/>
      </c>
      <c r="H55" s="176" t="str">
        <f aca="false">IF((VLOOKUP($A55,'Detail Pipeline'!$AA:$AX,6,0))=0,"",(VLOOKUP($A55,'Detail Pipeline'!$AA:$AX,6,0)))</f>
        <v/>
      </c>
      <c r="I55" s="176" t="str">
        <f aca="false">IF((VLOOKUP($A55,'Detail Pipeline'!$AA:$AX,7,0))=0,"",(VLOOKUP($A55,'Detail Pipeline'!$AA:$AX,7,0)))</f>
        <v/>
      </c>
      <c r="J55" s="176" t="str">
        <f aca="false">IF((VLOOKUP($A55,'Detail Pipeline'!$AA:$AX,8,0))=0,"",(VLOOKUP($A55,'Detail Pipeline'!$AA:$AX,8,0)))</f>
        <v/>
      </c>
      <c r="K55" s="176" t="str">
        <f aca="false">IF((VLOOKUP($A55,'Detail Pipeline'!$AA:$AX,9,0))=0,"",(VLOOKUP($A55,'Detail Pipeline'!$AA:$AX,9,0)))</f>
        <v/>
      </c>
      <c r="L55" s="176" t="str">
        <f aca="false">IF((VLOOKUP($A55,'Detail Pipeline'!$AA:$AX,10,0))=0,"",(VLOOKUP($A55,'Detail Pipeline'!$AA:$AX,10,0)))</f>
        <v/>
      </c>
      <c r="M55" s="176" t="str">
        <f aca="false">IF((VLOOKUP($A55,'Detail Pipeline'!$AA:$AX,11,0))=0,"",(VLOOKUP($A55,'Detail Pipeline'!$AA:$AX,11,0)))</f>
        <v/>
      </c>
      <c r="N55" s="176" t="str">
        <f aca="false">IF((VLOOKUP($A55,'Detail Pipeline'!$AA:$AX,12,0))=0,"",(VLOOKUP($A55,'Detail Pipeline'!$AA:$AX,12,0)))</f>
        <v/>
      </c>
      <c r="O55" s="176" t="str">
        <f aca="false">IF((VLOOKUP($A55,'Detail Pipeline'!$AA:$AX,13,0))=0,"",(VLOOKUP($A55,'Detail Pipeline'!$AA:$AX,13,0)))</f>
        <v/>
      </c>
      <c r="P55" s="176" t="str">
        <f aca="false">IF((VLOOKUP($A55,'Detail Pipeline'!$AA:$AX,14,0))=0,"",(VLOOKUP($A55,'Detail Pipeline'!$AA:$AX,14,0)))</f>
        <v/>
      </c>
      <c r="Q55" s="176" t="str">
        <f aca="false">IF((VLOOKUP($A55,'Detail Pipeline'!$AA:$AX,15,0))=0,"",(VLOOKUP($A55,'Detail Pipeline'!$AA:$AX,15,0)))</f>
        <v/>
      </c>
      <c r="R55" s="176" t="str">
        <f aca="false">IF((VLOOKUP($A55,'Detail Pipeline'!$AA:$AX,16,0))=0,"",(VLOOKUP($A55,'Detail Pipeline'!$AA:$AX,16,0)))</f>
        <v/>
      </c>
      <c r="S55" s="176" t="str">
        <f aca="false">IF((VLOOKUP($A55,Contacts!$AA:$AX,5,0))=0,"",(VLOOKUP($A55,Contacts!$AA:$AX,5,0)))</f>
        <v/>
      </c>
      <c r="T55" s="176" t="str">
        <f aca="false">IF((VLOOKUP($A55,Contacts!$AA:$AX,6,0))=0,"",(VLOOKUP($A55,Contacts!$AA:$AX,6,0)))</f>
        <v/>
      </c>
      <c r="U55" s="176" t="str">
        <f aca="false">IF((VLOOKUP($A55,Contacts!$AA:$AX,7,0))=0,"",(VLOOKUP($A55,Contacts!$AA:$AX,7,0)))</f>
        <v/>
      </c>
      <c r="V55" s="176" t="str">
        <f aca="false">IF((VLOOKUP($A55,Contacts!$AA:$AX,8,0))=0,"",(VLOOKUP($A55,Contacts!$AA:$AX,8,0)))</f>
        <v/>
      </c>
      <c r="W55" s="176" t="str">
        <f aca="false">IF((VLOOKUP($A55,Contacts!$AA:$AX,9,0))=0,"",(VLOOKUP($A55,Contacts!$AA:$AX,9,0)))</f>
        <v/>
      </c>
      <c r="X55" s="176" t="str">
        <f aca="false">IF((VLOOKUP($A55,Contacts!$AA:$AX,10,0))=0,"",(VLOOKUP($A55,Contacts!$AA:$AX,10,0)))</f>
        <v/>
      </c>
      <c r="Y55" s="176" t="str">
        <f aca="false">IF((VLOOKUP($A55,Contacts!$AA:$AX,11,0))=0,"",(VLOOKUP($A55,Contacts!$AA:$AX,11,0)))</f>
        <v/>
      </c>
    </row>
    <row r="56" customFormat="false" ht="12.75" hidden="false" customHeight="false" outlineLevel="0" collapsed="false">
      <c r="A56" s="100" t="s">
        <v>544</v>
      </c>
      <c r="B56" s="175" t="n">
        <f aca="false">'Detail Pipeline'!$AB$3</f>
        <v>37033.4099255787</v>
      </c>
      <c r="C56" s="175" t="str">
        <f aca="false">$C$46</f>
        <v>CONTINENTAL</v>
      </c>
      <c r="D56" s="176" t="str">
        <f aca="false">IF((VLOOKUP($A56,'Detail Pipeline'!$AA:$AX,2,0))=0,"",(VLOOKUP($A56,'Detail Pipeline'!$AA:$AX,2,0)))</f>
        <v/>
      </c>
      <c r="E56" s="176" t="str">
        <f aca="false">IF((VLOOKUP($A56,'Detail Pipeline'!$AA:$AX,3,0))=0,"",(VLOOKUP($A56,'Detail Pipeline'!$AA:$AX,3,0)))</f>
        <v/>
      </c>
      <c r="F56" s="176" t="str">
        <f aca="false">IF((VLOOKUP($A56,'Detail Pipeline'!$AA:$AX,4,0))=0,"",(VLOOKUP($A56,'Detail Pipeline'!$AA:$AX,4,0)))</f>
        <v/>
      </c>
      <c r="G56" s="176" t="str">
        <f aca="false">IF((VLOOKUP($A56,'Detail Pipeline'!$AA:$AX,5,0))=0,"",(VLOOKUP($A56,'Detail Pipeline'!$AA:$AX,5,0)))</f>
        <v/>
      </c>
      <c r="H56" s="176" t="str">
        <f aca="false">IF((VLOOKUP($A56,'Detail Pipeline'!$AA:$AX,6,0))=0,"",(VLOOKUP($A56,'Detail Pipeline'!$AA:$AX,6,0)))</f>
        <v/>
      </c>
      <c r="I56" s="176" t="str">
        <f aca="false">IF((VLOOKUP($A56,'Detail Pipeline'!$AA:$AX,7,0))=0,"",(VLOOKUP($A56,'Detail Pipeline'!$AA:$AX,7,0)))</f>
        <v/>
      </c>
      <c r="J56" s="176" t="str">
        <f aca="false">IF((VLOOKUP($A56,'Detail Pipeline'!$AA:$AX,8,0))=0,"",(VLOOKUP($A56,'Detail Pipeline'!$AA:$AX,8,0)))</f>
        <v/>
      </c>
      <c r="K56" s="176" t="str">
        <f aca="false">IF((VLOOKUP($A56,'Detail Pipeline'!$AA:$AX,9,0))=0,"",(VLOOKUP($A56,'Detail Pipeline'!$AA:$AX,9,0)))</f>
        <v/>
      </c>
      <c r="L56" s="176" t="str">
        <f aca="false">IF((VLOOKUP($A56,'Detail Pipeline'!$AA:$AX,10,0))=0,"",(VLOOKUP($A56,'Detail Pipeline'!$AA:$AX,10,0)))</f>
        <v/>
      </c>
      <c r="M56" s="176" t="str">
        <f aca="false">IF((VLOOKUP($A56,'Detail Pipeline'!$AA:$AX,11,0))=0,"",(VLOOKUP($A56,'Detail Pipeline'!$AA:$AX,11,0)))</f>
        <v/>
      </c>
      <c r="N56" s="176" t="str">
        <f aca="false">IF((VLOOKUP($A56,'Detail Pipeline'!$AA:$AX,12,0))=0,"",(VLOOKUP($A56,'Detail Pipeline'!$AA:$AX,12,0)))</f>
        <v/>
      </c>
      <c r="O56" s="176" t="str">
        <f aca="false">IF((VLOOKUP($A56,'Detail Pipeline'!$AA:$AX,13,0))=0,"",(VLOOKUP($A56,'Detail Pipeline'!$AA:$AX,13,0)))</f>
        <v/>
      </c>
      <c r="P56" s="176" t="str">
        <f aca="false">IF((VLOOKUP($A56,'Detail Pipeline'!$AA:$AX,14,0))=0,"",(VLOOKUP($A56,'Detail Pipeline'!$AA:$AX,14,0)))</f>
        <v/>
      </c>
      <c r="Q56" s="176" t="str">
        <f aca="false">IF((VLOOKUP($A56,'Detail Pipeline'!$AA:$AX,15,0))=0,"",(VLOOKUP($A56,'Detail Pipeline'!$AA:$AX,15,0)))</f>
        <v/>
      </c>
      <c r="R56" s="176" t="str">
        <f aca="false">IF((VLOOKUP($A56,'Detail Pipeline'!$AA:$AX,16,0))=0,"",(VLOOKUP($A56,'Detail Pipeline'!$AA:$AX,16,0)))</f>
        <v/>
      </c>
      <c r="S56" s="176" t="str">
        <f aca="false">IF((VLOOKUP($A56,Contacts!$AA:$AX,5,0))=0,"",(VLOOKUP($A56,Contacts!$AA:$AX,5,0)))</f>
        <v/>
      </c>
      <c r="T56" s="176" t="str">
        <f aca="false">IF((VLOOKUP($A56,Contacts!$AA:$AX,6,0))=0,"",(VLOOKUP($A56,Contacts!$AA:$AX,6,0)))</f>
        <v/>
      </c>
      <c r="U56" s="176" t="str">
        <f aca="false">IF((VLOOKUP($A56,Contacts!$AA:$AX,7,0))=0,"",(VLOOKUP($A56,Contacts!$AA:$AX,7,0)))</f>
        <v/>
      </c>
      <c r="V56" s="176" t="str">
        <f aca="false">IF((VLOOKUP($A56,Contacts!$AA:$AX,8,0))=0,"",(VLOOKUP($A56,Contacts!$AA:$AX,8,0)))</f>
        <v/>
      </c>
      <c r="W56" s="176" t="str">
        <f aca="false">IF((VLOOKUP($A56,Contacts!$AA:$AX,9,0))=0,"",(VLOOKUP($A56,Contacts!$AA:$AX,9,0)))</f>
        <v/>
      </c>
      <c r="X56" s="176" t="str">
        <f aca="false">IF((VLOOKUP($A56,Contacts!$AA:$AX,10,0))=0,"",(VLOOKUP($A56,Contacts!$AA:$AX,10,0)))</f>
        <v/>
      </c>
      <c r="Y56" s="176" t="str">
        <f aca="false">IF((VLOOKUP($A56,Contacts!$AA:$AX,11,0))=0,"",(VLOOKUP($A56,Contacts!$AA:$AX,11,0)))</f>
        <v/>
      </c>
    </row>
    <row r="57" customFormat="false" ht="12.75" hidden="false" customHeight="false" outlineLevel="0" collapsed="false">
      <c r="A57" s="100" t="s">
        <v>545</v>
      </c>
      <c r="B57" s="175" t="n">
        <f aca="false">'Detail Pipeline'!$AB$3</f>
        <v>37033.4099255787</v>
      </c>
      <c r="C57" s="175" t="str">
        <f aca="false">$C$46</f>
        <v>CONTINENTAL</v>
      </c>
      <c r="D57" s="176" t="str">
        <f aca="false">IF((VLOOKUP($A57,'Detail Pipeline'!$AA:$AX,2,0))=0,"",(VLOOKUP($A57,'Detail Pipeline'!$AA:$AX,2,0)))</f>
        <v/>
      </c>
      <c r="E57" s="176" t="str">
        <f aca="false">IF((VLOOKUP($A57,'Detail Pipeline'!$AA:$AX,3,0))=0,"",(VLOOKUP($A57,'Detail Pipeline'!$AA:$AX,3,0)))</f>
        <v/>
      </c>
      <c r="F57" s="176" t="str">
        <f aca="false">IF((VLOOKUP($A57,'Detail Pipeline'!$AA:$AX,4,0))=0,"",(VLOOKUP($A57,'Detail Pipeline'!$AA:$AX,4,0)))</f>
        <v/>
      </c>
      <c r="G57" s="176" t="str">
        <f aca="false">IF((VLOOKUP($A57,'Detail Pipeline'!$AA:$AX,5,0))=0,"",(VLOOKUP($A57,'Detail Pipeline'!$AA:$AX,5,0)))</f>
        <v/>
      </c>
      <c r="H57" s="176" t="str">
        <f aca="false">IF((VLOOKUP($A57,'Detail Pipeline'!$AA:$AX,6,0))=0,"",(VLOOKUP($A57,'Detail Pipeline'!$AA:$AX,6,0)))</f>
        <v/>
      </c>
      <c r="I57" s="176" t="str">
        <f aca="false">IF((VLOOKUP($A57,'Detail Pipeline'!$AA:$AX,7,0))=0,"",(VLOOKUP($A57,'Detail Pipeline'!$AA:$AX,7,0)))</f>
        <v/>
      </c>
      <c r="J57" s="176" t="str">
        <f aca="false">IF((VLOOKUP($A57,'Detail Pipeline'!$AA:$AX,8,0))=0,"",(VLOOKUP($A57,'Detail Pipeline'!$AA:$AX,8,0)))</f>
        <v/>
      </c>
      <c r="K57" s="176" t="str">
        <f aca="false">IF((VLOOKUP($A57,'Detail Pipeline'!$AA:$AX,9,0))=0,"",(VLOOKUP($A57,'Detail Pipeline'!$AA:$AX,9,0)))</f>
        <v/>
      </c>
      <c r="L57" s="176" t="str">
        <f aca="false">IF((VLOOKUP($A57,'Detail Pipeline'!$AA:$AX,10,0))=0,"",(VLOOKUP($A57,'Detail Pipeline'!$AA:$AX,10,0)))</f>
        <v/>
      </c>
      <c r="M57" s="176" t="str">
        <f aca="false">IF((VLOOKUP($A57,'Detail Pipeline'!$AA:$AX,11,0))=0,"",(VLOOKUP($A57,'Detail Pipeline'!$AA:$AX,11,0)))</f>
        <v/>
      </c>
      <c r="N57" s="176" t="str">
        <f aca="false">IF((VLOOKUP($A57,'Detail Pipeline'!$AA:$AX,12,0))=0,"",(VLOOKUP($A57,'Detail Pipeline'!$AA:$AX,12,0)))</f>
        <v/>
      </c>
      <c r="O57" s="176" t="str">
        <f aca="false">IF((VLOOKUP($A57,'Detail Pipeline'!$AA:$AX,13,0))=0,"",(VLOOKUP($A57,'Detail Pipeline'!$AA:$AX,13,0)))</f>
        <v/>
      </c>
      <c r="P57" s="176" t="str">
        <f aca="false">IF((VLOOKUP($A57,'Detail Pipeline'!$AA:$AX,14,0))=0,"",(VLOOKUP($A57,'Detail Pipeline'!$AA:$AX,14,0)))</f>
        <v/>
      </c>
      <c r="Q57" s="176" t="str">
        <f aca="false">IF((VLOOKUP($A57,'Detail Pipeline'!$AA:$AX,15,0))=0,"",(VLOOKUP($A57,'Detail Pipeline'!$AA:$AX,15,0)))</f>
        <v/>
      </c>
      <c r="R57" s="176" t="str">
        <f aca="false">IF((VLOOKUP($A57,'Detail Pipeline'!$AA:$AX,16,0))=0,"",(VLOOKUP($A57,'Detail Pipeline'!$AA:$AX,16,0)))</f>
        <v/>
      </c>
      <c r="S57" s="176" t="str">
        <f aca="false">IF((VLOOKUP($A57,Contacts!$AA:$AX,5,0))=0,"",(VLOOKUP($A57,Contacts!$AA:$AX,5,0)))</f>
        <v/>
      </c>
      <c r="T57" s="176" t="str">
        <f aca="false">IF((VLOOKUP($A57,Contacts!$AA:$AX,6,0))=0,"",(VLOOKUP($A57,Contacts!$AA:$AX,6,0)))</f>
        <v/>
      </c>
      <c r="U57" s="176" t="str">
        <f aca="false">IF((VLOOKUP($A57,Contacts!$AA:$AX,7,0))=0,"",(VLOOKUP($A57,Contacts!$AA:$AX,7,0)))</f>
        <v/>
      </c>
      <c r="V57" s="176" t="str">
        <f aca="false">IF((VLOOKUP($A57,Contacts!$AA:$AX,8,0))=0,"",(VLOOKUP($A57,Contacts!$AA:$AX,8,0)))</f>
        <v/>
      </c>
      <c r="W57" s="176" t="str">
        <f aca="false">IF((VLOOKUP($A57,Contacts!$AA:$AX,9,0))=0,"",(VLOOKUP($A57,Contacts!$AA:$AX,9,0)))</f>
        <v/>
      </c>
      <c r="X57" s="176" t="str">
        <f aca="false">IF((VLOOKUP($A57,Contacts!$AA:$AX,10,0))=0,"",(VLOOKUP($A57,Contacts!$AA:$AX,10,0)))</f>
        <v/>
      </c>
      <c r="Y57" s="176" t="str">
        <f aca="false">IF((VLOOKUP($A57,Contacts!$AA:$AX,11,0))=0,"",(VLOOKUP($A57,Contacts!$AA:$AX,11,0)))</f>
        <v/>
      </c>
    </row>
    <row r="58" customFormat="false" ht="12.75" hidden="false" customHeight="false" outlineLevel="0" collapsed="false">
      <c r="A58" s="100" t="s">
        <v>546</v>
      </c>
      <c r="B58" s="175" t="n">
        <f aca="false">'Detail Pipeline'!$AB$3</f>
        <v>37033.4099255787</v>
      </c>
      <c r="C58" s="175" t="str">
        <f aca="false">$C$46</f>
        <v>CONTINENTAL</v>
      </c>
      <c r="D58" s="176" t="str">
        <f aca="false">IF((VLOOKUP($A58,'Detail Pipeline'!$AA:$AX,2,0))=0,"",(VLOOKUP($A58,'Detail Pipeline'!$AA:$AX,2,0)))</f>
        <v/>
      </c>
      <c r="E58" s="176" t="str">
        <f aca="false">IF((VLOOKUP($A58,'Detail Pipeline'!$AA:$AX,3,0))=0,"",(VLOOKUP($A58,'Detail Pipeline'!$AA:$AX,3,0)))</f>
        <v/>
      </c>
      <c r="F58" s="176" t="str">
        <f aca="false">IF((VLOOKUP($A58,'Detail Pipeline'!$AA:$AX,4,0))=0,"",(VLOOKUP($A58,'Detail Pipeline'!$AA:$AX,4,0)))</f>
        <v/>
      </c>
      <c r="G58" s="176" t="str">
        <f aca="false">IF((VLOOKUP($A58,'Detail Pipeline'!$AA:$AX,5,0))=0,"",(VLOOKUP($A58,'Detail Pipeline'!$AA:$AX,5,0)))</f>
        <v/>
      </c>
      <c r="H58" s="176" t="str">
        <f aca="false">IF((VLOOKUP($A58,'Detail Pipeline'!$AA:$AX,6,0))=0,"",(VLOOKUP($A58,'Detail Pipeline'!$AA:$AX,6,0)))</f>
        <v/>
      </c>
      <c r="I58" s="176" t="str">
        <f aca="false">IF((VLOOKUP($A58,'Detail Pipeline'!$AA:$AX,7,0))=0,"",(VLOOKUP($A58,'Detail Pipeline'!$AA:$AX,7,0)))</f>
        <v/>
      </c>
      <c r="J58" s="176" t="str">
        <f aca="false">IF((VLOOKUP($A58,'Detail Pipeline'!$AA:$AX,8,0))=0,"",(VLOOKUP($A58,'Detail Pipeline'!$AA:$AX,8,0)))</f>
        <v/>
      </c>
      <c r="K58" s="176" t="str">
        <f aca="false">IF((VLOOKUP($A58,'Detail Pipeline'!$AA:$AX,9,0))=0,"",(VLOOKUP($A58,'Detail Pipeline'!$AA:$AX,9,0)))</f>
        <v/>
      </c>
      <c r="L58" s="176" t="str">
        <f aca="false">IF((VLOOKUP($A58,'Detail Pipeline'!$AA:$AX,10,0))=0,"",(VLOOKUP($A58,'Detail Pipeline'!$AA:$AX,10,0)))</f>
        <v/>
      </c>
      <c r="M58" s="176" t="str">
        <f aca="false">IF((VLOOKUP($A58,'Detail Pipeline'!$AA:$AX,11,0))=0,"",(VLOOKUP($A58,'Detail Pipeline'!$AA:$AX,11,0)))</f>
        <v/>
      </c>
      <c r="N58" s="176" t="str">
        <f aca="false">IF((VLOOKUP($A58,'Detail Pipeline'!$AA:$AX,12,0))=0,"",(VLOOKUP($A58,'Detail Pipeline'!$AA:$AX,12,0)))</f>
        <v/>
      </c>
      <c r="O58" s="176" t="str">
        <f aca="false">IF((VLOOKUP($A58,'Detail Pipeline'!$AA:$AX,13,0))=0,"",(VLOOKUP($A58,'Detail Pipeline'!$AA:$AX,13,0)))</f>
        <v/>
      </c>
      <c r="P58" s="176" t="str">
        <f aca="false">IF((VLOOKUP($A58,'Detail Pipeline'!$AA:$AX,14,0))=0,"",(VLOOKUP($A58,'Detail Pipeline'!$AA:$AX,14,0)))</f>
        <v/>
      </c>
      <c r="Q58" s="176" t="str">
        <f aca="false">IF((VLOOKUP($A58,'Detail Pipeline'!$AA:$AX,15,0))=0,"",(VLOOKUP($A58,'Detail Pipeline'!$AA:$AX,15,0)))</f>
        <v/>
      </c>
      <c r="R58" s="176" t="str">
        <f aca="false">IF((VLOOKUP($A58,'Detail Pipeline'!$AA:$AX,16,0))=0,"",(VLOOKUP($A58,'Detail Pipeline'!$AA:$AX,16,0)))</f>
        <v/>
      </c>
      <c r="S58" s="176" t="str">
        <f aca="false">IF((VLOOKUP($A58,Contacts!$AA:$AX,5,0))=0,"",(VLOOKUP($A58,Contacts!$AA:$AX,5,0)))</f>
        <v/>
      </c>
      <c r="T58" s="176" t="str">
        <f aca="false">IF((VLOOKUP($A58,Contacts!$AA:$AX,6,0))=0,"",(VLOOKUP($A58,Contacts!$AA:$AX,6,0)))</f>
        <v/>
      </c>
      <c r="U58" s="176" t="str">
        <f aca="false">IF((VLOOKUP($A58,Contacts!$AA:$AX,7,0))=0,"",(VLOOKUP($A58,Contacts!$AA:$AX,7,0)))</f>
        <v/>
      </c>
      <c r="V58" s="176" t="str">
        <f aca="false">IF((VLOOKUP($A58,Contacts!$AA:$AX,8,0))=0,"",(VLOOKUP($A58,Contacts!$AA:$AX,8,0)))</f>
        <v/>
      </c>
      <c r="W58" s="176" t="str">
        <f aca="false">IF((VLOOKUP($A58,Contacts!$AA:$AX,9,0))=0,"",(VLOOKUP($A58,Contacts!$AA:$AX,9,0)))</f>
        <v/>
      </c>
      <c r="X58" s="176" t="str">
        <f aca="false">IF((VLOOKUP($A58,Contacts!$AA:$AX,10,0))=0,"",(VLOOKUP($A58,Contacts!$AA:$AX,10,0)))</f>
        <v/>
      </c>
      <c r="Y58" s="176" t="str">
        <f aca="false">IF((VLOOKUP($A58,Contacts!$AA:$AX,11,0))=0,"",(VLOOKUP($A58,Contacts!$AA:$AX,11,0)))</f>
        <v/>
      </c>
    </row>
    <row r="59" customFormat="false" ht="12.75" hidden="false" customHeight="false" outlineLevel="0" collapsed="false">
      <c r="A59" s="100" t="s">
        <v>547</v>
      </c>
      <c r="B59" s="175" t="n">
        <f aca="false">'Detail Pipeline'!$AB$3</f>
        <v>37033.4099255787</v>
      </c>
      <c r="C59" s="175" t="str">
        <f aca="false">$C$46</f>
        <v>CONTINENTAL</v>
      </c>
      <c r="D59" s="176" t="str">
        <f aca="false">IF((VLOOKUP($A59,'Detail Pipeline'!$AA:$AX,2,0))=0,"",(VLOOKUP($A59,'Detail Pipeline'!$AA:$AX,2,0)))</f>
        <v/>
      </c>
      <c r="E59" s="176" t="str">
        <f aca="false">IF((VLOOKUP($A59,'Detail Pipeline'!$AA:$AX,3,0))=0,"",(VLOOKUP($A59,'Detail Pipeline'!$AA:$AX,3,0)))</f>
        <v/>
      </c>
      <c r="F59" s="176" t="str">
        <f aca="false">IF((VLOOKUP($A59,'Detail Pipeline'!$AA:$AX,4,0))=0,"",(VLOOKUP($A59,'Detail Pipeline'!$AA:$AX,4,0)))</f>
        <v/>
      </c>
      <c r="G59" s="176" t="str">
        <f aca="false">IF((VLOOKUP($A59,'Detail Pipeline'!$AA:$AX,5,0))=0,"",(VLOOKUP($A59,'Detail Pipeline'!$AA:$AX,5,0)))</f>
        <v/>
      </c>
      <c r="H59" s="176" t="str">
        <f aca="false">IF((VLOOKUP($A59,'Detail Pipeline'!$AA:$AX,6,0))=0,"",(VLOOKUP($A59,'Detail Pipeline'!$AA:$AX,6,0)))</f>
        <v/>
      </c>
      <c r="I59" s="176" t="str">
        <f aca="false">IF((VLOOKUP($A59,'Detail Pipeline'!$AA:$AX,7,0))=0,"",(VLOOKUP($A59,'Detail Pipeline'!$AA:$AX,7,0)))</f>
        <v/>
      </c>
      <c r="J59" s="176" t="str">
        <f aca="false">IF((VLOOKUP($A59,'Detail Pipeline'!$AA:$AX,8,0))=0,"",(VLOOKUP($A59,'Detail Pipeline'!$AA:$AX,8,0)))</f>
        <v/>
      </c>
      <c r="K59" s="176" t="str">
        <f aca="false">IF((VLOOKUP($A59,'Detail Pipeline'!$AA:$AX,9,0))=0,"",(VLOOKUP($A59,'Detail Pipeline'!$AA:$AX,9,0)))</f>
        <v/>
      </c>
      <c r="L59" s="176" t="str">
        <f aca="false">IF((VLOOKUP($A59,'Detail Pipeline'!$AA:$AX,10,0))=0,"",(VLOOKUP($A59,'Detail Pipeline'!$AA:$AX,10,0)))</f>
        <v/>
      </c>
      <c r="M59" s="176" t="str">
        <f aca="false">IF((VLOOKUP($A59,'Detail Pipeline'!$AA:$AX,11,0))=0,"",(VLOOKUP($A59,'Detail Pipeline'!$AA:$AX,11,0)))</f>
        <v/>
      </c>
      <c r="N59" s="176" t="str">
        <f aca="false">IF((VLOOKUP($A59,'Detail Pipeline'!$AA:$AX,12,0))=0,"",(VLOOKUP($A59,'Detail Pipeline'!$AA:$AX,12,0)))</f>
        <v/>
      </c>
      <c r="O59" s="176" t="str">
        <f aca="false">IF((VLOOKUP($A59,'Detail Pipeline'!$AA:$AX,13,0))=0,"",(VLOOKUP($A59,'Detail Pipeline'!$AA:$AX,13,0)))</f>
        <v/>
      </c>
      <c r="P59" s="176" t="str">
        <f aca="false">IF((VLOOKUP($A59,'Detail Pipeline'!$AA:$AX,14,0))=0,"",(VLOOKUP($A59,'Detail Pipeline'!$AA:$AX,14,0)))</f>
        <v/>
      </c>
      <c r="Q59" s="176" t="str">
        <f aca="false">IF((VLOOKUP($A59,'Detail Pipeline'!$AA:$AX,15,0))=0,"",(VLOOKUP($A59,'Detail Pipeline'!$AA:$AX,15,0)))</f>
        <v/>
      </c>
      <c r="R59" s="176" t="str">
        <f aca="false">IF((VLOOKUP($A59,'Detail Pipeline'!$AA:$AX,16,0))=0,"",(VLOOKUP($A59,'Detail Pipeline'!$AA:$AX,16,0)))</f>
        <v/>
      </c>
      <c r="S59" s="176" t="str">
        <f aca="false">IF((VLOOKUP($A59,Contacts!$AA:$AX,5,0))=0,"",(VLOOKUP($A59,Contacts!$AA:$AX,5,0)))</f>
        <v/>
      </c>
      <c r="T59" s="176" t="str">
        <f aca="false">IF((VLOOKUP($A59,Contacts!$AA:$AX,6,0))=0,"",(VLOOKUP($A59,Contacts!$AA:$AX,6,0)))</f>
        <v/>
      </c>
      <c r="U59" s="176" t="str">
        <f aca="false">IF((VLOOKUP($A59,Contacts!$AA:$AX,7,0))=0,"",(VLOOKUP($A59,Contacts!$AA:$AX,7,0)))</f>
        <v/>
      </c>
      <c r="V59" s="176" t="str">
        <f aca="false">IF((VLOOKUP($A59,Contacts!$AA:$AX,8,0))=0,"",(VLOOKUP($A59,Contacts!$AA:$AX,8,0)))</f>
        <v/>
      </c>
      <c r="W59" s="176" t="str">
        <f aca="false">IF((VLOOKUP($A59,Contacts!$AA:$AX,9,0))=0,"",(VLOOKUP($A59,Contacts!$AA:$AX,9,0)))</f>
        <v/>
      </c>
      <c r="X59" s="176" t="str">
        <f aca="false">IF((VLOOKUP($A59,Contacts!$AA:$AX,10,0))=0,"",(VLOOKUP($A59,Contacts!$AA:$AX,10,0)))</f>
        <v/>
      </c>
      <c r="Y59" s="176" t="str">
        <f aca="false">IF((VLOOKUP($A59,Contacts!$AA:$AX,11,0))=0,"",(VLOOKUP($A59,Contacts!$AA:$AX,11,0)))</f>
        <v/>
      </c>
    </row>
    <row r="60" customFormat="false" ht="12.75" hidden="false" customHeight="false" outlineLevel="0" collapsed="false">
      <c r="A60" s="22" t="s">
        <v>548</v>
      </c>
      <c r="B60" s="175" t="n">
        <f aca="false">'Detail Pipeline'!$AB$3</f>
        <v>37033.4099255787</v>
      </c>
      <c r="C60" s="175" t="str">
        <f aca="false">$C$46</f>
        <v>CONTINENTAL</v>
      </c>
      <c r="D60" s="176" t="str">
        <f aca="false">IF((VLOOKUP($A60,'Detail Pipeline'!$AA:$AX,2,0))=0,"",(VLOOKUP($A60,'Detail Pipeline'!$AA:$AX,2,0)))</f>
        <v/>
      </c>
      <c r="E60" s="176" t="str">
        <f aca="false">IF((VLOOKUP($A60,'Detail Pipeline'!$AA:$AX,3,0))=0,"",(VLOOKUP($A60,'Detail Pipeline'!$AA:$AX,3,0)))</f>
        <v/>
      </c>
      <c r="F60" s="176" t="str">
        <f aca="false">IF((VLOOKUP($A60,'Detail Pipeline'!$AA:$AX,4,0))=0,"",(VLOOKUP($A60,'Detail Pipeline'!$AA:$AX,4,0)))</f>
        <v/>
      </c>
      <c r="G60" s="176" t="str">
        <f aca="false">IF((VLOOKUP($A60,'Detail Pipeline'!$AA:$AX,5,0))=0,"",(VLOOKUP($A60,'Detail Pipeline'!$AA:$AX,5,0)))</f>
        <v/>
      </c>
      <c r="H60" s="176" t="str">
        <f aca="false">IF((VLOOKUP($A60,'Detail Pipeline'!$AA:$AX,6,0))=0,"",(VLOOKUP($A60,'Detail Pipeline'!$AA:$AX,6,0)))</f>
        <v/>
      </c>
      <c r="I60" s="176" t="str">
        <f aca="false">IF((VLOOKUP($A60,'Detail Pipeline'!$AA:$AX,7,0))=0,"",(VLOOKUP($A60,'Detail Pipeline'!$AA:$AX,7,0)))</f>
        <v/>
      </c>
      <c r="J60" s="176" t="str">
        <f aca="false">IF((VLOOKUP($A60,'Detail Pipeline'!$AA:$AX,8,0))=0,"",(VLOOKUP($A60,'Detail Pipeline'!$AA:$AX,8,0)))</f>
        <v/>
      </c>
      <c r="K60" s="176" t="str">
        <f aca="false">IF((VLOOKUP($A60,'Detail Pipeline'!$AA:$AX,9,0))=0,"",(VLOOKUP($A60,'Detail Pipeline'!$AA:$AX,9,0)))</f>
        <v/>
      </c>
      <c r="L60" s="176" t="str">
        <f aca="false">IF((VLOOKUP($A60,'Detail Pipeline'!$AA:$AX,10,0))=0,"",(VLOOKUP($A60,'Detail Pipeline'!$AA:$AX,10,0)))</f>
        <v/>
      </c>
      <c r="M60" s="176" t="str">
        <f aca="false">IF((VLOOKUP($A60,'Detail Pipeline'!$AA:$AX,11,0))=0,"",(VLOOKUP($A60,'Detail Pipeline'!$AA:$AX,11,0)))</f>
        <v/>
      </c>
      <c r="N60" s="176" t="str">
        <f aca="false">IF((VLOOKUP($A60,'Detail Pipeline'!$AA:$AX,12,0))=0,"",(VLOOKUP($A60,'Detail Pipeline'!$AA:$AX,12,0)))</f>
        <v/>
      </c>
      <c r="O60" s="176" t="str">
        <f aca="false">IF((VLOOKUP($A60,'Detail Pipeline'!$AA:$AX,13,0))=0,"",(VLOOKUP($A60,'Detail Pipeline'!$AA:$AX,13,0)))</f>
        <v/>
      </c>
      <c r="P60" s="176" t="str">
        <f aca="false">IF((VLOOKUP($A60,'Detail Pipeline'!$AA:$AX,14,0))=0,"",(VLOOKUP($A60,'Detail Pipeline'!$AA:$AX,14,0)))</f>
        <v/>
      </c>
      <c r="Q60" s="176" t="str">
        <f aca="false">IF((VLOOKUP($A60,'Detail Pipeline'!$AA:$AX,15,0))=0,"",(VLOOKUP($A60,'Detail Pipeline'!$AA:$AX,15,0)))</f>
        <v/>
      </c>
      <c r="R60" s="176" t="str">
        <f aca="false">IF((VLOOKUP($A60,'Detail Pipeline'!$AA:$AX,16,0))=0,"",(VLOOKUP($A60,'Detail Pipeline'!$AA:$AX,16,0)))</f>
        <v/>
      </c>
      <c r="S60" s="176" t="str">
        <f aca="false">IF((VLOOKUP($A60,Contacts!$AA:$AX,5,0))=0,"",(VLOOKUP($A60,Contacts!$AA:$AX,5,0)))</f>
        <v/>
      </c>
      <c r="T60" s="176" t="str">
        <f aca="false">IF((VLOOKUP($A60,Contacts!$AA:$AX,6,0))=0,"",(VLOOKUP($A60,Contacts!$AA:$AX,6,0)))</f>
        <v/>
      </c>
      <c r="U60" s="176" t="str">
        <f aca="false">IF((VLOOKUP($A60,Contacts!$AA:$AX,7,0))=0,"",(VLOOKUP($A60,Contacts!$AA:$AX,7,0)))</f>
        <v/>
      </c>
      <c r="V60" s="176" t="str">
        <f aca="false">IF((VLOOKUP($A60,Contacts!$AA:$AX,8,0))=0,"",(VLOOKUP($A60,Contacts!$AA:$AX,8,0)))</f>
        <v/>
      </c>
      <c r="W60" s="176" t="str">
        <f aca="false">IF((VLOOKUP($A60,Contacts!$AA:$AX,9,0))=0,"",(VLOOKUP($A60,Contacts!$AA:$AX,9,0)))</f>
        <v/>
      </c>
      <c r="X60" s="176" t="str">
        <f aca="false">IF((VLOOKUP($A60,Contacts!$AA:$AX,10,0))=0,"",(VLOOKUP($A60,Contacts!$AA:$AX,10,0)))</f>
        <v/>
      </c>
      <c r="Y60" s="176" t="str">
        <f aca="false">IF((VLOOKUP($A60,Contacts!$AA:$AX,11,0))=0,"",(VLOOKUP($A60,Contacts!$AA:$AX,11,0)))</f>
        <v/>
      </c>
    </row>
    <row r="61" customFormat="false" ht="12.75" hidden="false" customHeight="false" outlineLevel="0" collapsed="false">
      <c r="A61" s="22" t="s">
        <v>549</v>
      </c>
      <c r="B61" s="175" t="n">
        <f aca="false">'Detail Pipeline'!$AB$3</f>
        <v>37033.4099255787</v>
      </c>
      <c r="C61" s="175" t="str">
        <f aca="false">$C$46</f>
        <v>CONTINENTAL</v>
      </c>
      <c r="D61" s="176" t="str">
        <f aca="false">IF((VLOOKUP($A61,'Detail Pipeline'!$AA:$AX,2,0))=0,"",(VLOOKUP($A61,'Detail Pipeline'!$AA:$AX,2,0)))</f>
        <v/>
      </c>
      <c r="E61" s="176" t="str">
        <f aca="false">IF((VLOOKUP($A61,'Detail Pipeline'!$AA:$AX,3,0))=0,"",(VLOOKUP($A61,'Detail Pipeline'!$AA:$AX,3,0)))</f>
        <v/>
      </c>
      <c r="F61" s="176" t="str">
        <f aca="false">IF((VLOOKUP($A61,'Detail Pipeline'!$AA:$AX,4,0))=0,"",(VLOOKUP($A61,'Detail Pipeline'!$AA:$AX,4,0)))</f>
        <v/>
      </c>
      <c r="G61" s="176" t="str">
        <f aca="false">IF((VLOOKUP($A61,'Detail Pipeline'!$AA:$AX,5,0))=0,"",(VLOOKUP($A61,'Detail Pipeline'!$AA:$AX,5,0)))</f>
        <v/>
      </c>
      <c r="H61" s="176" t="str">
        <f aca="false">IF((VLOOKUP($A61,'Detail Pipeline'!$AA:$AX,6,0))=0,"",(VLOOKUP($A61,'Detail Pipeline'!$AA:$AX,6,0)))</f>
        <v/>
      </c>
      <c r="I61" s="176" t="str">
        <f aca="false">IF((VLOOKUP($A61,'Detail Pipeline'!$AA:$AX,7,0))=0,"",(VLOOKUP($A61,'Detail Pipeline'!$AA:$AX,7,0)))</f>
        <v/>
      </c>
      <c r="J61" s="176" t="str">
        <f aca="false">IF((VLOOKUP($A61,'Detail Pipeline'!$AA:$AX,8,0))=0,"",(VLOOKUP($A61,'Detail Pipeline'!$AA:$AX,8,0)))</f>
        <v/>
      </c>
      <c r="K61" s="176" t="str">
        <f aca="false">IF((VLOOKUP($A61,'Detail Pipeline'!$AA:$AX,9,0))=0,"",(VLOOKUP($A61,'Detail Pipeline'!$AA:$AX,9,0)))</f>
        <v/>
      </c>
      <c r="L61" s="176" t="str">
        <f aca="false">IF((VLOOKUP($A61,'Detail Pipeline'!$AA:$AX,10,0))=0,"",(VLOOKUP($A61,'Detail Pipeline'!$AA:$AX,10,0)))</f>
        <v/>
      </c>
      <c r="M61" s="176" t="str">
        <f aca="false">IF((VLOOKUP($A61,'Detail Pipeline'!$AA:$AX,11,0))=0,"",(VLOOKUP($A61,'Detail Pipeline'!$AA:$AX,11,0)))</f>
        <v/>
      </c>
      <c r="N61" s="176" t="str">
        <f aca="false">IF((VLOOKUP($A61,'Detail Pipeline'!$AA:$AX,12,0))=0,"",(VLOOKUP($A61,'Detail Pipeline'!$AA:$AX,12,0)))</f>
        <v/>
      </c>
      <c r="O61" s="176" t="str">
        <f aca="false">IF((VLOOKUP($A61,'Detail Pipeline'!$AA:$AX,13,0))=0,"",(VLOOKUP($A61,'Detail Pipeline'!$AA:$AX,13,0)))</f>
        <v/>
      </c>
      <c r="P61" s="176" t="str">
        <f aca="false">IF((VLOOKUP($A61,'Detail Pipeline'!$AA:$AX,14,0))=0,"",(VLOOKUP($A61,'Detail Pipeline'!$AA:$AX,14,0)))</f>
        <v/>
      </c>
      <c r="Q61" s="176" t="str">
        <f aca="false">IF((VLOOKUP($A61,'Detail Pipeline'!$AA:$AX,15,0))=0,"",(VLOOKUP($A61,'Detail Pipeline'!$AA:$AX,15,0)))</f>
        <v/>
      </c>
      <c r="R61" s="176" t="str">
        <f aca="false">IF((VLOOKUP($A61,'Detail Pipeline'!$AA:$AX,16,0))=0,"",(VLOOKUP($A61,'Detail Pipeline'!$AA:$AX,16,0)))</f>
        <v/>
      </c>
      <c r="S61" s="176" t="str">
        <f aca="false">IF((VLOOKUP($A61,Contacts!$AA:$AX,5,0))=0,"",(VLOOKUP($A61,Contacts!$AA:$AX,5,0)))</f>
        <v/>
      </c>
      <c r="T61" s="176" t="str">
        <f aca="false">IF((VLOOKUP($A61,Contacts!$AA:$AX,6,0))=0,"",(VLOOKUP($A61,Contacts!$AA:$AX,6,0)))</f>
        <v/>
      </c>
      <c r="U61" s="176" t="str">
        <f aca="false">IF((VLOOKUP($A61,Contacts!$AA:$AX,7,0))=0,"",(VLOOKUP($A61,Contacts!$AA:$AX,7,0)))</f>
        <v/>
      </c>
      <c r="V61" s="176" t="str">
        <f aca="false">IF((VLOOKUP($A61,Contacts!$AA:$AX,8,0))=0,"",(VLOOKUP($A61,Contacts!$AA:$AX,8,0)))</f>
        <v/>
      </c>
      <c r="W61" s="176" t="str">
        <f aca="false">IF((VLOOKUP($A61,Contacts!$AA:$AX,9,0))=0,"",(VLOOKUP($A61,Contacts!$AA:$AX,9,0)))</f>
        <v/>
      </c>
      <c r="X61" s="176" t="str">
        <f aca="false">IF((VLOOKUP($A61,Contacts!$AA:$AX,10,0))=0,"",(VLOOKUP($A61,Contacts!$AA:$AX,10,0)))</f>
        <v/>
      </c>
      <c r="Y61" s="176" t="str">
        <f aca="false">IF((VLOOKUP($A61,Contacts!$AA:$AX,11,0))=0,"",(VLOOKUP($A61,Contacts!$AA:$AX,11,0)))</f>
        <v/>
      </c>
    </row>
    <row r="62" customFormat="false" ht="12.75" hidden="false" customHeight="false" outlineLevel="0" collapsed="false">
      <c r="A62" s="78" t="s">
        <v>550</v>
      </c>
      <c r="B62" s="175" t="n">
        <f aca="false">'Detail Pipeline'!$AB$3</f>
        <v>37033.4099255787</v>
      </c>
      <c r="C62" s="175" t="str">
        <f aca="false">$C$46</f>
        <v>CONTINENTAL</v>
      </c>
      <c r="D62" s="176" t="str">
        <f aca="false">IF((VLOOKUP($A62,'Detail Pipeline'!$AA:$AX,2,0))=0,"",(VLOOKUP($A62,'Detail Pipeline'!$AA:$AX,2,0)))</f>
        <v/>
      </c>
      <c r="E62" s="176" t="str">
        <f aca="false">IF((VLOOKUP($A62,'Detail Pipeline'!$AA:$AX,3,0))=0,"",(VLOOKUP($A62,'Detail Pipeline'!$AA:$AX,3,0)))</f>
        <v/>
      </c>
      <c r="F62" s="176" t="str">
        <f aca="false">IF((VLOOKUP($A62,'Detail Pipeline'!$AA:$AX,4,0))=0,"",(VLOOKUP($A62,'Detail Pipeline'!$AA:$AX,4,0)))</f>
        <v/>
      </c>
      <c r="G62" s="176" t="str">
        <f aca="false">IF((VLOOKUP($A62,'Detail Pipeline'!$AA:$AX,5,0))=0,"",(VLOOKUP($A62,'Detail Pipeline'!$AA:$AX,5,0)))</f>
        <v/>
      </c>
      <c r="H62" s="176" t="str">
        <f aca="false">IF((VLOOKUP($A62,'Detail Pipeline'!$AA:$AX,6,0))=0,"",(VLOOKUP($A62,'Detail Pipeline'!$AA:$AX,6,0)))</f>
        <v/>
      </c>
      <c r="I62" s="176" t="str">
        <f aca="false">IF((VLOOKUP($A62,'Detail Pipeline'!$AA:$AX,7,0))=0,"",(VLOOKUP($A62,'Detail Pipeline'!$AA:$AX,7,0)))</f>
        <v/>
      </c>
      <c r="J62" s="176" t="str">
        <f aca="false">IF((VLOOKUP($A62,'Detail Pipeline'!$AA:$AX,8,0))=0,"",(VLOOKUP($A62,'Detail Pipeline'!$AA:$AX,8,0)))</f>
        <v/>
      </c>
      <c r="K62" s="176" t="str">
        <f aca="false">IF((VLOOKUP($A62,'Detail Pipeline'!$AA:$AX,9,0))=0,"",(VLOOKUP($A62,'Detail Pipeline'!$AA:$AX,9,0)))</f>
        <v/>
      </c>
      <c r="L62" s="176" t="str">
        <f aca="false">IF((VLOOKUP($A62,'Detail Pipeline'!$AA:$AX,10,0))=0,"",(VLOOKUP($A62,'Detail Pipeline'!$AA:$AX,10,0)))</f>
        <v/>
      </c>
      <c r="M62" s="176" t="str">
        <f aca="false">IF((VLOOKUP($A62,'Detail Pipeline'!$AA:$AX,11,0))=0,"",(VLOOKUP($A62,'Detail Pipeline'!$AA:$AX,11,0)))</f>
        <v/>
      </c>
      <c r="N62" s="176" t="str">
        <f aca="false">IF((VLOOKUP($A62,'Detail Pipeline'!$AA:$AX,12,0))=0,"",(VLOOKUP($A62,'Detail Pipeline'!$AA:$AX,12,0)))</f>
        <v/>
      </c>
      <c r="O62" s="176" t="str">
        <f aca="false">IF((VLOOKUP($A62,'Detail Pipeline'!$AA:$AX,13,0))=0,"",(VLOOKUP($A62,'Detail Pipeline'!$AA:$AX,13,0)))</f>
        <v/>
      </c>
      <c r="P62" s="176" t="str">
        <f aca="false">IF((VLOOKUP($A62,'Detail Pipeline'!$AA:$AX,14,0))=0,"",(VLOOKUP($A62,'Detail Pipeline'!$AA:$AX,14,0)))</f>
        <v/>
      </c>
      <c r="Q62" s="176" t="str">
        <f aca="false">IF((VLOOKUP($A62,'Detail Pipeline'!$AA:$AX,15,0))=0,"",(VLOOKUP($A62,'Detail Pipeline'!$AA:$AX,15,0)))</f>
        <v/>
      </c>
      <c r="R62" s="176" t="str">
        <f aca="false">IF((VLOOKUP($A62,'Detail Pipeline'!$AA:$AX,16,0))=0,"",(VLOOKUP($A62,'Detail Pipeline'!$AA:$AX,16,0)))</f>
        <v/>
      </c>
      <c r="S62" s="176" t="str">
        <f aca="false">IF((VLOOKUP($A62,Contacts!$AA:$AX,5,0))=0,"",(VLOOKUP($A62,Contacts!$AA:$AX,5,0)))</f>
        <v/>
      </c>
      <c r="T62" s="176" t="str">
        <f aca="false">IF((VLOOKUP($A62,Contacts!$AA:$AX,6,0))=0,"",(VLOOKUP($A62,Contacts!$AA:$AX,6,0)))</f>
        <v/>
      </c>
      <c r="U62" s="176" t="str">
        <f aca="false">IF((VLOOKUP($A62,Contacts!$AA:$AX,7,0))=0,"",(VLOOKUP($A62,Contacts!$AA:$AX,7,0)))</f>
        <v/>
      </c>
      <c r="V62" s="176" t="str">
        <f aca="false">IF((VLOOKUP($A62,Contacts!$AA:$AX,8,0))=0,"",(VLOOKUP($A62,Contacts!$AA:$AX,8,0)))</f>
        <v/>
      </c>
      <c r="W62" s="176" t="str">
        <f aca="false">IF((VLOOKUP($A62,Contacts!$AA:$AX,9,0))=0,"",(VLOOKUP($A62,Contacts!$AA:$AX,9,0)))</f>
        <v/>
      </c>
      <c r="X62" s="176" t="str">
        <f aca="false">IF((VLOOKUP($A62,Contacts!$AA:$AX,10,0))=0,"",(VLOOKUP($A62,Contacts!$AA:$AX,10,0)))</f>
        <v/>
      </c>
      <c r="Y62" s="176" t="str">
        <f aca="false">IF((VLOOKUP($A62,Contacts!$AA:$AX,11,0))=0,"",(VLOOKUP($A62,Contacts!$AA:$AX,11,0)))</f>
        <v/>
      </c>
    </row>
    <row r="63" customFormat="false" ht="12.75" hidden="false" customHeight="false" outlineLevel="0" collapsed="false">
      <c r="A63" s="78" t="s">
        <v>551</v>
      </c>
      <c r="B63" s="175" t="n">
        <f aca="false">'Detail Pipeline'!$AB$3</f>
        <v>37033.4099255787</v>
      </c>
      <c r="C63" s="175" t="str">
        <f aca="false">$C$46</f>
        <v>CONTINENTAL</v>
      </c>
      <c r="D63" s="176" t="str">
        <f aca="false">IF((VLOOKUP($A63,'Detail Pipeline'!$AA:$AX,2,0))=0,"",(VLOOKUP($A63,'Detail Pipeline'!$AA:$AX,2,0)))</f>
        <v/>
      </c>
      <c r="E63" s="176" t="str">
        <f aca="false">IF((VLOOKUP($A63,'Detail Pipeline'!$AA:$AX,3,0))=0,"",(VLOOKUP($A63,'Detail Pipeline'!$AA:$AX,3,0)))</f>
        <v/>
      </c>
      <c r="F63" s="176" t="str">
        <f aca="false">IF((VLOOKUP($A63,'Detail Pipeline'!$AA:$AX,4,0))=0,"",(VLOOKUP($A63,'Detail Pipeline'!$AA:$AX,4,0)))</f>
        <v/>
      </c>
      <c r="G63" s="176" t="str">
        <f aca="false">IF((VLOOKUP($A63,'Detail Pipeline'!$AA:$AX,5,0))=0,"",(VLOOKUP($A63,'Detail Pipeline'!$AA:$AX,5,0)))</f>
        <v/>
      </c>
      <c r="H63" s="176" t="str">
        <f aca="false">IF((VLOOKUP($A63,'Detail Pipeline'!$AA:$AX,6,0))=0,"",(VLOOKUP($A63,'Detail Pipeline'!$AA:$AX,6,0)))</f>
        <v/>
      </c>
      <c r="I63" s="176" t="str">
        <f aca="false">IF((VLOOKUP($A63,'Detail Pipeline'!$AA:$AX,7,0))=0,"",(VLOOKUP($A63,'Detail Pipeline'!$AA:$AX,7,0)))</f>
        <v/>
      </c>
      <c r="J63" s="176" t="str">
        <f aca="false">IF((VLOOKUP($A63,'Detail Pipeline'!$AA:$AX,8,0))=0,"",(VLOOKUP($A63,'Detail Pipeline'!$AA:$AX,8,0)))</f>
        <v/>
      </c>
      <c r="K63" s="176" t="str">
        <f aca="false">IF((VLOOKUP($A63,'Detail Pipeline'!$AA:$AX,9,0))=0,"",(VLOOKUP($A63,'Detail Pipeline'!$AA:$AX,9,0)))</f>
        <v/>
      </c>
      <c r="L63" s="176" t="str">
        <f aca="false">IF((VLOOKUP($A63,'Detail Pipeline'!$AA:$AX,10,0))=0,"",(VLOOKUP($A63,'Detail Pipeline'!$AA:$AX,10,0)))</f>
        <v/>
      </c>
      <c r="M63" s="176" t="str">
        <f aca="false">IF((VLOOKUP($A63,'Detail Pipeline'!$AA:$AX,11,0))=0,"",(VLOOKUP($A63,'Detail Pipeline'!$AA:$AX,11,0)))</f>
        <v/>
      </c>
      <c r="N63" s="176" t="str">
        <f aca="false">IF((VLOOKUP($A63,'Detail Pipeline'!$AA:$AX,12,0))=0,"",(VLOOKUP($A63,'Detail Pipeline'!$AA:$AX,12,0)))</f>
        <v/>
      </c>
      <c r="O63" s="176" t="str">
        <f aca="false">IF((VLOOKUP($A63,'Detail Pipeline'!$AA:$AX,13,0))=0,"",(VLOOKUP($A63,'Detail Pipeline'!$AA:$AX,13,0)))</f>
        <v/>
      </c>
      <c r="P63" s="176" t="str">
        <f aca="false">IF((VLOOKUP($A63,'Detail Pipeline'!$AA:$AX,14,0))=0,"",(VLOOKUP($A63,'Detail Pipeline'!$AA:$AX,14,0)))</f>
        <v/>
      </c>
      <c r="Q63" s="176" t="str">
        <f aca="false">IF((VLOOKUP($A63,'Detail Pipeline'!$AA:$AX,15,0))=0,"",(VLOOKUP($A63,'Detail Pipeline'!$AA:$AX,15,0)))</f>
        <v/>
      </c>
      <c r="R63" s="176" t="str">
        <f aca="false">IF((VLOOKUP($A63,'Detail Pipeline'!$AA:$AX,16,0))=0,"",(VLOOKUP($A63,'Detail Pipeline'!$AA:$AX,16,0)))</f>
        <v/>
      </c>
      <c r="S63" s="176" t="str">
        <f aca="false">IF((VLOOKUP($A63,Contacts!$AA:$AX,5,0))=0,"",(VLOOKUP($A63,Contacts!$AA:$AX,5,0)))</f>
        <v/>
      </c>
      <c r="T63" s="176" t="str">
        <f aca="false">IF((VLOOKUP($A63,Contacts!$AA:$AX,6,0))=0,"",(VLOOKUP($A63,Contacts!$AA:$AX,6,0)))</f>
        <v/>
      </c>
      <c r="U63" s="176" t="str">
        <f aca="false">IF((VLOOKUP($A63,Contacts!$AA:$AX,7,0))=0,"",(VLOOKUP($A63,Contacts!$AA:$AX,7,0)))</f>
        <v/>
      </c>
      <c r="V63" s="176" t="str">
        <f aca="false">IF((VLOOKUP($A63,Contacts!$AA:$AX,8,0))=0,"",(VLOOKUP($A63,Contacts!$AA:$AX,8,0)))</f>
        <v/>
      </c>
      <c r="W63" s="176" t="str">
        <f aca="false">IF((VLOOKUP($A63,Contacts!$AA:$AX,9,0))=0,"",(VLOOKUP($A63,Contacts!$AA:$AX,9,0)))</f>
        <v/>
      </c>
      <c r="X63" s="176" t="str">
        <f aca="false">IF((VLOOKUP($A63,Contacts!$AA:$AX,10,0))=0,"",(VLOOKUP($A63,Contacts!$AA:$AX,10,0)))</f>
        <v/>
      </c>
      <c r="Y63" s="176" t="str">
        <f aca="false">IF((VLOOKUP($A63,Contacts!$AA:$AX,11,0))=0,"",(VLOOKUP($A63,Contacts!$AA:$AX,11,0)))</f>
        <v/>
      </c>
    </row>
    <row r="64" customFormat="false" ht="12.75" hidden="false" customHeight="false" outlineLevel="0" collapsed="false">
      <c r="A64" s="78" t="s">
        <v>552</v>
      </c>
      <c r="B64" s="175" t="n">
        <f aca="false">'Detail Pipeline'!$AB$3</f>
        <v>37033.4099255787</v>
      </c>
      <c r="C64" s="175" t="str">
        <f aca="false">$C$46</f>
        <v>CONTINENTAL</v>
      </c>
      <c r="D64" s="176" t="str">
        <f aca="false">IF((VLOOKUP($A64,'Detail Pipeline'!$AA:$AX,2,0))=0,"",(VLOOKUP($A64,'Detail Pipeline'!$AA:$AX,2,0)))</f>
        <v/>
      </c>
      <c r="E64" s="176" t="str">
        <f aca="false">IF((VLOOKUP($A64,'Detail Pipeline'!$AA:$AX,3,0))=0,"",(VLOOKUP($A64,'Detail Pipeline'!$AA:$AX,3,0)))</f>
        <v/>
      </c>
      <c r="F64" s="176" t="str">
        <f aca="false">IF((VLOOKUP($A64,'Detail Pipeline'!$AA:$AX,4,0))=0,"",(VLOOKUP($A64,'Detail Pipeline'!$AA:$AX,4,0)))</f>
        <v/>
      </c>
      <c r="G64" s="176" t="str">
        <f aca="false">IF((VLOOKUP($A64,'Detail Pipeline'!$AA:$AX,5,0))=0,"",(VLOOKUP($A64,'Detail Pipeline'!$AA:$AX,5,0)))</f>
        <v/>
      </c>
      <c r="H64" s="176" t="str">
        <f aca="false">IF((VLOOKUP($A64,'Detail Pipeline'!$AA:$AX,6,0))=0,"",(VLOOKUP($A64,'Detail Pipeline'!$AA:$AX,6,0)))</f>
        <v/>
      </c>
      <c r="I64" s="176" t="str">
        <f aca="false">IF((VLOOKUP($A64,'Detail Pipeline'!$AA:$AX,7,0))=0,"",(VLOOKUP($A64,'Detail Pipeline'!$AA:$AX,7,0)))</f>
        <v/>
      </c>
      <c r="J64" s="176" t="str">
        <f aca="false">IF((VLOOKUP($A64,'Detail Pipeline'!$AA:$AX,8,0))=0,"",(VLOOKUP($A64,'Detail Pipeline'!$AA:$AX,8,0)))</f>
        <v/>
      </c>
      <c r="K64" s="176" t="str">
        <f aca="false">IF((VLOOKUP($A64,'Detail Pipeline'!$AA:$AX,9,0))=0,"",(VLOOKUP($A64,'Detail Pipeline'!$AA:$AX,9,0)))</f>
        <v/>
      </c>
      <c r="L64" s="176" t="str">
        <f aca="false">IF((VLOOKUP($A64,'Detail Pipeline'!$AA:$AX,10,0))=0,"",(VLOOKUP($A64,'Detail Pipeline'!$AA:$AX,10,0)))</f>
        <v/>
      </c>
      <c r="M64" s="176" t="str">
        <f aca="false">IF((VLOOKUP($A64,'Detail Pipeline'!$AA:$AX,11,0))=0,"",(VLOOKUP($A64,'Detail Pipeline'!$AA:$AX,11,0)))</f>
        <v/>
      </c>
      <c r="N64" s="176" t="str">
        <f aca="false">IF((VLOOKUP($A64,'Detail Pipeline'!$AA:$AX,12,0))=0,"",(VLOOKUP($A64,'Detail Pipeline'!$AA:$AX,12,0)))</f>
        <v/>
      </c>
      <c r="O64" s="176" t="str">
        <f aca="false">IF((VLOOKUP($A64,'Detail Pipeline'!$AA:$AX,13,0))=0,"",(VLOOKUP($A64,'Detail Pipeline'!$AA:$AX,13,0)))</f>
        <v/>
      </c>
      <c r="P64" s="176" t="str">
        <f aca="false">IF((VLOOKUP($A64,'Detail Pipeline'!$AA:$AX,14,0))=0,"",(VLOOKUP($A64,'Detail Pipeline'!$AA:$AX,14,0)))</f>
        <v/>
      </c>
      <c r="Q64" s="176" t="str">
        <f aca="false">IF((VLOOKUP($A64,'Detail Pipeline'!$AA:$AX,15,0))=0,"",(VLOOKUP($A64,'Detail Pipeline'!$AA:$AX,15,0)))</f>
        <v/>
      </c>
      <c r="R64" s="176" t="str">
        <f aca="false">IF((VLOOKUP($A64,'Detail Pipeline'!$AA:$AX,16,0))=0,"",(VLOOKUP($A64,'Detail Pipeline'!$AA:$AX,16,0)))</f>
        <v/>
      </c>
      <c r="S64" s="176" t="str">
        <f aca="false">IF((VLOOKUP($A64,Contacts!$AA:$AX,5,0))=0,"",(VLOOKUP($A64,Contacts!$AA:$AX,5,0)))</f>
        <v/>
      </c>
      <c r="T64" s="176" t="str">
        <f aca="false">IF((VLOOKUP($A64,Contacts!$AA:$AX,6,0))=0,"",(VLOOKUP($A64,Contacts!$AA:$AX,6,0)))</f>
        <v/>
      </c>
      <c r="U64" s="176" t="str">
        <f aca="false">IF((VLOOKUP($A64,Contacts!$AA:$AX,7,0))=0,"",(VLOOKUP($A64,Contacts!$AA:$AX,7,0)))</f>
        <v/>
      </c>
      <c r="V64" s="176" t="str">
        <f aca="false">IF((VLOOKUP($A64,Contacts!$AA:$AX,8,0))=0,"",(VLOOKUP($A64,Contacts!$AA:$AX,8,0)))</f>
        <v/>
      </c>
      <c r="W64" s="176" t="str">
        <f aca="false">IF((VLOOKUP($A64,Contacts!$AA:$AX,9,0))=0,"",(VLOOKUP($A64,Contacts!$AA:$AX,9,0)))</f>
        <v/>
      </c>
      <c r="X64" s="176" t="str">
        <f aca="false">IF((VLOOKUP($A64,Contacts!$AA:$AX,10,0))=0,"",(VLOOKUP($A64,Contacts!$AA:$AX,10,0)))</f>
        <v/>
      </c>
      <c r="Y64" s="176" t="str">
        <f aca="false">IF((VLOOKUP($A64,Contacts!$AA:$AX,11,0))=0,"",(VLOOKUP($A64,Contacts!$AA:$AX,11,0)))</f>
        <v/>
      </c>
    </row>
    <row r="65" customFormat="false" ht="12.75" hidden="false" customHeight="false" outlineLevel="0" collapsed="false">
      <c r="A65" s="78" t="s">
        <v>553</v>
      </c>
      <c r="B65" s="175" t="n">
        <f aca="false">'Detail Pipeline'!$AB$3</f>
        <v>37033.4099255787</v>
      </c>
      <c r="C65" s="175" t="str">
        <f aca="false">$C$46</f>
        <v>CONTINENTAL</v>
      </c>
      <c r="D65" s="176" t="str">
        <f aca="false">IF((VLOOKUP($A65,'Detail Pipeline'!$AA:$AX,2,0))=0,"",(VLOOKUP($A65,'Detail Pipeline'!$AA:$AX,2,0)))</f>
        <v/>
      </c>
      <c r="E65" s="176" t="str">
        <f aca="false">IF((VLOOKUP($A65,'Detail Pipeline'!$AA:$AX,3,0))=0,"",(VLOOKUP($A65,'Detail Pipeline'!$AA:$AX,3,0)))</f>
        <v/>
      </c>
      <c r="F65" s="176" t="str">
        <f aca="false">IF((VLOOKUP($A65,'Detail Pipeline'!$AA:$AX,4,0))=0,"",(VLOOKUP($A65,'Detail Pipeline'!$AA:$AX,4,0)))</f>
        <v/>
      </c>
      <c r="G65" s="176" t="str">
        <f aca="false">IF((VLOOKUP($A65,'Detail Pipeline'!$AA:$AX,5,0))=0,"",(VLOOKUP($A65,'Detail Pipeline'!$AA:$AX,5,0)))</f>
        <v/>
      </c>
      <c r="H65" s="176" t="str">
        <f aca="false">IF((VLOOKUP($A65,'Detail Pipeline'!$AA:$AX,6,0))=0,"",(VLOOKUP($A65,'Detail Pipeline'!$AA:$AX,6,0)))</f>
        <v/>
      </c>
      <c r="I65" s="176" t="str">
        <f aca="false">IF((VLOOKUP($A65,'Detail Pipeline'!$AA:$AX,7,0))=0,"",(VLOOKUP($A65,'Detail Pipeline'!$AA:$AX,7,0)))</f>
        <v/>
      </c>
      <c r="J65" s="176" t="str">
        <f aca="false">IF((VLOOKUP($A65,'Detail Pipeline'!$AA:$AX,8,0))=0,"",(VLOOKUP($A65,'Detail Pipeline'!$AA:$AX,8,0)))</f>
        <v/>
      </c>
      <c r="K65" s="176" t="str">
        <f aca="false">IF((VLOOKUP($A65,'Detail Pipeline'!$AA:$AX,9,0))=0,"",(VLOOKUP($A65,'Detail Pipeline'!$AA:$AX,9,0)))</f>
        <v/>
      </c>
      <c r="L65" s="176" t="str">
        <f aca="false">IF((VLOOKUP($A65,'Detail Pipeline'!$AA:$AX,10,0))=0,"",(VLOOKUP($A65,'Detail Pipeline'!$AA:$AX,10,0)))</f>
        <v/>
      </c>
      <c r="M65" s="176" t="str">
        <f aca="false">IF((VLOOKUP($A65,'Detail Pipeline'!$AA:$AX,11,0))=0,"",(VLOOKUP($A65,'Detail Pipeline'!$AA:$AX,11,0)))</f>
        <v/>
      </c>
      <c r="N65" s="176" t="str">
        <f aca="false">IF((VLOOKUP($A65,'Detail Pipeline'!$AA:$AX,12,0))=0,"",(VLOOKUP($A65,'Detail Pipeline'!$AA:$AX,12,0)))</f>
        <v/>
      </c>
      <c r="O65" s="176" t="str">
        <f aca="false">IF((VLOOKUP($A65,'Detail Pipeline'!$AA:$AX,13,0))=0,"",(VLOOKUP($A65,'Detail Pipeline'!$AA:$AX,13,0)))</f>
        <v/>
      </c>
      <c r="P65" s="176" t="str">
        <f aca="false">IF((VLOOKUP($A65,'Detail Pipeline'!$AA:$AX,14,0))=0,"",(VLOOKUP($A65,'Detail Pipeline'!$AA:$AX,14,0)))</f>
        <v/>
      </c>
      <c r="Q65" s="176" t="str">
        <f aca="false">IF((VLOOKUP($A65,'Detail Pipeline'!$AA:$AX,15,0))=0,"",(VLOOKUP($A65,'Detail Pipeline'!$AA:$AX,15,0)))</f>
        <v/>
      </c>
      <c r="R65" s="176" t="str">
        <f aca="false">IF((VLOOKUP($A65,'Detail Pipeline'!$AA:$AX,16,0))=0,"",(VLOOKUP($A65,'Detail Pipeline'!$AA:$AX,16,0)))</f>
        <v/>
      </c>
      <c r="S65" s="176" t="str">
        <f aca="false">IF((VLOOKUP($A65,Contacts!$AA:$AX,5,0))=0,"",(VLOOKUP($A65,Contacts!$AA:$AX,5,0)))</f>
        <v/>
      </c>
      <c r="T65" s="176" t="str">
        <f aca="false">IF((VLOOKUP($A65,Contacts!$AA:$AX,6,0))=0,"",(VLOOKUP($A65,Contacts!$AA:$AX,6,0)))</f>
        <v/>
      </c>
      <c r="U65" s="176" t="str">
        <f aca="false">IF((VLOOKUP($A65,Contacts!$AA:$AX,7,0))=0,"",(VLOOKUP($A65,Contacts!$AA:$AX,7,0)))</f>
        <v/>
      </c>
      <c r="V65" s="176" t="str">
        <f aca="false">IF((VLOOKUP($A65,Contacts!$AA:$AX,8,0))=0,"",(VLOOKUP($A65,Contacts!$AA:$AX,8,0)))</f>
        <v/>
      </c>
      <c r="W65" s="176" t="str">
        <f aca="false">IF((VLOOKUP($A65,Contacts!$AA:$AX,9,0))=0,"",(VLOOKUP($A65,Contacts!$AA:$AX,9,0)))</f>
        <v/>
      </c>
      <c r="X65" s="176" t="str">
        <f aca="false">IF((VLOOKUP($A65,Contacts!$AA:$AX,10,0))=0,"",(VLOOKUP($A65,Contacts!$AA:$AX,10,0)))</f>
        <v/>
      </c>
      <c r="Y65" s="176" t="str">
        <f aca="false">IF((VLOOKUP($A65,Contacts!$AA:$AX,11,0))=0,"",(VLOOKUP($A65,Contacts!$AA:$AX,11,0)))</f>
        <v/>
      </c>
    </row>
    <row r="66" customFormat="false" ht="12.75" hidden="false" customHeight="false" outlineLevel="0" collapsed="false">
      <c r="A66" s="78" t="s">
        <v>554</v>
      </c>
      <c r="B66" s="175" t="n">
        <f aca="false">'Detail Pipeline'!$AB$3</f>
        <v>37033.4099255787</v>
      </c>
      <c r="C66" s="175" t="str">
        <f aca="false">$C$46</f>
        <v>CONTINENTAL</v>
      </c>
      <c r="D66" s="176" t="str">
        <f aca="false">IF((VLOOKUP($A66,'Detail Pipeline'!$AA:$AX,2,0))=0,"",(VLOOKUP($A66,'Detail Pipeline'!$AA:$AX,2,0)))</f>
        <v/>
      </c>
      <c r="E66" s="176" t="str">
        <f aca="false">IF((VLOOKUP($A66,'Detail Pipeline'!$AA:$AX,3,0))=0,"",(VLOOKUP($A66,'Detail Pipeline'!$AA:$AX,3,0)))</f>
        <v/>
      </c>
      <c r="F66" s="176" t="str">
        <f aca="false">IF((VLOOKUP($A66,'Detail Pipeline'!$AA:$AX,4,0))=0,"",(VLOOKUP($A66,'Detail Pipeline'!$AA:$AX,4,0)))</f>
        <v/>
      </c>
      <c r="G66" s="176" t="str">
        <f aca="false">IF((VLOOKUP($A66,'Detail Pipeline'!$AA:$AX,5,0))=0,"",(VLOOKUP($A66,'Detail Pipeline'!$AA:$AX,5,0)))</f>
        <v/>
      </c>
      <c r="H66" s="176" t="str">
        <f aca="false">IF((VLOOKUP($A66,'Detail Pipeline'!$AA:$AX,6,0))=0,"",(VLOOKUP($A66,'Detail Pipeline'!$AA:$AX,6,0)))</f>
        <v/>
      </c>
      <c r="I66" s="176" t="str">
        <f aca="false">IF((VLOOKUP($A66,'Detail Pipeline'!$AA:$AX,7,0))=0,"",(VLOOKUP($A66,'Detail Pipeline'!$AA:$AX,7,0)))</f>
        <v/>
      </c>
      <c r="J66" s="176" t="str">
        <f aca="false">IF((VLOOKUP($A66,'Detail Pipeline'!$AA:$AX,8,0))=0,"",(VLOOKUP($A66,'Detail Pipeline'!$AA:$AX,8,0)))</f>
        <v/>
      </c>
      <c r="K66" s="176" t="str">
        <f aca="false">IF((VLOOKUP($A66,'Detail Pipeline'!$AA:$AX,9,0))=0,"",(VLOOKUP($A66,'Detail Pipeline'!$AA:$AX,9,0)))</f>
        <v/>
      </c>
      <c r="L66" s="176" t="str">
        <f aca="false">IF((VLOOKUP($A66,'Detail Pipeline'!$AA:$AX,10,0))=0,"",(VLOOKUP($A66,'Detail Pipeline'!$AA:$AX,10,0)))</f>
        <v/>
      </c>
      <c r="M66" s="176" t="str">
        <f aca="false">IF((VLOOKUP($A66,'Detail Pipeline'!$AA:$AX,11,0))=0,"",(VLOOKUP($A66,'Detail Pipeline'!$AA:$AX,11,0)))</f>
        <v/>
      </c>
      <c r="N66" s="176" t="str">
        <f aca="false">IF((VLOOKUP($A66,'Detail Pipeline'!$AA:$AX,12,0))=0,"",(VLOOKUP($A66,'Detail Pipeline'!$AA:$AX,12,0)))</f>
        <v/>
      </c>
      <c r="O66" s="176" t="str">
        <f aca="false">IF((VLOOKUP($A66,'Detail Pipeline'!$AA:$AX,13,0))=0,"",(VLOOKUP($A66,'Detail Pipeline'!$AA:$AX,13,0)))</f>
        <v/>
      </c>
      <c r="P66" s="176" t="str">
        <f aca="false">IF((VLOOKUP($A66,'Detail Pipeline'!$AA:$AX,14,0))=0,"",(VLOOKUP($A66,'Detail Pipeline'!$AA:$AX,14,0)))</f>
        <v/>
      </c>
      <c r="Q66" s="176" t="str">
        <f aca="false">IF((VLOOKUP($A66,'Detail Pipeline'!$AA:$AX,15,0))=0,"",(VLOOKUP($A66,'Detail Pipeline'!$AA:$AX,15,0)))</f>
        <v/>
      </c>
      <c r="R66" s="176" t="str">
        <f aca="false">IF((VLOOKUP($A66,'Detail Pipeline'!$AA:$AX,16,0))=0,"",(VLOOKUP($A66,'Detail Pipeline'!$AA:$AX,16,0)))</f>
        <v/>
      </c>
      <c r="S66" s="176" t="str">
        <f aca="false">IF((VLOOKUP($A66,Contacts!$AA:$AX,5,0))=0,"",(VLOOKUP($A66,Contacts!$AA:$AX,5,0)))</f>
        <v/>
      </c>
      <c r="T66" s="176" t="str">
        <f aca="false">IF((VLOOKUP($A66,Contacts!$AA:$AX,6,0))=0,"",(VLOOKUP($A66,Contacts!$AA:$AX,6,0)))</f>
        <v/>
      </c>
      <c r="U66" s="176" t="str">
        <f aca="false">IF((VLOOKUP($A66,Contacts!$AA:$AX,7,0))=0,"",(VLOOKUP($A66,Contacts!$AA:$AX,7,0)))</f>
        <v/>
      </c>
      <c r="V66" s="176" t="str">
        <f aca="false">IF((VLOOKUP($A66,Contacts!$AA:$AX,8,0))=0,"",(VLOOKUP($A66,Contacts!$AA:$AX,8,0)))</f>
        <v/>
      </c>
      <c r="W66" s="176" t="str">
        <f aca="false">IF((VLOOKUP($A66,Contacts!$AA:$AX,9,0))=0,"",(VLOOKUP($A66,Contacts!$AA:$AX,9,0)))</f>
        <v/>
      </c>
      <c r="X66" s="176" t="str">
        <f aca="false">IF((VLOOKUP($A66,Contacts!$AA:$AX,10,0))=0,"",(VLOOKUP($A66,Contacts!$AA:$AX,10,0)))</f>
        <v/>
      </c>
      <c r="Y66" s="176" t="str">
        <f aca="false">IF((VLOOKUP($A66,Contacts!$AA:$AX,11,0))=0,"",(VLOOKUP($A66,Contacts!$AA:$AX,11,0)))</f>
        <v/>
      </c>
    </row>
    <row r="67" customFormat="false" ht="12.75" hidden="false" customHeight="false" outlineLevel="0" collapsed="false">
      <c r="A67" s="78" t="s">
        <v>555</v>
      </c>
      <c r="B67" s="175" t="n">
        <f aca="false">'Detail Pipeline'!$AB$3</f>
        <v>37033.4099255787</v>
      </c>
      <c r="C67" s="175" t="str">
        <f aca="false">$C$46</f>
        <v>CONTINENTAL</v>
      </c>
      <c r="D67" s="176" t="str">
        <f aca="false">IF((VLOOKUP($A67,'Detail Pipeline'!$AA:$AX,2,0))=0,"",(VLOOKUP($A67,'Detail Pipeline'!$AA:$AX,2,0)))</f>
        <v/>
      </c>
      <c r="E67" s="176" t="str">
        <f aca="false">IF((VLOOKUP($A67,'Detail Pipeline'!$AA:$AX,3,0))=0,"",(VLOOKUP($A67,'Detail Pipeline'!$AA:$AX,3,0)))</f>
        <v/>
      </c>
      <c r="F67" s="176" t="str">
        <f aca="false">IF((VLOOKUP($A67,'Detail Pipeline'!$AA:$AX,4,0))=0,"",(VLOOKUP($A67,'Detail Pipeline'!$AA:$AX,4,0)))</f>
        <v/>
      </c>
      <c r="G67" s="176" t="str">
        <f aca="false">IF((VLOOKUP($A67,'Detail Pipeline'!$AA:$AX,5,0))=0,"",(VLOOKUP($A67,'Detail Pipeline'!$AA:$AX,5,0)))</f>
        <v/>
      </c>
      <c r="H67" s="176" t="str">
        <f aca="false">IF((VLOOKUP($A67,'Detail Pipeline'!$AA:$AX,6,0))=0,"",(VLOOKUP($A67,'Detail Pipeline'!$AA:$AX,6,0)))</f>
        <v/>
      </c>
      <c r="I67" s="176" t="str">
        <f aca="false">IF((VLOOKUP($A67,'Detail Pipeline'!$AA:$AX,7,0))=0,"",(VLOOKUP($A67,'Detail Pipeline'!$AA:$AX,7,0)))</f>
        <v/>
      </c>
      <c r="J67" s="176" t="str">
        <f aca="false">IF((VLOOKUP($A67,'Detail Pipeline'!$AA:$AX,8,0))=0,"",(VLOOKUP($A67,'Detail Pipeline'!$AA:$AX,8,0)))</f>
        <v/>
      </c>
      <c r="K67" s="176" t="str">
        <f aca="false">IF((VLOOKUP($A67,'Detail Pipeline'!$AA:$AX,9,0))=0,"",(VLOOKUP($A67,'Detail Pipeline'!$AA:$AX,9,0)))</f>
        <v/>
      </c>
      <c r="L67" s="176" t="str">
        <f aca="false">IF((VLOOKUP($A67,'Detail Pipeline'!$AA:$AX,10,0))=0,"",(VLOOKUP($A67,'Detail Pipeline'!$AA:$AX,10,0)))</f>
        <v/>
      </c>
      <c r="M67" s="176" t="str">
        <f aca="false">IF((VLOOKUP($A67,'Detail Pipeline'!$AA:$AX,11,0))=0,"",(VLOOKUP($A67,'Detail Pipeline'!$AA:$AX,11,0)))</f>
        <v/>
      </c>
      <c r="N67" s="176" t="str">
        <f aca="false">IF((VLOOKUP($A67,'Detail Pipeline'!$AA:$AX,12,0))=0,"",(VLOOKUP($A67,'Detail Pipeline'!$AA:$AX,12,0)))</f>
        <v/>
      </c>
      <c r="O67" s="176" t="str">
        <f aca="false">IF((VLOOKUP($A67,'Detail Pipeline'!$AA:$AX,13,0))=0,"",(VLOOKUP($A67,'Detail Pipeline'!$AA:$AX,13,0)))</f>
        <v/>
      </c>
      <c r="P67" s="176" t="str">
        <f aca="false">IF((VLOOKUP($A67,'Detail Pipeline'!$AA:$AX,14,0))=0,"",(VLOOKUP($A67,'Detail Pipeline'!$AA:$AX,14,0)))</f>
        <v/>
      </c>
      <c r="Q67" s="176" t="str">
        <f aca="false">IF((VLOOKUP($A67,'Detail Pipeline'!$AA:$AX,15,0))=0,"",(VLOOKUP($A67,'Detail Pipeline'!$AA:$AX,15,0)))</f>
        <v/>
      </c>
      <c r="R67" s="176" t="str">
        <f aca="false">IF((VLOOKUP($A67,'Detail Pipeline'!$AA:$AX,16,0))=0,"",(VLOOKUP($A67,'Detail Pipeline'!$AA:$AX,16,0)))</f>
        <v/>
      </c>
      <c r="S67" s="176" t="str">
        <f aca="false">IF((VLOOKUP($A67,Contacts!$AA:$AX,5,0))=0,"",(VLOOKUP($A67,Contacts!$AA:$AX,5,0)))</f>
        <v/>
      </c>
      <c r="T67" s="176" t="str">
        <f aca="false">IF((VLOOKUP($A67,Contacts!$AA:$AX,6,0))=0,"",(VLOOKUP($A67,Contacts!$AA:$AX,6,0)))</f>
        <v/>
      </c>
      <c r="U67" s="176" t="str">
        <f aca="false">IF((VLOOKUP($A67,Contacts!$AA:$AX,7,0))=0,"",(VLOOKUP($A67,Contacts!$AA:$AX,7,0)))</f>
        <v/>
      </c>
      <c r="V67" s="176" t="str">
        <f aca="false">IF((VLOOKUP($A67,Contacts!$AA:$AX,8,0))=0,"",(VLOOKUP($A67,Contacts!$AA:$AX,8,0)))</f>
        <v/>
      </c>
      <c r="W67" s="176" t="str">
        <f aca="false">IF((VLOOKUP($A67,Contacts!$AA:$AX,9,0))=0,"",(VLOOKUP($A67,Contacts!$AA:$AX,9,0)))</f>
        <v/>
      </c>
      <c r="X67" s="176" t="str">
        <f aca="false">IF((VLOOKUP($A67,Contacts!$AA:$AX,10,0))=0,"",(VLOOKUP($A67,Contacts!$AA:$AX,10,0)))</f>
        <v/>
      </c>
      <c r="Y67" s="176" t="str">
        <f aca="false">IF((VLOOKUP($A67,Contacts!$AA:$AX,11,0))=0,"",(VLOOKUP($A67,Contacts!$AA:$AX,11,0)))</f>
        <v/>
      </c>
    </row>
    <row r="68" customFormat="false" ht="12.75" hidden="false" customHeight="false" outlineLevel="0" collapsed="false">
      <c r="A68" s="78" t="s">
        <v>557</v>
      </c>
      <c r="B68" s="179" t="n">
        <f aca="false">'Detail Pipeline'!$AB$3</f>
        <v>37033.4099255787</v>
      </c>
      <c r="C68" s="180" t="str">
        <f aca="false">IF((VLOOKUP($A68,'Detail Pipeline'!$AA:$AX,2,0))=0,"",(VLOOKUP($A68,'Detail Pipeline'!$AA:$AX,2,0)))</f>
        <v/>
      </c>
      <c r="D68" s="6"/>
      <c r="E68" s="176" t="str">
        <f aca="false">IF((VLOOKUP($A68,'Detail Pipeline'!$AA:$AX,3,0))=0,"",(VLOOKUP($A68,'Detail Pipeline'!$AA:$AX,3,0)))</f>
        <v/>
      </c>
      <c r="F68" s="176" t="str">
        <f aca="false">IF((VLOOKUP($A68,'Detail Pipeline'!$AA:$AX,4,0))=0,"",(VLOOKUP($A68,'Detail Pipeline'!$AA:$AX,4,0)))</f>
        <v/>
      </c>
      <c r="G68" s="176" t="str">
        <f aca="false">IF((VLOOKUP($A68,'Detail Pipeline'!$AA:$AX,5,0))=0,"",(VLOOKUP($A68,'Detail Pipeline'!$AA:$AX,5,0)))</f>
        <v/>
      </c>
      <c r="H68" s="176" t="str">
        <f aca="false">IF((VLOOKUP($A68,'Detail Pipeline'!$AA:$AX,6,0))=0,"",(VLOOKUP($A68,'Detail Pipeline'!$AA:$AX,6,0)))</f>
        <v/>
      </c>
      <c r="I68" s="176" t="str">
        <f aca="false">IF((VLOOKUP($A68,'Detail Pipeline'!$AA:$AX,7,0))=0,"",(VLOOKUP($A68,'Detail Pipeline'!$AA:$AX,7,0)))</f>
        <v/>
      </c>
      <c r="J68" s="176" t="str">
        <f aca="false">IF((VLOOKUP($A68,'Detail Pipeline'!$AA:$AX,8,0))=0,"",(VLOOKUP($A68,'Detail Pipeline'!$AA:$AX,8,0)))</f>
        <v/>
      </c>
      <c r="K68" s="176" t="str">
        <f aca="false">IF((VLOOKUP($A68,'Detail Pipeline'!$AA:$AX,9,0))=0,"",(VLOOKUP($A68,'Detail Pipeline'!$AA:$AX,9,0)))</f>
        <v/>
      </c>
      <c r="L68" s="176" t="str">
        <f aca="false">IF((VLOOKUP($A68,'Detail Pipeline'!$AA:$AX,10,0))=0,"",(VLOOKUP($A68,'Detail Pipeline'!$AA:$AX,10,0)))</f>
        <v/>
      </c>
      <c r="M68" s="176" t="str">
        <f aca="false">IF((VLOOKUP($A68,'Detail Pipeline'!$AA:$AX,11,0))=0,"",(VLOOKUP($A68,'Detail Pipeline'!$AA:$AX,11,0)))</f>
        <v/>
      </c>
      <c r="N68" s="176" t="str">
        <f aca="false">IF((VLOOKUP($A68,'Detail Pipeline'!$AA:$AX,12,0))=0,"",(VLOOKUP($A68,'Detail Pipeline'!$AA:$AX,12,0)))</f>
        <v/>
      </c>
      <c r="O68" s="176" t="str">
        <f aca="false">IF((VLOOKUP($A68,'Detail Pipeline'!$AA:$AX,13,0))=0,"",(VLOOKUP($A68,'Detail Pipeline'!$AA:$AX,13,0)))</f>
        <v/>
      </c>
      <c r="P68" s="176" t="str">
        <f aca="false">IF((VLOOKUP($A68,'Detail Pipeline'!$AA:$AX,14,0))=0,"",(VLOOKUP($A68,'Detail Pipeline'!$AA:$AX,14,0)))</f>
        <v/>
      </c>
      <c r="Q68" s="176" t="str">
        <f aca="false">IF((VLOOKUP($A68,'Detail Pipeline'!$AA:$AX,15,0))=0,"",(VLOOKUP($A68,'Detail Pipeline'!$AA:$AX,15,0)))</f>
        <v/>
      </c>
      <c r="R68" s="176" t="str">
        <f aca="false">IF((VLOOKUP($A68,'Detail Pipeline'!$AA:$AX,16,0))=0,"",(VLOOKUP($A68,'Detail Pipeline'!$AA:$AX,16,0)))</f>
        <v/>
      </c>
      <c r="S68" s="176" t="str">
        <f aca="false">IF((VLOOKUP($A68,Contacts!$AA:$AX,5,0))=0,"",(VLOOKUP($A68,Contacts!$AA:$AX,5,0)))</f>
        <v/>
      </c>
      <c r="T68" s="176" t="str">
        <f aca="false">IF((VLOOKUP($A68,Contacts!$AA:$AX,6,0))=0,"",(VLOOKUP($A68,Contacts!$AA:$AX,6,0)))</f>
        <v/>
      </c>
      <c r="U68" s="176" t="str">
        <f aca="false">IF((VLOOKUP($A68,Contacts!$AA:$AX,7,0))=0,"",(VLOOKUP($A68,Contacts!$AA:$AX,7,0)))</f>
        <v/>
      </c>
      <c r="V68" s="176" t="str">
        <f aca="false">IF((VLOOKUP($A68,Contacts!$AA:$AX,8,0))=0,"",(VLOOKUP($A68,Contacts!$AA:$AX,8,0)))</f>
        <v/>
      </c>
      <c r="W68" s="176" t="str">
        <f aca="false">IF((VLOOKUP($A68,Contacts!$AA:$AX,9,0))=0,"",(VLOOKUP($A68,Contacts!$AA:$AX,9,0)))</f>
        <v/>
      </c>
      <c r="X68" s="176" t="str">
        <f aca="false">IF((VLOOKUP($A68,Contacts!$AA:$AX,10,0))=0,"",(VLOOKUP($A68,Contacts!$AA:$AX,10,0)))</f>
        <v/>
      </c>
      <c r="Y68" s="176" t="str">
        <f aca="false">IF((VLOOKUP($A68,Contacts!$AA:$AX,11,0))=0,"",(VLOOKUP($A68,Contacts!$AA:$AX,11,0)))</f>
        <v/>
      </c>
    </row>
    <row r="69" customFormat="false" ht="12.75" hidden="false" customHeight="false" outlineLevel="0" collapsed="false">
      <c r="A69" s="78" t="s">
        <v>599</v>
      </c>
      <c r="B69" s="175" t="n">
        <f aca="false">'Detail Pipeline'!$AB$3</f>
        <v>37033.4099255787</v>
      </c>
      <c r="C69" s="175" t="str">
        <f aca="false">$C$68</f>
        <v/>
      </c>
      <c r="D69" s="176" t="str">
        <f aca="false">IF((VLOOKUP($A69,'Detail Pipeline'!$AA:$AX,2,0))=0,"",(VLOOKUP($A69,'Detail Pipeline'!$AA:$AX,2,0)))</f>
        <v/>
      </c>
      <c r="E69" s="176" t="str">
        <f aca="false">IF((VLOOKUP($A69,'Detail Pipeline'!$AA:$AX,3,0))=0,"",(VLOOKUP($A69,'Detail Pipeline'!$AA:$AX,3,0)))</f>
        <v/>
      </c>
      <c r="F69" s="176" t="str">
        <f aca="false">IF((VLOOKUP($A69,'Detail Pipeline'!$AA:$AX,4,0))=0,"",(VLOOKUP($A69,'Detail Pipeline'!$AA:$AX,4,0)))</f>
        <v/>
      </c>
      <c r="G69" s="176" t="str">
        <f aca="false">IF((VLOOKUP($A69,'Detail Pipeline'!$AA:$AX,5,0))=0,"",(VLOOKUP($A69,'Detail Pipeline'!$AA:$AX,5,0)))</f>
        <v/>
      </c>
      <c r="H69" s="176" t="str">
        <f aca="false">IF((VLOOKUP($A69,'Detail Pipeline'!$AA:$AX,6,0))=0,"",(VLOOKUP($A69,'Detail Pipeline'!$AA:$AX,6,0)))</f>
        <v/>
      </c>
      <c r="I69" s="176" t="str">
        <f aca="false">IF((VLOOKUP($A69,'Detail Pipeline'!$AA:$AX,7,0))=0,"",(VLOOKUP($A69,'Detail Pipeline'!$AA:$AX,7,0)))</f>
        <v/>
      </c>
      <c r="J69" s="176" t="str">
        <f aca="false">IF((VLOOKUP($A69,'Detail Pipeline'!$AA:$AX,8,0))=0,"",(VLOOKUP($A69,'Detail Pipeline'!$AA:$AX,8,0)))</f>
        <v/>
      </c>
      <c r="K69" s="176" t="str">
        <f aca="false">IF((VLOOKUP($A69,'Detail Pipeline'!$AA:$AX,9,0))=0,"",(VLOOKUP($A69,'Detail Pipeline'!$AA:$AX,9,0)))</f>
        <v/>
      </c>
      <c r="L69" s="176" t="str">
        <f aca="false">IF((VLOOKUP($A69,'Detail Pipeline'!$AA:$AX,10,0))=0,"",(VLOOKUP($A69,'Detail Pipeline'!$AA:$AX,10,0)))</f>
        <v/>
      </c>
      <c r="M69" s="176" t="str">
        <f aca="false">IF((VLOOKUP($A69,'Detail Pipeline'!$AA:$AX,11,0))=0,"",(VLOOKUP($A69,'Detail Pipeline'!$AA:$AX,11,0)))</f>
        <v/>
      </c>
      <c r="N69" s="176" t="str">
        <f aca="false">IF((VLOOKUP($A69,'Detail Pipeline'!$AA:$AX,12,0))=0,"",(VLOOKUP($A69,'Detail Pipeline'!$AA:$AX,12,0)))</f>
        <v/>
      </c>
      <c r="O69" s="176" t="str">
        <f aca="false">IF((VLOOKUP($A69,'Detail Pipeline'!$AA:$AX,13,0))=0,"",(VLOOKUP($A69,'Detail Pipeline'!$AA:$AX,13,0)))</f>
        <v/>
      </c>
      <c r="P69" s="176" t="str">
        <f aca="false">IF((VLOOKUP($A69,'Detail Pipeline'!$AA:$AX,14,0))=0,"",(VLOOKUP($A69,'Detail Pipeline'!$AA:$AX,14,0)))</f>
        <v/>
      </c>
      <c r="Q69" s="176" t="str">
        <f aca="false">IF((VLOOKUP($A69,'Detail Pipeline'!$AA:$AX,15,0))=0,"",(VLOOKUP($A69,'Detail Pipeline'!$AA:$AX,15,0)))</f>
        <v/>
      </c>
      <c r="R69" s="176" t="str">
        <f aca="false">IF((VLOOKUP($A69,'Detail Pipeline'!$AA:$AX,16,0))=0,"",(VLOOKUP($A69,'Detail Pipeline'!$AA:$AX,16,0)))</f>
        <v/>
      </c>
      <c r="S69" s="176" t="str">
        <f aca="false">IF((VLOOKUP($A69,Contacts!$AA:$AX,5,0))=0,"",(VLOOKUP($A69,Contacts!$AA:$AX,5,0)))</f>
        <v/>
      </c>
      <c r="T69" s="176" t="str">
        <f aca="false">IF((VLOOKUP($A69,Contacts!$AA:$AX,6,0))=0,"",(VLOOKUP($A69,Contacts!$AA:$AX,6,0)))</f>
        <v/>
      </c>
      <c r="U69" s="176" t="str">
        <f aca="false">IF((VLOOKUP($A69,Contacts!$AA:$AX,7,0))=0,"",(VLOOKUP($A69,Contacts!$AA:$AX,7,0)))</f>
        <v/>
      </c>
      <c r="V69" s="176" t="str">
        <f aca="false">IF((VLOOKUP($A69,Contacts!$AA:$AX,8,0))=0,"",(VLOOKUP($A69,Contacts!$AA:$AX,8,0)))</f>
        <v/>
      </c>
      <c r="W69" s="176" t="str">
        <f aca="false">IF((VLOOKUP($A69,Contacts!$AA:$AX,9,0))=0,"",(VLOOKUP($A69,Contacts!$AA:$AX,9,0)))</f>
        <v/>
      </c>
      <c r="X69" s="176" t="str">
        <f aca="false">IF((VLOOKUP($A69,Contacts!$AA:$AX,10,0))=0,"",(VLOOKUP($A69,Contacts!$AA:$AX,10,0)))</f>
        <v/>
      </c>
      <c r="Y69" s="176" t="str">
        <f aca="false">IF((VLOOKUP($A69,Contacts!$AA:$AX,11,0))=0,"",(VLOOKUP($A69,Contacts!$AA:$AX,11,0)))</f>
        <v/>
      </c>
    </row>
    <row r="70" customFormat="false" ht="12.75" hidden="false" customHeight="false" outlineLevel="0" collapsed="false">
      <c r="A70" s="78" t="s">
        <v>600</v>
      </c>
      <c r="B70" s="175" t="n">
        <f aca="false">'Detail Pipeline'!$AB$3</f>
        <v>37033.4099255787</v>
      </c>
      <c r="C70" s="175" t="str">
        <f aca="false">$C$68</f>
        <v/>
      </c>
      <c r="D70" s="176" t="str">
        <f aca="false">IF((VLOOKUP($A70,'Detail Pipeline'!$AA:$AX,2,0))=0,"",(VLOOKUP($A70,'Detail Pipeline'!$AA:$AX,2,0)))</f>
        <v/>
      </c>
      <c r="E70" s="176" t="str">
        <f aca="false">IF((VLOOKUP($A70,'Detail Pipeline'!$AA:$AX,3,0))=0,"",(VLOOKUP($A70,'Detail Pipeline'!$AA:$AX,3,0)))</f>
        <v/>
      </c>
      <c r="F70" s="176" t="str">
        <f aca="false">IF((VLOOKUP($A70,'Detail Pipeline'!$AA:$AX,4,0))=0,"",(VLOOKUP($A70,'Detail Pipeline'!$AA:$AX,4,0)))</f>
        <v/>
      </c>
      <c r="G70" s="176" t="str">
        <f aca="false">IF((VLOOKUP($A70,'Detail Pipeline'!$AA:$AX,5,0))=0,"",(VLOOKUP($A70,'Detail Pipeline'!$AA:$AX,5,0)))</f>
        <v/>
      </c>
      <c r="H70" s="176" t="str">
        <f aca="false">IF((VLOOKUP($A70,'Detail Pipeline'!$AA:$AX,6,0))=0,"",(VLOOKUP($A70,'Detail Pipeline'!$AA:$AX,6,0)))</f>
        <v/>
      </c>
      <c r="I70" s="176" t="str">
        <f aca="false">IF((VLOOKUP($A70,'Detail Pipeline'!$AA:$AX,7,0))=0,"",(VLOOKUP($A70,'Detail Pipeline'!$AA:$AX,7,0)))</f>
        <v/>
      </c>
      <c r="J70" s="176" t="str">
        <f aca="false">IF((VLOOKUP($A70,'Detail Pipeline'!$AA:$AX,8,0))=0,"",(VLOOKUP($A70,'Detail Pipeline'!$AA:$AX,8,0)))</f>
        <v/>
      </c>
      <c r="K70" s="176" t="str">
        <f aca="false">IF((VLOOKUP($A70,'Detail Pipeline'!$AA:$AX,9,0))=0,"",(VLOOKUP($A70,'Detail Pipeline'!$AA:$AX,9,0)))</f>
        <v/>
      </c>
      <c r="L70" s="176" t="str">
        <f aca="false">IF((VLOOKUP($A70,'Detail Pipeline'!$AA:$AX,10,0))=0,"",(VLOOKUP($A70,'Detail Pipeline'!$AA:$AX,10,0)))</f>
        <v/>
      </c>
      <c r="M70" s="176" t="str">
        <f aca="false">IF((VLOOKUP($A70,'Detail Pipeline'!$AA:$AX,11,0))=0,"",(VLOOKUP($A70,'Detail Pipeline'!$AA:$AX,11,0)))</f>
        <v/>
      </c>
      <c r="N70" s="176" t="str">
        <f aca="false">IF((VLOOKUP($A70,'Detail Pipeline'!$AA:$AX,12,0))=0,"",(VLOOKUP($A70,'Detail Pipeline'!$AA:$AX,12,0)))</f>
        <v/>
      </c>
      <c r="O70" s="176" t="str">
        <f aca="false">IF((VLOOKUP($A70,'Detail Pipeline'!$AA:$AX,13,0))=0,"",(VLOOKUP($A70,'Detail Pipeline'!$AA:$AX,13,0)))</f>
        <v/>
      </c>
      <c r="P70" s="176" t="str">
        <f aca="false">IF((VLOOKUP($A70,'Detail Pipeline'!$AA:$AX,14,0))=0,"",(VLOOKUP($A70,'Detail Pipeline'!$AA:$AX,14,0)))</f>
        <v/>
      </c>
      <c r="Q70" s="176" t="str">
        <f aca="false">IF((VLOOKUP($A70,'Detail Pipeline'!$AA:$AX,15,0))=0,"",(VLOOKUP($A70,'Detail Pipeline'!$AA:$AX,15,0)))</f>
        <v/>
      </c>
      <c r="R70" s="176" t="str">
        <f aca="false">IF((VLOOKUP($A70,'Detail Pipeline'!$AA:$AX,16,0))=0,"",(VLOOKUP($A70,'Detail Pipeline'!$AA:$AX,16,0)))</f>
        <v/>
      </c>
      <c r="S70" s="176" t="str">
        <f aca="false">IF((VLOOKUP($A70,Contacts!$AA:$AX,5,0))=0,"",(VLOOKUP($A70,Contacts!$AA:$AX,5,0)))</f>
        <v/>
      </c>
      <c r="T70" s="176" t="str">
        <f aca="false">IF((VLOOKUP($A70,Contacts!$AA:$AX,6,0))=0,"",(VLOOKUP($A70,Contacts!$AA:$AX,6,0)))</f>
        <v/>
      </c>
      <c r="U70" s="176" t="str">
        <f aca="false">IF((VLOOKUP($A70,Contacts!$AA:$AX,7,0))=0,"",(VLOOKUP($A70,Contacts!$AA:$AX,7,0)))</f>
        <v/>
      </c>
      <c r="V70" s="176" t="str">
        <f aca="false">IF((VLOOKUP($A70,Contacts!$AA:$AX,8,0))=0,"",(VLOOKUP($A70,Contacts!$AA:$AX,8,0)))</f>
        <v/>
      </c>
      <c r="W70" s="176" t="str">
        <f aca="false">IF((VLOOKUP($A70,Contacts!$AA:$AX,9,0))=0,"",(VLOOKUP($A70,Contacts!$AA:$AX,9,0)))</f>
        <v/>
      </c>
      <c r="X70" s="176" t="str">
        <f aca="false">IF((VLOOKUP($A70,Contacts!$AA:$AX,10,0))=0,"",(VLOOKUP($A70,Contacts!$AA:$AX,10,0)))</f>
        <v/>
      </c>
      <c r="Y70" s="176" t="str">
        <f aca="false">IF((VLOOKUP($A70,Contacts!$AA:$AX,11,0))=0,"",(VLOOKUP($A70,Contacts!$AA:$AX,11,0)))</f>
        <v/>
      </c>
    </row>
    <row r="71" customFormat="false" ht="12.75" hidden="false" customHeight="false" outlineLevel="0" collapsed="false">
      <c r="A71" s="78" t="s">
        <v>601</v>
      </c>
      <c r="B71" s="175" t="n">
        <f aca="false">'Detail Pipeline'!$AB$3</f>
        <v>37033.4099255787</v>
      </c>
      <c r="C71" s="175" t="str">
        <f aca="false">$C$68</f>
        <v/>
      </c>
      <c r="D71" s="176" t="str">
        <f aca="false">IF((VLOOKUP($A71,'Detail Pipeline'!$AA:$AX,2,0))=0,"",(VLOOKUP($A71,'Detail Pipeline'!$AA:$AX,2,0)))</f>
        <v/>
      </c>
      <c r="E71" s="176" t="str">
        <f aca="false">IF((VLOOKUP($A71,'Detail Pipeline'!$AA:$AX,3,0))=0,"",(VLOOKUP($A71,'Detail Pipeline'!$AA:$AX,3,0)))</f>
        <v/>
      </c>
      <c r="F71" s="176" t="str">
        <f aca="false">IF((VLOOKUP($A71,'Detail Pipeline'!$AA:$AX,4,0))=0,"",(VLOOKUP($A71,'Detail Pipeline'!$AA:$AX,4,0)))</f>
        <v/>
      </c>
      <c r="G71" s="176" t="str">
        <f aca="false">IF((VLOOKUP($A71,'Detail Pipeline'!$AA:$AX,5,0))=0,"",(VLOOKUP($A71,'Detail Pipeline'!$AA:$AX,5,0)))</f>
        <v/>
      </c>
      <c r="H71" s="176" t="str">
        <f aca="false">IF((VLOOKUP($A71,'Detail Pipeline'!$AA:$AX,6,0))=0,"",(VLOOKUP($A71,'Detail Pipeline'!$AA:$AX,6,0)))</f>
        <v/>
      </c>
      <c r="I71" s="176" t="str">
        <f aca="false">IF((VLOOKUP($A71,'Detail Pipeline'!$AA:$AX,7,0))=0,"",(VLOOKUP($A71,'Detail Pipeline'!$AA:$AX,7,0)))</f>
        <v/>
      </c>
      <c r="J71" s="176" t="str">
        <f aca="false">IF((VLOOKUP($A71,'Detail Pipeline'!$AA:$AX,8,0))=0,"",(VLOOKUP($A71,'Detail Pipeline'!$AA:$AX,8,0)))</f>
        <v/>
      </c>
      <c r="K71" s="176" t="str">
        <f aca="false">IF((VLOOKUP($A71,'Detail Pipeline'!$AA:$AX,9,0))=0,"",(VLOOKUP($A71,'Detail Pipeline'!$AA:$AX,9,0)))</f>
        <v/>
      </c>
      <c r="L71" s="176" t="str">
        <f aca="false">IF((VLOOKUP($A71,'Detail Pipeline'!$AA:$AX,10,0))=0,"",(VLOOKUP($A71,'Detail Pipeline'!$AA:$AX,10,0)))</f>
        <v/>
      </c>
      <c r="M71" s="176" t="str">
        <f aca="false">IF((VLOOKUP($A71,'Detail Pipeline'!$AA:$AX,11,0))=0,"",(VLOOKUP($A71,'Detail Pipeline'!$AA:$AX,11,0)))</f>
        <v/>
      </c>
      <c r="N71" s="176" t="str">
        <f aca="false">IF((VLOOKUP($A71,'Detail Pipeline'!$AA:$AX,12,0))=0,"",(VLOOKUP($A71,'Detail Pipeline'!$AA:$AX,12,0)))</f>
        <v/>
      </c>
      <c r="O71" s="176" t="str">
        <f aca="false">IF((VLOOKUP($A71,'Detail Pipeline'!$AA:$AX,13,0))=0,"",(VLOOKUP($A71,'Detail Pipeline'!$AA:$AX,13,0)))</f>
        <v/>
      </c>
      <c r="P71" s="176" t="str">
        <f aca="false">IF((VLOOKUP($A71,'Detail Pipeline'!$AA:$AX,14,0))=0,"",(VLOOKUP($A71,'Detail Pipeline'!$AA:$AX,14,0)))</f>
        <v/>
      </c>
      <c r="Q71" s="176" t="str">
        <f aca="false">IF((VLOOKUP($A71,'Detail Pipeline'!$AA:$AX,15,0))=0,"",(VLOOKUP($A71,'Detail Pipeline'!$AA:$AX,15,0)))</f>
        <v/>
      </c>
      <c r="R71" s="176" t="str">
        <f aca="false">IF((VLOOKUP($A71,'Detail Pipeline'!$AA:$AX,16,0))=0,"",(VLOOKUP($A71,'Detail Pipeline'!$AA:$AX,16,0)))</f>
        <v/>
      </c>
      <c r="S71" s="176" t="str">
        <f aca="false">IF((VLOOKUP($A71,Contacts!$AA:$AX,5,0))=0,"",(VLOOKUP($A71,Contacts!$AA:$AX,5,0)))</f>
        <v/>
      </c>
      <c r="T71" s="176" t="str">
        <f aca="false">IF((VLOOKUP($A71,Contacts!$AA:$AX,6,0))=0,"",(VLOOKUP($A71,Contacts!$AA:$AX,6,0)))</f>
        <v/>
      </c>
      <c r="U71" s="176" t="str">
        <f aca="false">IF((VLOOKUP($A71,Contacts!$AA:$AX,7,0))=0,"",(VLOOKUP($A71,Contacts!$AA:$AX,7,0)))</f>
        <v/>
      </c>
      <c r="V71" s="176" t="str">
        <f aca="false">IF((VLOOKUP($A71,Contacts!$AA:$AX,8,0))=0,"",(VLOOKUP($A71,Contacts!$AA:$AX,8,0)))</f>
        <v/>
      </c>
      <c r="W71" s="176" t="str">
        <f aca="false">IF((VLOOKUP($A71,Contacts!$AA:$AX,9,0))=0,"",(VLOOKUP($A71,Contacts!$AA:$AX,9,0)))</f>
        <v/>
      </c>
      <c r="X71" s="176" t="str">
        <f aca="false">IF((VLOOKUP($A71,Contacts!$AA:$AX,10,0))=0,"",(VLOOKUP($A71,Contacts!$AA:$AX,10,0)))</f>
        <v/>
      </c>
      <c r="Y71" s="176" t="str">
        <f aca="false">IF((VLOOKUP($A71,Contacts!$AA:$AX,11,0))=0,"",(VLOOKUP($A71,Contacts!$AA:$AX,11,0)))</f>
        <v/>
      </c>
    </row>
    <row r="72" customFormat="false" ht="12.75" hidden="false" customHeight="false" outlineLevel="0" collapsed="false">
      <c r="A72" s="78" t="s">
        <v>602</v>
      </c>
      <c r="B72" s="175" t="n">
        <f aca="false">'Detail Pipeline'!$AB$3</f>
        <v>37033.4099255787</v>
      </c>
      <c r="C72" s="175" t="str">
        <f aca="false">$C$68</f>
        <v/>
      </c>
      <c r="D72" s="176" t="str">
        <f aca="false">IF((VLOOKUP($A72,'Detail Pipeline'!$AA:$AX,2,0))=0,"",(VLOOKUP($A72,'Detail Pipeline'!$AA:$AX,2,0)))</f>
        <v/>
      </c>
      <c r="E72" s="176" t="str">
        <f aca="false">IF((VLOOKUP($A72,'Detail Pipeline'!$AA:$AX,3,0))=0,"",(VLOOKUP($A72,'Detail Pipeline'!$AA:$AX,3,0)))</f>
        <v/>
      </c>
      <c r="F72" s="176" t="str">
        <f aca="false">IF((VLOOKUP($A72,'Detail Pipeline'!$AA:$AX,4,0))=0,"",(VLOOKUP($A72,'Detail Pipeline'!$AA:$AX,4,0)))</f>
        <v/>
      </c>
      <c r="G72" s="176" t="str">
        <f aca="false">IF((VLOOKUP($A72,'Detail Pipeline'!$AA:$AX,5,0))=0,"",(VLOOKUP($A72,'Detail Pipeline'!$AA:$AX,5,0)))</f>
        <v/>
      </c>
      <c r="H72" s="176" t="str">
        <f aca="false">IF((VLOOKUP($A72,'Detail Pipeline'!$AA:$AX,6,0))=0,"",(VLOOKUP($A72,'Detail Pipeline'!$AA:$AX,6,0)))</f>
        <v/>
      </c>
      <c r="I72" s="176" t="str">
        <f aca="false">IF((VLOOKUP($A72,'Detail Pipeline'!$AA:$AX,7,0))=0,"",(VLOOKUP($A72,'Detail Pipeline'!$AA:$AX,7,0)))</f>
        <v/>
      </c>
      <c r="J72" s="176" t="str">
        <f aca="false">IF((VLOOKUP($A72,'Detail Pipeline'!$AA:$AX,8,0))=0,"",(VLOOKUP($A72,'Detail Pipeline'!$AA:$AX,8,0)))</f>
        <v/>
      </c>
      <c r="K72" s="176" t="str">
        <f aca="false">IF((VLOOKUP($A72,'Detail Pipeline'!$AA:$AX,9,0))=0,"",(VLOOKUP($A72,'Detail Pipeline'!$AA:$AX,9,0)))</f>
        <v/>
      </c>
      <c r="L72" s="176" t="str">
        <f aca="false">IF((VLOOKUP($A72,'Detail Pipeline'!$AA:$AX,10,0))=0,"",(VLOOKUP($A72,'Detail Pipeline'!$AA:$AX,10,0)))</f>
        <v/>
      </c>
      <c r="M72" s="176" t="str">
        <f aca="false">IF((VLOOKUP($A72,'Detail Pipeline'!$AA:$AX,11,0))=0,"",(VLOOKUP($A72,'Detail Pipeline'!$AA:$AX,11,0)))</f>
        <v/>
      </c>
      <c r="N72" s="176" t="str">
        <f aca="false">IF((VLOOKUP($A72,'Detail Pipeline'!$AA:$AX,12,0))=0,"",(VLOOKUP($A72,'Detail Pipeline'!$AA:$AX,12,0)))</f>
        <v/>
      </c>
      <c r="O72" s="176" t="str">
        <f aca="false">IF((VLOOKUP($A72,'Detail Pipeline'!$AA:$AX,13,0))=0,"",(VLOOKUP($A72,'Detail Pipeline'!$AA:$AX,13,0)))</f>
        <v/>
      </c>
      <c r="P72" s="176" t="str">
        <f aca="false">IF((VLOOKUP($A72,'Detail Pipeline'!$AA:$AX,14,0))=0,"",(VLOOKUP($A72,'Detail Pipeline'!$AA:$AX,14,0)))</f>
        <v/>
      </c>
      <c r="Q72" s="176" t="str">
        <f aca="false">IF((VLOOKUP($A72,'Detail Pipeline'!$AA:$AX,15,0))=0,"",(VLOOKUP($A72,'Detail Pipeline'!$AA:$AX,15,0)))</f>
        <v/>
      </c>
      <c r="R72" s="176" t="str">
        <f aca="false">IF((VLOOKUP($A72,'Detail Pipeline'!$AA:$AX,16,0))=0,"",(VLOOKUP($A72,'Detail Pipeline'!$AA:$AX,16,0)))</f>
        <v/>
      </c>
      <c r="S72" s="176" t="str">
        <f aca="false">IF((VLOOKUP($A72,Contacts!$AA:$AX,5,0))=0,"",(VLOOKUP($A72,Contacts!$AA:$AX,5,0)))</f>
        <v/>
      </c>
      <c r="T72" s="176" t="str">
        <f aca="false">IF((VLOOKUP($A72,Contacts!$AA:$AX,6,0))=0,"",(VLOOKUP($A72,Contacts!$AA:$AX,6,0)))</f>
        <v/>
      </c>
      <c r="U72" s="176" t="str">
        <f aca="false">IF((VLOOKUP($A72,Contacts!$AA:$AX,7,0))=0,"",(VLOOKUP($A72,Contacts!$AA:$AX,7,0)))</f>
        <v/>
      </c>
      <c r="V72" s="176" t="str">
        <f aca="false">IF((VLOOKUP($A72,Contacts!$AA:$AX,8,0))=0,"",(VLOOKUP($A72,Contacts!$AA:$AX,8,0)))</f>
        <v/>
      </c>
      <c r="W72" s="176" t="str">
        <f aca="false">IF((VLOOKUP($A72,Contacts!$AA:$AX,9,0))=0,"",(VLOOKUP($A72,Contacts!$AA:$AX,9,0)))</f>
        <v/>
      </c>
      <c r="X72" s="176" t="str">
        <f aca="false">IF((VLOOKUP($A72,Contacts!$AA:$AX,10,0))=0,"",(VLOOKUP($A72,Contacts!$AA:$AX,10,0)))</f>
        <v/>
      </c>
      <c r="Y72" s="176" t="str">
        <f aca="false">IF((VLOOKUP($A72,Contacts!$AA:$AX,11,0))=0,"",(VLOOKUP($A72,Contacts!$AA:$AX,11,0)))</f>
        <v/>
      </c>
    </row>
    <row r="73" customFormat="false" ht="12.75" hidden="false" customHeight="false" outlineLevel="0" collapsed="false">
      <c r="A73" s="78" t="s">
        <v>603</v>
      </c>
      <c r="B73" s="175" t="n">
        <f aca="false">'Detail Pipeline'!$AB$3</f>
        <v>37033.4099255787</v>
      </c>
      <c r="C73" s="175" t="str">
        <f aca="false">$C$68</f>
        <v/>
      </c>
      <c r="D73" s="176" t="str">
        <f aca="false">IF((VLOOKUP($A73,'Detail Pipeline'!$AA:$AX,2,0))=0,"",(VLOOKUP($A73,'Detail Pipeline'!$AA:$AX,2,0)))</f>
        <v/>
      </c>
      <c r="E73" s="176" t="str">
        <f aca="false">IF((VLOOKUP($A73,'Detail Pipeline'!$AA:$AX,3,0))=0,"",(VLOOKUP($A73,'Detail Pipeline'!$AA:$AX,3,0)))</f>
        <v/>
      </c>
      <c r="F73" s="176" t="str">
        <f aca="false">IF((VLOOKUP($A73,'Detail Pipeline'!$AA:$AX,4,0))=0,"",(VLOOKUP($A73,'Detail Pipeline'!$AA:$AX,4,0)))</f>
        <v/>
      </c>
      <c r="G73" s="176" t="str">
        <f aca="false">IF((VLOOKUP($A73,'Detail Pipeline'!$AA:$AX,5,0))=0,"",(VLOOKUP($A73,'Detail Pipeline'!$AA:$AX,5,0)))</f>
        <v/>
      </c>
      <c r="H73" s="176" t="str">
        <f aca="false">IF((VLOOKUP($A73,'Detail Pipeline'!$AA:$AX,6,0))=0,"",(VLOOKUP($A73,'Detail Pipeline'!$AA:$AX,6,0)))</f>
        <v/>
      </c>
      <c r="I73" s="176" t="str">
        <f aca="false">IF((VLOOKUP($A73,'Detail Pipeline'!$AA:$AX,7,0))=0,"",(VLOOKUP($A73,'Detail Pipeline'!$AA:$AX,7,0)))</f>
        <v/>
      </c>
      <c r="J73" s="176" t="str">
        <f aca="false">IF((VLOOKUP($A73,'Detail Pipeline'!$AA:$AX,8,0))=0,"",(VLOOKUP($A73,'Detail Pipeline'!$AA:$AX,8,0)))</f>
        <v/>
      </c>
      <c r="K73" s="176" t="str">
        <f aca="false">IF((VLOOKUP($A73,'Detail Pipeline'!$AA:$AX,9,0))=0,"",(VLOOKUP($A73,'Detail Pipeline'!$AA:$AX,9,0)))</f>
        <v/>
      </c>
      <c r="L73" s="176" t="str">
        <f aca="false">IF((VLOOKUP($A73,'Detail Pipeline'!$AA:$AX,10,0))=0,"",(VLOOKUP($A73,'Detail Pipeline'!$AA:$AX,10,0)))</f>
        <v/>
      </c>
      <c r="M73" s="176" t="str">
        <f aca="false">IF((VLOOKUP($A73,'Detail Pipeline'!$AA:$AX,11,0))=0,"",(VLOOKUP($A73,'Detail Pipeline'!$AA:$AX,11,0)))</f>
        <v/>
      </c>
      <c r="N73" s="176" t="str">
        <f aca="false">IF((VLOOKUP($A73,'Detail Pipeline'!$AA:$AX,12,0))=0,"",(VLOOKUP($A73,'Detail Pipeline'!$AA:$AX,12,0)))</f>
        <v/>
      </c>
      <c r="O73" s="176" t="str">
        <f aca="false">IF((VLOOKUP($A73,'Detail Pipeline'!$AA:$AX,13,0))=0,"",(VLOOKUP($A73,'Detail Pipeline'!$AA:$AX,13,0)))</f>
        <v/>
      </c>
      <c r="P73" s="176" t="str">
        <f aca="false">IF((VLOOKUP($A73,'Detail Pipeline'!$AA:$AX,14,0))=0,"",(VLOOKUP($A73,'Detail Pipeline'!$AA:$AX,14,0)))</f>
        <v/>
      </c>
      <c r="Q73" s="176" t="str">
        <f aca="false">IF((VLOOKUP($A73,'Detail Pipeline'!$AA:$AX,15,0))=0,"",(VLOOKUP($A73,'Detail Pipeline'!$AA:$AX,15,0)))</f>
        <v/>
      </c>
      <c r="R73" s="176" t="str">
        <f aca="false">IF((VLOOKUP($A73,'Detail Pipeline'!$AA:$AX,16,0))=0,"",(VLOOKUP($A73,'Detail Pipeline'!$AA:$AX,16,0)))</f>
        <v/>
      </c>
      <c r="S73" s="176" t="str">
        <f aca="false">IF((VLOOKUP($A73,Contacts!$AA:$AX,5,0))=0,"",(VLOOKUP($A73,Contacts!$AA:$AX,5,0)))</f>
        <v/>
      </c>
      <c r="T73" s="176" t="str">
        <f aca="false">IF((VLOOKUP($A73,Contacts!$AA:$AX,6,0))=0,"",(VLOOKUP($A73,Contacts!$AA:$AX,6,0)))</f>
        <v/>
      </c>
      <c r="U73" s="176" t="str">
        <f aca="false">IF((VLOOKUP($A73,Contacts!$AA:$AX,7,0))=0,"",(VLOOKUP($A73,Contacts!$AA:$AX,7,0)))</f>
        <v/>
      </c>
      <c r="V73" s="176" t="str">
        <f aca="false">IF((VLOOKUP($A73,Contacts!$AA:$AX,8,0))=0,"",(VLOOKUP($A73,Contacts!$AA:$AX,8,0)))</f>
        <v/>
      </c>
      <c r="W73" s="176" t="str">
        <f aca="false">IF((VLOOKUP($A73,Contacts!$AA:$AX,9,0))=0,"",(VLOOKUP($A73,Contacts!$AA:$AX,9,0)))</f>
        <v/>
      </c>
      <c r="X73" s="176" t="str">
        <f aca="false">IF((VLOOKUP($A73,Contacts!$AA:$AX,10,0))=0,"",(VLOOKUP($A73,Contacts!$AA:$AX,10,0)))</f>
        <v/>
      </c>
      <c r="Y73" s="176" t="str">
        <f aca="false">IF((VLOOKUP($A73,Contacts!$AA:$AX,11,0))=0,"",(VLOOKUP($A73,Contacts!$AA:$AX,11,0)))</f>
        <v/>
      </c>
    </row>
    <row r="74" customFormat="false" ht="12.75" hidden="false" customHeight="false" outlineLevel="0" collapsed="false">
      <c r="A74" s="78" t="s">
        <v>604</v>
      </c>
      <c r="B74" s="175" t="n">
        <f aca="false">'Detail Pipeline'!$AB$3</f>
        <v>37033.4099255787</v>
      </c>
      <c r="C74" s="175" t="str">
        <f aca="false">$C$68</f>
        <v/>
      </c>
      <c r="D74" s="176" t="str">
        <f aca="false">IF((VLOOKUP($A74,'Detail Pipeline'!$AA:$AX,2,0))=0,"",(VLOOKUP($A74,'Detail Pipeline'!$AA:$AX,2,0)))</f>
        <v/>
      </c>
      <c r="E74" s="176" t="str">
        <f aca="false">IF((VLOOKUP($A74,'Detail Pipeline'!$AA:$AX,3,0))=0,"",(VLOOKUP($A74,'Detail Pipeline'!$AA:$AX,3,0)))</f>
        <v/>
      </c>
      <c r="F74" s="176" t="str">
        <f aca="false">IF((VLOOKUP($A74,'Detail Pipeline'!$AA:$AX,4,0))=0,"",(VLOOKUP($A74,'Detail Pipeline'!$AA:$AX,4,0)))</f>
        <v/>
      </c>
      <c r="G74" s="176" t="str">
        <f aca="false">IF((VLOOKUP($A74,'Detail Pipeline'!$AA:$AX,5,0))=0,"",(VLOOKUP($A74,'Detail Pipeline'!$AA:$AX,5,0)))</f>
        <v/>
      </c>
      <c r="H74" s="176" t="str">
        <f aca="false">IF((VLOOKUP($A74,'Detail Pipeline'!$AA:$AX,6,0))=0,"",(VLOOKUP($A74,'Detail Pipeline'!$AA:$AX,6,0)))</f>
        <v/>
      </c>
      <c r="I74" s="176" t="str">
        <f aca="false">IF((VLOOKUP($A74,'Detail Pipeline'!$AA:$AX,7,0))=0,"",(VLOOKUP($A74,'Detail Pipeline'!$AA:$AX,7,0)))</f>
        <v/>
      </c>
      <c r="J74" s="176" t="str">
        <f aca="false">IF((VLOOKUP($A74,'Detail Pipeline'!$AA:$AX,8,0))=0,"",(VLOOKUP($A74,'Detail Pipeline'!$AA:$AX,8,0)))</f>
        <v/>
      </c>
      <c r="K74" s="176" t="str">
        <f aca="false">IF((VLOOKUP($A74,'Detail Pipeline'!$AA:$AX,9,0))=0,"",(VLOOKUP($A74,'Detail Pipeline'!$AA:$AX,9,0)))</f>
        <v/>
      </c>
      <c r="L74" s="176" t="str">
        <f aca="false">IF((VLOOKUP($A74,'Detail Pipeline'!$AA:$AX,10,0))=0,"",(VLOOKUP($A74,'Detail Pipeline'!$AA:$AX,10,0)))</f>
        <v/>
      </c>
      <c r="M74" s="176" t="str">
        <f aca="false">IF((VLOOKUP($A74,'Detail Pipeline'!$AA:$AX,11,0))=0,"",(VLOOKUP($A74,'Detail Pipeline'!$AA:$AX,11,0)))</f>
        <v/>
      </c>
      <c r="N74" s="176" t="str">
        <f aca="false">IF((VLOOKUP($A74,'Detail Pipeline'!$AA:$AX,12,0))=0,"",(VLOOKUP($A74,'Detail Pipeline'!$AA:$AX,12,0)))</f>
        <v/>
      </c>
      <c r="O74" s="176" t="str">
        <f aca="false">IF((VLOOKUP($A74,'Detail Pipeline'!$AA:$AX,13,0))=0,"",(VLOOKUP($A74,'Detail Pipeline'!$AA:$AX,13,0)))</f>
        <v/>
      </c>
      <c r="P74" s="176" t="str">
        <f aca="false">IF((VLOOKUP($A74,'Detail Pipeline'!$AA:$AX,14,0))=0,"",(VLOOKUP($A74,'Detail Pipeline'!$AA:$AX,14,0)))</f>
        <v/>
      </c>
      <c r="Q74" s="176" t="str">
        <f aca="false">IF((VLOOKUP($A74,'Detail Pipeline'!$AA:$AX,15,0))=0,"",(VLOOKUP($A74,'Detail Pipeline'!$AA:$AX,15,0)))</f>
        <v/>
      </c>
      <c r="R74" s="176" t="str">
        <f aca="false">IF((VLOOKUP($A74,'Detail Pipeline'!$AA:$AX,16,0))=0,"",(VLOOKUP($A74,'Detail Pipeline'!$AA:$AX,16,0)))</f>
        <v/>
      </c>
      <c r="S74" s="176" t="str">
        <f aca="false">IF((VLOOKUP($A74,Contacts!$AA:$AX,5,0))=0,"",(VLOOKUP($A74,Contacts!$AA:$AX,5,0)))</f>
        <v/>
      </c>
      <c r="T74" s="176" t="str">
        <f aca="false">IF((VLOOKUP($A74,Contacts!$AA:$AX,6,0))=0,"",(VLOOKUP($A74,Contacts!$AA:$AX,6,0)))</f>
        <v/>
      </c>
      <c r="U74" s="176" t="str">
        <f aca="false">IF((VLOOKUP($A74,Contacts!$AA:$AX,7,0))=0,"",(VLOOKUP($A74,Contacts!$AA:$AX,7,0)))</f>
        <v/>
      </c>
      <c r="V74" s="176" t="str">
        <f aca="false">IF((VLOOKUP($A74,Contacts!$AA:$AX,8,0))=0,"",(VLOOKUP($A74,Contacts!$AA:$AX,8,0)))</f>
        <v/>
      </c>
      <c r="W74" s="176" t="str">
        <f aca="false">IF((VLOOKUP($A74,Contacts!$AA:$AX,9,0))=0,"",(VLOOKUP($A74,Contacts!$AA:$AX,9,0)))</f>
        <v/>
      </c>
      <c r="X74" s="176" t="str">
        <f aca="false">IF((VLOOKUP($A74,Contacts!$AA:$AX,10,0))=0,"",(VLOOKUP($A74,Contacts!$AA:$AX,10,0)))</f>
        <v/>
      </c>
      <c r="Y74" s="176" t="str">
        <f aca="false">IF((VLOOKUP($A74,Contacts!$AA:$AX,11,0))=0,"",(VLOOKUP($A74,Contacts!$AA:$AX,11,0)))</f>
        <v/>
      </c>
    </row>
    <row r="75" customFormat="false" ht="12.75" hidden="false" customHeight="false" outlineLevel="0" collapsed="false">
      <c r="A75" s="78" t="s">
        <v>605</v>
      </c>
      <c r="B75" s="175" t="n">
        <f aca="false">'Detail Pipeline'!$AB$3</f>
        <v>37033.4099255787</v>
      </c>
      <c r="C75" s="175" t="str">
        <f aca="false">$C$68</f>
        <v/>
      </c>
      <c r="D75" s="176" t="str">
        <f aca="false">IF((VLOOKUP($A75,'Detail Pipeline'!$AA:$AX,2,0))=0,"",(VLOOKUP($A75,'Detail Pipeline'!$AA:$AX,2,0)))</f>
        <v/>
      </c>
      <c r="E75" s="176" t="str">
        <f aca="false">IF((VLOOKUP($A75,'Detail Pipeline'!$AA:$AX,3,0))=0,"",(VLOOKUP($A75,'Detail Pipeline'!$AA:$AX,3,0)))</f>
        <v/>
      </c>
      <c r="F75" s="176" t="str">
        <f aca="false">IF((VLOOKUP($A75,'Detail Pipeline'!$AA:$AX,4,0))=0,"",(VLOOKUP($A75,'Detail Pipeline'!$AA:$AX,4,0)))</f>
        <v/>
      </c>
      <c r="G75" s="176" t="str">
        <f aca="false">IF((VLOOKUP($A75,'Detail Pipeline'!$AA:$AX,5,0))=0,"",(VLOOKUP($A75,'Detail Pipeline'!$AA:$AX,5,0)))</f>
        <v/>
      </c>
      <c r="H75" s="176" t="str">
        <f aca="false">IF((VLOOKUP($A75,'Detail Pipeline'!$AA:$AX,6,0))=0,"",(VLOOKUP($A75,'Detail Pipeline'!$AA:$AX,6,0)))</f>
        <v/>
      </c>
      <c r="I75" s="176" t="str">
        <f aca="false">IF((VLOOKUP($A75,'Detail Pipeline'!$AA:$AX,7,0))=0,"",(VLOOKUP($A75,'Detail Pipeline'!$AA:$AX,7,0)))</f>
        <v/>
      </c>
      <c r="J75" s="176" t="str">
        <f aca="false">IF((VLOOKUP($A75,'Detail Pipeline'!$AA:$AX,8,0))=0,"",(VLOOKUP($A75,'Detail Pipeline'!$AA:$AX,8,0)))</f>
        <v/>
      </c>
      <c r="K75" s="176" t="str">
        <f aca="false">IF((VLOOKUP($A75,'Detail Pipeline'!$AA:$AX,9,0))=0,"",(VLOOKUP($A75,'Detail Pipeline'!$AA:$AX,9,0)))</f>
        <v/>
      </c>
      <c r="L75" s="176" t="str">
        <f aca="false">IF((VLOOKUP($A75,'Detail Pipeline'!$AA:$AX,10,0))=0,"",(VLOOKUP($A75,'Detail Pipeline'!$AA:$AX,10,0)))</f>
        <v/>
      </c>
      <c r="M75" s="176" t="str">
        <f aca="false">IF((VLOOKUP($A75,'Detail Pipeline'!$AA:$AX,11,0))=0,"",(VLOOKUP($A75,'Detail Pipeline'!$AA:$AX,11,0)))</f>
        <v/>
      </c>
      <c r="N75" s="176" t="str">
        <f aca="false">IF((VLOOKUP($A75,'Detail Pipeline'!$AA:$AX,12,0))=0,"",(VLOOKUP($A75,'Detail Pipeline'!$AA:$AX,12,0)))</f>
        <v/>
      </c>
      <c r="O75" s="176" t="str">
        <f aca="false">IF((VLOOKUP($A75,'Detail Pipeline'!$AA:$AX,13,0))=0,"",(VLOOKUP($A75,'Detail Pipeline'!$AA:$AX,13,0)))</f>
        <v/>
      </c>
      <c r="P75" s="176" t="str">
        <f aca="false">IF((VLOOKUP($A75,'Detail Pipeline'!$AA:$AX,14,0))=0,"",(VLOOKUP($A75,'Detail Pipeline'!$AA:$AX,14,0)))</f>
        <v/>
      </c>
      <c r="Q75" s="176" t="str">
        <f aca="false">IF((VLOOKUP($A75,'Detail Pipeline'!$AA:$AX,15,0))=0,"",(VLOOKUP($A75,'Detail Pipeline'!$AA:$AX,15,0)))</f>
        <v/>
      </c>
      <c r="R75" s="176" t="str">
        <f aca="false">IF((VLOOKUP($A75,'Detail Pipeline'!$AA:$AX,16,0))=0,"",(VLOOKUP($A75,'Detail Pipeline'!$AA:$AX,16,0)))</f>
        <v/>
      </c>
      <c r="S75" s="176" t="str">
        <f aca="false">IF((VLOOKUP($A75,Contacts!$AA:$AX,5,0))=0,"",(VLOOKUP($A75,Contacts!$AA:$AX,5,0)))</f>
        <v/>
      </c>
      <c r="T75" s="176" t="str">
        <f aca="false">IF((VLOOKUP($A75,Contacts!$AA:$AX,6,0))=0,"",(VLOOKUP($A75,Contacts!$AA:$AX,6,0)))</f>
        <v/>
      </c>
      <c r="U75" s="176" t="str">
        <f aca="false">IF((VLOOKUP($A75,Contacts!$AA:$AX,7,0))=0,"",(VLOOKUP($A75,Contacts!$AA:$AX,7,0)))</f>
        <v/>
      </c>
      <c r="V75" s="176" t="str">
        <f aca="false">IF((VLOOKUP($A75,Contacts!$AA:$AX,8,0))=0,"",(VLOOKUP($A75,Contacts!$AA:$AX,8,0)))</f>
        <v/>
      </c>
      <c r="W75" s="176" t="str">
        <f aca="false">IF((VLOOKUP($A75,Contacts!$AA:$AX,9,0))=0,"",(VLOOKUP($A75,Contacts!$AA:$AX,9,0)))</f>
        <v/>
      </c>
      <c r="X75" s="176" t="str">
        <f aca="false">IF((VLOOKUP($A75,Contacts!$AA:$AX,10,0))=0,"",(VLOOKUP($A75,Contacts!$AA:$AX,10,0)))</f>
        <v/>
      </c>
      <c r="Y75" s="176" t="str">
        <f aca="false">IF((VLOOKUP($A75,Contacts!$AA:$AX,11,0))=0,"",(VLOOKUP($A75,Contacts!$AA:$AX,11,0)))</f>
        <v/>
      </c>
    </row>
    <row r="76" customFormat="false" ht="12.75" hidden="false" customHeight="false" outlineLevel="0" collapsed="false">
      <c r="A76" s="78" t="s">
        <v>606</v>
      </c>
      <c r="B76" s="175" t="n">
        <f aca="false">'Detail Pipeline'!$AB$3</f>
        <v>37033.4099255787</v>
      </c>
      <c r="C76" s="175" t="str">
        <f aca="false">$C$68</f>
        <v/>
      </c>
      <c r="D76" s="176" t="str">
        <f aca="false">IF((VLOOKUP($A76,'Detail Pipeline'!$AA:$AX,2,0))=0,"",(VLOOKUP($A76,'Detail Pipeline'!$AA:$AX,2,0)))</f>
        <v/>
      </c>
      <c r="E76" s="176" t="str">
        <f aca="false">IF((VLOOKUP($A76,'Detail Pipeline'!$AA:$AX,3,0))=0,"",(VLOOKUP($A76,'Detail Pipeline'!$AA:$AX,3,0)))</f>
        <v/>
      </c>
      <c r="F76" s="176" t="str">
        <f aca="false">IF((VLOOKUP($A76,'Detail Pipeline'!$AA:$AX,4,0))=0,"",(VLOOKUP($A76,'Detail Pipeline'!$AA:$AX,4,0)))</f>
        <v/>
      </c>
      <c r="G76" s="176" t="str">
        <f aca="false">IF((VLOOKUP($A76,'Detail Pipeline'!$AA:$AX,5,0))=0,"",(VLOOKUP($A76,'Detail Pipeline'!$AA:$AX,5,0)))</f>
        <v/>
      </c>
      <c r="H76" s="176" t="str">
        <f aca="false">IF((VLOOKUP($A76,'Detail Pipeline'!$AA:$AX,6,0))=0,"",(VLOOKUP($A76,'Detail Pipeline'!$AA:$AX,6,0)))</f>
        <v/>
      </c>
      <c r="I76" s="176" t="str">
        <f aca="false">IF((VLOOKUP($A76,'Detail Pipeline'!$AA:$AX,7,0))=0,"",(VLOOKUP($A76,'Detail Pipeline'!$AA:$AX,7,0)))</f>
        <v/>
      </c>
      <c r="J76" s="176" t="str">
        <f aca="false">IF((VLOOKUP($A76,'Detail Pipeline'!$AA:$AX,8,0))=0,"",(VLOOKUP($A76,'Detail Pipeline'!$AA:$AX,8,0)))</f>
        <v/>
      </c>
      <c r="K76" s="176" t="str">
        <f aca="false">IF((VLOOKUP($A76,'Detail Pipeline'!$AA:$AX,9,0))=0,"",(VLOOKUP($A76,'Detail Pipeline'!$AA:$AX,9,0)))</f>
        <v/>
      </c>
      <c r="L76" s="176" t="str">
        <f aca="false">IF((VLOOKUP($A76,'Detail Pipeline'!$AA:$AX,10,0))=0,"",(VLOOKUP($A76,'Detail Pipeline'!$AA:$AX,10,0)))</f>
        <v/>
      </c>
      <c r="M76" s="176" t="str">
        <f aca="false">IF((VLOOKUP($A76,'Detail Pipeline'!$AA:$AX,11,0))=0,"",(VLOOKUP($A76,'Detail Pipeline'!$AA:$AX,11,0)))</f>
        <v/>
      </c>
      <c r="N76" s="176" t="str">
        <f aca="false">IF((VLOOKUP($A76,'Detail Pipeline'!$AA:$AX,12,0))=0,"",(VLOOKUP($A76,'Detail Pipeline'!$AA:$AX,12,0)))</f>
        <v/>
      </c>
      <c r="O76" s="176" t="str">
        <f aca="false">IF((VLOOKUP($A76,'Detail Pipeline'!$AA:$AX,13,0))=0,"",(VLOOKUP($A76,'Detail Pipeline'!$AA:$AX,13,0)))</f>
        <v/>
      </c>
      <c r="P76" s="176" t="str">
        <f aca="false">IF((VLOOKUP($A76,'Detail Pipeline'!$AA:$AX,14,0))=0,"",(VLOOKUP($A76,'Detail Pipeline'!$AA:$AX,14,0)))</f>
        <v/>
      </c>
      <c r="Q76" s="176" t="str">
        <f aca="false">IF((VLOOKUP($A76,'Detail Pipeline'!$AA:$AX,15,0))=0,"",(VLOOKUP($A76,'Detail Pipeline'!$AA:$AX,15,0)))</f>
        <v/>
      </c>
      <c r="R76" s="176" t="str">
        <f aca="false">IF((VLOOKUP($A76,'Detail Pipeline'!$AA:$AX,16,0))=0,"",(VLOOKUP($A76,'Detail Pipeline'!$AA:$AX,16,0)))</f>
        <v/>
      </c>
      <c r="S76" s="176" t="str">
        <f aca="false">IF((VLOOKUP($A76,Contacts!$AA:$AX,5,0))=0,"",(VLOOKUP($A76,Contacts!$AA:$AX,5,0)))</f>
        <v/>
      </c>
      <c r="T76" s="176" t="str">
        <f aca="false">IF((VLOOKUP($A76,Contacts!$AA:$AX,6,0))=0,"",(VLOOKUP($A76,Contacts!$AA:$AX,6,0)))</f>
        <v/>
      </c>
      <c r="U76" s="176" t="str">
        <f aca="false">IF((VLOOKUP($A76,Contacts!$AA:$AX,7,0))=0,"",(VLOOKUP($A76,Contacts!$AA:$AX,7,0)))</f>
        <v/>
      </c>
      <c r="V76" s="176" t="str">
        <f aca="false">IF((VLOOKUP($A76,Contacts!$AA:$AX,8,0))=0,"",(VLOOKUP($A76,Contacts!$AA:$AX,8,0)))</f>
        <v/>
      </c>
      <c r="W76" s="176" t="str">
        <f aca="false">IF((VLOOKUP($A76,Contacts!$AA:$AX,9,0))=0,"",(VLOOKUP($A76,Contacts!$AA:$AX,9,0)))</f>
        <v/>
      </c>
      <c r="X76" s="176" t="str">
        <f aca="false">IF((VLOOKUP($A76,Contacts!$AA:$AX,10,0))=0,"",(VLOOKUP($A76,Contacts!$AA:$AX,10,0)))</f>
        <v/>
      </c>
      <c r="Y76" s="176" t="str">
        <f aca="false">IF((VLOOKUP($A76,Contacts!$AA:$AX,11,0))=0,"",(VLOOKUP($A76,Contacts!$AA:$AX,11,0)))</f>
        <v/>
      </c>
    </row>
    <row r="77" customFormat="false" ht="12.75" hidden="false" customHeight="false" outlineLevel="0" collapsed="false">
      <c r="A77" s="78" t="s">
        <v>607</v>
      </c>
      <c r="B77" s="175" t="n">
        <f aca="false">'Detail Pipeline'!$AB$3</f>
        <v>37033.4099255787</v>
      </c>
      <c r="C77" s="175" t="str">
        <f aca="false">$C$68</f>
        <v/>
      </c>
      <c r="D77" s="176" t="str">
        <f aca="false">IF((VLOOKUP($A77,'Detail Pipeline'!$AA:$AX,2,0))=0,"",(VLOOKUP($A77,'Detail Pipeline'!$AA:$AX,2,0)))</f>
        <v/>
      </c>
      <c r="E77" s="176" t="str">
        <f aca="false">IF((VLOOKUP($A77,'Detail Pipeline'!$AA:$AX,3,0))=0,"",(VLOOKUP($A77,'Detail Pipeline'!$AA:$AX,3,0)))</f>
        <v/>
      </c>
      <c r="F77" s="176" t="str">
        <f aca="false">IF((VLOOKUP($A77,'Detail Pipeline'!$AA:$AX,4,0))=0,"",(VLOOKUP($A77,'Detail Pipeline'!$AA:$AX,4,0)))</f>
        <v/>
      </c>
      <c r="G77" s="176" t="str">
        <f aca="false">IF((VLOOKUP($A77,'Detail Pipeline'!$AA:$AX,5,0))=0,"",(VLOOKUP($A77,'Detail Pipeline'!$AA:$AX,5,0)))</f>
        <v/>
      </c>
      <c r="H77" s="176" t="str">
        <f aca="false">IF((VLOOKUP($A77,'Detail Pipeline'!$AA:$AX,6,0))=0,"",(VLOOKUP($A77,'Detail Pipeline'!$AA:$AX,6,0)))</f>
        <v/>
      </c>
      <c r="I77" s="176" t="str">
        <f aca="false">IF((VLOOKUP($A77,'Detail Pipeline'!$AA:$AX,7,0))=0,"",(VLOOKUP($A77,'Detail Pipeline'!$AA:$AX,7,0)))</f>
        <v/>
      </c>
      <c r="J77" s="176" t="str">
        <f aca="false">IF((VLOOKUP($A77,'Detail Pipeline'!$AA:$AX,8,0))=0,"",(VLOOKUP($A77,'Detail Pipeline'!$AA:$AX,8,0)))</f>
        <v/>
      </c>
      <c r="K77" s="176" t="str">
        <f aca="false">IF((VLOOKUP($A77,'Detail Pipeline'!$AA:$AX,9,0))=0,"",(VLOOKUP($A77,'Detail Pipeline'!$AA:$AX,9,0)))</f>
        <v/>
      </c>
      <c r="L77" s="176" t="str">
        <f aca="false">IF((VLOOKUP($A77,'Detail Pipeline'!$AA:$AX,10,0))=0,"",(VLOOKUP($A77,'Detail Pipeline'!$AA:$AX,10,0)))</f>
        <v/>
      </c>
      <c r="M77" s="176" t="str">
        <f aca="false">IF((VLOOKUP($A77,'Detail Pipeline'!$AA:$AX,11,0))=0,"",(VLOOKUP($A77,'Detail Pipeline'!$AA:$AX,11,0)))</f>
        <v/>
      </c>
      <c r="N77" s="176" t="str">
        <f aca="false">IF((VLOOKUP($A77,'Detail Pipeline'!$AA:$AX,12,0))=0,"",(VLOOKUP($A77,'Detail Pipeline'!$AA:$AX,12,0)))</f>
        <v/>
      </c>
      <c r="O77" s="176" t="str">
        <f aca="false">IF((VLOOKUP($A77,'Detail Pipeline'!$AA:$AX,13,0))=0,"",(VLOOKUP($A77,'Detail Pipeline'!$AA:$AX,13,0)))</f>
        <v/>
      </c>
      <c r="P77" s="176" t="str">
        <f aca="false">IF((VLOOKUP($A77,'Detail Pipeline'!$AA:$AX,14,0))=0,"",(VLOOKUP($A77,'Detail Pipeline'!$AA:$AX,14,0)))</f>
        <v/>
      </c>
      <c r="Q77" s="176" t="str">
        <f aca="false">IF((VLOOKUP($A77,'Detail Pipeline'!$AA:$AX,15,0))=0,"",(VLOOKUP($A77,'Detail Pipeline'!$AA:$AX,15,0)))</f>
        <v/>
      </c>
      <c r="R77" s="176" t="str">
        <f aca="false">IF((VLOOKUP($A77,'Detail Pipeline'!$AA:$AX,16,0))=0,"",(VLOOKUP($A77,'Detail Pipeline'!$AA:$AX,16,0)))</f>
        <v/>
      </c>
      <c r="S77" s="176" t="str">
        <f aca="false">IF((VLOOKUP($A77,Contacts!$AA:$AX,5,0))=0,"",(VLOOKUP($A77,Contacts!$AA:$AX,5,0)))</f>
        <v/>
      </c>
      <c r="T77" s="176" t="str">
        <f aca="false">IF((VLOOKUP($A77,Contacts!$AA:$AX,6,0))=0,"",(VLOOKUP($A77,Contacts!$AA:$AX,6,0)))</f>
        <v/>
      </c>
      <c r="U77" s="176" t="str">
        <f aca="false">IF((VLOOKUP($A77,Contacts!$AA:$AX,7,0))=0,"",(VLOOKUP($A77,Contacts!$AA:$AX,7,0)))</f>
        <v/>
      </c>
      <c r="V77" s="176" t="str">
        <f aca="false">IF((VLOOKUP($A77,Contacts!$AA:$AX,8,0))=0,"",(VLOOKUP($A77,Contacts!$AA:$AX,8,0)))</f>
        <v/>
      </c>
      <c r="W77" s="176" t="str">
        <f aca="false">IF((VLOOKUP($A77,Contacts!$AA:$AX,9,0))=0,"",(VLOOKUP($A77,Contacts!$AA:$AX,9,0)))</f>
        <v/>
      </c>
      <c r="X77" s="176" t="str">
        <f aca="false">IF((VLOOKUP($A77,Contacts!$AA:$AX,10,0))=0,"",(VLOOKUP($A77,Contacts!$AA:$AX,10,0)))</f>
        <v/>
      </c>
      <c r="Y77" s="176" t="str">
        <f aca="false">IF((VLOOKUP($A77,Contacts!$AA:$AX,11,0))=0,"",(VLOOKUP($A77,Contacts!$AA:$AX,11,0)))</f>
        <v/>
      </c>
    </row>
    <row r="78" customFormat="false" ht="12.75" hidden="false" customHeight="false" outlineLevel="0" collapsed="false">
      <c r="A78" s="78" t="s">
        <v>608</v>
      </c>
      <c r="B78" s="175" t="n">
        <f aca="false">'Detail Pipeline'!$AB$3</f>
        <v>37033.4099255787</v>
      </c>
      <c r="C78" s="175" t="str">
        <f aca="false">$C$68</f>
        <v/>
      </c>
      <c r="D78" s="176" t="str">
        <f aca="false">IF((VLOOKUP($A78,'Detail Pipeline'!$AA:$AX,2,0))=0,"",(VLOOKUP($A78,'Detail Pipeline'!$AA:$AX,2,0)))</f>
        <v/>
      </c>
      <c r="E78" s="176" t="str">
        <f aca="false">IF((VLOOKUP($A78,'Detail Pipeline'!$AA:$AX,3,0))=0,"",(VLOOKUP($A78,'Detail Pipeline'!$AA:$AX,3,0)))</f>
        <v/>
      </c>
      <c r="F78" s="176" t="str">
        <f aca="false">IF((VLOOKUP($A78,'Detail Pipeline'!$AA:$AX,4,0))=0,"",(VLOOKUP($A78,'Detail Pipeline'!$AA:$AX,4,0)))</f>
        <v/>
      </c>
      <c r="G78" s="176" t="str">
        <f aca="false">IF((VLOOKUP($A78,'Detail Pipeline'!$AA:$AX,5,0))=0,"",(VLOOKUP($A78,'Detail Pipeline'!$AA:$AX,5,0)))</f>
        <v/>
      </c>
      <c r="H78" s="176" t="str">
        <f aca="false">IF((VLOOKUP($A78,'Detail Pipeline'!$AA:$AX,6,0))=0,"",(VLOOKUP($A78,'Detail Pipeline'!$AA:$AX,6,0)))</f>
        <v/>
      </c>
      <c r="I78" s="176" t="str">
        <f aca="false">IF((VLOOKUP($A78,'Detail Pipeline'!$AA:$AX,7,0))=0,"",(VLOOKUP($A78,'Detail Pipeline'!$AA:$AX,7,0)))</f>
        <v/>
      </c>
      <c r="J78" s="176" t="str">
        <f aca="false">IF((VLOOKUP($A78,'Detail Pipeline'!$AA:$AX,8,0))=0,"",(VLOOKUP($A78,'Detail Pipeline'!$AA:$AX,8,0)))</f>
        <v/>
      </c>
      <c r="K78" s="176" t="str">
        <f aca="false">IF((VLOOKUP($A78,'Detail Pipeline'!$AA:$AX,9,0))=0,"",(VLOOKUP($A78,'Detail Pipeline'!$AA:$AX,9,0)))</f>
        <v/>
      </c>
      <c r="L78" s="176" t="str">
        <f aca="false">IF((VLOOKUP($A78,'Detail Pipeline'!$AA:$AX,10,0))=0,"",(VLOOKUP($A78,'Detail Pipeline'!$AA:$AX,10,0)))</f>
        <v/>
      </c>
      <c r="M78" s="176" t="str">
        <f aca="false">IF((VLOOKUP($A78,'Detail Pipeline'!$AA:$AX,11,0))=0,"",(VLOOKUP($A78,'Detail Pipeline'!$AA:$AX,11,0)))</f>
        <v/>
      </c>
      <c r="N78" s="176" t="str">
        <f aca="false">IF((VLOOKUP($A78,'Detail Pipeline'!$AA:$AX,12,0))=0,"",(VLOOKUP($A78,'Detail Pipeline'!$AA:$AX,12,0)))</f>
        <v/>
      </c>
      <c r="O78" s="176" t="str">
        <f aca="false">IF((VLOOKUP($A78,'Detail Pipeline'!$AA:$AX,13,0))=0,"",(VLOOKUP($A78,'Detail Pipeline'!$AA:$AX,13,0)))</f>
        <v/>
      </c>
      <c r="P78" s="176" t="str">
        <f aca="false">IF((VLOOKUP($A78,'Detail Pipeline'!$AA:$AX,14,0))=0,"",(VLOOKUP($A78,'Detail Pipeline'!$AA:$AX,14,0)))</f>
        <v/>
      </c>
      <c r="Q78" s="176" t="str">
        <f aca="false">IF((VLOOKUP($A78,'Detail Pipeline'!$AA:$AX,15,0))=0,"",(VLOOKUP($A78,'Detail Pipeline'!$AA:$AX,15,0)))</f>
        <v/>
      </c>
      <c r="R78" s="176" t="str">
        <f aca="false">IF((VLOOKUP($A78,'Detail Pipeline'!$AA:$AX,16,0))=0,"",(VLOOKUP($A78,'Detail Pipeline'!$AA:$AX,16,0)))</f>
        <v/>
      </c>
      <c r="S78" s="176" t="str">
        <f aca="false">IF((VLOOKUP($A78,Contacts!$AA:$AX,5,0))=0,"",(VLOOKUP($A78,Contacts!$AA:$AX,5,0)))</f>
        <v/>
      </c>
      <c r="T78" s="176" t="str">
        <f aca="false">IF((VLOOKUP($A78,Contacts!$AA:$AX,6,0))=0,"",(VLOOKUP($A78,Contacts!$AA:$AX,6,0)))</f>
        <v/>
      </c>
      <c r="U78" s="176" t="str">
        <f aca="false">IF((VLOOKUP($A78,Contacts!$AA:$AX,7,0))=0,"",(VLOOKUP($A78,Contacts!$AA:$AX,7,0)))</f>
        <v/>
      </c>
      <c r="V78" s="176" t="str">
        <f aca="false">IF((VLOOKUP($A78,Contacts!$AA:$AX,8,0))=0,"",(VLOOKUP($A78,Contacts!$AA:$AX,8,0)))</f>
        <v/>
      </c>
      <c r="W78" s="176" t="str">
        <f aca="false">IF((VLOOKUP($A78,Contacts!$AA:$AX,9,0))=0,"",(VLOOKUP($A78,Contacts!$AA:$AX,9,0)))</f>
        <v/>
      </c>
      <c r="X78" s="176" t="str">
        <f aca="false">IF((VLOOKUP($A78,Contacts!$AA:$AX,10,0))=0,"",(VLOOKUP($A78,Contacts!$AA:$AX,10,0)))</f>
        <v/>
      </c>
      <c r="Y78" s="176" t="str">
        <f aca="false">IF((VLOOKUP($A78,Contacts!$AA:$AX,11,0))=0,"",(VLOOKUP($A78,Contacts!$AA:$AX,11,0)))</f>
        <v/>
      </c>
    </row>
    <row r="79" customFormat="false" ht="12.75" hidden="false" customHeight="false" outlineLevel="0" collapsed="false">
      <c r="A79" s="78" t="s">
        <v>609</v>
      </c>
      <c r="B79" s="175" t="n">
        <f aca="false">'Detail Pipeline'!$AB$3</f>
        <v>37033.4099255787</v>
      </c>
      <c r="C79" s="175" t="str">
        <f aca="false">$C$68</f>
        <v/>
      </c>
      <c r="D79" s="176" t="str">
        <f aca="false">IF((VLOOKUP($A79,'Detail Pipeline'!$AA:$AX,2,0))=0,"",(VLOOKUP($A79,'Detail Pipeline'!$AA:$AX,2,0)))</f>
        <v/>
      </c>
      <c r="E79" s="176" t="str">
        <f aca="false">IF((VLOOKUP($A79,'Detail Pipeline'!$AA:$AX,3,0))=0,"",(VLOOKUP($A79,'Detail Pipeline'!$AA:$AX,3,0)))</f>
        <v/>
      </c>
      <c r="F79" s="176" t="str">
        <f aca="false">IF((VLOOKUP($A79,'Detail Pipeline'!$AA:$AX,4,0))=0,"",(VLOOKUP($A79,'Detail Pipeline'!$AA:$AX,4,0)))</f>
        <v/>
      </c>
      <c r="G79" s="176" t="str">
        <f aca="false">IF((VLOOKUP($A79,'Detail Pipeline'!$AA:$AX,5,0))=0,"",(VLOOKUP($A79,'Detail Pipeline'!$AA:$AX,5,0)))</f>
        <v/>
      </c>
      <c r="H79" s="176" t="str">
        <f aca="false">IF((VLOOKUP($A79,'Detail Pipeline'!$AA:$AX,6,0))=0,"",(VLOOKUP($A79,'Detail Pipeline'!$AA:$AX,6,0)))</f>
        <v/>
      </c>
      <c r="I79" s="176" t="str">
        <f aca="false">IF((VLOOKUP($A79,'Detail Pipeline'!$AA:$AX,7,0))=0,"",(VLOOKUP($A79,'Detail Pipeline'!$AA:$AX,7,0)))</f>
        <v/>
      </c>
      <c r="J79" s="176" t="str">
        <f aca="false">IF((VLOOKUP($A79,'Detail Pipeline'!$AA:$AX,8,0))=0,"",(VLOOKUP($A79,'Detail Pipeline'!$AA:$AX,8,0)))</f>
        <v/>
      </c>
      <c r="K79" s="176" t="str">
        <f aca="false">IF((VLOOKUP($A79,'Detail Pipeline'!$AA:$AX,9,0))=0,"",(VLOOKUP($A79,'Detail Pipeline'!$AA:$AX,9,0)))</f>
        <v/>
      </c>
      <c r="L79" s="176" t="str">
        <f aca="false">IF((VLOOKUP($A79,'Detail Pipeline'!$AA:$AX,10,0))=0,"",(VLOOKUP($A79,'Detail Pipeline'!$AA:$AX,10,0)))</f>
        <v/>
      </c>
      <c r="M79" s="176" t="str">
        <f aca="false">IF((VLOOKUP($A79,'Detail Pipeline'!$AA:$AX,11,0))=0,"",(VLOOKUP($A79,'Detail Pipeline'!$AA:$AX,11,0)))</f>
        <v/>
      </c>
      <c r="N79" s="176" t="str">
        <f aca="false">IF((VLOOKUP($A79,'Detail Pipeline'!$AA:$AX,12,0))=0,"",(VLOOKUP($A79,'Detail Pipeline'!$AA:$AX,12,0)))</f>
        <v/>
      </c>
      <c r="O79" s="176" t="str">
        <f aca="false">IF((VLOOKUP($A79,'Detail Pipeline'!$AA:$AX,13,0))=0,"",(VLOOKUP($A79,'Detail Pipeline'!$AA:$AX,13,0)))</f>
        <v/>
      </c>
      <c r="P79" s="176" t="str">
        <f aca="false">IF((VLOOKUP($A79,'Detail Pipeline'!$AA:$AX,14,0))=0,"",(VLOOKUP($A79,'Detail Pipeline'!$AA:$AX,14,0)))</f>
        <v/>
      </c>
      <c r="Q79" s="176" t="str">
        <f aca="false">IF((VLOOKUP($A79,'Detail Pipeline'!$AA:$AX,15,0))=0,"",(VLOOKUP($A79,'Detail Pipeline'!$AA:$AX,15,0)))</f>
        <v/>
      </c>
      <c r="R79" s="176" t="str">
        <f aca="false">IF((VLOOKUP($A79,'Detail Pipeline'!$AA:$AX,16,0))=0,"",(VLOOKUP($A79,'Detail Pipeline'!$AA:$AX,16,0)))</f>
        <v/>
      </c>
      <c r="S79" s="176" t="str">
        <f aca="false">IF((VLOOKUP($A79,Contacts!$AA:$AX,5,0))=0,"",(VLOOKUP($A79,Contacts!$AA:$AX,5,0)))</f>
        <v/>
      </c>
      <c r="T79" s="176" t="str">
        <f aca="false">IF((VLOOKUP($A79,Contacts!$AA:$AX,6,0))=0,"",(VLOOKUP($A79,Contacts!$AA:$AX,6,0)))</f>
        <v/>
      </c>
      <c r="U79" s="176" t="str">
        <f aca="false">IF((VLOOKUP($A79,Contacts!$AA:$AX,7,0))=0,"",(VLOOKUP($A79,Contacts!$AA:$AX,7,0)))</f>
        <v/>
      </c>
      <c r="V79" s="176" t="str">
        <f aca="false">IF((VLOOKUP($A79,Contacts!$AA:$AX,8,0))=0,"",(VLOOKUP($A79,Contacts!$AA:$AX,8,0)))</f>
        <v/>
      </c>
      <c r="W79" s="176" t="str">
        <f aca="false">IF((VLOOKUP($A79,Contacts!$AA:$AX,9,0))=0,"",(VLOOKUP($A79,Contacts!$AA:$AX,9,0)))</f>
        <v/>
      </c>
      <c r="X79" s="176" t="str">
        <f aca="false">IF((VLOOKUP($A79,Contacts!$AA:$AX,10,0))=0,"",(VLOOKUP($A79,Contacts!$AA:$AX,10,0)))</f>
        <v/>
      </c>
      <c r="Y79" s="176" t="str">
        <f aca="false">IF((VLOOKUP($A79,Contacts!$AA:$AX,11,0))=0,"",(VLOOKUP($A79,Contacts!$AA:$AX,11,0)))</f>
        <v/>
      </c>
    </row>
    <row r="80" customFormat="false" ht="12.75" hidden="false" customHeight="false" outlineLevel="0" collapsed="false">
      <c r="A80" s="78" t="s">
        <v>610</v>
      </c>
      <c r="B80" s="175" t="n">
        <f aca="false">'Detail Pipeline'!$AB$3</f>
        <v>37033.4099255787</v>
      </c>
      <c r="C80" s="175" t="str">
        <f aca="false">$C$68</f>
        <v/>
      </c>
      <c r="D80" s="176" t="str">
        <f aca="false">IF((VLOOKUP($A80,'Detail Pipeline'!$AA:$AX,2,0))=0,"",(VLOOKUP($A80,'Detail Pipeline'!$AA:$AX,2,0)))</f>
        <v/>
      </c>
      <c r="E80" s="176" t="str">
        <f aca="false">IF((VLOOKUP($A80,'Detail Pipeline'!$AA:$AX,3,0))=0,"",(VLOOKUP($A80,'Detail Pipeline'!$AA:$AX,3,0)))</f>
        <v/>
      </c>
      <c r="F80" s="176" t="str">
        <f aca="false">IF((VLOOKUP($A80,'Detail Pipeline'!$AA:$AX,4,0))=0,"",(VLOOKUP($A80,'Detail Pipeline'!$AA:$AX,4,0)))</f>
        <v/>
      </c>
      <c r="G80" s="176" t="str">
        <f aca="false">IF((VLOOKUP($A80,'Detail Pipeline'!$AA:$AX,5,0))=0,"",(VLOOKUP($A80,'Detail Pipeline'!$AA:$AX,5,0)))</f>
        <v/>
      </c>
      <c r="H80" s="176" t="str">
        <f aca="false">IF((VLOOKUP($A80,'Detail Pipeline'!$AA:$AX,6,0))=0,"",(VLOOKUP($A80,'Detail Pipeline'!$AA:$AX,6,0)))</f>
        <v/>
      </c>
      <c r="I80" s="176" t="str">
        <f aca="false">IF((VLOOKUP($A80,'Detail Pipeline'!$AA:$AX,7,0))=0,"",(VLOOKUP($A80,'Detail Pipeline'!$AA:$AX,7,0)))</f>
        <v/>
      </c>
      <c r="J80" s="176" t="str">
        <f aca="false">IF((VLOOKUP($A80,'Detail Pipeline'!$AA:$AX,8,0))=0,"",(VLOOKUP($A80,'Detail Pipeline'!$AA:$AX,8,0)))</f>
        <v/>
      </c>
      <c r="K80" s="176" t="str">
        <f aca="false">IF((VLOOKUP($A80,'Detail Pipeline'!$AA:$AX,9,0))=0,"",(VLOOKUP($A80,'Detail Pipeline'!$AA:$AX,9,0)))</f>
        <v/>
      </c>
      <c r="L80" s="176" t="str">
        <f aca="false">IF((VLOOKUP($A80,'Detail Pipeline'!$AA:$AX,10,0))=0,"",(VLOOKUP($A80,'Detail Pipeline'!$AA:$AX,10,0)))</f>
        <v/>
      </c>
      <c r="M80" s="176" t="str">
        <f aca="false">IF((VLOOKUP($A80,'Detail Pipeline'!$AA:$AX,11,0))=0,"",(VLOOKUP($A80,'Detail Pipeline'!$AA:$AX,11,0)))</f>
        <v/>
      </c>
      <c r="N80" s="176" t="str">
        <f aca="false">IF((VLOOKUP($A80,'Detail Pipeline'!$AA:$AX,12,0))=0,"",(VLOOKUP($A80,'Detail Pipeline'!$AA:$AX,12,0)))</f>
        <v/>
      </c>
      <c r="O80" s="176" t="str">
        <f aca="false">IF((VLOOKUP($A80,'Detail Pipeline'!$AA:$AX,13,0))=0,"",(VLOOKUP($A80,'Detail Pipeline'!$AA:$AX,13,0)))</f>
        <v/>
      </c>
      <c r="P80" s="176" t="str">
        <f aca="false">IF((VLOOKUP($A80,'Detail Pipeline'!$AA:$AX,14,0))=0,"",(VLOOKUP($A80,'Detail Pipeline'!$AA:$AX,14,0)))</f>
        <v/>
      </c>
      <c r="Q80" s="176" t="str">
        <f aca="false">IF((VLOOKUP($A80,'Detail Pipeline'!$AA:$AX,15,0))=0,"",(VLOOKUP($A80,'Detail Pipeline'!$AA:$AX,15,0)))</f>
        <v/>
      </c>
      <c r="R80" s="176" t="str">
        <f aca="false">IF((VLOOKUP($A80,'Detail Pipeline'!$AA:$AX,16,0))=0,"",(VLOOKUP($A80,'Detail Pipeline'!$AA:$AX,16,0)))</f>
        <v/>
      </c>
      <c r="S80" s="176" t="str">
        <f aca="false">IF((VLOOKUP($A80,Contacts!$AA:$AX,5,0))=0,"",(VLOOKUP($A80,Contacts!$AA:$AX,5,0)))</f>
        <v/>
      </c>
      <c r="T80" s="176" t="str">
        <f aca="false">IF((VLOOKUP($A80,Contacts!$AA:$AX,6,0))=0,"",(VLOOKUP($A80,Contacts!$AA:$AX,6,0)))</f>
        <v/>
      </c>
      <c r="U80" s="176" t="str">
        <f aca="false">IF((VLOOKUP($A80,Contacts!$AA:$AX,7,0))=0,"",(VLOOKUP($A80,Contacts!$AA:$AX,7,0)))</f>
        <v/>
      </c>
      <c r="V80" s="176" t="str">
        <f aca="false">IF((VLOOKUP($A80,Contacts!$AA:$AX,8,0))=0,"",(VLOOKUP($A80,Contacts!$AA:$AX,8,0)))</f>
        <v/>
      </c>
      <c r="W80" s="176" t="str">
        <f aca="false">IF((VLOOKUP($A80,Contacts!$AA:$AX,9,0))=0,"",(VLOOKUP($A80,Contacts!$AA:$AX,9,0)))</f>
        <v/>
      </c>
      <c r="X80" s="176" t="str">
        <f aca="false">IF((VLOOKUP($A80,Contacts!$AA:$AX,10,0))=0,"",(VLOOKUP($A80,Contacts!$AA:$AX,10,0)))</f>
        <v/>
      </c>
      <c r="Y80" s="176" t="str">
        <f aca="false">IF((VLOOKUP($A80,Contacts!$AA:$AX,11,0))=0,"",(VLOOKUP($A80,Contacts!$AA:$AX,11,0)))</f>
        <v/>
      </c>
    </row>
    <row r="81" customFormat="false" ht="12.75" hidden="false" customHeight="false" outlineLevel="0" collapsed="false">
      <c r="A81" s="78" t="s">
        <v>611</v>
      </c>
      <c r="B81" s="175" t="n">
        <f aca="false">'Detail Pipeline'!$AB$3</f>
        <v>37033.4099255787</v>
      </c>
      <c r="C81" s="175" t="str">
        <f aca="false">$C$68</f>
        <v/>
      </c>
      <c r="D81" s="176" t="str">
        <f aca="false">IF((VLOOKUP($A81,'Detail Pipeline'!$AA:$AX,2,0))=0,"",(VLOOKUP($A81,'Detail Pipeline'!$AA:$AX,2,0)))</f>
        <v/>
      </c>
      <c r="E81" s="176" t="str">
        <f aca="false">IF((VLOOKUP($A81,'Detail Pipeline'!$AA:$AX,3,0))=0,"",(VLOOKUP($A81,'Detail Pipeline'!$AA:$AX,3,0)))</f>
        <v/>
      </c>
      <c r="F81" s="176" t="str">
        <f aca="false">IF((VLOOKUP($A81,'Detail Pipeline'!$AA:$AX,4,0))=0,"",(VLOOKUP($A81,'Detail Pipeline'!$AA:$AX,4,0)))</f>
        <v/>
      </c>
      <c r="G81" s="176" t="str">
        <f aca="false">IF((VLOOKUP($A81,'Detail Pipeline'!$AA:$AX,5,0))=0,"",(VLOOKUP($A81,'Detail Pipeline'!$AA:$AX,5,0)))</f>
        <v/>
      </c>
      <c r="H81" s="176" t="str">
        <f aca="false">IF((VLOOKUP($A81,'Detail Pipeline'!$AA:$AX,6,0))=0,"",(VLOOKUP($A81,'Detail Pipeline'!$AA:$AX,6,0)))</f>
        <v/>
      </c>
      <c r="I81" s="176" t="str">
        <f aca="false">IF((VLOOKUP($A81,'Detail Pipeline'!$AA:$AX,7,0))=0,"",(VLOOKUP($A81,'Detail Pipeline'!$AA:$AX,7,0)))</f>
        <v/>
      </c>
      <c r="J81" s="176" t="str">
        <f aca="false">IF((VLOOKUP($A81,'Detail Pipeline'!$AA:$AX,8,0))=0,"",(VLOOKUP($A81,'Detail Pipeline'!$AA:$AX,8,0)))</f>
        <v/>
      </c>
      <c r="K81" s="176" t="str">
        <f aca="false">IF((VLOOKUP($A81,'Detail Pipeline'!$AA:$AX,9,0))=0,"",(VLOOKUP($A81,'Detail Pipeline'!$AA:$AX,9,0)))</f>
        <v/>
      </c>
      <c r="L81" s="176" t="str">
        <f aca="false">IF((VLOOKUP($A81,'Detail Pipeline'!$AA:$AX,10,0))=0,"",(VLOOKUP($A81,'Detail Pipeline'!$AA:$AX,10,0)))</f>
        <v/>
      </c>
      <c r="M81" s="176" t="str">
        <f aca="false">IF((VLOOKUP($A81,'Detail Pipeline'!$AA:$AX,11,0))=0,"",(VLOOKUP($A81,'Detail Pipeline'!$AA:$AX,11,0)))</f>
        <v/>
      </c>
      <c r="N81" s="176" t="str">
        <f aca="false">IF((VLOOKUP($A81,'Detail Pipeline'!$AA:$AX,12,0))=0,"",(VLOOKUP($A81,'Detail Pipeline'!$AA:$AX,12,0)))</f>
        <v/>
      </c>
      <c r="O81" s="176" t="str">
        <f aca="false">IF((VLOOKUP($A81,'Detail Pipeline'!$AA:$AX,13,0))=0,"",(VLOOKUP($A81,'Detail Pipeline'!$AA:$AX,13,0)))</f>
        <v/>
      </c>
      <c r="P81" s="176" t="str">
        <f aca="false">IF((VLOOKUP($A81,'Detail Pipeline'!$AA:$AX,14,0))=0,"",(VLOOKUP($A81,'Detail Pipeline'!$AA:$AX,14,0)))</f>
        <v/>
      </c>
      <c r="Q81" s="176" t="str">
        <f aca="false">IF((VLOOKUP($A81,'Detail Pipeline'!$AA:$AX,15,0))=0,"",(VLOOKUP($A81,'Detail Pipeline'!$AA:$AX,15,0)))</f>
        <v/>
      </c>
      <c r="R81" s="176" t="str">
        <f aca="false">IF((VLOOKUP($A81,'Detail Pipeline'!$AA:$AX,16,0))=0,"",(VLOOKUP($A81,'Detail Pipeline'!$AA:$AX,16,0)))</f>
        <v/>
      </c>
      <c r="S81" s="176" t="str">
        <f aca="false">IF((VLOOKUP($A81,Contacts!$AA:$AX,5,0))=0,"",(VLOOKUP($A81,Contacts!$AA:$AX,5,0)))</f>
        <v/>
      </c>
      <c r="T81" s="176" t="str">
        <f aca="false">IF((VLOOKUP($A81,Contacts!$AA:$AX,6,0))=0,"",(VLOOKUP($A81,Contacts!$AA:$AX,6,0)))</f>
        <v/>
      </c>
      <c r="U81" s="176" t="str">
        <f aca="false">IF((VLOOKUP($A81,Contacts!$AA:$AX,7,0))=0,"",(VLOOKUP($A81,Contacts!$AA:$AX,7,0)))</f>
        <v/>
      </c>
      <c r="V81" s="176" t="str">
        <f aca="false">IF((VLOOKUP($A81,Contacts!$AA:$AX,8,0))=0,"",(VLOOKUP($A81,Contacts!$AA:$AX,8,0)))</f>
        <v/>
      </c>
      <c r="W81" s="176" t="str">
        <f aca="false">IF((VLOOKUP($A81,Contacts!$AA:$AX,9,0))=0,"",(VLOOKUP($A81,Contacts!$AA:$AX,9,0)))</f>
        <v/>
      </c>
      <c r="X81" s="176" t="str">
        <f aca="false">IF((VLOOKUP($A81,Contacts!$AA:$AX,10,0))=0,"",(VLOOKUP($A81,Contacts!$AA:$AX,10,0)))</f>
        <v/>
      </c>
      <c r="Y81" s="176" t="str">
        <f aca="false">IF((VLOOKUP($A81,Contacts!$AA:$AX,11,0))=0,"",(VLOOKUP($A81,Contacts!$AA:$AX,11,0)))</f>
        <v/>
      </c>
    </row>
    <row r="82" customFormat="false" ht="12.75" hidden="false" customHeight="false" outlineLevel="0" collapsed="false">
      <c r="A82" s="78" t="s">
        <v>612</v>
      </c>
      <c r="B82" s="175" t="n">
        <f aca="false">'Detail Pipeline'!$AB$3</f>
        <v>37033.4099255787</v>
      </c>
      <c r="C82" s="175" t="str">
        <f aca="false">$C$68</f>
        <v/>
      </c>
      <c r="D82" s="176" t="str">
        <f aca="false">IF((VLOOKUP($A82,'Detail Pipeline'!$AA:$AX,2,0))=0,"",(VLOOKUP($A82,'Detail Pipeline'!$AA:$AX,2,0)))</f>
        <v/>
      </c>
      <c r="E82" s="176" t="str">
        <f aca="false">IF((VLOOKUP($A82,'Detail Pipeline'!$AA:$AX,3,0))=0,"",(VLOOKUP($A82,'Detail Pipeline'!$AA:$AX,3,0)))</f>
        <v/>
      </c>
      <c r="F82" s="176" t="str">
        <f aca="false">IF((VLOOKUP($A82,'Detail Pipeline'!$AA:$AX,4,0))=0,"",(VLOOKUP($A82,'Detail Pipeline'!$AA:$AX,4,0)))</f>
        <v/>
      </c>
      <c r="G82" s="176" t="str">
        <f aca="false">IF((VLOOKUP($A82,'Detail Pipeline'!$AA:$AX,5,0))=0,"",(VLOOKUP($A82,'Detail Pipeline'!$AA:$AX,5,0)))</f>
        <v/>
      </c>
      <c r="H82" s="176" t="str">
        <f aca="false">IF((VLOOKUP($A82,'Detail Pipeline'!$AA:$AX,6,0))=0,"",(VLOOKUP($A82,'Detail Pipeline'!$AA:$AX,6,0)))</f>
        <v/>
      </c>
      <c r="I82" s="176" t="str">
        <f aca="false">IF((VLOOKUP($A82,'Detail Pipeline'!$AA:$AX,7,0))=0,"",(VLOOKUP($A82,'Detail Pipeline'!$AA:$AX,7,0)))</f>
        <v/>
      </c>
      <c r="J82" s="176" t="str">
        <f aca="false">IF((VLOOKUP($A82,'Detail Pipeline'!$AA:$AX,8,0))=0,"",(VLOOKUP($A82,'Detail Pipeline'!$AA:$AX,8,0)))</f>
        <v/>
      </c>
      <c r="K82" s="176" t="str">
        <f aca="false">IF((VLOOKUP($A82,'Detail Pipeline'!$AA:$AX,9,0))=0,"",(VLOOKUP($A82,'Detail Pipeline'!$AA:$AX,9,0)))</f>
        <v/>
      </c>
      <c r="L82" s="176" t="str">
        <f aca="false">IF((VLOOKUP($A82,'Detail Pipeline'!$AA:$AX,10,0))=0,"",(VLOOKUP($A82,'Detail Pipeline'!$AA:$AX,10,0)))</f>
        <v/>
      </c>
      <c r="M82" s="176" t="str">
        <f aca="false">IF((VLOOKUP($A82,'Detail Pipeline'!$AA:$AX,11,0))=0,"",(VLOOKUP($A82,'Detail Pipeline'!$AA:$AX,11,0)))</f>
        <v/>
      </c>
      <c r="N82" s="176" t="str">
        <f aca="false">IF((VLOOKUP($A82,'Detail Pipeline'!$AA:$AX,12,0))=0,"",(VLOOKUP($A82,'Detail Pipeline'!$AA:$AX,12,0)))</f>
        <v/>
      </c>
      <c r="O82" s="176" t="str">
        <f aca="false">IF((VLOOKUP($A82,'Detail Pipeline'!$AA:$AX,13,0))=0,"",(VLOOKUP($A82,'Detail Pipeline'!$AA:$AX,13,0)))</f>
        <v/>
      </c>
      <c r="P82" s="176" t="str">
        <f aca="false">IF((VLOOKUP($A82,'Detail Pipeline'!$AA:$AX,14,0))=0,"",(VLOOKUP($A82,'Detail Pipeline'!$AA:$AX,14,0)))</f>
        <v/>
      </c>
      <c r="Q82" s="176" t="str">
        <f aca="false">IF((VLOOKUP($A82,'Detail Pipeline'!$AA:$AX,15,0))=0,"",(VLOOKUP($A82,'Detail Pipeline'!$AA:$AX,15,0)))</f>
        <v/>
      </c>
      <c r="R82" s="176" t="str">
        <f aca="false">IF((VLOOKUP($A82,'Detail Pipeline'!$AA:$AX,16,0))=0,"",(VLOOKUP($A82,'Detail Pipeline'!$AA:$AX,16,0)))</f>
        <v/>
      </c>
      <c r="S82" s="176" t="str">
        <f aca="false">IF((VLOOKUP($A82,Contacts!$AA:$AX,5,0))=0,"",(VLOOKUP($A82,Contacts!$AA:$AX,5,0)))</f>
        <v/>
      </c>
      <c r="T82" s="176" t="str">
        <f aca="false">IF((VLOOKUP($A82,Contacts!$AA:$AX,6,0))=0,"",(VLOOKUP($A82,Contacts!$AA:$AX,6,0)))</f>
        <v/>
      </c>
      <c r="U82" s="176" t="str">
        <f aca="false">IF((VLOOKUP($A82,Contacts!$AA:$AX,7,0))=0,"",(VLOOKUP($A82,Contacts!$AA:$AX,7,0)))</f>
        <v/>
      </c>
      <c r="V82" s="176" t="str">
        <f aca="false">IF((VLOOKUP($A82,Contacts!$AA:$AX,8,0))=0,"",(VLOOKUP($A82,Contacts!$AA:$AX,8,0)))</f>
        <v/>
      </c>
      <c r="W82" s="176" t="str">
        <f aca="false">IF((VLOOKUP($A82,Contacts!$AA:$AX,9,0))=0,"",(VLOOKUP($A82,Contacts!$AA:$AX,9,0)))</f>
        <v/>
      </c>
      <c r="X82" s="176" t="str">
        <f aca="false">IF((VLOOKUP($A82,Contacts!$AA:$AX,10,0))=0,"",(VLOOKUP($A82,Contacts!$AA:$AX,10,0)))</f>
        <v/>
      </c>
      <c r="Y82" s="176" t="str">
        <f aca="false">IF((VLOOKUP($A82,Contacts!$AA:$AX,11,0))=0,"",(VLOOKUP($A82,Contacts!$AA:$AX,11,0)))</f>
        <v/>
      </c>
    </row>
    <row r="83" customFormat="false" ht="12.75" hidden="false" customHeight="false" outlineLevel="0" collapsed="false">
      <c r="A83" s="78" t="s">
        <v>613</v>
      </c>
      <c r="B83" s="175" t="n">
        <f aca="false">'Detail Pipeline'!$AB$3</f>
        <v>37033.4099255787</v>
      </c>
      <c r="C83" s="175" t="str">
        <f aca="false">$C$68</f>
        <v/>
      </c>
      <c r="D83" s="176" t="str">
        <f aca="false">IF((VLOOKUP($A83,'Detail Pipeline'!$AA:$AX,2,0))=0,"",(VLOOKUP($A83,'Detail Pipeline'!$AA:$AX,2,0)))</f>
        <v/>
      </c>
      <c r="E83" s="176" t="str">
        <f aca="false">IF((VLOOKUP($A83,'Detail Pipeline'!$AA:$AX,3,0))=0,"",(VLOOKUP($A83,'Detail Pipeline'!$AA:$AX,3,0)))</f>
        <v/>
      </c>
      <c r="F83" s="176" t="str">
        <f aca="false">IF((VLOOKUP($A83,'Detail Pipeline'!$AA:$AX,4,0))=0,"",(VLOOKUP($A83,'Detail Pipeline'!$AA:$AX,4,0)))</f>
        <v/>
      </c>
      <c r="G83" s="176" t="str">
        <f aca="false">IF((VLOOKUP($A83,'Detail Pipeline'!$AA:$AX,5,0))=0,"",(VLOOKUP($A83,'Detail Pipeline'!$AA:$AX,5,0)))</f>
        <v/>
      </c>
      <c r="H83" s="176" t="str">
        <f aca="false">IF((VLOOKUP($A83,'Detail Pipeline'!$AA:$AX,6,0))=0,"",(VLOOKUP($A83,'Detail Pipeline'!$AA:$AX,6,0)))</f>
        <v/>
      </c>
      <c r="I83" s="176" t="str">
        <f aca="false">IF((VLOOKUP($A83,'Detail Pipeline'!$AA:$AX,7,0))=0,"",(VLOOKUP($A83,'Detail Pipeline'!$AA:$AX,7,0)))</f>
        <v/>
      </c>
      <c r="J83" s="176" t="str">
        <f aca="false">IF((VLOOKUP($A83,'Detail Pipeline'!$AA:$AX,8,0))=0,"",(VLOOKUP($A83,'Detail Pipeline'!$AA:$AX,8,0)))</f>
        <v/>
      </c>
      <c r="K83" s="176" t="str">
        <f aca="false">IF((VLOOKUP($A83,'Detail Pipeline'!$AA:$AX,9,0))=0,"",(VLOOKUP($A83,'Detail Pipeline'!$AA:$AX,9,0)))</f>
        <v/>
      </c>
      <c r="L83" s="176" t="str">
        <f aca="false">IF((VLOOKUP($A83,'Detail Pipeline'!$AA:$AX,10,0))=0,"",(VLOOKUP($A83,'Detail Pipeline'!$AA:$AX,10,0)))</f>
        <v/>
      </c>
      <c r="M83" s="176" t="str">
        <f aca="false">IF((VLOOKUP($A83,'Detail Pipeline'!$AA:$AX,11,0))=0,"",(VLOOKUP($A83,'Detail Pipeline'!$AA:$AX,11,0)))</f>
        <v/>
      </c>
      <c r="N83" s="176" t="str">
        <f aca="false">IF((VLOOKUP($A83,'Detail Pipeline'!$AA:$AX,12,0))=0,"",(VLOOKUP($A83,'Detail Pipeline'!$AA:$AX,12,0)))</f>
        <v/>
      </c>
      <c r="O83" s="176" t="str">
        <f aca="false">IF((VLOOKUP($A83,'Detail Pipeline'!$AA:$AX,13,0))=0,"",(VLOOKUP($A83,'Detail Pipeline'!$AA:$AX,13,0)))</f>
        <v/>
      </c>
      <c r="P83" s="176" t="str">
        <f aca="false">IF((VLOOKUP($A83,'Detail Pipeline'!$AA:$AX,14,0))=0,"",(VLOOKUP($A83,'Detail Pipeline'!$AA:$AX,14,0)))</f>
        <v/>
      </c>
      <c r="Q83" s="176" t="str">
        <f aca="false">IF((VLOOKUP($A83,'Detail Pipeline'!$AA:$AX,15,0))=0,"",(VLOOKUP($A83,'Detail Pipeline'!$AA:$AX,15,0)))</f>
        <v/>
      </c>
      <c r="R83" s="176" t="str">
        <f aca="false">IF((VLOOKUP($A83,'Detail Pipeline'!$AA:$AX,16,0))=0,"",(VLOOKUP($A83,'Detail Pipeline'!$AA:$AX,16,0)))</f>
        <v/>
      </c>
      <c r="S83" s="176" t="str">
        <f aca="false">IF((VLOOKUP($A83,Contacts!$AA:$AX,5,0))=0,"",(VLOOKUP($A83,Contacts!$AA:$AX,5,0)))</f>
        <v/>
      </c>
      <c r="T83" s="176" t="str">
        <f aca="false">IF((VLOOKUP($A83,Contacts!$AA:$AX,6,0))=0,"",(VLOOKUP($A83,Contacts!$AA:$AX,6,0)))</f>
        <v/>
      </c>
      <c r="U83" s="176" t="str">
        <f aca="false">IF((VLOOKUP($A83,Contacts!$AA:$AX,7,0))=0,"",(VLOOKUP($A83,Contacts!$AA:$AX,7,0)))</f>
        <v/>
      </c>
      <c r="V83" s="176" t="str">
        <f aca="false">IF((VLOOKUP($A83,Contacts!$AA:$AX,8,0))=0,"",(VLOOKUP($A83,Contacts!$AA:$AX,8,0)))</f>
        <v/>
      </c>
      <c r="W83" s="176" t="str">
        <f aca="false">IF((VLOOKUP($A83,Contacts!$AA:$AX,9,0))=0,"",(VLOOKUP($A83,Contacts!$AA:$AX,9,0)))</f>
        <v/>
      </c>
      <c r="X83" s="176" t="str">
        <f aca="false">IF((VLOOKUP($A83,Contacts!$AA:$AX,10,0))=0,"",(VLOOKUP($A83,Contacts!$AA:$AX,10,0)))</f>
        <v/>
      </c>
      <c r="Y83" s="176" t="str">
        <f aca="false">IF((VLOOKUP($A83,Contacts!$AA:$AX,11,0))=0,"",(VLOOKUP($A83,Contacts!$AA:$AX,11,0)))</f>
        <v/>
      </c>
    </row>
    <row r="84" customFormat="false" ht="12.75" hidden="false" customHeight="false" outlineLevel="0" collapsed="false">
      <c r="A84" s="78" t="s">
        <v>614</v>
      </c>
      <c r="B84" s="175" t="n">
        <f aca="false">'Detail Pipeline'!$AB$3</f>
        <v>37033.4099255787</v>
      </c>
      <c r="C84" s="175" t="str">
        <f aca="false">$C$68</f>
        <v/>
      </c>
      <c r="D84" s="176" t="str">
        <f aca="false">IF((VLOOKUP($A84,'Detail Pipeline'!$AA:$AX,2,0))=0,"",(VLOOKUP($A84,'Detail Pipeline'!$AA:$AX,2,0)))</f>
        <v/>
      </c>
      <c r="E84" s="176" t="str">
        <f aca="false">IF((VLOOKUP($A84,'Detail Pipeline'!$AA:$AX,3,0))=0,"",(VLOOKUP($A84,'Detail Pipeline'!$AA:$AX,3,0)))</f>
        <v/>
      </c>
      <c r="F84" s="176" t="str">
        <f aca="false">IF((VLOOKUP($A84,'Detail Pipeline'!$AA:$AX,4,0))=0,"",(VLOOKUP($A84,'Detail Pipeline'!$AA:$AX,4,0)))</f>
        <v/>
      </c>
      <c r="G84" s="176" t="str">
        <f aca="false">IF((VLOOKUP($A84,'Detail Pipeline'!$AA:$AX,5,0))=0,"",(VLOOKUP($A84,'Detail Pipeline'!$AA:$AX,5,0)))</f>
        <v/>
      </c>
      <c r="H84" s="176" t="str">
        <f aca="false">IF((VLOOKUP($A84,'Detail Pipeline'!$AA:$AX,6,0))=0,"",(VLOOKUP($A84,'Detail Pipeline'!$AA:$AX,6,0)))</f>
        <v/>
      </c>
      <c r="I84" s="176" t="str">
        <f aca="false">IF((VLOOKUP($A84,'Detail Pipeline'!$AA:$AX,7,0))=0,"",(VLOOKUP($A84,'Detail Pipeline'!$AA:$AX,7,0)))</f>
        <v/>
      </c>
      <c r="J84" s="176" t="str">
        <f aca="false">IF((VLOOKUP($A84,'Detail Pipeline'!$AA:$AX,8,0))=0,"",(VLOOKUP($A84,'Detail Pipeline'!$AA:$AX,8,0)))</f>
        <v/>
      </c>
      <c r="K84" s="176" t="str">
        <f aca="false">IF((VLOOKUP($A84,'Detail Pipeline'!$AA:$AX,9,0))=0,"",(VLOOKUP($A84,'Detail Pipeline'!$AA:$AX,9,0)))</f>
        <v/>
      </c>
      <c r="L84" s="176" t="str">
        <f aca="false">IF((VLOOKUP($A84,'Detail Pipeline'!$AA:$AX,10,0))=0,"",(VLOOKUP($A84,'Detail Pipeline'!$AA:$AX,10,0)))</f>
        <v/>
      </c>
      <c r="M84" s="176" t="str">
        <f aca="false">IF((VLOOKUP($A84,'Detail Pipeline'!$AA:$AX,11,0))=0,"",(VLOOKUP($A84,'Detail Pipeline'!$AA:$AX,11,0)))</f>
        <v/>
      </c>
      <c r="N84" s="176" t="str">
        <f aca="false">IF((VLOOKUP($A84,'Detail Pipeline'!$AA:$AX,12,0))=0,"",(VLOOKUP($A84,'Detail Pipeline'!$AA:$AX,12,0)))</f>
        <v/>
      </c>
      <c r="O84" s="176" t="str">
        <f aca="false">IF((VLOOKUP($A84,'Detail Pipeline'!$AA:$AX,13,0))=0,"",(VLOOKUP($A84,'Detail Pipeline'!$AA:$AX,13,0)))</f>
        <v/>
      </c>
      <c r="P84" s="176" t="str">
        <f aca="false">IF((VLOOKUP($A84,'Detail Pipeline'!$AA:$AX,14,0))=0,"",(VLOOKUP($A84,'Detail Pipeline'!$AA:$AX,14,0)))</f>
        <v/>
      </c>
      <c r="Q84" s="176" t="str">
        <f aca="false">IF((VLOOKUP($A84,'Detail Pipeline'!$AA:$AX,15,0))=0,"",(VLOOKUP($A84,'Detail Pipeline'!$AA:$AX,15,0)))</f>
        <v/>
      </c>
      <c r="R84" s="176" t="str">
        <f aca="false">IF((VLOOKUP($A84,'Detail Pipeline'!$AA:$AX,16,0))=0,"",(VLOOKUP($A84,'Detail Pipeline'!$AA:$AX,16,0)))</f>
        <v/>
      </c>
      <c r="S84" s="176" t="str">
        <f aca="false">IF((VLOOKUP($A84,Contacts!$AA:$AX,5,0))=0,"",(VLOOKUP($A84,Contacts!$AA:$AX,5,0)))</f>
        <v/>
      </c>
      <c r="T84" s="176" t="str">
        <f aca="false">IF((VLOOKUP($A84,Contacts!$AA:$AX,6,0))=0,"",(VLOOKUP($A84,Contacts!$AA:$AX,6,0)))</f>
        <v/>
      </c>
      <c r="U84" s="176" t="str">
        <f aca="false">IF((VLOOKUP($A84,Contacts!$AA:$AX,7,0))=0,"",(VLOOKUP($A84,Contacts!$AA:$AX,7,0)))</f>
        <v/>
      </c>
      <c r="V84" s="176" t="str">
        <f aca="false">IF((VLOOKUP($A84,Contacts!$AA:$AX,8,0))=0,"",(VLOOKUP($A84,Contacts!$AA:$AX,8,0)))</f>
        <v/>
      </c>
      <c r="W84" s="176" t="str">
        <f aca="false">IF((VLOOKUP($A84,Contacts!$AA:$AX,9,0))=0,"",(VLOOKUP($A84,Contacts!$AA:$AX,9,0)))</f>
        <v/>
      </c>
      <c r="X84" s="176" t="str">
        <f aca="false">IF((VLOOKUP($A84,Contacts!$AA:$AX,10,0))=0,"",(VLOOKUP($A84,Contacts!$AA:$AX,10,0)))</f>
        <v/>
      </c>
      <c r="Y84" s="176" t="str">
        <f aca="false">IF((VLOOKUP($A84,Contacts!$AA:$AX,11,0))=0,"",(VLOOKUP($A84,Contacts!$AA:$AX,11,0)))</f>
        <v/>
      </c>
    </row>
    <row r="85" customFormat="false" ht="12.75" hidden="false" customHeight="false" outlineLevel="0" collapsed="false">
      <c r="A85" s="78" t="s">
        <v>615</v>
      </c>
      <c r="B85" s="175" t="n">
        <f aca="false">'Detail Pipeline'!$AB$3</f>
        <v>37033.4099255787</v>
      </c>
      <c r="C85" s="175" t="str">
        <f aca="false">$C$68</f>
        <v/>
      </c>
      <c r="D85" s="176" t="str">
        <f aca="false">IF((VLOOKUP($A85,'Detail Pipeline'!$AA:$AX,2,0))=0,"",(VLOOKUP($A85,'Detail Pipeline'!$AA:$AX,2,0)))</f>
        <v/>
      </c>
      <c r="E85" s="176" t="str">
        <f aca="false">IF((VLOOKUP($A85,'Detail Pipeline'!$AA:$AX,3,0))=0,"",(VLOOKUP($A85,'Detail Pipeline'!$AA:$AX,3,0)))</f>
        <v/>
      </c>
      <c r="F85" s="176" t="str">
        <f aca="false">IF((VLOOKUP($A85,'Detail Pipeline'!$AA:$AX,4,0))=0,"",(VLOOKUP($A85,'Detail Pipeline'!$AA:$AX,4,0)))</f>
        <v/>
      </c>
      <c r="G85" s="176" t="str">
        <f aca="false">IF((VLOOKUP($A85,'Detail Pipeline'!$AA:$AX,5,0))=0,"",(VLOOKUP($A85,'Detail Pipeline'!$AA:$AX,5,0)))</f>
        <v/>
      </c>
      <c r="H85" s="176" t="str">
        <f aca="false">IF((VLOOKUP($A85,'Detail Pipeline'!$AA:$AX,6,0))=0,"",(VLOOKUP($A85,'Detail Pipeline'!$AA:$AX,6,0)))</f>
        <v/>
      </c>
      <c r="I85" s="176" t="str">
        <f aca="false">IF((VLOOKUP($A85,'Detail Pipeline'!$AA:$AX,7,0))=0,"",(VLOOKUP($A85,'Detail Pipeline'!$AA:$AX,7,0)))</f>
        <v/>
      </c>
      <c r="J85" s="176" t="str">
        <f aca="false">IF((VLOOKUP($A85,'Detail Pipeline'!$AA:$AX,8,0))=0,"",(VLOOKUP($A85,'Detail Pipeline'!$AA:$AX,8,0)))</f>
        <v/>
      </c>
      <c r="K85" s="176" t="str">
        <f aca="false">IF((VLOOKUP($A85,'Detail Pipeline'!$AA:$AX,9,0))=0,"",(VLOOKUP($A85,'Detail Pipeline'!$AA:$AX,9,0)))</f>
        <v/>
      </c>
      <c r="L85" s="176" t="str">
        <f aca="false">IF((VLOOKUP($A85,'Detail Pipeline'!$AA:$AX,10,0))=0,"",(VLOOKUP($A85,'Detail Pipeline'!$AA:$AX,10,0)))</f>
        <v/>
      </c>
      <c r="M85" s="176" t="str">
        <f aca="false">IF((VLOOKUP($A85,'Detail Pipeline'!$AA:$AX,11,0))=0,"",(VLOOKUP($A85,'Detail Pipeline'!$AA:$AX,11,0)))</f>
        <v/>
      </c>
      <c r="N85" s="176" t="str">
        <f aca="false">IF((VLOOKUP($A85,'Detail Pipeline'!$AA:$AX,12,0))=0,"",(VLOOKUP($A85,'Detail Pipeline'!$AA:$AX,12,0)))</f>
        <v/>
      </c>
      <c r="O85" s="176" t="str">
        <f aca="false">IF((VLOOKUP($A85,'Detail Pipeline'!$AA:$AX,13,0))=0,"",(VLOOKUP($A85,'Detail Pipeline'!$AA:$AX,13,0)))</f>
        <v/>
      </c>
      <c r="P85" s="176" t="str">
        <f aca="false">IF((VLOOKUP($A85,'Detail Pipeline'!$AA:$AX,14,0))=0,"",(VLOOKUP($A85,'Detail Pipeline'!$AA:$AX,14,0)))</f>
        <v/>
      </c>
      <c r="Q85" s="176" t="str">
        <f aca="false">IF((VLOOKUP($A85,'Detail Pipeline'!$AA:$AX,15,0))=0,"",(VLOOKUP($A85,'Detail Pipeline'!$AA:$AX,15,0)))</f>
        <v/>
      </c>
      <c r="R85" s="176" t="str">
        <f aca="false">IF((VLOOKUP($A85,'Detail Pipeline'!$AA:$AX,16,0))=0,"",(VLOOKUP($A85,'Detail Pipeline'!$AA:$AX,16,0)))</f>
        <v/>
      </c>
      <c r="S85" s="176" t="str">
        <f aca="false">IF((VLOOKUP($A85,Contacts!$AA:$AX,5,0))=0,"",(VLOOKUP($A85,Contacts!$AA:$AX,5,0)))</f>
        <v/>
      </c>
      <c r="T85" s="176" t="str">
        <f aca="false">IF((VLOOKUP($A85,Contacts!$AA:$AX,6,0))=0,"",(VLOOKUP($A85,Contacts!$AA:$AX,6,0)))</f>
        <v/>
      </c>
      <c r="U85" s="176" t="str">
        <f aca="false">IF((VLOOKUP($A85,Contacts!$AA:$AX,7,0))=0,"",(VLOOKUP($A85,Contacts!$AA:$AX,7,0)))</f>
        <v/>
      </c>
      <c r="V85" s="176" t="str">
        <f aca="false">IF((VLOOKUP($A85,Contacts!$AA:$AX,8,0))=0,"",(VLOOKUP($A85,Contacts!$AA:$AX,8,0)))</f>
        <v/>
      </c>
      <c r="W85" s="176" t="str">
        <f aca="false">IF((VLOOKUP($A85,Contacts!$AA:$AX,9,0))=0,"",(VLOOKUP($A85,Contacts!$AA:$AX,9,0)))</f>
        <v/>
      </c>
      <c r="X85" s="176" t="str">
        <f aca="false">IF((VLOOKUP($A85,Contacts!$AA:$AX,10,0))=0,"",(VLOOKUP($A85,Contacts!$AA:$AX,10,0)))</f>
        <v/>
      </c>
      <c r="Y85" s="176" t="str">
        <f aca="false">IF((VLOOKUP($A85,Contacts!$AA:$AX,11,0))=0,"",(VLOOKUP($A85,Contacts!$AA:$AX,11,0)))</f>
        <v/>
      </c>
    </row>
    <row r="86" customFormat="false" ht="12.75" hidden="false" customHeight="false" outlineLevel="0" collapsed="false">
      <c r="A86" s="78" t="s">
        <v>616</v>
      </c>
      <c r="B86" s="175" t="n">
        <f aca="false">'Detail Pipeline'!$AB$3</f>
        <v>37033.4099255787</v>
      </c>
      <c r="C86" s="175" t="str">
        <f aca="false">$C$68</f>
        <v/>
      </c>
      <c r="D86" s="176" t="str">
        <f aca="false">IF((VLOOKUP($A86,'Detail Pipeline'!$AA:$AX,2,0))=0,"",(VLOOKUP($A86,'Detail Pipeline'!$AA:$AX,2,0)))</f>
        <v/>
      </c>
      <c r="E86" s="176" t="str">
        <f aca="false">IF((VLOOKUP($A86,'Detail Pipeline'!$AA:$AX,3,0))=0,"",(VLOOKUP($A86,'Detail Pipeline'!$AA:$AX,3,0)))</f>
        <v/>
      </c>
      <c r="F86" s="176" t="str">
        <f aca="false">IF((VLOOKUP($A86,'Detail Pipeline'!$AA:$AX,4,0))=0,"",(VLOOKUP($A86,'Detail Pipeline'!$AA:$AX,4,0)))</f>
        <v/>
      </c>
      <c r="G86" s="176" t="str">
        <f aca="false">IF((VLOOKUP($A86,'Detail Pipeline'!$AA:$AX,5,0))=0,"",(VLOOKUP($A86,'Detail Pipeline'!$AA:$AX,5,0)))</f>
        <v/>
      </c>
      <c r="H86" s="176" t="str">
        <f aca="false">IF((VLOOKUP($A86,'Detail Pipeline'!$AA:$AX,6,0))=0,"",(VLOOKUP($A86,'Detail Pipeline'!$AA:$AX,6,0)))</f>
        <v/>
      </c>
      <c r="I86" s="176" t="str">
        <f aca="false">IF((VLOOKUP($A86,'Detail Pipeline'!$AA:$AX,7,0))=0,"",(VLOOKUP($A86,'Detail Pipeline'!$AA:$AX,7,0)))</f>
        <v/>
      </c>
      <c r="J86" s="176" t="str">
        <f aca="false">IF((VLOOKUP($A86,'Detail Pipeline'!$AA:$AX,8,0))=0,"",(VLOOKUP($A86,'Detail Pipeline'!$AA:$AX,8,0)))</f>
        <v/>
      </c>
      <c r="K86" s="176" t="str">
        <f aca="false">IF((VLOOKUP($A86,'Detail Pipeline'!$AA:$AX,9,0))=0,"",(VLOOKUP($A86,'Detail Pipeline'!$AA:$AX,9,0)))</f>
        <v/>
      </c>
      <c r="L86" s="176" t="str">
        <f aca="false">IF((VLOOKUP($A86,'Detail Pipeline'!$AA:$AX,10,0))=0,"",(VLOOKUP($A86,'Detail Pipeline'!$AA:$AX,10,0)))</f>
        <v/>
      </c>
      <c r="M86" s="176" t="str">
        <f aca="false">IF((VLOOKUP($A86,'Detail Pipeline'!$AA:$AX,11,0))=0,"",(VLOOKUP($A86,'Detail Pipeline'!$AA:$AX,11,0)))</f>
        <v/>
      </c>
      <c r="N86" s="176" t="str">
        <f aca="false">IF((VLOOKUP($A86,'Detail Pipeline'!$AA:$AX,12,0))=0,"",(VLOOKUP($A86,'Detail Pipeline'!$AA:$AX,12,0)))</f>
        <v/>
      </c>
      <c r="O86" s="176" t="str">
        <f aca="false">IF((VLOOKUP($A86,'Detail Pipeline'!$AA:$AX,13,0))=0,"",(VLOOKUP($A86,'Detail Pipeline'!$AA:$AX,13,0)))</f>
        <v/>
      </c>
      <c r="P86" s="176" t="str">
        <f aca="false">IF((VLOOKUP($A86,'Detail Pipeline'!$AA:$AX,14,0))=0,"",(VLOOKUP($A86,'Detail Pipeline'!$AA:$AX,14,0)))</f>
        <v/>
      </c>
      <c r="Q86" s="176" t="str">
        <f aca="false">IF((VLOOKUP($A86,'Detail Pipeline'!$AA:$AX,15,0))=0,"",(VLOOKUP($A86,'Detail Pipeline'!$AA:$AX,15,0)))</f>
        <v/>
      </c>
      <c r="R86" s="176" t="str">
        <f aca="false">IF((VLOOKUP($A86,'Detail Pipeline'!$AA:$AX,16,0))=0,"",(VLOOKUP($A86,'Detail Pipeline'!$AA:$AX,16,0)))</f>
        <v/>
      </c>
      <c r="S86" s="176" t="str">
        <f aca="false">IF((VLOOKUP($A86,Contacts!$AA:$AX,5,0))=0,"",(VLOOKUP($A86,Contacts!$AA:$AX,5,0)))</f>
        <v/>
      </c>
      <c r="T86" s="176" t="str">
        <f aca="false">IF((VLOOKUP($A86,Contacts!$AA:$AX,6,0))=0,"",(VLOOKUP($A86,Contacts!$AA:$AX,6,0)))</f>
        <v/>
      </c>
      <c r="U86" s="176" t="str">
        <f aca="false">IF((VLOOKUP($A86,Contacts!$AA:$AX,7,0))=0,"",(VLOOKUP($A86,Contacts!$AA:$AX,7,0)))</f>
        <v/>
      </c>
      <c r="V86" s="176" t="str">
        <f aca="false">IF((VLOOKUP($A86,Contacts!$AA:$AX,8,0))=0,"",(VLOOKUP($A86,Contacts!$AA:$AX,8,0)))</f>
        <v/>
      </c>
      <c r="W86" s="176" t="str">
        <f aca="false">IF((VLOOKUP($A86,Contacts!$AA:$AX,9,0))=0,"",(VLOOKUP($A86,Contacts!$AA:$AX,9,0)))</f>
        <v/>
      </c>
      <c r="X86" s="176" t="str">
        <f aca="false">IF((VLOOKUP($A86,Contacts!$AA:$AX,10,0))=0,"",(VLOOKUP($A86,Contacts!$AA:$AX,10,0)))</f>
        <v/>
      </c>
      <c r="Y86" s="176" t="str">
        <f aca="false">IF((VLOOKUP($A86,Contacts!$AA:$AX,11,0))=0,"",(VLOOKUP($A86,Contacts!$AA:$AX,11,0)))</f>
        <v/>
      </c>
    </row>
    <row r="87" customFormat="false" ht="12.75" hidden="false" customHeight="false" outlineLevel="0" collapsed="false">
      <c r="A87" s="78" t="s">
        <v>617</v>
      </c>
      <c r="B87" s="175" t="n">
        <f aca="false">'Detail Pipeline'!$AB$3</f>
        <v>37033.4099255787</v>
      </c>
      <c r="C87" s="175" t="str">
        <f aca="false">$C$68</f>
        <v/>
      </c>
      <c r="D87" s="176" t="str">
        <f aca="false">IF((VLOOKUP($A87,'Detail Pipeline'!$AA:$AX,2,0))=0,"",(VLOOKUP($A87,'Detail Pipeline'!$AA:$AX,2,0)))</f>
        <v/>
      </c>
      <c r="E87" s="176" t="str">
        <f aca="false">IF((VLOOKUP($A87,'Detail Pipeline'!$AA:$AX,3,0))=0,"",(VLOOKUP($A87,'Detail Pipeline'!$AA:$AX,3,0)))</f>
        <v/>
      </c>
      <c r="F87" s="176" t="str">
        <f aca="false">IF((VLOOKUP($A87,'Detail Pipeline'!$AA:$AX,4,0))=0,"",(VLOOKUP($A87,'Detail Pipeline'!$AA:$AX,4,0)))</f>
        <v/>
      </c>
      <c r="G87" s="176" t="str">
        <f aca="false">IF((VLOOKUP($A87,'Detail Pipeline'!$AA:$AX,5,0))=0,"",(VLOOKUP($A87,'Detail Pipeline'!$AA:$AX,5,0)))</f>
        <v/>
      </c>
      <c r="H87" s="176" t="str">
        <f aca="false">IF((VLOOKUP($A87,'Detail Pipeline'!$AA:$AX,6,0))=0,"",(VLOOKUP($A87,'Detail Pipeline'!$AA:$AX,6,0)))</f>
        <v/>
      </c>
      <c r="I87" s="176" t="str">
        <f aca="false">IF((VLOOKUP($A87,'Detail Pipeline'!$AA:$AX,7,0))=0,"",(VLOOKUP($A87,'Detail Pipeline'!$AA:$AX,7,0)))</f>
        <v/>
      </c>
      <c r="J87" s="176" t="str">
        <f aca="false">IF((VLOOKUP($A87,'Detail Pipeline'!$AA:$AX,8,0))=0,"",(VLOOKUP($A87,'Detail Pipeline'!$AA:$AX,8,0)))</f>
        <v/>
      </c>
      <c r="K87" s="176" t="str">
        <f aca="false">IF((VLOOKUP($A87,'Detail Pipeline'!$AA:$AX,9,0))=0,"",(VLOOKUP($A87,'Detail Pipeline'!$AA:$AX,9,0)))</f>
        <v/>
      </c>
      <c r="L87" s="176" t="str">
        <f aca="false">IF((VLOOKUP($A87,'Detail Pipeline'!$AA:$AX,10,0))=0,"",(VLOOKUP($A87,'Detail Pipeline'!$AA:$AX,10,0)))</f>
        <v/>
      </c>
      <c r="M87" s="176" t="str">
        <f aca="false">IF((VLOOKUP($A87,'Detail Pipeline'!$AA:$AX,11,0))=0,"",(VLOOKUP($A87,'Detail Pipeline'!$AA:$AX,11,0)))</f>
        <v/>
      </c>
      <c r="N87" s="176" t="str">
        <f aca="false">IF((VLOOKUP($A87,'Detail Pipeline'!$AA:$AX,12,0))=0,"",(VLOOKUP($A87,'Detail Pipeline'!$AA:$AX,12,0)))</f>
        <v/>
      </c>
      <c r="O87" s="176" t="str">
        <f aca="false">IF((VLOOKUP($A87,'Detail Pipeline'!$AA:$AX,13,0))=0,"",(VLOOKUP($A87,'Detail Pipeline'!$AA:$AX,13,0)))</f>
        <v/>
      </c>
      <c r="P87" s="176" t="str">
        <f aca="false">IF((VLOOKUP($A87,'Detail Pipeline'!$AA:$AX,14,0))=0,"",(VLOOKUP($A87,'Detail Pipeline'!$AA:$AX,14,0)))</f>
        <v/>
      </c>
      <c r="Q87" s="176" t="str">
        <f aca="false">IF((VLOOKUP($A87,'Detail Pipeline'!$AA:$AX,15,0))=0,"",(VLOOKUP($A87,'Detail Pipeline'!$AA:$AX,15,0)))</f>
        <v/>
      </c>
      <c r="R87" s="176" t="str">
        <f aca="false">IF((VLOOKUP($A87,'Detail Pipeline'!$AA:$AX,16,0))=0,"",(VLOOKUP($A87,'Detail Pipeline'!$AA:$AX,16,0)))</f>
        <v/>
      </c>
      <c r="S87" s="176" t="str">
        <f aca="false">IF((VLOOKUP($A87,Contacts!$AA:$AX,5,0))=0,"",(VLOOKUP($A87,Contacts!$AA:$AX,5,0)))</f>
        <v/>
      </c>
      <c r="T87" s="176" t="str">
        <f aca="false">IF((VLOOKUP($A87,Contacts!$AA:$AX,6,0))=0,"",(VLOOKUP($A87,Contacts!$AA:$AX,6,0)))</f>
        <v/>
      </c>
      <c r="U87" s="176" t="str">
        <f aca="false">IF((VLOOKUP($A87,Contacts!$AA:$AX,7,0))=0,"",(VLOOKUP($A87,Contacts!$AA:$AX,7,0)))</f>
        <v/>
      </c>
      <c r="V87" s="176" t="str">
        <f aca="false">IF((VLOOKUP($A87,Contacts!$AA:$AX,8,0))=0,"",(VLOOKUP($A87,Contacts!$AA:$AX,8,0)))</f>
        <v/>
      </c>
      <c r="W87" s="176" t="str">
        <f aca="false">IF((VLOOKUP($A87,Contacts!$AA:$AX,9,0))=0,"",(VLOOKUP($A87,Contacts!$AA:$AX,9,0)))</f>
        <v/>
      </c>
      <c r="X87" s="176" t="str">
        <f aca="false">IF((VLOOKUP($A87,Contacts!$AA:$AX,10,0))=0,"",(VLOOKUP($A87,Contacts!$AA:$AX,10,0)))</f>
        <v/>
      </c>
      <c r="Y87" s="176" t="str">
        <f aca="false">IF((VLOOKUP($A87,Contacts!$AA:$AX,11,0))=0,"",(VLOOKUP($A87,Contacts!$AA:$AX,11,0)))</f>
        <v/>
      </c>
    </row>
    <row r="88" customFormat="false" ht="12.75" hidden="false" customHeight="false" outlineLevel="0" collapsed="false">
      <c r="A88" s="78" t="s">
        <v>618</v>
      </c>
      <c r="B88" s="175" t="n">
        <f aca="false">'Detail Pipeline'!$AB$3</f>
        <v>37033.4099255787</v>
      </c>
      <c r="C88" s="175" t="str">
        <f aca="false">$C$68</f>
        <v/>
      </c>
      <c r="D88" s="176" t="str">
        <f aca="false">IF((VLOOKUP($A88,'Detail Pipeline'!$AA:$AX,2,0))=0,"",(VLOOKUP($A88,'Detail Pipeline'!$AA:$AX,2,0)))</f>
        <v/>
      </c>
      <c r="E88" s="176" t="str">
        <f aca="false">IF((VLOOKUP($A88,'Detail Pipeline'!$AA:$AX,3,0))=0,"",(VLOOKUP($A88,'Detail Pipeline'!$AA:$AX,3,0)))</f>
        <v/>
      </c>
      <c r="F88" s="176" t="str">
        <f aca="false">IF((VLOOKUP($A88,'Detail Pipeline'!$AA:$AX,4,0))=0,"",(VLOOKUP($A88,'Detail Pipeline'!$AA:$AX,4,0)))</f>
        <v/>
      </c>
      <c r="G88" s="176" t="str">
        <f aca="false">IF((VLOOKUP($A88,'Detail Pipeline'!$AA:$AX,5,0))=0,"",(VLOOKUP($A88,'Detail Pipeline'!$AA:$AX,5,0)))</f>
        <v/>
      </c>
      <c r="H88" s="176" t="str">
        <f aca="false">IF((VLOOKUP($A88,'Detail Pipeline'!$AA:$AX,6,0))=0,"",(VLOOKUP($A88,'Detail Pipeline'!$AA:$AX,6,0)))</f>
        <v/>
      </c>
      <c r="I88" s="176" t="str">
        <f aca="false">IF((VLOOKUP($A88,'Detail Pipeline'!$AA:$AX,7,0))=0,"",(VLOOKUP($A88,'Detail Pipeline'!$AA:$AX,7,0)))</f>
        <v/>
      </c>
      <c r="J88" s="176" t="str">
        <f aca="false">IF((VLOOKUP($A88,'Detail Pipeline'!$AA:$AX,8,0))=0,"",(VLOOKUP($A88,'Detail Pipeline'!$AA:$AX,8,0)))</f>
        <v/>
      </c>
      <c r="K88" s="176" t="str">
        <f aca="false">IF((VLOOKUP($A88,'Detail Pipeline'!$AA:$AX,9,0))=0,"",(VLOOKUP($A88,'Detail Pipeline'!$AA:$AX,9,0)))</f>
        <v/>
      </c>
      <c r="L88" s="176" t="str">
        <f aca="false">IF((VLOOKUP($A88,'Detail Pipeline'!$AA:$AX,10,0))=0,"",(VLOOKUP($A88,'Detail Pipeline'!$AA:$AX,10,0)))</f>
        <v/>
      </c>
      <c r="M88" s="176" t="str">
        <f aca="false">IF((VLOOKUP($A88,'Detail Pipeline'!$AA:$AX,11,0))=0,"",(VLOOKUP($A88,'Detail Pipeline'!$AA:$AX,11,0)))</f>
        <v/>
      </c>
      <c r="N88" s="176" t="str">
        <f aca="false">IF((VLOOKUP($A88,'Detail Pipeline'!$AA:$AX,12,0))=0,"",(VLOOKUP($A88,'Detail Pipeline'!$AA:$AX,12,0)))</f>
        <v/>
      </c>
      <c r="O88" s="176" t="str">
        <f aca="false">IF((VLOOKUP($A88,'Detail Pipeline'!$AA:$AX,13,0))=0,"",(VLOOKUP($A88,'Detail Pipeline'!$AA:$AX,13,0)))</f>
        <v/>
      </c>
      <c r="P88" s="176" t="str">
        <f aca="false">IF((VLOOKUP($A88,'Detail Pipeline'!$AA:$AX,14,0))=0,"",(VLOOKUP($A88,'Detail Pipeline'!$AA:$AX,14,0)))</f>
        <v/>
      </c>
      <c r="Q88" s="176" t="str">
        <f aca="false">IF((VLOOKUP($A88,'Detail Pipeline'!$AA:$AX,15,0))=0,"",(VLOOKUP($A88,'Detail Pipeline'!$AA:$AX,15,0)))</f>
        <v/>
      </c>
      <c r="R88" s="176" t="str">
        <f aca="false">IF((VLOOKUP($A88,'Detail Pipeline'!$AA:$AX,16,0))=0,"",(VLOOKUP($A88,'Detail Pipeline'!$AA:$AX,16,0)))</f>
        <v/>
      </c>
      <c r="S88" s="176" t="str">
        <f aca="false">IF((VLOOKUP($A88,Contacts!$AA:$AX,5,0))=0,"",(VLOOKUP($A88,Contacts!$AA:$AX,5,0)))</f>
        <v/>
      </c>
      <c r="T88" s="176" t="str">
        <f aca="false">IF((VLOOKUP($A88,Contacts!$AA:$AX,6,0))=0,"",(VLOOKUP($A88,Contacts!$AA:$AX,6,0)))</f>
        <v/>
      </c>
      <c r="U88" s="176" t="str">
        <f aca="false">IF((VLOOKUP($A88,Contacts!$AA:$AX,7,0))=0,"",(VLOOKUP($A88,Contacts!$AA:$AX,7,0)))</f>
        <v/>
      </c>
      <c r="V88" s="176" t="str">
        <f aca="false">IF((VLOOKUP($A88,Contacts!$AA:$AX,8,0))=0,"",(VLOOKUP($A88,Contacts!$AA:$AX,8,0)))</f>
        <v/>
      </c>
      <c r="W88" s="176" t="str">
        <f aca="false">IF((VLOOKUP($A88,Contacts!$AA:$AX,9,0))=0,"",(VLOOKUP($A88,Contacts!$AA:$AX,9,0)))</f>
        <v/>
      </c>
      <c r="X88" s="176" t="str">
        <f aca="false">IF((VLOOKUP($A88,Contacts!$AA:$AX,10,0))=0,"",(VLOOKUP($A88,Contacts!$AA:$AX,10,0)))</f>
        <v/>
      </c>
      <c r="Y88" s="176" t="str">
        <f aca="false">IF((VLOOKUP($A88,Contacts!$AA:$AX,11,0))=0,"",(VLOOKUP($A88,Contacts!$AA:$AX,11,0)))</f>
        <v/>
      </c>
    </row>
    <row r="89" customFormat="false" ht="12.75" hidden="false" customHeight="false" outlineLevel="0" collapsed="false">
      <c r="A89" s="78" t="s">
        <v>619</v>
      </c>
      <c r="B89" s="175" t="n">
        <f aca="false">'Detail Pipeline'!$AB$3</f>
        <v>37033.4099255787</v>
      </c>
      <c r="C89" s="175" t="str">
        <f aca="false">$C$68</f>
        <v/>
      </c>
      <c r="D89" s="176" t="str">
        <f aca="false">IF((VLOOKUP($A89,'Detail Pipeline'!$AA:$AX,2,0))=0,"",(VLOOKUP($A89,'Detail Pipeline'!$AA:$AX,2,0)))</f>
        <v/>
      </c>
      <c r="E89" s="176" t="str">
        <f aca="false">IF((VLOOKUP($A89,'Detail Pipeline'!$AA:$AX,3,0))=0,"",(VLOOKUP($A89,'Detail Pipeline'!$AA:$AX,3,0)))</f>
        <v/>
      </c>
      <c r="F89" s="176" t="str">
        <f aca="false">IF((VLOOKUP($A89,'Detail Pipeline'!$AA:$AX,4,0))=0,"",(VLOOKUP($A89,'Detail Pipeline'!$AA:$AX,4,0)))</f>
        <v/>
      </c>
      <c r="G89" s="176" t="str">
        <f aca="false">IF((VLOOKUP($A89,'Detail Pipeline'!$AA:$AX,5,0))=0,"",(VLOOKUP($A89,'Detail Pipeline'!$AA:$AX,5,0)))</f>
        <v/>
      </c>
      <c r="H89" s="176" t="str">
        <f aca="false">IF((VLOOKUP($A89,'Detail Pipeline'!$AA:$AX,6,0))=0,"",(VLOOKUP($A89,'Detail Pipeline'!$AA:$AX,6,0)))</f>
        <v/>
      </c>
      <c r="I89" s="176" t="str">
        <f aca="false">IF((VLOOKUP($A89,'Detail Pipeline'!$AA:$AX,7,0))=0,"",(VLOOKUP($A89,'Detail Pipeline'!$AA:$AX,7,0)))</f>
        <v/>
      </c>
      <c r="J89" s="176" t="str">
        <f aca="false">IF((VLOOKUP($A89,'Detail Pipeline'!$AA:$AX,8,0))=0,"",(VLOOKUP($A89,'Detail Pipeline'!$AA:$AX,8,0)))</f>
        <v/>
      </c>
      <c r="K89" s="176" t="str">
        <f aca="false">IF((VLOOKUP($A89,'Detail Pipeline'!$AA:$AX,9,0))=0,"",(VLOOKUP($A89,'Detail Pipeline'!$AA:$AX,9,0)))</f>
        <v/>
      </c>
      <c r="L89" s="176" t="str">
        <f aca="false">IF((VLOOKUP($A89,'Detail Pipeline'!$AA:$AX,10,0))=0,"",(VLOOKUP($A89,'Detail Pipeline'!$AA:$AX,10,0)))</f>
        <v/>
      </c>
      <c r="M89" s="176" t="str">
        <f aca="false">IF((VLOOKUP($A89,'Detail Pipeline'!$AA:$AX,11,0))=0,"",(VLOOKUP($A89,'Detail Pipeline'!$AA:$AX,11,0)))</f>
        <v/>
      </c>
      <c r="N89" s="176" t="str">
        <f aca="false">IF((VLOOKUP($A89,'Detail Pipeline'!$AA:$AX,12,0))=0,"",(VLOOKUP($A89,'Detail Pipeline'!$AA:$AX,12,0)))</f>
        <v/>
      </c>
      <c r="O89" s="176" t="str">
        <f aca="false">IF((VLOOKUP($A89,'Detail Pipeline'!$AA:$AX,13,0))=0,"",(VLOOKUP($A89,'Detail Pipeline'!$AA:$AX,13,0)))</f>
        <v/>
      </c>
      <c r="P89" s="176" t="str">
        <f aca="false">IF((VLOOKUP($A89,'Detail Pipeline'!$AA:$AX,14,0))=0,"",(VLOOKUP($A89,'Detail Pipeline'!$AA:$AX,14,0)))</f>
        <v/>
      </c>
      <c r="Q89" s="176" t="str">
        <f aca="false">IF((VLOOKUP($A89,'Detail Pipeline'!$AA:$AX,15,0))=0,"",(VLOOKUP($A89,'Detail Pipeline'!$AA:$AX,15,0)))</f>
        <v/>
      </c>
      <c r="R89" s="176" t="str">
        <f aca="false">IF((VLOOKUP($A89,'Detail Pipeline'!$AA:$AX,16,0))=0,"",(VLOOKUP($A89,'Detail Pipeline'!$AA:$AX,16,0)))</f>
        <v/>
      </c>
      <c r="S89" s="176" t="str">
        <f aca="false">IF((VLOOKUP($A89,Contacts!$AA:$AX,5,0))=0,"",(VLOOKUP($A89,Contacts!$AA:$AX,5,0)))</f>
        <v/>
      </c>
      <c r="T89" s="176" t="str">
        <f aca="false">IF((VLOOKUP($A89,Contacts!$AA:$AX,6,0))=0,"",(VLOOKUP($A89,Contacts!$AA:$AX,6,0)))</f>
        <v/>
      </c>
      <c r="U89" s="176" t="str">
        <f aca="false">IF((VLOOKUP($A89,Contacts!$AA:$AX,7,0))=0,"",(VLOOKUP($A89,Contacts!$AA:$AX,7,0)))</f>
        <v/>
      </c>
      <c r="V89" s="176" t="str">
        <f aca="false">IF((VLOOKUP($A89,Contacts!$AA:$AX,8,0))=0,"",(VLOOKUP($A89,Contacts!$AA:$AX,8,0)))</f>
        <v/>
      </c>
      <c r="W89" s="176" t="str">
        <f aca="false">IF((VLOOKUP($A89,Contacts!$AA:$AX,9,0))=0,"",(VLOOKUP($A89,Contacts!$AA:$AX,9,0)))</f>
        <v/>
      </c>
      <c r="X89" s="176" t="str">
        <f aca="false">IF((VLOOKUP($A89,Contacts!$AA:$AX,10,0))=0,"",(VLOOKUP($A89,Contacts!$AA:$AX,10,0)))</f>
        <v/>
      </c>
      <c r="Y89" s="176" t="str">
        <f aca="false">IF((VLOOKUP($A89,Contacts!$AA:$AX,11,0))=0,"",(VLOOKUP($A89,Contacts!$AA:$AX,11,0)))</f>
        <v/>
      </c>
    </row>
    <row r="90" customFormat="false" ht="12.75" hidden="false" customHeight="false" outlineLevel="0" collapsed="false">
      <c r="A90" s="78" t="s">
        <v>621</v>
      </c>
      <c r="B90" s="179" t="n">
        <f aca="false">'Detail Pipeline'!$AB$3</f>
        <v>37033.4099255787</v>
      </c>
      <c r="C90" s="180" t="str">
        <f aca="false">IF((VLOOKUP($A90,'Detail Pipeline'!$AA:$AX,2,0))=0,"",(VLOOKUP($A90,'Detail Pipeline'!$AA:$AX,2,0)))</f>
        <v>SCANDINAVIA</v>
      </c>
      <c r="D90" s="6"/>
      <c r="E90" s="176" t="str">
        <f aca="false">IF((VLOOKUP($A90,'Detail Pipeline'!$AA:$AX,3,0))=0,"",(VLOOKUP($A90,'Detail Pipeline'!$AA:$AX,3,0)))</f>
        <v/>
      </c>
      <c r="F90" s="176" t="str">
        <f aca="false">IF((VLOOKUP($A90,'Detail Pipeline'!$AA:$AX,4,0))=0,"",(VLOOKUP($A90,'Detail Pipeline'!$AA:$AX,4,0)))</f>
        <v/>
      </c>
      <c r="G90" s="176" t="str">
        <f aca="false">IF((VLOOKUP($A90,'Detail Pipeline'!$AA:$AX,5,0))=0,"",(VLOOKUP($A90,'Detail Pipeline'!$AA:$AX,5,0)))</f>
        <v/>
      </c>
      <c r="H90" s="176" t="str">
        <f aca="false">IF((VLOOKUP($A90,'Detail Pipeline'!$AA:$AX,6,0))=0,"",(VLOOKUP($A90,'Detail Pipeline'!$AA:$AX,6,0)))</f>
        <v/>
      </c>
      <c r="I90" s="176" t="str">
        <f aca="false">IF((VLOOKUP($A90,'Detail Pipeline'!$AA:$AX,7,0))=0,"",(VLOOKUP($A90,'Detail Pipeline'!$AA:$AX,7,0)))</f>
        <v/>
      </c>
      <c r="J90" s="176" t="str">
        <f aca="false">IF((VLOOKUP($A90,'Detail Pipeline'!$AA:$AX,8,0))=0,"",(VLOOKUP($A90,'Detail Pipeline'!$AA:$AX,8,0)))</f>
        <v/>
      </c>
      <c r="K90" s="176" t="str">
        <f aca="false">IF((VLOOKUP($A90,'Detail Pipeline'!$AA:$AX,9,0))=0,"",(VLOOKUP($A90,'Detail Pipeline'!$AA:$AX,9,0)))</f>
        <v/>
      </c>
      <c r="L90" s="176" t="str">
        <f aca="false">IF((VLOOKUP($A90,'Detail Pipeline'!$AA:$AX,10,0))=0,"",(VLOOKUP($A90,'Detail Pipeline'!$AA:$AX,10,0)))</f>
        <v/>
      </c>
      <c r="M90" s="176" t="str">
        <f aca="false">IF((VLOOKUP($A90,'Detail Pipeline'!$AA:$AX,11,0))=0,"",(VLOOKUP($A90,'Detail Pipeline'!$AA:$AX,11,0)))</f>
        <v/>
      </c>
      <c r="N90" s="176" t="str">
        <f aca="false">IF((VLOOKUP($A90,'Detail Pipeline'!$AA:$AX,12,0))=0,"",(VLOOKUP($A90,'Detail Pipeline'!$AA:$AX,12,0)))</f>
        <v/>
      </c>
      <c r="O90" s="176" t="str">
        <f aca="false">IF((VLOOKUP($A90,'Detail Pipeline'!$AA:$AX,13,0))=0,"",(VLOOKUP($A90,'Detail Pipeline'!$AA:$AX,13,0)))</f>
        <v/>
      </c>
      <c r="P90" s="176" t="str">
        <f aca="false">IF((VLOOKUP($A90,'Detail Pipeline'!$AA:$AX,14,0))=0,"",(VLOOKUP($A90,'Detail Pipeline'!$AA:$AX,14,0)))</f>
        <v/>
      </c>
      <c r="Q90" s="176" t="str">
        <f aca="false">IF((VLOOKUP($A90,'Detail Pipeline'!$AA:$AX,15,0))=0,"",(VLOOKUP($A90,'Detail Pipeline'!$AA:$AX,15,0)))</f>
        <v/>
      </c>
      <c r="R90" s="176" t="str">
        <f aca="false">IF((VLOOKUP($A90,'Detail Pipeline'!$AA:$AX,16,0))=0,"",(VLOOKUP($A90,'Detail Pipeline'!$AA:$AX,16,0)))</f>
        <v/>
      </c>
      <c r="S90" s="176" t="str">
        <f aca="false">IF((VLOOKUP($A90,Contacts!$AA:$AX,5,0))=0,"",(VLOOKUP($A90,Contacts!$AA:$AX,5,0)))</f>
        <v/>
      </c>
      <c r="T90" s="176" t="str">
        <f aca="false">IF((VLOOKUP($A90,Contacts!$AA:$AX,6,0))=0,"",(VLOOKUP($A90,Contacts!$AA:$AX,6,0)))</f>
        <v/>
      </c>
      <c r="U90" s="176" t="str">
        <f aca="false">IF((VLOOKUP($A90,Contacts!$AA:$AX,7,0))=0,"",(VLOOKUP($A90,Contacts!$AA:$AX,7,0)))</f>
        <v/>
      </c>
      <c r="V90" s="176" t="str">
        <f aca="false">IF((VLOOKUP($A90,Contacts!$AA:$AX,8,0))=0,"",(VLOOKUP($A90,Contacts!$AA:$AX,8,0)))</f>
        <v/>
      </c>
      <c r="W90" s="176" t="str">
        <f aca="false">IF((VLOOKUP($A90,Contacts!$AA:$AX,9,0))=0,"",(VLOOKUP($A90,Contacts!$AA:$AX,9,0)))</f>
        <v/>
      </c>
      <c r="X90" s="176" t="str">
        <f aca="false">IF((VLOOKUP($A90,Contacts!$AA:$AX,10,0))=0,"",(VLOOKUP($A90,Contacts!$AA:$AX,10,0)))</f>
        <v/>
      </c>
      <c r="Y90" s="176" t="str">
        <f aca="false">IF((VLOOKUP($A90,Contacts!$AA:$AX,11,0))=0,"",(VLOOKUP($A90,Contacts!$AA:$AX,11,0)))</f>
        <v/>
      </c>
    </row>
    <row r="91" customFormat="false" ht="12.75" hidden="false" customHeight="false" outlineLevel="0" collapsed="false">
      <c r="A91" s="78" t="s">
        <v>762</v>
      </c>
      <c r="B91" s="175" t="n">
        <f aca="false">'Detail Pipeline'!$AB$3</f>
        <v>37033.4099255787</v>
      </c>
      <c r="C91" s="175" t="str">
        <f aca="false">$C$90</f>
        <v>SCANDINAVIA</v>
      </c>
      <c r="D91" s="176" t="str">
        <f aca="false">IF((VLOOKUP($A91,'Detail Pipeline'!$AA:$AX,2,0))=0,"",(VLOOKUP($A91,'Detail Pipeline'!$AA:$AX,2,0)))</f>
        <v/>
      </c>
      <c r="E91" s="176" t="str">
        <f aca="false">IF((VLOOKUP($A91,'Detail Pipeline'!$AA:$AX,3,0))=0,"",(VLOOKUP($A91,'Detail Pipeline'!$AA:$AX,3,0)))</f>
        <v/>
      </c>
      <c r="F91" s="176" t="str">
        <f aca="false">IF((VLOOKUP($A91,'Detail Pipeline'!$AA:$AX,4,0))=0,"",(VLOOKUP($A91,'Detail Pipeline'!$AA:$AX,4,0)))</f>
        <v/>
      </c>
      <c r="G91" s="176" t="str">
        <f aca="false">IF((VLOOKUP($A91,'Detail Pipeline'!$AA:$AX,5,0))=0,"",(VLOOKUP($A91,'Detail Pipeline'!$AA:$AX,5,0)))</f>
        <v/>
      </c>
      <c r="H91" s="176" t="str">
        <f aca="false">IF((VLOOKUP($A91,'Detail Pipeline'!$AA:$AX,6,0))=0,"",(VLOOKUP($A91,'Detail Pipeline'!$AA:$AX,6,0)))</f>
        <v/>
      </c>
      <c r="I91" s="176" t="str">
        <f aca="false">IF((VLOOKUP($A91,'Detail Pipeline'!$AA:$AX,7,0))=0,"",(VLOOKUP($A91,'Detail Pipeline'!$AA:$AX,7,0)))</f>
        <v/>
      </c>
      <c r="J91" s="176" t="str">
        <f aca="false">IF((VLOOKUP($A91,'Detail Pipeline'!$AA:$AX,8,0))=0,"",(VLOOKUP($A91,'Detail Pipeline'!$AA:$AX,8,0)))</f>
        <v/>
      </c>
      <c r="K91" s="176" t="str">
        <f aca="false">IF((VLOOKUP($A91,'Detail Pipeline'!$AA:$AX,9,0))=0,"",(VLOOKUP($A91,'Detail Pipeline'!$AA:$AX,9,0)))</f>
        <v/>
      </c>
      <c r="L91" s="176" t="str">
        <f aca="false">IF((VLOOKUP($A91,'Detail Pipeline'!$AA:$AX,10,0))=0,"",(VLOOKUP($A91,'Detail Pipeline'!$AA:$AX,10,0)))</f>
        <v/>
      </c>
      <c r="M91" s="176" t="str">
        <f aca="false">IF((VLOOKUP($A91,'Detail Pipeline'!$AA:$AX,11,0))=0,"",(VLOOKUP($A91,'Detail Pipeline'!$AA:$AX,11,0)))</f>
        <v/>
      </c>
      <c r="N91" s="176" t="str">
        <f aca="false">IF((VLOOKUP($A91,'Detail Pipeline'!$AA:$AX,12,0))=0,"",(VLOOKUP($A91,'Detail Pipeline'!$AA:$AX,12,0)))</f>
        <v/>
      </c>
      <c r="O91" s="176" t="str">
        <f aca="false">IF((VLOOKUP($A91,'Detail Pipeline'!$AA:$AX,13,0))=0,"",(VLOOKUP($A91,'Detail Pipeline'!$AA:$AX,13,0)))</f>
        <v/>
      </c>
      <c r="P91" s="176" t="str">
        <f aca="false">IF((VLOOKUP($A91,'Detail Pipeline'!$AA:$AX,14,0))=0,"",(VLOOKUP($A91,'Detail Pipeline'!$AA:$AX,14,0)))</f>
        <v/>
      </c>
      <c r="Q91" s="176" t="str">
        <f aca="false">IF((VLOOKUP($A91,'Detail Pipeline'!$AA:$AX,15,0))=0,"",(VLOOKUP($A91,'Detail Pipeline'!$AA:$AX,15,0)))</f>
        <v/>
      </c>
      <c r="R91" s="176" t="str">
        <f aca="false">IF((VLOOKUP($A91,'Detail Pipeline'!$AA:$AX,16,0))=0,"",(VLOOKUP($A91,'Detail Pipeline'!$AA:$AX,16,0)))</f>
        <v/>
      </c>
      <c r="S91" s="176" t="str">
        <f aca="false">IF((VLOOKUP($A91,Contacts!$AA:$AX,5,0))=0,"",(VLOOKUP($A91,Contacts!$AA:$AX,5,0)))</f>
        <v/>
      </c>
      <c r="T91" s="176" t="str">
        <f aca="false">IF((VLOOKUP($A91,Contacts!$AA:$AX,6,0))=0,"",(VLOOKUP($A91,Contacts!$AA:$AX,6,0)))</f>
        <v/>
      </c>
      <c r="U91" s="176" t="str">
        <f aca="false">IF((VLOOKUP($A91,Contacts!$AA:$AX,7,0))=0,"",(VLOOKUP($A91,Contacts!$AA:$AX,7,0)))</f>
        <v/>
      </c>
      <c r="V91" s="176" t="str">
        <f aca="false">IF((VLOOKUP($A91,Contacts!$AA:$AX,8,0))=0,"",(VLOOKUP($A91,Contacts!$AA:$AX,8,0)))</f>
        <v/>
      </c>
      <c r="W91" s="176" t="str">
        <f aca="false">IF((VLOOKUP($A91,Contacts!$AA:$AX,9,0))=0,"",(VLOOKUP($A91,Contacts!$AA:$AX,9,0)))</f>
        <v/>
      </c>
      <c r="X91" s="176" t="str">
        <f aca="false">IF((VLOOKUP($A91,Contacts!$AA:$AX,10,0))=0,"",(VLOOKUP($A91,Contacts!$AA:$AX,10,0)))</f>
        <v/>
      </c>
      <c r="Y91" s="176" t="str">
        <f aca="false">IF((VLOOKUP($A91,Contacts!$AA:$AX,11,0))=0,"",(VLOOKUP($A91,Contacts!$AA:$AX,11,0)))</f>
        <v/>
      </c>
    </row>
    <row r="92" customFormat="false" ht="12.75" hidden="false" customHeight="false" outlineLevel="0" collapsed="false">
      <c r="A92" s="78" t="s">
        <v>763</v>
      </c>
      <c r="B92" s="175" t="n">
        <f aca="false">'Detail Pipeline'!$AB$3</f>
        <v>37033.4099255787</v>
      </c>
      <c r="C92" s="175" t="str">
        <f aca="false">$C$90</f>
        <v>SCANDINAVIA</v>
      </c>
      <c r="D92" s="176" t="str">
        <f aca="false">IF((VLOOKUP($A92,'Detail Pipeline'!$AA:$AX,2,0))=0,"",(VLOOKUP($A92,'Detail Pipeline'!$AA:$AX,2,0)))</f>
        <v/>
      </c>
      <c r="E92" s="176" t="str">
        <f aca="false">IF((VLOOKUP($A92,'Detail Pipeline'!$AA:$AX,3,0))=0,"",(VLOOKUP($A92,'Detail Pipeline'!$AA:$AX,3,0)))</f>
        <v/>
      </c>
      <c r="F92" s="176" t="str">
        <f aca="false">IF((VLOOKUP($A92,'Detail Pipeline'!$AA:$AX,4,0))=0,"",(VLOOKUP($A92,'Detail Pipeline'!$AA:$AX,4,0)))</f>
        <v/>
      </c>
      <c r="G92" s="176" t="str">
        <f aca="false">IF((VLOOKUP($A92,'Detail Pipeline'!$AA:$AX,5,0))=0,"",(VLOOKUP($A92,'Detail Pipeline'!$AA:$AX,5,0)))</f>
        <v/>
      </c>
      <c r="H92" s="176" t="str">
        <f aca="false">IF((VLOOKUP($A92,'Detail Pipeline'!$AA:$AX,6,0))=0,"",(VLOOKUP($A92,'Detail Pipeline'!$AA:$AX,6,0)))</f>
        <v/>
      </c>
      <c r="I92" s="176" t="str">
        <f aca="false">IF((VLOOKUP($A92,'Detail Pipeline'!$AA:$AX,7,0))=0,"",(VLOOKUP($A92,'Detail Pipeline'!$AA:$AX,7,0)))</f>
        <v/>
      </c>
      <c r="J92" s="176" t="str">
        <f aca="false">IF((VLOOKUP($A92,'Detail Pipeline'!$AA:$AX,8,0))=0,"",(VLOOKUP($A92,'Detail Pipeline'!$AA:$AX,8,0)))</f>
        <v/>
      </c>
      <c r="K92" s="176" t="str">
        <f aca="false">IF((VLOOKUP($A92,'Detail Pipeline'!$AA:$AX,9,0))=0,"",(VLOOKUP($A92,'Detail Pipeline'!$AA:$AX,9,0)))</f>
        <v/>
      </c>
      <c r="L92" s="176" t="str">
        <f aca="false">IF((VLOOKUP($A92,'Detail Pipeline'!$AA:$AX,10,0))=0,"",(VLOOKUP($A92,'Detail Pipeline'!$AA:$AX,10,0)))</f>
        <v/>
      </c>
      <c r="M92" s="176" t="str">
        <f aca="false">IF((VLOOKUP($A92,'Detail Pipeline'!$AA:$AX,11,0))=0,"",(VLOOKUP($A92,'Detail Pipeline'!$AA:$AX,11,0)))</f>
        <v/>
      </c>
      <c r="N92" s="176" t="str">
        <f aca="false">IF((VLOOKUP($A92,'Detail Pipeline'!$AA:$AX,12,0))=0,"",(VLOOKUP($A92,'Detail Pipeline'!$AA:$AX,12,0)))</f>
        <v/>
      </c>
      <c r="O92" s="176" t="str">
        <f aca="false">IF((VLOOKUP($A92,'Detail Pipeline'!$AA:$AX,13,0))=0,"",(VLOOKUP($A92,'Detail Pipeline'!$AA:$AX,13,0)))</f>
        <v/>
      </c>
      <c r="P92" s="176" t="str">
        <f aca="false">IF((VLOOKUP($A92,'Detail Pipeline'!$AA:$AX,14,0))=0,"",(VLOOKUP($A92,'Detail Pipeline'!$AA:$AX,14,0)))</f>
        <v/>
      </c>
      <c r="Q92" s="176" t="str">
        <f aca="false">IF((VLOOKUP($A92,'Detail Pipeline'!$AA:$AX,15,0))=0,"",(VLOOKUP($A92,'Detail Pipeline'!$AA:$AX,15,0)))</f>
        <v/>
      </c>
      <c r="R92" s="176" t="str">
        <f aca="false">IF((VLOOKUP($A92,'Detail Pipeline'!$AA:$AX,16,0))=0,"",(VLOOKUP($A92,'Detail Pipeline'!$AA:$AX,16,0)))</f>
        <v/>
      </c>
      <c r="S92" s="176" t="str">
        <f aca="false">IF((VLOOKUP($A92,Contacts!$AA:$AX,5,0))=0,"",(VLOOKUP($A92,Contacts!$AA:$AX,5,0)))</f>
        <v/>
      </c>
      <c r="T92" s="176" t="str">
        <f aca="false">IF((VLOOKUP($A92,Contacts!$AA:$AX,6,0))=0,"",(VLOOKUP($A92,Contacts!$AA:$AX,6,0)))</f>
        <v/>
      </c>
      <c r="U92" s="176" t="str">
        <f aca="false">IF((VLOOKUP($A92,Contacts!$AA:$AX,7,0))=0,"",(VLOOKUP($A92,Contacts!$AA:$AX,7,0)))</f>
        <v/>
      </c>
      <c r="V92" s="176" t="str">
        <f aca="false">IF((VLOOKUP($A92,Contacts!$AA:$AX,8,0))=0,"",(VLOOKUP($A92,Contacts!$AA:$AX,8,0)))</f>
        <v/>
      </c>
      <c r="W92" s="176" t="str">
        <f aca="false">IF((VLOOKUP($A92,Contacts!$AA:$AX,9,0))=0,"",(VLOOKUP($A92,Contacts!$AA:$AX,9,0)))</f>
        <v/>
      </c>
      <c r="X92" s="176" t="str">
        <f aca="false">IF((VLOOKUP($A92,Contacts!$AA:$AX,10,0))=0,"",(VLOOKUP($A92,Contacts!$AA:$AX,10,0)))</f>
        <v/>
      </c>
      <c r="Y92" s="176" t="str">
        <f aca="false">IF((VLOOKUP($A92,Contacts!$AA:$AX,11,0))=0,"",(VLOOKUP($A92,Contacts!$AA:$AX,11,0)))</f>
        <v/>
      </c>
    </row>
    <row r="93" customFormat="false" ht="12.75" hidden="false" customHeight="false" outlineLevel="0" collapsed="false">
      <c r="A93" s="78" t="s">
        <v>764</v>
      </c>
      <c r="B93" s="175" t="n">
        <f aca="false">'Detail Pipeline'!$AB$3</f>
        <v>37033.4099255787</v>
      </c>
      <c r="C93" s="175" t="str">
        <f aca="false">$C$90</f>
        <v>SCANDINAVIA</v>
      </c>
      <c r="D93" s="176" t="str">
        <f aca="false">IF((VLOOKUP($A93,'Detail Pipeline'!$AA:$AX,2,0))=0,"",(VLOOKUP($A93,'Detail Pipeline'!$AA:$AX,2,0)))</f>
        <v/>
      </c>
      <c r="E93" s="176" t="str">
        <f aca="false">IF((VLOOKUP($A93,'Detail Pipeline'!$AA:$AX,3,0))=0,"",(VLOOKUP($A93,'Detail Pipeline'!$AA:$AX,3,0)))</f>
        <v/>
      </c>
      <c r="F93" s="176" t="str">
        <f aca="false">IF((VLOOKUP($A93,'Detail Pipeline'!$AA:$AX,4,0))=0,"",(VLOOKUP($A93,'Detail Pipeline'!$AA:$AX,4,0)))</f>
        <v/>
      </c>
      <c r="G93" s="176" t="str">
        <f aca="false">IF((VLOOKUP($A93,'Detail Pipeline'!$AA:$AX,5,0))=0,"",(VLOOKUP($A93,'Detail Pipeline'!$AA:$AX,5,0)))</f>
        <v/>
      </c>
      <c r="H93" s="176" t="str">
        <f aca="false">IF((VLOOKUP($A93,'Detail Pipeline'!$AA:$AX,6,0))=0,"",(VLOOKUP($A93,'Detail Pipeline'!$AA:$AX,6,0)))</f>
        <v/>
      </c>
      <c r="I93" s="176" t="str">
        <f aca="false">IF((VLOOKUP($A93,'Detail Pipeline'!$AA:$AX,7,0))=0,"",(VLOOKUP($A93,'Detail Pipeline'!$AA:$AX,7,0)))</f>
        <v/>
      </c>
      <c r="J93" s="176" t="str">
        <f aca="false">IF((VLOOKUP($A93,'Detail Pipeline'!$AA:$AX,8,0))=0,"",(VLOOKUP($A93,'Detail Pipeline'!$AA:$AX,8,0)))</f>
        <v/>
      </c>
      <c r="K93" s="176" t="str">
        <f aca="false">IF((VLOOKUP($A93,'Detail Pipeline'!$AA:$AX,9,0))=0,"",(VLOOKUP($A93,'Detail Pipeline'!$AA:$AX,9,0)))</f>
        <v/>
      </c>
      <c r="L93" s="176" t="str">
        <f aca="false">IF((VLOOKUP($A93,'Detail Pipeline'!$AA:$AX,10,0))=0,"",(VLOOKUP($A93,'Detail Pipeline'!$AA:$AX,10,0)))</f>
        <v/>
      </c>
      <c r="M93" s="176" t="str">
        <f aca="false">IF((VLOOKUP($A93,'Detail Pipeline'!$AA:$AX,11,0))=0,"",(VLOOKUP($A93,'Detail Pipeline'!$AA:$AX,11,0)))</f>
        <v/>
      </c>
      <c r="N93" s="176" t="str">
        <f aca="false">IF((VLOOKUP($A93,'Detail Pipeline'!$AA:$AX,12,0))=0,"",(VLOOKUP($A93,'Detail Pipeline'!$AA:$AX,12,0)))</f>
        <v/>
      </c>
      <c r="O93" s="176" t="str">
        <f aca="false">IF((VLOOKUP($A93,'Detail Pipeline'!$AA:$AX,13,0))=0,"",(VLOOKUP($A93,'Detail Pipeline'!$AA:$AX,13,0)))</f>
        <v/>
      </c>
      <c r="P93" s="176" t="str">
        <f aca="false">IF((VLOOKUP($A93,'Detail Pipeline'!$AA:$AX,14,0))=0,"",(VLOOKUP($A93,'Detail Pipeline'!$AA:$AX,14,0)))</f>
        <v/>
      </c>
      <c r="Q93" s="176" t="str">
        <f aca="false">IF((VLOOKUP($A93,'Detail Pipeline'!$AA:$AX,15,0))=0,"",(VLOOKUP($A93,'Detail Pipeline'!$AA:$AX,15,0)))</f>
        <v/>
      </c>
      <c r="R93" s="176" t="str">
        <f aca="false">IF((VLOOKUP($A93,'Detail Pipeline'!$AA:$AX,16,0))=0,"",(VLOOKUP($A93,'Detail Pipeline'!$AA:$AX,16,0)))</f>
        <v/>
      </c>
      <c r="S93" s="176" t="str">
        <f aca="false">IF((VLOOKUP($A93,Contacts!$AA:$AX,5,0))=0,"",(VLOOKUP($A93,Contacts!$AA:$AX,5,0)))</f>
        <v/>
      </c>
      <c r="T93" s="176" t="str">
        <f aca="false">IF((VLOOKUP($A93,Contacts!$AA:$AX,6,0))=0,"",(VLOOKUP($A93,Contacts!$AA:$AX,6,0)))</f>
        <v/>
      </c>
      <c r="U93" s="176" t="str">
        <f aca="false">IF((VLOOKUP($A93,Contacts!$AA:$AX,7,0))=0,"",(VLOOKUP($A93,Contacts!$AA:$AX,7,0)))</f>
        <v/>
      </c>
      <c r="V93" s="176" t="str">
        <f aca="false">IF((VLOOKUP($A93,Contacts!$AA:$AX,8,0))=0,"",(VLOOKUP($A93,Contacts!$AA:$AX,8,0)))</f>
        <v/>
      </c>
      <c r="W93" s="176" t="str">
        <f aca="false">IF((VLOOKUP($A93,Contacts!$AA:$AX,9,0))=0,"",(VLOOKUP($A93,Contacts!$AA:$AX,9,0)))</f>
        <v/>
      </c>
      <c r="X93" s="176" t="str">
        <f aca="false">IF((VLOOKUP($A93,Contacts!$AA:$AX,10,0))=0,"",(VLOOKUP($A93,Contacts!$AA:$AX,10,0)))</f>
        <v/>
      </c>
      <c r="Y93" s="176" t="str">
        <f aca="false">IF((VLOOKUP($A93,Contacts!$AA:$AX,11,0))=0,"",(VLOOKUP($A93,Contacts!$AA:$AX,11,0)))</f>
        <v/>
      </c>
    </row>
    <row r="94" customFormat="false" ht="12.75" hidden="false" customHeight="false" outlineLevel="0" collapsed="false">
      <c r="A94" s="78" t="s">
        <v>765</v>
      </c>
      <c r="B94" s="175" t="n">
        <f aca="false">'Detail Pipeline'!$AB$3</f>
        <v>37033.4099255787</v>
      </c>
      <c r="C94" s="175" t="str">
        <f aca="false">$C$90</f>
        <v>SCANDINAVIA</v>
      </c>
      <c r="D94" s="176" t="str">
        <f aca="false">IF((VLOOKUP($A94,'Detail Pipeline'!$AA:$AX,2,0))=0,"",(VLOOKUP($A94,'Detail Pipeline'!$AA:$AX,2,0)))</f>
        <v/>
      </c>
      <c r="E94" s="176" t="str">
        <f aca="false">IF((VLOOKUP($A94,'Detail Pipeline'!$AA:$AX,3,0))=0,"",(VLOOKUP($A94,'Detail Pipeline'!$AA:$AX,3,0)))</f>
        <v/>
      </c>
      <c r="F94" s="176" t="str">
        <f aca="false">IF((VLOOKUP($A94,'Detail Pipeline'!$AA:$AX,4,0))=0,"",(VLOOKUP($A94,'Detail Pipeline'!$AA:$AX,4,0)))</f>
        <v/>
      </c>
      <c r="G94" s="176" t="str">
        <f aca="false">IF((VLOOKUP($A94,'Detail Pipeline'!$AA:$AX,5,0))=0,"",(VLOOKUP($A94,'Detail Pipeline'!$AA:$AX,5,0)))</f>
        <v/>
      </c>
      <c r="H94" s="176" t="str">
        <f aca="false">IF((VLOOKUP($A94,'Detail Pipeline'!$AA:$AX,6,0))=0,"",(VLOOKUP($A94,'Detail Pipeline'!$AA:$AX,6,0)))</f>
        <v/>
      </c>
      <c r="I94" s="176" t="str">
        <f aca="false">IF((VLOOKUP($A94,'Detail Pipeline'!$AA:$AX,7,0))=0,"",(VLOOKUP($A94,'Detail Pipeline'!$AA:$AX,7,0)))</f>
        <v/>
      </c>
      <c r="J94" s="176" t="str">
        <f aca="false">IF((VLOOKUP($A94,'Detail Pipeline'!$AA:$AX,8,0))=0,"",(VLOOKUP($A94,'Detail Pipeline'!$AA:$AX,8,0)))</f>
        <v/>
      </c>
      <c r="K94" s="176" t="str">
        <f aca="false">IF((VLOOKUP($A94,'Detail Pipeline'!$AA:$AX,9,0))=0,"",(VLOOKUP($A94,'Detail Pipeline'!$AA:$AX,9,0)))</f>
        <v/>
      </c>
      <c r="L94" s="176" t="str">
        <f aca="false">IF((VLOOKUP($A94,'Detail Pipeline'!$AA:$AX,10,0))=0,"",(VLOOKUP($A94,'Detail Pipeline'!$AA:$AX,10,0)))</f>
        <v/>
      </c>
      <c r="M94" s="176" t="str">
        <f aca="false">IF((VLOOKUP($A94,'Detail Pipeline'!$AA:$AX,11,0))=0,"",(VLOOKUP($A94,'Detail Pipeline'!$AA:$AX,11,0)))</f>
        <v/>
      </c>
      <c r="N94" s="176" t="str">
        <f aca="false">IF((VLOOKUP($A94,'Detail Pipeline'!$AA:$AX,12,0))=0,"",(VLOOKUP($A94,'Detail Pipeline'!$AA:$AX,12,0)))</f>
        <v/>
      </c>
      <c r="O94" s="176" t="str">
        <f aca="false">IF((VLOOKUP($A94,'Detail Pipeline'!$AA:$AX,13,0))=0,"",(VLOOKUP($A94,'Detail Pipeline'!$AA:$AX,13,0)))</f>
        <v/>
      </c>
      <c r="P94" s="176" t="str">
        <f aca="false">IF((VLOOKUP($A94,'Detail Pipeline'!$AA:$AX,14,0))=0,"",(VLOOKUP($A94,'Detail Pipeline'!$AA:$AX,14,0)))</f>
        <v/>
      </c>
      <c r="Q94" s="176" t="str">
        <f aca="false">IF((VLOOKUP($A94,'Detail Pipeline'!$AA:$AX,15,0))=0,"",(VLOOKUP($A94,'Detail Pipeline'!$AA:$AX,15,0)))</f>
        <v/>
      </c>
      <c r="R94" s="176" t="str">
        <f aca="false">IF((VLOOKUP($A94,'Detail Pipeline'!$AA:$AX,16,0))=0,"",(VLOOKUP($A94,'Detail Pipeline'!$AA:$AX,16,0)))</f>
        <v/>
      </c>
      <c r="S94" s="176" t="str">
        <f aca="false">IF((VLOOKUP($A94,Contacts!$AA:$AX,5,0))=0,"",(VLOOKUP($A94,Contacts!$AA:$AX,5,0)))</f>
        <v/>
      </c>
      <c r="T94" s="176" t="str">
        <f aca="false">IF((VLOOKUP($A94,Contacts!$AA:$AX,6,0))=0,"",(VLOOKUP($A94,Contacts!$AA:$AX,6,0)))</f>
        <v/>
      </c>
      <c r="U94" s="176" t="str">
        <f aca="false">IF((VLOOKUP($A94,Contacts!$AA:$AX,7,0))=0,"",(VLOOKUP($A94,Contacts!$AA:$AX,7,0)))</f>
        <v/>
      </c>
      <c r="V94" s="176" t="str">
        <f aca="false">IF((VLOOKUP($A94,Contacts!$AA:$AX,8,0))=0,"",(VLOOKUP($A94,Contacts!$AA:$AX,8,0)))</f>
        <v/>
      </c>
      <c r="W94" s="176" t="str">
        <f aca="false">IF((VLOOKUP($A94,Contacts!$AA:$AX,9,0))=0,"",(VLOOKUP($A94,Contacts!$AA:$AX,9,0)))</f>
        <v/>
      </c>
      <c r="X94" s="176" t="str">
        <f aca="false">IF((VLOOKUP($A94,Contacts!$AA:$AX,10,0))=0,"",(VLOOKUP($A94,Contacts!$AA:$AX,10,0)))</f>
        <v/>
      </c>
      <c r="Y94" s="176" t="str">
        <f aca="false">IF((VLOOKUP($A94,Contacts!$AA:$AX,11,0))=0,"",(VLOOKUP($A94,Contacts!$AA:$AX,11,0)))</f>
        <v/>
      </c>
    </row>
    <row r="95" customFormat="false" ht="12.75" hidden="false" customHeight="false" outlineLevel="0" collapsed="false">
      <c r="A95" s="78" t="s">
        <v>766</v>
      </c>
      <c r="B95" s="175" t="n">
        <f aca="false">'Detail Pipeline'!$AB$3</f>
        <v>37033.4099255787</v>
      </c>
      <c r="C95" s="175" t="str">
        <f aca="false">$C$90</f>
        <v>SCANDINAVIA</v>
      </c>
      <c r="D95" s="176" t="str">
        <f aca="false">IF((VLOOKUP($A95,'Detail Pipeline'!$AA:$AX,2,0))=0,"",(VLOOKUP($A95,'Detail Pipeline'!$AA:$AX,2,0)))</f>
        <v/>
      </c>
      <c r="E95" s="176" t="str">
        <f aca="false">IF((VLOOKUP($A95,'Detail Pipeline'!$AA:$AX,3,0))=0,"",(VLOOKUP($A95,'Detail Pipeline'!$AA:$AX,3,0)))</f>
        <v/>
      </c>
      <c r="F95" s="176" t="str">
        <f aca="false">IF((VLOOKUP($A95,'Detail Pipeline'!$AA:$AX,4,0))=0,"",(VLOOKUP($A95,'Detail Pipeline'!$AA:$AX,4,0)))</f>
        <v/>
      </c>
      <c r="G95" s="176" t="str">
        <f aca="false">IF((VLOOKUP($A95,'Detail Pipeline'!$AA:$AX,5,0))=0,"",(VLOOKUP($A95,'Detail Pipeline'!$AA:$AX,5,0)))</f>
        <v/>
      </c>
      <c r="H95" s="176" t="str">
        <f aca="false">IF((VLOOKUP($A95,'Detail Pipeline'!$AA:$AX,6,0))=0,"",(VLOOKUP($A95,'Detail Pipeline'!$AA:$AX,6,0)))</f>
        <v/>
      </c>
      <c r="I95" s="176" t="str">
        <f aca="false">IF((VLOOKUP($A95,'Detail Pipeline'!$AA:$AX,7,0))=0,"",(VLOOKUP($A95,'Detail Pipeline'!$AA:$AX,7,0)))</f>
        <v/>
      </c>
      <c r="J95" s="176" t="str">
        <f aca="false">IF((VLOOKUP($A95,'Detail Pipeline'!$AA:$AX,8,0))=0,"",(VLOOKUP($A95,'Detail Pipeline'!$AA:$AX,8,0)))</f>
        <v/>
      </c>
      <c r="K95" s="176" t="str">
        <f aca="false">IF((VLOOKUP($A95,'Detail Pipeline'!$AA:$AX,9,0))=0,"",(VLOOKUP($A95,'Detail Pipeline'!$AA:$AX,9,0)))</f>
        <v/>
      </c>
      <c r="L95" s="176" t="str">
        <f aca="false">IF((VLOOKUP($A95,'Detail Pipeline'!$AA:$AX,10,0))=0,"",(VLOOKUP($A95,'Detail Pipeline'!$AA:$AX,10,0)))</f>
        <v/>
      </c>
      <c r="M95" s="176" t="str">
        <f aca="false">IF((VLOOKUP($A95,'Detail Pipeline'!$AA:$AX,11,0))=0,"",(VLOOKUP($A95,'Detail Pipeline'!$AA:$AX,11,0)))</f>
        <v/>
      </c>
      <c r="N95" s="176" t="str">
        <f aca="false">IF((VLOOKUP($A95,'Detail Pipeline'!$AA:$AX,12,0))=0,"",(VLOOKUP($A95,'Detail Pipeline'!$AA:$AX,12,0)))</f>
        <v/>
      </c>
      <c r="O95" s="176" t="str">
        <f aca="false">IF((VLOOKUP($A95,'Detail Pipeline'!$AA:$AX,13,0))=0,"",(VLOOKUP($A95,'Detail Pipeline'!$AA:$AX,13,0)))</f>
        <v/>
      </c>
      <c r="P95" s="176" t="str">
        <f aca="false">IF((VLOOKUP($A95,'Detail Pipeline'!$AA:$AX,14,0))=0,"",(VLOOKUP($A95,'Detail Pipeline'!$AA:$AX,14,0)))</f>
        <v/>
      </c>
      <c r="Q95" s="176" t="str">
        <f aca="false">IF((VLOOKUP($A95,'Detail Pipeline'!$AA:$AX,15,0))=0,"",(VLOOKUP($A95,'Detail Pipeline'!$AA:$AX,15,0)))</f>
        <v/>
      </c>
      <c r="R95" s="176" t="str">
        <f aca="false">IF((VLOOKUP($A95,'Detail Pipeline'!$AA:$AX,16,0))=0,"",(VLOOKUP($A95,'Detail Pipeline'!$AA:$AX,16,0)))</f>
        <v/>
      </c>
      <c r="S95" s="176" t="str">
        <f aca="false">IF((VLOOKUP($A95,Contacts!$AA:$AX,5,0))=0,"",(VLOOKUP($A95,Contacts!$AA:$AX,5,0)))</f>
        <v/>
      </c>
      <c r="T95" s="176" t="str">
        <f aca="false">IF((VLOOKUP($A95,Contacts!$AA:$AX,6,0))=0,"",(VLOOKUP($A95,Contacts!$AA:$AX,6,0)))</f>
        <v/>
      </c>
      <c r="U95" s="176" t="str">
        <f aca="false">IF((VLOOKUP($A95,Contacts!$AA:$AX,7,0))=0,"",(VLOOKUP($A95,Contacts!$AA:$AX,7,0)))</f>
        <v/>
      </c>
      <c r="V95" s="176" t="str">
        <f aca="false">IF((VLOOKUP($A95,Contacts!$AA:$AX,8,0))=0,"",(VLOOKUP($A95,Contacts!$AA:$AX,8,0)))</f>
        <v/>
      </c>
      <c r="W95" s="176" t="str">
        <f aca="false">IF((VLOOKUP($A95,Contacts!$AA:$AX,9,0))=0,"",(VLOOKUP($A95,Contacts!$AA:$AX,9,0)))</f>
        <v/>
      </c>
      <c r="X95" s="176" t="str">
        <f aca="false">IF((VLOOKUP($A95,Contacts!$AA:$AX,10,0))=0,"",(VLOOKUP($A95,Contacts!$AA:$AX,10,0)))</f>
        <v/>
      </c>
      <c r="Y95" s="176" t="str">
        <f aca="false">IF((VLOOKUP($A95,Contacts!$AA:$AX,11,0))=0,"",(VLOOKUP($A95,Contacts!$AA:$AX,11,0)))</f>
        <v/>
      </c>
    </row>
    <row r="96" customFormat="false" ht="12.75" hidden="false" customHeight="false" outlineLevel="0" collapsed="false">
      <c r="A96" s="78" t="s">
        <v>767</v>
      </c>
      <c r="B96" s="175" t="n">
        <f aca="false">'Detail Pipeline'!$AB$3</f>
        <v>37033.4099255787</v>
      </c>
      <c r="C96" s="175" t="str">
        <f aca="false">$C$90</f>
        <v>SCANDINAVIA</v>
      </c>
      <c r="D96" s="176" t="str">
        <f aca="false">IF((VLOOKUP($A96,'Detail Pipeline'!$AA:$AX,2,0))=0,"",(VLOOKUP($A96,'Detail Pipeline'!$AA:$AX,2,0)))</f>
        <v/>
      </c>
      <c r="E96" s="176" t="str">
        <f aca="false">IF((VLOOKUP($A96,'Detail Pipeline'!$AA:$AX,3,0))=0,"",(VLOOKUP($A96,'Detail Pipeline'!$AA:$AX,3,0)))</f>
        <v/>
      </c>
      <c r="F96" s="176" t="str">
        <f aca="false">IF((VLOOKUP($A96,'Detail Pipeline'!$AA:$AX,4,0))=0,"",(VLOOKUP($A96,'Detail Pipeline'!$AA:$AX,4,0)))</f>
        <v/>
      </c>
      <c r="G96" s="176" t="str">
        <f aca="false">IF((VLOOKUP($A96,'Detail Pipeline'!$AA:$AX,5,0))=0,"",(VLOOKUP($A96,'Detail Pipeline'!$AA:$AX,5,0)))</f>
        <v/>
      </c>
      <c r="H96" s="176" t="str">
        <f aca="false">IF((VLOOKUP($A96,'Detail Pipeline'!$AA:$AX,6,0))=0,"",(VLOOKUP($A96,'Detail Pipeline'!$AA:$AX,6,0)))</f>
        <v/>
      </c>
      <c r="I96" s="176" t="str">
        <f aca="false">IF((VLOOKUP($A96,'Detail Pipeline'!$AA:$AX,7,0))=0,"",(VLOOKUP($A96,'Detail Pipeline'!$AA:$AX,7,0)))</f>
        <v/>
      </c>
      <c r="J96" s="176" t="str">
        <f aca="false">IF((VLOOKUP($A96,'Detail Pipeline'!$AA:$AX,8,0))=0,"",(VLOOKUP($A96,'Detail Pipeline'!$AA:$AX,8,0)))</f>
        <v/>
      </c>
      <c r="K96" s="176" t="str">
        <f aca="false">IF((VLOOKUP($A96,'Detail Pipeline'!$AA:$AX,9,0))=0,"",(VLOOKUP($A96,'Detail Pipeline'!$AA:$AX,9,0)))</f>
        <v/>
      </c>
      <c r="L96" s="176" t="str">
        <f aca="false">IF((VLOOKUP($A96,'Detail Pipeline'!$AA:$AX,10,0))=0,"",(VLOOKUP($A96,'Detail Pipeline'!$AA:$AX,10,0)))</f>
        <v/>
      </c>
      <c r="M96" s="176" t="str">
        <f aca="false">IF((VLOOKUP($A96,'Detail Pipeline'!$AA:$AX,11,0))=0,"",(VLOOKUP($A96,'Detail Pipeline'!$AA:$AX,11,0)))</f>
        <v/>
      </c>
      <c r="N96" s="176" t="str">
        <f aca="false">IF((VLOOKUP($A96,'Detail Pipeline'!$AA:$AX,12,0))=0,"",(VLOOKUP($A96,'Detail Pipeline'!$AA:$AX,12,0)))</f>
        <v/>
      </c>
      <c r="O96" s="176" t="str">
        <f aca="false">IF((VLOOKUP($A96,'Detail Pipeline'!$AA:$AX,13,0))=0,"",(VLOOKUP($A96,'Detail Pipeline'!$AA:$AX,13,0)))</f>
        <v/>
      </c>
      <c r="P96" s="176" t="str">
        <f aca="false">IF((VLOOKUP($A96,'Detail Pipeline'!$AA:$AX,14,0))=0,"",(VLOOKUP($A96,'Detail Pipeline'!$AA:$AX,14,0)))</f>
        <v/>
      </c>
      <c r="Q96" s="176" t="str">
        <f aca="false">IF((VLOOKUP($A96,'Detail Pipeline'!$AA:$AX,15,0))=0,"",(VLOOKUP($A96,'Detail Pipeline'!$AA:$AX,15,0)))</f>
        <v/>
      </c>
      <c r="R96" s="176" t="str">
        <f aca="false">IF((VLOOKUP($A96,'Detail Pipeline'!$AA:$AX,16,0))=0,"",(VLOOKUP($A96,'Detail Pipeline'!$AA:$AX,16,0)))</f>
        <v/>
      </c>
      <c r="S96" s="176" t="str">
        <f aca="false">IF((VLOOKUP($A96,Contacts!$AA:$AX,5,0))=0,"",(VLOOKUP($A96,Contacts!$AA:$AX,5,0)))</f>
        <v/>
      </c>
      <c r="T96" s="176" t="str">
        <f aca="false">IF((VLOOKUP($A96,Contacts!$AA:$AX,6,0))=0,"",(VLOOKUP($A96,Contacts!$AA:$AX,6,0)))</f>
        <v/>
      </c>
      <c r="U96" s="176" t="str">
        <f aca="false">IF((VLOOKUP($A96,Contacts!$AA:$AX,7,0))=0,"",(VLOOKUP($A96,Contacts!$AA:$AX,7,0)))</f>
        <v/>
      </c>
      <c r="V96" s="176" t="str">
        <f aca="false">IF((VLOOKUP($A96,Contacts!$AA:$AX,8,0))=0,"",(VLOOKUP($A96,Contacts!$AA:$AX,8,0)))</f>
        <v/>
      </c>
      <c r="W96" s="176" t="str">
        <f aca="false">IF((VLOOKUP($A96,Contacts!$AA:$AX,9,0))=0,"",(VLOOKUP($A96,Contacts!$AA:$AX,9,0)))</f>
        <v/>
      </c>
      <c r="X96" s="176" t="str">
        <f aca="false">IF((VLOOKUP($A96,Contacts!$AA:$AX,10,0))=0,"",(VLOOKUP($A96,Contacts!$AA:$AX,10,0)))</f>
        <v/>
      </c>
      <c r="Y96" s="176" t="str">
        <f aca="false">IF((VLOOKUP($A96,Contacts!$AA:$AX,11,0))=0,"",(VLOOKUP($A96,Contacts!$AA:$AX,11,0)))</f>
        <v/>
      </c>
    </row>
    <row r="97" customFormat="false" ht="12.75" hidden="false" customHeight="false" outlineLevel="0" collapsed="false">
      <c r="A97" s="78" t="s">
        <v>768</v>
      </c>
      <c r="B97" s="175" t="n">
        <f aca="false">'Detail Pipeline'!$AB$3</f>
        <v>37033.4099255787</v>
      </c>
      <c r="C97" s="175" t="str">
        <f aca="false">$C$90</f>
        <v>SCANDINAVIA</v>
      </c>
      <c r="D97" s="176" t="str">
        <f aca="false">IF((VLOOKUP($A97,'Detail Pipeline'!$AA:$AX,2,0))=0,"",(VLOOKUP($A97,'Detail Pipeline'!$AA:$AX,2,0)))</f>
        <v/>
      </c>
      <c r="E97" s="176" t="str">
        <f aca="false">IF((VLOOKUP($A97,'Detail Pipeline'!$AA:$AX,3,0))=0,"",(VLOOKUP($A97,'Detail Pipeline'!$AA:$AX,3,0)))</f>
        <v/>
      </c>
      <c r="F97" s="176" t="str">
        <f aca="false">IF((VLOOKUP($A97,'Detail Pipeline'!$AA:$AX,4,0))=0,"",(VLOOKUP($A97,'Detail Pipeline'!$AA:$AX,4,0)))</f>
        <v/>
      </c>
      <c r="G97" s="176" t="str">
        <f aca="false">IF((VLOOKUP($A97,'Detail Pipeline'!$AA:$AX,5,0))=0,"",(VLOOKUP($A97,'Detail Pipeline'!$AA:$AX,5,0)))</f>
        <v/>
      </c>
      <c r="H97" s="176" t="str">
        <f aca="false">IF((VLOOKUP($A97,'Detail Pipeline'!$AA:$AX,6,0))=0,"",(VLOOKUP($A97,'Detail Pipeline'!$AA:$AX,6,0)))</f>
        <v/>
      </c>
      <c r="I97" s="176" t="str">
        <f aca="false">IF((VLOOKUP($A97,'Detail Pipeline'!$AA:$AX,7,0))=0,"",(VLOOKUP($A97,'Detail Pipeline'!$AA:$AX,7,0)))</f>
        <v/>
      </c>
      <c r="J97" s="176" t="str">
        <f aca="false">IF((VLOOKUP($A97,'Detail Pipeline'!$AA:$AX,8,0))=0,"",(VLOOKUP($A97,'Detail Pipeline'!$AA:$AX,8,0)))</f>
        <v/>
      </c>
      <c r="K97" s="176" t="str">
        <f aca="false">IF((VLOOKUP($A97,'Detail Pipeline'!$AA:$AX,9,0))=0,"",(VLOOKUP($A97,'Detail Pipeline'!$AA:$AX,9,0)))</f>
        <v/>
      </c>
      <c r="L97" s="176" t="str">
        <f aca="false">IF((VLOOKUP($A97,'Detail Pipeline'!$AA:$AX,10,0))=0,"",(VLOOKUP($A97,'Detail Pipeline'!$AA:$AX,10,0)))</f>
        <v/>
      </c>
      <c r="M97" s="176" t="str">
        <f aca="false">IF((VLOOKUP($A97,'Detail Pipeline'!$AA:$AX,11,0))=0,"",(VLOOKUP($A97,'Detail Pipeline'!$AA:$AX,11,0)))</f>
        <v/>
      </c>
      <c r="N97" s="176" t="str">
        <f aca="false">IF((VLOOKUP($A97,'Detail Pipeline'!$AA:$AX,12,0))=0,"",(VLOOKUP($A97,'Detail Pipeline'!$AA:$AX,12,0)))</f>
        <v/>
      </c>
      <c r="O97" s="176" t="str">
        <f aca="false">IF((VLOOKUP($A97,'Detail Pipeline'!$AA:$AX,13,0))=0,"",(VLOOKUP($A97,'Detail Pipeline'!$AA:$AX,13,0)))</f>
        <v/>
      </c>
      <c r="P97" s="176" t="str">
        <f aca="false">IF((VLOOKUP($A97,'Detail Pipeline'!$AA:$AX,14,0))=0,"",(VLOOKUP($A97,'Detail Pipeline'!$AA:$AX,14,0)))</f>
        <v/>
      </c>
      <c r="Q97" s="176" t="str">
        <f aca="false">IF((VLOOKUP($A97,'Detail Pipeline'!$AA:$AX,15,0))=0,"",(VLOOKUP($A97,'Detail Pipeline'!$AA:$AX,15,0)))</f>
        <v/>
      </c>
      <c r="R97" s="176" t="str">
        <f aca="false">IF((VLOOKUP($A97,'Detail Pipeline'!$AA:$AX,16,0))=0,"",(VLOOKUP($A97,'Detail Pipeline'!$AA:$AX,16,0)))</f>
        <v/>
      </c>
      <c r="S97" s="176" t="str">
        <f aca="false">IF((VLOOKUP($A97,Contacts!$AA:$AX,5,0))=0,"",(VLOOKUP($A97,Contacts!$AA:$AX,5,0)))</f>
        <v/>
      </c>
      <c r="T97" s="176" t="str">
        <f aca="false">IF((VLOOKUP($A97,Contacts!$AA:$AX,6,0))=0,"",(VLOOKUP($A97,Contacts!$AA:$AX,6,0)))</f>
        <v/>
      </c>
      <c r="U97" s="176" t="str">
        <f aca="false">IF((VLOOKUP($A97,Contacts!$AA:$AX,7,0))=0,"",(VLOOKUP($A97,Contacts!$AA:$AX,7,0)))</f>
        <v/>
      </c>
      <c r="V97" s="176" t="str">
        <f aca="false">IF((VLOOKUP($A97,Contacts!$AA:$AX,8,0))=0,"",(VLOOKUP($A97,Contacts!$AA:$AX,8,0)))</f>
        <v/>
      </c>
      <c r="W97" s="176" t="str">
        <f aca="false">IF((VLOOKUP($A97,Contacts!$AA:$AX,9,0))=0,"",(VLOOKUP($A97,Contacts!$AA:$AX,9,0)))</f>
        <v/>
      </c>
      <c r="X97" s="176" t="str">
        <f aca="false">IF((VLOOKUP($A97,Contacts!$AA:$AX,10,0))=0,"",(VLOOKUP($A97,Contacts!$AA:$AX,10,0)))</f>
        <v/>
      </c>
      <c r="Y97" s="176" t="str">
        <f aca="false">IF((VLOOKUP($A97,Contacts!$AA:$AX,11,0))=0,"",(VLOOKUP($A97,Contacts!$AA:$AX,11,0)))</f>
        <v/>
      </c>
    </row>
    <row r="98" customFormat="false" ht="12.75" hidden="false" customHeight="false" outlineLevel="0" collapsed="false">
      <c r="A98" s="78" t="s">
        <v>769</v>
      </c>
      <c r="B98" s="175" t="n">
        <f aca="false">'Detail Pipeline'!$AB$3</f>
        <v>37033.4099255787</v>
      </c>
      <c r="C98" s="175" t="str">
        <f aca="false">$C$90</f>
        <v>SCANDINAVIA</v>
      </c>
      <c r="D98" s="176" t="str">
        <f aca="false">IF((VLOOKUP($A98,'Detail Pipeline'!$AA:$AX,2,0))=0,"",(VLOOKUP($A98,'Detail Pipeline'!$AA:$AX,2,0)))</f>
        <v/>
      </c>
      <c r="E98" s="176" t="str">
        <f aca="false">IF((VLOOKUP($A98,'Detail Pipeline'!$AA:$AX,3,0))=0,"",(VLOOKUP($A98,'Detail Pipeline'!$AA:$AX,3,0)))</f>
        <v/>
      </c>
      <c r="F98" s="176" t="str">
        <f aca="false">IF((VLOOKUP($A98,'Detail Pipeline'!$AA:$AX,4,0))=0,"",(VLOOKUP($A98,'Detail Pipeline'!$AA:$AX,4,0)))</f>
        <v/>
      </c>
      <c r="G98" s="176" t="str">
        <f aca="false">IF((VLOOKUP($A98,'Detail Pipeline'!$AA:$AX,5,0))=0,"",(VLOOKUP($A98,'Detail Pipeline'!$AA:$AX,5,0)))</f>
        <v/>
      </c>
      <c r="H98" s="176" t="str">
        <f aca="false">IF((VLOOKUP($A98,'Detail Pipeline'!$AA:$AX,6,0))=0,"",(VLOOKUP($A98,'Detail Pipeline'!$AA:$AX,6,0)))</f>
        <v/>
      </c>
      <c r="I98" s="176" t="str">
        <f aca="false">IF((VLOOKUP($A98,'Detail Pipeline'!$AA:$AX,7,0))=0,"",(VLOOKUP($A98,'Detail Pipeline'!$AA:$AX,7,0)))</f>
        <v/>
      </c>
      <c r="J98" s="176" t="str">
        <f aca="false">IF((VLOOKUP($A98,'Detail Pipeline'!$AA:$AX,8,0))=0,"",(VLOOKUP($A98,'Detail Pipeline'!$AA:$AX,8,0)))</f>
        <v/>
      </c>
      <c r="K98" s="176" t="str">
        <f aca="false">IF((VLOOKUP($A98,'Detail Pipeline'!$AA:$AX,9,0))=0,"",(VLOOKUP($A98,'Detail Pipeline'!$AA:$AX,9,0)))</f>
        <v/>
      </c>
      <c r="L98" s="176" t="str">
        <f aca="false">IF((VLOOKUP($A98,'Detail Pipeline'!$AA:$AX,10,0))=0,"",(VLOOKUP($A98,'Detail Pipeline'!$AA:$AX,10,0)))</f>
        <v/>
      </c>
      <c r="M98" s="176" t="str">
        <f aca="false">IF((VLOOKUP($A98,'Detail Pipeline'!$AA:$AX,11,0))=0,"",(VLOOKUP($A98,'Detail Pipeline'!$AA:$AX,11,0)))</f>
        <v/>
      </c>
      <c r="N98" s="176" t="str">
        <f aca="false">IF((VLOOKUP($A98,'Detail Pipeline'!$AA:$AX,12,0))=0,"",(VLOOKUP($A98,'Detail Pipeline'!$AA:$AX,12,0)))</f>
        <v/>
      </c>
      <c r="O98" s="176" t="str">
        <f aca="false">IF((VLOOKUP($A98,'Detail Pipeline'!$AA:$AX,13,0))=0,"",(VLOOKUP($A98,'Detail Pipeline'!$AA:$AX,13,0)))</f>
        <v/>
      </c>
      <c r="P98" s="176" t="str">
        <f aca="false">IF((VLOOKUP($A98,'Detail Pipeline'!$AA:$AX,14,0))=0,"",(VLOOKUP($A98,'Detail Pipeline'!$AA:$AX,14,0)))</f>
        <v/>
      </c>
      <c r="Q98" s="176" t="str">
        <f aca="false">IF((VLOOKUP($A98,'Detail Pipeline'!$AA:$AX,15,0))=0,"",(VLOOKUP($A98,'Detail Pipeline'!$AA:$AX,15,0)))</f>
        <v/>
      </c>
      <c r="R98" s="176" t="str">
        <f aca="false">IF((VLOOKUP($A98,'Detail Pipeline'!$AA:$AX,16,0))=0,"",(VLOOKUP($A98,'Detail Pipeline'!$AA:$AX,16,0)))</f>
        <v/>
      </c>
      <c r="S98" s="176" t="str">
        <f aca="false">IF((VLOOKUP($A98,Contacts!$AA:$AX,5,0))=0,"",(VLOOKUP($A98,Contacts!$AA:$AX,5,0)))</f>
        <v/>
      </c>
      <c r="T98" s="176" t="str">
        <f aca="false">IF((VLOOKUP($A98,Contacts!$AA:$AX,6,0))=0,"",(VLOOKUP($A98,Contacts!$AA:$AX,6,0)))</f>
        <v/>
      </c>
      <c r="U98" s="176" t="str">
        <f aca="false">IF((VLOOKUP($A98,Contacts!$AA:$AX,7,0))=0,"",(VLOOKUP($A98,Contacts!$AA:$AX,7,0)))</f>
        <v/>
      </c>
      <c r="V98" s="176" t="str">
        <f aca="false">IF((VLOOKUP($A98,Contacts!$AA:$AX,8,0))=0,"",(VLOOKUP($A98,Contacts!$AA:$AX,8,0)))</f>
        <v/>
      </c>
      <c r="W98" s="176" t="str">
        <f aca="false">IF((VLOOKUP($A98,Contacts!$AA:$AX,9,0))=0,"",(VLOOKUP($A98,Contacts!$AA:$AX,9,0)))</f>
        <v/>
      </c>
      <c r="X98" s="176" t="str">
        <f aca="false">IF((VLOOKUP($A98,Contacts!$AA:$AX,10,0))=0,"",(VLOOKUP($A98,Contacts!$AA:$AX,10,0)))</f>
        <v/>
      </c>
      <c r="Y98" s="176" t="str">
        <f aca="false">IF((VLOOKUP($A98,Contacts!$AA:$AX,11,0))=0,"",(VLOOKUP($A98,Contacts!$AA:$AX,11,0)))</f>
        <v/>
      </c>
    </row>
    <row r="99" customFormat="false" ht="12.75" hidden="false" customHeight="false" outlineLevel="0" collapsed="false">
      <c r="A99" s="78" t="s">
        <v>770</v>
      </c>
      <c r="B99" s="175" t="n">
        <f aca="false">'Detail Pipeline'!$AB$3</f>
        <v>37033.4099255787</v>
      </c>
      <c r="C99" s="175" t="str">
        <f aca="false">$C$90</f>
        <v>SCANDINAVIA</v>
      </c>
      <c r="D99" s="176" t="str">
        <f aca="false">IF((VLOOKUP($A99,'Detail Pipeline'!$AA:$AX,2,0))=0,"",(VLOOKUP($A99,'Detail Pipeline'!$AA:$AX,2,0)))</f>
        <v/>
      </c>
      <c r="E99" s="176" t="str">
        <f aca="false">IF((VLOOKUP($A99,'Detail Pipeline'!$AA:$AX,3,0))=0,"",(VLOOKUP($A99,'Detail Pipeline'!$AA:$AX,3,0)))</f>
        <v/>
      </c>
      <c r="F99" s="176" t="str">
        <f aca="false">IF((VLOOKUP($A99,'Detail Pipeline'!$AA:$AX,4,0))=0,"",(VLOOKUP($A99,'Detail Pipeline'!$AA:$AX,4,0)))</f>
        <v/>
      </c>
      <c r="G99" s="176" t="str">
        <f aca="false">IF((VLOOKUP($A99,'Detail Pipeline'!$AA:$AX,5,0))=0,"",(VLOOKUP($A99,'Detail Pipeline'!$AA:$AX,5,0)))</f>
        <v/>
      </c>
      <c r="H99" s="176" t="str">
        <f aca="false">IF((VLOOKUP($A99,'Detail Pipeline'!$AA:$AX,6,0))=0,"",(VLOOKUP($A99,'Detail Pipeline'!$AA:$AX,6,0)))</f>
        <v/>
      </c>
      <c r="I99" s="176" t="str">
        <f aca="false">IF((VLOOKUP($A99,'Detail Pipeline'!$AA:$AX,7,0))=0,"",(VLOOKUP($A99,'Detail Pipeline'!$AA:$AX,7,0)))</f>
        <v/>
      </c>
      <c r="J99" s="176" t="str">
        <f aca="false">IF((VLOOKUP($A99,'Detail Pipeline'!$AA:$AX,8,0))=0,"",(VLOOKUP($A99,'Detail Pipeline'!$AA:$AX,8,0)))</f>
        <v/>
      </c>
      <c r="K99" s="176" t="str">
        <f aca="false">IF((VLOOKUP($A99,'Detail Pipeline'!$AA:$AX,9,0))=0,"",(VLOOKUP($A99,'Detail Pipeline'!$AA:$AX,9,0)))</f>
        <v/>
      </c>
      <c r="L99" s="176" t="str">
        <f aca="false">IF((VLOOKUP($A99,'Detail Pipeline'!$AA:$AX,10,0))=0,"",(VLOOKUP($A99,'Detail Pipeline'!$AA:$AX,10,0)))</f>
        <v/>
      </c>
      <c r="M99" s="176" t="str">
        <f aca="false">IF((VLOOKUP($A99,'Detail Pipeline'!$AA:$AX,11,0))=0,"",(VLOOKUP($A99,'Detail Pipeline'!$AA:$AX,11,0)))</f>
        <v/>
      </c>
      <c r="N99" s="176" t="str">
        <f aca="false">IF((VLOOKUP($A99,'Detail Pipeline'!$AA:$AX,12,0))=0,"",(VLOOKUP($A99,'Detail Pipeline'!$AA:$AX,12,0)))</f>
        <v/>
      </c>
      <c r="O99" s="176" t="str">
        <f aca="false">IF((VLOOKUP($A99,'Detail Pipeline'!$AA:$AX,13,0))=0,"",(VLOOKUP($A99,'Detail Pipeline'!$AA:$AX,13,0)))</f>
        <v/>
      </c>
      <c r="P99" s="176" t="str">
        <f aca="false">IF((VLOOKUP($A99,'Detail Pipeline'!$AA:$AX,14,0))=0,"",(VLOOKUP($A99,'Detail Pipeline'!$AA:$AX,14,0)))</f>
        <v/>
      </c>
      <c r="Q99" s="176" t="str">
        <f aca="false">IF((VLOOKUP($A99,'Detail Pipeline'!$AA:$AX,15,0))=0,"",(VLOOKUP($A99,'Detail Pipeline'!$AA:$AX,15,0)))</f>
        <v/>
      </c>
      <c r="R99" s="176" t="str">
        <f aca="false">IF((VLOOKUP($A99,'Detail Pipeline'!$AA:$AX,16,0))=0,"",(VLOOKUP($A99,'Detail Pipeline'!$AA:$AX,16,0)))</f>
        <v/>
      </c>
      <c r="S99" s="176" t="str">
        <f aca="false">IF((VLOOKUP($A99,Contacts!$AA:$AX,5,0))=0,"",(VLOOKUP($A99,Contacts!$AA:$AX,5,0)))</f>
        <v/>
      </c>
      <c r="T99" s="176" t="str">
        <f aca="false">IF((VLOOKUP($A99,Contacts!$AA:$AX,6,0))=0,"",(VLOOKUP($A99,Contacts!$AA:$AX,6,0)))</f>
        <v/>
      </c>
      <c r="U99" s="176" t="str">
        <f aca="false">IF((VLOOKUP($A99,Contacts!$AA:$AX,7,0))=0,"",(VLOOKUP($A99,Contacts!$AA:$AX,7,0)))</f>
        <v/>
      </c>
      <c r="V99" s="176" t="str">
        <f aca="false">IF((VLOOKUP($A99,Contacts!$AA:$AX,8,0))=0,"",(VLOOKUP($A99,Contacts!$AA:$AX,8,0)))</f>
        <v/>
      </c>
      <c r="W99" s="176" t="str">
        <f aca="false">IF((VLOOKUP($A99,Contacts!$AA:$AX,9,0))=0,"",(VLOOKUP($A99,Contacts!$AA:$AX,9,0)))</f>
        <v/>
      </c>
      <c r="X99" s="176" t="str">
        <f aca="false">IF((VLOOKUP($A99,Contacts!$AA:$AX,10,0))=0,"",(VLOOKUP($A99,Contacts!$AA:$AX,10,0)))</f>
        <v/>
      </c>
      <c r="Y99" s="176" t="str">
        <f aca="false">IF((VLOOKUP($A99,Contacts!$AA:$AX,11,0))=0,"",(VLOOKUP($A99,Contacts!$AA:$AX,11,0)))</f>
        <v/>
      </c>
    </row>
    <row r="100" customFormat="false" ht="12.75" hidden="false" customHeight="false" outlineLevel="0" collapsed="false">
      <c r="A100" s="78" t="s">
        <v>771</v>
      </c>
      <c r="B100" s="175" t="n">
        <f aca="false">'Detail Pipeline'!$AB$3</f>
        <v>37033.4099255787</v>
      </c>
      <c r="C100" s="175" t="str">
        <f aca="false">$C$90</f>
        <v>SCANDINAVIA</v>
      </c>
      <c r="D100" s="176" t="str">
        <f aca="false">IF((VLOOKUP($A100,'Detail Pipeline'!$AA:$AX,2,0))=0,"",(VLOOKUP($A100,'Detail Pipeline'!$AA:$AX,2,0)))</f>
        <v/>
      </c>
      <c r="E100" s="176" t="str">
        <f aca="false">IF((VLOOKUP($A100,'Detail Pipeline'!$AA:$AX,3,0))=0,"",(VLOOKUP($A100,'Detail Pipeline'!$AA:$AX,3,0)))</f>
        <v/>
      </c>
      <c r="F100" s="176" t="str">
        <f aca="false">IF((VLOOKUP($A100,'Detail Pipeline'!$AA:$AX,4,0))=0,"",(VLOOKUP($A100,'Detail Pipeline'!$AA:$AX,4,0)))</f>
        <v/>
      </c>
      <c r="G100" s="176" t="str">
        <f aca="false">IF((VLOOKUP($A100,'Detail Pipeline'!$AA:$AX,5,0))=0,"",(VLOOKUP($A100,'Detail Pipeline'!$AA:$AX,5,0)))</f>
        <v/>
      </c>
      <c r="H100" s="176" t="str">
        <f aca="false">IF((VLOOKUP($A100,'Detail Pipeline'!$AA:$AX,6,0))=0,"",(VLOOKUP($A100,'Detail Pipeline'!$AA:$AX,6,0)))</f>
        <v/>
      </c>
      <c r="I100" s="176" t="str">
        <f aca="false">IF((VLOOKUP($A100,'Detail Pipeline'!$AA:$AX,7,0))=0,"",(VLOOKUP($A100,'Detail Pipeline'!$AA:$AX,7,0)))</f>
        <v/>
      </c>
      <c r="J100" s="176" t="str">
        <f aca="false">IF((VLOOKUP($A100,'Detail Pipeline'!$AA:$AX,8,0))=0,"",(VLOOKUP($A100,'Detail Pipeline'!$AA:$AX,8,0)))</f>
        <v/>
      </c>
      <c r="K100" s="176" t="str">
        <f aca="false">IF((VLOOKUP($A100,'Detail Pipeline'!$AA:$AX,9,0))=0,"",(VLOOKUP($A100,'Detail Pipeline'!$AA:$AX,9,0)))</f>
        <v/>
      </c>
      <c r="L100" s="176" t="str">
        <f aca="false">IF((VLOOKUP($A100,'Detail Pipeline'!$AA:$AX,10,0))=0,"",(VLOOKUP($A100,'Detail Pipeline'!$AA:$AX,10,0)))</f>
        <v/>
      </c>
      <c r="M100" s="176" t="str">
        <f aca="false">IF((VLOOKUP($A100,'Detail Pipeline'!$AA:$AX,11,0))=0,"",(VLOOKUP($A100,'Detail Pipeline'!$AA:$AX,11,0)))</f>
        <v/>
      </c>
      <c r="N100" s="176" t="str">
        <f aca="false">IF((VLOOKUP($A100,'Detail Pipeline'!$AA:$AX,12,0))=0,"",(VLOOKUP($A100,'Detail Pipeline'!$AA:$AX,12,0)))</f>
        <v/>
      </c>
      <c r="O100" s="176" t="str">
        <f aca="false">IF((VLOOKUP($A100,'Detail Pipeline'!$AA:$AX,13,0))=0,"",(VLOOKUP($A100,'Detail Pipeline'!$AA:$AX,13,0)))</f>
        <v/>
      </c>
      <c r="P100" s="176" t="str">
        <f aca="false">IF((VLOOKUP($A100,'Detail Pipeline'!$AA:$AX,14,0))=0,"",(VLOOKUP($A100,'Detail Pipeline'!$AA:$AX,14,0)))</f>
        <v/>
      </c>
      <c r="Q100" s="176" t="str">
        <f aca="false">IF((VLOOKUP($A100,'Detail Pipeline'!$AA:$AX,15,0))=0,"",(VLOOKUP($A100,'Detail Pipeline'!$AA:$AX,15,0)))</f>
        <v/>
      </c>
      <c r="R100" s="176" t="str">
        <f aca="false">IF((VLOOKUP($A100,'Detail Pipeline'!$AA:$AX,16,0))=0,"",(VLOOKUP($A100,'Detail Pipeline'!$AA:$AX,16,0)))</f>
        <v/>
      </c>
      <c r="S100" s="176" t="str">
        <f aca="false">IF((VLOOKUP($A100,Contacts!$AA:$AX,5,0))=0,"",(VLOOKUP($A100,Contacts!$AA:$AX,5,0)))</f>
        <v/>
      </c>
      <c r="T100" s="176" t="str">
        <f aca="false">IF((VLOOKUP($A100,Contacts!$AA:$AX,6,0))=0,"",(VLOOKUP($A100,Contacts!$AA:$AX,6,0)))</f>
        <v/>
      </c>
      <c r="U100" s="176" t="str">
        <f aca="false">IF((VLOOKUP($A100,Contacts!$AA:$AX,7,0))=0,"",(VLOOKUP($A100,Contacts!$AA:$AX,7,0)))</f>
        <v/>
      </c>
      <c r="V100" s="176" t="str">
        <f aca="false">IF((VLOOKUP($A100,Contacts!$AA:$AX,8,0))=0,"",(VLOOKUP($A100,Contacts!$AA:$AX,8,0)))</f>
        <v/>
      </c>
      <c r="W100" s="176" t="str">
        <f aca="false">IF((VLOOKUP($A100,Contacts!$AA:$AX,9,0))=0,"",(VLOOKUP($A100,Contacts!$AA:$AX,9,0)))</f>
        <v/>
      </c>
      <c r="X100" s="176" t="str">
        <f aca="false">IF((VLOOKUP($A100,Contacts!$AA:$AX,10,0))=0,"",(VLOOKUP($A100,Contacts!$AA:$AX,10,0)))</f>
        <v/>
      </c>
      <c r="Y100" s="176" t="str">
        <f aca="false">IF((VLOOKUP($A100,Contacts!$AA:$AX,11,0))=0,"",(VLOOKUP($A100,Contacts!$AA:$AX,11,0)))</f>
        <v/>
      </c>
    </row>
    <row r="101" customFormat="false" ht="12.75" hidden="false" customHeight="false" outlineLevel="0" collapsed="false">
      <c r="A101" s="78" t="s">
        <v>772</v>
      </c>
      <c r="B101" s="175" t="n">
        <f aca="false">'Detail Pipeline'!$AB$3</f>
        <v>37033.4099255787</v>
      </c>
      <c r="C101" s="175" t="str">
        <f aca="false">$C$90</f>
        <v>SCANDINAVIA</v>
      </c>
      <c r="D101" s="176" t="str">
        <f aca="false">IF((VLOOKUP($A101,'Detail Pipeline'!$AA:$AX,2,0))=0,"",(VLOOKUP($A101,'Detail Pipeline'!$AA:$AX,2,0)))</f>
        <v/>
      </c>
      <c r="E101" s="176" t="str">
        <f aca="false">IF((VLOOKUP($A101,'Detail Pipeline'!$AA:$AX,3,0))=0,"",(VLOOKUP($A101,'Detail Pipeline'!$AA:$AX,3,0)))</f>
        <v/>
      </c>
      <c r="F101" s="176" t="str">
        <f aca="false">IF((VLOOKUP($A101,'Detail Pipeline'!$AA:$AX,4,0))=0,"",(VLOOKUP($A101,'Detail Pipeline'!$AA:$AX,4,0)))</f>
        <v/>
      </c>
      <c r="G101" s="176" t="str">
        <f aca="false">IF((VLOOKUP($A101,'Detail Pipeline'!$AA:$AX,5,0))=0,"",(VLOOKUP($A101,'Detail Pipeline'!$AA:$AX,5,0)))</f>
        <v/>
      </c>
      <c r="H101" s="176" t="str">
        <f aca="false">IF((VLOOKUP($A101,'Detail Pipeline'!$AA:$AX,6,0))=0,"",(VLOOKUP($A101,'Detail Pipeline'!$AA:$AX,6,0)))</f>
        <v/>
      </c>
      <c r="I101" s="176" t="str">
        <f aca="false">IF((VLOOKUP($A101,'Detail Pipeline'!$AA:$AX,7,0))=0,"",(VLOOKUP($A101,'Detail Pipeline'!$AA:$AX,7,0)))</f>
        <v/>
      </c>
      <c r="J101" s="176" t="str">
        <f aca="false">IF((VLOOKUP($A101,'Detail Pipeline'!$AA:$AX,8,0))=0,"",(VLOOKUP($A101,'Detail Pipeline'!$AA:$AX,8,0)))</f>
        <v/>
      </c>
      <c r="K101" s="176" t="str">
        <f aca="false">IF((VLOOKUP($A101,'Detail Pipeline'!$AA:$AX,9,0))=0,"",(VLOOKUP($A101,'Detail Pipeline'!$AA:$AX,9,0)))</f>
        <v/>
      </c>
      <c r="L101" s="176" t="str">
        <f aca="false">IF((VLOOKUP($A101,'Detail Pipeline'!$AA:$AX,10,0))=0,"",(VLOOKUP($A101,'Detail Pipeline'!$AA:$AX,10,0)))</f>
        <v/>
      </c>
      <c r="M101" s="176" t="str">
        <f aca="false">IF((VLOOKUP($A101,'Detail Pipeline'!$AA:$AX,11,0))=0,"",(VLOOKUP($A101,'Detail Pipeline'!$AA:$AX,11,0)))</f>
        <v/>
      </c>
      <c r="N101" s="176" t="str">
        <f aca="false">IF((VLOOKUP($A101,'Detail Pipeline'!$AA:$AX,12,0))=0,"",(VLOOKUP($A101,'Detail Pipeline'!$AA:$AX,12,0)))</f>
        <v/>
      </c>
      <c r="O101" s="176" t="str">
        <f aca="false">IF((VLOOKUP($A101,'Detail Pipeline'!$AA:$AX,13,0))=0,"",(VLOOKUP($A101,'Detail Pipeline'!$AA:$AX,13,0)))</f>
        <v/>
      </c>
      <c r="P101" s="176" t="str">
        <f aca="false">IF((VLOOKUP($A101,'Detail Pipeline'!$AA:$AX,14,0))=0,"",(VLOOKUP($A101,'Detail Pipeline'!$AA:$AX,14,0)))</f>
        <v/>
      </c>
      <c r="Q101" s="176" t="str">
        <f aca="false">IF((VLOOKUP($A101,'Detail Pipeline'!$AA:$AX,15,0))=0,"",(VLOOKUP($A101,'Detail Pipeline'!$AA:$AX,15,0)))</f>
        <v/>
      </c>
      <c r="R101" s="176" t="str">
        <f aca="false">IF((VLOOKUP($A101,'Detail Pipeline'!$AA:$AX,16,0))=0,"",(VLOOKUP($A101,'Detail Pipeline'!$AA:$AX,16,0)))</f>
        <v/>
      </c>
      <c r="S101" s="176" t="str">
        <f aca="false">IF((VLOOKUP($A101,Contacts!$AA:$AX,5,0))=0,"",(VLOOKUP($A101,Contacts!$AA:$AX,5,0)))</f>
        <v/>
      </c>
      <c r="T101" s="176" t="str">
        <f aca="false">IF((VLOOKUP($A101,Contacts!$AA:$AX,6,0))=0,"",(VLOOKUP($A101,Contacts!$AA:$AX,6,0)))</f>
        <v/>
      </c>
      <c r="U101" s="176" t="str">
        <f aca="false">IF((VLOOKUP($A101,Contacts!$AA:$AX,7,0))=0,"",(VLOOKUP($A101,Contacts!$AA:$AX,7,0)))</f>
        <v/>
      </c>
      <c r="V101" s="176" t="str">
        <f aca="false">IF((VLOOKUP($A101,Contacts!$AA:$AX,8,0))=0,"",(VLOOKUP($A101,Contacts!$AA:$AX,8,0)))</f>
        <v/>
      </c>
      <c r="W101" s="176" t="str">
        <f aca="false">IF((VLOOKUP($A101,Contacts!$AA:$AX,9,0))=0,"",(VLOOKUP($A101,Contacts!$AA:$AX,9,0)))</f>
        <v/>
      </c>
      <c r="X101" s="176" t="str">
        <f aca="false">IF((VLOOKUP($A101,Contacts!$AA:$AX,10,0))=0,"",(VLOOKUP($A101,Contacts!$AA:$AX,10,0)))</f>
        <v/>
      </c>
      <c r="Y101" s="176" t="str">
        <f aca="false">IF((VLOOKUP($A101,Contacts!$AA:$AX,11,0))=0,"",(VLOOKUP($A101,Contacts!$AA:$AX,11,0)))</f>
        <v/>
      </c>
    </row>
    <row r="102" customFormat="false" ht="12.75" hidden="false" customHeight="false" outlineLevel="0" collapsed="false">
      <c r="A102" s="78" t="s">
        <v>773</v>
      </c>
      <c r="B102" s="175" t="n">
        <f aca="false">'Detail Pipeline'!$AB$3</f>
        <v>37033.4099255787</v>
      </c>
      <c r="C102" s="175" t="str">
        <f aca="false">$C$90</f>
        <v>SCANDINAVIA</v>
      </c>
      <c r="D102" s="176" t="str">
        <f aca="false">IF((VLOOKUP($A102,'Detail Pipeline'!$AA:$AX,2,0))=0,"",(VLOOKUP($A102,'Detail Pipeline'!$AA:$AX,2,0)))</f>
        <v/>
      </c>
      <c r="E102" s="176" t="str">
        <f aca="false">IF((VLOOKUP($A102,'Detail Pipeline'!$AA:$AX,3,0))=0,"",(VLOOKUP($A102,'Detail Pipeline'!$AA:$AX,3,0)))</f>
        <v/>
      </c>
      <c r="F102" s="176" t="str">
        <f aca="false">IF((VLOOKUP($A102,'Detail Pipeline'!$AA:$AX,4,0))=0,"",(VLOOKUP($A102,'Detail Pipeline'!$AA:$AX,4,0)))</f>
        <v/>
      </c>
      <c r="G102" s="176" t="str">
        <f aca="false">IF((VLOOKUP($A102,'Detail Pipeline'!$AA:$AX,5,0))=0,"",(VLOOKUP($A102,'Detail Pipeline'!$AA:$AX,5,0)))</f>
        <v/>
      </c>
      <c r="H102" s="176" t="str">
        <f aca="false">IF((VLOOKUP($A102,'Detail Pipeline'!$AA:$AX,6,0))=0,"",(VLOOKUP($A102,'Detail Pipeline'!$AA:$AX,6,0)))</f>
        <v/>
      </c>
      <c r="I102" s="176" t="str">
        <f aca="false">IF((VLOOKUP($A102,'Detail Pipeline'!$AA:$AX,7,0))=0,"",(VLOOKUP($A102,'Detail Pipeline'!$AA:$AX,7,0)))</f>
        <v/>
      </c>
      <c r="J102" s="176" t="str">
        <f aca="false">IF((VLOOKUP($A102,'Detail Pipeline'!$AA:$AX,8,0))=0,"",(VLOOKUP($A102,'Detail Pipeline'!$AA:$AX,8,0)))</f>
        <v/>
      </c>
      <c r="K102" s="176" t="str">
        <f aca="false">IF((VLOOKUP($A102,'Detail Pipeline'!$AA:$AX,9,0))=0,"",(VLOOKUP($A102,'Detail Pipeline'!$AA:$AX,9,0)))</f>
        <v/>
      </c>
      <c r="L102" s="176" t="str">
        <f aca="false">IF((VLOOKUP($A102,'Detail Pipeline'!$AA:$AX,10,0))=0,"",(VLOOKUP($A102,'Detail Pipeline'!$AA:$AX,10,0)))</f>
        <v/>
      </c>
      <c r="M102" s="176" t="str">
        <f aca="false">IF((VLOOKUP($A102,'Detail Pipeline'!$AA:$AX,11,0))=0,"",(VLOOKUP($A102,'Detail Pipeline'!$AA:$AX,11,0)))</f>
        <v/>
      </c>
      <c r="N102" s="176" t="str">
        <f aca="false">IF((VLOOKUP($A102,'Detail Pipeline'!$AA:$AX,12,0))=0,"",(VLOOKUP($A102,'Detail Pipeline'!$AA:$AX,12,0)))</f>
        <v/>
      </c>
      <c r="O102" s="176" t="str">
        <f aca="false">IF((VLOOKUP($A102,'Detail Pipeline'!$AA:$AX,13,0))=0,"",(VLOOKUP($A102,'Detail Pipeline'!$AA:$AX,13,0)))</f>
        <v/>
      </c>
      <c r="P102" s="176" t="str">
        <f aca="false">IF((VLOOKUP($A102,'Detail Pipeline'!$AA:$AX,14,0))=0,"",(VLOOKUP($A102,'Detail Pipeline'!$AA:$AX,14,0)))</f>
        <v/>
      </c>
      <c r="Q102" s="176" t="str">
        <f aca="false">IF((VLOOKUP($A102,'Detail Pipeline'!$AA:$AX,15,0))=0,"",(VLOOKUP($A102,'Detail Pipeline'!$AA:$AX,15,0)))</f>
        <v/>
      </c>
      <c r="R102" s="176" t="str">
        <f aca="false">IF((VLOOKUP($A102,'Detail Pipeline'!$AA:$AX,16,0))=0,"",(VLOOKUP($A102,'Detail Pipeline'!$AA:$AX,16,0)))</f>
        <v/>
      </c>
      <c r="S102" s="176" t="str">
        <f aca="false">IF((VLOOKUP($A102,Contacts!$AA:$AX,5,0))=0,"",(VLOOKUP($A102,Contacts!$AA:$AX,5,0)))</f>
        <v/>
      </c>
      <c r="T102" s="176" t="str">
        <f aca="false">IF((VLOOKUP($A102,Contacts!$AA:$AX,6,0))=0,"",(VLOOKUP($A102,Contacts!$AA:$AX,6,0)))</f>
        <v/>
      </c>
      <c r="U102" s="176" t="str">
        <f aca="false">IF((VLOOKUP($A102,Contacts!$AA:$AX,7,0))=0,"",(VLOOKUP($A102,Contacts!$AA:$AX,7,0)))</f>
        <v/>
      </c>
      <c r="V102" s="176" t="str">
        <f aca="false">IF((VLOOKUP($A102,Contacts!$AA:$AX,8,0))=0,"",(VLOOKUP($A102,Contacts!$AA:$AX,8,0)))</f>
        <v/>
      </c>
      <c r="W102" s="176" t="str">
        <f aca="false">IF((VLOOKUP($A102,Contacts!$AA:$AX,9,0))=0,"",(VLOOKUP($A102,Contacts!$AA:$AX,9,0)))</f>
        <v/>
      </c>
      <c r="X102" s="176" t="str">
        <f aca="false">IF((VLOOKUP($A102,Contacts!$AA:$AX,10,0))=0,"",(VLOOKUP($A102,Contacts!$AA:$AX,10,0)))</f>
        <v/>
      </c>
      <c r="Y102" s="176" t="str">
        <f aca="false">IF((VLOOKUP($A102,Contacts!$AA:$AX,11,0))=0,"",(VLOOKUP($A102,Contacts!$AA:$AX,11,0)))</f>
        <v/>
      </c>
    </row>
    <row r="103" customFormat="false" ht="12.75" hidden="false" customHeight="false" outlineLevel="0" collapsed="false">
      <c r="A103" s="22" t="s">
        <v>774</v>
      </c>
      <c r="B103" s="175" t="n">
        <f aca="false">'Detail Pipeline'!$AB$3</f>
        <v>37033.4099255787</v>
      </c>
      <c r="C103" s="175" t="str">
        <f aca="false">$C$90</f>
        <v>SCANDINAVIA</v>
      </c>
      <c r="D103" s="176" t="str">
        <f aca="false">IF((VLOOKUP($A103,'Detail Pipeline'!$AA:$AX,2,0))=0,"",(VLOOKUP($A103,'Detail Pipeline'!$AA:$AX,2,0)))</f>
        <v/>
      </c>
      <c r="E103" s="176" t="str">
        <f aca="false">IF((VLOOKUP($A103,'Detail Pipeline'!$AA:$AX,3,0))=0,"",(VLOOKUP($A103,'Detail Pipeline'!$AA:$AX,3,0)))</f>
        <v/>
      </c>
      <c r="F103" s="176" t="str">
        <f aca="false">IF((VLOOKUP($A103,'Detail Pipeline'!$AA:$AX,4,0))=0,"",(VLOOKUP($A103,'Detail Pipeline'!$AA:$AX,4,0)))</f>
        <v/>
      </c>
      <c r="G103" s="176" t="str">
        <f aca="false">IF((VLOOKUP($A103,'Detail Pipeline'!$AA:$AX,5,0))=0,"",(VLOOKUP($A103,'Detail Pipeline'!$AA:$AX,5,0)))</f>
        <v/>
      </c>
      <c r="H103" s="176" t="str">
        <f aca="false">IF((VLOOKUP($A103,'Detail Pipeline'!$AA:$AX,6,0))=0,"",(VLOOKUP($A103,'Detail Pipeline'!$AA:$AX,6,0)))</f>
        <v/>
      </c>
      <c r="I103" s="176" t="str">
        <f aca="false">IF((VLOOKUP($A103,'Detail Pipeline'!$AA:$AX,7,0))=0,"",(VLOOKUP($A103,'Detail Pipeline'!$AA:$AX,7,0)))</f>
        <v/>
      </c>
      <c r="J103" s="176" t="str">
        <f aca="false">IF((VLOOKUP($A103,'Detail Pipeline'!$AA:$AX,8,0))=0,"",(VLOOKUP($A103,'Detail Pipeline'!$AA:$AX,8,0)))</f>
        <v/>
      </c>
      <c r="K103" s="176" t="str">
        <f aca="false">IF((VLOOKUP($A103,'Detail Pipeline'!$AA:$AX,9,0))=0,"",(VLOOKUP($A103,'Detail Pipeline'!$AA:$AX,9,0)))</f>
        <v/>
      </c>
      <c r="L103" s="176" t="str">
        <f aca="false">IF((VLOOKUP($A103,'Detail Pipeline'!$AA:$AX,10,0))=0,"",(VLOOKUP($A103,'Detail Pipeline'!$AA:$AX,10,0)))</f>
        <v/>
      </c>
      <c r="M103" s="176" t="str">
        <f aca="false">IF((VLOOKUP($A103,'Detail Pipeline'!$AA:$AX,11,0))=0,"",(VLOOKUP($A103,'Detail Pipeline'!$AA:$AX,11,0)))</f>
        <v/>
      </c>
      <c r="N103" s="176" t="str">
        <f aca="false">IF((VLOOKUP($A103,'Detail Pipeline'!$AA:$AX,12,0))=0,"",(VLOOKUP($A103,'Detail Pipeline'!$AA:$AX,12,0)))</f>
        <v/>
      </c>
      <c r="O103" s="176" t="str">
        <f aca="false">IF((VLOOKUP($A103,'Detail Pipeline'!$AA:$AX,13,0))=0,"",(VLOOKUP($A103,'Detail Pipeline'!$AA:$AX,13,0)))</f>
        <v/>
      </c>
      <c r="P103" s="176" t="str">
        <f aca="false">IF((VLOOKUP($A103,'Detail Pipeline'!$AA:$AX,14,0))=0,"",(VLOOKUP($A103,'Detail Pipeline'!$AA:$AX,14,0)))</f>
        <v/>
      </c>
      <c r="Q103" s="176" t="str">
        <f aca="false">IF((VLOOKUP($A103,'Detail Pipeline'!$AA:$AX,15,0))=0,"",(VLOOKUP($A103,'Detail Pipeline'!$AA:$AX,15,0)))</f>
        <v/>
      </c>
      <c r="R103" s="176" t="str">
        <f aca="false">IF((VLOOKUP($A103,'Detail Pipeline'!$AA:$AX,16,0))=0,"",(VLOOKUP($A103,'Detail Pipeline'!$AA:$AX,16,0)))</f>
        <v/>
      </c>
      <c r="S103" s="176" t="str">
        <f aca="false">IF((VLOOKUP($A103,Contacts!$AA:$AX,5,0))=0,"",(VLOOKUP($A103,Contacts!$AA:$AX,5,0)))</f>
        <v/>
      </c>
      <c r="T103" s="176" t="str">
        <f aca="false">IF((VLOOKUP($A103,Contacts!$AA:$AX,6,0))=0,"",(VLOOKUP($A103,Contacts!$AA:$AX,6,0)))</f>
        <v/>
      </c>
      <c r="U103" s="176" t="str">
        <f aca="false">IF((VLOOKUP($A103,Contacts!$AA:$AX,7,0))=0,"",(VLOOKUP($A103,Contacts!$AA:$AX,7,0)))</f>
        <v/>
      </c>
      <c r="V103" s="176" t="str">
        <f aca="false">IF((VLOOKUP($A103,Contacts!$AA:$AX,8,0))=0,"",(VLOOKUP($A103,Contacts!$AA:$AX,8,0)))</f>
        <v/>
      </c>
      <c r="W103" s="176" t="str">
        <f aca="false">IF((VLOOKUP($A103,Contacts!$AA:$AX,9,0))=0,"",(VLOOKUP($A103,Contacts!$AA:$AX,9,0)))</f>
        <v/>
      </c>
      <c r="X103" s="176" t="str">
        <f aca="false">IF((VLOOKUP($A103,Contacts!$AA:$AX,10,0))=0,"",(VLOOKUP($A103,Contacts!$AA:$AX,10,0)))</f>
        <v/>
      </c>
      <c r="Y103" s="176" t="str">
        <f aca="false">IF((VLOOKUP($A103,Contacts!$AA:$AX,11,0))=0,"",(VLOOKUP($A103,Contacts!$AA:$AX,11,0)))</f>
        <v/>
      </c>
    </row>
    <row r="104" customFormat="false" ht="12.75" hidden="false" customHeight="false" outlineLevel="0" collapsed="false">
      <c r="A104" s="6" t="s">
        <v>775</v>
      </c>
      <c r="B104" s="175" t="n">
        <f aca="false">'Detail Pipeline'!$AB$3</f>
        <v>37033.4099255787</v>
      </c>
      <c r="C104" s="175" t="str">
        <f aca="false">$C$90</f>
        <v>SCANDINAVIA</v>
      </c>
      <c r="D104" s="176" t="str">
        <f aca="false">IF((VLOOKUP($A104,'Detail Pipeline'!$AA:$AX,2,0))=0,"",(VLOOKUP($A104,'Detail Pipeline'!$AA:$AX,2,0)))</f>
        <v/>
      </c>
      <c r="E104" s="176" t="str">
        <f aca="false">IF((VLOOKUP($A104,'Detail Pipeline'!$AA:$AX,3,0))=0,"",(VLOOKUP($A104,'Detail Pipeline'!$AA:$AX,3,0)))</f>
        <v/>
      </c>
      <c r="F104" s="176" t="str">
        <f aca="false">IF((VLOOKUP($A104,'Detail Pipeline'!$AA:$AX,4,0))=0,"",(VLOOKUP($A104,'Detail Pipeline'!$AA:$AX,4,0)))</f>
        <v/>
      </c>
      <c r="G104" s="176" t="str">
        <f aca="false">IF((VLOOKUP($A104,'Detail Pipeline'!$AA:$AX,5,0))=0,"",(VLOOKUP($A104,'Detail Pipeline'!$AA:$AX,5,0)))</f>
        <v/>
      </c>
      <c r="H104" s="176" t="str">
        <f aca="false">IF((VLOOKUP($A104,'Detail Pipeline'!$AA:$AX,6,0))=0,"",(VLOOKUP($A104,'Detail Pipeline'!$AA:$AX,6,0)))</f>
        <v/>
      </c>
      <c r="I104" s="176" t="str">
        <f aca="false">IF((VLOOKUP($A104,'Detail Pipeline'!$AA:$AX,7,0))=0,"",(VLOOKUP($A104,'Detail Pipeline'!$AA:$AX,7,0)))</f>
        <v/>
      </c>
      <c r="J104" s="176" t="str">
        <f aca="false">IF((VLOOKUP($A104,'Detail Pipeline'!$AA:$AX,8,0))=0,"",(VLOOKUP($A104,'Detail Pipeline'!$AA:$AX,8,0)))</f>
        <v/>
      </c>
      <c r="K104" s="176" t="str">
        <f aca="false">IF((VLOOKUP($A104,'Detail Pipeline'!$AA:$AX,9,0))=0,"",(VLOOKUP($A104,'Detail Pipeline'!$AA:$AX,9,0)))</f>
        <v/>
      </c>
      <c r="L104" s="176" t="str">
        <f aca="false">IF((VLOOKUP($A104,'Detail Pipeline'!$AA:$AX,10,0))=0,"",(VLOOKUP($A104,'Detail Pipeline'!$AA:$AX,10,0)))</f>
        <v/>
      </c>
      <c r="M104" s="176" t="str">
        <f aca="false">IF((VLOOKUP($A104,'Detail Pipeline'!$AA:$AX,11,0))=0,"",(VLOOKUP($A104,'Detail Pipeline'!$AA:$AX,11,0)))</f>
        <v/>
      </c>
      <c r="N104" s="176" t="str">
        <f aca="false">IF((VLOOKUP($A104,'Detail Pipeline'!$AA:$AX,12,0))=0,"",(VLOOKUP($A104,'Detail Pipeline'!$AA:$AX,12,0)))</f>
        <v/>
      </c>
      <c r="O104" s="176" t="str">
        <f aca="false">IF((VLOOKUP($A104,'Detail Pipeline'!$AA:$AX,13,0))=0,"",(VLOOKUP($A104,'Detail Pipeline'!$AA:$AX,13,0)))</f>
        <v/>
      </c>
      <c r="P104" s="176" t="str">
        <f aca="false">IF((VLOOKUP($A104,'Detail Pipeline'!$AA:$AX,14,0))=0,"",(VLOOKUP($A104,'Detail Pipeline'!$AA:$AX,14,0)))</f>
        <v/>
      </c>
      <c r="Q104" s="176" t="str">
        <f aca="false">IF((VLOOKUP($A104,'Detail Pipeline'!$AA:$AX,15,0))=0,"",(VLOOKUP($A104,'Detail Pipeline'!$AA:$AX,15,0)))</f>
        <v/>
      </c>
      <c r="R104" s="176" t="str">
        <f aca="false">IF((VLOOKUP($A104,'Detail Pipeline'!$AA:$AX,16,0))=0,"",(VLOOKUP($A104,'Detail Pipeline'!$AA:$AX,16,0)))</f>
        <v/>
      </c>
      <c r="S104" s="176" t="str">
        <f aca="false">IF((VLOOKUP($A104,Contacts!$AA:$AX,5,0))=0,"",(VLOOKUP($A104,Contacts!$AA:$AX,5,0)))</f>
        <v/>
      </c>
      <c r="T104" s="176" t="str">
        <f aca="false">IF((VLOOKUP($A104,Contacts!$AA:$AX,6,0))=0,"",(VLOOKUP($A104,Contacts!$AA:$AX,6,0)))</f>
        <v/>
      </c>
      <c r="U104" s="176" t="str">
        <f aca="false">IF((VLOOKUP($A104,Contacts!$AA:$AX,7,0))=0,"",(VLOOKUP($A104,Contacts!$AA:$AX,7,0)))</f>
        <v/>
      </c>
      <c r="V104" s="176" t="str">
        <f aca="false">IF((VLOOKUP($A104,Contacts!$AA:$AX,8,0))=0,"",(VLOOKUP($A104,Contacts!$AA:$AX,8,0)))</f>
        <v/>
      </c>
      <c r="W104" s="176" t="str">
        <f aca="false">IF((VLOOKUP($A104,Contacts!$AA:$AX,9,0))=0,"",(VLOOKUP($A104,Contacts!$AA:$AX,9,0)))</f>
        <v/>
      </c>
      <c r="X104" s="176" t="str">
        <f aca="false">IF((VLOOKUP($A104,Contacts!$AA:$AX,10,0))=0,"",(VLOOKUP($A104,Contacts!$AA:$AX,10,0)))</f>
        <v/>
      </c>
      <c r="Y104" s="176" t="str">
        <f aca="false">IF((VLOOKUP($A104,Contacts!$AA:$AX,11,0))=0,"",(VLOOKUP($A104,Contacts!$AA:$AX,11,0)))</f>
        <v/>
      </c>
    </row>
    <row r="105" customFormat="false" ht="12.75" hidden="false" customHeight="false" outlineLevel="0" collapsed="false">
      <c r="A105" s="100" t="s">
        <v>776</v>
      </c>
      <c r="B105" s="175" t="n">
        <f aca="false">'Detail Pipeline'!$AB$3</f>
        <v>37033.4099255787</v>
      </c>
      <c r="C105" s="175" t="str">
        <f aca="false">$C$90</f>
        <v>SCANDINAVIA</v>
      </c>
      <c r="D105" s="176" t="str">
        <f aca="false">IF((VLOOKUP($A105,'Detail Pipeline'!$AA:$AX,2,0))=0,"",(VLOOKUP($A105,'Detail Pipeline'!$AA:$AX,2,0)))</f>
        <v/>
      </c>
      <c r="E105" s="176" t="str">
        <f aca="false">IF((VLOOKUP($A105,'Detail Pipeline'!$AA:$AX,3,0))=0,"",(VLOOKUP($A105,'Detail Pipeline'!$AA:$AX,3,0)))</f>
        <v/>
      </c>
      <c r="F105" s="176" t="str">
        <f aca="false">IF((VLOOKUP($A105,'Detail Pipeline'!$AA:$AX,4,0))=0,"",(VLOOKUP($A105,'Detail Pipeline'!$AA:$AX,4,0)))</f>
        <v/>
      </c>
      <c r="G105" s="176" t="str">
        <f aca="false">IF((VLOOKUP($A105,'Detail Pipeline'!$AA:$AX,5,0))=0,"",(VLOOKUP($A105,'Detail Pipeline'!$AA:$AX,5,0)))</f>
        <v/>
      </c>
      <c r="H105" s="176" t="str">
        <f aca="false">IF((VLOOKUP($A105,'Detail Pipeline'!$AA:$AX,6,0))=0,"",(VLOOKUP($A105,'Detail Pipeline'!$AA:$AX,6,0)))</f>
        <v/>
      </c>
      <c r="I105" s="176" t="str">
        <f aca="false">IF((VLOOKUP($A105,'Detail Pipeline'!$AA:$AX,7,0))=0,"",(VLOOKUP($A105,'Detail Pipeline'!$AA:$AX,7,0)))</f>
        <v/>
      </c>
      <c r="J105" s="176" t="str">
        <f aca="false">IF((VLOOKUP($A105,'Detail Pipeline'!$AA:$AX,8,0))=0,"",(VLOOKUP($A105,'Detail Pipeline'!$AA:$AX,8,0)))</f>
        <v/>
      </c>
      <c r="K105" s="176" t="str">
        <f aca="false">IF((VLOOKUP($A105,'Detail Pipeline'!$AA:$AX,9,0))=0,"",(VLOOKUP($A105,'Detail Pipeline'!$AA:$AX,9,0)))</f>
        <v/>
      </c>
      <c r="L105" s="176" t="str">
        <f aca="false">IF((VLOOKUP($A105,'Detail Pipeline'!$AA:$AX,10,0))=0,"",(VLOOKUP($A105,'Detail Pipeline'!$AA:$AX,10,0)))</f>
        <v/>
      </c>
      <c r="M105" s="176" t="str">
        <f aca="false">IF((VLOOKUP($A105,'Detail Pipeline'!$AA:$AX,11,0))=0,"",(VLOOKUP($A105,'Detail Pipeline'!$AA:$AX,11,0)))</f>
        <v/>
      </c>
      <c r="N105" s="176" t="str">
        <f aca="false">IF((VLOOKUP($A105,'Detail Pipeline'!$AA:$AX,12,0))=0,"",(VLOOKUP($A105,'Detail Pipeline'!$AA:$AX,12,0)))</f>
        <v/>
      </c>
      <c r="O105" s="176" t="str">
        <f aca="false">IF((VLOOKUP($A105,'Detail Pipeline'!$AA:$AX,13,0))=0,"",(VLOOKUP($A105,'Detail Pipeline'!$AA:$AX,13,0)))</f>
        <v/>
      </c>
      <c r="P105" s="176" t="str">
        <f aca="false">IF((VLOOKUP($A105,'Detail Pipeline'!$AA:$AX,14,0))=0,"",(VLOOKUP($A105,'Detail Pipeline'!$AA:$AX,14,0)))</f>
        <v/>
      </c>
      <c r="Q105" s="176" t="str">
        <f aca="false">IF((VLOOKUP($A105,'Detail Pipeline'!$AA:$AX,15,0))=0,"",(VLOOKUP($A105,'Detail Pipeline'!$AA:$AX,15,0)))</f>
        <v/>
      </c>
      <c r="R105" s="176" t="str">
        <f aca="false">IF((VLOOKUP($A105,'Detail Pipeline'!$AA:$AX,16,0))=0,"",(VLOOKUP($A105,'Detail Pipeline'!$AA:$AX,16,0)))</f>
        <v/>
      </c>
      <c r="S105" s="176" t="str">
        <f aca="false">IF((VLOOKUP($A105,Contacts!$AA:$AX,5,0))=0,"",(VLOOKUP($A105,Contacts!$AA:$AX,5,0)))</f>
        <v/>
      </c>
      <c r="T105" s="176" t="str">
        <f aca="false">IF((VLOOKUP($A105,Contacts!$AA:$AX,6,0))=0,"",(VLOOKUP($A105,Contacts!$AA:$AX,6,0)))</f>
        <v/>
      </c>
      <c r="U105" s="176" t="str">
        <f aca="false">IF((VLOOKUP($A105,Contacts!$AA:$AX,7,0))=0,"",(VLOOKUP($A105,Contacts!$AA:$AX,7,0)))</f>
        <v/>
      </c>
      <c r="V105" s="176" t="str">
        <f aca="false">IF((VLOOKUP($A105,Contacts!$AA:$AX,8,0))=0,"",(VLOOKUP($A105,Contacts!$AA:$AX,8,0)))</f>
        <v/>
      </c>
      <c r="W105" s="176" t="str">
        <f aca="false">IF((VLOOKUP($A105,Contacts!$AA:$AX,9,0))=0,"",(VLOOKUP($A105,Contacts!$AA:$AX,9,0)))</f>
        <v/>
      </c>
      <c r="X105" s="176" t="str">
        <f aca="false">IF((VLOOKUP($A105,Contacts!$AA:$AX,10,0))=0,"",(VLOOKUP($A105,Contacts!$AA:$AX,10,0)))</f>
        <v/>
      </c>
      <c r="Y105" s="176" t="str">
        <f aca="false">IF((VLOOKUP($A105,Contacts!$AA:$AX,11,0))=0,"",(VLOOKUP($A105,Contacts!$AA:$AX,11,0)))</f>
        <v/>
      </c>
    </row>
    <row r="106" customFormat="false" ht="12.75" hidden="false" customHeight="false" outlineLevel="0" collapsed="false">
      <c r="A106" s="100" t="s">
        <v>777</v>
      </c>
      <c r="B106" s="175" t="n">
        <f aca="false">'Detail Pipeline'!$AB$3</f>
        <v>37033.4099255787</v>
      </c>
      <c r="C106" s="175" t="str">
        <f aca="false">$C$90</f>
        <v>SCANDINAVIA</v>
      </c>
      <c r="D106" s="176" t="str">
        <f aca="false">IF((VLOOKUP($A106,'Detail Pipeline'!$AA:$AX,2,0))=0,"",(VLOOKUP($A106,'Detail Pipeline'!$AA:$AX,2,0)))</f>
        <v/>
      </c>
      <c r="E106" s="176" t="str">
        <f aca="false">IF((VLOOKUP($A106,'Detail Pipeline'!$AA:$AX,3,0))=0,"",(VLOOKUP($A106,'Detail Pipeline'!$AA:$AX,3,0)))</f>
        <v/>
      </c>
      <c r="F106" s="176" t="str">
        <f aca="false">IF((VLOOKUP($A106,'Detail Pipeline'!$AA:$AX,4,0))=0,"",(VLOOKUP($A106,'Detail Pipeline'!$AA:$AX,4,0)))</f>
        <v/>
      </c>
      <c r="G106" s="176" t="str">
        <f aca="false">IF((VLOOKUP($A106,'Detail Pipeline'!$AA:$AX,5,0))=0,"",(VLOOKUP($A106,'Detail Pipeline'!$AA:$AX,5,0)))</f>
        <v/>
      </c>
      <c r="H106" s="176" t="str">
        <f aca="false">IF((VLOOKUP($A106,'Detail Pipeline'!$AA:$AX,6,0))=0,"",(VLOOKUP($A106,'Detail Pipeline'!$AA:$AX,6,0)))</f>
        <v/>
      </c>
      <c r="I106" s="176" t="str">
        <f aca="false">IF((VLOOKUP($A106,'Detail Pipeline'!$AA:$AX,7,0))=0,"",(VLOOKUP($A106,'Detail Pipeline'!$AA:$AX,7,0)))</f>
        <v/>
      </c>
      <c r="J106" s="176" t="str">
        <f aca="false">IF((VLOOKUP($A106,'Detail Pipeline'!$AA:$AX,8,0))=0,"",(VLOOKUP($A106,'Detail Pipeline'!$AA:$AX,8,0)))</f>
        <v/>
      </c>
      <c r="K106" s="176" t="str">
        <f aca="false">IF((VLOOKUP($A106,'Detail Pipeline'!$AA:$AX,9,0))=0,"",(VLOOKUP($A106,'Detail Pipeline'!$AA:$AX,9,0)))</f>
        <v/>
      </c>
      <c r="L106" s="176" t="str">
        <f aca="false">IF((VLOOKUP($A106,'Detail Pipeline'!$AA:$AX,10,0))=0,"",(VLOOKUP($A106,'Detail Pipeline'!$AA:$AX,10,0)))</f>
        <v/>
      </c>
      <c r="M106" s="176" t="str">
        <f aca="false">IF((VLOOKUP($A106,'Detail Pipeline'!$AA:$AX,11,0))=0,"",(VLOOKUP($A106,'Detail Pipeline'!$AA:$AX,11,0)))</f>
        <v/>
      </c>
      <c r="N106" s="176" t="str">
        <f aca="false">IF((VLOOKUP($A106,'Detail Pipeline'!$AA:$AX,12,0))=0,"",(VLOOKUP($A106,'Detail Pipeline'!$AA:$AX,12,0)))</f>
        <v/>
      </c>
      <c r="O106" s="176" t="str">
        <f aca="false">IF((VLOOKUP($A106,'Detail Pipeline'!$AA:$AX,13,0))=0,"",(VLOOKUP($A106,'Detail Pipeline'!$AA:$AX,13,0)))</f>
        <v/>
      </c>
      <c r="P106" s="176" t="str">
        <f aca="false">IF((VLOOKUP($A106,'Detail Pipeline'!$AA:$AX,14,0))=0,"",(VLOOKUP($A106,'Detail Pipeline'!$AA:$AX,14,0)))</f>
        <v/>
      </c>
      <c r="Q106" s="176" t="str">
        <f aca="false">IF((VLOOKUP($A106,'Detail Pipeline'!$AA:$AX,15,0))=0,"",(VLOOKUP($A106,'Detail Pipeline'!$AA:$AX,15,0)))</f>
        <v/>
      </c>
      <c r="R106" s="176" t="str">
        <f aca="false">IF((VLOOKUP($A106,'Detail Pipeline'!$AA:$AX,16,0))=0,"",(VLOOKUP($A106,'Detail Pipeline'!$AA:$AX,16,0)))</f>
        <v/>
      </c>
      <c r="S106" s="176" t="str">
        <f aca="false">IF((VLOOKUP($A106,Contacts!$AA:$AX,5,0))=0,"",(VLOOKUP($A106,Contacts!$AA:$AX,5,0)))</f>
        <v/>
      </c>
      <c r="T106" s="176" t="str">
        <f aca="false">IF((VLOOKUP($A106,Contacts!$AA:$AX,6,0))=0,"",(VLOOKUP($A106,Contacts!$AA:$AX,6,0)))</f>
        <v/>
      </c>
      <c r="U106" s="176" t="str">
        <f aca="false">IF((VLOOKUP($A106,Contacts!$AA:$AX,7,0))=0,"",(VLOOKUP($A106,Contacts!$AA:$AX,7,0)))</f>
        <v/>
      </c>
      <c r="V106" s="176" t="str">
        <f aca="false">IF((VLOOKUP($A106,Contacts!$AA:$AX,8,0))=0,"",(VLOOKUP($A106,Contacts!$AA:$AX,8,0)))</f>
        <v/>
      </c>
      <c r="W106" s="176" t="str">
        <f aca="false">IF((VLOOKUP($A106,Contacts!$AA:$AX,9,0))=0,"",(VLOOKUP($A106,Contacts!$AA:$AX,9,0)))</f>
        <v/>
      </c>
      <c r="X106" s="176" t="str">
        <f aca="false">IF((VLOOKUP($A106,Contacts!$AA:$AX,10,0))=0,"",(VLOOKUP($A106,Contacts!$AA:$AX,10,0)))</f>
        <v/>
      </c>
      <c r="Y106" s="176" t="str">
        <f aca="false">IF((VLOOKUP($A106,Contacts!$AA:$AX,11,0))=0,"",(VLOOKUP($A106,Contacts!$AA:$AX,11,0)))</f>
        <v/>
      </c>
    </row>
    <row r="107" customFormat="false" ht="12.75" hidden="false" customHeight="false" outlineLevel="0" collapsed="false">
      <c r="A107" s="100" t="s">
        <v>778</v>
      </c>
      <c r="B107" s="175" t="n">
        <f aca="false">'Detail Pipeline'!$AB$3</f>
        <v>37033.4099255787</v>
      </c>
      <c r="C107" s="175" t="str">
        <f aca="false">$C$90</f>
        <v>SCANDINAVIA</v>
      </c>
      <c r="D107" s="176" t="str">
        <f aca="false">IF((VLOOKUP($A107,'Detail Pipeline'!$AA:$AX,2,0))=0,"",(VLOOKUP($A107,'Detail Pipeline'!$AA:$AX,2,0)))</f>
        <v/>
      </c>
      <c r="E107" s="176" t="str">
        <f aca="false">IF((VLOOKUP($A107,'Detail Pipeline'!$AA:$AX,3,0))=0,"",(VLOOKUP($A107,'Detail Pipeline'!$AA:$AX,3,0)))</f>
        <v/>
      </c>
      <c r="F107" s="176" t="str">
        <f aca="false">IF((VLOOKUP($A107,'Detail Pipeline'!$AA:$AX,4,0))=0,"",(VLOOKUP($A107,'Detail Pipeline'!$AA:$AX,4,0)))</f>
        <v/>
      </c>
      <c r="G107" s="176" t="str">
        <f aca="false">IF((VLOOKUP($A107,'Detail Pipeline'!$AA:$AX,5,0))=0,"",(VLOOKUP($A107,'Detail Pipeline'!$AA:$AX,5,0)))</f>
        <v/>
      </c>
      <c r="H107" s="176" t="str">
        <f aca="false">IF((VLOOKUP($A107,'Detail Pipeline'!$AA:$AX,6,0))=0,"",(VLOOKUP($A107,'Detail Pipeline'!$AA:$AX,6,0)))</f>
        <v/>
      </c>
      <c r="I107" s="176" t="str">
        <f aca="false">IF((VLOOKUP($A107,'Detail Pipeline'!$AA:$AX,7,0))=0,"",(VLOOKUP($A107,'Detail Pipeline'!$AA:$AX,7,0)))</f>
        <v/>
      </c>
      <c r="J107" s="176" t="str">
        <f aca="false">IF((VLOOKUP($A107,'Detail Pipeline'!$AA:$AX,8,0))=0,"",(VLOOKUP($A107,'Detail Pipeline'!$AA:$AX,8,0)))</f>
        <v/>
      </c>
      <c r="K107" s="176" t="str">
        <f aca="false">IF((VLOOKUP($A107,'Detail Pipeline'!$AA:$AX,9,0))=0,"",(VLOOKUP($A107,'Detail Pipeline'!$AA:$AX,9,0)))</f>
        <v/>
      </c>
      <c r="L107" s="176" t="str">
        <f aca="false">IF((VLOOKUP($A107,'Detail Pipeline'!$AA:$AX,10,0))=0,"",(VLOOKUP($A107,'Detail Pipeline'!$AA:$AX,10,0)))</f>
        <v/>
      </c>
      <c r="M107" s="176" t="str">
        <f aca="false">IF((VLOOKUP($A107,'Detail Pipeline'!$AA:$AX,11,0))=0,"",(VLOOKUP($A107,'Detail Pipeline'!$AA:$AX,11,0)))</f>
        <v/>
      </c>
      <c r="N107" s="176" t="str">
        <f aca="false">IF((VLOOKUP($A107,'Detail Pipeline'!$AA:$AX,12,0))=0,"",(VLOOKUP($A107,'Detail Pipeline'!$AA:$AX,12,0)))</f>
        <v/>
      </c>
      <c r="O107" s="176" t="str">
        <f aca="false">IF((VLOOKUP($A107,'Detail Pipeline'!$AA:$AX,13,0))=0,"",(VLOOKUP($A107,'Detail Pipeline'!$AA:$AX,13,0)))</f>
        <v/>
      </c>
      <c r="P107" s="176" t="str">
        <f aca="false">IF((VLOOKUP($A107,'Detail Pipeline'!$AA:$AX,14,0))=0,"",(VLOOKUP($A107,'Detail Pipeline'!$AA:$AX,14,0)))</f>
        <v/>
      </c>
      <c r="Q107" s="176" t="str">
        <f aca="false">IF((VLOOKUP($A107,'Detail Pipeline'!$AA:$AX,15,0))=0,"",(VLOOKUP($A107,'Detail Pipeline'!$AA:$AX,15,0)))</f>
        <v/>
      </c>
      <c r="R107" s="176" t="str">
        <f aca="false">IF((VLOOKUP($A107,'Detail Pipeline'!$AA:$AX,16,0))=0,"",(VLOOKUP($A107,'Detail Pipeline'!$AA:$AX,16,0)))</f>
        <v/>
      </c>
      <c r="S107" s="176" t="str">
        <f aca="false">IF((VLOOKUP($A107,Contacts!$AA:$AX,5,0))=0,"",(VLOOKUP($A107,Contacts!$AA:$AX,5,0)))</f>
        <v/>
      </c>
      <c r="T107" s="176" t="str">
        <f aca="false">IF((VLOOKUP($A107,Contacts!$AA:$AX,6,0))=0,"",(VLOOKUP($A107,Contacts!$AA:$AX,6,0)))</f>
        <v/>
      </c>
      <c r="U107" s="176" t="str">
        <f aca="false">IF((VLOOKUP($A107,Contacts!$AA:$AX,7,0))=0,"",(VLOOKUP($A107,Contacts!$AA:$AX,7,0)))</f>
        <v/>
      </c>
      <c r="V107" s="176" t="str">
        <f aca="false">IF((VLOOKUP($A107,Contacts!$AA:$AX,8,0))=0,"",(VLOOKUP($A107,Contacts!$AA:$AX,8,0)))</f>
        <v/>
      </c>
      <c r="W107" s="176" t="str">
        <f aca="false">IF((VLOOKUP($A107,Contacts!$AA:$AX,9,0))=0,"",(VLOOKUP($A107,Contacts!$AA:$AX,9,0)))</f>
        <v/>
      </c>
      <c r="X107" s="176" t="str">
        <f aca="false">IF((VLOOKUP($A107,Contacts!$AA:$AX,10,0))=0,"",(VLOOKUP($A107,Contacts!$AA:$AX,10,0)))</f>
        <v/>
      </c>
      <c r="Y107" s="176" t="str">
        <f aca="false">IF((VLOOKUP($A107,Contacts!$AA:$AX,11,0))=0,"",(VLOOKUP($A107,Contacts!$AA:$AX,11,0)))</f>
        <v/>
      </c>
    </row>
    <row r="108" customFormat="false" ht="12.75" hidden="false" customHeight="false" outlineLevel="0" collapsed="false">
      <c r="A108" s="100" t="s">
        <v>779</v>
      </c>
      <c r="B108" s="175" t="n">
        <f aca="false">'Detail Pipeline'!$AB$3</f>
        <v>37033.4099255787</v>
      </c>
      <c r="C108" s="175" t="str">
        <f aca="false">$C$90</f>
        <v>SCANDINAVIA</v>
      </c>
      <c r="D108" s="176" t="str">
        <f aca="false">IF((VLOOKUP($A108,'Detail Pipeline'!$AA:$AX,2,0))=0,"",(VLOOKUP($A108,'Detail Pipeline'!$AA:$AX,2,0)))</f>
        <v/>
      </c>
      <c r="E108" s="176" t="str">
        <f aca="false">IF((VLOOKUP($A108,'Detail Pipeline'!$AA:$AX,3,0))=0,"",(VLOOKUP($A108,'Detail Pipeline'!$AA:$AX,3,0)))</f>
        <v/>
      </c>
      <c r="F108" s="176" t="str">
        <f aca="false">IF((VLOOKUP($A108,'Detail Pipeline'!$AA:$AX,4,0))=0,"",(VLOOKUP($A108,'Detail Pipeline'!$AA:$AX,4,0)))</f>
        <v/>
      </c>
      <c r="G108" s="176" t="str">
        <f aca="false">IF((VLOOKUP($A108,'Detail Pipeline'!$AA:$AX,5,0))=0,"",(VLOOKUP($A108,'Detail Pipeline'!$AA:$AX,5,0)))</f>
        <v/>
      </c>
      <c r="H108" s="176" t="str">
        <f aca="false">IF((VLOOKUP($A108,'Detail Pipeline'!$AA:$AX,6,0))=0,"",(VLOOKUP($A108,'Detail Pipeline'!$AA:$AX,6,0)))</f>
        <v/>
      </c>
      <c r="I108" s="176" t="str">
        <f aca="false">IF((VLOOKUP($A108,'Detail Pipeline'!$AA:$AX,7,0))=0,"",(VLOOKUP($A108,'Detail Pipeline'!$AA:$AX,7,0)))</f>
        <v/>
      </c>
      <c r="J108" s="176" t="str">
        <f aca="false">IF((VLOOKUP($A108,'Detail Pipeline'!$AA:$AX,8,0))=0,"",(VLOOKUP($A108,'Detail Pipeline'!$AA:$AX,8,0)))</f>
        <v/>
      </c>
      <c r="K108" s="176" t="str">
        <f aca="false">IF((VLOOKUP($A108,'Detail Pipeline'!$AA:$AX,9,0))=0,"",(VLOOKUP($A108,'Detail Pipeline'!$AA:$AX,9,0)))</f>
        <v/>
      </c>
      <c r="L108" s="176" t="str">
        <f aca="false">IF((VLOOKUP($A108,'Detail Pipeline'!$AA:$AX,10,0))=0,"",(VLOOKUP($A108,'Detail Pipeline'!$AA:$AX,10,0)))</f>
        <v/>
      </c>
      <c r="M108" s="176" t="str">
        <f aca="false">IF((VLOOKUP($A108,'Detail Pipeline'!$AA:$AX,11,0))=0,"",(VLOOKUP($A108,'Detail Pipeline'!$AA:$AX,11,0)))</f>
        <v/>
      </c>
      <c r="N108" s="176" t="str">
        <f aca="false">IF((VLOOKUP($A108,'Detail Pipeline'!$AA:$AX,12,0))=0,"",(VLOOKUP($A108,'Detail Pipeline'!$AA:$AX,12,0)))</f>
        <v/>
      </c>
      <c r="O108" s="176" t="str">
        <f aca="false">IF((VLOOKUP($A108,'Detail Pipeline'!$AA:$AX,13,0))=0,"",(VLOOKUP($A108,'Detail Pipeline'!$AA:$AX,13,0)))</f>
        <v/>
      </c>
      <c r="P108" s="176" t="str">
        <f aca="false">IF((VLOOKUP($A108,'Detail Pipeline'!$AA:$AX,14,0))=0,"",(VLOOKUP($A108,'Detail Pipeline'!$AA:$AX,14,0)))</f>
        <v/>
      </c>
      <c r="Q108" s="176" t="str">
        <f aca="false">IF((VLOOKUP($A108,'Detail Pipeline'!$AA:$AX,15,0))=0,"",(VLOOKUP($A108,'Detail Pipeline'!$AA:$AX,15,0)))</f>
        <v/>
      </c>
      <c r="R108" s="176" t="str">
        <f aca="false">IF((VLOOKUP($A108,'Detail Pipeline'!$AA:$AX,16,0))=0,"",(VLOOKUP($A108,'Detail Pipeline'!$AA:$AX,16,0)))</f>
        <v/>
      </c>
      <c r="S108" s="176" t="str">
        <f aca="false">IF((VLOOKUP($A108,Contacts!$AA:$AX,5,0))=0,"",(VLOOKUP($A108,Contacts!$AA:$AX,5,0)))</f>
        <v/>
      </c>
      <c r="T108" s="176" t="str">
        <f aca="false">IF((VLOOKUP($A108,Contacts!$AA:$AX,6,0))=0,"",(VLOOKUP($A108,Contacts!$AA:$AX,6,0)))</f>
        <v/>
      </c>
      <c r="U108" s="176" t="str">
        <f aca="false">IF((VLOOKUP($A108,Contacts!$AA:$AX,7,0))=0,"",(VLOOKUP($A108,Contacts!$AA:$AX,7,0)))</f>
        <v/>
      </c>
      <c r="V108" s="176" t="str">
        <f aca="false">IF((VLOOKUP($A108,Contacts!$AA:$AX,8,0))=0,"",(VLOOKUP($A108,Contacts!$AA:$AX,8,0)))</f>
        <v/>
      </c>
      <c r="W108" s="176" t="str">
        <f aca="false">IF((VLOOKUP($A108,Contacts!$AA:$AX,9,0))=0,"",(VLOOKUP($A108,Contacts!$AA:$AX,9,0)))</f>
        <v/>
      </c>
      <c r="X108" s="176" t="str">
        <f aca="false">IF((VLOOKUP($A108,Contacts!$AA:$AX,10,0))=0,"",(VLOOKUP($A108,Contacts!$AA:$AX,10,0)))</f>
        <v/>
      </c>
      <c r="Y108" s="176" t="str">
        <f aca="false">IF((VLOOKUP($A108,Contacts!$AA:$AX,11,0))=0,"",(VLOOKUP($A108,Contacts!$AA:$AX,11,0)))</f>
        <v/>
      </c>
    </row>
    <row r="109" customFormat="false" ht="12.75" hidden="false" customHeight="false" outlineLevel="0" collapsed="false">
      <c r="A109" s="100" t="s">
        <v>780</v>
      </c>
      <c r="B109" s="175" t="n">
        <f aca="false">'Detail Pipeline'!$AB$3</f>
        <v>37033.4099255787</v>
      </c>
      <c r="C109" s="175" t="str">
        <f aca="false">$C$90</f>
        <v>SCANDINAVIA</v>
      </c>
      <c r="D109" s="176" t="str">
        <f aca="false">IF((VLOOKUP($A109,'Detail Pipeline'!$AA:$AX,2,0))=0,"",(VLOOKUP($A109,'Detail Pipeline'!$AA:$AX,2,0)))</f>
        <v/>
      </c>
      <c r="E109" s="176" t="str">
        <f aca="false">IF((VLOOKUP($A109,'Detail Pipeline'!$AA:$AX,3,0))=0,"",(VLOOKUP($A109,'Detail Pipeline'!$AA:$AX,3,0)))</f>
        <v/>
      </c>
      <c r="F109" s="176" t="str">
        <f aca="false">IF((VLOOKUP($A109,'Detail Pipeline'!$AA:$AX,4,0))=0,"",(VLOOKUP($A109,'Detail Pipeline'!$AA:$AX,4,0)))</f>
        <v/>
      </c>
      <c r="G109" s="176" t="str">
        <f aca="false">IF((VLOOKUP($A109,'Detail Pipeline'!$AA:$AX,5,0))=0,"",(VLOOKUP($A109,'Detail Pipeline'!$AA:$AX,5,0)))</f>
        <v/>
      </c>
      <c r="H109" s="176" t="str">
        <f aca="false">IF((VLOOKUP($A109,'Detail Pipeline'!$AA:$AX,6,0))=0,"",(VLOOKUP($A109,'Detail Pipeline'!$AA:$AX,6,0)))</f>
        <v/>
      </c>
      <c r="I109" s="176" t="str">
        <f aca="false">IF((VLOOKUP($A109,'Detail Pipeline'!$AA:$AX,7,0))=0,"",(VLOOKUP($A109,'Detail Pipeline'!$AA:$AX,7,0)))</f>
        <v/>
      </c>
      <c r="J109" s="176" t="str">
        <f aca="false">IF((VLOOKUP($A109,'Detail Pipeline'!$AA:$AX,8,0))=0,"",(VLOOKUP($A109,'Detail Pipeline'!$AA:$AX,8,0)))</f>
        <v/>
      </c>
      <c r="K109" s="176" t="str">
        <f aca="false">IF((VLOOKUP($A109,'Detail Pipeline'!$AA:$AX,9,0))=0,"",(VLOOKUP($A109,'Detail Pipeline'!$AA:$AX,9,0)))</f>
        <v/>
      </c>
      <c r="L109" s="176" t="str">
        <f aca="false">IF((VLOOKUP($A109,'Detail Pipeline'!$AA:$AX,10,0))=0,"",(VLOOKUP($A109,'Detail Pipeline'!$AA:$AX,10,0)))</f>
        <v/>
      </c>
      <c r="M109" s="176" t="str">
        <f aca="false">IF((VLOOKUP($A109,'Detail Pipeline'!$AA:$AX,11,0))=0,"",(VLOOKUP($A109,'Detail Pipeline'!$AA:$AX,11,0)))</f>
        <v/>
      </c>
      <c r="N109" s="176" t="str">
        <f aca="false">IF((VLOOKUP($A109,'Detail Pipeline'!$AA:$AX,12,0))=0,"",(VLOOKUP($A109,'Detail Pipeline'!$AA:$AX,12,0)))</f>
        <v/>
      </c>
      <c r="O109" s="176" t="str">
        <f aca="false">IF((VLOOKUP($A109,'Detail Pipeline'!$AA:$AX,13,0))=0,"",(VLOOKUP($A109,'Detail Pipeline'!$AA:$AX,13,0)))</f>
        <v/>
      </c>
      <c r="P109" s="176" t="str">
        <f aca="false">IF((VLOOKUP($A109,'Detail Pipeline'!$AA:$AX,14,0))=0,"",(VLOOKUP($A109,'Detail Pipeline'!$AA:$AX,14,0)))</f>
        <v/>
      </c>
      <c r="Q109" s="176" t="str">
        <f aca="false">IF((VLOOKUP($A109,'Detail Pipeline'!$AA:$AX,15,0))=0,"",(VLOOKUP($A109,'Detail Pipeline'!$AA:$AX,15,0)))</f>
        <v/>
      </c>
      <c r="R109" s="176" t="str">
        <f aca="false">IF((VLOOKUP($A109,'Detail Pipeline'!$AA:$AX,16,0))=0,"",(VLOOKUP($A109,'Detail Pipeline'!$AA:$AX,16,0)))</f>
        <v/>
      </c>
      <c r="S109" s="176" t="str">
        <f aca="false">IF((VLOOKUP($A109,Contacts!$AA:$AX,5,0))=0,"",(VLOOKUP($A109,Contacts!$AA:$AX,5,0)))</f>
        <v/>
      </c>
      <c r="T109" s="176" t="str">
        <f aca="false">IF((VLOOKUP($A109,Contacts!$AA:$AX,6,0))=0,"",(VLOOKUP($A109,Contacts!$AA:$AX,6,0)))</f>
        <v/>
      </c>
      <c r="U109" s="176" t="str">
        <f aca="false">IF((VLOOKUP($A109,Contacts!$AA:$AX,7,0))=0,"",(VLOOKUP($A109,Contacts!$AA:$AX,7,0)))</f>
        <v/>
      </c>
      <c r="V109" s="176" t="str">
        <f aca="false">IF((VLOOKUP($A109,Contacts!$AA:$AX,8,0))=0,"",(VLOOKUP($A109,Contacts!$AA:$AX,8,0)))</f>
        <v/>
      </c>
      <c r="W109" s="176" t="str">
        <f aca="false">IF((VLOOKUP($A109,Contacts!$AA:$AX,9,0))=0,"",(VLOOKUP($A109,Contacts!$AA:$AX,9,0)))</f>
        <v/>
      </c>
      <c r="X109" s="176" t="str">
        <f aca="false">IF((VLOOKUP($A109,Contacts!$AA:$AX,10,0))=0,"",(VLOOKUP($A109,Contacts!$AA:$AX,10,0)))</f>
        <v/>
      </c>
      <c r="Y109" s="176" t="str">
        <f aca="false">IF((VLOOKUP($A109,Contacts!$AA:$AX,11,0))=0,"",(VLOOKUP($A109,Contacts!$AA:$AX,11,0)))</f>
        <v/>
      </c>
    </row>
    <row r="110" customFormat="false" ht="12.75" hidden="false" customHeight="false" outlineLevel="0" collapsed="false">
      <c r="A110" s="22" t="s">
        <v>781</v>
      </c>
      <c r="B110" s="175" t="n">
        <f aca="false">'Detail Pipeline'!$AB$3</f>
        <v>37033.4099255787</v>
      </c>
      <c r="C110" s="175" t="str">
        <f aca="false">$C$90</f>
        <v>SCANDINAVIA</v>
      </c>
      <c r="D110" s="176" t="str">
        <f aca="false">IF((VLOOKUP($A110,'Detail Pipeline'!$AA:$AX,2,0))=0,"",(VLOOKUP($A110,'Detail Pipeline'!$AA:$AX,2,0)))</f>
        <v/>
      </c>
      <c r="E110" s="176" t="str">
        <f aca="false">IF((VLOOKUP($A110,'Detail Pipeline'!$AA:$AX,3,0))=0,"",(VLOOKUP($A110,'Detail Pipeline'!$AA:$AX,3,0)))</f>
        <v/>
      </c>
      <c r="F110" s="176" t="str">
        <f aca="false">IF((VLOOKUP($A110,'Detail Pipeline'!$AA:$AX,4,0))=0,"",(VLOOKUP($A110,'Detail Pipeline'!$AA:$AX,4,0)))</f>
        <v/>
      </c>
      <c r="G110" s="176" t="str">
        <f aca="false">IF((VLOOKUP($A110,'Detail Pipeline'!$AA:$AX,5,0))=0,"",(VLOOKUP($A110,'Detail Pipeline'!$AA:$AX,5,0)))</f>
        <v/>
      </c>
      <c r="H110" s="176" t="str">
        <f aca="false">IF((VLOOKUP($A110,'Detail Pipeline'!$AA:$AX,6,0))=0,"",(VLOOKUP($A110,'Detail Pipeline'!$AA:$AX,6,0)))</f>
        <v/>
      </c>
      <c r="I110" s="176" t="str">
        <f aca="false">IF((VLOOKUP($A110,'Detail Pipeline'!$AA:$AX,7,0))=0,"",(VLOOKUP($A110,'Detail Pipeline'!$AA:$AX,7,0)))</f>
        <v/>
      </c>
      <c r="J110" s="176" t="str">
        <f aca="false">IF((VLOOKUP($A110,'Detail Pipeline'!$AA:$AX,8,0))=0,"",(VLOOKUP($A110,'Detail Pipeline'!$AA:$AX,8,0)))</f>
        <v/>
      </c>
      <c r="K110" s="176" t="str">
        <f aca="false">IF((VLOOKUP($A110,'Detail Pipeline'!$AA:$AX,9,0))=0,"",(VLOOKUP($A110,'Detail Pipeline'!$AA:$AX,9,0)))</f>
        <v/>
      </c>
      <c r="L110" s="176" t="str">
        <f aca="false">IF((VLOOKUP($A110,'Detail Pipeline'!$AA:$AX,10,0))=0,"",(VLOOKUP($A110,'Detail Pipeline'!$AA:$AX,10,0)))</f>
        <v/>
      </c>
      <c r="M110" s="176" t="str">
        <f aca="false">IF((VLOOKUP($A110,'Detail Pipeline'!$AA:$AX,11,0))=0,"",(VLOOKUP($A110,'Detail Pipeline'!$AA:$AX,11,0)))</f>
        <v/>
      </c>
      <c r="N110" s="176" t="str">
        <f aca="false">IF((VLOOKUP($A110,'Detail Pipeline'!$AA:$AX,12,0))=0,"",(VLOOKUP($A110,'Detail Pipeline'!$AA:$AX,12,0)))</f>
        <v/>
      </c>
      <c r="O110" s="176" t="str">
        <f aca="false">IF((VLOOKUP($A110,'Detail Pipeline'!$AA:$AX,13,0))=0,"",(VLOOKUP($A110,'Detail Pipeline'!$AA:$AX,13,0)))</f>
        <v/>
      </c>
      <c r="P110" s="176" t="str">
        <f aca="false">IF((VLOOKUP($A110,'Detail Pipeline'!$AA:$AX,14,0))=0,"",(VLOOKUP($A110,'Detail Pipeline'!$AA:$AX,14,0)))</f>
        <v/>
      </c>
      <c r="Q110" s="176" t="str">
        <f aca="false">IF((VLOOKUP($A110,'Detail Pipeline'!$AA:$AX,15,0))=0,"",(VLOOKUP($A110,'Detail Pipeline'!$AA:$AX,15,0)))</f>
        <v/>
      </c>
      <c r="R110" s="176" t="str">
        <f aca="false">IF((VLOOKUP($A110,'Detail Pipeline'!$AA:$AX,16,0))=0,"",(VLOOKUP($A110,'Detail Pipeline'!$AA:$AX,16,0)))</f>
        <v/>
      </c>
      <c r="S110" s="176" t="str">
        <f aca="false">IF((VLOOKUP($A110,Contacts!$AA:$AX,5,0))=0,"",(VLOOKUP($A110,Contacts!$AA:$AX,5,0)))</f>
        <v/>
      </c>
      <c r="T110" s="176" t="str">
        <f aca="false">IF((VLOOKUP($A110,Contacts!$AA:$AX,6,0))=0,"",(VLOOKUP($A110,Contacts!$AA:$AX,6,0)))</f>
        <v/>
      </c>
      <c r="U110" s="176" t="str">
        <f aca="false">IF((VLOOKUP($A110,Contacts!$AA:$AX,7,0))=0,"",(VLOOKUP($A110,Contacts!$AA:$AX,7,0)))</f>
        <v/>
      </c>
      <c r="V110" s="176" t="str">
        <f aca="false">IF((VLOOKUP($A110,Contacts!$AA:$AX,8,0))=0,"",(VLOOKUP($A110,Contacts!$AA:$AX,8,0)))</f>
        <v/>
      </c>
      <c r="W110" s="176" t="str">
        <f aca="false">IF((VLOOKUP($A110,Contacts!$AA:$AX,9,0))=0,"",(VLOOKUP($A110,Contacts!$AA:$AX,9,0)))</f>
        <v/>
      </c>
      <c r="X110" s="176" t="str">
        <f aca="false">IF((VLOOKUP($A110,Contacts!$AA:$AX,10,0))=0,"",(VLOOKUP($A110,Contacts!$AA:$AX,10,0)))</f>
        <v/>
      </c>
      <c r="Y110" s="176" t="str">
        <f aca="false">IF((VLOOKUP($A110,Contacts!$AA:$AX,11,0))=0,"",(VLOOKUP($A110,Contacts!$AA:$AX,11,0)))</f>
        <v/>
      </c>
    </row>
    <row r="111" customFormat="false" ht="12.75" hidden="false" customHeight="false" outlineLevel="0" collapsed="false">
      <c r="A111" s="22" t="s">
        <v>782</v>
      </c>
      <c r="B111" s="175" t="n">
        <f aca="false">'Detail Pipeline'!$AB$3</f>
        <v>37033.4099255787</v>
      </c>
      <c r="C111" s="175" t="str">
        <f aca="false">$C$90</f>
        <v>SCANDINAVIA</v>
      </c>
      <c r="D111" s="176" t="str">
        <f aca="false">IF((VLOOKUP($A111,'Detail Pipeline'!$AA:$AX,2,0))=0,"",(VLOOKUP($A111,'Detail Pipeline'!$AA:$AX,2,0)))</f>
        <v/>
      </c>
      <c r="E111" s="176" t="str">
        <f aca="false">IF((VLOOKUP($A111,'Detail Pipeline'!$AA:$AX,3,0))=0,"",(VLOOKUP($A111,'Detail Pipeline'!$AA:$AX,3,0)))</f>
        <v/>
      </c>
      <c r="F111" s="176" t="str">
        <f aca="false">IF((VLOOKUP($A111,'Detail Pipeline'!$AA:$AX,4,0))=0,"",(VLOOKUP($A111,'Detail Pipeline'!$AA:$AX,4,0)))</f>
        <v/>
      </c>
      <c r="G111" s="176" t="str">
        <f aca="false">IF((VLOOKUP($A111,'Detail Pipeline'!$AA:$AX,5,0))=0,"",(VLOOKUP($A111,'Detail Pipeline'!$AA:$AX,5,0)))</f>
        <v/>
      </c>
      <c r="H111" s="176" t="str">
        <f aca="false">IF((VLOOKUP($A111,'Detail Pipeline'!$AA:$AX,6,0))=0,"",(VLOOKUP($A111,'Detail Pipeline'!$AA:$AX,6,0)))</f>
        <v/>
      </c>
      <c r="I111" s="176" t="str">
        <f aca="false">IF((VLOOKUP($A111,'Detail Pipeline'!$AA:$AX,7,0))=0,"",(VLOOKUP($A111,'Detail Pipeline'!$AA:$AX,7,0)))</f>
        <v/>
      </c>
      <c r="J111" s="176" t="str">
        <f aca="false">IF((VLOOKUP($A111,'Detail Pipeline'!$AA:$AX,8,0))=0,"",(VLOOKUP($A111,'Detail Pipeline'!$AA:$AX,8,0)))</f>
        <v/>
      </c>
      <c r="K111" s="176" t="str">
        <f aca="false">IF((VLOOKUP($A111,'Detail Pipeline'!$AA:$AX,9,0))=0,"",(VLOOKUP($A111,'Detail Pipeline'!$AA:$AX,9,0)))</f>
        <v/>
      </c>
      <c r="L111" s="176" t="str">
        <f aca="false">IF((VLOOKUP($A111,'Detail Pipeline'!$AA:$AX,10,0))=0,"",(VLOOKUP($A111,'Detail Pipeline'!$AA:$AX,10,0)))</f>
        <v/>
      </c>
      <c r="M111" s="176" t="str">
        <f aca="false">IF((VLOOKUP($A111,'Detail Pipeline'!$AA:$AX,11,0))=0,"",(VLOOKUP($A111,'Detail Pipeline'!$AA:$AX,11,0)))</f>
        <v/>
      </c>
      <c r="N111" s="176" t="str">
        <f aca="false">IF((VLOOKUP($A111,'Detail Pipeline'!$AA:$AX,12,0))=0,"",(VLOOKUP($A111,'Detail Pipeline'!$AA:$AX,12,0)))</f>
        <v/>
      </c>
      <c r="O111" s="176" t="str">
        <f aca="false">IF((VLOOKUP($A111,'Detail Pipeline'!$AA:$AX,13,0))=0,"",(VLOOKUP($A111,'Detail Pipeline'!$AA:$AX,13,0)))</f>
        <v/>
      </c>
      <c r="P111" s="176" t="str">
        <f aca="false">IF((VLOOKUP($A111,'Detail Pipeline'!$AA:$AX,14,0))=0,"",(VLOOKUP($A111,'Detail Pipeline'!$AA:$AX,14,0)))</f>
        <v/>
      </c>
      <c r="Q111" s="176" t="str">
        <f aca="false">IF((VLOOKUP($A111,'Detail Pipeline'!$AA:$AX,15,0))=0,"",(VLOOKUP($A111,'Detail Pipeline'!$AA:$AX,15,0)))</f>
        <v/>
      </c>
      <c r="R111" s="176" t="str">
        <f aca="false">IF((VLOOKUP($A111,'Detail Pipeline'!$AA:$AX,16,0))=0,"",(VLOOKUP($A111,'Detail Pipeline'!$AA:$AX,16,0)))</f>
        <v/>
      </c>
      <c r="S111" s="176" t="str">
        <f aca="false">IF((VLOOKUP($A111,Contacts!$AA:$AX,5,0))=0,"",(VLOOKUP($A111,Contacts!$AA:$AX,5,0)))</f>
        <v/>
      </c>
      <c r="T111" s="176" t="str">
        <f aca="false">IF((VLOOKUP($A111,Contacts!$AA:$AX,6,0))=0,"",(VLOOKUP($A111,Contacts!$AA:$AX,6,0)))</f>
        <v/>
      </c>
      <c r="U111" s="176" t="str">
        <f aca="false">IF((VLOOKUP($A111,Contacts!$AA:$AX,7,0))=0,"",(VLOOKUP($A111,Contacts!$AA:$AX,7,0)))</f>
        <v/>
      </c>
      <c r="V111" s="176" t="str">
        <f aca="false">IF((VLOOKUP($A111,Contacts!$AA:$AX,8,0))=0,"",(VLOOKUP($A111,Contacts!$AA:$AX,8,0)))</f>
        <v/>
      </c>
      <c r="W111" s="176" t="str">
        <f aca="false">IF((VLOOKUP($A111,Contacts!$AA:$AX,9,0))=0,"",(VLOOKUP($A111,Contacts!$AA:$AX,9,0)))</f>
        <v/>
      </c>
      <c r="X111" s="176" t="str">
        <f aca="false">IF((VLOOKUP($A111,Contacts!$AA:$AX,10,0))=0,"",(VLOOKUP($A111,Contacts!$AA:$AX,10,0)))</f>
        <v/>
      </c>
      <c r="Y111" s="176" t="str">
        <f aca="false">IF((VLOOKUP($A111,Contacts!$AA:$AX,11,0))=0,"",(VLOOKUP($A111,Contacts!$AA:$AX,11,0)))</f>
        <v/>
      </c>
    </row>
    <row r="112" customFormat="false" ht="12.75" hidden="false" customHeight="false" outlineLevel="0" collapsed="false">
      <c r="A112" s="22" t="s">
        <v>784</v>
      </c>
      <c r="B112" s="179" t="n">
        <f aca="false">'Detail Pipeline'!$AB$3</f>
        <v>37033.4099255787</v>
      </c>
      <c r="C112" s="180" t="str">
        <f aca="false">IF((VLOOKUP($A112,'Detail Pipeline'!$AA:$AX,2,0))=0,"",(VLOOKUP($A112,'Detail Pipeline'!$AA:$AX,2,0)))</f>
        <v>METALS</v>
      </c>
      <c r="D112" s="6"/>
      <c r="E112" s="176" t="str">
        <f aca="false">IF((VLOOKUP($A112,'Detail Pipeline'!$AA:$AX,3,0))=0,"",(VLOOKUP($A112,'Detail Pipeline'!$AA:$AX,3,0)))</f>
        <v/>
      </c>
      <c r="F112" s="176" t="str">
        <f aca="false">IF((VLOOKUP($A112,'Detail Pipeline'!$AA:$AX,4,0))=0,"",(VLOOKUP($A112,'Detail Pipeline'!$AA:$AX,4,0)))</f>
        <v/>
      </c>
      <c r="G112" s="176" t="str">
        <f aca="false">IF((VLOOKUP($A112,'Detail Pipeline'!$AA:$AX,5,0))=0,"",(VLOOKUP($A112,'Detail Pipeline'!$AA:$AX,5,0)))</f>
        <v/>
      </c>
      <c r="H112" s="176" t="str">
        <f aca="false">IF((VLOOKUP($A112,'Detail Pipeline'!$AA:$AX,6,0))=0,"",(VLOOKUP($A112,'Detail Pipeline'!$AA:$AX,6,0)))</f>
        <v/>
      </c>
      <c r="I112" s="176" t="str">
        <f aca="false">IF((VLOOKUP($A112,'Detail Pipeline'!$AA:$AX,7,0))=0,"",(VLOOKUP($A112,'Detail Pipeline'!$AA:$AX,7,0)))</f>
        <v/>
      </c>
      <c r="J112" s="176" t="str">
        <f aca="false">IF((VLOOKUP($A112,'Detail Pipeline'!$AA:$AX,8,0))=0,"",(VLOOKUP($A112,'Detail Pipeline'!$AA:$AX,8,0)))</f>
        <v/>
      </c>
      <c r="K112" s="176" t="str">
        <f aca="false">IF((VLOOKUP($A112,'Detail Pipeline'!$AA:$AX,9,0))=0,"",(VLOOKUP($A112,'Detail Pipeline'!$AA:$AX,9,0)))</f>
        <v/>
      </c>
      <c r="L112" s="176" t="str">
        <f aca="false">IF((VLOOKUP($A112,'Detail Pipeline'!$AA:$AX,10,0))=0,"",(VLOOKUP($A112,'Detail Pipeline'!$AA:$AX,10,0)))</f>
        <v/>
      </c>
      <c r="M112" s="176" t="str">
        <f aca="false">IF((VLOOKUP($A112,'Detail Pipeline'!$AA:$AX,11,0))=0,"",(VLOOKUP($A112,'Detail Pipeline'!$AA:$AX,11,0)))</f>
        <v/>
      </c>
      <c r="N112" s="176" t="str">
        <f aca="false">IF((VLOOKUP($A112,'Detail Pipeline'!$AA:$AX,12,0))=0,"",(VLOOKUP($A112,'Detail Pipeline'!$AA:$AX,12,0)))</f>
        <v/>
      </c>
      <c r="O112" s="176" t="str">
        <f aca="false">IF((VLOOKUP($A112,'Detail Pipeline'!$AA:$AX,13,0))=0,"",(VLOOKUP($A112,'Detail Pipeline'!$AA:$AX,13,0)))</f>
        <v/>
      </c>
      <c r="P112" s="176" t="str">
        <f aca="false">IF((VLOOKUP($A112,'Detail Pipeline'!$AA:$AX,14,0))=0,"",(VLOOKUP($A112,'Detail Pipeline'!$AA:$AX,14,0)))</f>
        <v/>
      </c>
      <c r="Q112" s="176" t="str">
        <f aca="false">IF((VLOOKUP($A112,'Detail Pipeline'!$AA:$AX,15,0))=0,"",(VLOOKUP($A112,'Detail Pipeline'!$AA:$AX,15,0)))</f>
        <v/>
      </c>
      <c r="R112" s="176" t="str">
        <f aca="false">IF((VLOOKUP($A112,'Detail Pipeline'!$AA:$AX,16,0))=0,"",(VLOOKUP($A112,'Detail Pipeline'!$AA:$AX,16,0)))</f>
        <v/>
      </c>
      <c r="S112" s="176" t="str">
        <f aca="false">IF((VLOOKUP($A112,Contacts!$AA:$AX,5,0))=0,"",(VLOOKUP($A112,Contacts!$AA:$AX,5,0)))</f>
        <v/>
      </c>
      <c r="T112" s="176" t="str">
        <f aca="false">IF((VLOOKUP($A112,Contacts!$AA:$AX,6,0))=0,"",(VLOOKUP($A112,Contacts!$AA:$AX,6,0)))</f>
        <v/>
      </c>
      <c r="U112" s="176" t="str">
        <f aca="false">IF((VLOOKUP($A112,Contacts!$AA:$AX,7,0))=0,"",(VLOOKUP($A112,Contacts!$AA:$AX,7,0)))</f>
        <v/>
      </c>
      <c r="V112" s="176" t="str">
        <f aca="false">IF((VLOOKUP($A112,Contacts!$AA:$AX,8,0))=0,"",(VLOOKUP($A112,Contacts!$AA:$AX,8,0)))</f>
        <v/>
      </c>
      <c r="W112" s="176" t="str">
        <f aca="false">IF((VLOOKUP($A112,Contacts!$AA:$AX,9,0))=0,"",(VLOOKUP($A112,Contacts!$AA:$AX,9,0)))</f>
        <v/>
      </c>
      <c r="X112" s="176" t="str">
        <f aca="false">IF((VLOOKUP($A112,Contacts!$AA:$AX,10,0))=0,"",(VLOOKUP($A112,Contacts!$AA:$AX,10,0)))</f>
        <v/>
      </c>
      <c r="Y112" s="176" t="str">
        <f aca="false">IF((VLOOKUP($A112,Contacts!$AA:$AX,11,0))=0,"",(VLOOKUP($A112,Contacts!$AA:$AX,11,0)))</f>
        <v/>
      </c>
    </row>
    <row r="113" customFormat="false" ht="12.75" hidden="false" customHeight="false" outlineLevel="0" collapsed="false">
      <c r="A113" s="78" t="s">
        <v>832</v>
      </c>
      <c r="B113" s="175" t="n">
        <f aca="false">'Detail Pipeline'!$AB$3</f>
        <v>37033.4099255787</v>
      </c>
      <c r="C113" s="175" t="str">
        <f aca="false">$C$112</f>
        <v>METALS</v>
      </c>
      <c r="D113" s="176" t="str">
        <f aca="false">IF((VLOOKUP($A113,'Detail Pipeline'!$AA:$AX,2,0))=0,"",(VLOOKUP($A113,'Detail Pipeline'!$AA:$AX,2,0)))</f>
        <v/>
      </c>
      <c r="E113" s="176" t="str">
        <f aca="false">IF((VLOOKUP($A113,'Detail Pipeline'!$AA:$AX,3,0))=0,"",(VLOOKUP($A113,'Detail Pipeline'!$AA:$AX,3,0)))</f>
        <v/>
      </c>
      <c r="F113" s="176" t="str">
        <f aca="false">IF((VLOOKUP($A113,'Detail Pipeline'!$AA:$AX,4,0))=0,"",(VLOOKUP($A113,'Detail Pipeline'!$AA:$AX,4,0)))</f>
        <v/>
      </c>
      <c r="G113" s="176" t="str">
        <f aca="false">IF((VLOOKUP($A113,'Detail Pipeline'!$AA:$AX,5,0))=0,"",(VLOOKUP($A113,'Detail Pipeline'!$AA:$AX,5,0)))</f>
        <v/>
      </c>
      <c r="H113" s="176" t="str">
        <f aca="false">IF((VLOOKUP($A113,'Detail Pipeline'!$AA:$AX,6,0))=0,"",(VLOOKUP($A113,'Detail Pipeline'!$AA:$AX,6,0)))</f>
        <v/>
      </c>
      <c r="I113" s="176" t="str">
        <f aca="false">IF((VLOOKUP($A113,'Detail Pipeline'!$AA:$AX,7,0))=0,"",(VLOOKUP($A113,'Detail Pipeline'!$AA:$AX,7,0)))</f>
        <v/>
      </c>
      <c r="J113" s="176" t="str">
        <f aca="false">IF((VLOOKUP($A113,'Detail Pipeline'!$AA:$AX,8,0))=0,"",(VLOOKUP($A113,'Detail Pipeline'!$AA:$AX,8,0)))</f>
        <v/>
      </c>
      <c r="K113" s="176" t="str">
        <f aca="false">IF((VLOOKUP($A113,'Detail Pipeline'!$AA:$AX,9,0))=0,"",(VLOOKUP($A113,'Detail Pipeline'!$AA:$AX,9,0)))</f>
        <v/>
      </c>
      <c r="L113" s="176" t="str">
        <f aca="false">IF((VLOOKUP($A113,'Detail Pipeline'!$AA:$AX,10,0))=0,"",(VLOOKUP($A113,'Detail Pipeline'!$AA:$AX,10,0)))</f>
        <v/>
      </c>
      <c r="M113" s="176" t="str">
        <f aca="false">IF((VLOOKUP($A113,'Detail Pipeline'!$AA:$AX,11,0))=0,"",(VLOOKUP($A113,'Detail Pipeline'!$AA:$AX,11,0)))</f>
        <v/>
      </c>
      <c r="N113" s="176" t="str">
        <f aca="false">IF((VLOOKUP($A113,'Detail Pipeline'!$AA:$AX,12,0))=0,"",(VLOOKUP($A113,'Detail Pipeline'!$AA:$AX,12,0)))</f>
        <v/>
      </c>
      <c r="O113" s="176" t="str">
        <f aca="false">IF((VLOOKUP($A113,'Detail Pipeline'!$AA:$AX,13,0))=0,"",(VLOOKUP($A113,'Detail Pipeline'!$AA:$AX,13,0)))</f>
        <v/>
      </c>
      <c r="P113" s="176" t="str">
        <f aca="false">IF((VLOOKUP($A113,'Detail Pipeline'!$AA:$AX,14,0))=0,"",(VLOOKUP($A113,'Detail Pipeline'!$AA:$AX,14,0)))</f>
        <v/>
      </c>
      <c r="Q113" s="176" t="str">
        <f aca="false">IF((VLOOKUP($A113,'Detail Pipeline'!$AA:$AX,15,0))=0,"",(VLOOKUP($A113,'Detail Pipeline'!$AA:$AX,15,0)))</f>
        <v/>
      </c>
      <c r="R113" s="176" t="str">
        <f aca="false">IF((VLOOKUP($A113,'Detail Pipeline'!$AA:$AX,16,0))=0,"",(VLOOKUP($A113,'Detail Pipeline'!$AA:$AX,16,0)))</f>
        <v/>
      </c>
      <c r="S113" s="176" t="str">
        <f aca="false">IF((VLOOKUP($A113,Contacts!$AA:$AX,5,0))=0,"",(VLOOKUP($A113,Contacts!$AA:$AX,5,0)))</f>
        <v/>
      </c>
      <c r="T113" s="176" t="str">
        <f aca="false">IF((VLOOKUP($A113,Contacts!$AA:$AX,6,0))=0,"",(VLOOKUP($A113,Contacts!$AA:$AX,6,0)))</f>
        <v/>
      </c>
      <c r="U113" s="176" t="str">
        <f aca="false">IF((VLOOKUP($A113,Contacts!$AA:$AX,7,0))=0,"",(VLOOKUP($A113,Contacts!$AA:$AX,7,0)))</f>
        <v/>
      </c>
      <c r="V113" s="176" t="str">
        <f aca="false">IF((VLOOKUP($A113,Contacts!$AA:$AX,8,0))=0,"",(VLOOKUP($A113,Contacts!$AA:$AX,8,0)))</f>
        <v/>
      </c>
      <c r="W113" s="176" t="str">
        <f aca="false">IF((VLOOKUP($A113,Contacts!$AA:$AX,9,0))=0,"",(VLOOKUP($A113,Contacts!$AA:$AX,9,0)))</f>
        <v/>
      </c>
      <c r="X113" s="176" t="str">
        <f aca="false">IF((VLOOKUP($A113,Contacts!$AA:$AX,10,0))=0,"",(VLOOKUP($A113,Contacts!$AA:$AX,10,0)))</f>
        <v/>
      </c>
      <c r="Y113" s="176" t="str">
        <f aca="false">IF((VLOOKUP($A113,Contacts!$AA:$AX,11,0))=0,"",(VLOOKUP($A113,Contacts!$AA:$AX,11,0)))</f>
        <v/>
      </c>
    </row>
    <row r="114" customFormat="false" ht="12.75" hidden="false" customHeight="false" outlineLevel="0" collapsed="false">
      <c r="A114" s="78" t="s">
        <v>833</v>
      </c>
      <c r="B114" s="175" t="n">
        <f aca="false">'Detail Pipeline'!$AB$3</f>
        <v>37033.4099255787</v>
      </c>
      <c r="C114" s="175" t="str">
        <f aca="false">$C$112</f>
        <v>METALS</v>
      </c>
      <c r="D114" s="176" t="str">
        <f aca="false">IF((VLOOKUP($A114,'Detail Pipeline'!$AA:$AX,2,0))=0,"",(VLOOKUP($A114,'Detail Pipeline'!$AA:$AX,2,0)))</f>
        <v/>
      </c>
      <c r="E114" s="176" t="str">
        <f aca="false">IF((VLOOKUP($A114,'Detail Pipeline'!$AA:$AX,3,0))=0,"",(VLOOKUP($A114,'Detail Pipeline'!$AA:$AX,3,0)))</f>
        <v/>
      </c>
      <c r="F114" s="176" t="str">
        <f aca="false">IF((VLOOKUP($A114,'Detail Pipeline'!$AA:$AX,4,0))=0,"",(VLOOKUP($A114,'Detail Pipeline'!$AA:$AX,4,0)))</f>
        <v/>
      </c>
      <c r="G114" s="176" t="str">
        <f aca="false">IF((VLOOKUP($A114,'Detail Pipeline'!$AA:$AX,5,0))=0,"",(VLOOKUP($A114,'Detail Pipeline'!$AA:$AX,5,0)))</f>
        <v/>
      </c>
      <c r="H114" s="176" t="str">
        <f aca="false">IF((VLOOKUP($A114,'Detail Pipeline'!$AA:$AX,6,0))=0,"",(VLOOKUP($A114,'Detail Pipeline'!$AA:$AX,6,0)))</f>
        <v/>
      </c>
      <c r="I114" s="176" t="str">
        <f aca="false">IF((VLOOKUP($A114,'Detail Pipeline'!$AA:$AX,7,0))=0,"",(VLOOKUP($A114,'Detail Pipeline'!$AA:$AX,7,0)))</f>
        <v/>
      </c>
      <c r="J114" s="176" t="str">
        <f aca="false">IF((VLOOKUP($A114,'Detail Pipeline'!$AA:$AX,8,0))=0,"",(VLOOKUP($A114,'Detail Pipeline'!$AA:$AX,8,0)))</f>
        <v/>
      </c>
      <c r="K114" s="176" t="str">
        <f aca="false">IF((VLOOKUP($A114,'Detail Pipeline'!$AA:$AX,9,0))=0,"",(VLOOKUP($A114,'Detail Pipeline'!$AA:$AX,9,0)))</f>
        <v/>
      </c>
      <c r="L114" s="176" t="str">
        <f aca="false">IF((VLOOKUP($A114,'Detail Pipeline'!$AA:$AX,10,0))=0,"",(VLOOKUP($A114,'Detail Pipeline'!$AA:$AX,10,0)))</f>
        <v/>
      </c>
      <c r="M114" s="176" t="str">
        <f aca="false">IF((VLOOKUP($A114,'Detail Pipeline'!$AA:$AX,11,0))=0,"",(VLOOKUP($A114,'Detail Pipeline'!$AA:$AX,11,0)))</f>
        <v/>
      </c>
      <c r="N114" s="176" t="str">
        <f aca="false">IF((VLOOKUP($A114,'Detail Pipeline'!$AA:$AX,12,0))=0,"",(VLOOKUP($A114,'Detail Pipeline'!$AA:$AX,12,0)))</f>
        <v/>
      </c>
      <c r="O114" s="176" t="str">
        <f aca="false">IF((VLOOKUP($A114,'Detail Pipeline'!$AA:$AX,13,0))=0,"",(VLOOKUP($A114,'Detail Pipeline'!$AA:$AX,13,0)))</f>
        <v/>
      </c>
      <c r="P114" s="176" t="str">
        <f aca="false">IF((VLOOKUP($A114,'Detail Pipeline'!$AA:$AX,14,0))=0,"",(VLOOKUP($A114,'Detail Pipeline'!$AA:$AX,14,0)))</f>
        <v/>
      </c>
      <c r="Q114" s="176" t="str">
        <f aca="false">IF((VLOOKUP($A114,'Detail Pipeline'!$AA:$AX,15,0))=0,"",(VLOOKUP($A114,'Detail Pipeline'!$AA:$AX,15,0)))</f>
        <v/>
      </c>
      <c r="R114" s="176" t="str">
        <f aca="false">IF((VLOOKUP($A114,'Detail Pipeline'!$AA:$AX,16,0))=0,"",(VLOOKUP($A114,'Detail Pipeline'!$AA:$AX,16,0)))</f>
        <v/>
      </c>
      <c r="S114" s="176" t="str">
        <f aca="false">IF((VLOOKUP($A114,Contacts!$AA:$AX,5,0))=0,"",(VLOOKUP($A114,Contacts!$AA:$AX,5,0)))</f>
        <v/>
      </c>
      <c r="T114" s="176" t="str">
        <f aca="false">IF((VLOOKUP($A114,Contacts!$AA:$AX,6,0))=0,"",(VLOOKUP($A114,Contacts!$AA:$AX,6,0)))</f>
        <v/>
      </c>
      <c r="U114" s="176" t="str">
        <f aca="false">IF((VLOOKUP($A114,Contacts!$AA:$AX,7,0))=0,"",(VLOOKUP($A114,Contacts!$AA:$AX,7,0)))</f>
        <v/>
      </c>
      <c r="V114" s="176" t="str">
        <f aca="false">IF((VLOOKUP($A114,Contacts!$AA:$AX,8,0))=0,"",(VLOOKUP($A114,Contacts!$AA:$AX,8,0)))</f>
        <v/>
      </c>
      <c r="W114" s="176" t="str">
        <f aca="false">IF((VLOOKUP($A114,Contacts!$AA:$AX,9,0))=0,"",(VLOOKUP($A114,Contacts!$AA:$AX,9,0)))</f>
        <v/>
      </c>
      <c r="X114" s="176" t="str">
        <f aca="false">IF((VLOOKUP($A114,Contacts!$AA:$AX,10,0))=0,"",(VLOOKUP($A114,Contacts!$AA:$AX,10,0)))</f>
        <v/>
      </c>
      <c r="Y114" s="176" t="str">
        <f aca="false">IF((VLOOKUP($A114,Contacts!$AA:$AX,11,0))=0,"",(VLOOKUP($A114,Contacts!$AA:$AX,11,0)))</f>
        <v/>
      </c>
    </row>
    <row r="115" customFormat="false" ht="12.75" hidden="false" customHeight="false" outlineLevel="0" collapsed="false">
      <c r="A115" s="78" t="s">
        <v>834</v>
      </c>
      <c r="B115" s="175" t="n">
        <f aca="false">'Detail Pipeline'!$AB$3</f>
        <v>37033.4099255787</v>
      </c>
      <c r="C115" s="175" t="str">
        <f aca="false">$C$112</f>
        <v>METALS</v>
      </c>
      <c r="D115" s="176" t="str">
        <f aca="false">IF((VLOOKUP($A115,'Detail Pipeline'!$AA:$AX,2,0))=0,"",(VLOOKUP($A115,'Detail Pipeline'!$AA:$AX,2,0)))</f>
        <v/>
      </c>
      <c r="E115" s="176" t="str">
        <f aca="false">IF((VLOOKUP($A115,'Detail Pipeline'!$AA:$AX,3,0))=0,"",(VLOOKUP($A115,'Detail Pipeline'!$AA:$AX,3,0)))</f>
        <v/>
      </c>
      <c r="F115" s="176" t="str">
        <f aca="false">IF((VLOOKUP($A115,'Detail Pipeline'!$AA:$AX,4,0))=0,"",(VLOOKUP($A115,'Detail Pipeline'!$AA:$AX,4,0)))</f>
        <v/>
      </c>
      <c r="G115" s="176" t="str">
        <f aca="false">IF((VLOOKUP($A115,'Detail Pipeline'!$AA:$AX,5,0))=0,"",(VLOOKUP($A115,'Detail Pipeline'!$AA:$AX,5,0)))</f>
        <v/>
      </c>
      <c r="H115" s="176" t="str">
        <f aca="false">IF((VLOOKUP($A115,'Detail Pipeline'!$AA:$AX,6,0))=0,"",(VLOOKUP($A115,'Detail Pipeline'!$AA:$AX,6,0)))</f>
        <v/>
      </c>
      <c r="I115" s="176" t="str">
        <f aca="false">IF((VLOOKUP($A115,'Detail Pipeline'!$AA:$AX,7,0))=0,"",(VLOOKUP($A115,'Detail Pipeline'!$AA:$AX,7,0)))</f>
        <v/>
      </c>
      <c r="J115" s="176" t="str">
        <f aca="false">IF((VLOOKUP($A115,'Detail Pipeline'!$AA:$AX,8,0))=0,"",(VLOOKUP($A115,'Detail Pipeline'!$AA:$AX,8,0)))</f>
        <v/>
      </c>
      <c r="K115" s="176" t="str">
        <f aca="false">IF((VLOOKUP($A115,'Detail Pipeline'!$AA:$AX,9,0))=0,"",(VLOOKUP($A115,'Detail Pipeline'!$AA:$AX,9,0)))</f>
        <v/>
      </c>
      <c r="L115" s="176" t="str">
        <f aca="false">IF((VLOOKUP($A115,'Detail Pipeline'!$AA:$AX,10,0))=0,"",(VLOOKUP($A115,'Detail Pipeline'!$AA:$AX,10,0)))</f>
        <v/>
      </c>
      <c r="M115" s="176" t="str">
        <f aca="false">IF((VLOOKUP($A115,'Detail Pipeline'!$AA:$AX,11,0))=0,"",(VLOOKUP($A115,'Detail Pipeline'!$AA:$AX,11,0)))</f>
        <v/>
      </c>
      <c r="N115" s="176" t="str">
        <f aca="false">IF((VLOOKUP($A115,'Detail Pipeline'!$AA:$AX,12,0))=0,"",(VLOOKUP($A115,'Detail Pipeline'!$AA:$AX,12,0)))</f>
        <v/>
      </c>
      <c r="O115" s="176" t="str">
        <f aca="false">IF((VLOOKUP($A115,'Detail Pipeline'!$AA:$AX,13,0))=0,"",(VLOOKUP($A115,'Detail Pipeline'!$AA:$AX,13,0)))</f>
        <v/>
      </c>
      <c r="P115" s="176" t="str">
        <f aca="false">IF((VLOOKUP($A115,'Detail Pipeline'!$AA:$AX,14,0))=0,"",(VLOOKUP($A115,'Detail Pipeline'!$AA:$AX,14,0)))</f>
        <v/>
      </c>
      <c r="Q115" s="176" t="str">
        <f aca="false">IF((VLOOKUP($A115,'Detail Pipeline'!$AA:$AX,15,0))=0,"",(VLOOKUP($A115,'Detail Pipeline'!$AA:$AX,15,0)))</f>
        <v/>
      </c>
      <c r="R115" s="176" t="str">
        <f aca="false">IF((VLOOKUP($A115,'Detail Pipeline'!$AA:$AX,16,0))=0,"",(VLOOKUP($A115,'Detail Pipeline'!$AA:$AX,16,0)))</f>
        <v/>
      </c>
      <c r="S115" s="176" t="str">
        <f aca="false">IF((VLOOKUP($A115,Contacts!$AA:$AX,5,0))=0,"",(VLOOKUP($A115,Contacts!$AA:$AX,5,0)))</f>
        <v/>
      </c>
      <c r="T115" s="176" t="str">
        <f aca="false">IF((VLOOKUP($A115,Contacts!$AA:$AX,6,0))=0,"",(VLOOKUP($A115,Contacts!$AA:$AX,6,0)))</f>
        <v/>
      </c>
      <c r="U115" s="176" t="str">
        <f aca="false">IF((VLOOKUP($A115,Contacts!$AA:$AX,7,0))=0,"",(VLOOKUP($A115,Contacts!$AA:$AX,7,0)))</f>
        <v/>
      </c>
      <c r="V115" s="176" t="str">
        <f aca="false">IF((VLOOKUP($A115,Contacts!$AA:$AX,8,0))=0,"",(VLOOKUP($A115,Contacts!$AA:$AX,8,0)))</f>
        <v/>
      </c>
      <c r="W115" s="176" t="str">
        <f aca="false">IF((VLOOKUP($A115,Contacts!$AA:$AX,9,0))=0,"",(VLOOKUP($A115,Contacts!$AA:$AX,9,0)))</f>
        <v/>
      </c>
      <c r="X115" s="176" t="str">
        <f aca="false">IF((VLOOKUP($A115,Contacts!$AA:$AX,10,0))=0,"",(VLOOKUP($A115,Contacts!$AA:$AX,10,0)))</f>
        <v/>
      </c>
      <c r="Y115" s="176" t="str">
        <f aca="false">IF((VLOOKUP($A115,Contacts!$AA:$AX,11,0))=0,"",(VLOOKUP($A115,Contacts!$AA:$AX,11,0)))</f>
        <v/>
      </c>
    </row>
    <row r="116" customFormat="false" ht="12.75" hidden="false" customHeight="false" outlineLevel="0" collapsed="false">
      <c r="A116" s="78" t="s">
        <v>835</v>
      </c>
      <c r="B116" s="175" t="n">
        <f aca="false">'Detail Pipeline'!$AB$3</f>
        <v>37033.4099255787</v>
      </c>
      <c r="C116" s="175" t="str">
        <f aca="false">$C$112</f>
        <v>METALS</v>
      </c>
      <c r="D116" s="176" t="str">
        <f aca="false">IF((VLOOKUP($A116,'Detail Pipeline'!$AA:$AX,2,0))=0,"",(VLOOKUP($A116,'Detail Pipeline'!$AA:$AX,2,0)))</f>
        <v/>
      </c>
      <c r="E116" s="176" t="str">
        <f aca="false">IF((VLOOKUP($A116,'Detail Pipeline'!$AA:$AX,3,0))=0,"",(VLOOKUP($A116,'Detail Pipeline'!$AA:$AX,3,0)))</f>
        <v/>
      </c>
      <c r="F116" s="176" t="str">
        <f aca="false">IF((VLOOKUP($A116,'Detail Pipeline'!$AA:$AX,4,0))=0,"",(VLOOKUP($A116,'Detail Pipeline'!$AA:$AX,4,0)))</f>
        <v/>
      </c>
      <c r="G116" s="176" t="str">
        <f aca="false">IF((VLOOKUP($A116,'Detail Pipeline'!$AA:$AX,5,0))=0,"",(VLOOKUP($A116,'Detail Pipeline'!$AA:$AX,5,0)))</f>
        <v/>
      </c>
      <c r="H116" s="176" t="str">
        <f aca="false">IF((VLOOKUP($A116,'Detail Pipeline'!$AA:$AX,6,0))=0,"",(VLOOKUP($A116,'Detail Pipeline'!$AA:$AX,6,0)))</f>
        <v/>
      </c>
      <c r="I116" s="176" t="str">
        <f aca="false">IF((VLOOKUP($A116,'Detail Pipeline'!$AA:$AX,7,0))=0,"",(VLOOKUP($A116,'Detail Pipeline'!$AA:$AX,7,0)))</f>
        <v/>
      </c>
      <c r="J116" s="176" t="str">
        <f aca="false">IF((VLOOKUP($A116,'Detail Pipeline'!$AA:$AX,8,0))=0,"",(VLOOKUP($A116,'Detail Pipeline'!$AA:$AX,8,0)))</f>
        <v/>
      </c>
      <c r="K116" s="176" t="str">
        <f aca="false">IF((VLOOKUP($A116,'Detail Pipeline'!$AA:$AX,9,0))=0,"",(VLOOKUP($A116,'Detail Pipeline'!$AA:$AX,9,0)))</f>
        <v/>
      </c>
      <c r="L116" s="176" t="str">
        <f aca="false">IF((VLOOKUP($A116,'Detail Pipeline'!$AA:$AX,10,0))=0,"",(VLOOKUP($A116,'Detail Pipeline'!$AA:$AX,10,0)))</f>
        <v/>
      </c>
      <c r="M116" s="176" t="str">
        <f aca="false">IF((VLOOKUP($A116,'Detail Pipeline'!$AA:$AX,11,0))=0,"",(VLOOKUP($A116,'Detail Pipeline'!$AA:$AX,11,0)))</f>
        <v/>
      </c>
      <c r="N116" s="176" t="str">
        <f aca="false">IF((VLOOKUP($A116,'Detail Pipeline'!$AA:$AX,12,0))=0,"",(VLOOKUP($A116,'Detail Pipeline'!$AA:$AX,12,0)))</f>
        <v/>
      </c>
      <c r="O116" s="176" t="str">
        <f aca="false">IF((VLOOKUP($A116,'Detail Pipeline'!$AA:$AX,13,0))=0,"",(VLOOKUP($A116,'Detail Pipeline'!$AA:$AX,13,0)))</f>
        <v/>
      </c>
      <c r="P116" s="176" t="str">
        <f aca="false">IF((VLOOKUP($A116,'Detail Pipeline'!$AA:$AX,14,0))=0,"",(VLOOKUP($A116,'Detail Pipeline'!$AA:$AX,14,0)))</f>
        <v/>
      </c>
      <c r="Q116" s="176" t="str">
        <f aca="false">IF((VLOOKUP($A116,'Detail Pipeline'!$AA:$AX,15,0))=0,"",(VLOOKUP($A116,'Detail Pipeline'!$AA:$AX,15,0)))</f>
        <v/>
      </c>
      <c r="R116" s="176" t="str">
        <f aca="false">IF((VLOOKUP($A116,'Detail Pipeline'!$AA:$AX,16,0))=0,"",(VLOOKUP($A116,'Detail Pipeline'!$AA:$AX,16,0)))</f>
        <v/>
      </c>
      <c r="S116" s="176" t="str">
        <f aca="false">IF((VLOOKUP($A116,Contacts!$AA:$AX,5,0))=0,"",(VLOOKUP($A116,Contacts!$AA:$AX,5,0)))</f>
        <v/>
      </c>
      <c r="T116" s="176" t="str">
        <f aca="false">IF((VLOOKUP($A116,Contacts!$AA:$AX,6,0))=0,"",(VLOOKUP($A116,Contacts!$AA:$AX,6,0)))</f>
        <v/>
      </c>
      <c r="U116" s="176" t="str">
        <f aca="false">IF((VLOOKUP($A116,Contacts!$AA:$AX,7,0))=0,"",(VLOOKUP($A116,Contacts!$AA:$AX,7,0)))</f>
        <v/>
      </c>
      <c r="V116" s="176" t="str">
        <f aca="false">IF((VLOOKUP($A116,Contacts!$AA:$AX,8,0))=0,"",(VLOOKUP($A116,Contacts!$AA:$AX,8,0)))</f>
        <v/>
      </c>
      <c r="W116" s="176" t="str">
        <f aca="false">IF((VLOOKUP($A116,Contacts!$AA:$AX,9,0))=0,"",(VLOOKUP($A116,Contacts!$AA:$AX,9,0)))</f>
        <v/>
      </c>
      <c r="X116" s="176" t="str">
        <f aca="false">IF((VLOOKUP($A116,Contacts!$AA:$AX,10,0))=0,"",(VLOOKUP($A116,Contacts!$AA:$AX,10,0)))</f>
        <v/>
      </c>
      <c r="Y116" s="176" t="str">
        <f aca="false">IF((VLOOKUP($A116,Contacts!$AA:$AX,11,0))=0,"",(VLOOKUP($A116,Contacts!$AA:$AX,11,0)))</f>
        <v/>
      </c>
    </row>
    <row r="117" customFormat="false" ht="12.75" hidden="false" customHeight="false" outlineLevel="0" collapsed="false">
      <c r="A117" s="78" t="s">
        <v>836</v>
      </c>
      <c r="B117" s="175" t="n">
        <f aca="false">'Detail Pipeline'!$AB$3</f>
        <v>37033.4099255787</v>
      </c>
      <c r="C117" s="175" t="str">
        <f aca="false">$C$112</f>
        <v>METALS</v>
      </c>
      <c r="D117" s="176" t="str">
        <f aca="false">IF((VLOOKUP($A117,'Detail Pipeline'!$AA:$AX,2,0))=0,"",(VLOOKUP($A117,'Detail Pipeline'!$AA:$AX,2,0)))</f>
        <v/>
      </c>
      <c r="E117" s="176" t="str">
        <f aca="false">IF((VLOOKUP($A117,'Detail Pipeline'!$AA:$AX,3,0))=0,"",(VLOOKUP($A117,'Detail Pipeline'!$AA:$AX,3,0)))</f>
        <v/>
      </c>
      <c r="F117" s="176" t="str">
        <f aca="false">IF((VLOOKUP($A117,'Detail Pipeline'!$AA:$AX,4,0))=0,"",(VLOOKUP($A117,'Detail Pipeline'!$AA:$AX,4,0)))</f>
        <v/>
      </c>
      <c r="G117" s="176" t="str">
        <f aca="false">IF((VLOOKUP($A117,'Detail Pipeline'!$AA:$AX,5,0))=0,"",(VLOOKUP($A117,'Detail Pipeline'!$AA:$AX,5,0)))</f>
        <v/>
      </c>
      <c r="H117" s="176" t="str">
        <f aca="false">IF((VLOOKUP($A117,'Detail Pipeline'!$AA:$AX,6,0))=0,"",(VLOOKUP($A117,'Detail Pipeline'!$AA:$AX,6,0)))</f>
        <v/>
      </c>
      <c r="I117" s="176" t="str">
        <f aca="false">IF((VLOOKUP($A117,'Detail Pipeline'!$AA:$AX,7,0))=0,"",(VLOOKUP($A117,'Detail Pipeline'!$AA:$AX,7,0)))</f>
        <v/>
      </c>
      <c r="J117" s="176" t="str">
        <f aca="false">IF((VLOOKUP($A117,'Detail Pipeline'!$AA:$AX,8,0))=0,"",(VLOOKUP($A117,'Detail Pipeline'!$AA:$AX,8,0)))</f>
        <v/>
      </c>
      <c r="K117" s="176" t="str">
        <f aca="false">IF((VLOOKUP($A117,'Detail Pipeline'!$AA:$AX,9,0))=0,"",(VLOOKUP($A117,'Detail Pipeline'!$AA:$AX,9,0)))</f>
        <v/>
      </c>
      <c r="L117" s="176" t="str">
        <f aca="false">IF((VLOOKUP($A117,'Detail Pipeline'!$AA:$AX,10,0))=0,"",(VLOOKUP($A117,'Detail Pipeline'!$AA:$AX,10,0)))</f>
        <v/>
      </c>
      <c r="M117" s="176" t="str">
        <f aca="false">IF((VLOOKUP($A117,'Detail Pipeline'!$AA:$AX,11,0))=0,"",(VLOOKUP($A117,'Detail Pipeline'!$AA:$AX,11,0)))</f>
        <v/>
      </c>
      <c r="N117" s="176" t="str">
        <f aca="false">IF((VLOOKUP($A117,'Detail Pipeline'!$AA:$AX,12,0))=0,"",(VLOOKUP($A117,'Detail Pipeline'!$AA:$AX,12,0)))</f>
        <v/>
      </c>
      <c r="O117" s="176" t="str">
        <f aca="false">IF((VLOOKUP($A117,'Detail Pipeline'!$AA:$AX,13,0))=0,"",(VLOOKUP($A117,'Detail Pipeline'!$AA:$AX,13,0)))</f>
        <v/>
      </c>
      <c r="P117" s="176" t="str">
        <f aca="false">IF((VLOOKUP($A117,'Detail Pipeline'!$AA:$AX,14,0))=0,"",(VLOOKUP($A117,'Detail Pipeline'!$AA:$AX,14,0)))</f>
        <v/>
      </c>
      <c r="Q117" s="176" t="str">
        <f aca="false">IF((VLOOKUP($A117,'Detail Pipeline'!$AA:$AX,15,0))=0,"",(VLOOKUP($A117,'Detail Pipeline'!$AA:$AX,15,0)))</f>
        <v/>
      </c>
      <c r="R117" s="176" t="str">
        <f aca="false">IF((VLOOKUP($A117,'Detail Pipeline'!$AA:$AX,16,0))=0,"",(VLOOKUP($A117,'Detail Pipeline'!$AA:$AX,16,0)))</f>
        <v/>
      </c>
      <c r="S117" s="176" t="str">
        <f aca="false">IF((VLOOKUP($A117,Contacts!$AA:$AX,5,0))=0,"",(VLOOKUP($A117,Contacts!$AA:$AX,5,0)))</f>
        <v/>
      </c>
      <c r="T117" s="176" t="str">
        <f aca="false">IF((VLOOKUP($A117,Contacts!$AA:$AX,6,0))=0,"",(VLOOKUP($A117,Contacts!$AA:$AX,6,0)))</f>
        <v/>
      </c>
      <c r="U117" s="176" t="str">
        <f aca="false">IF((VLOOKUP($A117,Contacts!$AA:$AX,7,0))=0,"",(VLOOKUP($A117,Contacts!$AA:$AX,7,0)))</f>
        <v/>
      </c>
      <c r="V117" s="176" t="str">
        <f aca="false">IF((VLOOKUP($A117,Contacts!$AA:$AX,8,0))=0,"",(VLOOKUP($A117,Contacts!$AA:$AX,8,0)))</f>
        <v/>
      </c>
      <c r="W117" s="176" t="str">
        <f aca="false">IF((VLOOKUP($A117,Contacts!$AA:$AX,9,0))=0,"",(VLOOKUP($A117,Contacts!$AA:$AX,9,0)))</f>
        <v/>
      </c>
      <c r="X117" s="176" t="str">
        <f aca="false">IF((VLOOKUP($A117,Contacts!$AA:$AX,10,0))=0,"",(VLOOKUP($A117,Contacts!$AA:$AX,10,0)))</f>
        <v/>
      </c>
      <c r="Y117" s="176" t="str">
        <f aca="false">IF((VLOOKUP($A117,Contacts!$AA:$AX,11,0))=0,"",(VLOOKUP($A117,Contacts!$AA:$AX,11,0)))</f>
        <v/>
      </c>
    </row>
    <row r="118" customFormat="false" ht="12.75" hidden="false" customHeight="false" outlineLevel="0" collapsed="false">
      <c r="A118" s="78" t="s">
        <v>837</v>
      </c>
      <c r="B118" s="175" t="n">
        <f aca="false">'Detail Pipeline'!$AB$3</f>
        <v>37033.4099255787</v>
      </c>
      <c r="C118" s="175" t="str">
        <f aca="false">$C$112</f>
        <v>METALS</v>
      </c>
      <c r="D118" s="176" t="str">
        <f aca="false">IF((VLOOKUP($A118,'Detail Pipeline'!$AA:$AX,2,0))=0,"",(VLOOKUP($A118,'Detail Pipeline'!$AA:$AX,2,0)))</f>
        <v/>
      </c>
      <c r="E118" s="176" t="str">
        <f aca="false">IF((VLOOKUP($A118,'Detail Pipeline'!$AA:$AX,3,0))=0,"",(VLOOKUP($A118,'Detail Pipeline'!$AA:$AX,3,0)))</f>
        <v/>
      </c>
      <c r="F118" s="176" t="str">
        <f aca="false">IF((VLOOKUP($A118,'Detail Pipeline'!$AA:$AX,4,0))=0,"",(VLOOKUP($A118,'Detail Pipeline'!$AA:$AX,4,0)))</f>
        <v/>
      </c>
      <c r="G118" s="176" t="str">
        <f aca="false">IF((VLOOKUP($A118,'Detail Pipeline'!$AA:$AX,5,0))=0,"",(VLOOKUP($A118,'Detail Pipeline'!$AA:$AX,5,0)))</f>
        <v/>
      </c>
      <c r="H118" s="176" t="str">
        <f aca="false">IF((VLOOKUP($A118,'Detail Pipeline'!$AA:$AX,6,0))=0,"",(VLOOKUP($A118,'Detail Pipeline'!$AA:$AX,6,0)))</f>
        <v/>
      </c>
      <c r="I118" s="176" t="str">
        <f aca="false">IF((VLOOKUP($A118,'Detail Pipeline'!$AA:$AX,7,0))=0,"",(VLOOKUP($A118,'Detail Pipeline'!$AA:$AX,7,0)))</f>
        <v/>
      </c>
      <c r="J118" s="176" t="str">
        <f aca="false">IF((VLOOKUP($A118,'Detail Pipeline'!$AA:$AX,8,0))=0,"",(VLOOKUP($A118,'Detail Pipeline'!$AA:$AX,8,0)))</f>
        <v/>
      </c>
      <c r="K118" s="176" t="str">
        <f aca="false">IF((VLOOKUP($A118,'Detail Pipeline'!$AA:$AX,9,0))=0,"",(VLOOKUP($A118,'Detail Pipeline'!$AA:$AX,9,0)))</f>
        <v/>
      </c>
      <c r="L118" s="176" t="str">
        <f aca="false">IF((VLOOKUP($A118,'Detail Pipeline'!$AA:$AX,10,0))=0,"",(VLOOKUP($A118,'Detail Pipeline'!$AA:$AX,10,0)))</f>
        <v/>
      </c>
      <c r="M118" s="176" t="str">
        <f aca="false">IF((VLOOKUP($A118,'Detail Pipeline'!$AA:$AX,11,0))=0,"",(VLOOKUP($A118,'Detail Pipeline'!$AA:$AX,11,0)))</f>
        <v/>
      </c>
      <c r="N118" s="176" t="str">
        <f aca="false">IF((VLOOKUP($A118,'Detail Pipeline'!$AA:$AX,12,0))=0,"",(VLOOKUP($A118,'Detail Pipeline'!$AA:$AX,12,0)))</f>
        <v/>
      </c>
      <c r="O118" s="176" t="str">
        <f aca="false">IF((VLOOKUP($A118,'Detail Pipeline'!$AA:$AX,13,0))=0,"",(VLOOKUP($A118,'Detail Pipeline'!$AA:$AX,13,0)))</f>
        <v/>
      </c>
      <c r="P118" s="176" t="str">
        <f aca="false">IF((VLOOKUP($A118,'Detail Pipeline'!$AA:$AX,14,0))=0,"",(VLOOKUP($A118,'Detail Pipeline'!$AA:$AX,14,0)))</f>
        <v/>
      </c>
      <c r="Q118" s="176" t="str">
        <f aca="false">IF((VLOOKUP($A118,'Detail Pipeline'!$AA:$AX,15,0))=0,"",(VLOOKUP($A118,'Detail Pipeline'!$AA:$AX,15,0)))</f>
        <v/>
      </c>
      <c r="R118" s="176" t="str">
        <f aca="false">IF((VLOOKUP($A118,'Detail Pipeline'!$AA:$AX,16,0))=0,"",(VLOOKUP($A118,'Detail Pipeline'!$AA:$AX,16,0)))</f>
        <v/>
      </c>
      <c r="S118" s="176" t="str">
        <f aca="false">IF((VLOOKUP($A118,Contacts!$AA:$AX,5,0))=0,"",(VLOOKUP($A118,Contacts!$AA:$AX,5,0)))</f>
        <v/>
      </c>
      <c r="T118" s="176" t="str">
        <f aca="false">IF((VLOOKUP($A118,Contacts!$AA:$AX,6,0))=0,"",(VLOOKUP($A118,Contacts!$AA:$AX,6,0)))</f>
        <v/>
      </c>
      <c r="U118" s="176" t="str">
        <f aca="false">IF((VLOOKUP($A118,Contacts!$AA:$AX,7,0))=0,"",(VLOOKUP($A118,Contacts!$AA:$AX,7,0)))</f>
        <v/>
      </c>
      <c r="V118" s="176" t="str">
        <f aca="false">IF((VLOOKUP($A118,Contacts!$AA:$AX,8,0))=0,"",(VLOOKUP($A118,Contacts!$AA:$AX,8,0)))</f>
        <v/>
      </c>
      <c r="W118" s="176" t="str">
        <f aca="false">IF((VLOOKUP($A118,Contacts!$AA:$AX,9,0))=0,"",(VLOOKUP($A118,Contacts!$AA:$AX,9,0)))</f>
        <v/>
      </c>
      <c r="X118" s="176" t="str">
        <f aca="false">IF((VLOOKUP($A118,Contacts!$AA:$AX,10,0))=0,"",(VLOOKUP($A118,Contacts!$AA:$AX,10,0)))</f>
        <v/>
      </c>
      <c r="Y118" s="176" t="str">
        <f aca="false">IF((VLOOKUP($A118,Contacts!$AA:$AX,11,0))=0,"",(VLOOKUP($A118,Contacts!$AA:$AX,11,0)))</f>
        <v/>
      </c>
    </row>
    <row r="119" customFormat="false" ht="12.75" hidden="false" customHeight="false" outlineLevel="0" collapsed="false">
      <c r="A119" s="78" t="s">
        <v>838</v>
      </c>
      <c r="B119" s="175" t="n">
        <f aca="false">'Detail Pipeline'!$AB$3</f>
        <v>37033.4099255787</v>
      </c>
      <c r="C119" s="175" t="str">
        <f aca="false">$C$112</f>
        <v>METALS</v>
      </c>
      <c r="D119" s="176" t="str">
        <f aca="false">IF((VLOOKUP($A119,'Detail Pipeline'!$AA:$AX,2,0))=0,"",(VLOOKUP($A119,'Detail Pipeline'!$AA:$AX,2,0)))</f>
        <v/>
      </c>
      <c r="E119" s="176" t="str">
        <f aca="false">IF((VLOOKUP($A119,'Detail Pipeline'!$AA:$AX,3,0))=0,"",(VLOOKUP($A119,'Detail Pipeline'!$AA:$AX,3,0)))</f>
        <v/>
      </c>
      <c r="F119" s="176" t="str">
        <f aca="false">IF((VLOOKUP($A119,'Detail Pipeline'!$AA:$AX,4,0))=0,"",(VLOOKUP($A119,'Detail Pipeline'!$AA:$AX,4,0)))</f>
        <v/>
      </c>
      <c r="G119" s="176" t="str">
        <f aca="false">IF((VLOOKUP($A119,'Detail Pipeline'!$AA:$AX,5,0))=0,"",(VLOOKUP($A119,'Detail Pipeline'!$AA:$AX,5,0)))</f>
        <v/>
      </c>
      <c r="H119" s="176" t="str">
        <f aca="false">IF((VLOOKUP($A119,'Detail Pipeline'!$AA:$AX,6,0))=0,"",(VLOOKUP($A119,'Detail Pipeline'!$AA:$AX,6,0)))</f>
        <v/>
      </c>
      <c r="I119" s="176" t="str">
        <f aca="false">IF((VLOOKUP($A119,'Detail Pipeline'!$AA:$AX,7,0))=0,"",(VLOOKUP($A119,'Detail Pipeline'!$AA:$AX,7,0)))</f>
        <v/>
      </c>
      <c r="J119" s="176" t="str">
        <f aca="false">IF((VLOOKUP($A119,'Detail Pipeline'!$AA:$AX,8,0))=0,"",(VLOOKUP($A119,'Detail Pipeline'!$AA:$AX,8,0)))</f>
        <v/>
      </c>
      <c r="K119" s="176" t="str">
        <f aca="false">IF((VLOOKUP($A119,'Detail Pipeline'!$AA:$AX,9,0))=0,"",(VLOOKUP($A119,'Detail Pipeline'!$AA:$AX,9,0)))</f>
        <v/>
      </c>
      <c r="L119" s="176" t="str">
        <f aca="false">IF((VLOOKUP($A119,'Detail Pipeline'!$AA:$AX,10,0))=0,"",(VLOOKUP($A119,'Detail Pipeline'!$AA:$AX,10,0)))</f>
        <v/>
      </c>
      <c r="M119" s="176" t="str">
        <f aca="false">IF((VLOOKUP($A119,'Detail Pipeline'!$AA:$AX,11,0))=0,"",(VLOOKUP($A119,'Detail Pipeline'!$AA:$AX,11,0)))</f>
        <v/>
      </c>
      <c r="N119" s="176" t="str">
        <f aca="false">IF((VLOOKUP($A119,'Detail Pipeline'!$AA:$AX,12,0))=0,"",(VLOOKUP($A119,'Detail Pipeline'!$AA:$AX,12,0)))</f>
        <v/>
      </c>
      <c r="O119" s="176" t="str">
        <f aca="false">IF((VLOOKUP($A119,'Detail Pipeline'!$AA:$AX,13,0))=0,"",(VLOOKUP($A119,'Detail Pipeline'!$AA:$AX,13,0)))</f>
        <v/>
      </c>
      <c r="P119" s="176" t="str">
        <f aca="false">IF((VLOOKUP($A119,'Detail Pipeline'!$AA:$AX,14,0))=0,"",(VLOOKUP($A119,'Detail Pipeline'!$AA:$AX,14,0)))</f>
        <v/>
      </c>
      <c r="Q119" s="176" t="str">
        <f aca="false">IF((VLOOKUP($A119,'Detail Pipeline'!$AA:$AX,15,0))=0,"",(VLOOKUP($A119,'Detail Pipeline'!$AA:$AX,15,0)))</f>
        <v/>
      </c>
      <c r="R119" s="176" t="str">
        <f aca="false">IF((VLOOKUP($A119,'Detail Pipeline'!$AA:$AX,16,0))=0,"",(VLOOKUP($A119,'Detail Pipeline'!$AA:$AX,16,0)))</f>
        <v/>
      </c>
      <c r="S119" s="176" t="str">
        <f aca="false">IF((VLOOKUP($A119,Contacts!$AA:$AX,5,0))=0,"",(VLOOKUP($A119,Contacts!$AA:$AX,5,0)))</f>
        <v/>
      </c>
      <c r="T119" s="176" t="str">
        <f aca="false">IF((VLOOKUP($A119,Contacts!$AA:$AX,6,0))=0,"",(VLOOKUP($A119,Contacts!$AA:$AX,6,0)))</f>
        <v/>
      </c>
      <c r="U119" s="176" t="str">
        <f aca="false">IF((VLOOKUP($A119,Contacts!$AA:$AX,7,0))=0,"",(VLOOKUP($A119,Contacts!$AA:$AX,7,0)))</f>
        <v/>
      </c>
      <c r="V119" s="176" t="str">
        <f aca="false">IF((VLOOKUP($A119,Contacts!$AA:$AX,8,0))=0,"",(VLOOKUP($A119,Contacts!$AA:$AX,8,0)))</f>
        <v/>
      </c>
      <c r="W119" s="176" t="str">
        <f aca="false">IF((VLOOKUP($A119,Contacts!$AA:$AX,9,0))=0,"",(VLOOKUP($A119,Contacts!$AA:$AX,9,0)))</f>
        <v/>
      </c>
      <c r="X119" s="176" t="str">
        <f aca="false">IF((VLOOKUP($A119,Contacts!$AA:$AX,10,0))=0,"",(VLOOKUP($A119,Contacts!$AA:$AX,10,0)))</f>
        <v/>
      </c>
      <c r="Y119" s="176" t="str">
        <f aca="false">IF((VLOOKUP($A119,Contacts!$AA:$AX,11,0))=0,"",(VLOOKUP($A119,Contacts!$AA:$AX,11,0)))</f>
        <v/>
      </c>
    </row>
    <row r="120" customFormat="false" ht="12.75" hidden="false" customHeight="false" outlineLevel="0" collapsed="false">
      <c r="A120" s="78" t="s">
        <v>839</v>
      </c>
      <c r="B120" s="175" t="n">
        <f aca="false">'Detail Pipeline'!$AB$3</f>
        <v>37033.4099255787</v>
      </c>
      <c r="C120" s="175" t="str">
        <f aca="false">$C$112</f>
        <v>METALS</v>
      </c>
      <c r="D120" s="176" t="str">
        <f aca="false">IF((VLOOKUP($A120,'Detail Pipeline'!$AA:$AX,2,0))=0,"",(VLOOKUP($A120,'Detail Pipeline'!$AA:$AX,2,0)))</f>
        <v/>
      </c>
      <c r="E120" s="176" t="str">
        <f aca="false">IF((VLOOKUP($A120,'Detail Pipeline'!$AA:$AX,3,0))=0,"",(VLOOKUP($A120,'Detail Pipeline'!$AA:$AX,3,0)))</f>
        <v/>
      </c>
      <c r="F120" s="176" t="str">
        <f aca="false">IF((VLOOKUP($A120,'Detail Pipeline'!$AA:$AX,4,0))=0,"",(VLOOKUP($A120,'Detail Pipeline'!$AA:$AX,4,0)))</f>
        <v/>
      </c>
      <c r="G120" s="176" t="str">
        <f aca="false">IF((VLOOKUP($A120,'Detail Pipeline'!$AA:$AX,5,0))=0,"",(VLOOKUP($A120,'Detail Pipeline'!$AA:$AX,5,0)))</f>
        <v/>
      </c>
      <c r="H120" s="176" t="str">
        <f aca="false">IF((VLOOKUP($A120,'Detail Pipeline'!$AA:$AX,6,0))=0,"",(VLOOKUP($A120,'Detail Pipeline'!$AA:$AX,6,0)))</f>
        <v/>
      </c>
      <c r="I120" s="176" t="str">
        <f aca="false">IF((VLOOKUP($A120,'Detail Pipeline'!$AA:$AX,7,0))=0,"",(VLOOKUP($A120,'Detail Pipeline'!$AA:$AX,7,0)))</f>
        <v/>
      </c>
      <c r="J120" s="176" t="str">
        <f aca="false">IF((VLOOKUP($A120,'Detail Pipeline'!$AA:$AX,8,0))=0,"",(VLOOKUP($A120,'Detail Pipeline'!$AA:$AX,8,0)))</f>
        <v/>
      </c>
      <c r="K120" s="176" t="str">
        <f aca="false">IF((VLOOKUP($A120,'Detail Pipeline'!$AA:$AX,9,0))=0,"",(VLOOKUP($A120,'Detail Pipeline'!$AA:$AX,9,0)))</f>
        <v/>
      </c>
      <c r="L120" s="176" t="str">
        <f aca="false">IF((VLOOKUP($A120,'Detail Pipeline'!$AA:$AX,10,0))=0,"",(VLOOKUP($A120,'Detail Pipeline'!$AA:$AX,10,0)))</f>
        <v/>
      </c>
      <c r="M120" s="176" t="str">
        <f aca="false">IF((VLOOKUP($A120,'Detail Pipeline'!$AA:$AX,11,0))=0,"",(VLOOKUP($A120,'Detail Pipeline'!$AA:$AX,11,0)))</f>
        <v/>
      </c>
      <c r="N120" s="176" t="str">
        <f aca="false">IF((VLOOKUP($A120,'Detail Pipeline'!$AA:$AX,12,0))=0,"",(VLOOKUP($A120,'Detail Pipeline'!$AA:$AX,12,0)))</f>
        <v/>
      </c>
      <c r="O120" s="176" t="str">
        <f aca="false">IF((VLOOKUP($A120,'Detail Pipeline'!$AA:$AX,13,0))=0,"",(VLOOKUP($A120,'Detail Pipeline'!$AA:$AX,13,0)))</f>
        <v/>
      </c>
      <c r="P120" s="176" t="str">
        <f aca="false">IF((VLOOKUP($A120,'Detail Pipeline'!$AA:$AX,14,0))=0,"",(VLOOKUP($A120,'Detail Pipeline'!$AA:$AX,14,0)))</f>
        <v/>
      </c>
      <c r="Q120" s="176" t="str">
        <f aca="false">IF((VLOOKUP($A120,'Detail Pipeline'!$AA:$AX,15,0))=0,"",(VLOOKUP($A120,'Detail Pipeline'!$AA:$AX,15,0)))</f>
        <v/>
      </c>
      <c r="R120" s="176" t="str">
        <f aca="false">IF((VLOOKUP($A120,'Detail Pipeline'!$AA:$AX,16,0))=0,"",(VLOOKUP($A120,'Detail Pipeline'!$AA:$AX,16,0)))</f>
        <v/>
      </c>
      <c r="S120" s="176" t="str">
        <f aca="false">IF((VLOOKUP($A120,Contacts!$AA:$AX,5,0))=0,"",(VLOOKUP($A120,Contacts!$AA:$AX,5,0)))</f>
        <v/>
      </c>
      <c r="T120" s="176" t="str">
        <f aca="false">IF((VLOOKUP($A120,Contacts!$AA:$AX,6,0))=0,"",(VLOOKUP($A120,Contacts!$AA:$AX,6,0)))</f>
        <v/>
      </c>
      <c r="U120" s="176" t="str">
        <f aca="false">IF((VLOOKUP($A120,Contacts!$AA:$AX,7,0))=0,"",(VLOOKUP($A120,Contacts!$AA:$AX,7,0)))</f>
        <v/>
      </c>
      <c r="V120" s="176" t="str">
        <f aca="false">IF((VLOOKUP($A120,Contacts!$AA:$AX,8,0))=0,"",(VLOOKUP($A120,Contacts!$AA:$AX,8,0)))</f>
        <v/>
      </c>
      <c r="W120" s="176" t="str">
        <f aca="false">IF((VLOOKUP($A120,Contacts!$AA:$AX,9,0))=0,"",(VLOOKUP($A120,Contacts!$AA:$AX,9,0)))</f>
        <v/>
      </c>
      <c r="X120" s="176" t="str">
        <f aca="false">IF((VLOOKUP($A120,Contacts!$AA:$AX,10,0))=0,"",(VLOOKUP($A120,Contacts!$AA:$AX,10,0)))</f>
        <v/>
      </c>
      <c r="Y120" s="176" t="str">
        <f aca="false">IF((VLOOKUP($A120,Contacts!$AA:$AX,11,0))=0,"",(VLOOKUP($A120,Contacts!$AA:$AX,11,0)))</f>
        <v/>
      </c>
    </row>
    <row r="121" customFormat="false" ht="12.75" hidden="false" customHeight="false" outlineLevel="0" collapsed="false">
      <c r="A121" s="78" t="s">
        <v>840</v>
      </c>
      <c r="B121" s="175" t="n">
        <f aca="false">'Detail Pipeline'!$AB$3</f>
        <v>37033.4099255787</v>
      </c>
      <c r="C121" s="175" t="str">
        <f aca="false">$C$112</f>
        <v>METALS</v>
      </c>
      <c r="D121" s="176" t="str">
        <f aca="false">IF((VLOOKUP($A121,'Detail Pipeline'!$AA:$AX,2,0))=0,"",(VLOOKUP($A121,'Detail Pipeline'!$AA:$AX,2,0)))</f>
        <v/>
      </c>
      <c r="E121" s="176" t="str">
        <f aca="false">IF((VLOOKUP($A121,'Detail Pipeline'!$AA:$AX,3,0))=0,"",(VLOOKUP($A121,'Detail Pipeline'!$AA:$AX,3,0)))</f>
        <v/>
      </c>
      <c r="F121" s="176" t="str">
        <f aca="false">IF((VLOOKUP($A121,'Detail Pipeline'!$AA:$AX,4,0))=0,"",(VLOOKUP($A121,'Detail Pipeline'!$AA:$AX,4,0)))</f>
        <v/>
      </c>
      <c r="G121" s="176" t="str">
        <f aca="false">IF((VLOOKUP($A121,'Detail Pipeline'!$AA:$AX,5,0))=0,"",(VLOOKUP($A121,'Detail Pipeline'!$AA:$AX,5,0)))</f>
        <v/>
      </c>
      <c r="H121" s="176" t="str">
        <f aca="false">IF((VLOOKUP($A121,'Detail Pipeline'!$AA:$AX,6,0))=0,"",(VLOOKUP($A121,'Detail Pipeline'!$AA:$AX,6,0)))</f>
        <v/>
      </c>
      <c r="I121" s="176" t="str">
        <f aca="false">IF((VLOOKUP($A121,'Detail Pipeline'!$AA:$AX,7,0))=0,"",(VLOOKUP($A121,'Detail Pipeline'!$AA:$AX,7,0)))</f>
        <v/>
      </c>
      <c r="J121" s="176" t="str">
        <f aca="false">IF((VLOOKUP($A121,'Detail Pipeline'!$AA:$AX,8,0))=0,"",(VLOOKUP($A121,'Detail Pipeline'!$AA:$AX,8,0)))</f>
        <v/>
      </c>
      <c r="K121" s="176" t="str">
        <f aca="false">IF((VLOOKUP($A121,'Detail Pipeline'!$AA:$AX,9,0))=0,"",(VLOOKUP($A121,'Detail Pipeline'!$AA:$AX,9,0)))</f>
        <v/>
      </c>
      <c r="L121" s="176" t="str">
        <f aca="false">IF((VLOOKUP($A121,'Detail Pipeline'!$AA:$AX,10,0))=0,"",(VLOOKUP($A121,'Detail Pipeline'!$AA:$AX,10,0)))</f>
        <v/>
      </c>
      <c r="M121" s="176" t="str">
        <f aca="false">IF((VLOOKUP($A121,'Detail Pipeline'!$AA:$AX,11,0))=0,"",(VLOOKUP($A121,'Detail Pipeline'!$AA:$AX,11,0)))</f>
        <v/>
      </c>
      <c r="N121" s="176" t="str">
        <f aca="false">IF((VLOOKUP($A121,'Detail Pipeline'!$AA:$AX,12,0))=0,"",(VLOOKUP($A121,'Detail Pipeline'!$AA:$AX,12,0)))</f>
        <v/>
      </c>
      <c r="O121" s="176" t="str">
        <f aca="false">IF((VLOOKUP($A121,'Detail Pipeline'!$AA:$AX,13,0))=0,"",(VLOOKUP($A121,'Detail Pipeline'!$AA:$AX,13,0)))</f>
        <v/>
      </c>
      <c r="P121" s="176" t="str">
        <f aca="false">IF((VLOOKUP($A121,'Detail Pipeline'!$AA:$AX,14,0))=0,"",(VLOOKUP($A121,'Detail Pipeline'!$AA:$AX,14,0)))</f>
        <v/>
      </c>
      <c r="Q121" s="176" t="str">
        <f aca="false">IF((VLOOKUP($A121,'Detail Pipeline'!$AA:$AX,15,0))=0,"",(VLOOKUP($A121,'Detail Pipeline'!$AA:$AX,15,0)))</f>
        <v/>
      </c>
      <c r="R121" s="176" t="str">
        <f aca="false">IF((VLOOKUP($A121,'Detail Pipeline'!$AA:$AX,16,0))=0,"",(VLOOKUP($A121,'Detail Pipeline'!$AA:$AX,16,0)))</f>
        <v/>
      </c>
      <c r="S121" s="176" t="str">
        <f aca="false">IF((VLOOKUP($A121,Contacts!$AA:$AX,5,0))=0,"",(VLOOKUP($A121,Contacts!$AA:$AX,5,0)))</f>
        <v/>
      </c>
      <c r="T121" s="176" t="str">
        <f aca="false">IF((VLOOKUP($A121,Contacts!$AA:$AX,6,0))=0,"",(VLOOKUP($A121,Contacts!$AA:$AX,6,0)))</f>
        <v/>
      </c>
      <c r="U121" s="176" t="str">
        <f aca="false">IF((VLOOKUP($A121,Contacts!$AA:$AX,7,0))=0,"",(VLOOKUP($A121,Contacts!$AA:$AX,7,0)))</f>
        <v/>
      </c>
      <c r="V121" s="176" t="str">
        <f aca="false">IF((VLOOKUP($A121,Contacts!$AA:$AX,8,0))=0,"",(VLOOKUP($A121,Contacts!$AA:$AX,8,0)))</f>
        <v/>
      </c>
      <c r="W121" s="176" t="str">
        <f aca="false">IF((VLOOKUP($A121,Contacts!$AA:$AX,9,0))=0,"",(VLOOKUP($A121,Contacts!$AA:$AX,9,0)))</f>
        <v/>
      </c>
      <c r="X121" s="176" t="str">
        <f aca="false">IF((VLOOKUP($A121,Contacts!$AA:$AX,10,0))=0,"",(VLOOKUP($A121,Contacts!$AA:$AX,10,0)))</f>
        <v/>
      </c>
      <c r="Y121" s="176" t="str">
        <f aca="false">IF((VLOOKUP($A121,Contacts!$AA:$AX,11,0))=0,"",(VLOOKUP($A121,Contacts!$AA:$AX,11,0)))</f>
        <v/>
      </c>
    </row>
    <row r="122" customFormat="false" ht="12.75" hidden="false" customHeight="false" outlineLevel="0" collapsed="false">
      <c r="A122" s="78" t="s">
        <v>841</v>
      </c>
      <c r="B122" s="175" t="n">
        <f aca="false">'Detail Pipeline'!$AB$3</f>
        <v>37033.4099255787</v>
      </c>
      <c r="C122" s="175" t="str">
        <f aca="false">$C$112</f>
        <v>METALS</v>
      </c>
      <c r="D122" s="176" t="str">
        <f aca="false">IF((VLOOKUP($A122,'Detail Pipeline'!$AA:$AX,2,0))=0,"",(VLOOKUP($A122,'Detail Pipeline'!$AA:$AX,2,0)))</f>
        <v/>
      </c>
      <c r="E122" s="176" t="str">
        <f aca="false">IF((VLOOKUP($A122,'Detail Pipeline'!$AA:$AX,3,0))=0,"",(VLOOKUP($A122,'Detail Pipeline'!$AA:$AX,3,0)))</f>
        <v/>
      </c>
      <c r="F122" s="176" t="str">
        <f aca="false">IF((VLOOKUP($A122,'Detail Pipeline'!$AA:$AX,4,0))=0,"",(VLOOKUP($A122,'Detail Pipeline'!$AA:$AX,4,0)))</f>
        <v/>
      </c>
      <c r="G122" s="176" t="str">
        <f aca="false">IF((VLOOKUP($A122,'Detail Pipeline'!$AA:$AX,5,0))=0,"",(VLOOKUP($A122,'Detail Pipeline'!$AA:$AX,5,0)))</f>
        <v/>
      </c>
      <c r="H122" s="176" t="str">
        <f aca="false">IF((VLOOKUP($A122,'Detail Pipeline'!$AA:$AX,6,0))=0,"",(VLOOKUP($A122,'Detail Pipeline'!$AA:$AX,6,0)))</f>
        <v/>
      </c>
      <c r="I122" s="176" t="str">
        <f aca="false">IF((VLOOKUP($A122,'Detail Pipeline'!$AA:$AX,7,0))=0,"",(VLOOKUP($A122,'Detail Pipeline'!$AA:$AX,7,0)))</f>
        <v/>
      </c>
      <c r="J122" s="176" t="str">
        <f aca="false">IF((VLOOKUP($A122,'Detail Pipeline'!$AA:$AX,8,0))=0,"",(VLOOKUP($A122,'Detail Pipeline'!$AA:$AX,8,0)))</f>
        <v/>
      </c>
      <c r="K122" s="176" t="str">
        <f aca="false">IF((VLOOKUP($A122,'Detail Pipeline'!$AA:$AX,9,0))=0,"",(VLOOKUP($A122,'Detail Pipeline'!$AA:$AX,9,0)))</f>
        <v/>
      </c>
      <c r="L122" s="176" t="str">
        <f aca="false">IF((VLOOKUP($A122,'Detail Pipeline'!$AA:$AX,10,0))=0,"",(VLOOKUP($A122,'Detail Pipeline'!$AA:$AX,10,0)))</f>
        <v/>
      </c>
      <c r="M122" s="176" t="str">
        <f aca="false">IF((VLOOKUP($A122,'Detail Pipeline'!$AA:$AX,11,0))=0,"",(VLOOKUP($A122,'Detail Pipeline'!$AA:$AX,11,0)))</f>
        <v/>
      </c>
      <c r="N122" s="176" t="str">
        <f aca="false">IF((VLOOKUP($A122,'Detail Pipeline'!$AA:$AX,12,0))=0,"",(VLOOKUP($A122,'Detail Pipeline'!$AA:$AX,12,0)))</f>
        <v/>
      </c>
      <c r="O122" s="176" t="str">
        <f aca="false">IF((VLOOKUP($A122,'Detail Pipeline'!$AA:$AX,13,0))=0,"",(VLOOKUP($A122,'Detail Pipeline'!$AA:$AX,13,0)))</f>
        <v/>
      </c>
      <c r="P122" s="176" t="str">
        <f aca="false">IF((VLOOKUP($A122,'Detail Pipeline'!$AA:$AX,14,0))=0,"",(VLOOKUP($A122,'Detail Pipeline'!$AA:$AX,14,0)))</f>
        <v/>
      </c>
      <c r="Q122" s="176" t="str">
        <f aca="false">IF((VLOOKUP($A122,'Detail Pipeline'!$AA:$AX,15,0))=0,"",(VLOOKUP($A122,'Detail Pipeline'!$AA:$AX,15,0)))</f>
        <v/>
      </c>
      <c r="R122" s="176" t="str">
        <f aca="false">IF((VLOOKUP($A122,'Detail Pipeline'!$AA:$AX,16,0))=0,"",(VLOOKUP($A122,'Detail Pipeline'!$AA:$AX,16,0)))</f>
        <v/>
      </c>
      <c r="S122" s="176" t="str">
        <f aca="false">IF((VLOOKUP($A122,Contacts!$AA:$AX,5,0))=0,"",(VLOOKUP($A122,Contacts!$AA:$AX,5,0)))</f>
        <v/>
      </c>
      <c r="T122" s="176" t="str">
        <f aca="false">IF((VLOOKUP($A122,Contacts!$AA:$AX,6,0))=0,"",(VLOOKUP($A122,Contacts!$AA:$AX,6,0)))</f>
        <v/>
      </c>
      <c r="U122" s="176" t="str">
        <f aca="false">IF((VLOOKUP($A122,Contacts!$AA:$AX,7,0))=0,"",(VLOOKUP($A122,Contacts!$AA:$AX,7,0)))</f>
        <v/>
      </c>
      <c r="V122" s="176" t="str">
        <f aca="false">IF((VLOOKUP($A122,Contacts!$AA:$AX,8,0))=0,"",(VLOOKUP($A122,Contacts!$AA:$AX,8,0)))</f>
        <v/>
      </c>
      <c r="W122" s="176" t="str">
        <f aca="false">IF((VLOOKUP($A122,Contacts!$AA:$AX,9,0))=0,"",(VLOOKUP($A122,Contacts!$AA:$AX,9,0)))</f>
        <v/>
      </c>
      <c r="X122" s="176" t="str">
        <f aca="false">IF((VLOOKUP($A122,Contacts!$AA:$AX,10,0))=0,"",(VLOOKUP($A122,Contacts!$AA:$AX,10,0)))</f>
        <v/>
      </c>
      <c r="Y122" s="176" t="str">
        <f aca="false">IF((VLOOKUP($A122,Contacts!$AA:$AX,11,0))=0,"",(VLOOKUP($A122,Contacts!$AA:$AX,11,0)))</f>
        <v/>
      </c>
    </row>
    <row r="123" customFormat="false" ht="12.75" hidden="false" customHeight="false" outlineLevel="0" collapsed="false">
      <c r="A123" s="78" t="s">
        <v>842</v>
      </c>
      <c r="B123" s="175" t="n">
        <f aca="false">'Detail Pipeline'!$AB$3</f>
        <v>37033.4099255787</v>
      </c>
      <c r="C123" s="175" t="str">
        <f aca="false">$C$112</f>
        <v>METALS</v>
      </c>
      <c r="D123" s="176" t="str">
        <f aca="false">IF((VLOOKUP($A123,'Detail Pipeline'!$AA:$AX,2,0))=0,"",(VLOOKUP($A123,'Detail Pipeline'!$AA:$AX,2,0)))</f>
        <v/>
      </c>
      <c r="E123" s="176" t="str">
        <f aca="false">IF((VLOOKUP($A123,'Detail Pipeline'!$AA:$AX,3,0))=0,"",(VLOOKUP($A123,'Detail Pipeline'!$AA:$AX,3,0)))</f>
        <v/>
      </c>
      <c r="F123" s="176" t="str">
        <f aca="false">IF((VLOOKUP($A123,'Detail Pipeline'!$AA:$AX,4,0))=0,"",(VLOOKUP($A123,'Detail Pipeline'!$AA:$AX,4,0)))</f>
        <v/>
      </c>
      <c r="G123" s="176" t="str">
        <f aca="false">IF((VLOOKUP($A123,'Detail Pipeline'!$AA:$AX,5,0))=0,"",(VLOOKUP($A123,'Detail Pipeline'!$AA:$AX,5,0)))</f>
        <v/>
      </c>
      <c r="H123" s="176" t="str">
        <f aca="false">IF((VLOOKUP($A123,'Detail Pipeline'!$AA:$AX,6,0))=0,"",(VLOOKUP($A123,'Detail Pipeline'!$AA:$AX,6,0)))</f>
        <v/>
      </c>
      <c r="I123" s="176" t="str">
        <f aca="false">IF((VLOOKUP($A123,'Detail Pipeline'!$AA:$AX,7,0))=0,"",(VLOOKUP($A123,'Detail Pipeline'!$AA:$AX,7,0)))</f>
        <v/>
      </c>
      <c r="J123" s="176" t="str">
        <f aca="false">IF((VLOOKUP($A123,'Detail Pipeline'!$AA:$AX,8,0))=0,"",(VLOOKUP($A123,'Detail Pipeline'!$AA:$AX,8,0)))</f>
        <v/>
      </c>
      <c r="K123" s="176" t="str">
        <f aca="false">IF((VLOOKUP($A123,'Detail Pipeline'!$AA:$AX,9,0))=0,"",(VLOOKUP($A123,'Detail Pipeline'!$AA:$AX,9,0)))</f>
        <v/>
      </c>
      <c r="L123" s="176" t="str">
        <f aca="false">IF((VLOOKUP($A123,'Detail Pipeline'!$AA:$AX,10,0))=0,"",(VLOOKUP($A123,'Detail Pipeline'!$AA:$AX,10,0)))</f>
        <v/>
      </c>
      <c r="M123" s="176" t="str">
        <f aca="false">IF((VLOOKUP($A123,'Detail Pipeline'!$AA:$AX,11,0))=0,"",(VLOOKUP($A123,'Detail Pipeline'!$AA:$AX,11,0)))</f>
        <v/>
      </c>
      <c r="N123" s="176" t="str">
        <f aca="false">IF((VLOOKUP($A123,'Detail Pipeline'!$AA:$AX,12,0))=0,"",(VLOOKUP($A123,'Detail Pipeline'!$AA:$AX,12,0)))</f>
        <v/>
      </c>
      <c r="O123" s="176" t="str">
        <f aca="false">IF((VLOOKUP($A123,'Detail Pipeline'!$AA:$AX,13,0))=0,"",(VLOOKUP($A123,'Detail Pipeline'!$AA:$AX,13,0)))</f>
        <v/>
      </c>
      <c r="P123" s="176" t="str">
        <f aca="false">IF((VLOOKUP($A123,'Detail Pipeline'!$AA:$AX,14,0))=0,"",(VLOOKUP($A123,'Detail Pipeline'!$AA:$AX,14,0)))</f>
        <v/>
      </c>
      <c r="Q123" s="176" t="str">
        <f aca="false">IF((VLOOKUP($A123,'Detail Pipeline'!$AA:$AX,15,0))=0,"",(VLOOKUP($A123,'Detail Pipeline'!$AA:$AX,15,0)))</f>
        <v/>
      </c>
      <c r="R123" s="176" t="str">
        <f aca="false">IF((VLOOKUP($A123,'Detail Pipeline'!$AA:$AX,16,0))=0,"",(VLOOKUP($A123,'Detail Pipeline'!$AA:$AX,16,0)))</f>
        <v/>
      </c>
      <c r="S123" s="176" t="str">
        <f aca="false">IF((VLOOKUP($A123,Contacts!$AA:$AX,5,0))=0,"",(VLOOKUP($A123,Contacts!$AA:$AX,5,0)))</f>
        <v/>
      </c>
      <c r="T123" s="176" t="str">
        <f aca="false">IF((VLOOKUP($A123,Contacts!$AA:$AX,6,0))=0,"",(VLOOKUP($A123,Contacts!$AA:$AX,6,0)))</f>
        <v/>
      </c>
      <c r="U123" s="176" t="str">
        <f aca="false">IF((VLOOKUP($A123,Contacts!$AA:$AX,7,0))=0,"",(VLOOKUP($A123,Contacts!$AA:$AX,7,0)))</f>
        <v/>
      </c>
      <c r="V123" s="176" t="str">
        <f aca="false">IF((VLOOKUP($A123,Contacts!$AA:$AX,8,0))=0,"",(VLOOKUP($A123,Contacts!$AA:$AX,8,0)))</f>
        <v/>
      </c>
      <c r="W123" s="176" t="str">
        <f aca="false">IF((VLOOKUP($A123,Contacts!$AA:$AX,9,0))=0,"",(VLOOKUP($A123,Contacts!$AA:$AX,9,0)))</f>
        <v/>
      </c>
      <c r="X123" s="176" t="str">
        <f aca="false">IF((VLOOKUP($A123,Contacts!$AA:$AX,10,0))=0,"",(VLOOKUP($A123,Contacts!$AA:$AX,10,0)))</f>
        <v/>
      </c>
      <c r="Y123" s="176" t="str">
        <f aca="false">IF((VLOOKUP($A123,Contacts!$AA:$AX,11,0))=0,"",(VLOOKUP($A123,Contacts!$AA:$AX,11,0)))</f>
        <v/>
      </c>
    </row>
    <row r="124" customFormat="false" ht="12.75" hidden="false" customHeight="false" outlineLevel="0" collapsed="false">
      <c r="A124" s="78" t="s">
        <v>843</v>
      </c>
      <c r="B124" s="175" t="n">
        <f aca="false">'Detail Pipeline'!$AB$3</f>
        <v>37033.4099255787</v>
      </c>
      <c r="C124" s="175" t="str">
        <f aca="false">$C$112</f>
        <v>METALS</v>
      </c>
      <c r="D124" s="176" t="str">
        <f aca="false">IF((VLOOKUP($A124,'Detail Pipeline'!$AA:$AX,2,0))=0,"",(VLOOKUP($A124,'Detail Pipeline'!$AA:$AX,2,0)))</f>
        <v/>
      </c>
      <c r="E124" s="176" t="str">
        <f aca="false">IF((VLOOKUP($A124,'Detail Pipeline'!$AA:$AX,3,0))=0,"",(VLOOKUP($A124,'Detail Pipeline'!$AA:$AX,3,0)))</f>
        <v/>
      </c>
      <c r="F124" s="176" t="str">
        <f aca="false">IF((VLOOKUP($A124,'Detail Pipeline'!$AA:$AX,4,0))=0,"",(VLOOKUP($A124,'Detail Pipeline'!$AA:$AX,4,0)))</f>
        <v/>
      </c>
      <c r="G124" s="176" t="str">
        <f aca="false">IF((VLOOKUP($A124,'Detail Pipeline'!$AA:$AX,5,0))=0,"",(VLOOKUP($A124,'Detail Pipeline'!$AA:$AX,5,0)))</f>
        <v/>
      </c>
      <c r="H124" s="176" t="str">
        <f aca="false">IF((VLOOKUP($A124,'Detail Pipeline'!$AA:$AX,6,0))=0,"",(VLOOKUP($A124,'Detail Pipeline'!$AA:$AX,6,0)))</f>
        <v/>
      </c>
      <c r="I124" s="176" t="str">
        <f aca="false">IF((VLOOKUP($A124,'Detail Pipeline'!$AA:$AX,7,0))=0,"",(VLOOKUP($A124,'Detail Pipeline'!$AA:$AX,7,0)))</f>
        <v/>
      </c>
      <c r="J124" s="176" t="str">
        <f aca="false">IF((VLOOKUP($A124,'Detail Pipeline'!$AA:$AX,8,0))=0,"",(VLOOKUP($A124,'Detail Pipeline'!$AA:$AX,8,0)))</f>
        <v/>
      </c>
      <c r="K124" s="176" t="str">
        <f aca="false">IF((VLOOKUP($A124,'Detail Pipeline'!$AA:$AX,9,0))=0,"",(VLOOKUP($A124,'Detail Pipeline'!$AA:$AX,9,0)))</f>
        <v/>
      </c>
      <c r="L124" s="176" t="str">
        <f aca="false">IF((VLOOKUP($A124,'Detail Pipeline'!$AA:$AX,10,0))=0,"",(VLOOKUP($A124,'Detail Pipeline'!$AA:$AX,10,0)))</f>
        <v/>
      </c>
      <c r="M124" s="176" t="str">
        <f aca="false">IF((VLOOKUP($A124,'Detail Pipeline'!$AA:$AX,11,0))=0,"",(VLOOKUP($A124,'Detail Pipeline'!$AA:$AX,11,0)))</f>
        <v/>
      </c>
      <c r="N124" s="176" t="str">
        <f aca="false">IF((VLOOKUP($A124,'Detail Pipeline'!$AA:$AX,12,0))=0,"",(VLOOKUP($A124,'Detail Pipeline'!$AA:$AX,12,0)))</f>
        <v/>
      </c>
      <c r="O124" s="176" t="str">
        <f aca="false">IF((VLOOKUP($A124,'Detail Pipeline'!$AA:$AX,13,0))=0,"",(VLOOKUP($A124,'Detail Pipeline'!$AA:$AX,13,0)))</f>
        <v/>
      </c>
      <c r="P124" s="176" t="str">
        <f aca="false">IF((VLOOKUP($A124,'Detail Pipeline'!$AA:$AX,14,0))=0,"",(VLOOKUP($A124,'Detail Pipeline'!$AA:$AX,14,0)))</f>
        <v/>
      </c>
      <c r="Q124" s="176" t="str">
        <f aca="false">IF((VLOOKUP($A124,'Detail Pipeline'!$AA:$AX,15,0))=0,"",(VLOOKUP($A124,'Detail Pipeline'!$AA:$AX,15,0)))</f>
        <v/>
      </c>
      <c r="R124" s="176" t="str">
        <f aca="false">IF((VLOOKUP($A124,'Detail Pipeline'!$AA:$AX,16,0))=0,"",(VLOOKUP($A124,'Detail Pipeline'!$AA:$AX,16,0)))</f>
        <v/>
      </c>
      <c r="S124" s="176" t="str">
        <f aca="false">IF((VLOOKUP($A124,Contacts!$AA:$AX,5,0))=0,"",(VLOOKUP($A124,Contacts!$AA:$AX,5,0)))</f>
        <v/>
      </c>
      <c r="T124" s="176" t="str">
        <f aca="false">IF((VLOOKUP($A124,Contacts!$AA:$AX,6,0))=0,"",(VLOOKUP($A124,Contacts!$AA:$AX,6,0)))</f>
        <v/>
      </c>
      <c r="U124" s="176" t="str">
        <f aca="false">IF((VLOOKUP($A124,Contacts!$AA:$AX,7,0))=0,"",(VLOOKUP($A124,Contacts!$AA:$AX,7,0)))</f>
        <v/>
      </c>
      <c r="V124" s="176" t="str">
        <f aca="false">IF((VLOOKUP($A124,Contacts!$AA:$AX,8,0))=0,"",(VLOOKUP($A124,Contacts!$AA:$AX,8,0)))</f>
        <v/>
      </c>
      <c r="W124" s="176" t="str">
        <f aca="false">IF((VLOOKUP($A124,Contacts!$AA:$AX,9,0))=0,"",(VLOOKUP($A124,Contacts!$AA:$AX,9,0)))</f>
        <v/>
      </c>
      <c r="X124" s="176" t="str">
        <f aca="false">IF((VLOOKUP($A124,Contacts!$AA:$AX,10,0))=0,"",(VLOOKUP($A124,Contacts!$AA:$AX,10,0)))</f>
        <v/>
      </c>
      <c r="Y124" s="176" t="str">
        <f aca="false">IF((VLOOKUP($A124,Contacts!$AA:$AX,11,0))=0,"",(VLOOKUP($A124,Contacts!$AA:$AX,11,0)))</f>
        <v/>
      </c>
    </row>
    <row r="125" customFormat="false" ht="12.75" hidden="false" customHeight="false" outlineLevel="0" collapsed="false">
      <c r="A125" s="78" t="s">
        <v>844</v>
      </c>
      <c r="B125" s="175" t="n">
        <f aca="false">'Detail Pipeline'!$AB$3</f>
        <v>37033.4099255787</v>
      </c>
      <c r="C125" s="175" t="str">
        <f aca="false">$C$112</f>
        <v>METALS</v>
      </c>
      <c r="D125" s="176" t="str">
        <f aca="false">IF((VLOOKUP($A125,'Detail Pipeline'!$AA:$AX,2,0))=0,"",(VLOOKUP($A125,'Detail Pipeline'!$AA:$AX,2,0)))</f>
        <v/>
      </c>
      <c r="E125" s="176" t="str">
        <f aca="false">IF((VLOOKUP($A125,'Detail Pipeline'!$AA:$AX,3,0))=0,"",(VLOOKUP($A125,'Detail Pipeline'!$AA:$AX,3,0)))</f>
        <v/>
      </c>
      <c r="F125" s="176" t="str">
        <f aca="false">IF((VLOOKUP($A125,'Detail Pipeline'!$AA:$AX,4,0))=0,"",(VLOOKUP($A125,'Detail Pipeline'!$AA:$AX,4,0)))</f>
        <v/>
      </c>
      <c r="G125" s="176" t="str">
        <f aca="false">IF((VLOOKUP($A125,'Detail Pipeline'!$AA:$AX,5,0))=0,"",(VLOOKUP($A125,'Detail Pipeline'!$AA:$AX,5,0)))</f>
        <v/>
      </c>
      <c r="H125" s="176" t="str">
        <f aca="false">IF((VLOOKUP($A125,'Detail Pipeline'!$AA:$AX,6,0))=0,"",(VLOOKUP($A125,'Detail Pipeline'!$AA:$AX,6,0)))</f>
        <v/>
      </c>
      <c r="I125" s="176" t="str">
        <f aca="false">IF((VLOOKUP($A125,'Detail Pipeline'!$AA:$AX,7,0))=0,"",(VLOOKUP($A125,'Detail Pipeline'!$AA:$AX,7,0)))</f>
        <v/>
      </c>
      <c r="J125" s="176" t="str">
        <f aca="false">IF((VLOOKUP($A125,'Detail Pipeline'!$AA:$AX,8,0))=0,"",(VLOOKUP($A125,'Detail Pipeline'!$AA:$AX,8,0)))</f>
        <v/>
      </c>
      <c r="K125" s="176" t="str">
        <f aca="false">IF((VLOOKUP($A125,'Detail Pipeline'!$AA:$AX,9,0))=0,"",(VLOOKUP($A125,'Detail Pipeline'!$AA:$AX,9,0)))</f>
        <v/>
      </c>
      <c r="L125" s="176" t="str">
        <f aca="false">IF((VLOOKUP($A125,'Detail Pipeline'!$AA:$AX,10,0))=0,"",(VLOOKUP($A125,'Detail Pipeline'!$AA:$AX,10,0)))</f>
        <v/>
      </c>
      <c r="M125" s="176" t="str">
        <f aca="false">IF((VLOOKUP($A125,'Detail Pipeline'!$AA:$AX,11,0))=0,"",(VLOOKUP($A125,'Detail Pipeline'!$AA:$AX,11,0)))</f>
        <v/>
      </c>
      <c r="N125" s="176" t="str">
        <f aca="false">IF((VLOOKUP($A125,'Detail Pipeline'!$AA:$AX,12,0))=0,"",(VLOOKUP($A125,'Detail Pipeline'!$AA:$AX,12,0)))</f>
        <v/>
      </c>
      <c r="O125" s="176" t="str">
        <f aca="false">IF((VLOOKUP($A125,'Detail Pipeline'!$AA:$AX,13,0))=0,"",(VLOOKUP($A125,'Detail Pipeline'!$AA:$AX,13,0)))</f>
        <v/>
      </c>
      <c r="P125" s="176" t="str">
        <f aca="false">IF((VLOOKUP($A125,'Detail Pipeline'!$AA:$AX,14,0))=0,"",(VLOOKUP($A125,'Detail Pipeline'!$AA:$AX,14,0)))</f>
        <v/>
      </c>
      <c r="Q125" s="176" t="str">
        <f aca="false">IF((VLOOKUP($A125,'Detail Pipeline'!$AA:$AX,15,0))=0,"",(VLOOKUP($A125,'Detail Pipeline'!$AA:$AX,15,0)))</f>
        <v/>
      </c>
      <c r="R125" s="176" t="str">
        <f aca="false">IF((VLOOKUP($A125,'Detail Pipeline'!$AA:$AX,16,0))=0,"",(VLOOKUP($A125,'Detail Pipeline'!$AA:$AX,16,0)))</f>
        <v/>
      </c>
      <c r="S125" s="176" t="str">
        <f aca="false">IF((VLOOKUP($A125,Contacts!$AA:$AX,5,0))=0,"",(VLOOKUP($A125,Contacts!$AA:$AX,5,0)))</f>
        <v/>
      </c>
      <c r="T125" s="176" t="str">
        <f aca="false">IF((VLOOKUP($A125,Contacts!$AA:$AX,6,0))=0,"",(VLOOKUP($A125,Contacts!$AA:$AX,6,0)))</f>
        <v/>
      </c>
      <c r="U125" s="176" t="str">
        <f aca="false">IF((VLOOKUP($A125,Contacts!$AA:$AX,7,0))=0,"",(VLOOKUP($A125,Contacts!$AA:$AX,7,0)))</f>
        <v/>
      </c>
      <c r="V125" s="176" t="str">
        <f aca="false">IF((VLOOKUP($A125,Contacts!$AA:$AX,8,0))=0,"",(VLOOKUP($A125,Contacts!$AA:$AX,8,0)))</f>
        <v/>
      </c>
      <c r="W125" s="176" t="str">
        <f aca="false">IF((VLOOKUP($A125,Contacts!$AA:$AX,9,0))=0,"",(VLOOKUP($A125,Contacts!$AA:$AX,9,0)))</f>
        <v/>
      </c>
      <c r="X125" s="176" t="str">
        <f aca="false">IF((VLOOKUP($A125,Contacts!$AA:$AX,10,0))=0,"",(VLOOKUP($A125,Contacts!$AA:$AX,10,0)))</f>
        <v/>
      </c>
      <c r="Y125" s="176" t="str">
        <f aca="false">IF((VLOOKUP($A125,Contacts!$AA:$AX,11,0))=0,"",(VLOOKUP($A125,Contacts!$AA:$AX,11,0)))</f>
        <v/>
      </c>
    </row>
    <row r="126" customFormat="false" ht="12.75" hidden="false" customHeight="false" outlineLevel="0" collapsed="false">
      <c r="A126" s="78" t="s">
        <v>845</v>
      </c>
      <c r="B126" s="175" t="n">
        <f aca="false">'Detail Pipeline'!$AB$3</f>
        <v>37033.4099255787</v>
      </c>
      <c r="C126" s="175" t="str">
        <f aca="false">$C$112</f>
        <v>METALS</v>
      </c>
      <c r="D126" s="176" t="str">
        <f aca="false">IF((VLOOKUP($A126,'Detail Pipeline'!$AA:$AX,2,0))=0,"",(VLOOKUP($A126,'Detail Pipeline'!$AA:$AX,2,0)))</f>
        <v/>
      </c>
      <c r="E126" s="176" t="str">
        <f aca="false">IF((VLOOKUP($A126,'Detail Pipeline'!$AA:$AX,3,0))=0,"",(VLOOKUP($A126,'Detail Pipeline'!$AA:$AX,3,0)))</f>
        <v/>
      </c>
      <c r="F126" s="176" t="str">
        <f aca="false">IF((VLOOKUP($A126,'Detail Pipeline'!$AA:$AX,4,0))=0,"",(VLOOKUP($A126,'Detail Pipeline'!$AA:$AX,4,0)))</f>
        <v/>
      </c>
      <c r="G126" s="176" t="str">
        <f aca="false">IF((VLOOKUP($A126,'Detail Pipeline'!$AA:$AX,5,0))=0,"",(VLOOKUP($A126,'Detail Pipeline'!$AA:$AX,5,0)))</f>
        <v/>
      </c>
      <c r="H126" s="176" t="str">
        <f aca="false">IF((VLOOKUP($A126,'Detail Pipeline'!$AA:$AX,6,0))=0,"",(VLOOKUP($A126,'Detail Pipeline'!$AA:$AX,6,0)))</f>
        <v/>
      </c>
      <c r="I126" s="176" t="str">
        <f aca="false">IF((VLOOKUP($A126,'Detail Pipeline'!$AA:$AX,7,0))=0,"",(VLOOKUP($A126,'Detail Pipeline'!$AA:$AX,7,0)))</f>
        <v/>
      </c>
      <c r="J126" s="176" t="str">
        <f aca="false">IF((VLOOKUP($A126,'Detail Pipeline'!$AA:$AX,8,0))=0,"",(VLOOKUP($A126,'Detail Pipeline'!$AA:$AX,8,0)))</f>
        <v/>
      </c>
      <c r="K126" s="176" t="str">
        <f aca="false">IF((VLOOKUP($A126,'Detail Pipeline'!$AA:$AX,9,0))=0,"",(VLOOKUP($A126,'Detail Pipeline'!$AA:$AX,9,0)))</f>
        <v/>
      </c>
      <c r="L126" s="176" t="str">
        <f aca="false">IF((VLOOKUP($A126,'Detail Pipeline'!$AA:$AX,10,0))=0,"",(VLOOKUP($A126,'Detail Pipeline'!$AA:$AX,10,0)))</f>
        <v/>
      </c>
      <c r="M126" s="176" t="str">
        <f aca="false">IF((VLOOKUP($A126,'Detail Pipeline'!$AA:$AX,11,0))=0,"",(VLOOKUP($A126,'Detail Pipeline'!$AA:$AX,11,0)))</f>
        <v/>
      </c>
      <c r="N126" s="176" t="str">
        <f aca="false">IF((VLOOKUP($A126,'Detail Pipeline'!$AA:$AX,12,0))=0,"",(VLOOKUP($A126,'Detail Pipeline'!$AA:$AX,12,0)))</f>
        <v/>
      </c>
      <c r="O126" s="176" t="str">
        <f aca="false">IF((VLOOKUP($A126,'Detail Pipeline'!$AA:$AX,13,0))=0,"",(VLOOKUP($A126,'Detail Pipeline'!$AA:$AX,13,0)))</f>
        <v/>
      </c>
      <c r="P126" s="176" t="str">
        <f aca="false">IF((VLOOKUP($A126,'Detail Pipeline'!$AA:$AX,14,0))=0,"",(VLOOKUP($A126,'Detail Pipeline'!$AA:$AX,14,0)))</f>
        <v/>
      </c>
      <c r="Q126" s="176" t="str">
        <f aca="false">IF((VLOOKUP($A126,'Detail Pipeline'!$AA:$AX,15,0))=0,"",(VLOOKUP($A126,'Detail Pipeline'!$AA:$AX,15,0)))</f>
        <v/>
      </c>
      <c r="R126" s="176" t="str">
        <f aca="false">IF((VLOOKUP($A126,'Detail Pipeline'!$AA:$AX,16,0))=0,"",(VLOOKUP($A126,'Detail Pipeline'!$AA:$AX,16,0)))</f>
        <v/>
      </c>
      <c r="S126" s="176" t="str">
        <f aca="false">IF((VLOOKUP($A126,Contacts!$AA:$AX,5,0))=0,"",(VLOOKUP($A126,Contacts!$AA:$AX,5,0)))</f>
        <v/>
      </c>
      <c r="T126" s="176" t="str">
        <f aca="false">IF((VLOOKUP($A126,Contacts!$AA:$AX,6,0))=0,"",(VLOOKUP($A126,Contacts!$AA:$AX,6,0)))</f>
        <v/>
      </c>
      <c r="U126" s="176" t="str">
        <f aca="false">IF((VLOOKUP($A126,Contacts!$AA:$AX,7,0))=0,"",(VLOOKUP($A126,Contacts!$AA:$AX,7,0)))</f>
        <v/>
      </c>
      <c r="V126" s="176" t="str">
        <f aca="false">IF((VLOOKUP($A126,Contacts!$AA:$AX,8,0))=0,"",(VLOOKUP($A126,Contacts!$AA:$AX,8,0)))</f>
        <v/>
      </c>
      <c r="W126" s="176" t="str">
        <f aca="false">IF((VLOOKUP($A126,Contacts!$AA:$AX,9,0))=0,"",(VLOOKUP($A126,Contacts!$AA:$AX,9,0)))</f>
        <v/>
      </c>
      <c r="X126" s="176" t="str">
        <f aca="false">IF((VLOOKUP($A126,Contacts!$AA:$AX,10,0))=0,"",(VLOOKUP($A126,Contacts!$AA:$AX,10,0)))</f>
        <v/>
      </c>
      <c r="Y126" s="176" t="str">
        <f aca="false">IF((VLOOKUP($A126,Contacts!$AA:$AX,11,0))=0,"",(VLOOKUP($A126,Contacts!$AA:$AX,11,0)))</f>
        <v/>
      </c>
    </row>
    <row r="127" customFormat="false" ht="12.75" hidden="false" customHeight="false" outlineLevel="0" collapsed="false">
      <c r="A127" s="78" t="s">
        <v>846</v>
      </c>
      <c r="B127" s="175" t="n">
        <f aca="false">'Detail Pipeline'!$AB$3</f>
        <v>37033.4099255787</v>
      </c>
      <c r="C127" s="175" t="str">
        <f aca="false">$C$112</f>
        <v>METALS</v>
      </c>
      <c r="D127" s="176" t="str">
        <f aca="false">IF((VLOOKUP($A127,'Detail Pipeline'!$AA:$AX,2,0))=0,"",(VLOOKUP($A127,'Detail Pipeline'!$AA:$AX,2,0)))</f>
        <v/>
      </c>
      <c r="E127" s="176" t="str">
        <f aca="false">IF((VLOOKUP($A127,'Detail Pipeline'!$AA:$AX,3,0))=0,"",(VLOOKUP($A127,'Detail Pipeline'!$AA:$AX,3,0)))</f>
        <v/>
      </c>
      <c r="F127" s="176" t="str">
        <f aca="false">IF((VLOOKUP($A127,'Detail Pipeline'!$AA:$AX,4,0))=0,"",(VLOOKUP($A127,'Detail Pipeline'!$AA:$AX,4,0)))</f>
        <v/>
      </c>
      <c r="G127" s="176" t="str">
        <f aca="false">IF((VLOOKUP($A127,'Detail Pipeline'!$AA:$AX,5,0))=0,"",(VLOOKUP($A127,'Detail Pipeline'!$AA:$AX,5,0)))</f>
        <v/>
      </c>
      <c r="H127" s="176" t="str">
        <f aca="false">IF((VLOOKUP($A127,'Detail Pipeline'!$AA:$AX,6,0))=0,"",(VLOOKUP($A127,'Detail Pipeline'!$AA:$AX,6,0)))</f>
        <v/>
      </c>
      <c r="I127" s="176" t="str">
        <f aca="false">IF((VLOOKUP($A127,'Detail Pipeline'!$AA:$AX,7,0))=0,"",(VLOOKUP($A127,'Detail Pipeline'!$AA:$AX,7,0)))</f>
        <v/>
      </c>
      <c r="J127" s="176" t="str">
        <f aca="false">IF((VLOOKUP($A127,'Detail Pipeline'!$AA:$AX,8,0))=0,"",(VLOOKUP($A127,'Detail Pipeline'!$AA:$AX,8,0)))</f>
        <v/>
      </c>
      <c r="K127" s="176" t="str">
        <f aca="false">IF((VLOOKUP($A127,'Detail Pipeline'!$AA:$AX,9,0))=0,"",(VLOOKUP($A127,'Detail Pipeline'!$AA:$AX,9,0)))</f>
        <v/>
      </c>
      <c r="L127" s="176" t="str">
        <f aca="false">IF((VLOOKUP($A127,'Detail Pipeline'!$AA:$AX,10,0))=0,"",(VLOOKUP($A127,'Detail Pipeline'!$AA:$AX,10,0)))</f>
        <v/>
      </c>
      <c r="M127" s="176" t="str">
        <f aca="false">IF((VLOOKUP($A127,'Detail Pipeline'!$AA:$AX,11,0))=0,"",(VLOOKUP($A127,'Detail Pipeline'!$AA:$AX,11,0)))</f>
        <v/>
      </c>
      <c r="N127" s="176" t="str">
        <f aca="false">IF((VLOOKUP($A127,'Detail Pipeline'!$AA:$AX,12,0))=0,"",(VLOOKUP($A127,'Detail Pipeline'!$AA:$AX,12,0)))</f>
        <v/>
      </c>
      <c r="O127" s="176" t="str">
        <f aca="false">IF((VLOOKUP($A127,'Detail Pipeline'!$AA:$AX,13,0))=0,"",(VLOOKUP($A127,'Detail Pipeline'!$AA:$AX,13,0)))</f>
        <v/>
      </c>
      <c r="P127" s="176" t="str">
        <f aca="false">IF((VLOOKUP($A127,'Detail Pipeline'!$AA:$AX,14,0))=0,"",(VLOOKUP($A127,'Detail Pipeline'!$AA:$AX,14,0)))</f>
        <v/>
      </c>
      <c r="Q127" s="176" t="str">
        <f aca="false">IF((VLOOKUP($A127,'Detail Pipeline'!$AA:$AX,15,0))=0,"",(VLOOKUP($A127,'Detail Pipeline'!$AA:$AX,15,0)))</f>
        <v/>
      </c>
      <c r="R127" s="176" t="str">
        <f aca="false">IF((VLOOKUP($A127,'Detail Pipeline'!$AA:$AX,16,0))=0,"",(VLOOKUP($A127,'Detail Pipeline'!$AA:$AX,16,0)))</f>
        <v/>
      </c>
      <c r="S127" s="176" t="str">
        <f aca="false">IF((VLOOKUP($A127,Contacts!$AA:$AX,5,0))=0,"",(VLOOKUP($A127,Contacts!$AA:$AX,5,0)))</f>
        <v/>
      </c>
      <c r="T127" s="176" t="str">
        <f aca="false">IF((VLOOKUP($A127,Contacts!$AA:$AX,6,0))=0,"",(VLOOKUP($A127,Contacts!$AA:$AX,6,0)))</f>
        <v/>
      </c>
      <c r="U127" s="176" t="str">
        <f aca="false">IF((VLOOKUP($A127,Contacts!$AA:$AX,7,0))=0,"",(VLOOKUP($A127,Contacts!$AA:$AX,7,0)))</f>
        <v/>
      </c>
      <c r="V127" s="176" t="str">
        <f aca="false">IF((VLOOKUP($A127,Contacts!$AA:$AX,8,0))=0,"",(VLOOKUP($A127,Contacts!$AA:$AX,8,0)))</f>
        <v/>
      </c>
      <c r="W127" s="176" t="str">
        <f aca="false">IF((VLOOKUP($A127,Contacts!$AA:$AX,9,0))=0,"",(VLOOKUP($A127,Contacts!$AA:$AX,9,0)))</f>
        <v/>
      </c>
      <c r="X127" s="176" t="str">
        <f aca="false">IF((VLOOKUP($A127,Contacts!$AA:$AX,10,0))=0,"",(VLOOKUP($A127,Contacts!$AA:$AX,10,0)))</f>
        <v/>
      </c>
      <c r="Y127" s="176" t="str">
        <f aca="false">IF((VLOOKUP($A127,Contacts!$AA:$AX,11,0))=0,"",(VLOOKUP($A127,Contacts!$AA:$AX,11,0)))</f>
        <v/>
      </c>
    </row>
    <row r="128" customFormat="false" ht="12.75" hidden="false" customHeight="false" outlineLevel="0" collapsed="false">
      <c r="A128" s="78" t="s">
        <v>847</v>
      </c>
      <c r="B128" s="175" t="n">
        <f aca="false">'Detail Pipeline'!$AB$3</f>
        <v>37033.4099255787</v>
      </c>
      <c r="C128" s="175" t="str">
        <f aca="false">$C$112</f>
        <v>METALS</v>
      </c>
      <c r="D128" s="176" t="str">
        <f aca="false">IF((VLOOKUP($A128,'Detail Pipeline'!$AA:$AX,2,0))=0,"",(VLOOKUP($A128,'Detail Pipeline'!$AA:$AX,2,0)))</f>
        <v/>
      </c>
      <c r="E128" s="176" t="str">
        <f aca="false">IF((VLOOKUP($A128,'Detail Pipeline'!$AA:$AX,3,0))=0,"",(VLOOKUP($A128,'Detail Pipeline'!$AA:$AX,3,0)))</f>
        <v/>
      </c>
      <c r="F128" s="176" t="str">
        <f aca="false">IF((VLOOKUP($A128,'Detail Pipeline'!$AA:$AX,4,0))=0,"",(VLOOKUP($A128,'Detail Pipeline'!$AA:$AX,4,0)))</f>
        <v/>
      </c>
      <c r="G128" s="176" t="str">
        <f aca="false">IF((VLOOKUP($A128,'Detail Pipeline'!$AA:$AX,5,0))=0,"",(VLOOKUP($A128,'Detail Pipeline'!$AA:$AX,5,0)))</f>
        <v/>
      </c>
      <c r="H128" s="176" t="str">
        <f aca="false">IF((VLOOKUP($A128,'Detail Pipeline'!$AA:$AX,6,0))=0,"",(VLOOKUP($A128,'Detail Pipeline'!$AA:$AX,6,0)))</f>
        <v/>
      </c>
      <c r="I128" s="176" t="str">
        <f aca="false">IF((VLOOKUP($A128,'Detail Pipeline'!$AA:$AX,7,0))=0,"",(VLOOKUP($A128,'Detail Pipeline'!$AA:$AX,7,0)))</f>
        <v/>
      </c>
      <c r="J128" s="176" t="str">
        <f aca="false">IF((VLOOKUP($A128,'Detail Pipeline'!$AA:$AX,8,0))=0,"",(VLOOKUP($A128,'Detail Pipeline'!$AA:$AX,8,0)))</f>
        <v/>
      </c>
      <c r="K128" s="176" t="str">
        <f aca="false">IF((VLOOKUP($A128,'Detail Pipeline'!$AA:$AX,9,0))=0,"",(VLOOKUP($A128,'Detail Pipeline'!$AA:$AX,9,0)))</f>
        <v/>
      </c>
      <c r="L128" s="176" t="str">
        <f aca="false">IF((VLOOKUP($A128,'Detail Pipeline'!$AA:$AX,10,0))=0,"",(VLOOKUP($A128,'Detail Pipeline'!$AA:$AX,10,0)))</f>
        <v/>
      </c>
      <c r="M128" s="176" t="str">
        <f aca="false">IF((VLOOKUP($A128,'Detail Pipeline'!$AA:$AX,11,0))=0,"",(VLOOKUP($A128,'Detail Pipeline'!$AA:$AX,11,0)))</f>
        <v/>
      </c>
      <c r="N128" s="176" t="str">
        <f aca="false">IF((VLOOKUP($A128,'Detail Pipeline'!$AA:$AX,12,0))=0,"",(VLOOKUP($A128,'Detail Pipeline'!$AA:$AX,12,0)))</f>
        <v/>
      </c>
      <c r="O128" s="176" t="str">
        <f aca="false">IF((VLOOKUP($A128,'Detail Pipeline'!$AA:$AX,13,0))=0,"",(VLOOKUP($A128,'Detail Pipeline'!$AA:$AX,13,0)))</f>
        <v/>
      </c>
      <c r="P128" s="176" t="str">
        <f aca="false">IF((VLOOKUP($A128,'Detail Pipeline'!$AA:$AX,14,0))=0,"",(VLOOKUP($A128,'Detail Pipeline'!$AA:$AX,14,0)))</f>
        <v/>
      </c>
      <c r="Q128" s="176" t="str">
        <f aca="false">IF((VLOOKUP($A128,'Detail Pipeline'!$AA:$AX,15,0))=0,"",(VLOOKUP($A128,'Detail Pipeline'!$AA:$AX,15,0)))</f>
        <v/>
      </c>
      <c r="R128" s="176" t="str">
        <f aca="false">IF((VLOOKUP($A128,'Detail Pipeline'!$AA:$AX,16,0))=0,"",(VLOOKUP($A128,'Detail Pipeline'!$AA:$AX,16,0)))</f>
        <v/>
      </c>
      <c r="S128" s="176" t="str">
        <f aca="false">IF((VLOOKUP($A128,Contacts!$AA:$AX,5,0))=0,"",(VLOOKUP($A128,Contacts!$AA:$AX,5,0)))</f>
        <v/>
      </c>
      <c r="T128" s="176" t="str">
        <f aca="false">IF((VLOOKUP($A128,Contacts!$AA:$AX,6,0))=0,"",(VLOOKUP($A128,Contacts!$AA:$AX,6,0)))</f>
        <v/>
      </c>
      <c r="U128" s="176" t="str">
        <f aca="false">IF((VLOOKUP($A128,Contacts!$AA:$AX,7,0))=0,"",(VLOOKUP($A128,Contacts!$AA:$AX,7,0)))</f>
        <v/>
      </c>
      <c r="V128" s="176" t="str">
        <f aca="false">IF((VLOOKUP($A128,Contacts!$AA:$AX,8,0))=0,"",(VLOOKUP($A128,Contacts!$AA:$AX,8,0)))</f>
        <v/>
      </c>
      <c r="W128" s="176" t="str">
        <f aca="false">IF((VLOOKUP($A128,Contacts!$AA:$AX,9,0))=0,"",(VLOOKUP($A128,Contacts!$AA:$AX,9,0)))</f>
        <v/>
      </c>
      <c r="X128" s="176" t="str">
        <f aca="false">IF((VLOOKUP($A128,Contacts!$AA:$AX,10,0))=0,"",(VLOOKUP($A128,Contacts!$AA:$AX,10,0)))</f>
        <v/>
      </c>
      <c r="Y128" s="176" t="str">
        <f aca="false">IF((VLOOKUP($A128,Contacts!$AA:$AX,11,0))=0,"",(VLOOKUP($A128,Contacts!$AA:$AX,11,0)))</f>
        <v/>
      </c>
    </row>
    <row r="129" customFormat="false" ht="12.75" hidden="false" customHeight="false" outlineLevel="0" collapsed="false">
      <c r="A129" s="78" t="s">
        <v>848</v>
      </c>
      <c r="B129" s="175" t="n">
        <f aca="false">'Detail Pipeline'!$AB$3</f>
        <v>37033.4099255787</v>
      </c>
      <c r="C129" s="175" t="str">
        <f aca="false">$C$112</f>
        <v>METALS</v>
      </c>
      <c r="D129" s="176" t="str">
        <f aca="false">IF((VLOOKUP($A129,'Detail Pipeline'!$AA:$AX,2,0))=0,"",(VLOOKUP($A129,'Detail Pipeline'!$AA:$AX,2,0)))</f>
        <v/>
      </c>
      <c r="E129" s="176" t="str">
        <f aca="false">IF((VLOOKUP($A129,'Detail Pipeline'!$AA:$AX,3,0))=0,"",(VLOOKUP($A129,'Detail Pipeline'!$AA:$AX,3,0)))</f>
        <v/>
      </c>
      <c r="F129" s="176" t="str">
        <f aca="false">IF((VLOOKUP($A129,'Detail Pipeline'!$AA:$AX,4,0))=0,"",(VLOOKUP($A129,'Detail Pipeline'!$AA:$AX,4,0)))</f>
        <v/>
      </c>
      <c r="G129" s="176" t="str">
        <f aca="false">IF((VLOOKUP($A129,'Detail Pipeline'!$AA:$AX,5,0))=0,"",(VLOOKUP($A129,'Detail Pipeline'!$AA:$AX,5,0)))</f>
        <v/>
      </c>
      <c r="H129" s="176" t="str">
        <f aca="false">IF((VLOOKUP($A129,'Detail Pipeline'!$AA:$AX,6,0))=0,"",(VLOOKUP($A129,'Detail Pipeline'!$AA:$AX,6,0)))</f>
        <v/>
      </c>
      <c r="I129" s="176" t="str">
        <f aca="false">IF((VLOOKUP($A129,'Detail Pipeline'!$AA:$AX,7,0))=0,"",(VLOOKUP($A129,'Detail Pipeline'!$AA:$AX,7,0)))</f>
        <v/>
      </c>
      <c r="J129" s="176" t="str">
        <f aca="false">IF((VLOOKUP($A129,'Detail Pipeline'!$AA:$AX,8,0))=0,"",(VLOOKUP($A129,'Detail Pipeline'!$AA:$AX,8,0)))</f>
        <v/>
      </c>
      <c r="K129" s="176" t="str">
        <f aca="false">IF((VLOOKUP($A129,'Detail Pipeline'!$AA:$AX,9,0))=0,"",(VLOOKUP($A129,'Detail Pipeline'!$AA:$AX,9,0)))</f>
        <v/>
      </c>
      <c r="L129" s="176" t="str">
        <f aca="false">IF((VLOOKUP($A129,'Detail Pipeline'!$AA:$AX,10,0))=0,"",(VLOOKUP($A129,'Detail Pipeline'!$AA:$AX,10,0)))</f>
        <v/>
      </c>
      <c r="M129" s="176" t="str">
        <f aca="false">IF((VLOOKUP($A129,'Detail Pipeline'!$AA:$AX,11,0))=0,"",(VLOOKUP($A129,'Detail Pipeline'!$AA:$AX,11,0)))</f>
        <v/>
      </c>
      <c r="N129" s="176" t="str">
        <f aca="false">IF((VLOOKUP($A129,'Detail Pipeline'!$AA:$AX,12,0))=0,"",(VLOOKUP($A129,'Detail Pipeline'!$AA:$AX,12,0)))</f>
        <v/>
      </c>
      <c r="O129" s="176" t="str">
        <f aca="false">IF((VLOOKUP($A129,'Detail Pipeline'!$AA:$AX,13,0))=0,"",(VLOOKUP($A129,'Detail Pipeline'!$AA:$AX,13,0)))</f>
        <v/>
      </c>
      <c r="P129" s="176" t="str">
        <f aca="false">IF((VLOOKUP($A129,'Detail Pipeline'!$AA:$AX,14,0))=0,"",(VLOOKUP($A129,'Detail Pipeline'!$AA:$AX,14,0)))</f>
        <v/>
      </c>
      <c r="Q129" s="176" t="str">
        <f aca="false">IF((VLOOKUP($A129,'Detail Pipeline'!$AA:$AX,15,0))=0,"",(VLOOKUP($A129,'Detail Pipeline'!$AA:$AX,15,0)))</f>
        <v/>
      </c>
      <c r="R129" s="176" t="str">
        <f aca="false">IF((VLOOKUP($A129,'Detail Pipeline'!$AA:$AX,16,0))=0,"",(VLOOKUP($A129,'Detail Pipeline'!$AA:$AX,16,0)))</f>
        <v/>
      </c>
      <c r="S129" s="176" t="str">
        <f aca="false">IF((VLOOKUP($A129,Contacts!$AA:$AX,5,0))=0,"",(VLOOKUP($A129,Contacts!$AA:$AX,5,0)))</f>
        <v/>
      </c>
      <c r="T129" s="176" t="str">
        <f aca="false">IF((VLOOKUP($A129,Contacts!$AA:$AX,6,0))=0,"",(VLOOKUP($A129,Contacts!$AA:$AX,6,0)))</f>
        <v/>
      </c>
      <c r="U129" s="176" t="str">
        <f aca="false">IF((VLOOKUP($A129,Contacts!$AA:$AX,7,0))=0,"",(VLOOKUP($A129,Contacts!$AA:$AX,7,0)))</f>
        <v/>
      </c>
      <c r="V129" s="176" t="str">
        <f aca="false">IF((VLOOKUP($A129,Contacts!$AA:$AX,8,0))=0,"",(VLOOKUP($A129,Contacts!$AA:$AX,8,0)))</f>
        <v/>
      </c>
      <c r="W129" s="176" t="str">
        <f aca="false">IF((VLOOKUP($A129,Contacts!$AA:$AX,9,0))=0,"",(VLOOKUP($A129,Contacts!$AA:$AX,9,0)))</f>
        <v/>
      </c>
      <c r="X129" s="176" t="str">
        <f aca="false">IF((VLOOKUP($A129,Contacts!$AA:$AX,10,0))=0,"",(VLOOKUP($A129,Contacts!$AA:$AX,10,0)))</f>
        <v/>
      </c>
      <c r="Y129" s="176" t="str">
        <f aca="false">IF((VLOOKUP($A129,Contacts!$AA:$AX,11,0))=0,"",(VLOOKUP($A129,Contacts!$AA:$AX,11,0)))</f>
        <v/>
      </c>
    </row>
    <row r="130" customFormat="false" ht="12.75" hidden="false" customHeight="false" outlineLevel="0" collapsed="false">
      <c r="A130" s="78" t="s">
        <v>849</v>
      </c>
      <c r="B130" s="175" t="n">
        <f aca="false">'Detail Pipeline'!$AB$3</f>
        <v>37033.4099255787</v>
      </c>
      <c r="C130" s="175" t="str">
        <f aca="false">$C$112</f>
        <v>METALS</v>
      </c>
      <c r="D130" s="176" t="str">
        <f aca="false">IF((VLOOKUP($A130,'Detail Pipeline'!$AA:$AX,2,0))=0,"",(VLOOKUP($A130,'Detail Pipeline'!$AA:$AX,2,0)))</f>
        <v/>
      </c>
      <c r="E130" s="176" t="str">
        <f aca="false">IF((VLOOKUP($A130,'Detail Pipeline'!$AA:$AX,3,0))=0,"",(VLOOKUP($A130,'Detail Pipeline'!$AA:$AX,3,0)))</f>
        <v/>
      </c>
      <c r="F130" s="176" t="str">
        <f aca="false">IF((VLOOKUP($A130,'Detail Pipeline'!$AA:$AX,4,0))=0,"",(VLOOKUP($A130,'Detail Pipeline'!$AA:$AX,4,0)))</f>
        <v/>
      </c>
      <c r="G130" s="176" t="str">
        <f aca="false">IF((VLOOKUP($A130,'Detail Pipeline'!$AA:$AX,5,0))=0,"",(VLOOKUP($A130,'Detail Pipeline'!$AA:$AX,5,0)))</f>
        <v/>
      </c>
      <c r="H130" s="176" t="str">
        <f aca="false">IF((VLOOKUP($A130,'Detail Pipeline'!$AA:$AX,6,0))=0,"",(VLOOKUP($A130,'Detail Pipeline'!$AA:$AX,6,0)))</f>
        <v/>
      </c>
      <c r="I130" s="176" t="str">
        <f aca="false">IF((VLOOKUP($A130,'Detail Pipeline'!$AA:$AX,7,0))=0,"",(VLOOKUP($A130,'Detail Pipeline'!$AA:$AX,7,0)))</f>
        <v/>
      </c>
      <c r="J130" s="176" t="str">
        <f aca="false">IF((VLOOKUP($A130,'Detail Pipeline'!$AA:$AX,8,0))=0,"",(VLOOKUP($A130,'Detail Pipeline'!$AA:$AX,8,0)))</f>
        <v/>
      </c>
      <c r="K130" s="176" t="str">
        <f aca="false">IF((VLOOKUP($A130,'Detail Pipeline'!$AA:$AX,9,0))=0,"",(VLOOKUP($A130,'Detail Pipeline'!$AA:$AX,9,0)))</f>
        <v/>
      </c>
      <c r="L130" s="176" t="str">
        <f aca="false">IF((VLOOKUP($A130,'Detail Pipeline'!$AA:$AX,10,0))=0,"",(VLOOKUP($A130,'Detail Pipeline'!$AA:$AX,10,0)))</f>
        <v/>
      </c>
      <c r="M130" s="176" t="str">
        <f aca="false">IF((VLOOKUP($A130,'Detail Pipeline'!$AA:$AX,11,0))=0,"",(VLOOKUP($A130,'Detail Pipeline'!$AA:$AX,11,0)))</f>
        <v/>
      </c>
      <c r="N130" s="176" t="str">
        <f aca="false">IF((VLOOKUP($A130,'Detail Pipeline'!$AA:$AX,12,0))=0,"",(VLOOKUP($A130,'Detail Pipeline'!$AA:$AX,12,0)))</f>
        <v/>
      </c>
      <c r="O130" s="176" t="str">
        <f aca="false">IF((VLOOKUP($A130,'Detail Pipeline'!$AA:$AX,13,0))=0,"",(VLOOKUP($A130,'Detail Pipeline'!$AA:$AX,13,0)))</f>
        <v/>
      </c>
      <c r="P130" s="176" t="str">
        <f aca="false">IF((VLOOKUP($A130,'Detail Pipeline'!$AA:$AX,14,0))=0,"",(VLOOKUP($A130,'Detail Pipeline'!$AA:$AX,14,0)))</f>
        <v/>
      </c>
      <c r="Q130" s="176" t="str">
        <f aca="false">IF((VLOOKUP($A130,'Detail Pipeline'!$AA:$AX,15,0))=0,"",(VLOOKUP($A130,'Detail Pipeline'!$AA:$AX,15,0)))</f>
        <v/>
      </c>
      <c r="R130" s="176" t="str">
        <f aca="false">IF((VLOOKUP($A130,'Detail Pipeline'!$AA:$AX,16,0))=0,"",(VLOOKUP($A130,'Detail Pipeline'!$AA:$AX,16,0)))</f>
        <v/>
      </c>
      <c r="S130" s="176" t="str">
        <f aca="false">IF((VLOOKUP($A130,Contacts!$AA:$AX,5,0))=0,"",(VLOOKUP($A130,Contacts!$AA:$AX,5,0)))</f>
        <v/>
      </c>
      <c r="T130" s="176" t="str">
        <f aca="false">IF((VLOOKUP($A130,Contacts!$AA:$AX,6,0))=0,"",(VLOOKUP($A130,Contacts!$AA:$AX,6,0)))</f>
        <v/>
      </c>
      <c r="U130" s="176" t="str">
        <f aca="false">IF((VLOOKUP($A130,Contacts!$AA:$AX,7,0))=0,"",(VLOOKUP($A130,Contacts!$AA:$AX,7,0)))</f>
        <v/>
      </c>
      <c r="V130" s="176" t="str">
        <f aca="false">IF((VLOOKUP($A130,Contacts!$AA:$AX,8,0))=0,"",(VLOOKUP($A130,Contacts!$AA:$AX,8,0)))</f>
        <v/>
      </c>
      <c r="W130" s="176" t="str">
        <f aca="false">IF((VLOOKUP($A130,Contacts!$AA:$AX,9,0))=0,"",(VLOOKUP($A130,Contacts!$AA:$AX,9,0)))</f>
        <v/>
      </c>
      <c r="X130" s="176" t="str">
        <f aca="false">IF((VLOOKUP($A130,Contacts!$AA:$AX,10,0))=0,"",(VLOOKUP($A130,Contacts!$AA:$AX,10,0)))</f>
        <v/>
      </c>
      <c r="Y130" s="176" t="str">
        <f aca="false">IF((VLOOKUP($A130,Contacts!$AA:$AX,11,0))=0,"",(VLOOKUP($A130,Contacts!$AA:$AX,11,0)))</f>
        <v/>
      </c>
    </row>
    <row r="131" customFormat="false" ht="12.75" hidden="false" customHeight="false" outlineLevel="0" collapsed="false">
      <c r="A131" s="78" t="s">
        <v>850</v>
      </c>
      <c r="B131" s="175" t="n">
        <f aca="false">'Detail Pipeline'!$AB$3</f>
        <v>37033.4099255787</v>
      </c>
      <c r="C131" s="175" t="str">
        <f aca="false">$C$112</f>
        <v>METALS</v>
      </c>
      <c r="D131" s="176" t="str">
        <f aca="false">IF((VLOOKUP($A131,'Detail Pipeline'!$AA:$AX,2,0))=0,"",(VLOOKUP($A131,'Detail Pipeline'!$AA:$AX,2,0)))</f>
        <v/>
      </c>
      <c r="E131" s="176" t="str">
        <f aca="false">IF((VLOOKUP($A131,'Detail Pipeline'!$AA:$AX,3,0))=0,"",(VLOOKUP($A131,'Detail Pipeline'!$AA:$AX,3,0)))</f>
        <v/>
      </c>
      <c r="F131" s="176" t="str">
        <f aca="false">IF((VLOOKUP($A131,'Detail Pipeline'!$AA:$AX,4,0))=0,"",(VLOOKUP($A131,'Detail Pipeline'!$AA:$AX,4,0)))</f>
        <v/>
      </c>
      <c r="G131" s="176" t="str">
        <f aca="false">IF((VLOOKUP($A131,'Detail Pipeline'!$AA:$AX,5,0))=0,"",(VLOOKUP($A131,'Detail Pipeline'!$AA:$AX,5,0)))</f>
        <v/>
      </c>
      <c r="H131" s="176" t="str">
        <f aca="false">IF((VLOOKUP($A131,'Detail Pipeline'!$AA:$AX,6,0))=0,"",(VLOOKUP($A131,'Detail Pipeline'!$AA:$AX,6,0)))</f>
        <v/>
      </c>
      <c r="I131" s="176" t="str">
        <f aca="false">IF((VLOOKUP($A131,'Detail Pipeline'!$AA:$AX,7,0))=0,"",(VLOOKUP($A131,'Detail Pipeline'!$AA:$AX,7,0)))</f>
        <v/>
      </c>
      <c r="J131" s="176" t="str">
        <f aca="false">IF((VLOOKUP($A131,'Detail Pipeline'!$AA:$AX,8,0))=0,"",(VLOOKUP($A131,'Detail Pipeline'!$AA:$AX,8,0)))</f>
        <v/>
      </c>
      <c r="K131" s="176" t="str">
        <f aca="false">IF((VLOOKUP($A131,'Detail Pipeline'!$AA:$AX,9,0))=0,"",(VLOOKUP($A131,'Detail Pipeline'!$AA:$AX,9,0)))</f>
        <v/>
      </c>
      <c r="L131" s="176" t="str">
        <f aca="false">IF((VLOOKUP($A131,'Detail Pipeline'!$AA:$AX,10,0))=0,"",(VLOOKUP($A131,'Detail Pipeline'!$AA:$AX,10,0)))</f>
        <v/>
      </c>
      <c r="M131" s="176" t="str">
        <f aca="false">IF((VLOOKUP($A131,'Detail Pipeline'!$AA:$AX,11,0))=0,"",(VLOOKUP($A131,'Detail Pipeline'!$AA:$AX,11,0)))</f>
        <v/>
      </c>
      <c r="N131" s="176" t="str">
        <f aca="false">IF((VLOOKUP($A131,'Detail Pipeline'!$AA:$AX,12,0))=0,"",(VLOOKUP($A131,'Detail Pipeline'!$AA:$AX,12,0)))</f>
        <v/>
      </c>
      <c r="O131" s="176" t="str">
        <f aca="false">IF((VLOOKUP($A131,'Detail Pipeline'!$AA:$AX,13,0))=0,"",(VLOOKUP($A131,'Detail Pipeline'!$AA:$AX,13,0)))</f>
        <v/>
      </c>
      <c r="P131" s="176" t="str">
        <f aca="false">IF((VLOOKUP($A131,'Detail Pipeline'!$AA:$AX,14,0))=0,"",(VLOOKUP($A131,'Detail Pipeline'!$AA:$AX,14,0)))</f>
        <v/>
      </c>
      <c r="Q131" s="176" t="str">
        <f aca="false">IF((VLOOKUP($A131,'Detail Pipeline'!$AA:$AX,15,0))=0,"",(VLOOKUP($A131,'Detail Pipeline'!$AA:$AX,15,0)))</f>
        <v/>
      </c>
      <c r="R131" s="176" t="str">
        <f aca="false">IF((VLOOKUP($A131,'Detail Pipeline'!$AA:$AX,16,0))=0,"",(VLOOKUP($A131,'Detail Pipeline'!$AA:$AX,16,0)))</f>
        <v/>
      </c>
      <c r="S131" s="176" t="str">
        <f aca="false">IF((VLOOKUP($A131,Contacts!$AA:$AX,5,0))=0,"",(VLOOKUP($A131,Contacts!$AA:$AX,5,0)))</f>
        <v/>
      </c>
      <c r="T131" s="176" t="str">
        <f aca="false">IF((VLOOKUP($A131,Contacts!$AA:$AX,6,0))=0,"",(VLOOKUP($A131,Contacts!$AA:$AX,6,0)))</f>
        <v/>
      </c>
      <c r="U131" s="176" t="str">
        <f aca="false">IF((VLOOKUP($A131,Contacts!$AA:$AX,7,0))=0,"",(VLOOKUP($A131,Contacts!$AA:$AX,7,0)))</f>
        <v/>
      </c>
      <c r="V131" s="176" t="str">
        <f aca="false">IF((VLOOKUP($A131,Contacts!$AA:$AX,8,0))=0,"",(VLOOKUP($A131,Contacts!$AA:$AX,8,0)))</f>
        <v/>
      </c>
      <c r="W131" s="176" t="str">
        <f aca="false">IF((VLOOKUP($A131,Contacts!$AA:$AX,9,0))=0,"",(VLOOKUP($A131,Contacts!$AA:$AX,9,0)))</f>
        <v/>
      </c>
      <c r="X131" s="176" t="str">
        <f aca="false">IF((VLOOKUP($A131,Contacts!$AA:$AX,10,0))=0,"",(VLOOKUP($A131,Contacts!$AA:$AX,10,0)))</f>
        <v/>
      </c>
      <c r="Y131" s="176" t="str">
        <f aca="false">IF((VLOOKUP($A131,Contacts!$AA:$AX,11,0))=0,"",(VLOOKUP($A131,Contacts!$AA:$AX,11,0)))</f>
        <v/>
      </c>
    </row>
    <row r="132" customFormat="false" ht="12.75" hidden="false" customHeight="false" outlineLevel="0" collapsed="false">
      <c r="A132" s="78" t="s">
        <v>851</v>
      </c>
      <c r="B132" s="175" t="n">
        <f aca="false">'Detail Pipeline'!$AB$3</f>
        <v>37033.4099255787</v>
      </c>
      <c r="C132" s="175" t="str">
        <f aca="false">$C$112</f>
        <v>METALS</v>
      </c>
      <c r="D132" s="176" t="str">
        <f aca="false">IF((VLOOKUP($A132,'Detail Pipeline'!$AA:$AX,2,0))=0,"",(VLOOKUP($A132,'Detail Pipeline'!$AA:$AX,2,0)))</f>
        <v/>
      </c>
      <c r="E132" s="176" t="str">
        <f aca="false">IF((VLOOKUP($A132,'Detail Pipeline'!$AA:$AX,3,0))=0,"",(VLOOKUP($A132,'Detail Pipeline'!$AA:$AX,3,0)))</f>
        <v/>
      </c>
      <c r="F132" s="176" t="str">
        <f aca="false">IF((VLOOKUP($A132,'Detail Pipeline'!$AA:$AX,4,0))=0,"",(VLOOKUP($A132,'Detail Pipeline'!$AA:$AX,4,0)))</f>
        <v/>
      </c>
      <c r="G132" s="176" t="str">
        <f aca="false">IF((VLOOKUP($A132,'Detail Pipeline'!$AA:$AX,5,0))=0,"",(VLOOKUP($A132,'Detail Pipeline'!$AA:$AX,5,0)))</f>
        <v/>
      </c>
      <c r="H132" s="176" t="str">
        <f aca="false">IF((VLOOKUP($A132,'Detail Pipeline'!$AA:$AX,6,0))=0,"",(VLOOKUP($A132,'Detail Pipeline'!$AA:$AX,6,0)))</f>
        <v/>
      </c>
      <c r="I132" s="176" t="str">
        <f aca="false">IF((VLOOKUP($A132,'Detail Pipeline'!$AA:$AX,7,0))=0,"",(VLOOKUP($A132,'Detail Pipeline'!$AA:$AX,7,0)))</f>
        <v/>
      </c>
      <c r="J132" s="176" t="str">
        <f aca="false">IF((VLOOKUP($A132,'Detail Pipeline'!$AA:$AX,8,0))=0,"",(VLOOKUP($A132,'Detail Pipeline'!$AA:$AX,8,0)))</f>
        <v/>
      </c>
      <c r="K132" s="176" t="str">
        <f aca="false">IF((VLOOKUP($A132,'Detail Pipeline'!$AA:$AX,9,0))=0,"",(VLOOKUP($A132,'Detail Pipeline'!$AA:$AX,9,0)))</f>
        <v/>
      </c>
      <c r="L132" s="176" t="str">
        <f aca="false">IF((VLOOKUP($A132,'Detail Pipeline'!$AA:$AX,10,0))=0,"",(VLOOKUP($A132,'Detail Pipeline'!$AA:$AX,10,0)))</f>
        <v/>
      </c>
      <c r="M132" s="176" t="str">
        <f aca="false">IF((VLOOKUP($A132,'Detail Pipeline'!$AA:$AX,11,0))=0,"",(VLOOKUP($A132,'Detail Pipeline'!$AA:$AX,11,0)))</f>
        <v/>
      </c>
      <c r="N132" s="176" t="str">
        <f aca="false">IF((VLOOKUP($A132,'Detail Pipeline'!$AA:$AX,12,0))=0,"",(VLOOKUP($A132,'Detail Pipeline'!$AA:$AX,12,0)))</f>
        <v/>
      </c>
      <c r="O132" s="176" t="str">
        <f aca="false">IF((VLOOKUP($A132,'Detail Pipeline'!$AA:$AX,13,0))=0,"",(VLOOKUP($A132,'Detail Pipeline'!$AA:$AX,13,0)))</f>
        <v/>
      </c>
      <c r="P132" s="176" t="str">
        <f aca="false">IF((VLOOKUP($A132,'Detail Pipeline'!$AA:$AX,14,0))=0,"",(VLOOKUP($A132,'Detail Pipeline'!$AA:$AX,14,0)))</f>
        <v/>
      </c>
      <c r="Q132" s="176" t="str">
        <f aca="false">IF((VLOOKUP($A132,'Detail Pipeline'!$AA:$AX,15,0))=0,"",(VLOOKUP($A132,'Detail Pipeline'!$AA:$AX,15,0)))</f>
        <v/>
      </c>
      <c r="R132" s="176" t="str">
        <f aca="false">IF((VLOOKUP($A132,'Detail Pipeline'!$AA:$AX,16,0))=0,"",(VLOOKUP($A132,'Detail Pipeline'!$AA:$AX,16,0)))</f>
        <v/>
      </c>
      <c r="S132" s="176" t="str">
        <f aca="false">IF((VLOOKUP($A132,Contacts!$AA:$AX,5,0))=0,"",(VLOOKUP($A132,Contacts!$AA:$AX,5,0)))</f>
        <v/>
      </c>
      <c r="T132" s="176" t="str">
        <f aca="false">IF((VLOOKUP($A132,Contacts!$AA:$AX,6,0))=0,"",(VLOOKUP($A132,Contacts!$AA:$AX,6,0)))</f>
        <v/>
      </c>
      <c r="U132" s="176" t="str">
        <f aca="false">IF((VLOOKUP($A132,Contacts!$AA:$AX,7,0))=0,"",(VLOOKUP($A132,Contacts!$AA:$AX,7,0)))</f>
        <v/>
      </c>
      <c r="V132" s="176" t="str">
        <f aca="false">IF((VLOOKUP($A132,Contacts!$AA:$AX,8,0))=0,"",(VLOOKUP($A132,Contacts!$AA:$AX,8,0)))</f>
        <v/>
      </c>
      <c r="W132" s="176" t="str">
        <f aca="false">IF((VLOOKUP($A132,Contacts!$AA:$AX,9,0))=0,"",(VLOOKUP($A132,Contacts!$AA:$AX,9,0)))</f>
        <v/>
      </c>
      <c r="X132" s="176" t="str">
        <f aca="false">IF((VLOOKUP($A132,Contacts!$AA:$AX,10,0))=0,"",(VLOOKUP($A132,Contacts!$AA:$AX,10,0)))</f>
        <v/>
      </c>
      <c r="Y132" s="176" t="str">
        <f aca="false">IF((VLOOKUP($A132,Contacts!$AA:$AX,11,0))=0,"",(VLOOKUP($A132,Contacts!$AA:$AX,11,0)))</f>
        <v/>
      </c>
    </row>
    <row r="133" customFormat="false" ht="12.75" hidden="false" customHeight="false" outlineLevel="0" collapsed="false">
      <c r="A133" s="78" t="s">
        <v>852</v>
      </c>
      <c r="B133" s="175" t="n">
        <f aca="false">'Detail Pipeline'!$AB$3</f>
        <v>37033.4099255787</v>
      </c>
      <c r="C133" s="175" t="str">
        <f aca="false">$C$112</f>
        <v>METALS</v>
      </c>
      <c r="D133" s="176" t="str">
        <f aca="false">IF((VLOOKUP($A133,'Detail Pipeline'!$AA:$AX,2,0))=0,"",(VLOOKUP($A133,'Detail Pipeline'!$AA:$AX,2,0)))</f>
        <v/>
      </c>
      <c r="E133" s="176" t="str">
        <f aca="false">IF((VLOOKUP($A133,'Detail Pipeline'!$AA:$AX,3,0))=0,"",(VLOOKUP($A133,'Detail Pipeline'!$AA:$AX,3,0)))</f>
        <v/>
      </c>
      <c r="F133" s="176" t="str">
        <f aca="false">IF((VLOOKUP($A133,'Detail Pipeline'!$AA:$AX,4,0))=0,"",(VLOOKUP($A133,'Detail Pipeline'!$AA:$AX,4,0)))</f>
        <v/>
      </c>
      <c r="G133" s="176" t="str">
        <f aca="false">IF((VLOOKUP($A133,'Detail Pipeline'!$AA:$AX,5,0))=0,"",(VLOOKUP($A133,'Detail Pipeline'!$AA:$AX,5,0)))</f>
        <v/>
      </c>
      <c r="H133" s="176" t="str">
        <f aca="false">IF((VLOOKUP($A133,'Detail Pipeline'!$AA:$AX,6,0))=0,"",(VLOOKUP($A133,'Detail Pipeline'!$AA:$AX,6,0)))</f>
        <v/>
      </c>
      <c r="I133" s="176" t="str">
        <f aca="false">IF((VLOOKUP($A133,'Detail Pipeline'!$AA:$AX,7,0))=0,"",(VLOOKUP($A133,'Detail Pipeline'!$AA:$AX,7,0)))</f>
        <v/>
      </c>
      <c r="J133" s="176" t="str">
        <f aca="false">IF((VLOOKUP($A133,'Detail Pipeline'!$AA:$AX,8,0))=0,"",(VLOOKUP($A133,'Detail Pipeline'!$AA:$AX,8,0)))</f>
        <v/>
      </c>
      <c r="K133" s="176" t="str">
        <f aca="false">IF((VLOOKUP($A133,'Detail Pipeline'!$AA:$AX,9,0))=0,"",(VLOOKUP($A133,'Detail Pipeline'!$AA:$AX,9,0)))</f>
        <v/>
      </c>
      <c r="L133" s="176" t="str">
        <f aca="false">IF((VLOOKUP($A133,'Detail Pipeline'!$AA:$AX,10,0))=0,"",(VLOOKUP($A133,'Detail Pipeline'!$AA:$AX,10,0)))</f>
        <v/>
      </c>
      <c r="M133" s="176" t="str">
        <f aca="false">IF((VLOOKUP($A133,'Detail Pipeline'!$AA:$AX,11,0))=0,"",(VLOOKUP($A133,'Detail Pipeline'!$AA:$AX,11,0)))</f>
        <v/>
      </c>
      <c r="N133" s="176" t="str">
        <f aca="false">IF((VLOOKUP($A133,'Detail Pipeline'!$AA:$AX,12,0))=0,"",(VLOOKUP($A133,'Detail Pipeline'!$AA:$AX,12,0)))</f>
        <v/>
      </c>
      <c r="O133" s="176" t="str">
        <f aca="false">IF((VLOOKUP($A133,'Detail Pipeline'!$AA:$AX,13,0))=0,"",(VLOOKUP($A133,'Detail Pipeline'!$AA:$AX,13,0)))</f>
        <v/>
      </c>
      <c r="P133" s="176" t="str">
        <f aca="false">IF((VLOOKUP($A133,'Detail Pipeline'!$AA:$AX,14,0))=0,"",(VLOOKUP($A133,'Detail Pipeline'!$AA:$AX,14,0)))</f>
        <v/>
      </c>
      <c r="Q133" s="176" t="str">
        <f aca="false">IF((VLOOKUP($A133,'Detail Pipeline'!$AA:$AX,15,0))=0,"",(VLOOKUP($A133,'Detail Pipeline'!$AA:$AX,15,0)))</f>
        <v/>
      </c>
      <c r="R133" s="176" t="str">
        <f aca="false">IF((VLOOKUP($A133,'Detail Pipeline'!$AA:$AX,16,0))=0,"",(VLOOKUP($A133,'Detail Pipeline'!$AA:$AX,16,0)))</f>
        <v/>
      </c>
      <c r="S133" s="176" t="str">
        <f aca="false">IF((VLOOKUP($A133,Contacts!$AA:$AX,5,0))=0,"",(VLOOKUP($A133,Contacts!$AA:$AX,5,0)))</f>
        <v/>
      </c>
      <c r="T133" s="176" t="str">
        <f aca="false">IF((VLOOKUP($A133,Contacts!$AA:$AX,6,0))=0,"",(VLOOKUP($A133,Contacts!$AA:$AX,6,0)))</f>
        <v/>
      </c>
      <c r="U133" s="176" t="str">
        <f aca="false">IF((VLOOKUP($A133,Contacts!$AA:$AX,7,0))=0,"",(VLOOKUP($A133,Contacts!$AA:$AX,7,0)))</f>
        <v/>
      </c>
      <c r="V133" s="176" t="str">
        <f aca="false">IF((VLOOKUP($A133,Contacts!$AA:$AX,8,0))=0,"",(VLOOKUP($A133,Contacts!$AA:$AX,8,0)))</f>
        <v/>
      </c>
      <c r="W133" s="176" t="str">
        <f aca="false">IF((VLOOKUP($A133,Contacts!$AA:$AX,9,0))=0,"",(VLOOKUP($A133,Contacts!$AA:$AX,9,0)))</f>
        <v/>
      </c>
      <c r="X133" s="176" t="str">
        <f aca="false">IF((VLOOKUP($A133,Contacts!$AA:$AX,10,0))=0,"",(VLOOKUP($A133,Contacts!$AA:$AX,10,0)))</f>
        <v/>
      </c>
      <c r="Y133" s="176" t="str">
        <f aca="false">IF((VLOOKUP($A133,Contacts!$AA:$AX,11,0))=0,"",(VLOOKUP($A133,Contacts!$AA:$AX,11,0)))</f>
        <v/>
      </c>
    </row>
    <row r="134" customFormat="false" ht="12.75" hidden="false" customHeight="false" outlineLevel="0" collapsed="false">
      <c r="A134" s="78" t="s">
        <v>854</v>
      </c>
      <c r="B134" s="179" t="n">
        <f aca="false">'Detail Pipeline'!$AB$3</f>
        <v>37033.4099255787</v>
      </c>
      <c r="C134" s="180" t="str">
        <f aca="false">IF((VLOOKUP($A134,'Detail Pipeline'!$AA:$AX,2,0))=0,"",(VLOOKUP($A134,'Detail Pipeline'!$AA:$AX,2,0)))</f>
        <v>GLOBAL FINANCE</v>
      </c>
      <c r="D134" s="6"/>
      <c r="E134" s="176" t="str">
        <f aca="false">IF((VLOOKUP($A134,'Detail Pipeline'!$AA:$AX,3,0))=0,"",(VLOOKUP($A134,'Detail Pipeline'!$AA:$AX,3,0)))</f>
        <v/>
      </c>
      <c r="F134" s="176" t="str">
        <f aca="false">IF((VLOOKUP($A134,'Detail Pipeline'!$AA:$AX,4,0))=0,"",(VLOOKUP($A134,'Detail Pipeline'!$AA:$AX,4,0)))</f>
        <v/>
      </c>
      <c r="G134" s="176" t="str">
        <f aca="false">IF((VLOOKUP($A134,'Detail Pipeline'!$AA:$AX,5,0))=0,"",(VLOOKUP($A134,'Detail Pipeline'!$AA:$AX,5,0)))</f>
        <v/>
      </c>
      <c r="H134" s="176" t="str">
        <f aca="false">IF((VLOOKUP($A134,'Detail Pipeline'!$AA:$AX,6,0))=0,"",(VLOOKUP($A134,'Detail Pipeline'!$AA:$AX,6,0)))</f>
        <v/>
      </c>
      <c r="I134" s="176" t="str">
        <f aca="false">IF((VLOOKUP($A134,'Detail Pipeline'!$AA:$AX,7,0))=0,"",(VLOOKUP($A134,'Detail Pipeline'!$AA:$AX,7,0)))</f>
        <v/>
      </c>
      <c r="J134" s="176" t="str">
        <f aca="false">IF((VLOOKUP($A134,'Detail Pipeline'!$AA:$AX,8,0))=0,"",(VLOOKUP($A134,'Detail Pipeline'!$AA:$AX,8,0)))</f>
        <v/>
      </c>
      <c r="K134" s="176" t="str">
        <f aca="false">IF((VLOOKUP($A134,'Detail Pipeline'!$AA:$AX,9,0))=0,"",(VLOOKUP($A134,'Detail Pipeline'!$AA:$AX,9,0)))</f>
        <v/>
      </c>
      <c r="L134" s="176" t="str">
        <f aca="false">IF((VLOOKUP($A134,'Detail Pipeline'!$AA:$AX,10,0))=0,"",(VLOOKUP($A134,'Detail Pipeline'!$AA:$AX,10,0)))</f>
        <v/>
      </c>
      <c r="M134" s="176" t="str">
        <f aca="false">IF((VLOOKUP($A134,'Detail Pipeline'!$AA:$AX,11,0))=0,"",(VLOOKUP($A134,'Detail Pipeline'!$AA:$AX,11,0)))</f>
        <v/>
      </c>
      <c r="N134" s="176" t="str">
        <f aca="false">IF((VLOOKUP($A134,'Detail Pipeline'!$AA:$AX,12,0))=0,"",(VLOOKUP($A134,'Detail Pipeline'!$AA:$AX,12,0)))</f>
        <v/>
      </c>
      <c r="O134" s="176" t="str">
        <f aca="false">IF((VLOOKUP($A134,'Detail Pipeline'!$AA:$AX,13,0))=0,"",(VLOOKUP($A134,'Detail Pipeline'!$AA:$AX,13,0)))</f>
        <v/>
      </c>
      <c r="P134" s="176" t="str">
        <f aca="false">IF((VLOOKUP($A134,'Detail Pipeline'!$AA:$AX,14,0))=0,"",(VLOOKUP($A134,'Detail Pipeline'!$AA:$AX,14,0)))</f>
        <v/>
      </c>
      <c r="Q134" s="176" t="str">
        <f aca="false">IF((VLOOKUP($A134,'Detail Pipeline'!$AA:$AX,15,0))=0,"",(VLOOKUP($A134,'Detail Pipeline'!$AA:$AX,15,0)))</f>
        <v/>
      </c>
      <c r="R134" s="176" t="str">
        <f aca="false">IF((VLOOKUP($A134,'Detail Pipeline'!$AA:$AX,16,0))=0,"",(VLOOKUP($A134,'Detail Pipeline'!$AA:$AX,16,0)))</f>
        <v/>
      </c>
      <c r="S134" s="176" t="str">
        <f aca="false">IF((VLOOKUP($A134,Contacts!$AA:$AX,5,0))=0,"",(VLOOKUP($A134,Contacts!$AA:$AX,5,0)))</f>
        <v/>
      </c>
      <c r="T134" s="176" t="str">
        <f aca="false">IF((VLOOKUP($A134,Contacts!$AA:$AX,6,0))=0,"",(VLOOKUP($A134,Contacts!$AA:$AX,6,0)))</f>
        <v/>
      </c>
      <c r="U134" s="176" t="str">
        <f aca="false">IF((VLOOKUP($A134,Contacts!$AA:$AX,7,0))=0,"",(VLOOKUP($A134,Contacts!$AA:$AX,7,0)))</f>
        <v/>
      </c>
      <c r="V134" s="176" t="str">
        <f aca="false">IF((VLOOKUP($A134,Contacts!$AA:$AX,8,0))=0,"",(VLOOKUP($A134,Contacts!$AA:$AX,8,0)))</f>
        <v/>
      </c>
      <c r="W134" s="176" t="str">
        <f aca="false">IF((VLOOKUP($A134,Contacts!$AA:$AX,9,0))=0,"",(VLOOKUP($A134,Contacts!$AA:$AX,9,0)))</f>
        <v/>
      </c>
      <c r="X134" s="176" t="str">
        <f aca="false">IF((VLOOKUP($A134,Contacts!$AA:$AX,10,0))=0,"",(VLOOKUP($A134,Contacts!$AA:$AX,10,0)))</f>
        <v/>
      </c>
      <c r="Y134" s="176" t="str">
        <f aca="false">IF((VLOOKUP($A134,Contacts!$AA:$AX,11,0))=0,"",(VLOOKUP($A134,Contacts!$AA:$AX,11,0)))</f>
        <v/>
      </c>
    </row>
    <row r="135" customFormat="false" ht="12.75" hidden="false" customHeight="false" outlineLevel="0" collapsed="false">
      <c r="A135" s="78" t="s">
        <v>931</v>
      </c>
      <c r="B135" s="175" t="n">
        <f aca="false">'Detail Pipeline'!$AB$3</f>
        <v>37033.4099255787</v>
      </c>
      <c r="C135" s="175" t="str">
        <f aca="false">$C$134</f>
        <v>GLOBAL FINANCE</v>
      </c>
      <c r="D135" s="176" t="str">
        <f aca="false">IF((VLOOKUP($A135,'Detail Pipeline'!$AA:$AX,2,0))=0,"",(VLOOKUP($A135,'Detail Pipeline'!$AA:$AX,2,0)))</f>
        <v/>
      </c>
      <c r="E135" s="176" t="str">
        <f aca="false">IF((VLOOKUP($A135,'Detail Pipeline'!$AA:$AX,3,0))=0,"",(VLOOKUP($A135,'Detail Pipeline'!$AA:$AX,3,0)))</f>
        <v/>
      </c>
      <c r="F135" s="176" t="str">
        <f aca="false">IF((VLOOKUP($A135,'Detail Pipeline'!$AA:$AX,4,0))=0,"",(VLOOKUP($A135,'Detail Pipeline'!$AA:$AX,4,0)))</f>
        <v/>
      </c>
      <c r="G135" s="176" t="str">
        <f aca="false">IF((VLOOKUP($A135,'Detail Pipeline'!$AA:$AX,5,0))=0,"",(VLOOKUP($A135,'Detail Pipeline'!$AA:$AX,5,0)))</f>
        <v/>
      </c>
      <c r="H135" s="176" t="str">
        <f aca="false">IF((VLOOKUP($A135,'Detail Pipeline'!$AA:$AX,6,0))=0,"",(VLOOKUP($A135,'Detail Pipeline'!$AA:$AX,6,0)))</f>
        <v/>
      </c>
      <c r="I135" s="176" t="str">
        <f aca="false">IF((VLOOKUP($A135,'Detail Pipeline'!$AA:$AX,7,0))=0,"",(VLOOKUP($A135,'Detail Pipeline'!$AA:$AX,7,0)))</f>
        <v/>
      </c>
      <c r="J135" s="176" t="str">
        <f aca="false">IF((VLOOKUP($A135,'Detail Pipeline'!$AA:$AX,8,0))=0,"",(VLOOKUP($A135,'Detail Pipeline'!$AA:$AX,8,0)))</f>
        <v/>
      </c>
      <c r="K135" s="176" t="str">
        <f aca="false">IF((VLOOKUP($A135,'Detail Pipeline'!$AA:$AX,9,0))=0,"",(VLOOKUP($A135,'Detail Pipeline'!$AA:$AX,9,0)))</f>
        <v/>
      </c>
      <c r="L135" s="176" t="str">
        <f aca="false">IF((VLOOKUP($A135,'Detail Pipeline'!$AA:$AX,10,0))=0,"",(VLOOKUP($A135,'Detail Pipeline'!$AA:$AX,10,0)))</f>
        <v/>
      </c>
      <c r="M135" s="176" t="str">
        <f aca="false">IF((VLOOKUP($A135,'Detail Pipeline'!$AA:$AX,11,0))=0,"",(VLOOKUP($A135,'Detail Pipeline'!$AA:$AX,11,0)))</f>
        <v/>
      </c>
      <c r="N135" s="176" t="str">
        <f aca="false">IF((VLOOKUP($A135,'Detail Pipeline'!$AA:$AX,12,0))=0,"",(VLOOKUP($A135,'Detail Pipeline'!$AA:$AX,12,0)))</f>
        <v/>
      </c>
      <c r="O135" s="176" t="str">
        <f aca="false">IF((VLOOKUP($A135,'Detail Pipeline'!$AA:$AX,13,0))=0,"",(VLOOKUP($A135,'Detail Pipeline'!$AA:$AX,13,0)))</f>
        <v/>
      </c>
      <c r="P135" s="176" t="str">
        <f aca="false">IF((VLOOKUP($A135,'Detail Pipeline'!$AA:$AX,14,0))=0,"",(VLOOKUP($A135,'Detail Pipeline'!$AA:$AX,14,0)))</f>
        <v/>
      </c>
      <c r="Q135" s="176" t="str">
        <f aca="false">IF((VLOOKUP($A135,'Detail Pipeline'!$AA:$AX,15,0))=0,"",(VLOOKUP($A135,'Detail Pipeline'!$AA:$AX,15,0)))</f>
        <v/>
      </c>
      <c r="R135" s="176" t="str">
        <f aca="false">IF((VLOOKUP($A135,'Detail Pipeline'!$AA:$AX,16,0))=0,"",(VLOOKUP($A135,'Detail Pipeline'!$AA:$AX,16,0)))</f>
        <v/>
      </c>
      <c r="S135" s="176" t="str">
        <f aca="false">IF((VLOOKUP($A135,Contacts!$AA:$AX,5,0))=0,"",(VLOOKUP($A135,Contacts!$AA:$AX,5,0)))</f>
        <v/>
      </c>
      <c r="T135" s="176" t="str">
        <f aca="false">IF((VLOOKUP($A135,Contacts!$AA:$AX,6,0))=0,"",(VLOOKUP($A135,Contacts!$AA:$AX,6,0)))</f>
        <v/>
      </c>
      <c r="U135" s="176" t="str">
        <f aca="false">IF((VLOOKUP($A135,Contacts!$AA:$AX,7,0))=0,"",(VLOOKUP($A135,Contacts!$AA:$AX,7,0)))</f>
        <v/>
      </c>
      <c r="V135" s="176" t="str">
        <f aca="false">IF((VLOOKUP($A135,Contacts!$AA:$AX,8,0))=0,"",(VLOOKUP($A135,Contacts!$AA:$AX,8,0)))</f>
        <v/>
      </c>
      <c r="W135" s="176" t="str">
        <f aca="false">IF((VLOOKUP($A135,Contacts!$AA:$AX,9,0))=0,"",(VLOOKUP($A135,Contacts!$AA:$AX,9,0)))</f>
        <v/>
      </c>
      <c r="X135" s="176" t="str">
        <f aca="false">IF((VLOOKUP($A135,Contacts!$AA:$AX,10,0))=0,"",(VLOOKUP($A135,Contacts!$AA:$AX,10,0)))</f>
        <v/>
      </c>
      <c r="Y135" s="176" t="str">
        <f aca="false">IF((VLOOKUP($A135,Contacts!$AA:$AX,11,0))=0,"",(VLOOKUP($A135,Contacts!$AA:$AX,11,0)))</f>
        <v/>
      </c>
    </row>
    <row r="136" customFormat="false" ht="12.75" hidden="false" customHeight="false" outlineLevel="0" collapsed="false">
      <c r="A136" s="78" t="s">
        <v>932</v>
      </c>
      <c r="B136" s="175" t="n">
        <f aca="false">'Detail Pipeline'!$AB$3</f>
        <v>37033.4099255787</v>
      </c>
      <c r="C136" s="175" t="str">
        <f aca="false">$C$134</f>
        <v>GLOBAL FINANCE</v>
      </c>
      <c r="D136" s="176" t="str">
        <f aca="false">IF((VLOOKUP($A136,'Detail Pipeline'!$AA:$AX,2,0))=0,"",(VLOOKUP($A136,'Detail Pipeline'!$AA:$AX,2,0)))</f>
        <v/>
      </c>
      <c r="E136" s="176" t="str">
        <f aca="false">IF((VLOOKUP($A136,'Detail Pipeline'!$AA:$AX,3,0))=0,"",(VLOOKUP($A136,'Detail Pipeline'!$AA:$AX,3,0)))</f>
        <v/>
      </c>
      <c r="F136" s="176" t="str">
        <f aca="false">IF((VLOOKUP($A136,'Detail Pipeline'!$AA:$AX,4,0))=0,"",(VLOOKUP($A136,'Detail Pipeline'!$AA:$AX,4,0)))</f>
        <v/>
      </c>
      <c r="G136" s="176" t="str">
        <f aca="false">IF((VLOOKUP($A136,'Detail Pipeline'!$AA:$AX,5,0))=0,"",(VLOOKUP($A136,'Detail Pipeline'!$AA:$AX,5,0)))</f>
        <v/>
      </c>
      <c r="H136" s="176" t="str">
        <f aca="false">IF((VLOOKUP($A136,'Detail Pipeline'!$AA:$AX,6,0))=0,"",(VLOOKUP($A136,'Detail Pipeline'!$AA:$AX,6,0)))</f>
        <v/>
      </c>
      <c r="I136" s="176" t="str">
        <f aca="false">IF((VLOOKUP($A136,'Detail Pipeline'!$AA:$AX,7,0))=0,"",(VLOOKUP($A136,'Detail Pipeline'!$AA:$AX,7,0)))</f>
        <v/>
      </c>
      <c r="J136" s="176" t="str">
        <f aca="false">IF((VLOOKUP($A136,'Detail Pipeline'!$AA:$AX,8,0))=0,"",(VLOOKUP($A136,'Detail Pipeline'!$AA:$AX,8,0)))</f>
        <v/>
      </c>
      <c r="K136" s="176" t="str">
        <f aca="false">IF((VLOOKUP($A136,'Detail Pipeline'!$AA:$AX,9,0))=0,"",(VLOOKUP($A136,'Detail Pipeline'!$AA:$AX,9,0)))</f>
        <v/>
      </c>
      <c r="L136" s="176" t="str">
        <f aca="false">IF((VLOOKUP($A136,'Detail Pipeline'!$AA:$AX,10,0))=0,"",(VLOOKUP($A136,'Detail Pipeline'!$AA:$AX,10,0)))</f>
        <v/>
      </c>
      <c r="M136" s="176" t="str">
        <f aca="false">IF((VLOOKUP($A136,'Detail Pipeline'!$AA:$AX,11,0))=0,"",(VLOOKUP($A136,'Detail Pipeline'!$AA:$AX,11,0)))</f>
        <v/>
      </c>
      <c r="N136" s="176" t="str">
        <f aca="false">IF((VLOOKUP($A136,'Detail Pipeline'!$AA:$AX,12,0))=0,"",(VLOOKUP($A136,'Detail Pipeline'!$AA:$AX,12,0)))</f>
        <v/>
      </c>
      <c r="O136" s="176" t="str">
        <f aca="false">IF((VLOOKUP($A136,'Detail Pipeline'!$AA:$AX,13,0))=0,"",(VLOOKUP($A136,'Detail Pipeline'!$AA:$AX,13,0)))</f>
        <v/>
      </c>
      <c r="P136" s="176" t="str">
        <f aca="false">IF((VLOOKUP($A136,'Detail Pipeline'!$AA:$AX,14,0))=0,"",(VLOOKUP($A136,'Detail Pipeline'!$AA:$AX,14,0)))</f>
        <v/>
      </c>
      <c r="Q136" s="176" t="str">
        <f aca="false">IF((VLOOKUP($A136,'Detail Pipeline'!$AA:$AX,15,0))=0,"",(VLOOKUP($A136,'Detail Pipeline'!$AA:$AX,15,0)))</f>
        <v/>
      </c>
      <c r="R136" s="176" t="str">
        <f aca="false">IF((VLOOKUP($A136,'Detail Pipeline'!$AA:$AX,16,0))=0,"",(VLOOKUP($A136,'Detail Pipeline'!$AA:$AX,16,0)))</f>
        <v/>
      </c>
      <c r="S136" s="176" t="str">
        <f aca="false">IF((VLOOKUP($A136,Contacts!$AA:$AX,5,0))=0,"",(VLOOKUP($A136,Contacts!$AA:$AX,5,0)))</f>
        <v/>
      </c>
      <c r="T136" s="176" t="str">
        <f aca="false">IF((VLOOKUP($A136,Contacts!$AA:$AX,6,0))=0,"",(VLOOKUP($A136,Contacts!$AA:$AX,6,0)))</f>
        <v/>
      </c>
      <c r="U136" s="176" t="str">
        <f aca="false">IF((VLOOKUP($A136,Contacts!$AA:$AX,7,0))=0,"",(VLOOKUP($A136,Contacts!$AA:$AX,7,0)))</f>
        <v/>
      </c>
      <c r="V136" s="176" t="str">
        <f aca="false">IF((VLOOKUP($A136,Contacts!$AA:$AX,8,0))=0,"",(VLOOKUP($A136,Contacts!$AA:$AX,8,0)))</f>
        <v/>
      </c>
      <c r="W136" s="176" t="str">
        <f aca="false">IF((VLOOKUP($A136,Contacts!$AA:$AX,9,0))=0,"",(VLOOKUP($A136,Contacts!$AA:$AX,9,0)))</f>
        <v/>
      </c>
      <c r="X136" s="176" t="str">
        <f aca="false">IF((VLOOKUP($A136,Contacts!$AA:$AX,10,0))=0,"",(VLOOKUP($A136,Contacts!$AA:$AX,10,0)))</f>
        <v/>
      </c>
      <c r="Y136" s="176" t="str">
        <f aca="false">IF((VLOOKUP($A136,Contacts!$AA:$AX,11,0))=0,"",(VLOOKUP($A136,Contacts!$AA:$AX,11,0)))</f>
        <v/>
      </c>
    </row>
    <row r="137" customFormat="false" ht="12.75" hidden="false" customHeight="false" outlineLevel="0" collapsed="false">
      <c r="A137" s="78" t="s">
        <v>933</v>
      </c>
      <c r="B137" s="175" t="n">
        <f aca="false">'Detail Pipeline'!$AB$3</f>
        <v>37033.4099255787</v>
      </c>
      <c r="C137" s="175" t="str">
        <f aca="false">$C$134</f>
        <v>GLOBAL FINANCE</v>
      </c>
      <c r="D137" s="176" t="str">
        <f aca="false">IF((VLOOKUP($A137,'Detail Pipeline'!$AA:$AX,2,0))=0,"",(VLOOKUP($A137,'Detail Pipeline'!$AA:$AX,2,0)))</f>
        <v/>
      </c>
      <c r="E137" s="176" t="str">
        <f aca="false">IF((VLOOKUP($A137,'Detail Pipeline'!$AA:$AX,3,0))=0,"",(VLOOKUP($A137,'Detail Pipeline'!$AA:$AX,3,0)))</f>
        <v/>
      </c>
      <c r="F137" s="176" t="str">
        <f aca="false">IF((VLOOKUP($A137,'Detail Pipeline'!$AA:$AX,4,0))=0,"",(VLOOKUP($A137,'Detail Pipeline'!$AA:$AX,4,0)))</f>
        <v/>
      </c>
      <c r="G137" s="176" t="str">
        <f aca="false">IF((VLOOKUP($A137,'Detail Pipeline'!$AA:$AX,5,0))=0,"",(VLOOKUP($A137,'Detail Pipeline'!$AA:$AX,5,0)))</f>
        <v/>
      </c>
      <c r="H137" s="176" t="str">
        <f aca="false">IF((VLOOKUP($A137,'Detail Pipeline'!$AA:$AX,6,0))=0,"",(VLOOKUP($A137,'Detail Pipeline'!$AA:$AX,6,0)))</f>
        <v/>
      </c>
      <c r="I137" s="176" t="str">
        <f aca="false">IF((VLOOKUP($A137,'Detail Pipeline'!$AA:$AX,7,0))=0,"",(VLOOKUP($A137,'Detail Pipeline'!$AA:$AX,7,0)))</f>
        <v/>
      </c>
      <c r="J137" s="176" t="str">
        <f aca="false">IF((VLOOKUP($A137,'Detail Pipeline'!$AA:$AX,8,0))=0,"",(VLOOKUP($A137,'Detail Pipeline'!$AA:$AX,8,0)))</f>
        <v/>
      </c>
      <c r="K137" s="176" t="str">
        <f aca="false">IF((VLOOKUP($A137,'Detail Pipeline'!$AA:$AX,9,0))=0,"",(VLOOKUP($A137,'Detail Pipeline'!$AA:$AX,9,0)))</f>
        <v/>
      </c>
      <c r="L137" s="176" t="str">
        <f aca="false">IF((VLOOKUP($A137,'Detail Pipeline'!$AA:$AX,10,0))=0,"",(VLOOKUP($A137,'Detail Pipeline'!$AA:$AX,10,0)))</f>
        <v/>
      </c>
      <c r="M137" s="176" t="str">
        <f aca="false">IF((VLOOKUP($A137,'Detail Pipeline'!$AA:$AX,11,0))=0,"",(VLOOKUP($A137,'Detail Pipeline'!$AA:$AX,11,0)))</f>
        <v/>
      </c>
      <c r="N137" s="176" t="str">
        <f aca="false">IF((VLOOKUP($A137,'Detail Pipeline'!$AA:$AX,12,0))=0,"",(VLOOKUP($A137,'Detail Pipeline'!$AA:$AX,12,0)))</f>
        <v/>
      </c>
      <c r="O137" s="176" t="str">
        <f aca="false">IF((VLOOKUP($A137,'Detail Pipeline'!$AA:$AX,13,0))=0,"",(VLOOKUP($A137,'Detail Pipeline'!$AA:$AX,13,0)))</f>
        <v/>
      </c>
      <c r="P137" s="176" t="str">
        <f aca="false">IF((VLOOKUP($A137,'Detail Pipeline'!$AA:$AX,14,0))=0,"",(VLOOKUP($A137,'Detail Pipeline'!$AA:$AX,14,0)))</f>
        <v/>
      </c>
      <c r="Q137" s="176" t="str">
        <f aca="false">IF((VLOOKUP($A137,'Detail Pipeline'!$AA:$AX,15,0))=0,"",(VLOOKUP($A137,'Detail Pipeline'!$AA:$AX,15,0)))</f>
        <v/>
      </c>
      <c r="R137" s="176" t="str">
        <f aca="false">IF((VLOOKUP($A137,'Detail Pipeline'!$AA:$AX,16,0))=0,"",(VLOOKUP($A137,'Detail Pipeline'!$AA:$AX,16,0)))</f>
        <v/>
      </c>
      <c r="S137" s="176" t="str">
        <f aca="false">IF((VLOOKUP($A137,Contacts!$AA:$AX,5,0))=0,"",(VLOOKUP($A137,Contacts!$AA:$AX,5,0)))</f>
        <v/>
      </c>
      <c r="T137" s="176" t="str">
        <f aca="false">IF((VLOOKUP($A137,Contacts!$AA:$AX,6,0))=0,"",(VLOOKUP($A137,Contacts!$AA:$AX,6,0)))</f>
        <v/>
      </c>
      <c r="U137" s="176" t="str">
        <f aca="false">IF((VLOOKUP($A137,Contacts!$AA:$AX,7,0))=0,"",(VLOOKUP($A137,Contacts!$AA:$AX,7,0)))</f>
        <v/>
      </c>
      <c r="V137" s="176" t="str">
        <f aca="false">IF((VLOOKUP($A137,Contacts!$AA:$AX,8,0))=0,"",(VLOOKUP($A137,Contacts!$AA:$AX,8,0)))</f>
        <v/>
      </c>
      <c r="W137" s="176" t="str">
        <f aca="false">IF((VLOOKUP($A137,Contacts!$AA:$AX,9,0))=0,"",(VLOOKUP($A137,Contacts!$AA:$AX,9,0)))</f>
        <v/>
      </c>
      <c r="X137" s="176" t="str">
        <f aca="false">IF((VLOOKUP($A137,Contacts!$AA:$AX,10,0))=0,"",(VLOOKUP($A137,Contacts!$AA:$AX,10,0)))</f>
        <v/>
      </c>
      <c r="Y137" s="176" t="str">
        <f aca="false">IF((VLOOKUP($A137,Contacts!$AA:$AX,11,0))=0,"",(VLOOKUP($A137,Contacts!$AA:$AX,11,0)))</f>
        <v/>
      </c>
    </row>
    <row r="138" customFormat="false" ht="12.75" hidden="false" customHeight="false" outlineLevel="0" collapsed="false">
      <c r="A138" s="78" t="s">
        <v>934</v>
      </c>
      <c r="B138" s="175" t="n">
        <f aca="false">'Detail Pipeline'!$AB$3</f>
        <v>37033.4099255787</v>
      </c>
      <c r="C138" s="175" t="str">
        <f aca="false">$C$134</f>
        <v>GLOBAL FINANCE</v>
      </c>
      <c r="D138" s="176" t="str">
        <f aca="false">IF((VLOOKUP($A138,'Detail Pipeline'!$AA:$AX,2,0))=0,"",(VLOOKUP($A138,'Detail Pipeline'!$AA:$AX,2,0)))</f>
        <v/>
      </c>
      <c r="E138" s="176" t="str">
        <f aca="false">IF((VLOOKUP($A138,'Detail Pipeline'!$AA:$AX,3,0))=0,"",(VLOOKUP($A138,'Detail Pipeline'!$AA:$AX,3,0)))</f>
        <v/>
      </c>
      <c r="F138" s="176" t="str">
        <f aca="false">IF((VLOOKUP($A138,'Detail Pipeline'!$AA:$AX,4,0))=0,"",(VLOOKUP($A138,'Detail Pipeline'!$AA:$AX,4,0)))</f>
        <v/>
      </c>
      <c r="G138" s="176" t="str">
        <f aca="false">IF((VLOOKUP($A138,'Detail Pipeline'!$AA:$AX,5,0))=0,"",(VLOOKUP($A138,'Detail Pipeline'!$AA:$AX,5,0)))</f>
        <v/>
      </c>
      <c r="H138" s="176" t="str">
        <f aca="false">IF((VLOOKUP($A138,'Detail Pipeline'!$AA:$AX,6,0))=0,"",(VLOOKUP($A138,'Detail Pipeline'!$AA:$AX,6,0)))</f>
        <v/>
      </c>
      <c r="I138" s="176" t="str">
        <f aca="false">IF((VLOOKUP($A138,'Detail Pipeline'!$AA:$AX,7,0))=0,"",(VLOOKUP($A138,'Detail Pipeline'!$AA:$AX,7,0)))</f>
        <v/>
      </c>
      <c r="J138" s="176" t="str">
        <f aca="false">IF((VLOOKUP($A138,'Detail Pipeline'!$AA:$AX,8,0))=0,"",(VLOOKUP($A138,'Detail Pipeline'!$AA:$AX,8,0)))</f>
        <v/>
      </c>
      <c r="K138" s="176" t="str">
        <f aca="false">IF((VLOOKUP($A138,'Detail Pipeline'!$AA:$AX,9,0))=0,"",(VLOOKUP($A138,'Detail Pipeline'!$AA:$AX,9,0)))</f>
        <v/>
      </c>
      <c r="L138" s="176" t="str">
        <f aca="false">IF((VLOOKUP($A138,'Detail Pipeline'!$AA:$AX,10,0))=0,"",(VLOOKUP($A138,'Detail Pipeline'!$AA:$AX,10,0)))</f>
        <v/>
      </c>
      <c r="M138" s="176" t="str">
        <f aca="false">IF((VLOOKUP($A138,'Detail Pipeline'!$AA:$AX,11,0))=0,"",(VLOOKUP($A138,'Detail Pipeline'!$AA:$AX,11,0)))</f>
        <v/>
      </c>
      <c r="N138" s="176" t="str">
        <f aca="false">IF((VLOOKUP($A138,'Detail Pipeline'!$AA:$AX,12,0))=0,"",(VLOOKUP($A138,'Detail Pipeline'!$AA:$AX,12,0)))</f>
        <v/>
      </c>
      <c r="O138" s="176" t="str">
        <f aca="false">IF((VLOOKUP($A138,'Detail Pipeline'!$AA:$AX,13,0))=0,"",(VLOOKUP($A138,'Detail Pipeline'!$AA:$AX,13,0)))</f>
        <v/>
      </c>
      <c r="P138" s="176" t="str">
        <f aca="false">IF((VLOOKUP($A138,'Detail Pipeline'!$AA:$AX,14,0))=0,"",(VLOOKUP($A138,'Detail Pipeline'!$AA:$AX,14,0)))</f>
        <v/>
      </c>
      <c r="Q138" s="176" t="str">
        <f aca="false">IF((VLOOKUP($A138,'Detail Pipeline'!$AA:$AX,15,0))=0,"",(VLOOKUP($A138,'Detail Pipeline'!$AA:$AX,15,0)))</f>
        <v/>
      </c>
      <c r="R138" s="176" t="str">
        <f aca="false">IF((VLOOKUP($A138,'Detail Pipeline'!$AA:$AX,16,0))=0,"",(VLOOKUP($A138,'Detail Pipeline'!$AA:$AX,16,0)))</f>
        <v/>
      </c>
      <c r="S138" s="176" t="str">
        <f aca="false">IF((VLOOKUP($A138,Contacts!$AA:$AX,5,0))=0,"",(VLOOKUP($A138,Contacts!$AA:$AX,5,0)))</f>
        <v/>
      </c>
      <c r="T138" s="176" t="str">
        <f aca="false">IF((VLOOKUP($A138,Contacts!$AA:$AX,6,0))=0,"",(VLOOKUP($A138,Contacts!$AA:$AX,6,0)))</f>
        <v/>
      </c>
      <c r="U138" s="176" t="str">
        <f aca="false">IF((VLOOKUP($A138,Contacts!$AA:$AX,7,0))=0,"",(VLOOKUP($A138,Contacts!$AA:$AX,7,0)))</f>
        <v/>
      </c>
      <c r="V138" s="176" t="str">
        <f aca="false">IF((VLOOKUP($A138,Contacts!$AA:$AX,8,0))=0,"",(VLOOKUP($A138,Contacts!$AA:$AX,8,0)))</f>
        <v/>
      </c>
      <c r="W138" s="176" t="str">
        <f aca="false">IF((VLOOKUP($A138,Contacts!$AA:$AX,9,0))=0,"",(VLOOKUP($A138,Contacts!$AA:$AX,9,0)))</f>
        <v/>
      </c>
      <c r="X138" s="176" t="str">
        <f aca="false">IF((VLOOKUP($A138,Contacts!$AA:$AX,10,0))=0,"",(VLOOKUP($A138,Contacts!$AA:$AX,10,0)))</f>
        <v/>
      </c>
      <c r="Y138" s="176" t="str">
        <f aca="false">IF((VLOOKUP($A138,Contacts!$AA:$AX,11,0))=0,"",(VLOOKUP($A138,Contacts!$AA:$AX,11,0)))</f>
        <v/>
      </c>
    </row>
    <row r="139" customFormat="false" ht="12.75" hidden="false" customHeight="false" outlineLevel="0" collapsed="false">
      <c r="A139" s="78" t="s">
        <v>935</v>
      </c>
      <c r="B139" s="175" t="n">
        <f aca="false">'Detail Pipeline'!$AB$3</f>
        <v>37033.4099255787</v>
      </c>
      <c r="C139" s="175" t="str">
        <f aca="false">$C$134</f>
        <v>GLOBAL FINANCE</v>
      </c>
      <c r="D139" s="176" t="str">
        <f aca="false">IF((VLOOKUP($A139,'Detail Pipeline'!$AA:$AX,2,0))=0,"",(VLOOKUP($A139,'Detail Pipeline'!$AA:$AX,2,0)))</f>
        <v/>
      </c>
      <c r="E139" s="176" t="str">
        <f aca="false">IF((VLOOKUP($A139,'Detail Pipeline'!$AA:$AX,3,0))=0,"",(VLOOKUP($A139,'Detail Pipeline'!$AA:$AX,3,0)))</f>
        <v/>
      </c>
      <c r="F139" s="176" t="str">
        <f aca="false">IF((VLOOKUP($A139,'Detail Pipeline'!$AA:$AX,4,0))=0,"",(VLOOKUP($A139,'Detail Pipeline'!$AA:$AX,4,0)))</f>
        <v/>
      </c>
      <c r="G139" s="176" t="str">
        <f aca="false">IF((VLOOKUP($A139,'Detail Pipeline'!$AA:$AX,5,0))=0,"",(VLOOKUP($A139,'Detail Pipeline'!$AA:$AX,5,0)))</f>
        <v/>
      </c>
      <c r="H139" s="176" t="str">
        <f aca="false">IF((VLOOKUP($A139,'Detail Pipeline'!$AA:$AX,6,0))=0,"",(VLOOKUP($A139,'Detail Pipeline'!$AA:$AX,6,0)))</f>
        <v/>
      </c>
      <c r="I139" s="176" t="str">
        <f aca="false">IF((VLOOKUP($A139,'Detail Pipeline'!$AA:$AX,7,0))=0,"",(VLOOKUP($A139,'Detail Pipeline'!$AA:$AX,7,0)))</f>
        <v/>
      </c>
      <c r="J139" s="176" t="str">
        <f aca="false">IF((VLOOKUP($A139,'Detail Pipeline'!$AA:$AX,8,0))=0,"",(VLOOKUP($A139,'Detail Pipeline'!$AA:$AX,8,0)))</f>
        <v/>
      </c>
      <c r="K139" s="176" t="str">
        <f aca="false">IF((VLOOKUP($A139,'Detail Pipeline'!$AA:$AX,9,0))=0,"",(VLOOKUP($A139,'Detail Pipeline'!$AA:$AX,9,0)))</f>
        <v/>
      </c>
      <c r="L139" s="176" t="str">
        <f aca="false">IF((VLOOKUP($A139,'Detail Pipeline'!$AA:$AX,10,0))=0,"",(VLOOKUP($A139,'Detail Pipeline'!$AA:$AX,10,0)))</f>
        <v/>
      </c>
      <c r="M139" s="176" t="str">
        <f aca="false">IF((VLOOKUP($A139,'Detail Pipeline'!$AA:$AX,11,0))=0,"",(VLOOKUP($A139,'Detail Pipeline'!$AA:$AX,11,0)))</f>
        <v/>
      </c>
      <c r="N139" s="176" t="str">
        <f aca="false">IF((VLOOKUP($A139,'Detail Pipeline'!$AA:$AX,12,0))=0,"",(VLOOKUP($A139,'Detail Pipeline'!$AA:$AX,12,0)))</f>
        <v/>
      </c>
      <c r="O139" s="176" t="str">
        <f aca="false">IF((VLOOKUP($A139,'Detail Pipeline'!$AA:$AX,13,0))=0,"",(VLOOKUP($A139,'Detail Pipeline'!$AA:$AX,13,0)))</f>
        <v/>
      </c>
      <c r="P139" s="176" t="str">
        <f aca="false">IF((VLOOKUP($A139,'Detail Pipeline'!$AA:$AX,14,0))=0,"",(VLOOKUP($A139,'Detail Pipeline'!$AA:$AX,14,0)))</f>
        <v/>
      </c>
      <c r="Q139" s="176" t="str">
        <f aca="false">IF((VLOOKUP($A139,'Detail Pipeline'!$AA:$AX,15,0))=0,"",(VLOOKUP($A139,'Detail Pipeline'!$AA:$AX,15,0)))</f>
        <v/>
      </c>
      <c r="R139" s="176" t="str">
        <f aca="false">IF((VLOOKUP($A139,'Detail Pipeline'!$AA:$AX,16,0))=0,"",(VLOOKUP($A139,'Detail Pipeline'!$AA:$AX,16,0)))</f>
        <v/>
      </c>
      <c r="S139" s="176" t="str">
        <f aca="false">IF((VLOOKUP($A139,Contacts!$AA:$AX,5,0))=0,"",(VLOOKUP($A139,Contacts!$AA:$AX,5,0)))</f>
        <v/>
      </c>
      <c r="T139" s="176" t="str">
        <f aca="false">IF((VLOOKUP($A139,Contacts!$AA:$AX,6,0))=0,"",(VLOOKUP($A139,Contacts!$AA:$AX,6,0)))</f>
        <v/>
      </c>
      <c r="U139" s="176" t="str">
        <f aca="false">IF((VLOOKUP($A139,Contacts!$AA:$AX,7,0))=0,"",(VLOOKUP($A139,Contacts!$AA:$AX,7,0)))</f>
        <v/>
      </c>
      <c r="V139" s="176" t="str">
        <f aca="false">IF((VLOOKUP($A139,Contacts!$AA:$AX,8,0))=0,"",(VLOOKUP($A139,Contacts!$AA:$AX,8,0)))</f>
        <v/>
      </c>
      <c r="W139" s="176" t="str">
        <f aca="false">IF((VLOOKUP($A139,Contacts!$AA:$AX,9,0))=0,"",(VLOOKUP($A139,Contacts!$AA:$AX,9,0)))</f>
        <v/>
      </c>
      <c r="X139" s="176" t="str">
        <f aca="false">IF((VLOOKUP($A139,Contacts!$AA:$AX,10,0))=0,"",(VLOOKUP($A139,Contacts!$AA:$AX,10,0)))</f>
        <v/>
      </c>
      <c r="Y139" s="176" t="str">
        <f aca="false">IF((VLOOKUP($A139,Contacts!$AA:$AX,11,0))=0,"",(VLOOKUP($A139,Contacts!$AA:$AX,11,0)))</f>
        <v/>
      </c>
    </row>
    <row r="140" customFormat="false" ht="12.75" hidden="false" customHeight="false" outlineLevel="0" collapsed="false">
      <c r="A140" s="78" t="s">
        <v>936</v>
      </c>
      <c r="B140" s="175" t="n">
        <f aca="false">'Detail Pipeline'!$AB$3</f>
        <v>37033.4099255787</v>
      </c>
      <c r="C140" s="175" t="str">
        <f aca="false">$C$134</f>
        <v>GLOBAL FINANCE</v>
      </c>
      <c r="D140" s="176" t="str">
        <f aca="false">IF((VLOOKUP($A140,'Detail Pipeline'!$AA:$AX,2,0))=0,"",(VLOOKUP($A140,'Detail Pipeline'!$AA:$AX,2,0)))</f>
        <v/>
      </c>
      <c r="E140" s="176" t="str">
        <f aca="false">IF((VLOOKUP($A140,'Detail Pipeline'!$AA:$AX,3,0))=0,"",(VLOOKUP($A140,'Detail Pipeline'!$AA:$AX,3,0)))</f>
        <v/>
      </c>
      <c r="F140" s="176" t="str">
        <f aca="false">IF((VLOOKUP($A140,'Detail Pipeline'!$AA:$AX,4,0))=0,"",(VLOOKUP($A140,'Detail Pipeline'!$AA:$AX,4,0)))</f>
        <v/>
      </c>
      <c r="G140" s="176" t="str">
        <f aca="false">IF((VLOOKUP($A140,'Detail Pipeline'!$AA:$AX,5,0))=0,"",(VLOOKUP($A140,'Detail Pipeline'!$AA:$AX,5,0)))</f>
        <v/>
      </c>
      <c r="H140" s="176" t="str">
        <f aca="false">IF((VLOOKUP($A140,'Detail Pipeline'!$AA:$AX,6,0))=0,"",(VLOOKUP($A140,'Detail Pipeline'!$AA:$AX,6,0)))</f>
        <v/>
      </c>
      <c r="I140" s="176" t="str">
        <f aca="false">IF((VLOOKUP($A140,'Detail Pipeline'!$AA:$AX,7,0))=0,"",(VLOOKUP($A140,'Detail Pipeline'!$AA:$AX,7,0)))</f>
        <v/>
      </c>
      <c r="J140" s="176" t="str">
        <f aca="false">IF((VLOOKUP($A140,'Detail Pipeline'!$AA:$AX,8,0))=0,"",(VLOOKUP($A140,'Detail Pipeline'!$AA:$AX,8,0)))</f>
        <v/>
      </c>
      <c r="K140" s="176" t="str">
        <f aca="false">IF((VLOOKUP($A140,'Detail Pipeline'!$AA:$AX,9,0))=0,"",(VLOOKUP($A140,'Detail Pipeline'!$AA:$AX,9,0)))</f>
        <v/>
      </c>
      <c r="L140" s="176" t="str">
        <f aca="false">IF((VLOOKUP($A140,'Detail Pipeline'!$AA:$AX,10,0))=0,"",(VLOOKUP($A140,'Detail Pipeline'!$AA:$AX,10,0)))</f>
        <v/>
      </c>
      <c r="M140" s="176" t="str">
        <f aca="false">IF((VLOOKUP($A140,'Detail Pipeline'!$AA:$AX,11,0))=0,"",(VLOOKUP($A140,'Detail Pipeline'!$AA:$AX,11,0)))</f>
        <v/>
      </c>
      <c r="N140" s="176" t="str">
        <f aca="false">IF((VLOOKUP($A140,'Detail Pipeline'!$AA:$AX,12,0))=0,"",(VLOOKUP($A140,'Detail Pipeline'!$AA:$AX,12,0)))</f>
        <v/>
      </c>
      <c r="O140" s="176" t="str">
        <f aca="false">IF((VLOOKUP($A140,'Detail Pipeline'!$AA:$AX,13,0))=0,"",(VLOOKUP($A140,'Detail Pipeline'!$AA:$AX,13,0)))</f>
        <v/>
      </c>
      <c r="P140" s="176" t="str">
        <f aca="false">IF((VLOOKUP($A140,'Detail Pipeline'!$AA:$AX,14,0))=0,"",(VLOOKUP($A140,'Detail Pipeline'!$AA:$AX,14,0)))</f>
        <v/>
      </c>
      <c r="Q140" s="176" t="str">
        <f aca="false">IF((VLOOKUP($A140,'Detail Pipeline'!$AA:$AX,15,0))=0,"",(VLOOKUP($A140,'Detail Pipeline'!$AA:$AX,15,0)))</f>
        <v/>
      </c>
      <c r="R140" s="176" t="str">
        <f aca="false">IF((VLOOKUP($A140,'Detail Pipeline'!$AA:$AX,16,0))=0,"",(VLOOKUP($A140,'Detail Pipeline'!$AA:$AX,16,0)))</f>
        <v/>
      </c>
      <c r="S140" s="176" t="str">
        <f aca="false">IF((VLOOKUP($A140,Contacts!$AA:$AX,5,0))=0,"",(VLOOKUP($A140,Contacts!$AA:$AX,5,0)))</f>
        <v/>
      </c>
      <c r="T140" s="176" t="str">
        <f aca="false">IF((VLOOKUP($A140,Contacts!$AA:$AX,6,0))=0,"",(VLOOKUP($A140,Contacts!$AA:$AX,6,0)))</f>
        <v/>
      </c>
      <c r="U140" s="176" t="str">
        <f aca="false">IF((VLOOKUP($A140,Contacts!$AA:$AX,7,0))=0,"",(VLOOKUP($A140,Contacts!$AA:$AX,7,0)))</f>
        <v/>
      </c>
      <c r="V140" s="176" t="str">
        <f aca="false">IF((VLOOKUP($A140,Contacts!$AA:$AX,8,0))=0,"",(VLOOKUP($A140,Contacts!$AA:$AX,8,0)))</f>
        <v/>
      </c>
      <c r="W140" s="176" t="str">
        <f aca="false">IF((VLOOKUP($A140,Contacts!$AA:$AX,9,0))=0,"",(VLOOKUP($A140,Contacts!$AA:$AX,9,0)))</f>
        <v/>
      </c>
      <c r="X140" s="176" t="str">
        <f aca="false">IF((VLOOKUP($A140,Contacts!$AA:$AX,10,0))=0,"",(VLOOKUP($A140,Contacts!$AA:$AX,10,0)))</f>
        <v/>
      </c>
      <c r="Y140" s="176" t="str">
        <f aca="false">IF((VLOOKUP($A140,Contacts!$AA:$AX,11,0))=0,"",(VLOOKUP($A140,Contacts!$AA:$AX,11,0)))</f>
        <v/>
      </c>
    </row>
    <row r="141" customFormat="false" ht="12.75" hidden="false" customHeight="false" outlineLevel="0" collapsed="false">
      <c r="A141" s="78" t="s">
        <v>937</v>
      </c>
      <c r="B141" s="175" t="n">
        <f aca="false">'Detail Pipeline'!$AB$3</f>
        <v>37033.4099255787</v>
      </c>
      <c r="C141" s="175" t="str">
        <f aca="false">$C$134</f>
        <v>GLOBAL FINANCE</v>
      </c>
      <c r="D141" s="176" t="str">
        <f aca="false">IF((VLOOKUP($A141,'Detail Pipeline'!$AA:$AX,2,0))=0,"",(VLOOKUP($A141,'Detail Pipeline'!$AA:$AX,2,0)))</f>
        <v/>
      </c>
      <c r="E141" s="176" t="str">
        <f aca="false">IF((VLOOKUP($A141,'Detail Pipeline'!$AA:$AX,3,0))=0,"",(VLOOKUP($A141,'Detail Pipeline'!$AA:$AX,3,0)))</f>
        <v/>
      </c>
      <c r="F141" s="176" t="str">
        <f aca="false">IF((VLOOKUP($A141,'Detail Pipeline'!$AA:$AX,4,0))=0,"",(VLOOKUP($A141,'Detail Pipeline'!$AA:$AX,4,0)))</f>
        <v/>
      </c>
      <c r="G141" s="176" t="str">
        <f aca="false">IF((VLOOKUP($A141,'Detail Pipeline'!$AA:$AX,5,0))=0,"",(VLOOKUP($A141,'Detail Pipeline'!$AA:$AX,5,0)))</f>
        <v/>
      </c>
      <c r="H141" s="176" t="str">
        <f aca="false">IF((VLOOKUP($A141,'Detail Pipeline'!$AA:$AX,6,0))=0,"",(VLOOKUP($A141,'Detail Pipeline'!$AA:$AX,6,0)))</f>
        <v/>
      </c>
      <c r="I141" s="176" t="str">
        <f aca="false">IF((VLOOKUP($A141,'Detail Pipeline'!$AA:$AX,7,0))=0,"",(VLOOKUP($A141,'Detail Pipeline'!$AA:$AX,7,0)))</f>
        <v/>
      </c>
      <c r="J141" s="176" t="str">
        <f aca="false">IF((VLOOKUP($A141,'Detail Pipeline'!$AA:$AX,8,0))=0,"",(VLOOKUP($A141,'Detail Pipeline'!$AA:$AX,8,0)))</f>
        <v/>
      </c>
      <c r="K141" s="176" t="str">
        <f aca="false">IF((VLOOKUP($A141,'Detail Pipeline'!$AA:$AX,9,0))=0,"",(VLOOKUP($A141,'Detail Pipeline'!$AA:$AX,9,0)))</f>
        <v/>
      </c>
      <c r="L141" s="176" t="str">
        <f aca="false">IF((VLOOKUP($A141,'Detail Pipeline'!$AA:$AX,10,0))=0,"",(VLOOKUP($A141,'Detail Pipeline'!$AA:$AX,10,0)))</f>
        <v/>
      </c>
      <c r="M141" s="176" t="str">
        <f aca="false">IF((VLOOKUP($A141,'Detail Pipeline'!$AA:$AX,11,0))=0,"",(VLOOKUP($A141,'Detail Pipeline'!$AA:$AX,11,0)))</f>
        <v/>
      </c>
      <c r="N141" s="176" t="str">
        <f aca="false">IF((VLOOKUP($A141,'Detail Pipeline'!$AA:$AX,12,0))=0,"",(VLOOKUP($A141,'Detail Pipeline'!$AA:$AX,12,0)))</f>
        <v/>
      </c>
      <c r="O141" s="176" t="str">
        <f aca="false">IF((VLOOKUP($A141,'Detail Pipeline'!$AA:$AX,13,0))=0,"",(VLOOKUP($A141,'Detail Pipeline'!$AA:$AX,13,0)))</f>
        <v/>
      </c>
      <c r="P141" s="176" t="str">
        <f aca="false">IF((VLOOKUP($A141,'Detail Pipeline'!$AA:$AX,14,0))=0,"",(VLOOKUP($A141,'Detail Pipeline'!$AA:$AX,14,0)))</f>
        <v/>
      </c>
      <c r="Q141" s="176" t="str">
        <f aca="false">IF((VLOOKUP($A141,'Detail Pipeline'!$AA:$AX,15,0))=0,"",(VLOOKUP($A141,'Detail Pipeline'!$AA:$AX,15,0)))</f>
        <v/>
      </c>
      <c r="R141" s="176" t="str">
        <f aca="false">IF((VLOOKUP($A141,'Detail Pipeline'!$AA:$AX,16,0))=0,"",(VLOOKUP($A141,'Detail Pipeline'!$AA:$AX,16,0)))</f>
        <v/>
      </c>
      <c r="S141" s="176" t="str">
        <f aca="false">IF((VLOOKUP($A141,Contacts!$AA:$AX,5,0))=0,"",(VLOOKUP($A141,Contacts!$AA:$AX,5,0)))</f>
        <v/>
      </c>
      <c r="T141" s="176" t="str">
        <f aca="false">IF((VLOOKUP($A141,Contacts!$AA:$AX,6,0))=0,"",(VLOOKUP($A141,Contacts!$AA:$AX,6,0)))</f>
        <v/>
      </c>
      <c r="U141" s="176" t="str">
        <f aca="false">IF((VLOOKUP($A141,Contacts!$AA:$AX,7,0))=0,"",(VLOOKUP($A141,Contacts!$AA:$AX,7,0)))</f>
        <v/>
      </c>
      <c r="V141" s="176" t="str">
        <f aca="false">IF((VLOOKUP($A141,Contacts!$AA:$AX,8,0))=0,"",(VLOOKUP($A141,Contacts!$AA:$AX,8,0)))</f>
        <v/>
      </c>
      <c r="W141" s="176" t="str">
        <f aca="false">IF((VLOOKUP($A141,Contacts!$AA:$AX,9,0))=0,"",(VLOOKUP($A141,Contacts!$AA:$AX,9,0)))</f>
        <v/>
      </c>
      <c r="X141" s="176" t="str">
        <f aca="false">IF((VLOOKUP($A141,Contacts!$AA:$AX,10,0))=0,"",(VLOOKUP($A141,Contacts!$AA:$AX,10,0)))</f>
        <v/>
      </c>
      <c r="Y141" s="176" t="str">
        <f aca="false">IF((VLOOKUP($A141,Contacts!$AA:$AX,11,0))=0,"",(VLOOKUP($A141,Contacts!$AA:$AX,11,0)))</f>
        <v/>
      </c>
    </row>
    <row r="142" customFormat="false" ht="12.75" hidden="false" customHeight="false" outlineLevel="0" collapsed="false">
      <c r="A142" s="78" t="s">
        <v>938</v>
      </c>
      <c r="B142" s="175" t="n">
        <f aca="false">'Detail Pipeline'!$AB$3</f>
        <v>37033.4099255787</v>
      </c>
      <c r="C142" s="175" t="str">
        <f aca="false">$C$134</f>
        <v>GLOBAL FINANCE</v>
      </c>
      <c r="D142" s="176" t="str">
        <f aca="false">IF((VLOOKUP($A142,'Detail Pipeline'!$AA:$AX,2,0))=0,"",(VLOOKUP($A142,'Detail Pipeline'!$AA:$AX,2,0)))</f>
        <v/>
      </c>
      <c r="E142" s="176" t="str">
        <f aca="false">IF((VLOOKUP($A142,'Detail Pipeline'!$AA:$AX,3,0))=0,"",(VLOOKUP($A142,'Detail Pipeline'!$AA:$AX,3,0)))</f>
        <v/>
      </c>
      <c r="F142" s="176" t="str">
        <f aca="false">IF((VLOOKUP($A142,'Detail Pipeline'!$AA:$AX,4,0))=0,"",(VLOOKUP($A142,'Detail Pipeline'!$AA:$AX,4,0)))</f>
        <v/>
      </c>
      <c r="G142" s="176" t="str">
        <f aca="false">IF((VLOOKUP($A142,'Detail Pipeline'!$AA:$AX,5,0))=0,"",(VLOOKUP($A142,'Detail Pipeline'!$AA:$AX,5,0)))</f>
        <v/>
      </c>
      <c r="H142" s="176" t="str">
        <f aca="false">IF((VLOOKUP($A142,'Detail Pipeline'!$AA:$AX,6,0))=0,"",(VLOOKUP($A142,'Detail Pipeline'!$AA:$AX,6,0)))</f>
        <v/>
      </c>
      <c r="I142" s="176" t="str">
        <f aca="false">IF((VLOOKUP($A142,'Detail Pipeline'!$AA:$AX,7,0))=0,"",(VLOOKUP($A142,'Detail Pipeline'!$AA:$AX,7,0)))</f>
        <v/>
      </c>
      <c r="J142" s="176" t="str">
        <f aca="false">IF((VLOOKUP($A142,'Detail Pipeline'!$AA:$AX,8,0))=0,"",(VLOOKUP($A142,'Detail Pipeline'!$AA:$AX,8,0)))</f>
        <v/>
      </c>
      <c r="K142" s="176" t="str">
        <f aca="false">IF((VLOOKUP($A142,'Detail Pipeline'!$AA:$AX,9,0))=0,"",(VLOOKUP($A142,'Detail Pipeline'!$AA:$AX,9,0)))</f>
        <v/>
      </c>
      <c r="L142" s="176" t="str">
        <f aca="false">IF((VLOOKUP($A142,'Detail Pipeline'!$AA:$AX,10,0))=0,"",(VLOOKUP($A142,'Detail Pipeline'!$AA:$AX,10,0)))</f>
        <v/>
      </c>
      <c r="M142" s="176" t="str">
        <f aca="false">IF((VLOOKUP($A142,'Detail Pipeline'!$AA:$AX,11,0))=0,"",(VLOOKUP($A142,'Detail Pipeline'!$AA:$AX,11,0)))</f>
        <v/>
      </c>
      <c r="N142" s="176" t="str">
        <f aca="false">IF((VLOOKUP($A142,'Detail Pipeline'!$AA:$AX,12,0))=0,"",(VLOOKUP($A142,'Detail Pipeline'!$AA:$AX,12,0)))</f>
        <v/>
      </c>
      <c r="O142" s="176" t="str">
        <f aca="false">IF((VLOOKUP($A142,'Detail Pipeline'!$AA:$AX,13,0))=0,"",(VLOOKUP($A142,'Detail Pipeline'!$AA:$AX,13,0)))</f>
        <v/>
      </c>
      <c r="P142" s="176" t="str">
        <f aca="false">IF((VLOOKUP($A142,'Detail Pipeline'!$AA:$AX,14,0))=0,"",(VLOOKUP($A142,'Detail Pipeline'!$AA:$AX,14,0)))</f>
        <v/>
      </c>
      <c r="Q142" s="176" t="str">
        <f aca="false">IF((VLOOKUP($A142,'Detail Pipeline'!$AA:$AX,15,0))=0,"",(VLOOKUP($A142,'Detail Pipeline'!$AA:$AX,15,0)))</f>
        <v/>
      </c>
      <c r="R142" s="176" t="str">
        <f aca="false">IF((VLOOKUP($A142,'Detail Pipeline'!$AA:$AX,16,0))=0,"",(VLOOKUP($A142,'Detail Pipeline'!$AA:$AX,16,0)))</f>
        <v/>
      </c>
      <c r="S142" s="176" t="str">
        <f aca="false">IF((VLOOKUP($A142,Contacts!$AA:$AX,5,0))=0,"",(VLOOKUP($A142,Contacts!$AA:$AX,5,0)))</f>
        <v/>
      </c>
      <c r="T142" s="176" t="str">
        <f aca="false">IF((VLOOKUP($A142,Contacts!$AA:$AX,6,0))=0,"",(VLOOKUP($A142,Contacts!$AA:$AX,6,0)))</f>
        <v/>
      </c>
      <c r="U142" s="176" t="str">
        <f aca="false">IF((VLOOKUP($A142,Contacts!$AA:$AX,7,0))=0,"",(VLOOKUP($A142,Contacts!$AA:$AX,7,0)))</f>
        <v/>
      </c>
      <c r="V142" s="176" t="str">
        <f aca="false">IF((VLOOKUP($A142,Contacts!$AA:$AX,8,0))=0,"",(VLOOKUP($A142,Contacts!$AA:$AX,8,0)))</f>
        <v/>
      </c>
      <c r="W142" s="176" t="str">
        <f aca="false">IF((VLOOKUP($A142,Contacts!$AA:$AX,9,0))=0,"",(VLOOKUP($A142,Contacts!$AA:$AX,9,0)))</f>
        <v/>
      </c>
      <c r="X142" s="176" t="str">
        <f aca="false">IF((VLOOKUP($A142,Contacts!$AA:$AX,10,0))=0,"",(VLOOKUP($A142,Contacts!$AA:$AX,10,0)))</f>
        <v/>
      </c>
      <c r="Y142" s="176" t="str">
        <f aca="false">IF((VLOOKUP($A142,Contacts!$AA:$AX,11,0))=0,"",(VLOOKUP($A142,Contacts!$AA:$AX,11,0)))</f>
        <v/>
      </c>
    </row>
    <row r="143" customFormat="false" ht="12.75" hidden="false" customHeight="false" outlineLevel="0" collapsed="false">
      <c r="A143" s="78" t="s">
        <v>939</v>
      </c>
      <c r="B143" s="175" t="n">
        <f aca="false">'Detail Pipeline'!$AB$3</f>
        <v>37033.4099255787</v>
      </c>
      <c r="C143" s="175" t="str">
        <f aca="false">$C$134</f>
        <v>GLOBAL FINANCE</v>
      </c>
      <c r="D143" s="176" t="str">
        <f aca="false">IF((VLOOKUP($A143,'Detail Pipeline'!$AA:$AX,2,0))=0,"",(VLOOKUP($A143,'Detail Pipeline'!$AA:$AX,2,0)))</f>
        <v/>
      </c>
      <c r="E143" s="176" t="str">
        <f aca="false">IF((VLOOKUP($A143,'Detail Pipeline'!$AA:$AX,3,0))=0,"",(VLOOKUP($A143,'Detail Pipeline'!$AA:$AX,3,0)))</f>
        <v/>
      </c>
      <c r="F143" s="176" t="str">
        <f aca="false">IF((VLOOKUP($A143,'Detail Pipeline'!$AA:$AX,4,0))=0,"",(VLOOKUP($A143,'Detail Pipeline'!$AA:$AX,4,0)))</f>
        <v/>
      </c>
      <c r="G143" s="176" t="str">
        <f aca="false">IF((VLOOKUP($A143,'Detail Pipeline'!$AA:$AX,5,0))=0,"",(VLOOKUP($A143,'Detail Pipeline'!$AA:$AX,5,0)))</f>
        <v/>
      </c>
      <c r="H143" s="176" t="str">
        <f aca="false">IF((VLOOKUP($A143,'Detail Pipeline'!$AA:$AX,6,0))=0,"",(VLOOKUP($A143,'Detail Pipeline'!$AA:$AX,6,0)))</f>
        <v/>
      </c>
      <c r="I143" s="176" t="str">
        <f aca="false">IF((VLOOKUP($A143,'Detail Pipeline'!$AA:$AX,7,0))=0,"",(VLOOKUP($A143,'Detail Pipeline'!$AA:$AX,7,0)))</f>
        <v/>
      </c>
      <c r="J143" s="176" t="str">
        <f aca="false">IF((VLOOKUP($A143,'Detail Pipeline'!$AA:$AX,8,0))=0,"",(VLOOKUP($A143,'Detail Pipeline'!$AA:$AX,8,0)))</f>
        <v/>
      </c>
      <c r="K143" s="176" t="str">
        <f aca="false">IF((VLOOKUP($A143,'Detail Pipeline'!$AA:$AX,9,0))=0,"",(VLOOKUP($A143,'Detail Pipeline'!$AA:$AX,9,0)))</f>
        <v/>
      </c>
      <c r="L143" s="176" t="str">
        <f aca="false">IF((VLOOKUP($A143,'Detail Pipeline'!$AA:$AX,10,0))=0,"",(VLOOKUP($A143,'Detail Pipeline'!$AA:$AX,10,0)))</f>
        <v/>
      </c>
      <c r="M143" s="176" t="str">
        <f aca="false">IF((VLOOKUP($A143,'Detail Pipeline'!$AA:$AX,11,0))=0,"",(VLOOKUP($A143,'Detail Pipeline'!$AA:$AX,11,0)))</f>
        <v/>
      </c>
      <c r="N143" s="176" t="str">
        <f aca="false">IF((VLOOKUP($A143,'Detail Pipeline'!$AA:$AX,12,0))=0,"",(VLOOKUP($A143,'Detail Pipeline'!$AA:$AX,12,0)))</f>
        <v/>
      </c>
      <c r="O143" s="176" t="str">
        <f aca="false">IF((VLOOKUP($A143,'Detail Pipeline'!$AA:$AX,13,0))=0,"",(VLOOKUP($A143,'Detail Pipeline'!$AA:$AX,13,0)))</f>
        <v/>
      </c>
      <c r="P143" s="176" t="str">
        <f aca="false">IF((VLOOKUP($A143,'Detail Pipeline'!$AA:$AX,14,0))=0,"",(VLOOKUP($A143,'Detail Pipeline'!$AA:$AX,14,0)))</f>
        <v/>
      </c>
      <c r="Q143" s="176" t="str">
        <f aca="false">IF((VLOOKUP($A143,'Detail Pipeline'!$AA:$AX,15,0))=0,"",(VLOOKUP($A143,'Detail Pipeline'!$AA:$AX,15,0)))</f>
        <v/>
      </c>
      <c r="R143" s="176" t="str">
        <f aca="false">IF((VLOOKUP($A143,'Detail Pipeline'!$AA:$AX,16,0))=0,"",(VLOOKUP($A143,'Detail Pipeline'!$AA:$AX,16,0)))</f>
        <v/>
      </c>
      <c r="S143" s="176" t="str">
        <f aca="false">IF((VLOOKUP($A143,Contacts!$AA:$AX,5,0))=0,"",(VLOOKUP($A143,Contacts!$AA:$AX,5,0)))</f>
        <v/>
      </c>
      <c r="T143" s="176" t="str">
        <f aca="false">IF((VLOOKUP($A143,Contacts!$AA:$AX,6,0))=0,"",(VLOOKUP($A143,Contacts!$AA:$AX,6,0)))</f>
        <v/>
      </c>
      <c r="U143" s="176" t="str">
        <f aca="false">IF((VLOOKUP($A143,Contacts!$AA:$AX,7,0))=0,"",(VLOOKUP($A143,Contacts!$AA:$AX,7,0)))</f>
        <v/>
      </c>
      <c r="V143" s="176" t="str">
        <f aca="false">IF((VLOOKUP($A143,Contacts!$AA:$AX,8,0))=0,"",(VLOOKUP($A143,Contacts!$AA:$AX,8,0)))</f>
        <v/>
      </c>
      <c r="W143" s="176" t="str">
        <f aca="false">IF((VLOOKUP($A143,Contacts!$AA:$AX,9,0))=0,"",(VLOOKUP($A143,Contacts!$AA:$AX,9,0)))</f>
        <v/>
      </c>
      <c r="X143" s="176" t="str">
        <f aca="false">IF((VLOOKUP($A143,Contacts!$AA:$AX,10,0))=0,"",(VLOOKUP($A143,Contacts!$AA:$AX,10,0)))</f>
        <v/>
      </c>
      <c r="Y143" s="176" t="str">
        <f aca="false">IF((VLOOKUP($A143,Contacts!$AA:$AX,11,0))=0,"",(VLOOKUP($A143,Contacts!$AA:$AX,11,0)))</f>
        <v/>
      </c>
    </row>
    <row r="144" customFormat="false" ht="12.75" hidden="false" customHeight="false" outlineLevel="0" collapsed="false">
      <c r="A144" s="78" t="s">
        <v>940</v>
      </c>
      <c r="B144" s="175" t="n">
        <f aca="false">'Detail Pipeline'!$AB$3</f>
        <v>37033.4099255787</v>
      </c>
      <c r="C144" s="175" t="str">
        <f aca="false">$C$134</f>
        <v>GLOBAL FINANCE</v>
      </c>
      <c r="D144" s="176" t="str">
        <f aca="false">IF((VLOOKUP($A144,'Detail Pipeline'!$AA:$AX,2,0))=0,"",(VLOOKUP($A144,'Detail Pipeline'!$AA:$AX,2,0)))</f>
        <v/>
      </c>
      <c r="E144" s="176" t="str">
        <f aca="false">IF((VLOOKUP($A144,'Detail Pipeline'!$AA:$AX,3,0))=0,"",(VLOOKUP($A144,'Detail Pipeline'!$AA:$AX,3,0)))</f>
        <v/>
      </c>
      <c r="F144" s="176" t="str">
        <f aca="false">IF((VLOOKUP($A144,'Detail Pipeline'!$AA:$AX,4,0))=0,"",(VLOOKUP($A144,'Detail Pipeline'!$AA:$AX,4,0)))</f>
        <v/>
      </c>
      <c r="G144" s="176" t="str">
        <f aca="false">IF((VLOOKUP($A144,'Detail Pipeline'!$AA:$AX,5,0))=0,"",(VLOOKUP($A144,'Detail Pipeline'!$AA:$AX,5,0)))</f>
        <v/>
      </c>
      <c r="H144" s="176" t="str">
        <f aca="false">IF((VLOOKUP($A144,'Detail Pipeline'!$AA:$AX,6,0))=0,"",(VLOOKUP($A144,'Detail Pipeline'!$AA:$AX,6,0)))</f>
        <v/>
      </c>
      <c r="I144" s="176" t="str">
        <f aca="false">IF((VLOOKUP($A144,'Detail Pipeline'!$AA:$AX,7,0))=0,"",(VLOOKUP($A144,'Detail Pipeline'!$AA:$AX,7,0)))</f>
        <v/>
      </c>
      <c r="J144" s="176" t="str">
        <f aca="false">IF((VLOOKUP($A144,'Detail Pipeline'!$AA:$AX,8,0))=0,"",(VLOOKUP($A144,'Detail Pipeline'!$AA:$AX,8,0)))</f>
        <v/>
      </c>
      <c r="K144" s="176" t="str">
        <f aca="false">IF((VLOOKUP($A144,'Detail Pipeline'!$AA:$AX,9,0))=0,"",(VLOOKUP($A144,'Detail Pipeline'!$AA:$AX,9,0)))</f>
        <v/>
      </c>
      <c r="L144" s="176" t="str">
        <f aca="false">IF((VLOOKUP($A144,'Detail Pipeline'!$AA:$AX,10,0))=0,"",(VLOOKUP($A144,'Detail Pipeline'!$AA:$AX,10,0)))</f>
        <v/>
      </c>
      <c r="M144" s="176" t="str">
        <f aca="false">IF((VLOOKUP($A144,'Detail Pipeline'!$AA:$AX,11,0))=0,"",(VLOOKUP($A144,'Detail Pipeline'!$AA:$AX,11,0)))</f>
        <v/>
      </c>
      <c r="N144" s="176" t="str">
        <f aca="false">IF((VLOOKUP($A144,'Detail Pipeline'!$AA:$AX,12,0))=0,"",(VLOOKUP($A144,'Detail Pipeline'!$AA:$AX,12,0)))</f>
        <v/>
      </c>
      <c r="O144" s="176" t="str">
        <f aca="false">IF((VLOOKUP($A144,'Detail Pipeline'!$AA:$AX,13,0))=0,"",(VLOOKUP($A144,'Detail Pipeline'!$AA:$AX,13,0)))</f>
        <v/>
      </c>
      <c r="P144" s="176" t="str">
        <f aca="false">IF((VLOOKUP($A144,'Detail Pipeline'!$AA:$AX,14,0))=0,"",(VLOOKUP($A144,'Detail Pipeline'!$AA:$AX,14,0)))</f>
        <v/>
      </c>
      <c r="Q144" s="176" t="str">
        <f aca="false">IF((VLOOKUP($A144,'Detail Pipeline'!$AA:$AX,15,0))=0,"",(VLOOKUP($A144,'Detail Pipeline'!$AA:$AX,15,0)))</f>
        <v/>
      </c>
      <c r="R144" s="176" t="str">
        <f aca="false">IF((VLOOKUP($A144,'Detail Pipeline'!$AA:$AX,16,0))=0,"",(VLOOKUP($A144,'Detail Pipeline'!$AA:$AX,16,0)))</f>
        <v/>
      </c>
      <c r="S144" s="176" t="str">
        <f aca="false">IF((VLOOKUP($A144,Contacts!$AA:$AX,5,0))=0,"",(VLOOKUP($A144,Contacts!$AA:$AX,5,0)))</f>
        <v/>
      </c>
      <c r="T144" s="176" t="str">
        <f aca="false">IF((VLOOKUP($A144,Contacts!$AA:$AX,6,0))=0,"",(VLOOKUP($A144,Contacts!$AA:$AX,6,0)))</f>
        <v/>
      </c>
      <c r="U144" s="176" t="str">
        <f aca="false">IF((VLOOKUP($A144,Contacts!$AA:$AX,7,0))=0,"",(VLOOKUP($A144,Contacts!$AA:$AX,7,0)))</f>
        <v/>
      </c>
      <c r="V144" s="176" t="str">
        <f aca="false">IF((VLOOKUP($A144,Contacts!$AA:$AX,8,0))=0,"",(VLOOKUP($A144,Contacts!$AA:$AX,8,0)))</f>
        <v/>
      </c>
      <c r="W144" s="176" t="str">
        <f aca="false">IF((VLOOKUP($A144,Contacts!$AA:$AX,9,0))=0,"",(VLOOKUP($A144,Contacts!$AA:$AX,9,0)))</f>
        <v/>
      </c>
      <c r="X144" s="176" t="str">
        <f aca="false">IF((VLOOKUP($A144,Contacts!$AA:$AX,10,0))=0,"",(VLOOKUP($A144,Contacts!$AA:$AX,10,0)))</f>
        <v/>
      </c>
      <c r="Y144" s="176" t="str">
        <f aca="false">IF((VLOOKUP($A144,Contacts!$AA:$AX,11,0))=0,"",(VLOOKUP($A144,Contacts!$AA:$AX,11,0)))</f>
        <v/>
      </c>
    </row>
    <row r="145" customFormat="false" ht="12.75" hidden="false" customHeight="false" outlineLevel="0" collapsed="false">
      <c r="A145" s="78" t="s">
        <v>941</v>
      </c>
      <c r="B145" s="175" t="n">
        <f aca="false">'Detail Pipeline'!$AB$3</f>
        <v>37033.4099255787</v>
      </c>
      <c r="C145" s="175" t="str">
        <f aca="false">$C$134</f>
        <v>GLOBAL FINANCE</v>
      </c>
      <c r="D145" s="176" t="str">
        <f aca="false">IF((VLOOKUP($A145,'Detail Pipeline'!$AA:$AX,2,0))=0,"",(VLOOKUP($A145,'Detail Pipeline'!$AA:$AX,2,0)))</f>
        <v/>
      </c>
      <c r="E145" s="176" t="str">
        <f aca="false">IF((VLOOKUP($A145,'Detail Pipeline'!$AA:$AX,3,0))=0,"",(VLOOKUP($A145,'Detail Pipeline'!$AA:$AX,3,0)))</f>
        <v/>
      </c>
      <c r="F145" s="176" t="str">
        <f aca="false">IF((VLOOKUP($A145,'Detail Pipeline'!$AA:$AX,4,0))=0,"",(VLOOKUP($A145,'Detail Pipeline'!$AA:$AX,4,0)))</f>
        <v/>
      </c>
      <c r="G145" s="176" t="str">
        <f aca="false">IF((VLOOKUP($A145,'Detail Pipeline'!$AA:$AX,5,0))=0,"",(VLOOKUP($A145,'Detail Pipeline'!$AA:$AX,5,0)))</f>
        <v/>
      </c>
      <c r="H145" s="176" t="str">
        <f aca="false">IF((VLOOKUP($A145,'Detail Pipeline'!$AA:$AX,6,0))=0,"",(VLOOKUP($A145,'Detail Pipeline'!$AA:$AX,6,0)))</f>
        <v/>
      </c>
      <c r="I145" s="176" t="str">
        <f aca="false">IF((VLOOKUP($A145,'Detail Pipeline'!$AA:$AX,7,0))=0,"",(VLOOKUP($A145,'Detail Pipeline'!$AA:$AX,7,0)))</f>
        <v/>
      </c>
      <c r="J145" s="176" t="str">
        <f aca="false">IF((VLOOKUP($A145,'Detail Pipeline'!$AA:$AX,8,0))=0,"",(VLOOKUP($A145,'Detail Pipeline'!$AA:$AX,8,0)))</f>
        <v/>
      </c>
      <c r="K145" s="176" t="str">
        <f aca="false">IF((VLOOKUP($A145,'Detail Pipeline'!$AA:$AX,9,0))=0,"",(VLOOKUP($A145,'Detail Pipeline'!$AA:$AX,9,0)))</f>
        <v/>
      </c>
      <c r="L145" s="176" t="str">
        <f aca="false">IF((VLOOKUP($A145,'Detail Pipeline'!$AA:$AX,10,0))=0,"",(VLOOKUP($A145,'Detail Pipeline'!$AA:$AX,10,0)))</f>
        <v/>
      </c>
      <c r="M145" s="176" t="str">
        <f aca="false">IF((VLOOKUP($A145,'Detail Pipeline'!$AA:$AX,11,0))=0,"",(VLOOKUP($A145,'Detail Pipeline'!$AA:$AX,11,0)))</f>
        <v/>
      </c>
      <c r="N145" s="176" t="str">
        <f aca="false">IF((VLOOKUP($A145,'Detail Pipeline'!$AA:$AX,12,0))=0,"",(VLOOKUP($A145,'Detail Pipeline'!$AA:$AX,12,0)))</f>
        <v/>
      </c>
      <c r="O145" s="176" t="str">
        <f aca="false">IF((VLOOKUP($A145,'Detail Pipeline'!$AA:$AX,13,0))=0,"",(VLOOKUP($A145,'Detail Pipeline'!$AA:$AX,13,0)))</f>
        <v/>
      </c>
      <c r="P145" s="176" t="str">
        <f aca="false">IF((VLOOKUP($A145,'Detail Pipeline'!$AA:$AX,14,0))=0,"",(VLOOKUP($A145,'Detail Pipeline'!$AA:$AX,14,0)))</f>
        <v/>
      </c>
      <c r="Q145" s="176" t="str">
        <f aca="false">IF((VLOOKUP($A145,'Detail Pipeline'!$AA:$AX,15,0))=0,"",(VLOOKUP($A145,'Detail Pipeline'!$AA:$AX,15,0)))</f>
        <v/>
      </c>
      <c r="R145" s="176" t="str">
        <f aca="false">IF((VLOOKUP($A145,'Detail Pipeline'!$AA:$AX,16,0))=0,"",(VLOOKUP($A145,'Detail Pipeline'!$AA:$AX,16,0)))</f>
        <v/>
      </c>
      <c r="S145" s="176" t="str">
        <f aca="false">IF((VLOOKUP($A145,Contacts!$AA:$AX,5,0))=0,"",(VLOOKUP($A145,Contacts!$AA:$AX,5,0)))</f>
        <v/>
      </c>
      <c r="T145" s="176" t="str">
        <f aca="false">IF((VLOOKUP($A145,Contacts!$AA:$AX,6,0))=0,"",(VLOOKUP($A145,Contacts!$AA:$AX,6,0)))</f>
        <v/>
      </c>
      <c r="U145" s="176" t="str">
        <f aca="false">IF((VLOOKUP($A145,Contacts!$AA:$AX,7,0))=0,"",(VLOOKUP($A145,Contacts!$AA:$AX,7,0)))</f>
        <v/>
      </c>
      <c r="V145" s="176" t="str">
        <f aca="false">IF((VLOOKUP($A145,Contacts!$AA:$AX,8,0))=0,"",(VLOOKUP($A145,Contacts!$AA:$AX,8,0)))</f>
        <v/>
      </c>
      <c r="W145" s="176" t="str">
        <f aca="false">IF((VLOOKUP($A145,Contacts!$AA:$AX,9,0))=0,"",(VLOOKUP($A145,Contacts!$AA:$AX,9,0)))</f>
        <v/>
      </c>
      <c r="X145" s="176" t="str">
        <f aca="false">IF((VLOOKUP($A145,Contacts!$AA:$AX,10,0))=0,"",(VLOOKUP($A145,Contacts!$AA:$AX,10,0)))</f>
        <v/>
      </c>
      <c r="Y145" s="176" t="str">
        <f aca="false">IF((VLOOKUP($A145,Contacts!$AA:$AX,11,0))=0,"",(VLOOKUP($A145,Contacts!$AA:$AX,11,0)))</f>
        <v/>
      </c>
    </row>
    <row r="146" customFormat="false" ht="12.75" hidden="false" customHeight="false" outlineLevel="0" collapsed="false">
      <c r="A146" s="78" t="s">
        <v>942</v>
      </c>
      <c r="B146" s="175" t="n">
        <f aca="false">'Detail Pipeline'!$AB$3</f>
        <v>37033.4099255787</v>
      </c>
      <c r="C146" s="175" t="str">
        <f aca="false">$C$134</f>
        <v>GLOBAL FINANCE</v>
      </c>
      <c r="D146" s="176" t="str">
        <f aca="false">IF((VLOOKUP($A146,'Detail Pipeline'!$AA:$AX,2,0))=0,"",(VLOOKUP($A146,'Detail Pipeline'!$AA:$AX,2,0)))</f>
        <v/>
      </c>
      <c r="E146" s="176" t="str">
        <f aca="false">IF((VLOOKUP($A146,'Detail Pipeline'!$AA:$AX,3,0))=0,"",(VLOOKUP($A146,'Detail Pipeline'!$AA:$AX,3,0)))</f>
        <v/>
      </c>
      <c r="F146" s="176" t="str">
        <f aca="false">IF((VLOOKUP($A146,'Detail Pipeline'!$AA:$AX,4,0))=0,"",(VLOOKUP($A146,'Detail Pipeline'!$AA:$AX,4,0)))</f>
        <v/>
      </c>
      <c r="G146" s="176" t="str">
        <f aca="false">IF((VLOOKUP($A146,'Detail Pipeline'!$AA:$AX,5,0))=0,"",(VLOOKUP($A146,'Detail Pipeline'!$AA:$AX,5,0)))</f>
        <v/>
      </c>
      <c r="H146" s="176" t="str">
        <f aca="false">IF((VLOOKUP($A146,'Detail Pipeline'!$AA:$AX,6,0))=0,"",(VLOOKUP($A146,'Detail Pipeline'!$AA:$AX,6,0)))</f>
        <v/>
      </c>
      <c r="I146" s="176" t="str">
        <f aca="false">IF((VLOOKUP($A146,'Detail Pipeline'!$AA:$AX,7,0))=0,"",(VLOOKUP($A146,'Detail Pipeline'!$AA:$AX,7,0)))</f>
        <v/>
      </c>
      <c r="J146" s="176" t="str">
        <f aca="false">IF((VLOOKUP($A146,'Detail Pipeline'!$AA:$AX,8,0))=0,"",(VLOOKUP($A146,'Detail Pipeline'!$AA:$AX,8,0)))</f>
        <v/>
      </c>
      <c r="K146" s="176" t="str">
        <f aca="false">IF((VLOOKUP($A146,'Detail Pipeline'!$AA:$AX,9,0))=0,"",(VLOOKUP($A146,'Detail Pipeline'!$AA:$AX,9,0)))</f>
        <v/>
      </c>
      <c r="L146" s="176" t="str">
        <f aca="false">IF((VLOOKUP($A146,'Detail Pipeline'!$AA:$AX,10,0))=0,"",(VLOOKUP($A146,'Detail Pipeline'!$AA:$AX,10,0)))</f>
        <v/>
      </c>
      <c r="M146" s="176" t="str">
        <f aca="false">IF((VLOOKUP($A146,'Detail Pipeline'!$AA:$AX,11,0))=0,"",(VLOOKUP($A146,'Detail Pipeline'!$AA:$AX,11,0)))</f>
        <v/>
      </c>
      <c r="N146" s="176" t="str">
        <f aca="false">IF((VLOOKUP($A146,'Detail Pipeline'!$AA:$AX,12,0))=0,"",(VLOOKUP($A146,'Detail Pipeline'!$AA:$AX,12,0)))</f>
        <v/>
      </c>
      <c r="O146" s="176" t="str">
        <f aca="false">IF((VLOOKUP($A146,'Detail Pipeline'!$AA:$AX,13,0))=0,"",(VLOOKUP($A146,'Detail Pipeline'!$AA:$AX,13,0)))</f>
        <v/>
      </c>
      <c r="P146" s="176" t="str">
        <f aca="false">IF((VLOOKUP($A146,'Detail Pipeline'!$AA:$AX,14,0))=0,"",(VLOOKUP($A146,'Detail Pipeline'!$AA:$AX,14,0)))</f>
        <v/>
      </c>
      <c r="Q146" s="176" t="str">
        <f aca="false">IF((VLOOKUP($A146,'Detail Pipeline'!$AA:$AX,15,0))=0,"",(VLOOKUP($A146,'Detail Pipeline'!$AA:$AX,15,0)))</f>
        <v/>
      </c>
      <c r="R146" s="176" t="str">
        <f aca="false">IF((VLOOKUP($A146,'Detail Pipeline'!$AA:$AX,16,0))=0,"",(VLOOKUP($A146,'Detail Pipeline'!$AA:$AX,16,0)))</f>
        <v/>
      </c>
      <c r="S146" s="176" t="str">
        <f aca="false">IF((VLOOKUP($A146,Contacts!$AA:$AX,5,0))=0,"",(VLOOKUP($A146,Contacts!$AA:$AX,5,0)))</f>
        <v/>
      </c>
      <c r="T146" s="176" t="str">
        <f aca="false">IF((VLOOKUP($A146,Contacts!$AA:$AX,6,0))=0,"",(VLOOKUP($A146,Contacts!$AA:$AX,6,0)))</f>
        <v/>
      </c>
      <c r="U146" s="176" t="str">
        <f aca="false">IF((VLOOKUP($A146,Contacts!$AA:$AX,7,0))=0,"",(VLOOKUP($A146,Contacts!$AA:$AX,7,0)))</f>
        <v/>
      </c>
      <c r="V146" s="176" t="str">
        <f aca="false">IF((VLOOKUP($A146,Contacts!$AA:$AX,8,0))=0,"",(VLOOKUP($A146,Contacts!$AA:$AX,8,0)))</f>
        <v/>
      </c>
      <c r="W146" s="176" t="str">
        <f aca="false">IF((VLOOKUP($A146,Contacts!$AA:$AX,9,0))=0,"",(VLOOKUP($A146,Contacts!$AA:$AX,9,0)))</f>
        <v/>
      </c>
      <c r="X146" s="176" t="str">
        <f aca="false">IF((VLOOKUP($A146,Contacts!$AA:$AX,10,0))=0,"",(VLOOKUP($A146,Contacts!$AA:$AX,10,0)))</f>
        <v/>
      </c>
      <c r="Y146" s="176" t="str">
        <f aca="false">IF((VLOOKUP($A146,Contacts!$AA:$AX,11,0))=0,"",(VLOOKUP($A146,Contacts!$AA:$AX,11,0)))</f>
        <v/>
      </c>
    </row>
    <row r="147" customFormat="false" ht="12.75" hidden="false" customHeight="false" outlineLevel="0" collapsed="false">
      <c r="A147" s="78" t="s">
        <v>943</v>
      </c>
      <c r="B147" s="175" t="n">
        <f aca="false">'Detail Pipeline'!$AB$3</f>
        <v>37033.4099255787</v>
      </c>
      <c r="C147" s="175" t="str">
        <f aca="false">$C$134</f>
        <v>GLOBAL FINANCE</v>
      </c>
      <c r="D147" s="176" t="str">
        <f aca="false">IF((VLOOKUP($A147,'Detail Pipeline'!$AA:$AX,2,0))=0,"",(VLOOKUP($A147,'Detail Pipeline'!$AA:$AX,2,0)))</f>
        <v/>
      </c>
      <c r="E147" s="176" t="str">
        <f aca="false">IF((VLOOKUP($A147,'Detail Pipeline'!$AA:$AX,3,0))=0,"",(VLOOKUP($A147,'Detail Pipeline'!$AA:$AX,3,0)))</f>
        <v/>
      </c>
      <c r="F147" s="176" t="str">
        <f aca="false">IF((VLOOKUP($A147,'Detail Pipeline'!$AA:$AX,4,0))=0,"",(VLOOKUP($A147,'Detail Pipeline'!$AA:$AX,4,0)))</f>
        <v/>
      </c>
      <c r="G147" s="176" t="str">
        <f aca="false">IF((VLOOKUP($A147,'Detail Pipeline'!$AA:$AX,5,0))=0,"",(VLOOKUP($A147,'Detail Pipeline'!$AA:$AX,5,0)))</f>
        <v/>
      </c>
      <c r="H147" s="176" t="str">
        <f aca="false">IF((VLOOKUP($A147,'Detail Pipeline'!$AA:$AX,6,0))=0,"",(VLOOKUP($A147,'Detail Pipeline'!$AA:$AX,6,0)))</f>
        <v/>
      </c>
      <c r="I147" s="176" t="str">
        <f aca="false">IF((VLOOKUP($A147,'Detail Pipeline'!$AA:$AX,7,0))=0,"",(VLOOKUP($A147,'Detail Pipeline'!$AA:$AX,7,0)))</f>
        <v/>
      </c>
      <c r="J147" s="176" t="str">
        <f aca="false">IF((VLOOKUP($A147,'Detail Pipeline'!$AA:$AX,8,0))=0,"",(VLOOKUP($A147,'Detail Pipeline'!$AA:$AX,8,0)))</f>
        <v/>
      </c>
      <c r="K147" s="176" t="str">
        <f aca="false">IF((VLOOKUP($A147,'Detail Pipeline'!$AA:$AX,9,0))=0,"",(VLOOKUP($A147,'Detail Pipeline'!$AA:$AX,9,0)))</f>
        <v/>
      </c>
      <c r="L147" s="176" t="str">
        <f aca="false">IF((VLOOKUP($A147,'Detail Pipeline'!$AA:$AX,10,0))=0,"",(VLOOKUP($A147,'Detail Pipeline'!$AA:$AX,10,0)))</f>
        <v/>
      </c>
      <c r="M147" s="176" t="str">
        <f aca="false">IF((VLOOKUP($A147,'Detail Pipeline'!$AA:$AX,11,0))=0,"",(VLOOKUP($A147,'Detail Pipeline'!$AA:$AX,11,0)))</f>
        <v/>
      </c>
      <c r="N147" s="176" t="str">
        <f aca="false">IF((VLOOKUP($A147,'Detail Pipeline'!$AA:$AX,12,0))=0,"",(VLOOKUP($A147,'Detail Pipeline'!$AA:$AX,12,0)))</f>
        <v/>
      </c>
      <c r="O147" s="176" t="str">
        <f aca="false">IF((VLOOKUP($A147,'Detail Pipeline'!$AA:$AX,13,0))=0,"",(VLOOKUP($A147,'Detail Pipeline'!$AA:$AX,13,0)))</f>
        <v/>
      </c>
      <c r="P147" s="176" t="str">
        <f aca="false">IF((VLOOKUP($A147,'Detail Pipeline'!$AA:$AX,14,0))=0,"",(VLOOKUP($A147,'Detail Pipeline'!$AA:$AX,14,0)))</f>
        <v/>
      </c>
      <c r="Q147" s="176" t="str">
        <f aca="false">IF((VLOOKUP($A147,'Detail Pipeline'!$AA:$AX,15,0))=0,"",(VLOOKUP($A147,'Detail Pipeline'!$AA:$AX,15,0)))</f>
        <v/>
      </c>
      <c r="R147" s="176" t="str">
        <f aca="false">IF((VLOOKUP($A147,'Detail Pipeline'!$AA:$AX,16,0))=0,"",(VLOOKUP($A147,'Detail Pipeline'!$AA:$AX,16,0)))</f>
        <v/>
      </c>
      <c r="S147" s="176" t="str">
        <f aca="false">IF((VLOOKUP($A147,Contacts!$AA:$AX,5,0))=0,"",(VLOOKUP($A147,Contacts!$AA:$AX,5,0)))</f>
        <v/>
      </c>
      <c r="T147" s="176" t="str">
        <f aca="false">IF((VLOOKUP($A147,Contacts!$AA:$AX,6,0))=0,"",(VLOOKUP($A147,Contacts!$AA:$AX,6,0)))</f>
        <v/>
      </c>
      <c r="U147" s="176" t="str">
        <f aca="false">IF((VLOOKUP($A147,Contacts!$AA:$AX,7,0))=0,"",(VLOOKUP($A147,Contacts!$AA:$AX,7,0)))</f>
        <v/>
      </c>
      <c r="V147" s="176" t="str">
        <f aca="false">IF((VLOOKUP($A147,Contacts!$AA:$AX,8,0))=0,"",(VLOOKUP($A147,Contacts!$AA:$AX,8,0)))</f>
        <v/>
      </c>
      <c r="W147" s="176" t="str">
        <f aca="false">IF((VLOOKUP($A147,Contacts!$AA:$AX,9,0))=0,"",(VLOOKUP($A147,Contacts!$AA:$AX,9,0)))</f>
        <v/>
      </c>
      <c r="X147" s="176" t="str">
        <f aca="false">IF((VLOOKUP($A147,Contacts!$AA:$AX,10,0))=0,"",(VLOOKUP($A147,Contacts!$AA:$AX,10,0)))</f>
        <v/>
      </c>
      <c r="Y147" s="176" t="str">
        <f aca="false">IF((VLOOKUP($A147,Contacts!$AA:$AX,11,0))=0,"",(VLOOKUP($A147,Contacts!$AA:$AX,11,0)))</f>
        <v/>
      </c>
    </row>
    <row r="148" customFormat="false" ht="12.75" hidden="false" customHeight="false" outlineLevel="0" collapsed="false">
      <c r="A148" s="78" t="s">
        <v>944</v>
      </c>
      <c r="B148" s="175" t="n">
        <f aca="false">'Detail Pipeline'!$AB$3</f>
        <v>37033.4099255787</v>
      </c>
      <c r="C148" s="175" t="str">
        <f aca="false">$C$134</f>
        <v>GLOBAL FINANCE</v>
      </c>
      <c r="D148" s="176" t="str">
        <f aca="false">IF((VLOOKUP($A148,'Detail Pipeline'!$AA:$AX,2,0))=0,"",(VLOOKUP($A148,'Detail Pipeline'!$AA:$AX,2,0)))</f>
        <v/>
      </c>
      <c r="E148" s="176" t="str">
        <f aca="false">IF((VLOOKUP($A148,'Detail Pipeline'!$AA:$AX,3,0))=0,"",(VLOOKUP($A148,'Detail Pipeline'!$AA:$AX,3,0)))</f>
        <v/>
      </c>
      <c r="F148" s="176" t="str">
        <f aca="false">IF((VLOOKUP($A148,'Detail Pipeline'!$AA:$AX,4,0))=0,"",(VLOOKUP($A148,'Detail Pipeline'!$AA:$AX,4,0)))</f>
        <v/>
      </c>
      <c r="G148" s="176" t="str">
        <f aca="false">IF((VLOOKUP($A148,'Detail Pipeline'!$AA:$AX,5,0))=0,"",(VLOOKUP($A148,'Detail Pipeline'!$AA:$AX,5,0)))</f>
        <v/>
      </c>
      <c r="H148" s="176" t="str">
        <f aca="false">IF((VLOOKUP($A148,'Detail Pipeline'!$AA:$AX,6,0))=0,"",(VLOOKUP($A148,'Detail Pipeline'!$AA:$AX,6,0)))</f>
        <v/>
      </c>
      <c r="I148" s="176" t="str">
        <f aca="false">IF((VLOOKUP($A148,'Detail Pipeline'!$AA:$AX,7,0))=0,"",(VLOOKUP($A148,'Detail Pipeline'!$AA:$AX,7,0)))</f>
        <v/>
      </c>
      <c r="J148" s="176" t="str">
        <f aca="false">IF((VLOOKUP($A148,'Detail Pipeline'!$AA:$AX,8,0))=0,"",(VLOOKUP($A148,'Detail Pipeline'!$AA:$AX,8,0)))</f>
        <v/>
      </c>
      <c r="K148" s="176" t="str">
        <f aca="false">IF((VLOOKUP($A148,'Detail Pipeline'!$AA:$AX,9,0))=0,"",(VLOOKUP($A148,'Detail Pipeline'!$AA:$AX,9,0)))</f>
        <v/>
      </c>
      <c r="L148" s="176" t="str">
        <f aca="false">IF((VLOOKUP($A148,'Detail Pipeline'!$AA:$AX,10,0))=0,"",(VLOOKUP($A148,'Detail Pipeline'!$AA:$AX,10,0)))</f>
        <v/>
      </c>
      <c r="M148" s="176" t="str">
        <f aca="false">IF((VLOOKUP($A148,'Detail Pipeline'!$AA:$AX,11,0))=0,"",(VLOOKUP($A148,'Detail Pipeline'!$AA:$AX,11,0)))</f>
        <v/>
      </c>
      <c r="N148" s="176" t="str">
        <f aca="false">IF((VLOOKUP($A148,'Detail Pipeline'!$AA:$AX,12,0))=0,"",(VLOOKUP($A148,'Detail Pipeline'!$AA:$AX,12,0)))</f>
        <v/>
      </c>
      <c r="O148" s="176" t="str">
        <f aca="false">IF((VLOOKUP($A148,'Detail Pipeline'!$AA:$AX,13,0))=0,"",(VLOOKUP($A148,'Detail Pipeline'!$AA:$AX,13,0)))</f>
        <v/>
      </c>
      <c r="P148" s="176" t="str">
        <f aca="false">IF((VLOOKUP($A148,'Detail Pipeline'!$AA:$AX,14,0))=0,"",(VLOOKUP($A148,'Detail Pipeline'!$AA:$AX,14,0)))</f>
        <v/>
      </c>
      <c r="Q148" s="176" t="str">
        <f aca="false">IF((VLOOKUP($A148,'Detail Pipeline'!$AA:$AX,15,0))=0,"",(VLOOKUP($A148,'Detail Pipeline'!$AA:$AX,15,0)))</f>
        <v/>
      </c>
      <c r="R148" s="176" t="str">
        <f aca="false">IF((VLOOKUP($A148,'Detail Pipeline'!$AA:$AX,16,0))=0,"",(VLOOKUP($A148,'Detail Pipeline'!$AA:$AX,16,0)))</f>
        <v/>
      </c>
      <c r="S148" s="176" t="str">
        <f aca="false">IF((VLOOKUP($A148,Contacts!$AA:$AX,5,0))=0,"",(VLOOKUP($A148,Contacts!$AA:$AX,5,0)))</f>
        <v/>
      </c>
      <c r="T148" s="176" t="str">
        <f aca="false">IF((VLOOKUP($A148,Contacts!$AA:$AX,6,0))=0,"",(VLOOKUP($A148,Contacts!$AA:$AX,6,0)))</f>
        <v/>
      </c>
      <c r="U148" s="176" t="str">
        <f aca="false">IF((VLOOKUP($A148,Contacts!$AA:$AX,7,0))=0,"",(VLOOKUP($A148,Contacts!$AA:$AX,7,0)))</f>
        <v/>
      </c>
      <c r="V148" s="176" t="str">
        <f aca="false">IF((VLOOKUP($A148,Contacts!$AA:$AX,8,0))=0,"",(VLOOKUP($A148,Contacts!$AA:$AX,8,0)))</f>
        <v/>
      </c>
      <c r="W148" s="176" t="str">
        <f aca="false">IF((VLOOKUP($A148,Contacts!$AA:$AX,9,0))=0,"",(VLOOKUP($A148,Contacts!$AA:$AX,9,0)))</f>
        <v/>
      </c>
      <c r="X148" s="176" t="str">
        <f aca="false">IF((VLOOKUP($A148,Contacts!$AA:$AX,10,0))=0,"",(VLOOKUP($A148,Contacts!$AA:$AX,10,0)))</f>
        <v/>
      </c>
      <c r="Y148" s="176" t="str">
        <f aca="false">IF((VLOOKUP($A148,Contacts!$AA:$AX,11,0))=0,"",(VLOOKUP($A148,Contacts!$AA:$AX,11,0)))</f>
        <v/>
      </c>
    </row>
    <row r="149" customFormat="false" ht="12.75" hidden="false" customHeight="false" outlineLevel="0" collapsed="false">
      <c r="A149" s="78" t="s">
        <v>945</v>
      </c>
      <c r="B149" s="175" t="n">
        <f aca="false">'Detail Pipeline'!$AB$3</f>
        <v>37033.4099255787</v>
      </c>
      <c r="C149" s="175" t="str">
        <f aca="false">$C$134</f>
        <v>GLOBAL FINANCE</v>
      </c>
      <c r="D149" s="176" t="str">
        <f aca="false">IF((VLOOKUP($A149,'Detail Pipeline'!$AA:$AX,2,0))=0,"",(VLOOKUP($A149,'Detail Pipeline'!$AA:$AX,2,0)))</f>
        <v/>
      </c>
      <c r="E149" s="176" t="str">
        <f aca="false">IF((VLOOKUP($A149,'Detail Pipeline'!$AA:$AX,3,0))=0,"",(VLOOKUP($A149,'Detail Pipeline'!$AA:$AX,3,0)))</f>
        <v/>
      </c>
      <c r="F149" s="176" t="str">
        <f aca="false">IF((VLOOKUP($A149,'Detail Pipeline'!$AA:$AX,4,0))=0,"",(VLOOKUP($A149,'Detail Pipeline'!$AA:$AX,4,0)))</f>
        <v/>
      </c>
      <c r="G149" s="176" t="str">
        <f aca="false">IF((VLOOKUP($A149,'Detail Pipeline'!$AA:$AX,5,0))=0,"",(VLOOKUP($A149,'Detail Pipeline'!$AA:$AX,5,0)))</f>
        <v/>
      </c>
      <c r="H149" s="176" t="str">
        <f aca="false">IF((VLOOKUP($A149,'Detail Pipeline'!$AA:$AX,6,0))=0,"",(VLOOKUP($A149,'Detail Pipeline'!$AA:$AX,6,0)))</f>
        <v/>
      </c>
      <c r="I149" s="176" t="str">
        <f aca="false">IF((VLOOKUP($A149,'Detail Pipeline'!$AA:$AX,7,0))=0,"",(VLOOKUP($A149,'Detail Pipeline'!$AA:$AX,7,0)))</f>
        <v/>
      </c>
      <c r="J149" s="176" t="str">
        <f aca="false">IF((VLOOKUP($A149,'Detail Pipeline'!$AA:$AX,8,0))=0,"",(VLOOKUP($A149,'Detail Pipeline'!$AA:$AX,8,0)))</f>
        <v/>
      </c>
      <c r="K149" s="176" t="str">
        <f aca="false">IF((VLOOKUP($A149,'Detail Pipeline'!$AA:$AX,9,0))=0,"",(VLOOKUP($A149,'Detail Pipeline'!$AA:$AX,9,0)))</f>
        <v/>
      </c>
      <c r="L149" s="176" t="str">
        <f aca="false">IF((VLOOKUP($A149,'Detail Pipeline'!$AA:$AX,10,0))=0,"",(VLOOKUP($A149,'Detail Pipeline'!$AA:$AX,10,0)))</f>
        <v/>
      </c>
      <c r="M149" s="176" t="str">
        <f aca="false">IF((VLOOKUP($A149,'Detail Pipeline'!$AA:$AX,11,0))=0,"",(VLOOKUP($A149,'Detail Pipeline'!$AA:$AX,11,0)))</f>
        <v/>
      </c>
      <c r="N149" s="176" t="str">
        <f aca="false">IF((VLOOKUP($A149,'Detail Pipeline'!$AA:$AX,12,0))=0,"",(VLOOKUP($A149,'Detail Pipeline'!$AA:$AX,12,0)))</f>
        <v/>
      </c>
      <c r="O149" s="176" t="str">
        <f aca="false">IF((VLOOKUP($A149,'Detail Pipeline'!$AA:$AX,13,0))=0,"",(VLOOKUP($A149,'Detail Pipeline'!$AA:$AX,13,0)))</f>
        <v/>
      </c>
      <c r="P149" s="176" t="str">
        <f aca="false">IF((VLOOKUP($A149,'Detail Pipeline'!$AA:$AX,14,0))=0,"",(VLOOKUP($A149,'Detail Pipeline'!$AA:$AX,14,0)))</f>
        <v/>
      </c>
      <c r="Q149" s="176" t="str">
        <f aca="false">IF((VLOOKUP($A149,'Detail Pipeline'!$AA:$AX,15,0))=0,"",(VLOOKUP($A149,'Detail Pipeline'!$AA:$AX,15,0)))</f>
        <v/>
      </c>
      <c r="R149" s="176" t="str">
        <f aca="false">IF((VLOOKUP($A149,'Detail Pipeline'!$AA:$AX,16,0))=0,"",(VLOOKUP($A149,'Detail Pipeline'!$AA:$AX,16,0)))</f>
        <v/>
      </c>
      <c r="S149" s="176" t="str">
        <f aca="false">IF((VLOOKUP($A149,Contacts!$AA:$AX,5,0))=0,"",(VLOOKUP($A149,Contacts!$AA:$AX,5,0)))</f>
        <v/>
      </c>
      <c r="T149" s="176" t="str">
        <f aca="false">IF((VLOOKUP($A149,Contacts!$AA:$AX,6,0))=0,"",(VLOOKUP($A149,Contacts!$AA:$AX,6,0)))</f>
        <v/>
      </c>
      <c r="U149" s="176" t="str">
        <f aca="false">IF((VLOOKUP($A149,Contacts!$AA:$AX,7,0))=0,"",(VLOOKUP($A149,Contacts!$AA:$AX,7,0)))</f>
        <v/>
      </c>
      <c r="V149" s="176" t="str">
        <f aca="false">IF((VLOOKUP($A149,Contacts!$AA:$AX,8,0))=0,"",(VLOOKUP($A149,Contacts!$AA:$AX,8,0)))</f>
        <v/>
      </c>
      <c r="W149" s="176" t="str">
        <f aca="false">IF((VLOOKUP($A149,Contacts!$AA:$AX,9,0))=0,"",(VLOOKUP($A149,Contacts!$AA:$AX,9,0)))</f>
        <v/>
      </c>
      <c r="X149" s="176" t="str">
        <f aca="false">IF((VLOOKUP($A149,Contacts!$AA:$AX,10,0))=0,"",(VLOOKUP($A149,Contacts!$AA:$AX,10,0)))</f>
        <v/>
      </c>
      <c r="Y149" s="176" t="str">
        <f aca="false">IF((VLOOKUP($A149,Contacts!$AA:$AX,11,0))=0,"",(VLOOKUP($A149,Contacts!$AA:$AX,11,0)))</f>
        <v/>
      </c>
    </row>
    <row r="150" customFormat="false" ht="12.75" hidden="false" customHeight="false" outlineLevel="0" collapsed="false">
      <c r="A150" s="78" t="s">
        <v>946</v>
      </c>
      <c r="B150" s="175" t="n">
        <f aca="false">'Detail Pipeline'!$AB$3</f>
        <v>37033.4099255787</v>
      </c>
      <c r="C150" s="175" t="str">
        <f aca="false">$C$134</f>
        <v>GLOBAL FINANCE</v>
      </c>
      <c r="D150" s="176" t="str">
        <f aca="false">IF((VLOOKUP($A150,'Detail Pipeline'!$AA:$AX,2,0))=0,"",(VLOOKUP($A150,'Detail Pipeline'!$AA:$AX,2,0)))</f>
        <v/>
      </c>
      <c r="E150" s="176" t="str">
        <f aca="false">IF((VLOOKUP($A150,'Detail Pipeline'!$AA:$AX,3,0))=0,"",(VLOOKUP($A150,'Detail Pipeline'!$AA:$AX,3,0)))</f>
        <v/>
      </c>
      <c r="F150" s="176" t="str">
        <f aca="false">IF((VLOOKUP($A150,'Detail Pipeline'!$AA:$AX,4,0))=0,"",(VLOOKUP($A150,'Detail Pipeline'!$AA:$AX,4,0)))</f>
        <v/>
      </c>
      <c r="G150" s="176" t="str">
        <f aca="false">IF((VLOOKUP($A150,'Detail Pipeline'!$AA:$AX,5,0))=0,"",(VLOOKUP($A150,'Detail Pipeline'!$AA:$AX,5,0)))</f>
        <v/>
      </c>
      <c r="H150" s="176" t="str">
        <f aca="false">IF((VLOOKUP($A150,'Detail Pipeline'!$AA:$AX,6,0))=0,"",(VLOOKUP($A150,'Detail Pipeline'!$AA:$AX,6,0)))</f>
        <v/>
      </c>
      <c r="I150" s="176" t="str">
        <f aca="false">IF((VLOOKUP($A150,'Detail Pipeline'!$AA:$AX,7,0))=0,"",(VLOOKUP($A150,'Detail Pipeline'!$AA:$AX,7,0)))</f>
        <v/>
      </c>
      <c r="J150" s="176" t="str">
        <f aca="false">IF((VLOOKUP($A150,'Detail Pipeline'!$AA:$AX,8,0))=0,"",(VLOOKUP($A150,'Detail Pipeline'!$AA:$AX,8,0)))</f>
        <v/>
      </c>
      <c r="K150" s="176" t="str">
        <f aca="false">IF((VLOOKUP($A150,'Detail Pipeline'!$AA:$AX,9,0))=0,"",(VLOOKUP($A150,'Detail Pipeline'!$AA:$AX,9,0)))</f>
        <v/>
      </c>
      <c r="L150" s="176" t="str">
        <f aca="false">IF((VLOOKUP($A150,'Detail Pipeline'!$AA:$AX,10,0))=0,"",(VLOOKUP($A150,'Detail Pipeline'!$AA:$AX,10,0)))</f>
        <v/>
      </c>
      <c r="M150" s="176" t="str">
        <f aca="false">IF((VLOOKUP($A150,'Detail Pipeline'!$AA:$AX,11,0))=0,"",(VLOOKUP($A150,'Detail Pipeline'!$AA:$AX,11,0)))</f>
        <v/>
      </c>
      <c r="N150" s="176" t="str">
        <f aca="false">IF((VLOOKUP($A150,'Detail Pipeline'!$AA:$AX,12,0))=0,"",(VLOOKUP($A150,'Detail Pipeline'!$AA:$AX,12,0)))</f>
        <v/>
      </c>
      <c r="O150" s="176" t="str">
        <f aca="false">IF((VLOOKUP($A150,'Detail Pipeline'!$AA:$AX,13,0))=0,"",(VLOOKUP($A150,'Detail Pipeline'!$AA:$AX,13,0)))</f>
        <v/>
      </c>
      <c r="P150" s="176" t="str">
        <f aca="false">IF((VLOOKUP($A150,'Detail Pipeline'!$AA:$AX,14,0))=0,"",(VLOOKUP($A150,'Detail Pipeline'!$AA:$AX,14,0)))</f>
        <v/>
      </c>
      <c r="Q150" s="176" t="str">
        <f aca="false">IF((VLOOKUP($A150,'Detail Pipeline'!$AA:$AX,15,0))=0,"",(VLOOKUP($A150,'Detail Pipeline'!$AA:$AX,15,0)))</f>
        <v/>
      </c>
      <c r="R150" s="176" t="str">
        <f aca="false">IF((VLOOKUP($A150,'Detail Pipeline'!$AA:$AX,16,0))=0,"",(VLOOKUP($A150,'Detail Pipeline'!$AA:$AX,16,0)))</f>
        <v/>
      </c>
      <c r="S150" s="176" t="str">
        <f aca="false">IF((VLOOKUP($A150,Contacts!$AA:$AX,5,0))=0,"",(VLOOKUP($A150,Contacts!$AA:$AX,5,0)))</f>
        <v/>
      </c>
      <c r="T150" s="176" t="str">
        <f aca="false">IF((VLOOKUP($A150,Contacts!$AA:$AX,6,0))=0,"",(VLOOKUP($A150,Contacts!$AA:$AX,6,0)))</f>
        <v/>
      </c>
      <c r="U150" s="176" t="str">
        <f aca="false">IF((VLOOKUP($A150,Contacts!$AA:$AX,7,0))=0,"",(VLOOKUP($A150,Contacts!$AA:$AX,7,0)))</f>
        <v/>
      </c>
      <c r="V150" s="176" t="str">
        <f aca="false">IF((VLOOKUP($A150,Contacts!$AA:$AX,8,0))=0,"",(VLOOKUP($A150,Contacts!$AA:$AX,8,0)))</f>
        <v/>
      </c>
      <c r="W150" s="176" t="str">
        <f aca="false">IF((VLOOKUP($A150,Contacts!$AA:$AX,9,0))=0,"",(VLOOKUP($A150,Contacts!$AA:$AX,9,0)))</f>
        <v/>
      </c>
      <c r="X150" s="176" t="str">
        <f aca="false">IF((VLOOKUP($A150,Contacts!$AA:$AX,10,0))=0,"",(VLOOKUP($A150,Contacts!$AA:$AX,10,0)))</f>
        <v/>
      </c>
      <c r="Y150" s="176" t="str">
        <f aca="false">IF((VLOOKUP($A150,Contacts!$AA:$AX,11,0))=0,"",(VLOOKUP($A150,Contacts!$AA:$AX,11,0)))</f>
        <v/>
      </c>
    </row>
    <row r="151" customFormat="false" ht="12.75" hidden="false" customHeight="false" outlineLevel="0" collapsed="false">
      <c r="A151" s="78" t="s">
        <v>947</v>
      </c>
      <c r="B151" s="175" t="n">
        <f aca="false">'Detail Pipeline'!$AB$3</f>
        <v>37033.4099255787</v>
      </c>
      <c r="C151" s="175" t="str">
        <f aca="false">$C$134</f>
        <v>GLOBAL FINANCE</v>
      </c>
      <c r="D151" s="176" t="str">
        <f aca="false">IF((VLOOKUP($A151,'Detail Pipeline'!$AA:$AX,2,0))=0,"",(VLOOKUP($A151,'Detail Pipeline'!$AA:$AX,2,0)))</f>
        <v/>
      </c>
      <c r="E151" s="176" t="str">
        <f aca="false">IF((VLOOKUP($A151,'Detail Pipeline'!$AA:$AX,3,0))=0,"",(VLOOKUP($A151,'Detail Pipeline'!$AA:$AX,3,0)))</f>
        <v/>
      </c>
      <c r="F151" s="176" t="str">
        <f aca="false">IF((VLOOKUP($A151,'Detail Pipeline'!$AA:$AX,4,0))=0,"",(VLOOKUP($A151,'Detail Pipeline'!$AA:$AX,4,0)))</f>
        <v/>
      </c>
      <c r="G151" s="176" t="str">
        <f aca="false">IF((VLOOKUP($A151,'Detail Pipeline'!$AA:$AX,5,0))=0,"",(VLOOKUP($A151,'Detail Pipeline'!$AA:$AX,5,0)))</f>
        <v/>
      </c>
      <c r="H151" s="176" t="str">
        <f aca="false">IF((VLOOKUP($A151,'Detail Pipeline'!$AA:$AX,6,0))=0,"",(VLOOKUP($A151,'Detail Pipeline'!$AA:$AX,6,0)))</f>
        <v/>
      </c>
      <c r="I151" s="176" t="str">
        <f aca="false">IF((VLOOKUP($A151,'Detail Pipeline'!$AA:$AX,7,0))=0,"",(VLOOKUP($A151,'Detail Pipeline'!$AA:$AX,7,0)))</f>
        <v/>
      </c>
      <c r="J151" s="176" t="str">
        <f aca="false">IF((VLOOKUP($A151,'Detail Pipeline'!$AA:$AX,8,0))=0,"",(VLOOKUP($A151,'Detail Pipeline'!$AA:$AX,8,0)))</f>
        <v/>
      </c>
      <c r="K151" s="176" t="str">
        <f aca="false">IF((VLOOKUP($A151,'Detail Pipeline'!$AA:$AX,9,0))=0,"",(VLOOKUP($A151,'Detail Pipeline'!$AA:$AX,9,0)))</f>
        <v/>
      </c>
      <c r="L151" s="176" t="str">
        <f aca="false">IF((VLOOKUP($A151,'Detail Pipeline'!$AA:$AX,10,0))=0,"",(VLOOKUP($A151,'Detail Pipeline'!$AA:$AX,10,0)))</f>
        <v/>
      </c>
      <c r="M151" s="176" t="str">
        <f aca="false">IF((VLOOKUP($A151,'Detail Pipeline'!$AA:$AX,11,0))=0,"",(VLOOKUP($A151,'Detail Pipeline'!$AA:$AX,11,0)))</f>
        <v/>
      </c>
      <c r="N151" s="176" t="str">
        <f aca="false">IF((VLOOKUP($A151,'Detail Pipeline'!$AA:$AX,12,0))=0,"",(VLOOKUP($A151,'Detail Pipeline'!$AA:$AX,12,0)))</f>
        <v/>
      </c>
      <c r="O151" s="176" t="str">
        <f aca="false">IF((VLOOKUP($A151,'Detail Pipeline'!$AA:$AX,13,0))=0,"",(VLOOKUP($A151,'Detail Pipeline'!$AA:$AX,13,0)))</f>
        <v/>
      </c>
      <c r="P151" s="176" t="str">
        <f aca="false">IF((VLOOKUP($A151,'Detail Pipeline'!$AA:$AX,14,0))=0,"",(VLOOKUP($A151,'Detail Pipeline'!$AA:$AX,14,0)))</f>
        <v/>
      </c>
      <c r="Q151" s="176" t="str">
        <f aca="false">IF((VLOOKUP($A151,'Detail Pipeline'!$AA:$AX,15,0))=0,"",(VLOOKUP($A151,'Detail Pipeline'!$AA:$AX,15,0)))</f>
        <v/>
      </c>
      <c r="R151" s="176" t="str">
        <f aca="false">IF((VLOOKUP($A151,'Detail Pipeline'!$AA:$AX,16,0))=0,"",(VLOOKUP($A151,'Detail Pipeline'!$AA:$AX,16,0)))</f>
        <v/>
      </c>
      <c r="S151" s="176" t="str">
        <f aca="false">IF((VLOOKUP($A151,Contacts!$AA:$AX,5,0))=0,"",(VLOOKUP($A151,Contacts!$AA:$AX,5,0)))</f>
        <v/>
      </c>
      <c r="T151" s="176" t="str">
        <f aca="false">IF((VLOOKUP($A151,Contacts!$AA:$AX,6,0))=0,"",(VLOOKUP($A151,Contacts!$AA:$AX,6,0)))</f>
        <v/>
      </c>
      <c r="U151" s="176" t="str">
        <f aca="false">IF((VLOOKUP($A151,Contacts!$AA:$AX,7,0))=0,"",(VLOOKUP($A151,Contacts!$AA:$AX,7,0)))</f>
        <v/>
      </c>
      <c r="V151" s="176" t="str">
        <f aca="false">IF((VLOOKUP($A151,Contacts!$AA:$AX,8,0))=0,"",(VLOOKUP($A151,Contacts!$AA:$AX,8,0)))</f>
        <v/>
      </c>
      <c r="W151" s="176" t="str">
        <f aca="false">IF((VLOOKUP($A151,Contacts!$AA:$AX,9,0))=0,"",(VLOOKUP($A151,Contacts!$AA:$AX,9,0)))</f>
        <v/>
      </c>
      <c r="X151" s="176" t="str">
        <f aca="false">IF((VLOOKUP($A151,Contacts!$AA:$AX,10,0))=0,"",(VLOOKUP($A151,Contacts!$AA:$AX,10,0)))</f>
        <v/>
      </c>
      <c r="Y151" s="176" t="str">
        <f aca="false">IF((VLOOKUP($A151,Contacts!$AA:$AX,11,0))=0,"",(VLOOKUP($A151,Contacts!$AA:$AX,11,0)))</f>
        <v/>
      </c>
    </row>
    <row r="152" customFormat="false" ht="12.75" hidden="false" customHeight="false" outlineLevel="0" collapsed="false">
      <c r="A152" s="78" t="s">
        <v>948</v>
      </c>
      <c r="B152" s="175" t="n">
        <f aca="false">'Detail Pipeline'!$AB$3</f>
        <v>37033.4099255787</v>
      </c>
      <c r="C152" s="175" t="str">
        <f aca="false">$C$134</f>
        <v>GLOBAL FINANCE</v>
      </c>
      <c r="D152" s="176" t="str">
        <f aca="false">IF((VLOOKUP($A152,'Detail Pipeline'!$AA:$AX,2,0))=0,"",(VLOOKUP($A152,'Detail Pipeline'!$AA:$AX,2,0)))</f>
        <v/>
      </c>
      <c r="E152" s="176" t="str">
        <f aca="false">IF((VLOOKUP($A152,'Detail Pipeline'!$AA:$AX,3,0))=0,"",(VLOOKUP($A152,'Detail Pipeline'!$AA:$AX,3,0)))</f>
        <v/>
      </c>
      <c r="F152" s="176" t="str">
        <f aca="false">IF((VLOOKUP($A152,'Detail Pipeline'!$AA:$AX,4,0))=0,"",(VLOOKUP($A152,'Detail Pipeline'!$AA:$AX,4,0)))</f>
        <v/>
      </c>
      <c r="G152" s="176" t="str">
        <f aca="false">IF((VLOOKUP($A152,'Detail Pipeline'!$AA:$AX,5,0))=0,"",(VLOOKUP($A152,'Detail Pipeline'!$AA:$AX,5,0)))</f>
        <v/>
      </c>
      <c r="H152" s="176" t="str">
        <f aca="false">IF((VLOOKUP($A152,'Detail Pipeline'!$AA:$AX,6,0))=0,"",(VLOOKUP($A152,'Detail Pipeline'!$AA:$AX,6,0)))</f>
        <v/>
      </c>
      <c r="I152" s="176" t="str">
        <f aca="false">IF((VLOOKUP($A152,'Detail Pipeline'!$AA:$AX,7,0))=0,"",(VLOOKUP($A152,'Detail Pipeline'!$AA:$AX,7,0)))</f>
        <v/>
      </c>
      <c r="J152" s="176" t="str">
        <f aca="false">IF((VLOOKUP($A152,'Detail Pipeline'!$AA:$AX,8,0))=0,"",(VLOOKUP($A152,'Detail Pipeline'!$AA:$AX,8,0)))</f>
        <v/>
      </c>
      <c r="K152" s="176" t="str">
        <f aca="false">IF((VLOOKUP($A152,'Detail Pipeline'!$AA:$AX,9,0))=0,"",(VLOOKUP($A152,'Detail Pipeline'!$AA:$AX,9,0)))</f>
        <v/>
      </c>
      <c r="L152" s="176" t="str">
        <f aca="false">IF((VLOOKUP($A152,'Detail Pipeline'!$AA:$AX,10,0))=0,"",(VLOOKUP($A152,'Detail Pipeline'!$AA:$AX,10,0)))</f>
        <v/>
      </c>
      <c r="M152" s="176" t="str">
        <f aca="false">IF((VLOOKUP($A152,'Detail Pipeline'!$AA:$AX,11,0))=0,"",(VLOOKUP($A152,'Detail Pipeline'!$AA:$AX,11,0)))</f>
        <v/>
      </c>
      <c r="N152" s="176" t="str">
        <f aca="false">IF((VLOOKUP($A152,'Detail Pipeline'!$AA:$AX,12,0))=0,"",(VLOOKUP($A152,'Detail Pipeline'!$AA:$AX,12,0)))</f>
        <v/>
      </c>
      <c r="O152" s="176" t="str">
        <f aca="false">IF((VLOOKUP($A152,'Detail Pipeline'!$AA:$AX,13,0))=0,"",(VLOOKUP($A152,'Detail Pipeline'!$AA:$AX,13,0)))</f>
        <v/>
      </c>
      <c r="P152" s="176" t="str">
        <f aca="false">IF((VLOOKUP($A152,'Detail Pipeline'!$AA:$AX,14,0))=0,"",(VLOOKUP($A152,'Detail Pipeline'!$AA:$AX,14,0)))</f>
        <v/>
      </c>
      <c r="Q152" s="176" t="str">
        <f aca="false">IF((VLOOKUP($A152,'Detail Pipeline'!$AA:$AX,15,0))=0,"",(VLOOKUP($A152,'Detail Pipeline'!$AA:$AX,15,0)))</f>
        <v/>
      </c>
      <c r="R152" s="176" t="str">
        <f aca="false">IF((VLOOKUP($A152,'Detail Pipeline'!$AA:$AX,16,0))=0,"",(VLOOKUP($A152,'Detail Pipeline'!$AA:$AX,16,0)))</f>
        <v/>
      </c>
      <c r="S152" s="176" t="str">
        <f aca="false">IF((VLOOKUP($A152,Contacts!$AA:$AX,5,0))=0,"",(VLOOKUP($A152,Contacts!$AA:$AX,5,0)))</f>
        <v/>
      </c>
      <c r="T152" s="176" t="str">
        <f aca="false">IF((VLOOKUP($A152,Contacts!$AA:$AX,6,0))=0,"",(VLOOKUP($A152,Contacts!$AA:$AX,6,0)))</f>
        <v/>
      </c>
      <c r="U152" s="176" t="str">
        <f aca="false">IF((VLOOKUP($A152,Contacts!$AA:$AX,7,0))=0,"",(VLOOKUP($A152,Contacts!$AA:$AX,7,0)))</f>
        <v/>
      </c>
      <c r="V152" s="176" t="str">
        <f aca="false">IF((VLOOKUP($A152,Contacts!$AA:$AX,8,0))=0,"",(VLOOKUP($A152,Contacts!$AA:$AX,8,0)))</f>
        <v/>
      </c>
      <c r="W152" s="176" t="str">
        <f aca="false">IF((VLOOKUP($A152,Contacts!$AA:$AX,9,0))=0,"",(VLOOKUP($A152,Contacts!$AA:$AX,9,0)))</f>
        <v/>
      </c>
      <c r="X152" s="176" t="str">
        <f aca="false">IF((VLOOKUP($A152,Contacts!$AA:$AX,10,0))=0,"",(VLOOKUP($A152,Contacts!$AA:$AX,10,0)))</f>
        <v/>
      </c>
      <c r="Y152" s="176" t="str">
        <f aca="false">IF((VLOOKUP($A152,Contacts!$AA:$AX,11,0))=0,"",(VLOOKUP($A152,Contacts!$AA:$AX,11,0)))</f>
        <v/>
      </c>
    </row>
    <row r="153" customFormat="false" ht="12.75" hidden="false" customHeight="false" outlineLevel="0" collapsed="false">
      <c r="A153" s="22" t="s">
        <v>949</v>
      </c>
      <c r="B153" s="175" t="n">
        <f aca="false">'Detail Pipeline'!$AB$3</f>
        <v>37033.4099255787</v>
      </c>
      <c r="C153" s="175" t="str">
        <f aca="false">$C$134</f>
        <v>GLOBAL FINANCE</v>
      </c>
      <c r="D153" s="176" t="str">
        <f aca="false">IF((VLOOKUP($A153,'Detail Pipeline'!$AA:$AX,2,0))=0,"",(VLOOKUP($A153,'Detail Pipeline'!$AA:$AX,2,0)))</f>
        <v/>
      </c>
      <c r="E153" s="176" t="str">
        <f aca="false">IF((VLOOKUP($A153,'Detail Pipeline'!$AA:$AX,3,0))=0,"",(VLOOKUP($A153,'Detail Pipeline'!$AA:$AX,3,0)))</f>
        <v/>
      </c>
      <c r="F153" s="176" t="str">
        <f aca="false">IF((VLOOKUP($A153,'Detail Pipeline'!$AA:$AX,4,0))=0,"",(VLOOKUP($A153,'Detail Pipeline'!$AA:$AX,4,0)))</f>
        <v/>
      </c>
      <c r="G153" s="176" t="str">
        <f aca="false">IF((VLOOKUP($A153,'Detail Pipeline'!$AA:$AX,5,0))=0,"",(VLOOKUP($A153,'Detail Pipeline'!$AA:$AX,5,0)))</f>
        <v/>
      </c>
      <c r="H153" s="176" t="str">
        <f aca="false">IF((VLOOKUP($A153,'Detail Pipeline'!$AA:$AX,6,0))=0,"",(VLOOKUP($A153,'Detail Pipeline'!$AA:$AX,6,0)))</f>
        <v/>
      </c>
      <c r="I153" s="176" t="str">
        <f aca="false">IF((VLOOKUP($A153,'Detail Pipeline'!$AA:$AX,7,0))=0,"",(VLOOKUP($A153,'Detail Pipeline'!$AA:$AX,7,0)))</f>
        <v/>
      </c>
      <c r="J153" s="176" t="str">
        <f aca="false">IF((VLOOKUP($A153,'Detail Pipeline'!$AA:$AX,8,0))=0,"",(VLOOKUP($A153,'Detail Pipeline'!$AA:$AX,8,0)))</f>
        <v/>
      </c>
      <c r="K153" s="176" t="str">
        <f aca="false">IF((VLOOKUP($A153,'Detail Pipeline'!$AA:$AX,9,0))=0,"",(VLOOKUP($A153,'Detail Pipeline'!$AA:$AX,9,0)))</f>
        <v/>
      </c>
      <c r="L153" s="176" t="str">
        <f aca="false">IF((VLOOKUP($A153,'Detail Pipeline'!$AA:$AX,10,0))=0,"",(VLOOKUP($A153,'Detail Pipeline'!$AA:$AX,10,0)))</f>
        <v/>
      </c>
      <c r="M153" s="176" t="str">
        <f aca="false">IF((VLOOKUP($A153,'Detail Pipeline'!$AA:$AX,11,0))=0,"",(VLOOKUP($A153,'Detail Pipeline'!$AA:$AX,11,0)))</f>
        <v/>
      </c>
      <c r="N153" s="176" t="str">
        <f aca="false">IF((VLOOKUP($A153,'Detail Pipeline'!$AA:$AX,12,0))=0,"",(VLOOKUP($A153,'Detail Pipeline'!$AA:$AX,12,0)))</f>
        <v/>
      </c>
      <c r="O153" s="176" t="str">
        <f aca="false">IF((VLOOKUP($A153,'Detail Pipeline'!$AA:$AX,13,0))=0,"",(VLOOKUP($A153,'Detail Pipeline'!$AA:$AX,13,0)))</f>
        <v/>
      </c>
      <c r="P153" s="176" t="str">
        <f aca="false">IF((VLOOKUP($A153,'Detail Pipeline'!$AA:$AX,14,0))=0,"",(VLOOKUP($A153,'Detail Pipeline'!$AA:$AX,14,0)))</f>
        <v/>
      </c>
      <c r="Q153" s="176" t="str">
        <f aca="false">IF((VLOOKUP($A153,'Detail Pipeline'!$AA:$AX,15,0))=0,"",(VLOOKUP($A153,'Detail Pipeline'!$AA:$AX,15,0)))</f>
        <v/>
      </c>
      <c r="R153" s="176" t="str">
        <f aca="false">IF((VLOOKUP($A153,'Detail Pipeline'!$AA:$AX,16,0))=0,"",(VLOOKUP($A153,'Detail Pipeline'!$AA:$AX,16,0)))</f>
        <v/>
      </c>
      <c r="S153" s="176" t="str">
        <f aca="false">IF((VLOOKUP($A153,Contacts!$AA:$AX,5,0))=0,"",(VLOOKUP($A153,Contacts!$AA:$AX,5,0)))</f>
        <v/>
      </c>
      <c r="T153" s="176" t="str">
        <f aca="false">IF((VLOOKUP($A153,Contacts!$AA:$AX,6,0))=0,"",(VLOOKUP($A153,Contacts!$AA:$AX,6,0)))</f>
        <v/>
      </c>
      <c r="U153" s="176" t="str">
        <f aca="false">IF((VLOOKUP($A153,Contacts!$AA:$AX,7,0))=0,"",(VLOOKUP($A153,Contacts!$AA:$AX,7,0)))</f>
        <v/>
      </c>
      <c r="V153" s="176" t="str">
        <f aca="false">IF((VLOOKUP($A153,Contacts!$AA:$AX,8,0))=0,"",(VLOOKUP($A153,Contacts!$AA:$AX,8,0)))</f>
        <v/>
      </c>
      <c r="W153" s="176" t="str">
        <f aca="false">IF((VLOOKUP($A153,Contacts!$AA:$AX,9,0))=0,"",(VLOOKUP($A153,Contacts!$AA:$AX,9,0)))</f>
        <v/>
      </c>
      <c r="X153" s="176" t="str">
        <f aca="false">IF((VLOOKUP($A153,Contacts!$AA:$AX,10,0))=0,"",(VLOOKUP($A153,Contacts!$AA:$AX,10,0)))</f>
        <v/>
      </c>
      <c r="Y153" s="176" t="str">
        <f aca="false">IF((VLOOKUP($A153,Contacts!$AA:$AX,11,0))=0,"",(VLOOKUP($A153,Contacts!$AA:$AX,11,0)))</f>
        <v/>
      </c>
    </row>
    <row r="154" customFormat="false" ht="12.75" hidden="false" customHeight="false" outlineLevel="0" collapsed="false">
      <c r="A154" s="6" t="s">
        <v>950</v>
      </c>
      <c r="B154" s="175" t="n">
        <f aca="false">'Detail Pipeline'!$AB$3</f>
        <v>37033.4099255787</v>
      </c>
      <c r="C154" s="175" t="str">
        <f aca="false">$C$134</f>
        <v>GLOBAL FINANCE</v>
      </c>
      <c r="D154" s="176" t="str">
        <f aca="false">IF((VLOOKUP($A154,'Detail Pipeline'!$AA:$AX,2,0))=0,"",(VLOOKUP($A154,'Detail Pipeline'!$AA:$AX,2,0)))</f>
        <v/>
      </c>
      <c r="E154" s="176" t="str">
        <f aca="false">IF((VLOOKUP($A154,'Detail Pipeline'!$AA:$AX,3,0))=0,"",(VLOOKUP($A154,'Detail Pipeline'!$AA:$AX,3,0)))</f>
        <v/>
      </c>
      <c r="F154" s="176" t="str">
        <f aca="false">IF((VLOOKUP($A154,'Detail Pipeline'!$AA:$AX,4,0))=0,"",(VLOOKUP($A154,'Detail Pipeline'!$AA:$AX,4,0)))</f>
        <v/>
      </c>
      <c r="G154" s="176" t="str">
        <f aca="false">IF((VLOOKUP($A154,'Detail Pipeline'!$AA:$AX,5,0))=0,"",(VLOOKUP($A154,'Detail Pipeline'!$AA:$AX,5,0)))</f>
        <v/>
      </c>
      <c r="H154" s="176" t="str">
        <f aca="false">IF((VLOOKUP($A154,'Detail Pipeline'!$AA:$AX,6,0))=0,"",(VLOOKUP($A154,'Detail Pipeline'!$AA:$AX,6,0)))</f>
        <v/>
      </c>
      <c r="I154" s="176" t="str">
        <f aca="false">IF((VLOOKUP($A154,'Detail Pipeline'!$AA:$AX,7,0))=0,"",(VLOOKUP($A154,'Detail Pipeline'!$AA:$AX,7,0)))</f>
        <v/>
      </c>
      <c r="J154" s="176" t="str">
        <f aca="false">IF((VLOOKUP($A154,'Detail Pipeline'!$AA:$AX,8,0))=0,"",(VLOOKUP($A154,'Detail Pipeline'!$AA:$AX,8,0)))</f>
        <v/>
      </c>
      <c r="K154" s="176" t="str">
        <f aca="false">IF((VLOOKUP($A154,'Detail Pipeline'!$AA:$AX,9,0))=0,"",(VLOOKUP($A154,'Detail Pipeline'!$AA:$AX,9,0)))</f>
        <v/>
      </c>
      <c r="L154" s="176" t="str">
        <f aca="false">IF((VLOOKUP($A154,'Detail Pipeline'!$AA:$AX,10,0))=0,"",(VLOOKUP($A154,'Detail Pipeline'!$AA:$AX,10,0)))</f>
        <v/>
      </c>
      <c r="M154" s="176" t="str">
        <f aca="false">IF((VLOOKUP($A154,'Detail Pipeline'!$AA:$AX,11,0))=0,"",(VLOOKUP($A154,'Detail Pipeline'!$AA:$AX,11,0)))</f>
        <v/>
      </c>
      <c r="N154" s="176" t="str">
        <f aca="false">IF((VLOOKUP($A154,'Detail Pipeline'!$AA:$AX,12,0))=0,"",(VLOOKUP($A154,'Detail Pipeline'!$AA:$AX,12,0)))</f>
        <v/>
      </c>
      <c r="O154" s="176" t="str">
        <f aca="false">IF((VLOOKUP($A154,'Detail Pipeline'!$AA:$AX,13,0))=0,"",(VLOOKUP($A154,'Detail Pipeline'!$AA:$AX,13,0)))</f>
        <v/>
      </c>
      <c r="P154" s="176" t="str">
        <f aca="false">IF((VLOOKUP($A154,'Detail Pipeline'!$AA:$AX,14,0))=0,"",(VLOOKUP($A154,'Detail Pipeline'!$AA:$AX,14,0)))</f>
        <v/>
      </c>
      <c r="Q154" s="176" t="str">
        <f aca="false">IF((VLOOKUP($A154,'Detail Pipeline'!$AA:$AX,15,0))=0,"",(VLOOKUP($A154,'Detail Pipeline'!$AA:$AX,15,0)))</f>
        <v/>
      </c>
      <c r="R154" s="176" t="str">
        <f aca="false">IF((VLOOKUP($A154,'Detail Pipeline'!$AA:$AX,16,0))=0,"",(VLOOKUP($A154,'Detail Pipeline'!$AA:$AX,16,0)))</f>
        <v/>
      </c>
      <c r="S154" s="176" t="str">
        <f aca="false">IF((VLOOKUP($A154,Contacts!$AA:$AX,5,0))=0,"",(VLOOKUP($A154,Contacts!$AA:$AX,5,0)))</f>
        <v/>
      </c>
      <c r="T154" s="176" t="str">
        <f aca="false">IF((VLOOKUP($A154,Contacts!$AA:$AX,6,0))=0,"",(VLOOKUP($A154,Contacts!$AA:$AX,6,0)))</f>
        <v/>
      </c>
      <c r="U154" s="176" t="str">
        <f aca="false">IF((VLOOKUP($A154,Contacts!$AA:$AX,7,0))=0,"",(VLOOKUP($A154,Contacts!$AA:$AX,7,0)))</f>
        <v/>
      </c>
      <c r="V154" s="176" t="str">
        <f aca="false">IF((VLOOKUP($A154,Contacts!$AA:$AX,8,0))=0,"",(VLOOKUP($A154,Contacts!$AA:$AX,8,0)))</f>
        <v/>
      </c>
      <c r="W154" s="176" t="str">
        <f aca="false">IF((VLOOKUP($A154,Contacts!$AA:$AX,9,0))=0,"",(VLOOKUP($A154,Contacts!$AA:$AX,9,0)))</f>
        <v/>
      </c>
      <c r="X154" s="176" t="str">
        <f aca="false">IF((VLOOKUP($A154,Contacts!$AA:$AX,10,0))=0,"",(VLOOKUP($A154,Contacts!$AA:$AX,10,0)))</f>
        <v/>
      </c>
      <c r="Y154" s="176" t="str">
        <f aca="false">IF((VLOOKUP($A154,Contacts!$AA:$AX,11,0))=0,"",(VLOOKUP($A154,Contacts!$AA:$AX,11,0)))</f>
        <v/>
      </c>
    </row>
    <row r="155" customFormat="false" ht="12.75" hidden="false" customHeight="false" outlineLevel="0" collapsed="false">
      <c r="A155" s="100" t="s">
        <v>951</v>
      </c>
      <c r="B155" s="175" t="n">
        <f aca="false">'Detail Pipeline'!$AB$3</f>
        <v>37033.4099255787</v>
      </c>
      <c r="C155" s="175" t="str">
        <f aca="false">$C$134</f>
        <v>GLOBAL FINANCE</v>
      </c>
      <c r="D155" s="176" t="str">
        <f aca="false">IF((VLOOKUP($A155,'Detail Pipeline'!$AA:$AX,2,0))=0,"",(VLOOKUP($A155,'Detail Pipeline'!$AA:$AX,2,0)))</f>
        <v/>
      </c>
      <c r="E155" s="176" t="str">
        <f aca="false">IF((VLOOKUP($A155,'Detail Pipeline'!$AA:$AX,3,0))=0,"",(VLOOKUP($A155,'Detail Pipeline'!$AA:$AX,3,0)))</f>
        <v/>
      </c>
      <c r="F155" s="176" t="str">
        <f aca="false">IF((VLOOKUP($A155,'Detail Pipeline'!$AA:$AX,4,0))=0,"",(VLOOKUP($A155,'Detail Pipeline'!$AA:$AX,4,0)))</f>
        <v/>
      </c>
      <c r="G155" s="176" t="str">
        <f aca="false">IF((VLOOKUP($A155,'Detail Pipeline'!$AA:$AX,5,0))=0,"",(VLOOKUP($A155,'Detail Pipeline'!$AA:$AX,5,0)))</f>
        <v/>
      </c>
      <c r="H155" s="176" t="str">
        <f aca="false">IF((VLOOKUP($A155,'Detail Pipeline'!$AA:$AX,6,0))=0,"",(VLOOKUP($A155,'Detail Pipeline'!$AA:$AX,6,0)))</f>
        <v/>
      </c>
      <c r="I155" s="176" t="str">
        <f aca="false">IF((VLOOKUP($A155,'Detail Pipeline'!$AA:$AX,7,0))=0,"",(VLOOKUP($A155,'Detail Pipeline'!$AA:$AX,7,0)))</f>
        <v/>
      </c>
      <c r="J155" s="176" t="str">
        <f aca="false">IF((VLOOKUP($A155,'Detail Pipeline'!$AA:$AX,8,0))=0,"",(VLOOKUP($A155,'Detail Pipeline'!$AA:$AX,8,0)))</f>
        <v/>
      </c>
      <c r="K155" s="176" t="str">
        <f aca="false">IF((VLOOKUP($A155,'Detail Pipeline'!$AA:$AX,9,0))=0,"",(VLOOKUP($A155,'Detail Pipeline'!$AA:$AX,9,0)))</f>
        <v/>
      </c>
      <c r="L155" s="176" t="str">
        <f aca="false">IF((VLOOKUP($A155,'Detail Pipeline'!$AA:$AX,10,0))=0,"",(VLOOKUP($A155,'Detail Pipeline'!$AA:$AX,10,0)))</f>
        <v/>
      </c>
      <c r="M155" s="176" t="str">
        <f aca="false">IF((VLOOKUP($A155,'Detail Pipeline'!$AA:$AX,11,0))=0,"",(VLOOKUP($A155,'Detail Pipeline'!$AA:$AX,11,0)))</f>
        <v/>
      </c>
      <c r="N155" s="176" t="str">
        <f aca="false">IF((VLOOKUP($A155,'Detail Pipeline'!$AA:$AX,12,0))=0,"",(VLOOKUP($A155,'Detail Pipeline'!$AA:$AX,12,0)))</f>
        <v/>
      </c>
      <c r="O155" s="176" t="str">
        <f aca="false">IF((VLOOKUP($A155,'Detail Pipeline'!$AA:$AX,13,0))=0,"",(VLOOKUP($A155,'Detail Pipeline'!$AA:$AX,13,0)))</f>
        <v/>
      </c>
      <c r="P155" s="176" t="str">
        <f aca="false">IF((VLOOKUP($A155,'Detail Pipeline'!$AA:$AX,14,0))=0,"",(VLOOKUP($A155,'Detail Pipeline'!$AA:$AX,14,0)))</f>
        <v/>
      </c>
      <c r="Q155" s="176" t="str">
        <f aca="false">IF((VLOOKUP($A155,'Detail Pipeline'!$AA:$AX,15,0))=0,"",(VLOOKUP($A155,'Detail Pipeline'!$AA:$AX,15,0)))</f>
        <v/>
      </c>
      <c r="R155" s="176" t="str">
        <f aca="false">IF((VLOOKUP($A155,'Detail Pipeline'!$AA:$AX,16,0))=0,"",(VLOOKUP($A155,'Detail Pipeline'!$AA:$AX,16,0)))</f>
        <v/>
      </c>
      <c r="S155" s="176" t="str">
        <f aca="false">IF((VLOOKUP($A155,Contacts!$AA:$AX,5,0))=0,"",(VLOOKUP($A155,Contacts!$AA:$AX,5,0)))</f>
        <v/>
      </c>
      <c r="T155" s="176" t="str">
        <f aca="false">IF((VLOOKUP($A155,Contacts!$AA:$AX,6,0))=0,"",(VLOOKUP($A155,Contacts!$AA:$AX,6,0)))</f>
        <v/>
      </c>
      <c r="U155" s="176" t="str">
        <f aca="false">IF((VLOOKUP($A155,Contacts!$AA:$AX,7,0))=0,"",(VLOOKUP($A155,Contacts!$AA:$AX,7,0)))</f>
        <v/>
      </c>
      <c r="V155" s="176" t="str">
        <f aca="false">IF((VLOOKUP($A155,Contacts!$AA:$AX,8,0))=0,"",(VLOOKUP($A155,Contacts!$AA:$AX,8,0)))</f>
        <v/>
      </c>
      <c r="W155" s="176" t="str">
        <f aca="false">IF((VLOOKUP($A155,Contacts!$AA:$AX,9,0))=0,"",(VLOOKUP($A155,Contacts!$AA:$AX,9,0)))</f>
        <v/>
      </c>
      <c r="X155" s="176" t="str">
        <f aca="false">IF((VLOOKUP($A155,Contacts!$AA:$AX,10,0))=0,"",(VLOOKUP($A155,Contacts!$AA:$AX,10,0)))</f>
        <v/>
      </c>
      <c r="Y155" s="176" t="str">
        <f aca="false">IF((VLOOKUP($A155,Contacts!$AA:$AX,11,0))=0,"",(VLOOKUP($A155,Contacts!$AA:$AX,11,0)))</f>
        <v/>
      </c>
    </row>
    <row r="156" customFormat="false" ht="12.75" hidden="false" customHeight="false" outlineLevel="0" collapsed="false">
      <c r="A156" s="100" t="s">
        <v>953</v>
      </c>
      <c r="B156" s="179" t="n">
        <f aca="false">'Detail Pipeline'!$AB$3</f>
        <v>37033.4099255787</v>
      </c>
      <c r="C156" s="180" t="str">
        <f aca="false">IF((VLOOKUP($A156,'Detail Pipeline'!$AA:$AX,2,0))=0,"",(VLOOKUP($A156,'Detail Pipeline'!$AA:$AX,2,0)))</f>
        <v/>
      </c>
      <c r="D156" s="6"/>
      <c r="E156" s="176" t="str">
        <f aca="false">IF((VLOOKUP($A156,'Detail Pipeline'!$AA:$AX,3,0))=0,"",(VLOOKUP($A156,'Detail Pipeline'!$AA:$AX,3,0)))</f>
        <v/>
      </c>
      <c r="F156" s="176" t="str">
        <f aca="false">IF((VLOOKUP($A156,'Detail Pipeline'!$AA:$AX,4,0))=0,"",(VLOOKUP($A156,'Detail Pipeline'!$AA:$AX,4,0)))</f>
        <v/>
      </c>
      <c r="G156" s="176" t="str">
        <f aca="false">IF((VLOOKUP($A156,'Detail Pipeline'!$AA:$AX,5,0))=0,"",(VLOOKUP($A156,'Detail Pipeline'!$AA:$AX,5,0)))</f>
        <v/>
      </c>
      <c r="H156" s="176" t="str">
        <f aca="false">IF((VLOOKUP($A156,'Detail Pipeline'!$AA:$AX,6,0))=0,"",(VLOOKUP($A156,'Detail Pipeline'!$AA:$AX,6,0)))</f>
        <v/>
      </c>
      <c r="I156" s="176" t="str">
        <f aca="false">IF((VLOOKUP($A156,'Detail Pipeline'!$AA:$AX,7,0))=0,"",(VLOOKUP($A156,'Detail Pipeline'!$AA:$AX,7,0)))</f>
        <v/>
      </c>
      <c r="J156" s="176" t="str">
        <f aca="false">IF((VLOOKUP($A156,'Detail Pipeline'!$AA:$AX,8,0))=0,"",(VLOOKUP($A156,'Detail Pipeline'!$AA:$AX,8,0)))</f>
        <v/>
      </c>
      <c r="K156" s="176" t="str">
        <f aca="false">IF((VLOOKUP($A156,'Detail Pipeline'!$AA:$AX,9,0))=0,"",(VLOOKUP($A156,'Detail Pipeline'!$AA:$AX,9,0)))</f>
        <v/>
      </c>
      <c r="L156" s="176" t="str">
        <f aca="false">IF((VLOOKUP($A156,'Detail Pipeline'!$AA:$AX,10,0))=0,"",(VLOOKUP($A156,'Detail Pipeline'!$AA:$AX,10,0)))</f>
        <v/>
      </c>
      <c r="M156" s="176" t="str">
        <f aca="false">IF((VLOOKUP($A156,'Detail Pipeline'!$AA:$AX,11,0))=0,"",(VLOOKUP($A156,'Detail Pipeline'!$AA:$AX,11,0)))</f>
        <v/>
      </c>
      <c r="N156" s="176" t="str">
        <f aca="false">IF((VLOOKUP($A156,'Detail Pipeline'!$AA:$AX,12,0))=0,"",(VLOOKUP($A156,'Detail Pipeline'!$AA:$AX,12,0)))</f>
        <v/>
      </c>
      <c r="O156" s="176" t="str">
        <f aca="false">IF((VLOOKUP($A156,'Detail Pipeline'!$AA:$AX,13,0))=0,"",(VLOOKUP($A156,'Detail Pipeline'!$AA:$AX,13,0)))</f>
        <v/>
      </c>
      <c r="P156" s="176" t="str">
        <f aca="false">IF((VLOOKUP($A156,'Detail Pipeline'!$AA:$AX,14,0))=0,"",(VLOOKUP($A156,'Detail Pipeline'!$AA:$AX,14,0)))</f>
        <v/>
      </c>
      <c r="Q156" s="176" t="str">
        <f aca="false">IF((VLOOKUP($A156,'Detail Pipeline'!$AA:$AX,15,0))=0,"",(VLOOKUP($A156,'Detail Pipeline'!$AA:$AX,15,0)))</f>
        <v/>
      </c>
      <c r="R156" s="176" t="str">
        <f aca="false">IF((VLOOKUP($A156,'Detail Pipeline'!$AA:$AX,16,0))=0,"",(VLOOKUP($A156,'Detail Pipeline'!$AA:$AX,16,0)))</f>
        <v/>
      </c>
      <c r="S156" s="176" t="str">
        <f aca="false">IF((VLOOKUP($A156,Contacts!$AA:$AX,5,0))=0,"",(VLOOKUP($A156,Contacts!$AA:$AX,5,0)))</f>
        <v/>
      </c>
      <c r="T156" s="176" t="str">
        <f aca="false">IF((VLOOKUP($A156,Contacts!$AA:$AX,6,0))=0,"",(VLOOKUP($A156,Contacts!$AA:$AX,6,0)))</f>
        <v/>
      </c>
      <c r="U156" s="176" t="str">
        <f aca="false">IF((VLOOKUP($A156,Contacts!$AA:$AX,7,0))=0,"",(VLOOKUP($A156,Contacts!$AA:$AX,7,0)))</f>
        <v/>
      </c>
      <c r="V156" s="176" t="str">
        <f aca="false">IF((VLOOKUP($A156,Contacts!$AA:$AX,8,0))=0,"",(VLOOKUP($A156,Contacts!$AA:$AX,8,0)))</f>
        <v/>
      </c>
      <c r="W156" s="176" t="str">
        <f aca="false">IF((VLOOKUP($A156,Contacts!$AA:$AX,9,0))=0,"",(VLOOKUP($A156,Contacts!$AA:$AX,9,0)))</f>
        <v/>
      </c>
      <c r="X156" s="176" t="str">
        <f aca="false">IF((VLOOKUP($A156,Contacts!$AA:$AX,10,0))=0,"",(VLOOKUP($A156,Contacts!$AA:$AX,10,0)))</f>
        <v/>
      </c>
      <c r="Y156" s="176" t="str">
        <f aca="false">IF((VLOOKUP($A156,Contacts!$AA:$AX,11,0))=0,"",(VLOOKUP($A156,Contacts!$AA:$AX,11,0)))</f>
        <v/>
      </c>
    </row>
    <row r="157" customFormat="false" ht="12.75" hidden="false" customHeight="false" outlineLevel="0" collapsed="false">
      <c r="A157" s="100" t="s">
        <v>995</v>
      </c>
      <c r="B157" s="175" t="n">
        <f aca="false">'Detail Pipeline'!$AB$3</f>
        <v>37033.4099255787</v>
      </c>
      <c r="C157" s="175" t="str">
        <f aca="false">$C$156</f>
        <v/>
      </c>
      <c r="D157" s="176" t="str">
        <f aca="false">IF((VLOOKUP($A157,'Detail Pipeline'!$AA:$AX,2,0))=0,"",(VLOOKUP($A157,'Detail Pipeline'!$AA:$AX,2,0)))</f>
        <v/>
      </c>
      <c r="E157" s="176" t="str">
        <f aca="false">IF((VLOOKUP($A157,'Detail Pipeline'!$AA:$AX,3,0))=0,"",(VLOOKUP($A157,'Detail Pipeline'!$AA:$AX,3,0)))</f>
        <v/>
      </c>
      <c r="F157" s="176" t="str">
        <f aca="false">IF((VLOOKUP($A157,'Detail Pipeline'!$AA:$AX,4,0))=0,"",(VLOOKUP($A157,'Detail Pipeline'!$AA:$AX,4,0)))</f>
        <v/>
      </c>
      <c r="G157" s="176" t="str">
        <f aca="false">IF((VLOOKUP($A157,'Detail Pipeline'!$AA:$AX,5,0))=0,"",(VLOOKUP($A157,'Detail Pipeline'!$AA:$AX,5,0)))</f>
        <v/>
      </c>
      <c r="H157" s="176" t="str">
        <f aca="false">IF((VLOOKUP($A157,'Detail Pipeline'!$AA:$AX,6,0))=0,"",(VLOOKUP($A157,'Detail Pipeline'!$AA:$AX,6,0)))</f>
        <v/>
      </c>
      <c r="I157" s="176" t="str">
        <f aca="false">IF((VLOOKUP($A157,'Detail Pipeline'!$AA:$AX,7,0))=0,"",(VLOOKUP($A157,'Detail Pipeline'!$AA:$AX,7,0)))</f>
        <v/>
      </c>
      <c r="J157" s="176" t="str">
        <f aca="false">IF((VLOOKUP($A157,'Detail Pipeline'!$AA:$AX,8,0))=0,"",(VLOOKUP($A157,'Detail Pipeline'!$AA:$AX,8,0)))</f>
        <v/>
      </c>
      <c r="K157" s="176" t="str">
        <f aca="false">IF((VLOOKUP($A157,'Detail Pipeline'!$AA:$AX,9,0))=0,"",(VLOOKUP($A157,'Detail Pipeline'!$AA:$AX,9,0)))</f>
        <v/>
      </c>
      <c r="L157" s="176" t="str">
        <f aca="false">IF((VLOOKUP($A157,'Detail Pipeline'!$AA:$AX,10,0))=0,"",(VLOOKUP($A157,'Detail Pipeline'!$AA:$AX,10,0)))</f>
        <v/>
      </c>
      <c r="M157" s="176" t="str">
        <f aca="false">IF((VLOOKUP($A157,'Detail Pipeline'!$AA:$AX,11,0))=0,"",(VLOOKUP($A157,'Detail Pipeline'!$AA:$AX,11,0)))</f>
        <v/>
      </c>
      <c r="N157" s="176" t="str">
        <f aca="false">IF((VLOOKUP($A157,'Detail Pipeline'!$AA:$AX,12,0))=0,"",(VLOOKUP($A157,'Detail Pipeline'!$AA:$AX,12,0)))</f>
        <v/>
      </c>
      <c r="O157" s="176" t="str">
        <f aca="false">IF((VLOOKUP($A157,'Detail Pipeline'!$AA:$AX,13,0))=0,"",(VLOOKUP($A157,'Detail Pipeline'!$AA:$AX,13,0)))</f>
        <v/>
      </c>
      <c r="P157" s="176" t="str">
        <f aca="false">IF((VLOOKUP($A157,'Detail Pipeline'!$AA:$AX,14,0))=0,"",(VLOOKUP($A157,'Detail Pipeline'!$AA:$AX,14,0)))</f>
        <v/>
      </c>
      <c r="Q157" s="176" t="str">
        <f aca="false">IF((VLOOKUP($A157,'Detail Pipeline'!$AA:$AX,15,0))=0,"",(VLOOKUP($A157,'Detail Pipeline'!$AA:$AX,15,0)))</f>
        <v/>
      </c>
      <c r="R157" s="176" t="str">
        <f aca="false">IF((VLOOKUP($A157,'Detail Pipeline'!$AA:$AX,16,0))=0,"",(VLOOKUP($A157,'Detail Pipeline'!$AA:$AX,16,0)))</f>
        <v/>
      </c>
      <c r="S157" s="176" t="str">
        <f aca="false">IF((VLOOKUP($A157,Contacts!$AA:$AX,5,0))=0,"",(VLOOKUP($A157,Contacts!$AA:$AX,5,0)))</f>
        <v/>
      </c>
      <c r="T157" s="176" t="str">
        <f aca="false">IF((VLOOKUP($A157,Contacts!$AA:$AX,6,0))=0,"",(VLOOKUP($A157,Contacts!$AA:$AX,6,0)))</f>
        <v/>
      </c>
      <c r="U157" s="176" t="str">
        <f aca="false">IF((VLOOKUP($A157,Contacts!$AA:$AX,7,0))=0,"",(VLOOKUP($A157,Contacts!$AA:$AX,7,0)))</f>
        <v/>
      </c>
      <c r="V157" s="176" t="str">
        <f aca="false">IF((VLOOKUP($A157,Contacts!$AA:$AX,8,0))=0,"",(VLOOKUP($A157,Contacts!$AA:$AX,8,0)))</f>
        <v/>
      </c>
      <c r="W157" s="176" t="str">
        <f aca="false">IF((VLOOKUP($A157,Contacts!$AA:$AX,9,0))=0,"",(VLOOKUP($A157,Contacts!$AA:$AX,9,0)))</f>
        <v/>
      </c>
      <c r="X157" s="176" t="str">
        <f aca="false">IF((VLOOKUP($A157,Contacts!$AA:$AX,10,0))=0,"",(VLOOKUP($A157,Contacts!$AA:$AX,10,0)))</f>
        <v/>
      </c>
      <c r="Y157" s="176" t="str">
        <f aca="false">IF((VLOOKUP($A157,Contacts!$AA:$AX,11,0))=0,"",(VLOOKUP($A157,Contacts!$AA:$AX,11,0)))</f>
        <v/>
      </c>
    </row>
    <row r="158" customFormat="false" ht="12.75" hidden="false" customHeight="false" outlineLevel="0" collapsed="false">
      <c r="A158" s="100" t="s">
        <v>996</v>
      </c>
      <c r="B158" s="175" t="n">
        <f aca="false">'Detail Pipeline'!$AB$3</f>
        <v>37033.4099255787</v>
      </c>
      <c r="C158" s="175" t="str">
        <f aca="false">$C$156</f>
        <v/>
      </c>
      <c r="D158" s="176" t="str">
        <f aca="false">IF((VLOOKUP($A158,'Detail Pipeline'!$AA:$AX,2,0))=0,"",(VLOOKUP($A158,'Detail Pipeline'!$AA:$AX,2,0)))</f>
        <v/>
      </c>
      <c r="E158" s="176" t="str">
        <f aca="false">IF((VLOOKUP($A158,'Detail Pipeline'!$AA:$AX,3,0))=0,"",(VLOOKUP($A158,'Detail Pipeline'!$AA:$AX,3,0)))</f>
        <v/>
      </c>
      <c r="F158" s="176" t="str">
        <f aca="false">IF((VLOOKUP($A158,'Detail Pipeline'!$AA:$AX,4,0))=0,"",(VLOOKUP($A158,'Detail Pipeline'!$AA:$AX,4,0)))</f>
        <v/>
      </c>
      <c r="G158" s="176" t="str">
        <f aca="false">IF((VLOOKUP($A158,'Detail Pipeline'!$AA:$AX,5,0))=0,"",(VLOOKUP($A158,'Detail Pipeline'!$AA:$AX,5,0)))</f>
        <v/>
      </c>
      <c r="H158" s="176" t="str">
        <f aca="false">IF((VLOOKUP($A158,'Detail Pipeline'!$AA:$AX,6,0))=0,"",(VLOOKUP($A158,'Detail Pipeline'!$AA:$AX,6,0)))</f>
        <v/>
      </c>
      <c r="I158" s="176" t="str">
        <f aca="false">IF((VLOOKUP($A158,'Detail Pipeline'!$AA:$AX,7,0))=0,"",(VLOOKUP($A158,'Detail Pipeline'!$AA:$AX,7,0)))</f>
        <v/>
      </c>
      <c r="J158" s="176" t="str">
        <f aca="false">IF((VLOOKUP($A158,'Detail Pipeline'!$AA:$AX,8,0))=0,"",(VLOOKUP($A158,'Detail Pipeline'!$AA:$AX,8,0)))</f>
        <v/>
      </c>
      <c r="K158" s="176" t="str">
        <f aca="false">IF((VLOOKUP($A158,'Detail Pipeline'!$AA:$AX,9,0))=0,"",(VLOOKUP($A158,'Detail Pipeline'!$AA:$AX,9,0)))</f>
        <v/>
      </c>
      <c r="L158" s="176" t="str">
        <f aca="false">IF((VLOOKUP($A158,'Detail Pipeline'!$AA:$AX,10,0))=0,"",(VLOOKUP($A158,'Detail Pipeline'!$AA:$AX,10,0)))</f>
        <v/>
      </c>
      <c r="M158" s="176" t="str">
        <f aca="false">IF((VLOOKUP($A158,'Detail Pipeline'!$AA:$AX,11,0))=0,"",(VLOOKUP($A158,'Detail Pipeline'!$AA:$AX,11,0)))</f>
        <v/>
      </c>
      <c r="N158" s="176" t="str">
        <f aca="false">IF((VLOOKUP($A158,'Detail Pipeline'!$AA:$AX,12,0))=0,"",(VLOOKUP($A158,'Detail Pipeline'!$AA:$AX,12,0)))</f>
        <v/>
      </c>
      <c r="O158" s="176" t="str">
        <f aca="false">IF((VLOOKUP($A158,'Detail Pipeline'!$AA:$AX,13,0))=0,"",(VLOOKUP($A158,'Detail Pipeline'!$AA:$AX,13,0)))</f>
        <v/>
      </c>
      <c r="P158" s="176" t="str">
        <f aca="false">IF((VLOOKUP($A158,'Detail Pipeline'!$AA:$AX,14,0))=0,"",(VLOOKUP($A158,'Detail Pipeline'!$AA:$AX,14,0)))</f>
        <v/>
      </c>
      <c r="Q158" s="176" t="str">
        <f aca="false">IF((VLOOKUP($A158,'Detail Pipeline'!$AA:$AX,15,0))=0,"",(VLOOKUP($A158,'Detail Pipeline'!$AA:$AX,15,0)))</f>
        <v/>
      </c>
      <c r="R158" s="176" t="str">
        <f aca="false">IF((VLOOKUP($A158,'Detail Pipeline'!$AA:$AX,16,0))=0,"",(VLOOKUP($A158,'Detail Pipeline'!$AA:$AX,16,0)))</f>
        <v/>
      </c>
      <c r="S158" s="176" t="str">
        <f aca="false">IF((VLOOKUP($A158,Contacts!$AA:$AX,5,0))=0,"",(VLOOKUP($A158,Contacts!$AA:$AX,5,0)))</f>
        <v/>
      </c>
      <c r="T158" s="176" t="str">
        <f aca="false">IF((VLOOKUP($A158,Contacts!$AA:$AX,6,0))=0,"",(VLOOKUP($A158,Contacts!$AA:$AX,6,0)))</f>
        <v/>
      </c>
      <c r="U158" s="176" t="str">
        <f aca="false">IF((VLOOKUP($A158,Contacts!$AA:$AX,7,0))=0,"",(VLOOKUP($A158,Contacts!$AA:$AX,7,0)))</f>
        <v/>
      </c>
      <c r="V158" s="176" t="str">
        <f aca="false">IF((VLOOKUP($A158,Contacts!$AA:$AX,8,0))=0,"",(VLOOKUP($A158,Contacts!$AA:$AX,8,0)))</f>
        <v/>
      </c>
      <c r="W158" s="176" t="str">
        <f aca="false">IF((VLOOKUP($A158,Contacts!$AA:$AX,9,0))=0,"",(VLOOKUP($A158,Contacts!$AA:$AX,9,0)))</f>
        <v/>
      </c>
      <c r="X158" s="176" t="str">
        <f aca="false">IF((VLOOKUP($A158,Contacts!$AA:$AX,10,0))=0,"",(VLOOKUP($A158,Contacts!$AA:$AX,10,0)))</f>
        <v/>
      </c>
      <c r="Y158" s="176" t="str">
        <f aca="false">IF((VLOOKUP($A158,Contacts!$AA:$AX,11,0))=0,"",(VLOOKUP($A158,Contacts!$AA:$AX,11,0)))</f>
        <v/>
      </c>
    </row>
    <row r="159" customFormat="false" ht="12.75" hidden="false" customHeight="false" outlineLevel="0" collapsed="false">
      <c r="A159" s="100" t="s">
        <v>997</v>
      </c>
      <c r="B159" s="175" t="n">
        <f aca="false">'Detail Pipeline'!$AB$3</f>
        <v>37033.4099255787</v>
      </c>
      <c r="C159" s="175" t="str">
        <f aca="false">$C$156</f>
        <v/>
      </c>
      <c r="D159" s="176" t="str">
        <f aca="false">IF((VLOOKUP($A159,'Detail Pipeline'!$AA:$AX,2,0))=0,"",(VLOOKUP($A159,'Detail Pipeline'!$AA:$AX,2,0)))</f>
        <v/>
      </c>
      <c r="E159" s="176" t="str">
        <f aca="false">IF((VLOOKUP($A159,'Detail Pipeline'!$AA:$AX,3,0))=0,"",(VLOOKUP($A159,'Detail Pipeline'!$AA:$AX,3,0)))</f>
        <v/>
      </c>
      <c r="F159" s="176" t="str">
        <f aca="false">IF((VLOOKUP($A159,'Detail Pipeline'!$AA:$AX,4,0))=0,"",(VLOOKUP($A159,'Detail Pipeline'!$AA:$AX,4,0)))</f>
        <v/>
      </c>
      <c r="G159" s="176" t="str">
        <f aca="false">IF((VLOOKUP($A159,'Detail Pipeline'!$AA:$AX,5,0))=0,"",(VLOOKUP($A159,'Detail Pipeline'!$AA:$AX,5,0)))</f>
        <v/>
      </c>
      <c r="H159" s="176" t="str">
        <f aca="false">IF((VLOOKUP($A159,'Detail Pipeline'!$AA:$AX,6,0))=0,"",(VLOOKUP($A159,'Detail Pipeline'!$AA:$AX,6,0)))</f>
        <v/>
      </c>
      <c r="I159" s="176" t="str">
        <f aca="false">IF((VLOOKUP($A159,'Detail Pipeline'!$AA:$AX,7,0))=0,"",(VLOOKUP($A159,'Detail Pipeline'!$AA:$AX,7,0)))</f>
        <v/>
      </c>
      <c r="J159" s="176" t="str">
        <f aca="false">IF((VLOOKUP($A159,'Detail Pipeline'!$AA:$AX,8,0))=0,"",(VLOOKUP($A159,'Detail Pipeline'!$AA:$AX,8,0)))</f>
        <v/>
      </c>
      <c r="K159" s="176" t="str">
        <f aca="false">IF((VLOOKUP($A159,'Detail Pipeline'!$AA:$AX,9,0))=0,"",(VLOOKUP($A159,'Detail Pipeline'!$AA:$AX,9,0)))</f>
        <v/>
      </c>
      <c r="L159" s="176" t="str">
        <f aca="false">IF((VLOOKUP($A159,'Detail Pipeline'!$AA:$AX,10,0))=0,"",(VLOOKUP($A159,'Detail Pipeline'!$AA:$AX,10,0)))</f>
        <v/>
      </c>
      <c r="M159" s="176" t="str">
        <f aca="false">IF((VLOOKUP($A159,'Detail Pipeline'!$AA:$AX,11,0))=0,"",(VLOOKUP($A159,'Detail Pipeline'!$AA:$AX,11,0)))</f>
        <v/>
      </c>
      <c r="N159" s="176" t="str">
        <f aca="false">IF((VLOOKUP($A159,'Detail Pipeline'!$AA:$AX,12,0))=0,"",(VLOOKUP($A159,'Detail Pipeline'!$AA:$AX,12,0)))</f>
        <v/>
      </c>
      <c r="O159" s="176" t="str">
        <f aca="false">IF((VLOOKUP($A159,'Detail Pipeline'!$AA:$AX,13,0))=0,"",(VLOOKUP($A159,'Detail Pipeline'!$AA:$AX,13,0)))</f>
        <v/>
      </c>
      <c r="P159" s="176" t="str">
        <f aca="false">IF((VLOOKUP($A159,'Detail Pipeline'!$AA:$AX,14,0))=0,"",(VLOOKUP($A159,'Detail Pipeline'!$AA:$AX,14,0)))</f>
        <v/>
      </c>
      <c r="Q159" s="176" t="str">
        <f aca="false">IF((VLOOKUP($A159,'Detail Pipeline'!$AA:$AX,15,0))=0,"",(VLOOKUP($A159,'Detail Pipeline'!$AA:$AX,15,0)))</f>
        <v/>
      </c>
      <c r="R159" s="176" t="str">
        <f aca="false">IF((VLOOKUP($A159,'Detail Pipeline'!$AA:$AX,16,0))=0,"",(VLOOKUP($A159,'Detail Pipeline'!$AA:$AX,16,0)))</f>
        <v/>
      </c>
      <c r="S159" s="176" t="str">
        <f aca="false">IF((VLOOKUP($A159,Contacts!$AA:$AX,5,0))=0,"",(VLOOKUP($A159,Contacts!$AA:$AX,5,0)))</f>
        <v/>
      </c>
      <c r="T159" s="176" t="str">
        <f aca="false">IF((VLOOKUP($A159,Contacts!$AA:$AX,6,0))=0,"",(VLOOKUP($A159,Contacts!$AA:$AX,6,0)))</f>
        <v/>
      </c>
      <c r="U159" s="176" t="str">
        <f aca="false">IF((VLOOKUP($A159,Contacts!$AA:$AX,7,0))=0,"",(VLOOKUP($A159,Contacts!$AA:$AX,7,0)))</f>
        <v/>
      </c>
      <c r="V159" s="176" t="str">
        <f aca="false">IF((VLOOKUP($A159,Contacts!$AA:$AX,8,0))=0,"",(VLOOKUP($A159,Contacts!$AA:$AX,8,0)))</f>
        <v/>
      </c>
      <c r="W159" s="176" t="str">
        <f aca="false">IF((VLOOKUP($A159,Contacts!$AA:$AX,9,0))=0,"",(VLOOKUP($A159,Contacts!$AA:$AX,9,0)))</f>
        <v/>
      </c>
      <c r="X159" s="176" t="str">
        <f aca="false">IF((VLOOKUP($A159,Contacts!$AA:$AX,10,0))=0,"",(VLOOKUP($A159,Contacts!$AA:$AX,10,0)))</f>
        <v/>
      </c>
      <c r="Y159" s="176" t="str">
        <f aca="false">IF((VLOOKUP($A159,Contacts!$AA:$AX,11,0))=0,"",(VLOOKUP($A159,Contacts!$AA:$AX,11,0)))</f>
        <v/>
      </c>
    </row>
    <row r="160" customFormat="false" ht="12.75" hidden="false" customHeight="false" outlineLevel="0" collapsed="false">
      <c r="A160" s="22" t="s">
        <v>998</v>
      </c>
      <c r="B160" s="175" t="n">
        <f aca="false">'Detail Pipeline'!$AB$3</f>
        <v>37033.4099255787</v>
      </c>
      <c r="C160" s="175" t="str">
        <f aca="false">$C$156</f>
        <v/>
      </c>
      <c r="D160" s="176" t="str">
        <f aca="false">IF((VLOOKUP($A160,'Detail Pipeline'!$AA:$AX,2,0))=0,"",(VLOOKUP($A160,'Detail Pipeline'!$AA:$AX,2,0)))</f>
        <v/>
      </c>
      <c r="E160" s="176" t="str">
        <f aca="false">IF((VLOOKUP($A160,'Detail Pipeline'!$AA:$AX,3,0))=0,"",(VLOOKUP($A160,'Detail Pipeline'!$AA:$AX,3,0)))</f>
        <v/>
      </c>
      <c r="F160" s="176" t="str">
        <f aca="false">IF((VLOOKUP($A160,'Detail Pipeline'!$AA:$AX,4,0))=0,"",(VLOOKUP($A160,'Detail Pipeline'!$AA:$AX,4,0)))</f>
        <v/>
      </c>
      <c r="G160" s="176" t="str">
        <f aca="false">IF((VLOOKUP($A160,'Detail Pipeline'!$AA:$AX,5,0))=0,"",(VLOOKUP($A160,'Detail Pipeline'!$AA:$AX,5,0)))</f>
        <v/>
      </c>
      <c r="H160" s="176" t="str">
        <f aca="false">IF((VLOOKUP($A160,'Detail Pipeline'!$AA:$AX,6,0))=0,"",(VLOOKUP($A160,'Detail Pipeline'!$AA:$AX,6,0)))</f>
        <v/>
      </c>
      <c r="I160" s="176" t="str">
        <f aca="false">IF((VLOOKUP($A160,'Detail Pipeline'!$AA:$AX,7,0))=0,"",(VLOOKUP($A160,'Detail Pipeline'!$AA:$AX,7,0)))</f>
        <v/>
      </c>
      <c r="J160" s="176" t="str">
        <f aca="false">IF((VLOOKUP($A160,'Detail Pipeline'!$AA:$AX,8,0))=0,"",(VLOOKUP($A160,'Detail Pipeline'!$AA:$AX,8,0)))</f>
        <v/>
      </c>
      <c r="K160" s="176" t="str">
        <f aca="false">IF((VLOOKUP($A160,'Detail Pipeline'!$AA:$AX,9,0))=0,"",(VLOOKUP($A160,'Detail Pipeline'!$AA:$AX,9,0)))</f>
        <v/>
      </c>
      <c r="L160" s="176" t="str">
        <f aca="false">IF((VLOOKUP($A160,'Detail Pipeline'!$AA:$AX,10,0))=0,"",(VLOOKUP($A160,'Detail Pipeline'!$AA:$AX,10,0)))</f>
        <v/>
      </c>
      <c r="M160" s="176" t="str">
        <f aca="false">IF((VLOOKUP($A160,'Detail Pipeline'!$AA:$AX,11,0))=0,"",(VLOOKUP($A160,'Detail Pipeline'!$AA:$AX,11,0)))</f>
        <v/>
      </c>
      <c r="N160" s="176" t="str">
        <f aca="false">IF((VLOOKUP($A160,'Detail Pipeline'!$AA:$AX,12,0))=0,"",(VLOOKUP($A160,'Detail Pipeline'!$AA:$AX,12,0)))</f>
        <v/>
      </c>
      <c r="O160" s="176" t="str">
        <f aca="false">IF((VLOOKUP($A160,'Detail Pipeline'!$AA:$AX,13,0))=0,"",(VLOOKUP($A160,'Detail Pipeline'!$AA:$AX,13,0)))</f>
        <v/>
      </c>
      <c r="P160" s="176" t="str">
        <f aca="false">IF((VLOOKUP($A160,'Detail Pipeline'!$AA:$AX,14,0))=0,"",(VLOOKUP($A160,'Detail Pipeline'!$AA:$AX,14,0)))</f>
        <v/>
      </c>
      <c r="Q160" s="176" t="str">
        <f aca="false">IF((VLOOKUP($A160,'Detail Pipeline'!$AA:$AX,15,0))=0,"",(VLOOKUP($A160,'Detail Pipeline'!$AA:$AX,15,0)))</f>
        <v/>
      </c>
      <c r="R160" s="176" t="str">
        <f aca="false">IF((VLOOKUP($A160,'Detail Pipeline'!$AA:$AX,16,0))=0,"",(VLOOKUP($A160,'Detail Pipeline'!$AA:$AX,16,0)))</f>
        <v/>
      </c>
      <c r="S160" s="176" t="str">
        <f aca="false">IF((VLOOKUP($A160,Contacts!$AA:$AX,5,0))=0,"",(VLOOKUP($A160,Contacts!$AA:$AX,5,0)))</f>
        <v/>
      </c>
      <c r="T160" s="176" t="str">
        <f aca="false">IF((VLOOKUP($A160,Contacts!$AA:$AX,6,0))=0,"",(VLOOKUP($A160,Contacts!$AA:$AX,6,0)))</f>
        <v/>
      </c>
      <c r="U160" s="176" t="str">
        <f aca="false">IF((VLOOKUP($A160,Contacts!$AA:$AX,7,0))=0,"",(VLOOKUP($A160,Contacts!$AA:$AX,7,0)))</f>
        <v/>
      </c>
      <c r="V160" s="176" t="str">
        <f aca="false">IF((VLOOKUP($A160,Contacts!$AA:$AX,8,0))=0,"",(VLOOKUP($A160,Contacts!$AA:$AX,8,0)))</f>
        <v/>
      </c>
      <c r="W160" s="176" t="str">
        <f aca="false">IF((VLOOKUP($A160,Contacts!$AA:$AX,9,0))=0,"",(VLOOKUP($A160,Contacts!$AA:$AX,9,0)))</f>
        <v/>
      </c>
      <c r="X160" s="176" t="str">
        <f aca="false">IF((VLOOKUP($A160,Contacts!$AA:$AX,10,0))=0,"",(VLOOKUP($A160,Contacts!$AA:$AX,10,0)))</f>
        <v/>
      </c>
      <c r="Y160" s="176" t="str">
        <f aca="false">IF((VLOOKUP($A160,Contacts!$AA:$AX,11,0))=0,"",(VLOOKUP($A160,Contacts!$AA:$AX,11,0)))</f>
        <v/>
      </c>
    </row>
    <row r="161" customFormat="false" ht="12.75" hidden="false" customHeight="false" outlineLevel="0" collapsed="false">
      <c r="A161" s="22" t="s">
        <v>999</v>
      </c>
      <c r="B161" s="175" t="n">
        <f aca="false">'Detail Pipeline'!$AB$3</f>
        <v>37033.4099255787</v>
      </c>
      <c r="C161" s="175" t="str">
        <f aca="false">$C$156</f>
        <v/>
      </c>
      <c r="D161" s="176" t="str">
        <f aca="false">IF((VLOOKUP($A161,'Detail Pipeline'!$AA:$AX,2,0))=0,"",(VLOOKUP($A161,'Detail Pipeline'!$AA:$AX,2,0)))</f>
        <v/>
      </c>
      <c r="E161" s="176" t="str">
        <f aca="false">IF((VLOOKUP($A161,'Detail Pipeline'!$AA:$AX,3,0))=0,"",(VLOOKUP($A161,'Detail Pipeline'!$AA:$AX,3,0)))</f>
        <v/>
      </c>
      <c r="F161" s="176" t="str">
        <f aca="false">IF((VLOOKUP($A161,'Detail Pipeline'!$AA:$AX,4,0))=0,"",(VLOOKUP($A161,'Detail Pipeline'!$AA:$AX,4,0)))</f>
        <v/>
      </c>
      <c r="G161" s="176" t="str">
        <f aca="false">IF((VLOOKUP($A161,'Detail Pipeline'!$AA:$AX,5,0))=0,"",(VLOOKUP($A161,'Detail Pipeline'!$AA:$AX,5,0)))</f>
        <v/>
      </c>
      <c r="H161" s="176" t="str">
        <f aca="false">IF((VLOOKUP($A161,'Detail Pipeline'!$AA:$AX,6,0))=0,"",(VLOOKUP($A161,'Detail Pipeline'!$AA:$AX,6,0)))</f>
        <v/>
      </c>
      <c r="I161" s="176" t="str">
        <f aca="false">IF((VLOOKUP($A161,'Detail Pipeline'!$AA:$AX,7,0))=0,"",(VLOOKUP($A161,'Detail Pipeline'!$AA:$AX,7,0)))</f>
        <v/>
      </c>
      <c r="J161" s="176" t="str">
        <f aca="false">IF((VLOOKUP($A161,'Detail Pipeline'!$AA:$AX,8,0))=0,"",(VLOOKUP($A161,'Detail Pipeline'!$AA:$AX,8,0)))</f>
        <v/>
      </c>
      <c r="K161" s="176" t="str">
        <f aca="false">IF((VLOOKUP($A161,'Detail Pipeline'!$AA:$AX,9,0))=0,"",(VLOOKUP($A161,'Detail Pipeline'!$AA:$AX,9,0)))</f>
        <v/>
      </c>
      <c r="L161" s="176" t="str">
        <f aca="false">IF((VLOOKUP($A161,'Detail Pipeline'!$AA:$AX,10,0))=0,"",(VLOOKUP($A161,'Detail Pipeline'!$AA:$AX,10,0)))</f>
        <v/>
      </c>
      <c r="M161" s="176" t="str">
        <f aca="false">IF((VLOOKUP($A161,'Detail Pipeline'!$AA:$AX,11,0))=0,"",(VLOOKUP($A161,'Detail Pipeline'!$AA:$AX,11,0)))</f>
        <v/>
      </c>
      <c r="N161" s="176" t="str">
        <f aca="false">IF((VLOOKUP($A161,'Detail Pipeline'!$AA:$AX,12,0))=0,"",(VLOOKUP($A161,'Detail Pipeline'!$AA:$AX,12,0)))</f>
        <v/>
      </c>
      <c r="O161" s="176" t="str">
        <f aca="false">IF((VLOOKUP($A161,'Detail Pipeline'!$AA:$AX,13,0))=0,"",(VLOOKUP($A161,'Detail Pipeline'!$AA:$AX,13,0)))</f>
        <v/>
      </c>
      <c r="P161" s="176" t="str">
        <f aca="false">IF((VLOOKUP($A161,'Detail Pipeline'!$AA:$AX,14,0))=0,"",(VLOOKUP($A161,'Detail Pipeline'!$AA:$AX,14,0)))</f>
        <v/>
      </c>
      <c r="Q161" s="176" t="str">
        <f aca="false">IF((VLOOKUP($A161,'Detail Pipeline'!$AA:$AX,15,0))=0,"",(VLOOKUP($A161,'Detail Pipeline'!$AA:$AX,15,0)))</f>
        <v/>
      </c>
      <c r="R161" s="176" t="str">
        <f aca="false">IF((VLOOKUP($A161,'Detail Pipeline'!$AA:$AX,16,0))=0,"",(VLOOKUP($A161,'Detail Pipeline'!$AA:$AX,16,0)))</f>
        <v/>
      </c>
      <c r="S161" s="176" t="str">
        <f aca="false">IF((VLOOKUP($A161,Contacts!$AA:$AX,5,0))=0,"",(VLOOKUP($A161,Contacts!$AA:$AX,5,0)))</f>
        <v/>
      </c>
      <c r="T161" s="176" t="str">
        <f aca="false">IF((VLOOKUP($A161,Contacts!$AA:$AX,6,0))=0,"",(VLOOKUP($A161,Contacts!$AA:$AX,6,0)))</f>
        <v/>
      </c>
      <c r="U161" s="176" t="str">
        <f aca="false">IF((VLOOKUP($A161,Contacts!$AA:$AX,7,0))=0,"",(VLOOKUP($A161,Contacts!$AA:$AX,7,0)))</f>
        <v/>
      </c>
      <c r="V161" s="176" t="str">
        <f aca="false">IF((VLOOKUP($A161,Contacts!$AA:$AX,8,0))=0,"",(VLOOKUP($A161,Contacts!$AA:$AX,8,0)))</f>
        <v/>
      </c>
      <c r="W161" s="176" t="str">
        <f aca="false">IF((VLOOKUP($A161,Contacts!$AA:$AX,9,0))=0,"",(VLOOKUP($A161,Contacts!$AA:$AX,9,0)))</f>
        <v/>
      </c>
      <c r="X161" s="176" t="str">
        <f aca="false">IF((VLOOKUP($A161,Contacts!$AA:$AX,10,0))=0,"",(VLOOKUP($A161,Contacts!$AA:$AX,10,0)))</f>
        <v/>
      </c>
      <c r="Y161" s="176" t="str">
        <f aca="false">IF((VLOOKUP($A161,Contacts!$AA:$AX,11,0))=0,"",(VLOOKUP($A161,Contacts!$AA:$AX,11,0)))</f>
        <v/>
      </c>
    </row>
    <row r="162" customFormat="false" ht="12.75" hidden="false" customHeight="false" outlineLevel="0" collapsed="false">
      <c r="A162" s="78" t="s">
        <v>1000</v>
      </c>
      <c r="B162" s="175" t="n">
        <f aca="false">'Detail Pipeline'!$AB$3</f>
        <v>37033.4099255787</v>
      </c>
      <c r="C162" s="175" t="str">
        <f aca="false">$C$156</f>
        <v/>
      </c>
      <c r="D162" s="176" t="str">
        <f aca="false">IF((VLOOKUP($A162,'Detail Pipeline'!$AA:$AX,2,0))=0,"",(VLOOKUP($A162,'Detail Pipeline'!$AA:$AX,2,0)))</f>
        <v/>
      </c>
      <c r="E162" s="176" t="str">
        <f aca="false">IF((VLOOKUP($A162,'Detail Pipeline'!$AA:$AX,3,0))=0,"",(VLOOKUP($A162,'Detail Pipeline'!$AA:$AX,3,0)))</f>
        <v/>
      </c>
      <c r="F162" s="176" t="str">
        <f aca="false">IF((VLOOKUP($A162,'Detail Pipeline'!$AA:$AX,4,0))=0,"",(VLOOKUP($A162,'Detail Pipeline'!$AA:$AX,4,0)))</f>
        <v/>
      </c>
      <c r="G162" s="176" t="str">
        <f aca="false">IF((VLOOKUP($A162,'Detail Pipeline'!$AA:$AX,5,0))=0,"",(VLOOKUP($A162,'Detail Pipeline'!$AA:$AX,5,0)))</f>
        <v/>
      </c>
      <c r="H162" s="176" t="str">
        <f aca="false">IF((VLOOKUP($A162,'Detail Pipeline'!$AA:$AX,6,0))=0,"",(VLOOKUP($A162,'Detail Pipeline'!$AA:$AX,6,0)))</f>
        <v/>
      </c>
      <c r="I162" s="176" t="str">
        <f aca="false">IF((VLOOKUP($A162,'Detail Pipeline'!$AA:$AX,7,0))=0,"",(VLOOKUP($A162,'Detail Pipeline'!$AA:$AX,7,0)))</f>
        <v/>
      </c>
      <c r="J162" s="176" t="str">
        <f aca="false">IF((VLOOKUP($A162,'Detail Pipeline'!$AA:$AX,8,0))=0,"",(VLOOKUP($A162,'Detail Pipeline'!$AA:$AX,8,0)))</f>
        <v/>
      </c>
      <c r="K162" s="176" t="str">
        <f aca="false">IF((VLOOKUP($A162,'Detail Pipeline'!$AA:$AX,9,0))=0,"",(VLOOKUP($A162,'Detail Pipeline'!$AA:$AX,9,0)))</f>
        <v/>
      </c>
      <c r="L162" s="176" t="str">
        <f aca="false">IF((VLOOKUP($A162,'Detail Pipeline'!$AA:$AX,10,0))=0,"",(VLOOKUP($A162,'Detail Pipeline'!$AA:$AX,10,0)))</f>
        <v/>
      </c>
      <c r="M162" s="176" t="str">
        <f aca="false">IF((VLOOKUP($A162,'Detail Pipeline'!$AA:$AX,11,0))=0,"",(VLOOKUP($A162,'Detail Pipeline'!$AA:$AX,11,0)))</f>
        <v/>
      </c>
      <c r="N162" s="176" t="str">
        <f aca="false">IF((VLOOKUP($A162,'Detail Pipeline'!$AA:$AX,12,0))=0,"",(VLOOKUP($A162,'Detail Pipeline'!$AA:$AX,12,0)))</f>
        <v/>
      </c>
      <c r="O162" s="176" t="str">
        <f aca="false">IF((VLOOKUP($A162,'Detail Pipeline'!$AA:$AX,13,0))=0,"",(VLOOKUP($A162,'Detail Pipeline'!$AA:$AX,13,0)))</f>
        <v/>
      </c>
      <c r="P162" s="176" t="str">
        <f aca="false">IF((VLOOKUP($A162,'Detail Pipeline'!$AA:$AX,14,0))=0,"",(VLOOKUP($A162,'Detail Pipeline'!$AA:$AX,14,0)))</f>
        <v/>
      </c>
      <c r="Q162" s="176" t="str">
        <f aca="false">IF((VLOOKUP($A162,'Detail Pipeline'!$AA:$AX,15,0))=0,"",(VLOOKUP($A162,'Detail Pipeline'!$AA:$AX,15,0)))</f>
        <v/>
      </c>
      <c r="R162" s="176" t="str">
        <f aca="false">IF((VLOOKUP($A162,'Detail Pipeline'!$AA:$AX,16,0))=0,"",(VLOOKUP($A162,'Detail Pipeline'!$AA:$AX,16,0)))</f>
        <v/>
      </c>
      <c r="S162" s="176" t="str">
        <f aca="false">IF((VLOOKUP($A162,Contacts!$AA:$AX,5,0))=0,"",(VLOOKUP($A162,Contacts!$AA:$AX,5,0)))</f>
        <v/>
      </c>
      <c r="T162" s="176" t="str">
        <f aca="false">IF((VLOOKUP($A162,Contacts!$AA:$AX,6,0))=0,"",(VLOOKUP($A162,Contacts!$AA:$AX,6,0)))</f>
        <v/>
      </c>
      <c r="U162" s="176" t="str">
        <f aca="false">IF((VLOOKUP($A162,Contacts!$AA:$AX,7,0))=0,"",(VLOOKUP($A162,Contacts!$AA:$AX,7,0)))</f>
        <v/>
      </c>
      <c r="V162" s="176" t="str">
        <f aca="false">IF((VLOOKUP($A162,Contacts!$AA:$AX,8,0))=0,"",(VLOOKUP($A162,Contacts!$AA:$AX,8,0)))</f>
        <v/>
      </c>
      <c r="W162" s="176" t="str">
        <f aca="false">IF((VLOOKUP($A162,Contacts!$AA:$AX,9,0))=0,"",(VLOOKUP($A162,Contacts!$AA:$AX,9,0)))</f>
        <v/>
      </c>
      <c r="X162" s="176" t="str">
        <f aca="false">IF((VLOOKUP($A162,Contacts!$AA:$AX,10,0))=0,"",(VLOOKUP($A162,Contacts!$AA:$AX,10,0)))</f>
        <v/>
      </c>
      <c r="Y162" s="176" t="str">
        <f aca="false">IF((VLOOKUP($A162,Contacts!$AA:$AX,11,0))=0,"",(VLOOKUP($A162,Contacts!$AA:$AX,11,0)))</f>
        <v/>
      </c>
    </row>
    <row r="163" customFormat="false" ht="12.75" hidden="false" customHeight="false" outlineLevel="0" collapsed="false">
      <c r="A163" s="78" t="s">
        <v>1001</v>
      </c>
      <c r="B163" s="175" t="n">
        <f aca="false">'Detail Pipeline'!$AB$3</f>
        <v>37033.4099255787</v>
      </c>
      <c r="C163" s="175" t="str">
        <f aca="false">$C$156</f>
        <v/>
      </c>
      <c r="D163" s="176" t="str">
        <f aca="false">IF((VLOOKUP($A163,'Detail Pipeline'!$AA:$AX,2,0))=0,"",(VLOOKUP($A163,'Detail Pipeline'!$AA:$AX,2,0)))</f>
        <v/>
      </c>
      <c r="E163" s="176" t="str">
        <f aca="false">IF((VLOOKUP($A163,'Detail Pipeline'!$AA:$AX,3,0))=0,"",(VLOOKUP($A163,'Detail Pipeline'!$AA:$AX,3,0)))</f>
        <v/>
      </c>
      <c r="F163" s="176" t="str">
        <f aca="false">IF((VLOOKUP($A163,'Detail Pipeline'!$AA:$AX,4,0))=0,"",(VLOOKUP($A163,'Detail Pipeline'!$AA:$AX,4,0)))</f>
        <v/>
      </c>
      <c r="G163" s="176" t="str">
        <f aca="false">IF((VLOOKUP($A163,'Detail Pipeline'!$AA:$AX,5,0))=0,"",(VLOOKUP($A163,'Detail Pipeline'!$AA:$AX,5,0)))</f>
        <v/>
      </c>
      <c r="H163" s="176" t="str">
        <f aca="false">IF((VLOOKUP($A163,'Detail Pipeline'!$AA:$AX,6,0))=0,"",(VLOOKUP($A163,'Detail Pipeline'!$AA:$AX,6,0)))</f>
        <v/>
      </c>
      <c r="I163" s="176" t="str">
        <f aca="false">IF((VLOOKUP($A163,'Detail Pipeline'!$AA:$AX,7,0))=0,"",(VLOOKUP($A163,'Detail Pipeline'!$AA:$AX,7,0)))</f>
        <v/>
      </c>
      <c r="J163" s="176" t="str">
        <f aca="false">IF((VLOOKUP($A163,'Detail Pipeline'!$AA:$AX,8,0))=0,"",(VLOOKUP($A163,'Detail Pipeline'!$AA:$AX,8,0)))</f>
        <v/>
      </c>
      <c r="K163" s="176" t="str">
        <f aca="false">IF((VLOOKUP($A163,'Detail Pipeline'!$AA:$AX,9,0))=0,"",(VLOOKUP($A163,'Detail Pipeline'!$AA:$AX,9,0)))</f>
        <v/>
      </c>
      <c r="L163" s="176" t="str">
        <f aca="false">IF((VLOOKUP($A163,'Detail Pipeline'!$AA:$AX,10,0))=0,"",(VLOOKUP($A163,'Detail Pipeline'!$AA:$AX,10,0)))</f>
        <v/>
      </c>
      <c r="M163" s="176" t="str">
        <f aca="false">IF((VLOOKUP($A163,'Detail Pipeline'!$AA:$AX,11,0))=0,"",(VLOOKUP($A163,'Detail Pipeline'!$AA:$AX,11,0)))</f>
        <v/>
      </c>
      <c r="N163" s="176" t="str">
        <f aca="false">IF((VLOOKUP($A163,'Detail Pipeline'!$AA:$AX,12,0))=0,"",(VLOOKUP($A163,'Detail Pipeline'!$AA:$AX,12,0)))</f>
        <v/>
      </c>
      <c r="O163" s="176" t="str">
        <f aca="false">IF((VLOOKUP($A163,'Detail Pipeline'!$AA:$AX,13,0))=0,"",(VLOOKUP($A163,'Detail Pipeline'!$AA:$AX,13,0)))</f>
        <v/>
      </c>
      <c r="P163" s="176" t="str">
        <f aca="false">IF((VLOOKUP($A163,'Detail Pipeline'!$AA:$AX,14,0))=0,"",(VLOOKUP($A163,'Detail Pipeline'!$AA:$AX,14,0)))</f>
        <v/>
      </c>
      <c r="Q163" s="176" t="str">
        <f aca="false">IF((VLOOKUP($A163,'Detail Pipeline'!$AA:$AX,15,0))=0,"",(VLOOKUP($A163,'Detail Pipeline'!$AA:$AX,15,0)))</f>
        <v/>
      </c>
      <c r="R163" s="176" t="str">
        <f aca="false">IF((VLOOKUP($A163,'Detail Pipeline'!$AA:$AX,16,0))=0,"",(VLOOKUP($A163,'Detail Pipeline'!$AA:$AX,16,0)))</f>
        <v/>
      </c>
      <c r="S163" s="176" t="str">
        <f aca="false">IF((VLOOKUP($A163,Contacts!$AA:$AX,5,0))=0,"",(VLOOKUP($A163,Contacts!$AA:$AX,5,0)))</f>
        <v/>
      </c>
      <c r="T163" s="176" t="str">
        <f aca="false">IF((VLOOKUP($A163,Contacts!$AA:$AX,6,0))=0,"",(VLOOKUP($A163,Contacts!$AA:$AX,6,0)))</f>
        <v/>
      </c>
      <c r="U163" s="176" t="str">
        <f aca="false">IF((VLOOKUP($A163,Contacts!$AA:$AX,7,0))=0,"",(VLOOKUP($A163,Contacts!$AA:$AX,7,0)))</f>
        <v/>
      </c>
      <c r="V163" s="176" t="str">
        <f aca="false">IF((VLOOKUP($A163,Contacts!$AA:$AX,8,0))=0,"",(VLOOKUP($A163,Contacts!$AA:$AX,8,0)))</f>
        <v/>
      </c>
      <c r="W163" s="176" t="str">
        <f aca="false">IF((VLOOKUP($A163,Contacts!$AA:$AX,9,0))=0,"",(VLOOKUP($A163,Contacts!$AA:$AX,9,0)))</f>
        <v/>
      </c>
      <c r="X163" s="176" t="str">
        <f aca="false">IF((VLOOKUP($A163,Contacts!$AA:$AX,10,0))=0,"",(VLOOKUP($A163,Contacts!$AA:$AX,10,0)))</f>
        <v/>
      </c>
      <c r="Y163" s="176" t="str">
        <f aca="false">IF((VLOOKUP($A163,Contacts!$AA:$AX,11,0))=0,"",(VLOOKUP($A163,Contacts!$AA:$AX,11,0)))</f>
        <v/>
      </c>
    </row>
    <row r="164" customFormat="false" ht="12.75" hidden="false" customHeight="false" outlineLevel="0" collapsed="false">
      <c r="A164" s="78" t="s">
        <v>1002</v>
      </c>
      <c r="B164" s="175" t="n">
        <f aca="false">'Detail Pipeline'!$AB$3</f>
        <v>37033.4099255787</v>
      </c>
      <c r="C164" s="175" t="str">
        <f aca="false">$C$156</f>
        <v/>
      </c>
      <c r="D164" s="176" t="str">
        <f aca="false">IF((VLOOKUP($A164,'Detail Pipeline'!$AA:$AX,2,0))=0,"",(VLOOKUP($A164,'Detail Pipeline'!$AA:$AX,2,0)))</f>
        <v/>
      </c>
      <c r="E164" s="176" t="str">
        <f aca="false">IF((VLOOKUP($A164,'Detail Pipeline'!$AA:$AX,3,0))=0,"",(VLOOKUP($A164,'Detail Pipeline'!$AA:$AX,3,0)))</f>
        <v/>
      </c>
      <c r="F164" s="176" t="str">
        <f aca="false">IF((VLOOKUP($A164,'Detail Pipeline'!$AA:$AX,4,0))=0,"",(VLOOKUP($A164,'Detail Pipeline'!$AA:$AX,4,0)))</f>
        <v/>
      </c>
      <c r="G164" s="176" t="str">
        <f aca="false">IF((VLOOKUP($A164,'Detail Pipeline'!$AA:$AX,5,0))=0,"",(VLOOKUP($A164,'Detail Pipeline'!$AA:$AX,5,0)))</f>
        <v/>
      </c>
      <c r="H164" s="176" t="str">
        <f aca="false">IF((VLOOKUP($A164,'Detail Pipeline'!$AA:$AX,6,0))=0,"",(VLOOKUP($A164,'Detail Pipeline'!$AA:$AX,6,0)))</f>
        <v/>
      </c>
      <c r="I164" s="176" t="str">
        <f aca="false">IF((VLOOKUP($A164,'Detail Pipeline'!$AA:$AX,7,0))=0,"",(VLOOKUP($A164,'Detail Pipeline'!$AA:$AX,7,0)))</f>
        <v/>
      </c>
      <c r="J164" s="176" t="str">
        <f aca="false">IF((VLOOKUP($A164,'Detail Pipeline'!$AA:$AX,8,0))=0,"",(VLOOKUP($A164,'Detail Pipeline'!$AA:$AX,8,0)))</f>
        <v/>
      </c>
      <c r="K164" s="176" t="str">
        <f aca="false">IF((VLOOKUP($A164,'Detail Pipeline'!$AA:$AX,9,0))=0,"",(VLOOKUP($A164,'Detail Pipeline'!$AA:$AX,9,0)))</f>
        <v/>
      </c>
      <c r="L164" s="176" t="str">
        <f aca="false">IF((VLOOKUP($A164,'Detail Pipeline'!$AA:$AX,10,0))=0,"",(VLOOKUP($A164,'Detail Pipeline'!$AA:$AX,10,0)))</f>
        <v/>
      </c>
      <c r="M164" s="176" t="str">
        <f aca="false">IF((VLOOKUP($A164,'Detail Pipeline'!$AA:$AX,11,0))=0,"",(VLOOKUP($A164,'Detail Pipeline'!$AA:$AX,11,0)))</f>
        <v/>
      </c>
      <c r="N164" s="176" t="str">
        <f aca="false">IF((VLOOKUP($A164,'Detail Pipeline'!$AA:$AX,12,0))=0,"",(VLOOKUP($A164,'Detail Pipeline'!$AA:$AX,12,0)))</f>
        <v/>
      </c>
      <c r="O164" s="176" t="str">
        <f aca="false">IF((VLOOKUP($A164,'Detail Pipeline'!$AA:$AX,13,0))=0,"",(VLOOKUP($A164,'Detail Pipeline'!$AA:$AX,13,0)))</f>
        <v/>
      </c>
      <c r="P164" s="176" t="str">
        <f aca="false">IF((VLOOKUP($A164,'Detail Pipeline'!$AA:$AX,14,0))=0,"",(VLOOKUP($A164,'Detail Pipeline'!$AA:$AX,14,0)))</f>
        <v/>
      </c>
      <c r="Q164" s="176" t="str">
        <f aca="false">IF((VLOOKUP($A164,'Detail Pipeline'!$AA:$AX,15,0))=0,"",(VLOOKUP($A164,'Detail Pipeline'!$AA:$AX,15,0)))</f>
        <v/>
      </c>
      <c r="R164" s="176" t="str">
        <f aca="false">IF((VLOOKUP($A164,'Detail Pipeline'!$AA:$AX,16,0))=0,"",(VLOOKUP($A164,'Detail Pipeline'!$AA:$AX,16,0)))</f>
        <v/>
      </c>
      <c r="S164" s="176" t="str">
        <f aca="false">IF((VLOOKUP($A164,Contacts!$AA:$AX,5,0))=0,"",(VLOOKUP($A164,Contacts!$AA:$AX,5,0)))</f>
        <v/>
      </c>
      <c r="T164" s="176" t="str">
        <f aca="false">IF((VLOOKUP($A164,Contacts!$AA:$AX,6,0))=0,"",(VLOOKUP($A164,Contacts!$AA:$AX,6,0)))</f>
        <v/>
      </c>
      <c r="U164" s="176" t="str">
        <f aca="false">IF((VLOOKUP($A164,Contacts!$AA:$AX,7,0))=0,"",(VLOOKUP($A164,Contacts!$AA:$AX,7,0)))</f>
        <v/>
      </c>
      <c r="V164" s="176" t="str">
        <f aca="false">IF((VLOOKUP($A164,Contacts!$AA:$AX,8,0))=0,"",(VLOOKUP($A164,Contacts!$AA:$AX,8,0)))</f>
        <v/>
      </c>
      <c r="W164" s="176" t="str">
        <f aca="false">IF((VLOOKUP($A164,Contacts!$AA:$AX,9,0))=0,"",(VLOOKUP($A164,Contacts!$AA:$AX,9,0)))</f>
        <v/>
      </c>
      <c r="X164" s="176" t="str">
        <f aca="false">IF((VLOOKUP($A164,Contacts!$AA:$AX,10,0))=0,"",(VLOOKUP($A164,Contacts!$AA:$AX,10,0)))</f>
        <v/>
      </c>
      <c r="Y164" s="176" t="str">
        <f aca="false">IF((VLOOKUP($A164,Contacts!$AA:$AX,11,0))=0,"",(VLOOKUP($A164,Contacts!$AA:$AX,11,0)))</f>
        <v/>
      </c>
    </row>
    <row r="165" customFormat="false" ht="12.75" hidden="false" customHeight="false" outlineLevel="0" collapsed="false">
      <c r="A165" s="78" t="s">
        <v>1003</v>
      </c>
      <c r="B165" s="175" t="n">
        <f aca="false">'Detail Pipeline'!$AB$3</f>
        <v>37033.4099255787</v>
      </c>
      <c r="C165" s="175" t="str">
        <f aca="false">$C$156</f>
        <v/>
      </c>
      <c r="D165" s="176" t="str">
        <f aca="false">IF((VLOOKUP($A165,'Detail Pipeline'!$AA:$AX,2,0))=0,"",(VLOOKUP($A165,'Detail Pipeline'!$AA:$AX,2,0)))</f>
        <v/>
      </c>
      <c r="E165" s="176" t="str">
        <f aca="false">IF((VLOOKUP($A165,'Detail Pipeline'!$AA:$AX,3,0))=0,"",(VLOOKUP($A165,'Detail Pipeline'!$AA:$AX,3,0)))</f>
        <v/>
      </c>
      <c r="F165" s="176" t="str">
        <f aca="false">IF((VLOOKUP($A165,'Detail Pipeline'!$AA:$AX,4,0))=0,"",(VLOOKUP($A165,'Detail Pipeline'!$AA:$AX,4,0)))</f>
        <v/>
      </c>
      <c r="G165" s="176" t="str">
        <f aca="false">IF((VLOOKUP($A165,'Detail Pipeline'!$AA:$AX,5,0))=0,"",(VLOOKUP($A165,'Detail Pipeline'!$AA:$AX,5,0)))</f>
        <v/>
      </c>
      <c r="H165" s="176" t="str">
        <f aca="false">IF((VLOOKUP($A165,'Detail Pipeline'!$AA:$AX,6,0))=0,"",(VLOOKUP($A165,'Detail Pipeline'!$AA:$AX,6,0)))</f>
        <v/>
      </c>
      <c r="I165" s="176" t="str">
        <f aca="false">IF((VLOOKUP($A165,'Detail Pipeline'!$AA:$AX,7,0))=0,"",(VLOOKUP($A165,'Detail Pipeline'!$AA:$AX,7,0)))</f>
        <v/>
      </c>
      <c r="J165" s="176" t="str">
        <f aca="false">IF((VLOOKUP($A165,'Detail Pipeline'!$AA:$AX,8,0))=0,"",(VLOOKUP($A165,'Detail Pipeline'!$AA:$AX,8,0)))</f>
        <v/>
      </c>
      <c r="K165" s="176" t="str">
        <f aca="false">IF((VLOOKUP($A165,'Detail Pipeline'!$AA:$AX,9,0))=0,"",(VLOOKUP($A165,'Detail Pipeline'!$AA:$AX,9,0)))</f>
        <v/>
      </c>
      <c r="L165" s="176" t="str">
        <f aca="false">IF((VLOOKUP($A165,'Detail Pipeline'!$AA:$AX,10,0))=0,"",(VLOOKUP($A165,'Detail Pipeline'!$AA:$AX,10,0)))</f>
        <v/>
      </c>
      <c r="M165" s="176" t="str">
        <f aca="false">IF((VLOOKUP($A165,'Detail Pipeline'!$AA:$AX,11,0))=0,"",(VLOOKUP($A165,'Detail Pipeline'!$AA:$AX,11,0)))</f>
        <v/>
      </c>
      <c r="N165" s="176" t="str">
        <f aca="false">IF((VLOOKUP($A165,'Detail Pipeline'!$AA:$AX,12,0))=0,"",(VLOOKUP($A165,'Detail Pipeline'!$AA:$AX,12,0)))</f>
        <v/>
      </c>
      <c r="O165" s="176" t="str">
        <f aca="false">IF((VLOOKUP($A165,'Detail Pipeline'!$AA:$AX,13,0))=0,"",(VLOOKUP($A165,'Detail Pipeline'!$AA:$AX,13,0)))</f>
        <v/>
      </c>
      <c r="P165" s="176" t="str">
        <f aca="false">IF((VLOOKUP($A165,'Detail Pipeline'!$AA:$AX,14,0))=0,"",(VLOOKUP($A165,'Detail Pipeline'!$AA:$AX,14,0)))</f>
        <v/>
      </c>
      <c r="Q165" s="176" t="str">
        <f aca="false">IF((VLOOKUP($A165,'Detail Pipeline'!$AA:$AX,15,0))=0,"",(VLOOKUP($A165,'Detail Pipeline'!$AA:$AX,15,0)))</f>
        <v/>
      </c>
      <c r="R165" s="176" t="str">
        <f aca="false">IF((VLOOKUP($A165,'Detail Pipeline'!$AA:$AX,16,0))=0,"",(VLOOKUP($A165,'Detail Pipeline'!$AA:$AX,16,0)))</f>
        <v/>
      </c>
      <c r="S165" s="176" t="str">
        <f aca="false">IF((VLOOKUP($A165,Contacts!$AA:$AX,5,0))=0,"",(VLOOKUP($A165,Contacts!$AA:$AX,5,0)))</f>
        <v/>
      </c>
      <c r="T165" s="176" t="str">
        <f aca="false">IF((VLOOKUP($A165,Contacts!$AA:$AX,6,0))=0,"",(VLOOKUP($A165,Contacts!$AA:$AX,6,0)))</f>
        <v/>
      </c>
      <c r="U165" s="176" t="str">
        <f aca="false">IF((VLOOKUP($A165,Contacts!$AA:$AX,7,0))=0,"",(VLOOKUP($A165,Contacts!$AA:$AX,7,0)))</f>
        <v/>
      </c>
      <c r="V165" s="176" t="str">
        <f aca="false">IF((VLOOKUP($A165,Contacts!$AA:$AX,8,0))=0,"",(VLOOKUP($A165,Contacts!$AA:$AX,8,0)))</f>
        <v/>
      </c>
      <c r="W165" s="176" t="str">
        <f aca="false">IF((VLOOKUP($A165,Contacts!$AA:$AX,9,0))=0,"",(VLOOKUP($A165,Contacts!$AA:$AX,9,0)))</f>
        <v/>
      </c>
      <c r="X165" s="176" t="str">
        <f aca="false">IF((VLOOKUP($A165,Contacts!$AA:$AX,10,0))=0,"",(VLOOKUP($A165,Contacts!$AA:$AX,10,0)))</f>
        <v/>
      </c>
      <c r="Y165" s="176" t="str">
        <f aca="false">IF((VLOOKUP($A165,Contacts!$AA:$AX,11,0))=0,"",(VLOOKUP($A165,Contacts!$AA:$AX,11,0)))</f>
        <v/>
      </c>
    </row>
    <row r="166" customFormat="false" ht="12.75" hidden="false" customHeight="false" outlineLevel="0" collapsed="false">
      <c r="A166" s="78" t="s">
        <v>1004</v>
      </c>
      <c r="B166" s="175" t="n">
        <f aca="false">'Detail Pipeline'!$AB$3</f>
        <v>37033.4099255787</v>
      </c>
      <c r="C166" s="175" t="str">
        <f aca="false">$C$156</f>
        <v/>
      </c>
      <c r="D166" s="176" t="str">
        <f aca="false">IF((VLOOKUP($A166,'Detail Pipeline'!$AA:$AX,2,0))=0,"",(VLOOKUP($A166,'Detail Pipeline'!$AA:$AX,2,0)))</f>
        <v/>
      </c>
      <c r="E166" s="176" t="str">
        <f aca="false">IF((VLOOKUP($A166,'Detail Pipeline'!$AA:$AX,3,0))=0,"",(VLOOKUP($A166,'Detail Pipeline'!$AA:$AX,3,0)))</f>
        <v/>
      </c>
      <c r="F166" s="176" t="str">
        <f aca="false">IF((VLOOKUP($A166,'Detail Pipeline'!$AA:$AX,4,0))=0,"",(VLOOKUP($A166,'Detail Pipeline'!$AA:$AX,4,0)))</f>
        <v/>
      </c>
      <c r="G166" s="176" t="str">
        <f aca="false">IF((VLOOKUP($A166,'Detail Pipeline'!$AA:$AX,5,0))=0,"",(VLOOKUP($A166,'Detail Pipeline'!$AA:$AX,5,0)))</f>
        <v/>
      </c>
      <c r="H166" s="176" t="str">
        <f aca="false">IF((VLOOKUP($A166,'Detail Pipeline'!$AA:$AX,6,0))=0,"",(VLOOKUP($A166,'Detail Pipeline'!$AA:$AX,6,0)))</f>
        <v/>
      </c>
      <c r="I166" s="176" t="str">
        <f aca="false">IF((VLOOKUP($A166,'Detail Pipeline'!$AA:$AX,7,0))=0,"",(VLOOKUP($A166,'Detail Pipeline'!$AA:$AX,7,0)))</f>
        <v/>
      </c>
      <c r="J166" s="176" t="str">
        <f aca="false">IF((VLOOKUP($A166,'Detail Pipeline'!$AA:$AX,8,0))=0,"",(VLOOKUP($A166,'Detail Pipeline'!$AA:$AX,8,0)))</f>
        <v/>
      </c>
      <c r="K166" s="176" t="str">
        <f aca="false">IF((VLOOKUP($A166,'Detail Pipeline'!$AA:$AX,9,0))=0,"",(VLOOKUP($A166,'Detail Pipeline'!$AA:$AX,9,0)))</f>
        <v/>
      </c>
      <c r="L166" s="176" t="str">
        <f aca="false">IF((VLOOKUP($A166,'Detail Pipeline'!$AA:$AX,10,0))=0,"",(VLOOKUP($A166,'Detail Pipeline'!$AA:$AX,10,0)))</f>
        <v/>
      </c>
      <c r="M166" s="176" t="str">
        <f aca="false">IF((VLOOKUP($A166,'Detail Pipeline'!$AA:$AX,11,0))=0,"",(VLOOKUP($A166,'Detail Pipeline'!$AA:$AX,11,0)))</f>
        <v/>
      </c>
      <c r="N166" s="176" t="str">
        <f aca="false">IF((VLOOKUP($A166,'Detail Pipeline'!$AA:$AX,12,0))=0,"",(VLOOKUP($A166,'Detail Pipeline'!$AA:$AX,12,0)))</f>
        <v/>
      </c>
      <c r="O166" s="176" t="str">
        <f aca="false">IF((VLOOKUP($A166,'Detail Pipeline'!$AA:$AX,13,0))=0,"",(VLOOKUP($A166,'Detail Pipeline'!$AA:$AX,13,0)))</f>
        <v/>
      </c>
      <c r="P166" s="176" t="str">
        <f aca="false">IF((VLOOKUP($A166,'Detail Pipeline'!$AA:$AX,14,0))=0,"",(VLOOKUP($A166,'Detail Pipeline'!$AA:$AX,14,0)))</f>
        <v/>
      </c>
      <c r="Q166" s="176" t="str">
        <f aca="false">IF((VLOOKUP($A166,'Detail Pipeline'!$AA:$AX,15,0))=0,"",(VLOOKUP($A166,'Detail Pipeline'!$AA:$AX,15,0)))</f>
        <v/>
      </c>
      <c r="R166" s="176" t="str">
        <f aca="false">IF((VLOOKUP($A166,'Detail Pipeline'!$AA:$AX,16,0))=0,"",(VLOOKUP($A166,'Detail Pipeline'!$AA:$AX,16,0)))</f>
        <v/>
      </c>
      <c r="S166" s="176" t="str">
        <f aca="false">IF((VLOOKUP($A166,Contacts!$AA:$AX,5,0))=0,"",(VLOOKUP($A166,Contacts!$AA:$AX,5,0)))</f>
        <v/>
      </c>
      <c r="T166" s="176" t="str">
        <f aca="false">IF((VLOOKUP($A166,Contacts!$AA:$AX,6,0))=0,"",(VLOOKUP($A166,Contacts!$AA:$AX,6,0)))</f>
        <v/>
      </c>
      <c r="U166" s="176" t="str">
        <f aca="false">IF((VLOOKUP($A166,Contacts!$AA:$AX,7,0))=0,"",(VLOOKUP($A166,Contacts!$AA:$AX,7,0)))</f>
        <v/>
      </c>
      <c r="V166" s="176" t="str">
        <f aca="false">IF((VLOOKUP($A166,Contacts!$AA:$AX,8,0))=0,"",(VLOOKUP($A166,Contacts!$AA:$AX,8,0)))</f>
        <v/>
      </c>
      <c r="W166" s="176" t="str">
        <f aca="false">IF((VLOOKUP($A166,Contacts!$AA:$AX,9,0))=0,"",(VLOOKUP($A166,Contacts!$AA:$AX,9,0)))</f>
        <v/>
      </c>
      <c r="X166" s="176" t="str">
        <f aca="false">IF((VLOOKUP($A166,Contacts!$AA:$AX,10,0))=0,"",(VLOOKUP($A166,Contacts!$AA:$AX,10,0)))</f>
        <v/>
      </c>
      <c r="Y166" s="176" t="str">
        <f aca="false">IF((VLOOKUP($A166,Contacts!$AA:$AX,11,0))=0,"",(VLOOKUP($A166,Contacts!$AA:$AX,11,0)))</f>
        <v/>
      </c>
    </row>
    <row r="167" customFormat="false" ht="12.75" hidden="false" customHeight="false" outlineLevel="0" collapsed="false">
      <c r="A167" s="78" t="s">
        <v>1005</v>
      </c>
      <c r="B167" s="175" t="n">
        <f aca="false">'Detail Pipeline'!$AB$3</f>
        <v>37033.4099255787</v>
      </c>
      <c r="C167" s="175" t="str">
        <f aca="false">$C$156</f>
        <v/>
      </c>
      <c r="D167" s="176" t="str">
        <f aca="false">IF((VLOOKUP($A167,'Detail Pipeline'!$AA:$AX,2,0))=0,"",(VLOOKUP($A167,'Detail Pipeline'!$AA:$AX,2,0)))</f>
        <v/>
      </c>
      <c r="E167" s="176" t="str">
        <f aca="false">IF((VLOOKUP($A167,'Detail Pipeline'!$AA:$AX,3,0))=0,"",(VLOOKUP($A167,'Detail Pipeline'!$AA:$AX,3,0)))</f>
        <v/>
      </c>
      <c r="F167" s="176" t="str">
        <f aca="false">IF((VLOOKUP($A167,'Detail Pipeline'!$AA:$AX,4,0))=0,"",(VLOOKUP($A167,'Detail Pipeline'!$AA:$AX,4,0)))</f>
        <v/>
      </c>
      <c r="G167" s="176" t="str">
        <f aca="false">IF((VLOOKUP($A167,'Detail Pipeline'!$AA:$AX,5,0))=0,"",(VLOOKUP($A167,'Detail Pipeline'!$AA:$AX,5,0)))</f>
        <v/>
      </c>
      <c r="H167" s="176" t="str">
        <f aca="false">IF((VLOOKUP($A167,'Detail Pipeline'!$AA:$AX,6,0))=0,"",(VLOOKUP($A167,'Detail Pipeline'!$AA:$AX,6,0)))</f>
        <v/>
      </c>
      <c r="I167" s="176" t="str">
        <f aca="false">IF((VLOOKUP($A167,'Detail Pipeline'!$AA:$AX,7,0))=0,"",(VLOOKUP($A167,'Detail Pipeline'!$AA:$AX,7,0)))</f>
        <v/>
      </c>
      <c r="J167" s="176" t="str">
        <f aca="false">IF((VLOOKUP($A167,'Detail Pipeline'!$AA:$AX,8,0))=0,"",(VLOOKUP($A167,'Detail Pipeline'!$AA:$AX,8,0)))</f>
        <v/>
      </c>
      <c r="K167" s="176" t="str">
        <f aca="false">IF((VLOOKUP($A167,'Detail Pipeline'!$AA:$AX,9,0))=0,"",(VLOOKUP($A167,'Detail Pipeline'!$AA:$AX,9,0)))</f>
        <v/>
      </c>
      <c r="L167" s="176" t="str">
        <f aca="false">IF((VLOOKUP($A167,'Detail Pipeline'!$AA:$AX,10,0))=0,"",(VLOOKUP($A167,'Detail Pipeline'!$AA:$AX,10,0)))</f>
        <v/>
      </c>
      <c r="M167" s="176" t="str">
        <f aca="false">IF((VLOOKUP($A167,'Detail Pipeline'!$AA:$AX,11,0))=0,"",(VLOOKUP($A167,'Detail Pipeline'!$AA:$AX,11,0)))</f>
        <v/>
      </c>
      <c r="N167" s="176" t="str">
        <f aca="false">IF((VLOOKUP($A167,'Detail Pipeline'!$AA:$AX,12,0))=0,"",(VLOOKUP($A167,'Detail Pipeline'!$AA:$AX,12,0)))</f>
        <v/>
      </c>
      <c r="O167" s="176" t="str">
        <f aca="false">IF((VLOOKUP($A167,'Detail Pipeline'!$AA:$AX,13,0))=0,"",(VLOOKUP($A167,'Detail Pipeline'!$AA:$AX,13,0)))</f>
        <v/>
      </c>
      <c r="P167" s="176" t="str">
        <f aca="false">IF((VLOOKUP($A167,'Detail Pipeline'!$AA:$AX,14,0))=0,"",(VLOOKUP($A167,'Detail Pipeline'!$AA:$AX,14,0)))</f>
        <v/>
      </c>
      <c r="Q167" s="176" t="str">
        <f aca="false">IF((VLOOKUP($A167,'Detail Pipeline'!$AA:$AX,15,0))=0,"",(VLOOKUP($A167,'Detail Pipeline'!$AA:$AX,15,0)))</f>
        <v/>
      </c>
      <c r="R167" s="176" t="str">
        <f aca="false">IF((VLOOKUP($A167,'Detail Pipeline'!$AA:$AX,16,0))=0,"",(VLOOKUP($A167,'Detail Pipeline'!$AA:$AX,16,0)))</f>
        <v/>
      </c>
      <c r="S167" s="176" t="str">
        <f aca="false">IF((VLOOKUP($A167,Contacts!$AA:$AX,5,0))=0,"",(VLOOKUP($A167,Contacts!$AA:$AX,5,0)))</f>
        <v/>
      </c>
      <c r="T167" s="176" t="str">
        <f aca="false">IF((VLOOKUP($A167,Contacts!$AA:$AX,6,0))=0,"",(VLOOKUP($A167,Contacts!$AA:$AX,6,0)))</f>
        <v/>
      </c>
      <c r="U167" s="176" t="str">
        <f aca="false">IF((VLOOKUP($A167,Contacts!$AA:$AX,7,0))=0,"",(VLOOKUP($A167,Contacts!$AA:$AX,7,0)))</f>
        <v/>
      </c>
      <c r="V167" s="176" t="str">
        <f aca="false">IF((VLOOKUP($A167,Contacts!$AA:$AX,8,0))=0,"",(VLOOKUP($A167,Contacts!$AA:$AX,8,0)))</f>
        <v/>
      </c>
      <c r="W167" s="176" t="str">
        <f aca="false">IF((VLOOKUP($A167,Contacts!$AA:$AX,9,0))=0,"",(VLOOKUP($A167,Contacts!$AA:$AX,9,0)))</f>
        <v/>
      </c>
      <c r="X167" s="176" t="str">
        <f aca="false">IF((VLOOKUP($A167,Contacts!$AA:$AX,10,0))=0,"",(VLOOKUP($A167,Contacts!$AA:$AX,10,0)))</f>
        <v/>
      </c>
      <c r="Y167" s="176" t="str">
        <f aca="false">IF((VLOOKUP($A167,Contacts!$AA:$AX,11,0))=0,"",(VLOOKUP($A167,Contacts!$AA:$AX,11,0)))</f>
        <v/>
      </c>
    </row>
    <row r="168" customFormat="false" ht="12.75" hidden="false" customHeight="false" outlineLevel="0" collapsed="false">
      <c r="A168" s="78" t="s">
        <v>1006</v>
      </c>
      <c r="B168" s="175" t="n">
        <f aca="false">'Detail Pipeline'!$AB$3</f>
        <v>37033.4099255787</v>
      </c>
      <c r="C168" s="175" t="str">
        <f aca="false">$C$156</f>
        <v/>
      </c>
      <c r="D168" s="176" t="str">
        <f aca="false">IF((VLOOKUP($A168,'Detail Pipeline'!$AA:$AX,2,0))=0,"",(VLOOKUP($A168,'Detail Pipeline'!$AA:$AX,2,0)))</f>
        <v/>
      </c>
      <c r="E168" s="176" t="str">
        <f aca="false">IF((VLOOKUP($A168,'Detail Pipeline'!$AA:$AX,3,0))=0,"",(VLOOKUP($A168,'Detail Pipeline'!$AA:$AX,3,0)))</f>
        <v/>
      </c>
      <c r="F168" s="176" t="str">
        <f aca="false">IF((VLOOKUP($A168,'Detail Pipeline'!$AA:$AX,4,0))=0,"",(VLOOKUP($A168,'Detail Pipeline'!$AA:$AX,4,0)))</f>
        <v/>
      </c>
      <c r="G168" s="176" t="str">
        <f aca="false">IF((VLOOKUP($A168,'Detail Pipeline'!$AA:$AX,5,0))=0,"",(VLOOKUP($A168,'Detail Pipeline'!$AA:$AX,5,0)))</f>
        <v/>
      </c>
      <c r="H168" s="176" t="str">
        <f aca="false">IF((VLOOKUP($A168,'Detail Pipeline'!$AA:$AX,6,0))=0,"",(VLOOKUP($A168,'Detail Pipeline'!$AA:$AX,6,0)))</f>
        <v/>
      </c>
      <c r="I168" s="176" t="str">
        <f aca="false">IF((VLOOKUP($A168,'Detail Pipeline'!$AA:$AX,7,0))=0,"",(VLOOKUP($A168,'Detail Pipeline'!$AA:$AX,7,0)))</f>
        <v/>
      </c>
      <c r="J168" s="176" t="str">
        <f aca="false">IF((VLOOKUP($A168,'Detail Pipeline'!$AA:$AX,8,0))=0,"",(VLOOKUP($A168,'Detail Pipeline'!$AA:$AX,8,0)))</f>
        <v/>
      </c>
      <c r="K168" s="176" t="str">
        <f aca="false">IF((VLOOKUP($A168,'Detail Pipeline'!$AA:$AX,9,0))=0,"",(VLOOKUP($A168,'Detail Pipeline'!$AA:$AX,9,0)))</f>
        <v/>
      </c>
      <c r="L168" s="176" t="str">
        <f aca="false">IF((VLOOKUP($A168,'Detail Pipeline'!$AA:$AX,10,0))=0,"",(VLOOKUP($A168,'Detail Pipeline'!$AA:$AX,10,0)))</f>
        <v/>
      </c>
      <c r="M168" s="176" t="str">
        <f aca="false">IF((VLOOKUP($A168,'Detail Pipeline'!$AA:$AX,11,0))=0,"",(VLOOKUP($A168,'Detail Pipeline'!$AA:$AX,11,0)))</f>
        <v/>
      </c>
      <c r="N168" s="176" t="str">
        <f aca="false">IF((VLOOKUP($A168,'Detail Pipeline'!$AA:$AX,12,0))=0,"",(VLOOKUP($A168,'Detail Pipeline'!$AA:$AX,12,0)))</f>
        <v/>
      </c>
      <c r="O168" s="176" t="str">
        <f aca="false">IF((VLOOKUP($A168,'Detail Pipeline'!$AA:$AX,13,0))=0,"",(VLOOKUP($A168,'Detail Pipeline'!$AA:$AX,13,0)))</f>
        <v/>
      </c>
      <c r="P168" s="176" t="str">
        <f aca="false">IF((VLOOKUP($A168,'Detail Pipeline'!$AA:$AX,14,0))=0,"",(VLOOKUP($A168,'Detail Pipeline'!$AA:$AX,14,0)))</f>
        <v/>
      </c>
      <c r="Q168" s="176" t="str">
        <f aca="false">IF((VLOOKUP($A168,'Detail Pipeline'!$AA:$AX,15,0))=0,"",(VLOOKUP($A168,'Detail Pipeline'!$AA:$AX,15,0)))</f>
        <v/>
      </c>
      <c r="R168" s="176" t="str">
        <f aca="false">IF((VLOOKUP($A168,'Detail Pipeline'!$AA:$AX,16,0))=0,"",(VLOOKUP($A168,'Detail Pipeline'!$AA:$AX,16,0)))</f>
        <v/>
      </c>
      <c r="S168" s="176" t="str">
        <f aca="false">IF((VLOOKUP($A168,Contacts!$AA:$AX,5,0))=0,"",(VLOOKUP($A168,Contacts!$AA:$AX,5,0)))</f>
        <v/>
      </c>
      <c r="T168" s="176" t="str">
        <f aca="false">IF((VLOOKUP($A168,Contacts!$AA:$AX,6,0))=0,"",(VLOOKUP($A168,Contacts!$AA:$AX,6,0)))</f>
        <v/>
      </c>
      <c r="U168" s="176" t="str">
        <f aca="false">IF((VLOOKUP($A168,Contacts!$AA:$AX,7,0))=0,"",(VLOOKUP($A168,Contacts!$AA:$AX,7,0)))</f>
        <v/>
      </c>
      <c r="V168" s="176" t="str">
        <f aca="false">IF((VLOOKUP($A168,Contacts!$AA:$AX,8,0))=0,"",(VLOOKUP($A168,Contacts!$AA:$AX,8,0)))</f>
        <v/>
      </c>
      <c r="W168" s="176" t="str">
        <f aca="false">IF((VLOOKUP($A168,Contacts!$AA:$AX,9,0))=0,"",(VLOOKUP($A168,Contacts!$AA:$AX,9,0)))</f>
        <v/>
      </c>
      <c r="X168" s="176" t="str">
        <f aca="false">IF((VLOOKUP($A168,Contacts!$AA:$AX,10,0))=0,"",(VLOOKUP($A168,Contacts!$AA:$AX,10,0)))</f>
        <v/>
      </c>
      <c r="Y168" s="176" t="str">
        <f aca="false">IF((VLOOKUP($A168,Contacts!$AA:$AX,11,0))=0,"",(VLOOKUP($A168,Contacts!$AA:$AX,11,0)))</f>
        <v/>
      </c>
    </row>
    <row r="169" customFormat="false" ht="12.75" hidden="false" customHeight="false" outlineLevel="0" collapsed="false">
      <c r="A169" s="78" t="s">
        <v>1007</v>
      </c>
      <c r="B169" s="175" t="n">
        <f aca="false">'Detail Pipeline'!$AB$3</f>
        <v>37033.4099255787</v>
      </c>
      <c r="C169" s="175" t="str">
        <f aca="false">$C$156</f>
        <v/>
      </c>
      <c r="D169" s="176" t="str">
        <f aca="false">IF((VLOOKUP($A169,'Detail Pipeline'!$AA:$AX,2,0))=0,"",(VLOOKUP($A169,'Detail Pipeline'!$AA:$AX,2,0)))</f>
        <v/>
      </c>
      <c r="E169" s="176" t="str">
        <f aca="false">IF((VLOOKUP($A169,'Detail Pipeline'!$AA:$AX,3,0))=0,"",(VLOOKUP($A169,'Detail Pipeline'!$AA:$AX,3,0)))</f>
        <v/>
      </c>
      <c r="F169" s="176" t="str">
        <f aca="false">IF((VLOOKUP($A169,'Detail Pipeline'!$AA:$AX,4,0))=0,"",(VLOOKUP($A169,'Detail Pipeline'!$AA:$AX,4,0)))</f>
        <v/>
      </c>
      <c r="G169" s="176" t="str">
        <f aca="false">IF((VLOOKUP($A169,'Detail Pipeline'!$AA:$AX,5,0))=0,"",(VLOOKUP($A169,'Detail Pipeline'!$AA:$AX,5,0)))</f>
        <v/>
      </c>
      <c r="H169" s="176" t="str">
        <f aca="false">IF((VLOOKUP($A169,'Detail Pipeline'!$AA:$AX,6,0))=0,"",(VLOOKUP($A169,'Detail Pipeline'!$AA:$AX,6,0)))</f>
        <v/>
      </c>
      <c r="I169" s="176" t="str">
        <f aca="false">IF((VLOOKUP($A169,'Detail Pipeline'!$AA:$AX,7,0))=0,"",(VLOOKUP($A169,'Detail Pipeline'!$AA:$AX,7,0)))</f>
        <v/>
      </c>
      <c r="J169" s="176" t="str">
        <f aca="false">IF((VLOOKUP($A169,'Detail Pipeline'!$AA:$AX,8,0))=0,"",(VLOOKUP($A169,'Detail Pipeline'!$AA:$AX,8,0)))</f>
        <v/>
      </c>
      <c r="K169" s="176" t="str">
        <f aca="false">IF((VLOOKUP($A169,'Detail Pipeline'!$AA:$AX,9,0))=0,"",(VLOOKUP($A169,'Detail Pipeline'!$AA:$AX,9,0)))</f>
        <v/>
      </c>
      <c r="L169" s="176" t="str">
        <f aca="false">IF((VLOOKUP($A169,'Detail Pipeline'!$AA:$AX,10,0))=0,"",(VLOOKUP($A169,'Detail Pipeline'!$AA:$AX,10,0)))</f>
        <v/>
      </c>
      <c r="M169" s="176" t="str">
        <f aca="false">IF((VLOOKUP($A169,'Detail Pipeline'!$AA:$AX,11,0))=0,"",(VLOOKUP($A169,'Detail Pipeline'!$AA:$AX,11,0)))</f>
        <v/>
      </c>
      <c r="N169" s="176" t="str">
        <f aca="false">IF((VLOOKUP($A169,'Detail Pipeline'!$AA:$AX,12,0))=0,"",(VLOOKUP($A169,'Detail Pipeline'!$AA:$AX,12,0)))</f>
        <v/>
      </c>
      <c r="O169" s="176" t="str">
        <f aca="false">IF((VLOOKUP($A169,'Detail Pipeline'!$AA:$AX,13,0))=0,"",(VLOOKUP($A169,'Detail Pipeline'!$AA:$AX,13,0)))</f>
        <v/>
      </c>
      <c r="P169" s="176" t="str">
        <f aca="false">IF((VLOOKUP($A169,'Detail Pipeline'!$AA:$AX,14,0))=0,"",(VLOOKUP($A169,'Detail Pipeline'!$AA:$AX,14,0)))</f>
        <v/>
      </c>
      <c r="Q169" s="176" t="str">
        <f aca="false">IF((VLOOKUP($A169,'Detail Pipeline'!$AA:$AX,15,0))=0,"",(VLOOKUP($A169,'Detail Pipeline'!$AA:$AX,15,0)))</f>
        <v/>
      </c>
      <c r="R169" s="176" t="str">
        <f aca="false">IF((VLOOKUP($A169,'Detail Pipeline'!$AA:$AX,16,0))=0,"",(VLOOKUP($A169,'Detail Pipeline'!$AA:$AX,16,0)))</f>
        <v/>
      </c>
      <c r="S169" s="176" t="str">
        <f aca="false">IF((VLOOKUP($A169,Contacts!$AA:$AX,5,0))=0,"",(VLOOKUP($A169,Contacts!$AA:$AX,5,0)))</f>
        <v/>
      </c>
      <c r="T169" s="176" t="str">
        <f aca="false">IF((VLOOKUP($A169,Contacts!$AA:$AX,6,0))=0,"",(VLOOKUP($A169,Contacts!$AA:$AX,6,0)))</f>
        <v/>
      </c>
      <c r="U169" s="176" t="str">
        <f aca="false">IF((VLOOKUP($A169,Contacts!$AA:$AX,7,0))=0,"",(VLOOKUP($A169,Contacts!$AA:$AX,7,0)))</f>
        <v/>
      </c>
      <c r="V169" s="176" t="str">
        <f aca="false">IF((VLOOKUP($A169,Contacts!$AA:$AX,8,0))=0,"",(VLOOKUP($A169,Contacts!$AA:$AX,8,0)))</f>
        <v/>
      </c>
      <c r="W169" s="176" t="str">
        <f aca="false">IF((VLOOKUP($A169,Contacts!$AA:$AX,9,0))=0,"",(VLOOKUP($A169,Contacts!$AA:$AX,9,0)))</f>
        <v/>
      </c>
      <c r="X169" s="176" t="str">
        <f aca="false">IF((VLOOKUP($A169,Contacts!$AA:$AX,10,0))=0,"",(VLOOKUP($A169,Contacts!$AA:$AX,10,0)))</f>
        <v/>
      </c>
      <c r="Y169" s="176" t="str">
        <f aca="false">IF((VLOOKUP($A169,Contacts!$AA:$AX,11,0))=0,"",(VLOOKUP($A169,Contacts!$AA:$AX,11,0)))</f>
        <v/>
      </c>
    </row>
    <row r="170" customFormat="false" ht="12.75" hidden="false" customHeight="false" outlineLevel="0" collapsed="false">
      <c r="A170" s="78" t="s">
        <v>1008</v>
      </c>
      <c r="B170" s="175" t="n">
        <f aca="false">'Detail Pipeline'!$AB$3</f>
        <v>37033.4099255787</v>
      </c>
      <c r="C170" s="175" t="str">
        <f aca="false">$C$156</f>
        <v/>
      </c>
      <c r="D170" s="176" t="str">
        <f aca="false">IF((VLOOKUP($A170,'Detail Pipeline'!$AA:$AX,2,0))=0,"",(VLOOKUP($A170,'Detail Pipeline'!$AA:$AX,2,0)))</f>
        <v/>
      </c>
      <c r="E170" s="176" t="str">
        <f aca="false">IF((VLOOKUP($A170,'Detail Pipeline'!$AA:$AX,3,0))=0,"",(VLOOKUP($A170,'Detail Pipeline'!$AA:$AX,3,0)))</f>
        <v/>
      </c>
      <c r="F170" s="176" t="str">
        <f aca="false">IF((VLOOKUP($A170,'Detail Pipeline'!$AA:$AX,4,0))=0,"",(VLOOKUP($A170,'Detail Pipeline'!$AA:$AX,4,0)))</f>
        <v/>
      </c>
      <c r="G170" s="176" t="str">
        <f aca="false">IF((VLOOKUP($A170,'Detail Pipeline'!$AA:$AX,5,0))=0,"",(VLOOKUP($A170,'Detail Pipeline'!$AA:$AX,5,0)))</f>
        <v/>
      </c>
      <c r="H170" s="176" t="str">
        <f aca="false">IF((VLOOKUP($A170,'Detail Pipeline'!$AA:$AX,6,0))=0,"",(VLOOKUP($A170,'Detail Pipeline'!$AA:$AX,6,0)))</f>
        <v/>
      </c>
      <c r="I170" s="176" t="str">
        <f aca="false">IF((VLOOKUP($A170,'Detail Pipeline'!$AA:$AX,7,0))=0,"",(VLOOKUP($A170,'Detail Pipeline'!$AA:$AX,7,0)))</f>
        <v/>
      </c>
      <c r="J170" s="176" t="str">
        <f aca="false">IF((VLOOKUP($A170,'Detail Pipeline'!$AA:$AX,8,0))=0,"",(VLOOKUP($A170,'Detail Pipeline'!$AA:$AX,8,0)))</f>
        <v/>
      </c>
      <c r="K170" s="176" t="str">
        <f aca="false">IF((VLOOKUP($A170,'Detail Pipeline'!$AA:$AX,9,0))=0,"",(VLOOKUP($A170,'Detail Pipeline'!$AA:$AX,9,0)))</f>
        <v/>
      </c>
      <c r="L170" s="176" t="str">
        <f aca="false">IF((VLOOKUP($A170,'Detail Pipeline'!$AA:$AX,10,0))=0,"",(VLOOKUP($A170,'Detail Pipeline'!$AA:$AX,10,0)))</f>
        <v/>
      </c>
      <c r="M170" s="176" t="str">
        <f aca="false">IF((VLOOKUP($A170,'Detail Pipeline'!$AA:$AX,11,0))=0,"",(VLOOKUP($A170,'Detail Pipeline'!$AA:$AX,11,0)))</f>
        <v/>
      </c>
      <c r="N170" s="176" t="str">
        <f aca="false">IF((VLOOKUP($A170,'Detail Pipeline'!$AA:$AX,12,0))=0,"",(VLOOKUP($A170,'Detail Pipeline'!$AA:$AX,12,0)))</f>
        <v/>
      </c>
      <c r="O170" s="176" t="str">
        <f aca="false">IF((VLOOKUP($A170,'Detail Pipeline'!$AA:$AX,13,0))=0,"",(VLOOKUP($A170,'Detail Pipeline'!$AA:$AX,13,0)))</f>
        <v/>
      </c>
      <c r="P170" s="176" t="str">
        <f aca="false">IF((VLOOKUP($A170,'Detail Pipeline'!$AA:$AX,14,0))=0,"",(VLOOKUP($A170,'Detail Pipeline'!$AA:$AX,14,0)))</f>
        <v/>
      </c>
      <c r="Q170" s="176" t="str">
        <f aca="false">IF((VLOOKUP($A170,'Detail Pipeline'!$AA:$AX,15,0))=0,"",(VLOOKUP($A170,'Detail Pipeline'!$AA:$AX,15,0)))</f>
        <v/>
      </c>
      <c r="R170" s="176" t="str">
        <f aca="false">IF((VLOOKUP($A170,'Detail Pipeline'!$AA:$AX,16,0))=0,"",(VLOOKUP($A170,'Detail Pipeline'!$AA:$AX,16,0)))</f>
        <v/>
      </c>
      <c r="S170" s="176" t="str">
        <f aca="false">IF((VLOOKUP($A170,Contacts!$AA:$AX,5,0))=0,"",(VLOOKUP($A170,Contacts!$AA:$AX,5,0)))</f>
        <v/>
      </c>
      <c r="T170" s="176" t="str">
        <f aca="false">IF((VLOOKUP($A170,Contacts!$AA:$AX,6,0))=0,"",(VLOOKUP($A170,Contacts!$AA:$AX,6,0)))</f>
        <v/>
      </c>
      <c r="U170" s="176" t="str">
        <f aca="false">IF((VLOOKUP($A170,Contacts!$AA:$AX,7,0))=0,"",(VLOOKUP($A170,Contacts!$AA:$AX,7,0)))</f>
        <v/>
      </c>
      <c r="V170" s="176" t="str">
        <f aca="false">IF((VLOOKUP($A170,Contacts!$AA:$AX,8,0))=0,"",(VLOOKUP($A170,Contacts!$AA:$AX,8,0)))</f>
        <v/>
      </c>
      <c r="W170" s="176" t="str">
        <f aca="false">IF((VLOOKUP($A170,Contacts!$AA:$AX,9,0))=0,"",(VLOOKUP($A170,Contacts!$AA:$AX,9,0)))</f>
        <v/>
      </c>
      <c r="X170" s="176" t="str">
        <f aca="false">IF((VLOOKUP($A170,Contacts!$AA:$AX,10,0))=0,"",(VLOOKUP($A170,Contacts!$AA:$AX,10,0)))</f>
        <v/>
      </c>
      <c r="Y170" s="176" t="str">
        <f aca="false">IF((VLOOKUP($A170,Contacts!$AA:$AX,11,0))=0,"",(VLOOKUP($A170,Contacts!$AA:$AX,11,0)))</f>
        <v/>
      </c>
    </row>
    <row r="171" customFormat="false" ht="12.75" hidden="false" customHeight="false" outlineLevel="0" collapsed="false">
      <c r="A171" s="78" t="s">
        <v>1009</v>
      </c>
      <c r="B171" s="175" t="n">
        <f aca="false">'Detail Pipeline'!$AB$3</f>
        <v>37033.4099255787</v>
      </c>
      <c r="C171" s="175" t="str">
        <f aca="false">$C$156</f>
        <v/>
      </c>
      <c r="D171" s="176" t="str">
        <f aca="false">IF((VLOOKUP($A171,'Detail Pipeline'!$AA:$AX,2,0))=0,"",(VLOOKUP($A171,'Detail Pipeline'!$AA:$AX,2,0)))</f>
        <v/>
      </c>
      <c r="E171" s="176" t="str">
        <f aca="false">IF((VLOOKUP($A171,'Detail Pipeline'!$AA:$AX,3,0))=0,"",(VLOOKUP($A171,'Detail Pipeline'!$AA:$AX,3,0)))</f>
        <v/>
      </c>
      <c r="F171" s="176" t="str">
        <f aca="false">IF((VLOOKUP($A171,'Detail Pipeline'!$AA:$AX,4,0))=0,"",(VLOOKUP($A171,'Detail Pipeline'!$AA:$AX,4,0)))</f>
        <v/>
      </c>
      <c r="G171" s="176" t="str">
        <f aca="false">IF((VLOOKUP($A171,'Detail Pipeline'!$AA:$AX,5,0))=0,"",(VLOOKUP($A171,'Detail Pipeline'!$AA:$AX,5,0)))</f>
        <v/>
      </c>
      <c r="H171" s="176" t="str">
        <f aca="false">IF((VLOOKUP($A171,'Detail Pipeline'!$AA:$AX,6,0))=0,"",(VLOOKUP($A171,'Detail Pipeline'!$AA:$AX,6,0)))</f>
        <v/>
      </c>
      <c r="I171" s="176" t="str">
        <f aca="false">IF((VLOOKUP($A171,'Detail Pipeline'!$AA:$AX,7,0))=0,"",(VLOOKUP($A171,'Detail Pipeline'!$AA:$AX,7,0)))</f>
        <v/>
      </c>
      <c r="J171" s="176" t="str">
        <f aca="false">IF((VLOOKUP($A171,'Detail Pipeline'!$AA:$AX,8,0))=0,"",(VLOOKUP($A171,'Detail Pipeline'!$AA:$AX,8,0)))</f>
        <v/>
      </c>
      <c r="K171" s="176" t="str">
        <f aca="false">IF((VLOOKUP($A171,'Detail Pipeline'!$AA:$AX,9,0))=0,"",(VLOOKUP($A171,'Detail Pipeline'!$AA:$AX,9,0)))</f>
        <v/>
      </c>
      <c r="L171" s="176" t="str">
        <f aca="false">IF((VLOOKUP($A171,'Detail Pipeline'!$AA:$AX,10,0))=0,"",(VLOOKUP($A171,'Detail Pipeline'!$AA:$AX,10,0)))</f>
        <v/>
      </c>
      <c r="M171" s="176" t="str">
        <f aca="false">IF((VLOOKUP($A171,'Detail Pipeline'!$AA:$AX,11,0))=0,"",(VLOOKUP($A171,'Detail Pipeline'!$AA:$AX,11,0)))</f>
        <v/>
      </c>
      <c r="N171" s="176" t="str">
        <f aca="false">IF((VLOOKUP($A171,'Detail Pipeline'!$AA:$AX,12,0))=0,"",(VLOOKUP($A171,'Detail Pipeline'!$AA:$AX,12,0)))</f>
        <v/>
      </c>
      <c r="O171" s="176" t="str">
        <f aca="false">IF((VLOOKUP($A171,'Detail Pipeline'!$AA:$AX,13,0))=0,"",(VLOOKUP($A171,'Detail Pipeline'!$AA:$AX,13,0)))</f>
        <v/>
      </c>
      <c r="P171" s="176" t="str">
        <f aca="false">IF((VLOOKUP($A171,'Detail Pipeline'!$AA:$AX,14,0))=0,"",(VLOOKUP($A171,'Detail Pipeline'!$AA:$AX,14,0)))</f>
        <v/>
      </c>
      <c r="Q171" s="176" t="str">
        <f aca="false">IF((VLOOKUP($A171,'Detail Pipeline'!$AA:$AX,15,0))=0,"",(VLOOKUP($A171,'Detail Pipeline'!$AA:$AX,15,0)))</f>
        <v/>
      </c>
      <c r="R171" s="176" t="str">
        <f aca="false">IF((VLOOKUP($A171,'Detail Pipeline'!$AA:$AX,16,0))=0,"",(VLOOKUP($A171,'Detail Pipeline'!$AA:$AX,16,0)))</f>
        <v/>
      </c>
      <c r="S171" s="176" t="str">
        <f aca="false">IF((VLOOKUP($A171,Contacts!$AA:$AX,5,0))=0,"",(VLOOKUP($A171,Contacts!$AA:$AX,5,0)))</f>
        <v/>
      </c>
      <c r="T171" s="176" t="str">
        <f aca="false">IF((VLOOKUP($A171,Contacts!$AA:$AX,6,0))=0,"",(VLOOKUP($A171,Contacts!$AA:$AX,6,0)))</f>
        <v/>
      </c>
      <c r="U171" s="176" t="str">
        <f aca="false">IF((VLOOKUP($A171,Contacts!$AA:$AX,7,0))=0,"",(VLOOKUP($A171,Contacts!$AA:$AX,7,0)))</f>
        <v/>
      </c>
      <c r="V171" s="176" t="str">
        <f aca="false">IF((VLOOKUP($A171,Contacts!$AA:$AX,8,0))=0,"",(VLOOKUP($A171,Contacts!$AA:$AX,8,0)))</f>
        <v/>
      </c>
      <c r="W171" s="176" t="str">
        <f aca="false">IF((VLOOKUP($A171,Contacts!$AA:$AX,9,0))=0,"",(VLOOKUP($A171,Contacts!$AA:$AX,9,0)))</f>
        <v/>
      </c>
      <c r="X171" s="176" t="str">
        <f aca="false">IF((VLOOKUP($A171,Contacts!$AA:$AX,10,0))=0,"",(VLOOKUP($A171,Contacts!$AA:$AX,10,0)))</f>
        <v/>
      </c>
      <c r="Y171" s="176" t="str">
        <f aca="false">IF((VLOOKUP($A171,Contacts!$AA:$AX,11,0))=0,"",(VLOOKUP($A171,Contacts!$AA:$AX,11,0)))</f>
        <v/>
      </c>
    </row>
    <row r="172" customFormat="false" ht="12.75" hidden="false" customHeight="false" outlineLevel="0" collapsed="false">
      <c r="A172" s="78" t="s">
        <v>1010</v>
      </c>
      <c r="B172" s="175" t="n">
        <f aca="false">'Detail Pipeline'!$AB$3</f>
        <v>37033.4099255787</v>
      </c>
      <c r="C172" s="175" t="str">
        <f aca="false">$C$156</f>
        <v/>
      </c>
      <c r="D172" s="176" t="str">
        <f aca="false">IF((VLOOKUP($A172,'Detail Pipeline'!$AA:$AX,2,0))=0,"",(VLOOKUP($A172,'Detail Pipeline'!$AA:$AX,2,0)))</f>
        <v/>
      </c>
      <c r="E172" s="176" t="str">
        <f aca="false">IF((VLOOKUP($A172,'Detail Pipeline'!$AA:$AX,3,0))=0,"",(VLOOKUP($A172,'Detail Pipeline'!$AA:$AX,3,0)))</f>
        <v/>
      </c>
      <c r="F172" s="176" t="str">
        <f aca="false">IF((VLOOKUP($A172,'Detail Pipeline'!$AA:$AX,4,0))=0,"",(VLOOKUP($A172,'Detail Pipeline'!$AA:$AX,4,0)))</f>
        <v/>
      </c>
      <c r="G172" s="176" t="str">
        <f aca="false">IF((VLOOKUP($A172,'Detail Pipeline'!$AA:$AX,5,0))=0,"",(VLOOKUP($A172,'Detail Pipeline'!$AA:$AX,5,0)))</f>
        <v/>
      </c>
      <c r="H172" s="176" t="str">
        <f aca="false">IF((VLOOKUP($A172,'Detail Pipeline'!$AA:$AX,6,0))=0,"",(VLOOKUP($A172,'Detail Pipeline'!$AA:$AX,6,0)))</f>
        <v/>
      </c>
      <c r="I172" s="176" t="str">
        <f aca="false">IF((VLOOKUP($A172,'Detail Pipeline'!$AA:$AX,7,0))=0,"",(VLOOKUP($A172,'Detail Pipeline'!$AA:$AX,7,0)))</f>
        <v/>
      </c>
      <c r="J172" s="176" t="str">
        <f aca="false">IF((VLOOKUP($A172,'Detail Pipeline'!$AA:$AX,8,0))=0,"",(VLOOKUP($A172,'Detail Pipeline'!$AA:$AX,8,0)))</f>
        <v/>
      </c>
      <c r="K172" s="176" t="str">
        <f aca="false">IF((VLOOKUP($A172,'Detail Pipeline'!$AA:$AX,9,0))=0,"",(VLOOKUP($A172,'Detail Pipeline'!$AA:$AX,9,0)))</f>
        <v/>
      </c>
      <c r="L172" s="176" t="str">
        <f aca="false">IF((VLOOKUP($A172,'Detail Pipeline'!$AA:$AX,10,0))=0,"",(VLOOKUP($A172,'Detail Pipeline'!$AA:$AX,10,0)))</f>
        <v/>
      </c>
      <c r="M172" s="176" t="str">
        <f aca="false">IF((VLOOKUP($A172,'Detail Pipeline'!$AA:$AX,11,0))=0,"",(VLOOKUP($A172,'Detail Pipeline'!$AA:$AX,11,0)))</f>
        <v/>
      </c>
      <c r="N172" s="176" t="str">
        <f aca="false">IF((VLOOKUP($A172,'Detail Pipeline'!$AA:$AX,12,0))=0,"",(VLOOKUP($A172,'Detail Pipeline'!$AA:$AX,12,0)))</f>
        <v/>
      </c>
      <c r="O172" s="176" t="str">
        <f aca="false">IF((VLOOKUP($A172,'Detail Pipeline'!$AA:$AX,13,0))=0,"",(VLOOKUP($A172,'Detail Pipeline'!$AA:$AX,13,0)))</f>
        <v/>
      </c>
      <c r="P172" s="176" t="str">
        <f aca="false">IF((VLOOKUP($A172,'Detail Pipeline'!$AA:$AX,14,0))=0,"",(VLOOKUP($A172,'Detail Pipeline'!$AA:$AX,14,0)))</f>
        <v/>
      </c>
      <c r="Q172" s="176" t="str">
        <f aca="false">IF((VLOOKUP($A172,'Detail Pipeline'!$AA:$AX,15,0))=0,"",(VLOOKUP($A172,'Detail Pipeline'!$AA:$AX,15,0)))</f>
        <v/>
      </c>
      <c r="R172" s="176" t="str">
        <f aca="false">IF((VLOOKUP($A172,'Detail Pipeline'!$AA:$AX,16,0))=0,"",(VLOOKUP($A172,'Detail Pipeline'!$AA:$AX,16,0)))</f>
        <v/>
      </c>
      <c r="S172" s="176" t="str">
        <f aca="false">IF((VLOOKUP($A172,Contacts!$AA:$AX,5,0))=0,"",(VLOOKUP($A172,Contacts!$AA:$AX,5,0)))</f>
        <v/>
      </c>
      <c r="T172" s="176" t="str">
        <f aca="false">IF((VLOOKUP($A172,Contacts!$AA:$AX,6,0))=0,"",(VLOOKUP($A172,Contacts!$AA:$AX,6,0)))</f>
        <v/>
      </c>
      <c r="U172" s="176" t="str">
        <f aca="false">IF((VLOOKUP($A172,Contacts!$AA:$AX,7,0))=0,"",(VLOOKUP($A172,Contacts!$AA:$AX,7,0)))</f>
        <v/>
      </c>
      <c r="V172" s="176" t="str">
        <f aca="false">IF((VLOOKUP($A172,Contacts!$AA:$AX,8,0))=0,"",(VLOOKUP($A172,Contacts!$AA:$AX,8,0)))</f>
        <v/>
      </c>
      <c r="W172" s="176" t="str">
        <f aca="false">IF((VLOOKUP($A172,Contacts!$AA:$AX,9,0))=0,"",(VLOOKUP($A172,Contacts!$AA:$AX,9,0)))</f>
        <v/>
      </c>
      <c r="X172" s="176" t="str">
        <f aca="false">IF((VLOOKUP($A172,Contacts!$AA:$AX,10,0))=0,"",(VLOOKUP($A172,Contacts!$AA:$AX,10,0)))</f>
        <v/>
      </c>
      <c r="Y172" s="176" t="str">
        <f aca="false">IF((VLOOKUP($A172,Contacts!$AA:$AX,11,0))=0,"",(VLOOKUP($A172,Contacts!$AA:$AX,11,0)))</f>
        <v/>
      </c>
    </row>
    <row r="173" customFormat="false" ht="12.75" hidden="false" customHeight="false" outlineLevel="0" collapsed="false">
      <c r="A173" s="78" t="s">
        <v>1011</v>
      </c>
      <c r="B173" s="175" t="n">
        <f aca="false">'Detail Pipeline'!$AB$3</f>
        <v>37033.4099255787</v>
      </c>
      <c r="C173" s="175" t="str">
        <f aca="false">$C$156</f>
        <v/>
      </c>
      <c r="D173" s="176" t="str">
        <f aca="false">IF((VLOOKUP($A173,'Detail Pipeline'!$AA:$AX,2,0))=0,"",(VLOOKUP($A173,'Detail Pipeline'!$AA:$AX,2,0)))</f>
        <v/>
      </c>
      <c r="E173" s="176" t="str">
        <f aca="false">IF((VLOOKUP($A173,'Detail Pipeline'!$AA:$AX,3,0))=0,"",(VLOOKUP($A173,'Detail Pipeline'!$AA:$AX,3,0)))</f>
        <v/>
      </c>
      <c r="F173" s="176" t="str">
        <f aca="false">IF((VLOOKUP($A173,'Detail Pipeline'!$AA:$AX,4,0))=0,"",(VLOOKUP($A173,'Detail Pipeline'!$AA:$AX,4,0)))</f>
        <v/>
      </c>
      <c r="G173" s="176" t="str">
        <f aca="false">IF((VLOOKUP($A173,'Detail Pipeline'!$AA:$AX,5,0))=0,"",(VLOOKUP($A173,'Detail Pipeline'!$AA:$AX,5,0)))</f>
        <v/>
      </c>
      <c r="H173" s="176" t="str">
        <f aca="false">IF((VLOOKUP($A173,'Detail Pipeline'!$AA:$AX,6,0))=0,"",(VLOOKUP($A173,'Detail Pipeline'!$AA:$AX,6,0)))</f>
        <v/>
      </c>
      <c r="I173" s="176" t="str">
        <f aca="false">IF((VLOOKUP($A173,'Detail Pipeline'!$AA:$AX,7,0))=0,"",(VLOOKUP($A173,'Detail Pipeline'!$AA:$AX,7,0)))</f>
        <v/>
      </c>
      <c r="J173" s="176" t="str">
        <f aca="false">IF((VLOOKUP($A173,'Detail Pipeline'!$AA:$AX,8,0))=0,"",(VLOOKUP($A173,'Detail Pipeline'!$AA:$AX,8,0)))</f>
        <v/>
      </c>
      <c r="K173" s="176" t="str">
        <f aca="false">IF((VLOOKUP($A173,'Detail Pipeline'!$AA:$AX,9,0))=0,"",(VLOOKUP($A173,'Detail Pipeline'!$AA:$AX,9,0)))</f>
        <v/>
      </c>
      <c r="L173" s="176" t="str">
        <f aca="false">IF((VLOOKUP($A173,'Detail Pipeline'!$AA:$AX,10,0))=0,"",(VLOOKUP($A173,'Detail Pipeline'!$AA:$AX,10,0)))</f>
        <v/>
      </c>
      <c r="M173" s="176" t="str">
        <f aca="false">IF((VLOOKUP($A173,'Detail Pipeline'!$AA:$AX,11,0))=0,"",(VLOOKUP($A173,'Detail Pipeline'!$AA:$AX,11,0)))</f>
        <v/>
      </c>
      <c r="N173" s="176" t="str">
        <f aca="false">IF((VLOOKUP($A173,'Detail Pipeline'!$AA:$AX,12,0))=0,"",(VLOOKUP($A173,'Detail Pipeline'!$AA:$AX,12,0)))</f>
        <v/>
      </c>
      <c r="O173" s="176" t="str">
        <f aca="false">IF((VLOOKUP($A173,'Detail Pipeline'!$AA:$AX,13,0))=0,"",(VLOOKUP($A173,'Detail Pipeline'!$AA:$AX,13,0)))</f>
        <v/>
      </c>
      <c r="P173" s="176" t="str">
        <f aca="false">IF((VLOOKUP($A173,'Detail Pipeline'!$AA:$AX,14,0))=0,"",(VLOOKUP($A173,'Detail Pipeline'!$AA:$AX,14,0)))</f>
        <v/>
      </c>
      <c r="Q173" s="176" t="str">
        <f aca="false">IF((VLOOKUP($A173,'Detail Pipeline'!$AA:$AX,15,0))=0,"",(VLOOKUP($A173,'Detail Pipeline'!$AA:$AX,15,0)))</f>
        <v/>
      </c>
      <c r="R173" s="176" t="str">
        <f aca="false">IF((VLOOKUP($A173,'Detail Pipeline'!$AA:$AX,16,0))=0,"",(VLOOKUP($A173,'Detail Pipeline'!$AA:$AX,16,0)))</f>
        <v/>
      </c>
      <c r="S173" s="176" t="str">
        <f aca="false">IF((VLOOKUP($A173,Contacts!$AA:$AX,5,0))=0,"",(VLOOKUP($A173,Contacts!$AA:$AX,5,0)))</f>
        <v/>
      </c>
      <c r="T173" s="176" t="str">
        <f aca="false">IF((VLOOKUP($A173,Contacts!$AA:$AX,6,0))=0,"",(VLOOKUP($A173,Contacts!$AA:$AX,6,0)))</f>
        <v/>
      </c>
      <c r="U173" s="176" t="str">
        <f aca="false">IF((VLOOKUP($A173,Contacts!$AA:$AX,7,0))=0,"",(VLOOKUP($A173,Contacts!$AA:$AX,7,0)))</f>
        <v/>
      </c>
      <c r="V173" s="176" t="str">
        <f aca="false">IF((VLOOKUP($A173,Contacts!$AA:$AX,8,0))=0,"",(VLOOKUP($A173,Contacts!$AA:$AX,8,0)))</f>
        <v/>
      </c>
      <c r="W173" s="176" t="str">
        <f aca="false">IF((VLOOKUP($A173,Contacts!$AA:$AX,9,0))=0,"",(VLOOKUP($A173,Contacts!$AA:$AX,9,0)))</f>
        <v/>
      </c>
      <c r="X173" s="176" t="str">
        <f aca="false">IF((VLOOKUP($A173,Contacts!$AA:$AX,10,0))=0,"",(VLOOKUP($A173,Contacts!$AA:$AX,10,0)))</f>
        <v/>
      </c>
      <c r="Y173" s="176" t="str">
        <f aca="false">IF((VLOOKUP($A173,Contacts!$AA:$AX,11,0))=0,"",(VLOOKUP($A173,Contacts!$AA:$AX,11,0)))</f>
        <v/>
      </c>
    </row>
    <row r="174" customFormat="false" ht="12.75" hidden="false" customHeight="false" outlineLevel="0" collapsed="false">
      <c r="A174" s="78" t="s">
        <v>1012</v>
      </c>
      <c r="B174" s="175" t="n">
        <f aca="false">'Detail Pipeline'!$AB$3</f>
        <v>37033.4099255787</v>
      </c>
      <c r="C174" s="175" t="str">
        <f aca="false">$C$156</f>
        <v/>
      </c>
      <c r="D174" s="176" t="str">
        <f aca="false">IF((VLOOKUP($A174,'Detail Pipeline'!$AA:$AX,2,0))=0,"",(VLOOKUP($A174,'Detail Pipeline'!$AA:$AX,2,0)))</f>
        <v/>
      </c>
      <c r="E174" s="176" t="str">
        <f aca="false">IF((VLOOKUP($A174,'Detail Pipeline'!$AA:$AX,3,0))=0,"",(VLOOKUP($A174,'Detail Pipeline'!$AA:$AX,3,0)))</f>
        <v/>
      </c>
      <c r="F174" s="176" t="str">
        <f aca="false">IF((VLOOKUP($A174,'Detail Pipeline'!$AA:$AX,4,0))=0,"",(VLOOKUP($A174,'Detail Pipeline'!$AA:$AX,4,0)))</f>
        <v/>
      </c>
      <c r="G174" s="176" t="str">
        <f aca="false">IF((VLOOKUP($A174,'Detail Pipeline'!$AA:$AX,5,0))=0,"",(VLOOKUP($A174,'Detail Pipeline'!$AA:$AX,5,0)))</f>
        <v/>
      </c>
      <c r="H174" s="176" t="str">
        <f aca="false">IF((VLOOKUP($A174,'Detail Pipeline'!$AA:$AX,6,0))=0,"",(VLOOKUP($A174,'Detail Pipeline'!$AA:$AX,6,0)))</f>
        <v/>
      </c>
      <c r="I174" s="176" t="str">
        <f aca="false">IF((VLOOKUP($A174,'Detail Pipeline'!$AA:$AX,7,0))=0,"",(VLOOKUP($A174,'Detail Pipeline'!$AA:$AX,7,0)))</f>
        <v/>
      </c>
      <c r="J174" s="176" t="str">
        <f aca="false">IF((VLOOKUP($A174,'Detail Pipeline'!$AA:$AX,8,0))=0,"",(VLOOKUP($A174,'Detail Pipeline'!$AA:$AX,8,0)))</f>
        <v/>
      </c>
      <c r="K174" s="176" t="str">
        <f aca="false">IF((VLOOKUP($A174,'Detail Pipeline'!$AA:$AX,9,0))=0,"",(VLOOKUP($A174,'Detail Pipeline'!$AA:$AX,9,0)))</f>
        <v/>
      </c>
      <c r="L174" s="176" t="str">
        <f aca="false">IF((VLOOKUP($A174,'Detail Pipeline'!$AA:$AX,10,0))=0,"",(VLOOKUP($A174,'Detail Pipeline'!$AA:$AX,10,0)))</f>
        <v/>
      </c>
      <c r="M174" s="176" t="str">
        <f aca="false">IF((VLOOKUP($A174,'Detail Pipeline'!$AA:$AX,11,0))=0,"",(VLOOKUP($A174,'Detail Pipeline'!$AA:$AX,11,0)))</f>
        <v/>
      </c>
      <c r="N174" s="176" t="str">
        <f aca="false">IF((VLOOKUP($A174,'Detail Pipeline'!$AA:$AX,12,0))=0,"",(VLOOKUP($A174,'Detail Pipeline'!$AA:$AX,12,0)))</f>
        <v/>
      </c>
      <c r="O174" s="176" t="str">
        <f aca="false">IF((VLOOKUP($A174,'Detail Pipeline'!$AA:$AX,13,0))=0,"",(VLOOKUP($A174,'Detail Pipeline'!$AA:$AX,13,0)))</f>
        <v/>
      </c>
      <c r="P174" s="176" t="str">
        <f aca="false">IF((VLOOKUP($A174,'Detail Pipeline'!$AA:$AX,14,0))=0,"",(VLOOKUP($A174,'Detail Pipeline'!$AA:$AX,14,0)))</f>
        <v/>
      </c>
      <c r="Q174" s="176" t="str">
        <f aca="false">IF((VLOOKUP($A174,'Detail Pipeline'!$AA:$AX,15,0))=0,"",(VLOOKUP($A174,'Detail Pipeline'!$AA:$AX,15,0)))</f>
        <v/>
      </c>
      <c r="R174" s="176" t="str">
        <f aca="false">IF((VLOOKUP($A174,'Detail Pipeline'!$AA:$AX,16,0))=0,"",(VLOOKUP($A174,'Detail Pipeline'!$AA:$AX,16,0)))</f>
        <v/>
      </c>
      <c r="S174" s="176" t="str">
        <f aca="false">IF((VLOOKUP($A174,Contacts!$AA:$AX,5,0))=0,"",(VLOOKUP($A174,Contacts!$AA:$AX,5,0)))</f>
        <v/>
      </c>
      <c r="T174" s="176" t="str">
        <f aca="false">IF((VLOOKUP($A174,Contacts!$AA:$AX,6,0))=0,"",(VLOOKUP($A174,Contacts!$AA:$AX,6,0)))</f>
        <v/>
      </c>
      <c r="U174" s="176" t="str">
        <f aca="false">IF((VLOOKUP($A174,Contacts!$AA:$AX,7,0))=0,"",(VLOOKUP($A174,Contacts!$AA:$AX,7,0)))</f>
        <v/>
      </c>
      <c r="V174" s="176" t="str">
        <f aca="false">IF((VLOOKUP($A174,Contacts!$AA:$AX,8,0))=0,"",(VLOOKUP($A174,Contacts!$AA:$AX,8,0)))</f>
        <v/>
      </c>
      <c r="W174" s="176" t="str">
        <f aca="false">IF((VLOOKUP($A174,Contacts!$AA:$AX,9,0))=0,"",(VLOOKUP($A174,Contacts!$AA:$AX,9,0)))</f>
        <v/>
      </c>
      <c r="X174" s="176" t="str">
        <f aca="false">IF((VLOOKUP($A174,Contacts!$AA:$AX,10,0))=0,"",(VLOOKUP($A174,Contacts!$AA:$AX,10,0)))</f>
        <v/>
      </c>
      <c r="Y174" s="176" t="str">
        <f aca="false">IF((VLOOKUP($A174,Contacts!$AA:$AX,11,0))=0,"",(VLOOKUP($A174,Contacts!$AA:$AX,11,0)))</f>
        <v/>
      </c>
    </row>
    <row r="175" customFormat="false" ht="12.75" hidden="false" customHeight="false" outlineLevel="0" collapsed="false">
      <c r="A175" s="78" t="s">
        <v>1013</v>
      </c>
      <c r="B175" s="175" t="n">
        <f aca="false">'Detail Pipeline'!$AB$3</f>
        <v>37033.4099255787</v>
      </c>
      <c r="C175" s="175" t="str">
        <f aca="false">$C$156</f>
        <v/>
      </c>
      <c r="D175" s="176" t="str">
        <f aca="false">IF((VLOOKUP($A175,'Detail Pipeline'!$AA:$AX,2,0))=0,"",(VLOOKUP($A175,'Detail Pipeline'!$AA:$AX,2,0)))</f>
        <v/>
      </c>
      <c r="E175" s="176" t="str">
        <f aca="false">IF((VLOOKUP($A175,'Detail Pipeline'!$AA:$AX,3,0))=0,"",(VLOOKUP($A175,'Detail Pipeline'!$AA:$AX,3,0)))</f>
        <v/>
      </c>
      <c r="F175" s="176" t="str">
        <f aca="false">IF((VLOOKUP($A175,'Detail Pipeline'!$AA:$AX,4,0))=0,"",(VLOOKUP($A175,'Detail Pipeline'!$AA:$AX,4,0)))</f>
        <v/>
      </c>
      <c r="G175" s="176" t="str">
        <f aca="false">IF((VLOOKUP($A175,'Detail Pipeline'!$AA:$AX,5,0))=0,"",(VLOOKUP($A175,'Detail Pipeline'!$AA:$AX,5,0)))</f>
        <v/>
      </c>
      <c r="H175" s="176" t="str">
        <f aca="false">IF((VLOOKUP($A175,'Detail Pipeline'!$AA:$AX,6,0))=0,"",(VLOOKUP($A175,'Detail Pipeline'!$AA:$AX,6,0)))</f>
        <v/>
      </c>
      <c r="I175" s="176" t="str">
        <f aca="false">IF((VLOOKUP($A175,'Detail Pipeline'!$AA:$AX,7,0))=0,"",(VLOOKUP($A175,'Detail Pipeline'!$AA:$AX,7,0)))</f>
        <v/>
      </c>
      <c r="J175" s="176" t="str">
        <f aca="false">IF((VLOOKUP($A175,'Detail Pipeline'!$AA:$AX,8,0))=0,"",(VLOOKUP($A175,'Detail Pipeline'!$AA:$AX,8,0)))</f>
        <v/>
      </c>
      <c r="K175" s="176" t="str">
        <f aca="false">IF((VLOOKUP($A175,'Detail Pipeline'!$AA:$AX,9,0))=0,"",(VLOOKUP($A175,'Detail Pipeline'!$AA:$AX,9,0)))</f>
        <v/>
      </c>
      <c r="L175" s="176" t="str">
        <f aca="false">IF((VLOOKUP($A175,'Detail Pipeline'!$AA:$AX,10,0))=0,"",(VLOOKUP($A175,'Detail Pipeline'!$AA:$AX,10,0)))</f>
        <v/>
      </c>
      <c r="M175" s="176" t="str">
        <f aca="false">IF((VLOOKUP($A175,'Detail Pipeline'!$AA:$AX,11,0))=0,"",(VLOOKUP($A175,'Detail Pipeline'!$AA:$AX,11,0)))</f>
        <v/>
      </c>
      <c r="N175" s="176" t="str">
        <f aca="false">IF((VLOOKUP($A175,'Detail Pipeline'!$AA:$AX,12,0))=0,"",(VLOOKUP($A175,'Detail Pipeline'!$AA:$AX,12,0)))</f>
        <v/>
      </c>
      <c r="O175" s="176" t="str">
        <f aca="false">IF((VLOOKUP($A175,'Detail Pipeline'!$AA:$AX,13,0))=0,"",(VLOOKUP($A175,'Detail Pipeline'!$AA:$AX,13,0)))</f>
        <v/>
      </c>
      <c r="P175" s="176" t="str">
        <f aca="false">IF((VLOOKUP($A175,'Detail Pipeline'!$AA:$AX,14,0))=0,"",(VLOOKUP($A175,'Detail Pipeline'!$AA:$AX,14,0)))</f>
        <v/>
      </c>
      <c r="Q175" s="176" t="str">
        <f aca="false">IF((VLOOKUP($A175,'Detail Pipeline'!$AA:$AX,15,0))=0,"",(VLOOKUP($A175,'Detail Pipeline'!$AA:$AX,15,0)))</f>
        <v/>
      </c>
      <c r="R175" s="176" t="str">
        <f aca="false">IF((VLOOKUP($A175,'Detail Pipeline'!$AA:$AX,16,0))=0,"",(VLOOKUP($A175,'Detail Pipeline'!$AA:$AX,16,0)))</f>
        <v/>
      </c>
      <c r="S175" s="176" t="str">
        <f aca="false">IF((VLOOKUP($A175,Contacts!$AA:$AX,5,0))=0,"",(VLOOKUP($A175,Contacts!$AA:$AX,5,0)))</f>
        <v/>
      </c>
      <c r="T175" s="176" t="str">
        <f aca="false">IF((VLOOKUP($A175,Contacts!$AA:$AX,6,0))=0,"",(VLOOKUP($A175,Contacts!$AA:$AX,6,0)))</f>
        <v/>
      </c>
      <c r="U175" s="176" t="str">
        <f aca="false">IF((VLOOKUP($A175,Contacts!$AA:$AX,7,0))=0,"",(VLOOKUP($A175,Contacts!$AA:$AX,7,0)))</f>
        <v/>
      </c>
      <c r="V175" s="176" t="str">
        <f aca="false">IF((VLOOKUP($A175,Contacts!$AA:$AX,8,0))=0,"",(VLOOKUP($A175,Contacts!$AA:$AX,8,0)))</f>
        <v/>
      </c>
      <c r="W175" s="176" t="str">
        <f aca="false">IF((VLOOKUP($A175,Contacts!$AA:$AX,9,0))=0,"",(VLOOKUP($A175,Contacts!$AA:$AX,9,0)))</f>
        <v/>
      </c>
      <c r="X175" s="176" t="str">
        <f aca="false">IF((VLOOKUP($A175,Contacts!$AA:$AX,10,0))=0,"",(VLOOKUP($A175,Contacts!$AA:$AX,10,0)))</f>
        <v/>
      </c>
      <c r="Y175" s="176" t="str">
        <f aca="false">IF((VLOOKUP($A175,Contacts!$AA:$AX,11,0))=0,"",(VLOOKUP($A175,Contacts!$AA:$AX,11,0)))</f>
        <v/>
      </c>
    </row>
    <row r="176" customFormat="false" ht="12.75" hidden="false" customHeight="false" outlineLevel="0" collapsed="false">
      <c r="A176" s="78" t="s">
        <v>1014</v>
      </c>
      <c r="B176" s="175" t="n">
        <f aca="false">'Detail Pipeline'!$AB$3</f>
        <v>37033.4099255787</v>
      </c>
      <c r="C176" s="175" t="str">
        <f aca="false">$C$156</f>
        <v/>
      </c>
      <c r="D176" s="176" t="str">
        <f aca="false">IF((VLOOKUP($A176,'Detail Pipeline'!$AA:$AX,2,0))=0,"",(VLOOKUP($A176,'Detail Pipeline'!$AA:$AX,2,0)))</f>
        <v/>
      </c>
      <c r="E176" s="176" t="str">
        <f aca="false">IF((VLOOKUP($A176,'Detail Pipeline'!$AA:$AX,3,0))=0,"",(VLOOKUP($A176,'Detail Pipeline'!$AA:$AX,3,0)))</f>
        <v/>
      </c>
      <c r="F176" s="176" t="str">
        <f aca="false">IF((VLOOKUP($A176,'Detail Pipeline'!$AA:$AX,4,0))=0,"",(VLOOKUP($A176,'Detail Pipeline'!$AA:$AX,4,0)))</f>
        <v/>
      </c>
      <c r="G176" s="176" t="str">
        <f aca="false">IF((VLOOKUP($A176,'Detail Pipeline'!$AA:$AX,5,0))=0,"",(VLOOKUP($A176,'Detail Pipeline'!$AA:$AX,5,0)))</f>
        <v/>
      </c>
      <c r="H176" s="176" t="str">
        <f aca="false">IF((VLOOKUP($A176,'Detail Pipeline'!$AA:$AX,6,0))=0,"",(VLOOKUP($A176,'Detail Pipeline'!$AA:$AX,6,0)))</f>
        <v/>
      </c>
      <c r="I176" s="176" t="str">
        <f aca="false">IF((VLOOKUP($A176,'Detail Pipeline'!$AA:$AX,7,0))=0,"",(VLOOKUP($A176,'Detail Pipeline'!$AA:$AX,7,0)))</f>
        <v/>
      </c>
      <c r="J176" s="176" t="str">
        <f aca="false">IF((VLOOKUP($A176,'Detail Pipeline'!$AA:$AX,8,0))=0,"",(VLOOKUP($A176,'Detail Pipeline'!$AA:$AX,8,0)))</f>
        <v/>
      </c>
      <c r="K176" s="176" t="str">
        <f aca="false">IF((VLOOKUP($A176,'Detail Pipeline'!$AA:$AX,9,0))=0,"",(VLOOKUP($A176,'Detail Pipeline'!$AA:$AX,9,0)))</f>
        <v/>
      </c>
      <c r="L176" s="176" t="str">
        <f aca="false">IF((VLOOKUP($A176,'Detail Pipeline'!$AA:$AX,10,0))=0,"",(VLOOKUP($A176,'Detail Pipeline'!$AA:$AX,10,0)))</f>
        <v/>
      </c>
      <c r="M176" s="176" t="str">
        <f aca="false">IF((VLOOKUP($A176,'Detail Pipeline'!$AA:$AX,11,0))=0,"",(VLOOKUP($A176,'Detail Pipeline'!$AA:$AX,11,0)))</f>
        <v/>
      </c>
      <c r="N176" s="176" t="str">
        <f aca="false">IF((VLOOKUP($A176,'Detail Pipeline'!$AA:$AX,12,0))=0,"",(VLOOKUP($A176,'Detail Pipeline'!$AA:$AX,12,0)))</f>
        <v/>
      </c>
      <c r="O176" s="176" t="str">
        <f aca="false">IF((VLOOKUP($A176,'Detail Pipeline'!$AA:$AX,13,0))=0,"",(VLOOKUP($A176,'Detail Pipeline'!$AA:$AX,13,0)))</f>
        <v/>
      </c>
      <c r="P176" s="176" t="str">
        <f aca="false">IF((VLOOKUP($A176,'Detail Pipeline'!$AA:$AX,14,0))=0,"",(VLOOKUP($A176,'Detail Pipeline'!$AA:$AX,14,0)))</f>
        <v/>
      </c>
      <c r="Q176" s="176" t="str">
        <f aca="false">IF((VLOOKUP($A176,'Detail Pipeline'!$AA:$AX,15,0))=0,"",(VLOOKUP($A176,'Detail Pipeline'!$AA:$AX,15,0)))</f>
        <v/>
      </c>
      <c r="R176" s="176" t="str">
        <f aca="false">IF((VLOOKUP($A176,'Detail Pipeline'!$AA:$AX,16,0))=0,"",(VLOOKUP($A176,'Detail Pipeline'!$AA:$AX,16,0)))</f>
        <v/>
      </c>
      <c r="S176" s="176" t="str">
        <f aca="false">IF((VLOOKUP($A176,Contacts!$AA:$AX,5,0))=0,"",(VLOOKUP($A176,Contacts!$AA:$AX,5,0)))</f>
        <v/>
      </c>
      <c r="T176" s="176" t="str">
        <f aca="false">IF((VLOOKUP($A176,Contacts!$AA:$AX,6,0))=0,"",(VLOOKUP($A176,Contacts!$AA:$AX,6,0)))</f>
        <v/>
      </c>
      <c r="U176" s="176" t="str">
        <f aca="false">IF((VLOOKUP($A176,Contacts!$AA:$AX,7,0))=0,"",(VLOOKUP($A176,Contacts!$AA:$AX,7,0)))</f>
        <v/>
      </c>
      <c r="V176" s="176" t="str">
        <f aca="false">IF((VLOOKUP($A176,Contacts!$AA:$AX,8,0))=0,"",(VLOOKUP($A176,Contacts!$AA:$AX,8,0)))</f>
        <v/>
      </c>
      <c r="W176" s="176" t="str">
        <f aca="false">IF((VLOOKUP($A176,Contacts!$AA:$AX,9,0))=0,"",(VLOOKUP($A176,Contacts!$AA:$AX,9,0)))</f>
        <v/>
      </c>
      <c r="X176" s="176" t="str">
        <f aca="false">IF((VLOOKUP($A176,Contacts!$AA:$AX,10,0))=0,"",(VLOOKUP($A176,Contacts!$AA:$AX,10,0)))</f>
        <v/>
      </c>
      <c r="Y176" s="176" t="str">
        <f aca="false">IF((VLOOKUP($A176,Contacts!$AA:$AX,11,0))=0,"",(VLOOKUP($A176,Contacts!$AA:$AX,11,0)))</f>
        <v/>
      </c>
    </row>
    <row r="177" customFormat="false" ht="12.75" hidden="false" customHeight="false" outlineLevel="0" collapsed="false">
      <c r="A177" s="78" t="s">
        <v>1015</v>
      </c>
      <c r="B177" s="175" t="n">
        <f aca="false">'Detail Pipeline'!$AB$3</f>
        <v>37033.4099255787</v>
      </c>
      <c r="C177" s="175" t="str">
        <f aca="false">$C$156</f>
        <v/>
      </c>
      <c r="D177" s="176" t="str">
        <f aca="false">IF((VLOOKUP($A177,'Detail Pipeline'!$AA:$AX,2,0))=0,"",(VLOOKUP($A177,'Detail Pipeline'!$AA:$AX,2,0)))</f>
        <v/>
      </c>
      <c r="E177" s="176" t="str">
        <f aca="false">IF((VLOOKUP($A177,'Detail Pipeline'!$AA:$AX,3,0))=0,"",(VLOOKUP($A177,'Detail Pipeline'!$AA:$AX,3,0)))</f>
        <v/>
      </c>
      <c r="F177" s="176" t="str">
        <f aca="false">IF((VLOOKUP($A177,'Detail Pipeline'!$AA:$AX,4,0))=0,"",(VLOOKUP($A177,'Detail Pipeline'!$AA:$AX,4,0)))</f>
        <v/>
      </c>
      <c r="G177" s="176" t="str">
        <f aca="false">IF((VLOOKUP($A177,'Detail Pipeline'!$AA:$AX,5,0))=0,"",(VLOOKUP($A177,'Detail Pipeline'!$AA:$AX,5,0)))</f>
        <v/>
      </c>
      <c r="H177" s="176" t="str">
        <f aca="false">IF((VLOOKUP($A177,'Detail Pipeline'!$AA:$AX,6,0))=0,"",(VLOOKUP($A177,'Detail Pipeline'!$AA:$AX,6,0)))</f>
        <v/>
      </c>
      <c r="I177" s="176" t="str">
        <f aca="false">IF((VLOOKUP($A177,'Detail Pipeline'!$AA:$AX,7,0))=0,"",(VLOOKUP($A177,'Detail Pipeline'!$AA:$AX,7,0)))</f>
        <v/>
      </c>
      <c r="J177" s="176" t="str">
        <f aca="false">IF((VLOOKUP($A177,'Detail Pipeline'!$AA:$AX,8,0))=0,"",(VLOOKUP($A177,'Detail Pipeline'!$AA:$AX,8,0)))</f>
        <v/>
      </c>
      <c r="K177" s="176" t="str">
        <f aca="false">IF((VLOOKUP($A177,'Detail Pipeline'!$AA:$AX,9,0))=0,"",(VLOOKUP($A177,'Detail Pipeline'!$AA:$AX,9,0)))</f>
        <v/>
      </c>
      <c r="L177" s="176" t="str">
        <f aca="false">IF((VLOOKUP($A177,'Detail Pipeline'!$AA:$AX,10,0))=0,"",(VLOOKUP($A177,'Detail Pipeline'!$AA:$AX,10,0)))</f>
        <v/>
      </c>
      <c r="M177" s="176" t="str">
        <f aca="false">IF((VLOOKUP($A177,'Detail Pipeline'!$AA:$AX,11,0))=0,"",(VLOOKUP($A177,'Detail Pipeline'!$AA:$AX,11,0)))</f>
        <v/>
      </c>
      <c r="N177" s="176" t="str">
        <f aca="false">IF((VLOOKUP($A177,'Detail Pipeline'!$AA:$AX,12,0))=0,"",(VLOOKUP($A177,'Detail Pipeline'!$AA:$AX,12,0)))</f>
        <v/>
      </c>
      <c r="O177" s="176" t="str">
        <f aca="false">IF((VLOOKUP($A177,'Detail Pipeline'!$AA:$AX,13,0))=0,"",(VLOOKUP($A177,'Detail Pipeline'!$AA:$AX,13,0)))</f>
        <v/>
      </c>
      <c r="P177" s="176" t="str">
        <f aca="false">IF((VLOOKUP($A177,'Detail Pipeline'!$AA:$AX,14,0))=0,"",(VLOOKUP($A177,'Detail Pipeline'!$AA:$AX,14,0)))</f>
        <v/>
      </c>
      <c r="Q177" s="176" t="str">
        <f aca="false">IF((VLOOKUP($A177,'Detail Pipeline'!$AA:$AX,15,0))=0,"",(VLOOKUP($A177,'Detail Pipeline'!$AA:$AX,15,0)))</f>
        <v/>
      </c>
      <c r="R177" s="176" t="str">
        <f aca="false">IF((VLOOKUP($A177,'Detail Pipeline'!$AA:$AX,16,0))=0,"",(VLOOKUP($A177,'Detail Pipeline'!$AA:$AX,16,0)))</f>
        <v/>
      </c>
      <c r="S177" s="176" t="str">
        <f aca="false">IF((VLOOKUP($A177,Contacts!$AA:$AX,5,0))=0,"",(VLOOKUP($A177,Contacts!$AA:$AX,5,0)))</f>
        <v/>
      </c>
      <c r="T177" s="176" t="str">
        <f aca="false">IF((VLOOKUP($A177,Contacts!$AA:$AX,6,0))=0,"",(VLOOKUP($A177,Contacts!$AA:$AX,6,0)))</f>
        <v/>
      </c>
      <c r="U177" s="176" t="str">
        <f aca="false">IF((VLOOKUP($A177,Contacts!$AA:$AX,7,0))=0,"",(VLOOKUP($A177,Contacts!$AA:$AX,7,0)))</f>
        <v/>
      </c>
      <c r="V177" s="176" t="str">
        <f aca="false">IF((VLOOKUP($A177,Contacts!$AA:$AX,8,0))=0,"",(VLOOKUP($A177,Contacts!$AA:$AX,8,0)))</f>
        <v/>
      </c>
      <c r="W177" s="176" t="str">
        <f aca="false">IF((VLOOKUP($A177,Contacts!$AA:$AX,9,0))=0,"",(VLOOKUP($A177,Contacts!$AA:$AX,9,0)))</f>
        <v/>
      </c>
      <c r="X177" s="176" t="str">
        <f aca="false">IF((VLOOKUP($A177,Contacts!$AA:$AX,10,0))=0,"",(VLOOKUP($A177,Contacts!$AA:$AX,10,0)))</f>
        <v/>
      </c>
      <c r="Y177" s="176" t="str">
        <f aca="false">IF((VLOOKUP($A177,Contacts!$AA:$AX,11,0))=0,"",(VLOOKUP($A177,Contacts!$AA:$AX,11,0)))</f>
        <v/>
      </c>
    </row>
    <row r="178" customFormat="false" ht="12.75" hidden="false" customHeight="false" outlineLevel="0" collapsed="false">
      <c r="A178" s="78" t="s">
        <v>1017</v>
      </c>
      <c r="B178" s="179" t="n">
        <f aca="false">'Detail Pipeline'!$AB$3</f>
        <v>37033.4099255787</v>
      </c>
      <c r="C178" s="180" t="str">
        <f aca="false">IF((VLOOKUP($A178,'Detail Pipeline'!$AA:$AX,2,0))=0,"",(VLOOKUP($A178,'Detail Pipeline'!$AA:$AX,2,0)))</f>
        <v>ENRON CREDIT</v>
      </c>
      <c r="D178" s="6"/>
      <c r="E178" s="176" t="str">
        <f aca="false">IF((VLOOKUP($A178,'Detail Pipeline'!$AA:$AX,3,0))=0,"",(VLOOKUP($A178,'Detail Pipeline'!$AA:$AX,3,0)))</f>
        <v/>
      </c>
      <c r="F178" s="176" t="str">
        <f aca="false">IF((VLOOKUP($A178,'Detail Pipeline'!$AA:$AX,4,0))=0,"",(VLOOKUP($A178,'Detail Pipeline'!$AA:$AX,4,0)))</f>
        <v/>
      </c>
      <c r="G178" s="176" t="str">
        <f aca="false">IF((VLOOKUP($A178,'Detail Pipeline'!$AA:$AX,5,0))=0,"",(VLOOKUP($A178,'Detail Pipeline'!$AA:$AX,5,0)))</f>
        <v/>
      </c>
      <c r="H178" s="176" t="str">
        <f aca="false">IF((VLOOKUP($A178,'Detail Pipeline'!$AA:$AX,6,0))=0,"",(VLOOKUP($A178,'Detail Pipeline'!$AA:$AX,6,0)))</f>
        <v/>
      </c>
      <c r="I178" s="176" t="str">
        <f aca="false">IF((VLOOKUP($A178,'Detail Pipeline'!$AA:$AX,7,0))=0,"",(VLOOKUP($A178,'Detail Pipeline'!$AA:$AX,7,0)))</f>
        <v/>
      </c>
      <c r="J178" s="176" t="str">
        <f aca="false">IF((VLOOKUP($A178,'Detail Pipeline'!$AA:$AX,8,0))=0,"",(VLOOKUP($A178,'Detail Pipeline'!$AA:$AX,8,0)))</f>
        <v/>
      </c>
      <c r="K178" s="176" t="str">
        <f aca="false">IF((VLOOKUP($A178,'Detail Pipeline'!$AA:$AX,9,0))=0,"",(VLOOKUP($A178,'Detail Pipeline'!$AA:$AX,9,0)))</f>
        <v/>
      </c>
      <c r="L178" s="176" t="str">
        <f aca="false">IF((VLOOKUP($A178,'Detail Pipeline'!$AA:$AX,10,0))=0,"",(VLOOKUP($A178,'Detail Pipeline'!$AA:$AX,10,0)))</f>
        <v/>
      </c>
      <c r="M178" s="176" t="str">
        <f aca="false">IF((VLOOKUP($A178,'Detail Pipeline'!$AA:$AX,11,0))=0,"",(VLOOKUP($A178,'Detail Pipeline'!$AA:$AX,11,0)))</f>
        <v/>
      </c>
      <c r="N178" s="176" t="str">
        <f aca="false">IF((VLOOKUP($A178,'Detail Pipeline'!$AA:$AX,12,0))=0,"",(VLOOKUP($A178,'Detail Pipeline'!$AA:$AX,12,0)))</f>
        <v/>
      </c>
      <c r="O178" s="176" t="str">
        <f aca="false">IF((VLOOKUP($A178,'Detail Pipeline'!$AA:$AX,13,0))=0,"",(VLOOKUP($A178,'Detail Pipeline'!$AA:$AX,13,0)))</f>
        <v/>
      </c>
      <c r="P178" s="176" t="str">
        <f aca="false">IF((VLOOKUP($A178,'Detail Pipeline'!$AA:$AX,14,0))=0,"",(VLOOKUP($A178,'Detail Pipeline'!$AA:$AX,14,0)))</f>
        <v/>
      </c>
      <c r="Q178" s="176" t="str">
        <f aca="false">IF((VLOOKUP($A178,'Detail Pipeline'!$AA:$AX,15,0))=0,"",(VLOOKUP($A178,'Detail Pipeline'!$AA:$AX,15,0)))</f>
        <v/>
      </c>
      <c r="R178" s="176" t="str">
        <f aca="false">IF((VLOOKUP($A178,'Detail Pipeline'!$AA:$AX,16,0))=0,"",(VLOOKUP($A178,'Detail Pipeline'!$AA:$AX,16,0)))</f>
        <v/>
      </c>
      <c r="S178" s="176" t="str">
        <f aca="false">IF((VLOOKUP($A178,Contacts!$AA:$AX,5,0))=0,"",(VLOOKUP($A178,Contacts!$AA:$AX,5,0)))</f>
        <v/>
      </c>
      <c r="T178" s="176" t="str">
        <f aca="false">IF((VLOOKUP($A178,Contacts!$AA:$AX,6,0))=0,"",(VLOOKUP($A178,Contacts!$AA:$AX,6,0)))</f>
        <v/>
      </c>
      <c r="U178" s="176" t="str">
        <f aca="false">IF((VLOOKUP($A178,Contacts!$AA:$AX,7,0))=0,"",(VLOOKUP($A178,Contacts!$AA:$AX,7,0)))</f>
        <v/>
      </c>
      <c r="V178" s="176" t="str">
        <f aca="false">IF((VLOOKUP($A178,Contacts!$AA:$AX,8,0))=0,"",(VLOOKUP($A178,Contacts!$AA:$AX,8,0)))</f>
        <v/>
      </c>
      <c r="W178" s="176" t="str">
        <f aca="false">IF((VLOOKUP($A178,Contacts!$AA:$AX,9,0))=0,"",(VLOOKUP($A178,Contacts!$AA:$AX,9,0)))</f>
        <v/>
      </c>
      <c r="X178" s="176" t="str">
        <f aca="false">IF((VLOOKUP($A178,Contacts!$AA:$AX,10,0))=0,"",(VLOOKUP($A178,Contacts!$AA:$AX,10,0)))</f>
        <v/>
      </c>
      <c r="Y178" s="176" t="str">
        <f aca="false">IF((VLOOKUP($A178,Contacts!$AA:$AX,11,0))=0,"",(VLOOKUP($A178,Contacts!$AA:$AX,11,0)))</f>
        <v/>
      </c>
    </row>
    <row r="179" customFormat="false" ht="12.75" hidden="false" customHeight="false" outlineLevel="0" collapsed="false">
      <c r="A179" s="78" t="s">
        <v>1096</v>
      </c>
      <c r="B179" s="175" t="n">
        <f aca="false">'Detail Pipeline'!$AB$3</f>
        <v>37033.4099255787</v>
      </c>
      <c r="C179" s="175" t="str">
        <f aca="false">$C$178</f>
        <v>ENRON CREDIT</v>
      </c>
      <c r="D179" s="176" t="str">
        <f aca="false">IF((VLOOKUP($A179,'Detail Pipeline'!$AA:$AX,2,0))=0,"",(VLOOKUP($A179,'Detail Pipeline'!$AA:$AX,2,0)))</f>
        <v/>
      </c>
      <c r="E179" s="176" t="str">
        <f aca="false">IF((VLOOKUP($A179,'Detail Pipeline'!$AA:$AX,3,0))=0,"",(VLOOKUP($A179,'Detail Pipeline'!$AA:$AX,3,0)))</f>
        <v/>
      </c>
      <c r="F179" s="176" t="str">
        <f aca="false">IF((VLOOKUP($A179,'Detail Pipeline'!$AA:$AX,4,0))=0,"",(VLOOKUP($A179,'Detail Pipeline'!$AA:$AX,4,0)))</f>
        <v/>
      </c>
      <c r="G179" s="176" t="str">
        <f aca="false">IF((VLOOKUP($A179,'Detail Pipeline'!$AA:$AX,5,0))=0,"",(VLOOKUP($A179,'Detail Pipeline'!$AA:$AX,5,0)))</f>
        <v/>
      </c>
      <c r="H179" s="176" t="str">
        <f aca="false">IF((VLOOKUP($A179,'Detail Pipeline'!$AA:$AX,6,0))=0,"",(VLOOKUP($A179,'Detail Pipeline'!$AA:$AX,6,0)))</f>
        <v/>
      </c>
      <c r="I179" s="176" t="str">
        <f aca="false">IF((VLOOKUP($A179,'Detail Pipeline'!$AA:$AX,7,0))=0,"",(VLOOKUP($A179,'Detail Pipeline'!$AA:$AX,7,0)))</f>
        <v/>
      </c>
      <c r="J179" s="176" t="str">
        <f aca="false">IF((VLOOKUP($A179,'Detail Pipeline'!$AA:$AX,8,0))=0,"",(VLOOKUP($A179,'Detail Pipeline'!$AA:$AX,8,0)))</f>
        <v/>
      </c>
      <c r="K179" s="176" t="str">
        <f aca="false">IF((VLOOKUP($A179,'Detail Pipeline'!$AA:$AX,9,0))=0,"",(VLOOKUP($A179,'Detail Pipeline'!$AA:$AX,9,0)))</f>
        <v/>
      </c>
      <c r="L179" s="176" t="str">
        <f aca="false">IF((VLOOKUP($A179,'Detail Pipeline'!$AA:$AX,10,0))=0,"",(VLOOKUP($A179,'Detail Pipeline'!$AA:$AX,10,0)))</f>
        <v/>
      </c>
      <c r="M179" s="176" t="str">
        <f aca="false">IF((VLOOKUP($A179,'Detail Pipeline'!$AA:$AX,11,0))=0,"",(VLOOKUP($A179,'Detail Pipeline'!$AA:$AX,11,0)))</f>
        <v/>
      </c>
      <c r="N179" s="176" t="str">
        <f aca="false">IF((VLOOKUP($A179,'Detail Pipeline'!$AA:$AX,12,0))=0,"",(VLOOKUP($A179,'Detail Pipeline'!$AA:$AX,12,0)))</f>
        <v/>
      </c>
      <c r="O179" s="176" t="str">
        <f aca="false">IF((VLOOKUP($A179,'Detail Pipeline'!$AA:$AX,13,0))=0,"",(VLOOKUP($A179,'Detail Pipeline'!$AA:$AX,13,0)))</f>
        <v/>
      </c>
      <c r="P179" s="176" t="str">
        <f aca="false">IF((VLOOKUP($A179,'Detail Pipeline'!$AA:$AX,14,0))=0,"",(VLOOKUP($A179,'Detail Pipeline'!$AA:$AX,14,0)))</f>
        <v/>
      </c>
      <c r="Q179" s="176" t="str">
        <f aca="false">IF((VLOOKUP($A179,'Detail Pipeline'!$AA:$AX,15,0))=0,"",(VLOOKUP($A179,'Detail Pipeline'!$AA:$AX,15,0)))</f>
        <v/>
      </c>
      <c r="R179" s="176" t="str">
        <f aca="false">IF((VLOOKUP($A179,'Detail Pipeline'!$AA:$AX,16,0))=0,"",(VLOOKUP($A179,'Detail Pipeline'!$AA:$AX,16,0)))</f>
        <v/>
      </c>
      <c r="S179" s="176" t="str">
        <f aca="false">IF((VLOOKUP($A179,Contacts!$AA:$AX,5,0))=0,"",(VLOOKUP($A179,Contacts!$AA:$AX,5,0)))</f>
        <v/>
      </c>
      <c r="T179" s="176" t="str">
        <f aca="false">IF((VLOOKUP($A179,Contacts!$AA:$AX,6,0))=0,"",(VLOOKUP($A179,Contacts!$AA:$AX,6,0)))</f>
        <v/>
      </c>
      <c r="U179" s="176" t="str">
        <f aca="false">IF((VLOOKUP($A179,Contacts!$AA:$AX,7,0))=0,"",(VLOOKUP($A179,Contacts!$AA:$AX,7,0)))</f>
        <v/>
      </c>
      <c r="V179" s="176" t="str">
        <f aca="false">IF((VLOOKUP($A179,Contacts!$AA:$AX,8,0))=0,"",(VLOOKUP($A179,Contacts!$AA:$AX,8,0)))</f>
        <v/>
      </c>
      <c r="W179" s="176" t="str">
        <f aca="false">IF((VLOOKUP($A179,Contacts!$AA:$AX,9,0))=0,"",(VLOOKUP($A179,Contacts!$AA:$AX,9,0)))</f>
        <v/>
      </c>
      <c r="X179" s="176" t="str">
        <f aca="false">IF((VLOOKUP($A179,Contacts!$AA:$AX,10,0))=0,"",(VLOOKUP($A179,Contacts!$AA:$AX,10,0)))</f>
        <v/>
      </c>
      <c r="Y179" s="176" t="str">
        <f aca="false">IF((VLOOKUP($A179,Contacts!$AA:$AX,11,0))=0,"",(VLOOKUP($A179,Contacts!$AA:$AX,11,0)))</f>
        <v/>
      </c>
    </row>
    <row r="180" customFormat="false" ht="12.75" hidden="false" customHeight="false" outlineLevel="0" collapsed="false">
      <c r="A180" s="78" t="s">
        <v>1097</v>
      </c>
      <c r="B180" s="175" t="n">
        <f aca="false">'Detail Pipeline'!$AB$3</f>
        <v>37033.4099255787</v>
      </c>
      <c r="C180" s="175" t="str">
        <f aca="false">$C$178</f>
        <v>ENRON CREDIT</v>
      </c>
      <c r="D180" s="176" t="str">
        <f aca="false">IF((VLOOKUP($A180,'Detail Pipeline'!$AA:$AX,2,0))=0,"",(VLOOKUP($A180,'Detail Pipeline'!$AA:$AX,2,0)))</f>
        <v>Westpac</v>
      </c>
      <c r="E180" s="176" t="str">
        <f aca="false">IF((VLOOKUP($A180,'Detail Pipeline'!$AA:$AX,3,0))=0,"",(VLOOKUP($A180,'Detail Pipeline'!$AA:$AX,3,0)))</f>
        <v>Killed</v>
      </c>
      <c r="F180" s="176" t="str">
        <f aca="false">IF((VLOOKUP($A180,'Detail Pipeline'!$AA:$AX,4,0))=0,"",(VLOOKUP($A180,'Detail Pipeline'!$AA:$AX,4,0)))</f>
        <v/>
      </c>
      <c r="G180" s="176" t="str">
        <f aca="false">IF((VLOOKUP($A180,'Detail Pipeline'!$AA:$AX,5,0))=0,"",(VLOOKUP($A180,'Detail Pipeline'!$AA:$AX,5,0)))</f>
        <v>Robina Barker-Bennet</v>
      </c>
      <c r="H180" s="176" t="str">
        <f aca="false">IF((VLOOKUP($A180,'Detail Pipeline'!$AA:$AX,6,0))=0,"",(VLOOKUP($A180,'Detail Pipeline'!$AA:$AX,6,0)))</f>
        <v>Negotiation</v>
      </c>
      <c r="I180" s="176" t="str">
        <f aca="false">IF((VLOOKUP($A180,'Detail Pipeline'!$AA:$AX,7,0))=0,"",(VLOOKUP($A180,'Detail Pipeline'!$AA:$AX,7,0)))</f>
        <v>P&amp;L</v>
      </c>
      <c r="J180" s="176" t="n">
        <f aca="false">IF((VLOOKUP($A180,'Detail Pipeline'!$AA:$AX,8,0))=0,"",(VLOOKUP($A180,'Detail Pipeline'!$AA:$AX,8,0)))</f>
        <v>2000</v>
      </c>
      <c r="K180" s="176" t="str">
        <f aca="false">IF((VLOOKUP($A180,'Detail Pipeline'!$AA:$AX,9,0))=0,"",(VLOOKUP($A180,'Detail Pipeline'!$AA:$AX,9,0)))</f>
        <v/>
      </c>
      <c r="L180" s="176" t="str">
        <f aca="false">IF((VLOOKUP($A180,'Detail Pipeline'!$AA:$AX,10,0))=0,"",(VLOOKUP($A180,'Detail Pipeline'!$AA:$AX,10,0)))</f>
        <v/>
      </c>
      <c r="M180" s="176" t="n">
        <f aca="false">IF((VLOOKUP($A180,'Detail Pipeline'!$AA:$AX,11,0))=0,"",(VLOOKUP($A180,'Detail Pipeline'!$AA:$AX,11,0)))</f>
        <v>50</v>
      </c>
      <c r="N180" s="176" t="str">
        <f aca="false">IF((VLOOKUP($A180,'Detail Pipeline'!$AA:$AX,12,0))=0,"",(VLOOKUP($A180,'Detail Pipeline'!$AA:$AX,12,0)))</f>
        <v/>
      </c>
      <c r="O180" s="176" t="n">
        <f aca="false">IF((VLOOKUP($A180,'Detail Pipeline'!$AA:$AX,13,0))=0,"",(VLOOKUP($A180,'Detail Pipeline'!$AA:$AX,13,0)))</f>
        <v>60</v>
      </c>
      <c r="P180" s="176" t="str">
        <f aca="false">IF((VLOOKUP($A180,'Detail Pipeline'!$AA:$AX,14,0))=0,"",(VLOOKUP($A180,'Detail Pipeline'!$AA:$AX,14,0)))</f>
        <v/>
      </c>
      <c r="Q180" s="176" t="str">
        <f aca="false">IF((VLOOKUP($A180,'Detail Pipeline'!$AA:$AX,15,0))=0,"",(VLOOKUP($A180,'Detail Pipeline'!$AA:$AX,15,0)))</f>
        <v>Critical</v>
      </c>
      <c r="R180" s="176" t="str">
        <f aca="false">IF((VLOOKUP($A180,'Detail Pipeline'!$AA:$AX,16,0))=0,"",(VLOOKUP($A180,'Detail Pipeline'!$AA:$AX,16,0)))</f>
        <v>AA tranch of Ra portfolio</v>
      </c>
      <c r="S180" s="176" t="str">
        <f aca="false">IF((VLOOKUP($A180,Contacts!$AA:$AX,5,0))=0,"",(VLOOKUP($A180,Contacts!$AA:$AX,5,0)))</f>
        <v/>
      </c>
      <c r="T180" s="176" t="str">
        <f aca="false">IF((VLOOKUP($A180,Contacts!$AA:$AX,6,0))=0,"",(VLOOKUP($A180,Contacts!$AA:$AX,6,0)))</f>
        <v/>
      </c>
      <c r="U180" s="176" t="str">
        <f aca="false">IF((VLOOKUP($A180,Contacts!$AA:$AX,7,0))=0,"",(VLOOKUP($A180,Contacts!$AA:$AX,7,0)))</f>
        <v/>
      </c>
      <c r="V180" s="176" t="str">
        <f aca="false">IF((VLOOKUP($A180,Contacts!$AA:$AX,8,0))=0,"",(VLOOKUP($A180,Contacts!$AA:$AX,8,0)))</f>
        <v/>
      </c>
      <c r="W180" s="176" t="str">
        <f aca="false">IF((VLOOKUP($A180,Contacts!$AA:$AX,9,0))=0,"",(VLOOKUP($A180,Contacts!$AA:$AX,9,0)))</f>
        <v/>
      </c>
      <c r="X180" s="176" t="str">
        <f aca="false">IF((VLOOKUP($A180,Contacts!$AA:$AX,10,0))=0,"",(VLOOKUP($A180,Contacts!$AA:$AX,10,0)))</f>
        <v/>
      </c>
      <c r="Y180" s="176" t="str">
        <f aca="false">IF((VLOOKUP($A180,Contacts!$AA:$AX,11,0))=0,"",(VLOOKUP($A180,Contacts!$AA:$AX,11,0)))</f>
        <v/>
      </c>
    </row>
    <row r="181" customFormat="false" ht="12.75" hidden="false" customHeight="false" outlineLevel="0" collapsed="false">
      <c r="A181" s="78" t="s">
        <v>1101</v>
      </c>
      <c r="B181" s="175" t="n">
        <f aca="false">'Detail Pipeline'!$AB$3</f>
        <v>37033.4099255787</v>
      </c>
      <c r="C181" s="175" t="str">
        <f aca="false">$C$178</f>
        <v>ENRON CREDIT</v>
      </c>
      <c r="D181" s="176" t="str">
        <f aca="false">IF((VLOOKUP($A181,'Detail Pipeline'!$AA:$AX,2,0))=0,"",(VLOOKUP($A181,'Detail Pipeline'!$AA:$AX,2,0)))</f>
        <v>BNP Paribas</v>
      </c>
      <c r="E181" s="176" t="str">
        <f aca="false">IF((VLOOKUP($A181,'Detail Pipeline'!$AA:$AX,3,0))=0,"",(VLOOKUP($A181,'Detail Pipeline'!$AA:$AX,3,0)))</f>
        <v>Killed</v>
      </c>
      <c r="F181" s="176" t="str">
        <f aca="false">IF((VLOOKUP($A181,'Detail Pipeline'!$AA:$AX,4,0))=0,"",(VLOOKUP($A181,'Detail Pipeline'!$AA:$AX,4,0)))</f>
        <v/>
      </c>
      <c r="G181" s="176" t="str">
        <f aca="false">IF((VLOOKUP($A181,'Detail Pipeline'!$AA:$AX,5,0))=0,"",(VLOOKUP($A181,'Detail Pipeline'!$AA:$AX,5,0)))</f>
        <v>Leahy</v>
      </c>
      <c r="H181" s="176" t="str">
        <f aca="false">IF((VLOOKUP($A181,'Detail Pipeline'!$AA:$AX,6,0))=0,"",(VLOOKUP($A181,'Detail Pipeline'!$AA:$AX,6,0)))</f>
        <v>Negotiation</v>
      </c>
      <c r="I181" s="176" t="str">
        <f aca="false">IF((VLOOKUP($A181,'Detail Pipeline'!$AA:$AX,7,0))=0,"",(VLOOKUP($A181,'Detail Pipeline'!$AA:$AX,7,0)))</f>
        <v>P&amp;L</v>
      </c>
      <c r="J181" s="176" t="n">
        <f aca="false">IF((VLOOKUP($A181,'Detail Pipeline'!$AA:$AX,8,0))=0,"",(VLOOKUP($A181,'Detail Pipeline'!$AA:$AX,8,0)))</f>
        <v>250</v>
      </c>
      <c r="K181" s="176" t="str">
        <f aca="false">IF((VLOOKUP($A181,'Detail Pipeline'!$AA:$AX,9,0))=0,"",(VLOOKUP($A181,'Detail Pipeline'!$AA:$AX,9,0)))</f>
        <v/>
      </c>
      <c r="L181" s="176" t="n">
        <f aca="false">IF((VLOOKUP($A181,'Detail Pipeline'!$AA:$AX,10,0))=0,"",(VLOOKUP($A181,'Detail Pipeline'!$AA:$AX,10,0)))</f>
        <v>10</v>
      </c>
      <c r="M181" s="176" t="n">
        <f aca="false">IF((VLOOKUP($A181,'Detail Pipeline'!$AA:$AX,11,0))=0,"",(VLOOKUP($A181,'Detail Pipeline'!$AA:$AX,11,0)))</f>
        <v>5</v>
      </c>
      <c r="N181" s="176" t="n">
        <f aca="false">IF((VLOOKUP($A181,'Detail Pipeline'!$AA:$AX,12,0))=0,"",(VLOOKUP($A181,'Detail Pipeline'!$AA:$AX,12,0)))</f>
        <v>5</v>
      </c>
      <c r="O181" s="176" t="n">
        <f aca="false">IF((VLOOKUP($A181,'Detail Pipeline'!$AA:$AX,13,0))=0,"",(VLOOKUP($A181,'Detail Pipeline'!$AA:$AX,13,0)))</f>
        <v>55</v>
      </c>
      <c r="P181" s="176" t="n">
        <f aca="false">IF((VLOOKUP($A181,'Detail Pipeline'!$AA:$AX,14,0))=0,"",(VLOOKUP($A181,'Detail Pipeline'!$AA:$AX,14,0)))</f>
        <v>55</v>
      </c>
      <c r="Q181" s="176" t="str">
        <f aca="false">IF((VLOOKUP($A181,'Detail Pipeline'!$AA:$AX,15,0))=0,"",(VLOOKUP($A181,'Detail Pipeline'!$AA:$AX,15,0)))</f>
        <v>Medium</v>
      </c>
      <c r="R181" s="176" t="str">
        <f aca="false">IF((VLOOKUP($A181,'Detail Pipeline'!$AA:$AX,16,0))=0,"",(VLOOKUP($A181,'Detail Pipeline'!$AA:$AX,16,0)))</f>
        <v>BNP have a client looking to write Jazztel risk</v>
      </c>
      <c r="S181" s="176" t="str">
        <f aca="false">IF((VLOOKUP($A181,Contacts!$AA:$AX,5,0))=0,"",(VLOOKUP($A181,Contacts!$AA:$AX,5,0)))</f>
        <v/>
      </c>
      <c r="T181" s="176" t="str">
        <f aca="false">IF((VLOOKUP($A181,Contacts!$AA:$AX,6,0))=0,"",(VLOOKUP($A181,Contacts!$AA:$AX,6,0)))</f>
        <v/>
      </c>
      <c r="U181" s="176" t="str">
        <f aca="false">IF((VLOOKUP($A181,Contacts!$AA:$AX,7,0))=0,"",(VLOOKUP($A181,Contacts!$AA:$AX,7,0)))</f>
        <v/>
      </c>
      <c r="V181" s="176" t="str">
        <f aca="false">IF((VLOOKUP($A181,Contacts!$AA:$AX,8,0))=0,"",(VLOOKUP($A181,Contacts!$AA:$AX,8,0)))</f>
        <v/>
      </c>
      <c r="W181" s="176" t="str">
        <f aca="false">IF((VLOOKUP($A181,Contacts!$AA:$AX,9,0))=0,"",(VLOOKUP($A181,Contacts!$AA:$AX,9,0)))</f>
        <v/>
      </c>
      <c r="X181" s="176" t="str">
        <f aca="false">IF((VLOOKUP($A181,Contacts!$AA:$AX,10,0))=0,"",(VLOOKUP($A181,Contacts!$AA:$AX,10,0)))</f>
        <v/>
      </c>
      <c r="Y181" s="176" t="str">
        <f aca="false">IF((VLOOKUP($A181,Contacts!$AA:$AX,11,0))=0,"",(VLOOKUP($A181,Contacts!$AA:$AX,11,0)))</f>
        <v/>
      </c>
    </row>
    <row r="182" customFormat="false" ht="12.75" hidden="false" customHeight="false" outlineLevel="0" collapsed="false">
      <c r="A182" s="78" t="s">
        <v>1105</v>
      </c>
      <c r="B182" s="175" t="n">
        <f aca="false">'Detail Pipeline'!$AB$3</f>
        <v>37033.4099255787</v>
      </c>
      <c r="C182" s="175" t="str">
        <f aca="false">$C$178</f>
        <v>ENRON CREDIT</v>
      </c>
      <c r="D182" s="176" t="str">
        <f aca="false">IF((VLOOKUP($A182,'Detail Pipeline'!$AA:$AX,2,0))=0,"",(VLOOKUP($A182,'Detail Pipeline'!$AA:$AX,2,0)))</f>
        <v/>
      </c>
      <c r="E182" s="176" t="str">
        <f aca="false">IF((VLOOKUP($A182,'Detail Pipeline'!$AA:$AX,3,0))=0,"",(VLOOKUP($A182,'Detail Pipeline'!$AA:$AX,3,0)))</f>
        <v/>
      </c>
      <c r="F182" s="176" t="str">
        <f aca="false">IF((VLOOKUP($A182,'Detail Pipeline'!$AA:$AX,4,0))=0,"",(VLOOKUP($A182,'Detail Pipeline'!$AA:$AX,4,0)))</f>
        <v/>
      </c>
      <c r="G182" s="176" t="str">
        <f aca="false">IF((VLOOKUP($A182,'Detail Pipeline'!$AA:$AX,5,0))=0,"",(VLOOKUP($A182,'Detail Pipeline'!$AA:$AX,5,0)))</f>
        <v/>
      </c>
      <c r="H182" s="176" t="str">
        <f aca="false">IF((VLOOKUP($A182,'Detail Pipeline'!$AA:$AX,6,0))=0,"",(VLOOKUP($A182,'Detail Pipeline'!$AA:$AX,6,0)))</f>
        <v/>
      </c>
      <c r="I182" s="176" t="str">
        <f aca="false">IF((VLOOKUP($A182,'Detail Pipeline'!$AA:$AX,7,0))=0,"",(VLOOKUP($A182,'Detail Pipeline'!$AA:$AX,7,0)))</f>
        <v/>
      </c>
      <c r="J182" s="176" t="str">
        <f aca="false">IF((VLOOKUP($A182,'Detail Pipeline'!$AA:$AX,8,0))=0,"",(VLOOKUP($A182,'Detail Pipeline'!$AA:$AX,8,0)))</f>
        <v/>
      </c>
      <c r="K182" s="176" t="str">
        <f aca="false">IF((VLOOKUP($A182,'Detail Pipeline'!$AA:$AX,9,0))=0,"",(VLOOKUP($A182,'Detail Pipeline'!$AA:$AX,9,0)))</f>
        <v/>
      </c>
      <c r="L182" s="176" t="str">
        <f aca="false">IF((VLOOKUP($A182,'Detail Pipeline'!$AA:$AX,10,0))=0,"",(VLOOKUP($A182,'Detail Pipeline'!$AA:$AX,10,0)))</f>
        <v/>
      </c>
      <c r="M182" s="176" t="str">
        <f aca="false">IF((VLOOKUP($A182,'Detail Pipeline'!$AA:$AX,11,0))=0,"",(VLOOKUP($A182,'Detail Pipeline'!$AA:$AX,11,0)))</f>
        <v/>
      </c>
      <c r="N182" s="176" t="str">
        <f aca="false">IF((VLOOKUP($A182,'Detail Pipeline'!$AA:$AX,12,0))=0,"",(VLOOKUP($A182,'Detail Pipeline'!$AA:$AX,12,0)))</f>
        <v/>
      </c>
      <c r="O182" s="176" t="str">
        <f aca="false">IF((VLOOKUP($A182,'Detail Pipeline'!$AA:$AX,13,0))=0,"",(VLOOKUP($A182,'Detail Pipeline'!$AA:$AX,13,0)))</f>
        <v/>
      </c>
      <c r="P182" s="176" t="str">
        <f aca="false">IF((VLOOKUP($A182,'Detail Pipeline'!$AA:$AX,14,0))=0,"",(VLOOKUP($A182,'Detail Pipeline'!$AA:$AX,14,0)))</f>
        <v/>
      </c>
      <c r="Q182" s="176" t="str">
        <f aca="false">IF((VLOOKUP($A182,'Detail Pipeline'!$AA:$AX,15,0))=0,"",(VLOOKUP($A182,'Detail Pipeline'!$AA:$AX,15,0)))</f>
        <v/>
      </c>
      <c r="R182" s="176" t="str">
        <f aca="false">IF((VLOOKUP($A182,'Detail Pipeline'!$AA:$AX,16,0))=0,"",(VLOOKUP($A182,'Detail Pipeline'!$AA:$AX,16,0)))</f>
        <v/>
      </c>
      <c r="S182" s="176" t="str">
        <f aca="false">IF((VLOOKUP($A182,Contacts!$AA:$AX,5,0))=0,"",(VLOOKUP($A182,Contacts!$AA:$AX,5,0)))</f>
        <v/>
      </c>
      <c r="T182" s="176" t="str">
        <f aca="false">IF((VLOOKUP($A182,Contacts!$AA:$AX,6,0))=0,"",(VLOOKUP($A182,Contacts!$AA:$AX,6,0)))</f>
        <v/>
      </c>
      <c r="U182" s="176" t="str">
        <f aca="false">IF((VLOOKUP($A182,Contacts!$AA:$AX,7,0))=0,"",(VLOOKUP($A182,Contacts!$AA:$AX,7,0)))</f>
        <v/>
      </c>
      <c r="V182" s="176" t="str">
        <f aca="false">IF((VLOOKUP($A182,Contacts!$AA:$AX,8,0))=0,"",(VLOOKUP($A182,Contacts!$AA:$AX,8,0)))</f>
        <v/>
      </c>
      <c r="W182" s="176" t="str">
        <f aca="false">IF((VLOOKUP($A182,Contacts!$AA:$AX,9,0))=0,"",(VLOOKUP($A182,Contacts!$AA:$AX,9,0)))</f>
        <v/>
      </c>
      <c r="X182" s="176" t="str">
        <f aca="false">IF((VLOOKUP($A182,Contacts!$AA:$AX,10,0))=0,"",(VLOOKUP($A182,Contacts!$AA:$AX,10,0)))</f>
        <v/>
      </c>
      <c r="Y182" s="176" t="str">
        <f aca="false">IF((VLOOKUP($A182,Contacts!$AA:$AX,11,0))=0,"",(VLOOKUP($A182,Contacts!$AA:$AX,11,0)))</f>
        <v/>
      </c>
    </row>
    <row r="183" customFormat="false" ht="12.75" hidden="false" customHeight="false" outlineLevel="0" collapsed="false">
      <c r="A183" s="78" t="s">
        <v>1106</v>
      </c>
      <c r="B183" s="175" t="n">
        <f aca="false">'Detail Pipeline'!$AB$3</f>
        <v>37033.4099255787</v>
      </c>
      <c r="C183" s="175" t="str">
        <f aca="false">$C$178</f>
        <v>ENRON CREDIT</v>
      </c>
      <c r="D183" s="176" t="str">
        <f aca="false">IF((VLOOKUP($A183,'Detail Pipeline'!$AA:$AX,2,0))=0,"",(VLOOKUP($A183,'Detail Pipeline'!$AA:$AX,2,0)))</f>
        <v/>
      </c>
      <c r="E183" s="176" t="str">
        <f aca="false">IF((VLOOKUP($A183,'Detail Pipeline'!$AA:$AX,3,0))=0,"",(VLOOKUP($A183,'Detail Pipeline'!$AA:$AX,3,0)))</f>
        <v/>
      </c>
      <c r="F183" s="176" t="str">
        <f aca="false">IF((VLOOKUP($A183,'Detail Pipeline'!$AA:$AX,4,0))=0,"",(VLOOKUP($A183,'Detail Pipeline'!$AA:$AX,4,0)))</f>
        <v/>
      </c>
      <c r="G183" s="176" t="str">
        <f aca="false">IF((VLOOKUP($A183,'Detail Pipeline'!$AA:$AX,5,0))=0,"",(VLOOKUP($A183,'Detail Pipeline'!$AA:$AX,5,0)))</f>
        <v/>
      </c>
      <c r="H183" s="176" t="str">
        <f aca="false">IF((VLOOKUP($A183,'Detail Pipeline'!$AA:$AX,6,0))=0,"",(VLOOKUP($A183,'Detail Pipeline'!$AA:$AX,6,0)))</f>
        <v/>
      </c>
      <c r="I183" s="176" t="str">
        <f aca="false">IF((VLOOKUP($A183,'Detail Pipeline'!$AA:$AX,7,0))=0,"",(VLOOKUP($A183,'Detail Pipeline'!$AA:$AX,7,0)))</f>
        <v/>
      </c>
      <c r="J183" s="176" t="str">
        <f aca="false">IF((VLOOKUP($A183,'Detail Pipeline'!$AA:$AX,8,0))=0,"",(VLOOKUP($A183,'Detail Pipeline'!$AA:$AX,8,0)))</f>
        <v/>
      </c>
      <c r="K183" s="176" t="str">
        <f aca="false">IF((VLOOKUP($A183,'Detail Pipeline'!$AA:$AX,9,0))=0,"",(VLOOKUP($A183,'Detail Pipeline'!$AA:$AX,9,0)))</f>
        <v/>
      </c>
      <c r="L183" s="176" t="str">
        <f aca="false">IF((VLOOKUP($A183,'Detail Pipeline'!$AA:$AX,10,0))=0,"",(VLOOKUP($A183,'Detail Pipeline'!$AA:$AX,10,0)))</f>
        <v/>
      </c>
      <c r="M183" s="176" t="str">
        <f aca="false">IF((VLOOKUP($A183,'Detail Pipeline'!$AA:$AX,11,0))=0,"",(VLOOKUP($A183,'Detail Pipeline'!$AA:$AX,11,0)))</f>
        <v/>
      </c>
      <c r="N183" s="176" t="str">
        <f aca="false">IF((VLOOKUP($A183,'Detail Pipeline'!$AA:$AX,12,0))=0,"",(VLOOKUP($A183,'Detail Pipeline'!$AA:$AX,12,0)))</f>
        <v/>
      </c>
      <c r="O183" s="176" t="str">
        <f aca="false">IF((VLOOKUP($A183,'Detail Pipeline'!$AA:$AX,13,0))=0,"",(VLOOKUP($A183,'Detail Pipeline'!$AA:$AX,13,0)))</f>
        <v/>
      </c>
      <c r="P183" s="176" t="str">
        <f aca="false">IF((VLOOKUP($A183,'Detail Pipeline'!$AA:$AX,14,0))=0,"",(VLOOKUP($A183,'Detail Pipeline'!$AA:$AX,14,0)))</f>
        <v/>
      </c>
      <c r="Q183" s="176" t="str">
        <f aca="false">IF((VLOOKUP($A183,'Detail Pipeline'!$AA:$AX,15,0))=0,"",(VLOOKUP($A183,'Detail Pipeline'!$AA:$AX,15,0)))</f>
        <v/>
      </c>
      <c r="R183" s="176" t="str">
        <f aca="false">IF((VLOOKUP($A183,'Detail Pipeline'!$AA:$AX,16,0))=0,"",(VLOOKUP($A183,'Detail Pipeline'!$AA:$AX,16,0)))</f>
        <v/>
      </c>
      <c r="S183" s="176" t="str">
        <f aca="false">IF((VLOOKUP($A183,Contacts!$AA:$AX,5,0))=0,"",(VLOOKUP($A183,Contacts!$AA:$AX,5,0)))</f>
        <v/>
      </c>
      <c r="T183" s="176" t="str">
        <f aca="false">IF((VLOOKUP($A183,Contacts!$AA:$AX,6,0))=0,"",(VLOOKUP($A183,Contacts!$AA:$AX,6,0)))</f>
        <v/>
      </c>
      <c r="U183" s="176" t="str">
        <f aca="false">IF((VLOOKUP($A183,Contacts!$AA:$AX,7,0))=0,"",(VLOOKUP($A183,Contacts!$AA:$AX,7,0)))</f>
        <v/>
      </c>
      <c r="V183" s="176" t="str">
        <f aca="false">IF((VLOOKUP($A183,Contacts!$AA:$AX,8,0))=0,"",(VLOOKUP($A183,Contacts!$AA:$AX,8,0)))</f>
        <v/>
      </c>
      <c r="W183" s="176" t="str">
        <f aca="false">IF((VLOOKUP($A183,Contacts!$AA:$AX,9,0))=0,"",(VLOOKUP($A183,Contacts!$AA:$AX,9,0)))</f>
        <v/>
      </c>
      <c r="X183" s="176" t="str">
        <f aca="false">IF((VLOOKUP($A183,Contacts!$AA:$AX,10,0))=0,"",(VLOOKUP($A183,Contacts!$AA:$AX,10,0)))</f>
        <v/>
      </c>
      <c r="Y183" s="176" t="str">
        <f aca="false">IF((VLOOKUP($A183,Contacts!$AA:$AX,11,0))=0,"",(VLOOKUP($A183,Contacts!$AA:$AX,11,0)))</f>
        <v/>
      </c>
    </row>
    <row r="184" customFormat="false" ht="12.75" hidden="false" customHeight="false" outlineLevel="0" collapsed="false">
      <c r="A184" s="78" t="s">
        <v>1107</v>
      </c>
      <c r="B184" s="175" t="n">
        <f aca="false">'Detail Pipeline'!$AB$3</f>
        <v>37033.4099255787</v>
      </c>
      <c r="C184" s="175" t="str">
        <f aca="false">$C$178</f>
        <v>ENRON CREDIT</v>
      </c>
      <c r="D184" s="176" t="str">
        <f aca="false">IF((VLOOKUP($A184,'Detail Pipeline'!$AA:$AX,2,0))=0,"",(VLOOKUP($A184,'Detail Pipeline'!$AA:$AX,2,0)))</f>
        <v/>
      </c>
      <c r="E184" s="176" t="str">
        <f aca="false">IF((VLOOKUP($A184,'Detail Pipeline'!$AA:$AX,3,0))=0,"",(VLOOKUP($A184,'Detail Pipeline'!$AA:$AX,3,0)))</f>
        <v/>
      </c>
      <c r="F184" s="176" t="str">
        <f aca="false">IF((VLOOKUP($A184,'Detail Pipeline'!$AA:$AX,4,0))=0,"",(VLOOKUP($A184,'Detail Pipeline'!$AA:$AX,4,0)))</f>
        <v/>
      </c>
      <c r="G184" s="176" t="str">
        <f aca="false">IF((VLOOKUP($A184,'Detail Pipeline'!$AA:$AX,5,0))=0,"",(VLOOKUP($A184,'Detail Pipeline'!$AA:$AX,5,0)))</f>
        <v/>
      </c>
      <c r="H184" s="176" t="str">
        <f aca="false">IF((VLOOKUP($A184,'Detail Pipeline'!$AA:$AX,6,0))=0,"",(VLOOKUP($A184,'Detail Pipeline'!$AA:$AX,6,0)))</f>
        <v/>
      </c>
      <c r="I184" s="176" t="str">
        <f aca="false">IF((VLOOKUP($A184,'Detail Pipeline'!$AA:$AX,7,0))=0,"",(VLOOKUP($A184,'Detail Pipeline'!$AA:$AX,7,0)))</f>
        <v/>
      </c>
      <c r="J184" s="176" t="str">
        <f aca="false">IF((VLOOKUP($A184,'Detail Pipeline'!$AA:$AX,8,0))=0,"",(VLOOKUP($A184,'Detail Pipeline'!$AA:$AX,8,0)))</f>
        <v/>
      </c>
      <c r="K184" s="176" t="str">
        <f aca="false">IF((VLOOKUP($A184,'Detail Pipeline'!$AA:$AX,9,0))=0,"",(VLOOKUP($A184,'Detail Pipeline'!$AA:$AX,9,0)))</f>
        <v/>
      </c>
      <c r="L184" s="176" t="str">
        <f aca="false">IF((VLOOKUP($A184,'Detail Pipeline'!$AA:$AX,10,0))=0,"",(VLOOKUP($A184,'Detail Pipeline'!$AA:$AX,10,0)))</f>
        <v/>
      </c>
      <c r="M184" s="176" t="str">
        <f aca="false">IF((VLOOKUP($A184,'Detail Pipeline'!$AA:$AX,11,0))=0,"",(VLOOKUP($A184,'Detail Pipeline'!$AA:$AX,11,0)))</f>
        <v/>
      </c>
      <c r="N184" s="176" t="str">
        <f aca="false">IF((VLOOKUP($A184,'Detail Pipeline'!$AA:$AX,12,0))=0,"",(VLOOKUP($A184,'Detail Pipeline'!$AA:$AX,12,0)))</f>
        <v/>
      </c>
      <c r="O184" s="176" t="str">
        <f aca="false">IF((VLOOKUP($A184,'Detail Pipeline'!$AA:$AX,13,0))=0,"",(VLOOKUP($A184,'Detail Pipeline'!$AA:$AX,13,0)))</f>
        <v/>
      </c>
      <c r="P184" s="176" t="str">
        <f aca="false">IF((VLOOKUP($A184,'Detail Pipeline'!$AA:$AX,14,0))=0,"",(VLOOKUP($A184,'Detail Pipeline'!$AA:$AX,14,0)))</f>
        <v/>
      </c>
      <c r="Q184" s="176" t="str">
        <f aca="false">IF((VLOOKUP($A184,'Detail Pipeline'!$AA:$AX,15,0))=0,"",(VLOOKUP($A184,'Detail Pipeline'!$AA:$AX,15,0)))</f>
        <v/>
      </c>
      <c r="R184" s="176" t="str">
        <f aca="false">IF((VLOOKUP($A184,'Detail Pipeline'!$AA:$AX,16,0))=0,"",(VLOOKUP($A184,'Detail Pipeline'!$AA:$AX,16,0)))</f>
        <v/>
      </c>
      <c r="S184" s="176" t="str">
        <f aca="false">IF((VLOOKUP($A184,Contacts!$AA:$AX,5,0))=0,"",(VLOOKUP($A184,Contacts!$AA:$AX,5,0)))</f>
        <v/>
      </c>
      <c r="T184" s="176" t="str">
        <f aca="false">IF((VLOOKUP($A184,Contacts!$AA:$AX,6,0))=0,"",(VLOOKUP($A184,Contacts!$AA:$AX,6,0)))</f>
        <v/>
      </c>
      <c r="U184" s="176" t="str">
        <f aca="false">IF((VLOOKUP($A184,Contacts!$AA:$AX,7,0))=0,"",(VLOOKUP($A184,Contacts!$AA:$AX,7,0)))</f>
        <v/>
      </c>
      <c r="V184" s="176" t="str">
        <f aca="false">IF((VLOOKUP($A184,Contacts!$AA:$AX,8,0))=0,"",(VLOOKUP($A184,Contacts!$AA:$AX,8,0)))</f>
        <v/>
      </c>
      <c r="W184" s="176" t="str">
        <f aca="false">IF((VLOOKUP($A184,Contacts!$AA:$AX,9,0))=0,"",(VLOOKUP($A184,Contacts!$AA:$AX,9,0)))</f>
        <v/>
      </c>
      <c r="X184" s="176" t="str">
        <f aca="false">IF((VLOOKUP($A184,Contacts!$AA:$AX,10,0))=0,"",(VLOOKUP($A184,Contacts!$AA:$AX,10,0)))</f>
        <v/>
      </c>
      <c r="Y184" s="176" t="str">
        <f aca="false">IF((VLOOKUP($A184,Contacts!$AA:$AX,11,0))=0,"",(VLOOKUP($A184,Contacts!$AA:$AX,11,0)))</f>
        <v/>
      </c>
    </row>
    <row r="185" customFormat="false" ht="12.75" hidden="false" customHeight="false" outlineLevel="0" collapsed="false">
      <c r="A185" s="78" t="s">
        <v>1108</v>
      </c>
      <c r="B185" s="175" t="n">
        <f aca="false">'Detail Pipeline'!$AB$3</f>
        <v>37033.4099255787</v>
      </c>
      <c r="C185" s="175" t="str">
        <f aca="false">$C$178</f>
        <v>ENRON CREDIT</v>
      </c>
      <c r="D185" s="176" t="str">
        <f aca="false">IF((VLOOKUP($A185,'Detail Pipeline'!$AA:$AX,2,0))=0,"",(VLOOKUP($A185,'Detail Pipeline'!$AA:$AX,2,0)))</f>
        <v/>
      </c>
      <c r="E185" s="176" t="str">
        <f aca="false">IF((VLOOKUP($A185,'Detail Pipeline'!$AA:$AX,3,0))=0,"",(VLOOKUP($A185,'Detail Pipeline'!$AA:$AX,3,0)))</f>
        <v/>
      </c>
      <c r="F185" s="176" t="str">
        <f aca="false">IF((VLOOKUP($A185,'Detail Pipeline'!$AA:$AX,4,0))=0,"",(VLOOKUP($A185,'Detail Pipeline'!$AA:$AX,4,0)))</f>
        <v/>
      </c>
      <c r="G185" s="176" t="str">
        <f aca="false">IF((VLOOKUP($A185,'Detail Pipeline'!$AA:$AX,5,0))=0,"",(VLOOKUP($A185,'Detail Pipeline'!$AA:$AX,5,0)))</f>
        <v/>
      </c>
      <c r="H185" s="176" t="str">
        <f aca="false">IF((VLOOKUP($A185,'Detail Pipeline'!$AA:$AX,6,0))=0,"",(VLOOKUP($A185,'Detail Pipeline'!$AA:$AX,6,0)))</f>
        <v/>
      </c>
      <c r="I185" s="176" t="str">
        <f aca="false">IF((VLOOKUP($A185,'Detail Pipeline'!$AA:$AX,7,0))=0,"",(VLOOKUP($A185,'Detail Pipeline'!$AA:$AX,7,0)))</f>
        <v/>
      </c>
      <c r="J185" s="176" t="str">
        <f aca="false">IF((VLOOKUP($A185,'Detail Pipeline'!$AA:$AX,8,0))=0,"",(VLOOKUP($A185,'Detail Pipeline'!$AA:$AX,8,0)))</f>
        <v/>
      </c>
      <c r="K185" s="176" t="str">
        <f aca="false">IF((VLOOKUP($A185,'Detail Pipeline'!$AA:$AX,9,0))=0,"",(VLOOKUP($A185,'Detail Pipeline'!$AA:$AX,9,0)))</f>
        <v/>
      </c>
      <c r="L185" s="176" t="str">
        <f aca="false">IF((VLOOKUP($A185,'Detail Pipeline'!$AA:$AX,10,0))=0,"",(VLOOKUP($A185,'Detail Pipeline'!$AA:$AX,10,0)))</f>
        <v/>
      </c>
      <c r="M185" s="176" t="str">
        <f aca="false">IF((VLOOKUP($A185,'Detail Pipeline'!$AA:$AX,11,0))=0,"",(VLOOKUP($A185,'Detail Pipeline'!$AA:$AX,11,0)))</f>
        <v/>
      </c>
      <c r="N185" s="176" t="str">
        <f aca="false">IF((VLOOKUP($A185,'Detail Pipeline'!$AA:$AX,12,0))=0,"",(VLOOKUP($A185,'Detail Pipeline'!$AA:$AX,12,0)))</f>
        <v/>
      </c>
      <c r="O185" s="176" t="str">
        <f aca="false">IF((VLOOKUP($A185,'Detail Pipeline'!$AA:$AX,13,0))=0,"",(VLOOKUP($A185,'Detail Pipeline'!$AA:$AX,13,0)))</f>
        <v/>
      </c>
      <c r="P185" s="176" t="str">
        <f aca="false">IF((VLOOKUP($A185,'Detail Pipeline'!$AA:$AX,14,0))=0,"",(VLOOKUP($A185,'Detail Pipeline'!$AA:$AX,14,0)))</f>
        <v/>
      </c>
      <c r="Q185" s="176" t="str">
        <f aca="false">IF((VLOOKUP($A185,'Detail Pipeline'!$AA:$AX,15,0))=0,"",(VLOOKUP($A185,'Detail Pipeline'!$AA:$AX,15,0)))</f>
        <v/>
      </c>
      <c r="R185" s="176" t="str">
        <f aca="false">IF((VLOOKUP($A185,'Detail Pipeline'!$AA:$AX,16,0))=0,"",(VLOOKUP($A185,'Detail Pipeline'!$AA:$AX,16,0)))</f>
        <v/>
      </c>
      <c r="S185" s="176" t="str">
        <f aca="false">IF((VLOOKUP($A185,Contacts!$AA:$AX,5,0))=0,"",(VLOOKUP($A185,Contacts!$AA:$AX,5,0)))</f>
        <v/>
      </c>
      <c r="T185" s="176" t="str">
        <f aca="false">IF((VLOOKUP($A185,Contacts!$AA:$AX,6,0))=0,"",(VLOOKUP($A185,Contacts!$AA:$AX,6,0)))</f>
        <v/>
      </c>
      <c r="U185" s="176" t="str">
        <f aca="false">IF((VLOOKUP($A185,Contacts!$AA:$AX,7,0))=0,"",(VLOOKUP($A185,Contacts!$AA:$AX,7,0)))</f>
        <v/>
      </c>
      <c r="V185" s="176" t="str">
        <f aca="false">IF((VLOOKUP($A185,Contacts!$AA:$AX,8,0))=0,"",(VLOOKUP($A185,Contacts!$AA:$AX,8,0)))</f>
        <v/>
      </c>
      <c r="W185" s="176" t="str">
        <f aca="false">IF((VLOOKUP($A185,Contacts!$AA:$AX,9,0))=0,"",(VLOOKUP($A185,Contacts!$AA:$AX,9,0)))</f>
        <v/>
      </c>
      <c r="X185" s="176" t="str">
        <f aca="false">IF((VLOOKUP($A185,Contacts!$AA:$AX,10,0))=0,"",(VLOOKUP($A185,Contacts!$AA:$AX,10,0)))</f>
        <v/>
      </c>
      <c r="Y185" s="176" t="str">
        <f aca="false">IF((VLOOKUP($A185,Contacts!$AA:$AX,11,0))=0,"",(VLOOKUP($A185,Contacts!$AA:$AX,11,0)))</f>
        <v/>
      </c>
    </row>
    <row r="186" customFormat="false" ht="12.75" hidden="false" customHeight="false" outlineLevel="0" collapsed="false">
      <c r="A186" s="78" t="s">
        <v>1109</v>
      </c>
      <c r="B186" s="175" t="n">
        <f aca="false">'Detail Pipeline'!$AB$3</f>
        <v>37033.4099255787</v>
      </c>
      <c r="C186" s="175" t="str">
        <f aca="false">$C$178</f>
        <v>ENRON CREDIT</v>
      </c>
      <c r="D186" s="176" t="str">
        <f aca="false">IF((VLOOKUP($A186,'Detail Pipeline'!$AA:$AX,2,0))=0,"",(VLOOKUP($A186,'Detail Pipeline'!$AA:$AX,2,0)))</f>
        <v/>
      </c>
      <c r="E186" s="176" t="str">
        <f aca="false">IF((VLOOKUP($A186,'Detail Pipeline'!$AA:$AX,3,0))=0,"",(VLOOKUP($A186,'Detail Pipeline'!$AA:$AX,3,0)))</f>
        <v/>
      </c>
      <c r="F186" s="176" t="str">
        <f aca="false">IF((VLOOKUP($A186,'Detail Pipeline'!$AA:$AX,4,0))=0,"",(VLOOKUP($A186,'Detail Pipeline'!$AA:$AX,4,0)))</f>
        <v/>
      </c>
      <c r="G186" s="176" t="str">
        <f aca="false">IF((VLOOKUP($A186,'Detail Pipeline'!$AA:$AX,5,0))=0,"",(VLOOKUP($A186,'Detail Pipeline'!$AA:$AX,5,0)))</f>
        <v/>
      </c>
      <c r="H186" s="176" t="str">
        <f aca="false">IF((VLOOKUP($A186,'Detail Pipeline'!$AA:$AX,6,0))=0,"",(VLOOKUP($A186,'Detail Pipeline'!$AA:$AX,6,0)))</f>
        <v/>
      </c>
      <c r="I186" s="176" t="str">
        <f aca="false">IF((VLOOKUP($A186,'Detail Pipeline'!$AA:$AX,7,0))=0,"",(VLOOKUP($A186,'Detail Pipeline'!$AA:$AX,7,0)))</f>
        <v/>
      </c>
      <c r="J186" s="176" t="str">
        <f aca="false">IF((VLOOKUP($A186,'Detail Pipeline'!$AA:$AX,8,0))=0,"",(VLOOKUP($A186,'Detail Pipeline'!$AA:$AX,8,0)))</f>
        <v/>
      </c>
      <c r="K186" s="176" t="str">
        <f aca="false">IF((VLOOKUP($A186,'Detail Pipeline'!$AA:$AX,9,0))=0,"",(VLOOKUP($A186,'Detail Pipeline'!$AA:$AX,9,0)))</f>
        <v/>
      </c>
      <c r="L186" s="176" t="str">
        <f aca="false">IF((VLOOKUP($A186,'Detail Pipeline'!$AA:$AX,10,0))=0,"",(VLOOKUP($A186,'Detail Pipeline'!$AA:$AX,10,0)))</f>
        <v/>
      </c>
      <c r="M186" s="176" t="str">
        <f aca="false">IF((VLOOKUP($A186,'Detail Pipeline'!$AA:$AX,11,0))=0,"",(VLOOKUP($A186,'Detail Pipeline'!$AA:$AX,11,0)))</f>
        <v/>
      </c>
      <c r="N186" s="176" t="str">
        <f aca="false">IF((VLOOKUP($A186,'Detail Pipeline'!$AA:$AX,12,0))=0,"",(VLOOKUP($A186,'Detail Pipeline'!$AA:$AX,12,0)))</f>
        <v/>
      </c>
      <c r="O186" s="176" t="str">
        <f aca="false">IF((VLOOKUP($A186,'Detail Pipeline'!$AA:$AX,13,0))=0,"",(VLOOKUP($A186,'Detail Pipeline'!$AA:$AX,13,0)))</f>
        <v/>
      </c>
      <c r="P186" s="176" t="str">
        <f aca="false">IF((VLOOKUP($A186,'Detail Pipeline'!$AA:$AX,14,0))=0,"",(VLOOKUP($A186,'Detail Pipeline'!$AA:$AX,14,0)))</f>
        <v/>
      </c>
      <c r="Q186" s="176" t="str">
        <f aca="false">IF((VLOOKUP($A186,'Detail Pipeline'!$AA:$AX,15,0))=0,"",(VLOOKUP($A186,'Detail Pipeline'!$AA:$AX,15,0)))</f>
        <v/>
      </c>
      <c r="R186" s="176" t="str">
        <f aca="false">IF((VLOOKUP($A186,'Detail Pipeline'!$AA:$AX,16,0))=0,"",(VLOOKUP($A186,'Detail Pipeline'!$AA:$AX,16,0)))</f>
        <v/>
      </c>
      <c r="S186" s="176" t="str">
        <f aca="false">IF((VLOOKUP($A186,Contacts!$AA:$AX,5,0))=0,"",(VLOOKUP($A186,Contacts!$AA:$AX,5,0)))</f>
        <v/>
      </c>
      <c r="T186" s="176" t="str">
        <f aca="false">IF((VLOOKUP($A186,Contacts!$AA:$AX,6,0))=0,"",(VLOOKUP($A186,Contacts!$AA:$AX,6,0)))</f>
        <v/>
      </c>
      <c r="U186" s="176" t="str">
        <f aca="false">IF((VLOOKUP($A186,Contacts!$AA:$AX,7,0))=0,"",(VLOOKUP($A186,Contacts!$AA:$AX,7,0)))</f>
        <v/>
      </c>
      <c r="V186" s="176" t="str">
        <f aca="false">IF((VLOOKUP($A186,Contacts!$AA:$AX,8,0))=0,"",(VLOOKUP($A186,Contacts!$AA:$AX,8,0)))</f>
        <v/>
      </c>
      <c r="W186" s="176" t="str">
        <f aca="false">IF((VLOOKUP($A186,Contacts!$AA:$AX,9,0))=0,"",(VLOOKUP($A186,Contacts!$AA:$AX,9,0)))</f>
        <v/>
      </c>
      <c r="X186" s="176" t="str">
        <f aca="false">IF((VLOOKUP($A186,Contacts!$AA:$AX,10,0))=0,"",(VLOOKUP($A186,Contacts!$AA:$AX,10,0)))</f>
        <v/>
      </c>
      <c r="Y186" s="176" t="str">
        <f aca="false">IF((VLOOKUP($A186,Contacts!$AA:$AX,11,0))=0,"",(VLOOKUP($A186,Contacts!$AA:$AX,11,0)))</f>
        <v/>
      </c>
    </row>
    <row r="187" customFormat="false" ht="12.75" hidden="false" customHeight="false" outlineLevel="0" collapsed="false">
      <c r="A187" s="78" t="s">
        <v>1110</v>
      </c>
      <c r="B187" s="175" t="n">
        <f aca="false">'Detail Pipeline'!$AB$3</f>
        <v>37033.4099255787</v>
      </c>
      <c r="C187" s="175" t="str">
        <f aca="false">$C$178</f>
        <v>ENRON CREDIT</v>
      </c>
      <c r="D187" s="176" t="str">
        <f aca="false">IF((VLOOKUP($A187,'Detail Pipeline'!$AA:$AX,2,0))=0,"",(VLOOKUP($A187,'Detail Pipeline'!$AA:$AX,2,0)))</f>
        <v/>
      </c>
      <c r="E187" s="176" t="str">
        <f aca="false">IF((VLOOKUP($A187,'Detail Pipeline'!$AA:$AX,3,0))=0,"",(VLOOKUP($A187,'Detail Pipeline'!$AA:$AX,3,0)))</f>
        <v/>
      </c>
      <c r="F187" s="176" t="str">
        <f aca="false">IF((VLOOKUP($A187,'Detail Pipeline'!$AA:$AX,4,0))=0,"",(VLOOKUP($A187,'Detail Pipeline'!$AA:$AX,4,0)))</f>
        <v/>
      </c>
      <c r="G187" s="176" t="str">
        <f aca="false">IF((VLOOKUP($A187,'Detail Pipeline'!$AA:$AX,5,0))=0,"",(VLOOKUP($A187,'Detail Pipeline'!$AA:$AX,5,0)))</f>
        <v/>
      </c>
      <c r="H187" s="176" t="str">
        <f aca="false">IF((VLOOKUP($A187,'Detail Pipeline'!$AA:$AX,6,0))=0,"",(VLOOKUP($A187,'Detail Pipeline'!$AA:$AX,6,0)))</f>
        <v/>
      </c>
      <c r="I187" s="176" t="str">
        <f aca="false">IF((VLOOKUP($A187,'Detail Pipeline'!$AA:$AX,7,0))=0,"",(VLOOKUP($A187,'Detail Pipeline'!$AA:$AX,7,0)))</f>
        <v/>
      </c>
      <c r="J187" s="176" t="str">
        <f aca="false">IF((VLOOKUP($A187,'Detail Pipeline'!$AA:$AX,8,0))=0,"",(VLOOKUP($A187,'Detail Pipeline'!$AA:$AX,8,0)))</f>
        <v/>
      </c>
      <c r="K187" s="176" t="str">
        <f aca="false">IF((VLOOKUP($A187,'Detail Pipeline'!$AA:$AX,9,0))=0,"",(VLOOKUP($A187,'Detail Pipeline'!$AA:$AX,9,0)))</f>
        <v/>
      </c>
      <c r="L187" s="176" t="str">
        <f aca="false">IF((VLOOKUP($A187,'Detail Pipeline'!$AA:$AX,10,0))=0,"",(VLOOKUP($A187,'Detail Pipeline'!$AA:$AX,10,0)))</f>
        <v/>
      </c>
      <c r="M187" s="176" t="str">
        <f aca="false">IF((VLOOKUP($A187,'Detail Pipeline'!$AA:$AX,11,0))=0,"",(VLOOKUP($A187,'Detail Pipeline'!$AA:$AX,11,0)))</f>
        <v/>
      </c>
      <c r="N187" s="176" t="str">
        <f aca="false">IF((VLOOKUP($A187,'Detail Pipeline'!$AA:$AX,12,0))=0,"",(VLOOKUP($A187,'Detail Pipeline'!$AA:$AX,12,0)))</f>
        <v/>
      </c>
      <c r="O187" s="176" t="str">
        <f aca="false">IF((VLOOKUP($A187,'Detail Pipeline'!$AA:$AX,13,0))=0,"",(VLOOKUP($A187,'Detail Pipeline'!$AA:$AX,13,0)))</f>
        <v/>
      </c>
      <c r="P187" s="176" t="str">
        <f aca="false">IF((VLOOKUP($A187,'Detail Pipeline'!$AA:$AX,14,0))=0,"",(VLOOKUP($A187,'Detail Pipeline'!$AA:$AX,14,0)))</f>
        <v/>
      </c>
      <c r="Q187" s="176" t="str">
        <f aca="false">IF((VLOOKUP($A187,'Detail Pipeline'!$AA:$AX,15,0))=0,"",(VLOOKUP($A187,'Detail Pipeline'!$AA:$AX,15,0)))</f>
        <v/>
      </c>
      <c r="R187" s="176" t="str">
        <f aca="false">IF((VLOOKUP($A187,'Detail Pipeline'!$AA:$AX,16,0))=0,"",(VLOOKUP($A187,'Detail Pipeline'!$AA:$AX,16,0)))</f>
        <v/>
      </c>
      <c r="S187" s="176" t="str">
        <f aca="false">IF((VLOOKUP($A187,Contacts!$AA:$AX,5,0))=0,"",(VLOOKUP($A187,Contacts!$AA:$AX,5,0)))</f>
        <v/>
      </c>
      <c r="T187" s="176" t="str">
        <f aca="false">IF((VLOOKUP($A187,Contacts!$AA:$AX,6,0))=0,"",(VLOOKUP($A187,Contacts!$AA:$AX,6,0)))</f>
        <v/>
      </c>
      <c r="U187" s="176" t="str">
        <f aca="false">IF((VLOOKUP($A187,Contacts!$AA:$AX,7,0))=0,"",(VLOOKUP($A187,Contacts!$AA:$AX,7,0)))</f>
        <v/>
      </c>
      <c r="V187" s="176" t="str">
        <f aca="false">IF((VLOOKUP($A187,Contacts!$AA:$AX,8,0))=0,"",(VLOOKUP($A187,Contacts!$AA:$AX,8,0)))</f>
        <v/>
      </c>
      <c r="W187" s="176" t="str">
        <f aca="false">IF((VLOOKUP($A187,Contacts!$AA:$AX,9,0))=0,"",(VLOOKUP($A187,Contacts!$AA:$AX,9,0)))</f>
        <v/>
      </c>
      <c r="X187" s="176" t="str">
        <f aca="false">IF((VLOOKUP($A187,Contacts!$AA:$AX,10,0))=0,"",(VLOOKUP($A187,Contacts!$AA:$AX,10,0)))</f>
        <v/>
      </c>
      <c r="Y187" s="176" t="str">
        <f aca="false">IF((VLOOKUP($A187,Contacts!$AA:$AX,11,0))=0,"",(VLOOKUP($A187,Contacts!$AA:$AX,11,0)))</f>
        <v/>
      </c>
    </row>
    <row r="188" customFormat="false" ht="12.75" hidden="false" customHeight="false" outlineLevel="0" collapsed="false">
      <c r="A188" s="78" t="s">
        <v>1111</v>
      </c>
      <c r="B188" s="175" t="n">
        <f aca="false">'Detail Pipeline'!$AB$3</f>
        <v>37033.4099255787</v>
      </c>
      <c r="C188" s="175" t="str">
        <f aca="false">$C$178</f>
        <v>ENRON CREDIT</v>
      </c>
      <c r="D188" s="176" t="str">
        <f aca="false">IF((VLOOKUP($A188,'Detail Pipeline'!$AA:$AX,2,0))=0,"",(VLOOKUP($A188,'Detail Pipeline'!$AA:$AX,2,0)))</f>
        <v/>
      </c>
      <c r="E188" s="176" t="str">
        <f aca="false">IF((VLOOKUP($A188,'Detail Pipeline'!$AA:$AX,3,0))=0,"",(VLOOKUP($A188,'Detail Pipeline'!$AA:$AX,3,0)))</f>
        <v/>
      </c>
      <c r="F188" s="176" t="str">
        <f aca="false">IF((VLOOKUP($A188,'Detail Pipeline'!$AA:$AX,4,0))=0,"",(VLOOKUP($A188,'Detail Pipeline'!$AA:$AX,4,0)))</f>
        <v/>
      </c>
      <c r="G188" s="176" t="str">
        <f aca="false">IF((VLOOKUP($A188,'Detail Pipeline'!$AA:$AX,5,0))=0,"",(VLOOKUP($A188,'Detail Pipeline'!$AA:$AX,5,0)))</f>
        <v/>
      </c>
      <c r="H188" s="176" t="str">
        <f aca="false">IF((VLOOKUP($A188,'Detail Pipeline'!$AA:$AX,6,0))=0,"",(VLOOKUP($A188,'Detail Pipeline'!$AA:$AX,6,0)))</f>
        <v/>
      </c>
      <c r="I188" s="176" t="str">
        <f aca="false">IF((VLOOKUP($A188,'Detail Pipeline'!$AA:$AX,7,0))=0,"",(VLOOKUP($A188,'Detail Pipeline'!$AA:$AX,7,0)))</f>
        <v/>
      </c>
      <c r="J188" s="176" t="str">
        <f aca="false">IF((VLOOKUP($A188,'Detail Pipeline'!$AA:$AX,8,0))=0,"",(VLOOKUP($A188,'Detail Pipeline'!$AA:$AX,8,0)))</f>
        <v/>
      </c>
      <c r="K188" s="176" t="str">
        <f aca="false">IF((VLOOKUP($A188,'Detail Pipeline'!$AA:$AX,9,0))=0,"",(VLOOKUP($A188,'Detail Pipeline'!$AA:$AX,9,0)))</f>
        <v/>
      </c>
      <c r="L188" s="176" t="str">
        <f aca="false">IF((VLOOKUP($A188,'Detail Pipeline'!$AA:$AX,10,0))=0,"",(VLOOKUP($A188,'Detail Pipeline'!$AA:$AX,10,0)))</f>
        <v/>
      </c>
      <c r="M188" s="176" t="str">
        <f aca="false">IF((VLOOKUP($A188,'Detail Pipeline'!$AA:$AX,11,0))=0,"",(VLOOKUP($A188,'Detail Pipeline'!$AA:$AX,11,0)))</f>
        <v/>
      </c>
      <c r="N188" s="176" t="str">
        <f aca="false">IF((VLOOKUP($A188,'Detail Pipeline'!$AA:$AX,12,0))=0,"",(VLOOKUP($A188,'Detail Pipeline'!$AA:$AX,12,0)))</f>
        <v/>
      </c>
      <c r="O188" s="176" t="str">
        <f aca="false">IF((VLOOKUP($A188,'Detail Pipeline'!$AA:$AX,13,0))=0,"",(VLOOKUP($A188,'Detail Pipeline'!$AA:$AX,13,0)))</f>
        <v/>
      </c>
      <c r="P188" s="176" t="str">
        <f aca="false">IF((VLOOKUP($A188,'Detail Pipeline'!$AA:$AX,14,0))=0,"",(VLOOKUP($A188,'Detail Pipeline'!$AA:$AX,14,0)))</f>
        <v/>
      </c>
      <c r="Q188" s="176" t="str">
        <f aca="false">IF((VLOOKUP($A188,'Detail Pipeline'!$AA:$AX,15,0))=0,"",(VLOOKUP($A188,'Detail Pipeline'!$AA:$AX,15,0)))</f>
        <v/>
      </c>
      <c r="R188" s="176" t="str">
        <f aca="false">IF((VLOOKUP($A188,'Detail Pipeline'!$AA:$AX,16,0))=0,"",(VLOOKUP($A188,'Detail Pipeline'!$AA:$AX,16,0)))</f>
        <v/>
      </c>
      <c r="S188" s="176" t="str">
        <f aca="false">IF((VLOOKUP($A188,Contacts!$AA:$AX,5,0))=0,"",(VLOOKUP($A188,Contacts!$AA:$AX,5,0)))</f>
        <v/>
      </c>
      <c r="T188" s="176" t="str">
        <f aca="false">IF((VLOOKUP($A188,Contacts!$AA:$AX,6,0))=0,"",(VLOOKUP($A188,Contacts!$AA:$AX,6,0)))</f>
        <v/>
      </c>
      <c r="U188" s="176" t="str">
        <f aca="false">IF((VLOOKUP($A188,Contacts!$AA:$AX,7,0))=0,"",(VLOOKUP($A188,Contacts!$AA:$AX,7,0)))</f>
        <v/>
      </c>
      <c r="V188" s="176" t="str">
        <f aca="false">IF((VLOOKUP($A188,Contacts!$AA:$AX,8,0))=0,"",(VLOOKUP($A188,Contacts!$AA:$AX,8,0)))</f>
        <v/>
      </c>
      <c r="W188" s="176" t="str">
        <f aca="false">IF((VLOOKUP($A188,Contacts!$AA:$AX,9,0))=0,"",(VLOOKUP($A188,Contacts!$AA:$AX,9,0)))</f>
        <v/>
      </c>
      <c r="X188" s="176" t="str">
        <f aca="false">IF((VLOOKUP($A188,Contacts!$AA:$AX,10,0))=0,"",(VLOOKUP($A188,Contacts!$AA:$AX,10,0)))</f>
        <v/>
      </c>
      <c r="Y188" s="176" t="str">
        <f aca="false">IF((VLOOKUP($A188,Contacts!$AA:$AX,11,0))=0,"",(VLOOKUP($A188,Contacts!$AA:$AX,11,0)))</f>
        <v/>
      </c>
    </row>
    <row r="189" customFormat="false" ht="12.75" hidden="false" customHeight="false" outlineLevel="0" collapsed="false">
      <c r="A189" s="78" t="s">
        <v>1112</v>
      </c>
      <c r="B189" s="175" t="n">
        <f aca="false">'Detail Pipeline'!$AB$3</f>
        <v>37033.4099255787</v>
      </c>
      <c r="C189" s="175" t="str">
        <f aca="false">$C$178</f>
        <v>ENRON CREDIT</v>
      </c>
      <c r="D189" s="176" t="str">
        <f aca="false">IF((VLOOKUP($A189,'Detail Pipeline'!$AA:$AX,2,0))=0,"",(VLOOKUP($A189,'Detail Pipeline'!$AA:$AX,2,0)))</f>
        <v/>
      </c>
      <c r="E189" s="176" t="str">
        <f aca="false">IF((VLOOKUP($A189,'Detail Pipeline'!$AA:$AX,3,0))=0,"",(VLOOKUP($A189,'Detail Pipeline'!$AA:$AX,3,0)))</f>
        <v/>
      </c>
      <c r="F189" s="176" t="str">
        <f aca="false">IF((VLOOKUP($A189,'Detail Pipeline'!$AA:$AX,4,0))=0,"",(VLOOKUP($A189,'Detail Pipeline'!$AA:$AX,4,0)))</f>
        <v/>
      </c>
      <c r="G189" s="176" t="str">
        <f aca="false">IF((VLOOKUP($A189,'Detail Pipeline'!$AA:$AX,5,0))=0,"",(VLOOKUP($A189,'Detail Pipeline'!$AA:$AX,5,0)))</f>
        <v/>
      </c>
      <c r="H189" s="176" t="str">
        <f aca="false">IF((VLOOKUP($A189,'Detail Pipeline'!$AA:$AX,6,0))=0,"",(VLOOKUP($A189,'Detail Pipeline'!$AA:$AX,6,0)))</f>
        <v/>
      </c>
      <c r="I189" s="176" t="str">
        <f aca="false">IF((VLOOKUP($A189,'Detail Pipeline'!$AA:$AX,7,0))=0,"",(VLOOKUP($A189,'Detail Pipeline'!$AA:$AX,7,0)))</f>
        <v/>
      </c>
      <c r="J189" s="176" t="str">
        <f aca="false">IF((VLOOKUP($A189,'Detail Pipeline'!$AA:$AX,8,0))=0,"",(VLOOKUP($A189,'Detail Pipeline'!$AA:$AX,8,0)))</f>
        <v/>
      </c>
      <c r="K189" s="176" t="str">
        <f aca="false">IF((VLOOKUP($A189,'Detail Pipeline'!$AA:$AX,9,0))=0,"",(VLOOKUP($A189,'Detail Pipeline'!$AA:$AX,9,0)))</f>
        <v/>
      </c>
      <c r="L189" s="176" t="str">
        <f aca="false">IF((VLOOKUP($A189,'Detail Pipeline'!$AA:$AX,10,0))=0,"",(VLOOKUP($A189,'Detail Pipeline'!$AA:$AX,10,0)))</f>
        <v/>
      </c>
      <c r="M189" s="176" t="str">
        <f aca="false">IF((VLOOKUP($A189,'Detail Pipeline'!$AA:$AX,11,0))=0,"",(VLOOKUP($A189,'Detail Pipeline'!$AA:$AX,11,0)))</f>
        <v/>
      </c>
      <c r="N189" s="176" t="str">
        <f aca="false">IF((VLOOKUP($A189,'Detail Pipeline'!$AA:$AX,12,0))=0,"",(VLOOKUP($A189,'Detail Pipeline'!$AA:$AX,12,0)))</f>
        <v/>
      </c>
      <c r="O189" s="176" t="str">
        <f aca="false">IF((VLOOKUP($A189,'Detail Pipeline'!$AA:$AX,13,0))=0,"",(VLOOKUP($A189,'Detail Pipeline'!$AA:$AX,13,0)))</f>
        <v/>
      </c>
      <c r="P189" s="176" t="str">
        <f aca="false">IF((VLOOKUP($A189,'Detail Pipeline'!$AA:$AX,14,0))=0,"",(VLOOKUP($A189,'Detail Pipeline'!$AA:$AX,14,0)))</f>
        <v/>
      </c>
      <c r="Q189" s="176" t="str">
        <f aca="false">IF((VLOOKUP($A189,'Detail Pipeline'!$AA:$AX,15,0))=0,"",(VLOOKUP($A189,'Detail Pipeline'!$AA:$AX,15,0)))</f>
        <v/>
      </c>
      <c r="R189" s="176" t="str">
        <f aca="false">IF((VLOOKUP($A189,'Detail Pipeline'!$AA:$AX,16,0))=0,"",(VLOOKUP($A189,'Detail Pipeline'!$AA:$AX,16,0)))</f>
        <v/>
      </c>
      <c r="S189" s="176" t="str">
        <f aca="false">IF((VLOOKUP($A189,Contacts!$AA:$AX,5,0))=0,"",(VLOOKUP($A189,Contacts!$AA:$AX,5,0)))</f>
        <v/>
      </c>
      <c r="T189" s="176" t="str">
        <f aca="false">IF((VLOOKUP($A189,Contacts!$AA:$AX,6,0))=0,"",(VLOOKUP($A189,Contacts!$AA:$AX,6,0)))</f>
        <v/>
      </c>
      <c r="U189" s="176" t="str">
        <f aca="false">IF((VLOOKUP($A189,Contacts!$AA:$AX,7,0))=0,"",(VLOOKUP($A189,Contacts!$AA:$AX,7,0)))</f>
        <v/>
      </c>
      <c r="V189" s="176" t="str">
        <f aca="false">IF((VLOOKUP($A189,Contacts!$AA:$AX,8,0))=0,"",(VLOOKUP($A189,Contacts!$AA:$AX,8,0)))</f>
        <v/>
      </c>
      <c r="W189" s="176" t="str">
        <f aca="false">IF((VLOOKUP($A189,Contacts!$AA:$AX,9,0))=0,"",(VLOOKUP($A189,Contacts!$AA:$AX,9,0)))</f>
        <v/>
      </c>
      <c r="X189" s="176" t="str">
        <f aca="false">IF((VLOOKUP($A189,Contacts!$AA:$AX,10,0))=0,"",(VLOOKUP($A189,Contacts!$AA:$AX,10,0)))</f>
        <v/>
      </c>
      <c r="Y189" s="176" t="str">
        <f aca="false">IF((VLOOKUP($A189,Contacts!$AA:$AX,11,0))=0,"",(VLOOKUP($A189,Contacts!$AA:$AX,11,0)))</f>
        <v/>
      </c>
    </row>
    <row r="190" customFormat="false" ht="12.75" hidden="false" customHeight="false" outlineLevel="0" collapsed="false">
      <c r="A190" s="78" t="s">
        <v>1113</v>
      </c>
      <c r="B190" s="175" t="n">
        <f aca="false">'Detail Pipeline'!$AB$3</f>
        <v>37033.4099255787</v>
      </c>
      <c r="C190" s="175" t="str">
        <f aca="false">$C$178</f>
        <v>ENRON CREDIT</v>
      </c>
      <c r="D190" s="176" t="str">
        <f aca="false">IF((VLOOKUP($A190,'Detail Pipeline'!$AA:$AX,2,0))=0,"",(VLOOKUP($A190,'Detail Pipeline'!$AA:$AX,2,0)))</f>
        <v/>
      </c>
      <c r="E190" s="176" t="str">
        <f aca="false">IF((VLOOKUP($A190,'Detail Pipeline'!$AA:$AX,3,0))=0,"",(VLOOKUP($A190,'Detail Pipeline'!$AA:$AX,3,0)))</f>
        <v/>
      </c>
      <c r="F190" s="176" t="str">
        <f aca="false">IF((VLOOKUP($A190,'Detail Pipeline'!$AA:$AX,4,0))=0,"",(VLOOKUP($A190,'Detail Pipeline'!$AA:$AX,4,0)))</f>
        <v/>
      </c>
      <c r="G190" s="176" t="str">
        <f aca="false">IF((VLOOKUP($A190,'Detail Pipeline'!$AA:$AX,5,0))=0,"",(VLOOKUP($A190,'Detail Pipeline'!$AA:$AX,5,0)))</f>
        <v/>
      </c>
      <c r="H190" s="176" t="str">
        <f aca="false">IF((VLOOKUP($A190,'Detail Pipeline'!$AA:$AX,6,0))=0,"",(VLOOKUP($A190,'Detail Pipeline'!$AA:$AX,6,0)))</f>
        <v/>
      </c>
      <c r="I190" s="176" t="str">
        <f aca="false">IF((VLOOKUP($A190,'Detail Pipeline'!$AA:$AX,7,0))=0,"",(VLOOKUP($A190,'Detail Pipeline'!$AA:$AX,7,0)))</f>
        <v/>
      </c>
      <c r="J190" s="176" t="str">
        <f aca="false">IF((VLOOKUP($A190,'Detail Pipeline'!$AA:$AX,8,0))=0,"",(VLOOKUP($A190,'Detail Pipeline'!$AA:$AX,8,0)))</f>
        <v/>
      </c>
      <c r="K190" s="176" t="str">
        <f aca="false">IF((VLOOKUP($A190,'Detail Pipeline'!$AA:$AX,9,0))=0,"",(VLOOKUP($A190,'Detail Pipeline'!$AA:$AX,9,0)))</f>
        <v/>
      </c>
      <c r="L190" s="176" t="str">
        <f aca="false">IF((VLOOKUP($A190,'Detail Pipeline'!$AA:$AX,10,0))=0,"",(VLOOKUP($A190,'Detail Pipeline'!$AA:$AX,10,0)))</f>
        <v/>
      </c>
      <c r="M190" s="176" t="str">
        <f aca="false">IF((VLOOKUP($A190,'Detail Pipeline'!$AA:$AX,11,0))=0,"",(VLOOKUP($A190,'Detail Pipeline'!$AA:$AX,11,0)))</f>
        <v/>
      </c>
      <c r="N190" s="176" t="str">
        <f aca="false">IF((VLOOKUP($A190,'Detail Pipeline'!$AA:$AX,12,0))=0,"",(VLOOKUP($A190,'Detail Pipeline'!$AA:$AX,12,0)))</f>
        <v/>
      </c>
      <c r="O190" s="176" t="str">
        <f aca="false">IF((VLOOKUP($A190,'Detail Pipeline'!$AA:$AX,13,0))=0,"",(VLOOKUP($A190,'Detail Pipeline'!$AA:$AX,13,0)))</f>
        <v/>
      </c>
      <c r="P190" s="176" t="str">
        <f aca="false">IF((VLOOKUP($A190,'Detail Pipeline'!$AA:$AX,14,0))=0,"",(VLOOKUP($A190,'Detail Pipeline'!$AA:$AX,14,0)))</f>
        <v/>
      </c>
      <c r="Q190" s="176" t="str">
        <f aca="false">IF((VLOOKUP($A190,'Detail Pipeline'!$AA:$AX,15,0))=0,"",(VLOOKUP($A190,'Detail Pipeline'!$AA:$AX,15,0)))</f>
        <v/>
      </c>
      <c r="R190" s="176" t="str">
        <f aca="false">IF((VLOOKUP($A190,'Detail Pipeline'!$AA:$AX,16,0))=0,"",(VLOOKUP($A190,'Detail Pipeline'!$AA:$AX,16,0)))</f>
        <v/>
      </c>
      <c r="S190" s="176" t="str">
        <f aca="false">IF((VLOOKUP($A190,Contacts!$AA:$AX,5,0))=0,"",(VLOOKUP($A190,Contacts!$AA:$AX,5,0)))</f>
        <v/>
      </c>
      <c r="T190" s="176" t="str">
        <f aca="false">IF((VLOOKUP($A190,Contacts!$AA:$AX,6,0))=0,"",(VLOOKUP($A190,Contacts!$AA:$AX,6,0)))</f>
        <v/>
      </c>
      <c r="U190" s="176" t="str">
        <f aca="false">IF((VLOOKUP($A190,Contacts!$AA:$AX,7,0))=0,"",(VLOOKUP($A190,Contacts!$AA:$AX,7,0)))</f>
        <v/>
      </c>
      <c r="V190" s="176" t="str">
        <f aca="false">IF((VLOOKUP($A190,Contacts!$AA:$AX,8,0))=0,"",(VLOOKUP($A190,Contacts!$AA:$AX,8,0)))</f>
        <v/>
      </c>
      <c r="W190" s="176" t="str">
        <f aca="false">IF((VLOOKUP($A190,Contacts!$AA:$AX,9,0))=0,"",(VLOOKUP($A190,Contacts!$AA:$AX,9,0)))</f>
        <v/>
      </c>
      <c r="X190" s="176" t="str">
        <f aca="false">IF((VLOOKUP($A190,Contacts!$AA:$AX,10,0))=0,"",(VLOOKUP($A190,Contacts!$AA:$AX,10,0)))</f>
        <v/>
      </c>
      <c r="Y190" s="176" t="str">
        <f aca="false">IF((VLOOKUP($A190,Contacts!$AA:$AX,11,0))=0,"",(VLOOKUP($A190,Contacts!$AA:$AX,11,0)))</f>
        <v/>
      </c>
    </row>
    <row r="191" customFormat="false" ht="12.75" hidden="false" customHeight="false" outlineLevel="0" collapsed="false">
      <c r="A191" s="78" t="s">
        <v>1114</v>
      </c>
      <c r="B191" s="175" t="n">
        <f aca="false">'Detail Pipeline'!$AB$3</f>
        <v>37033.4099255787</v>
      </c>
      <c r="C191" s="175" t="str">
        <f aca="false">$C$178</f>
        <v>ENRON CREDIT</v>
      </c>
      <c r="D191" s="176" t="str">
        <f aca="false">IF((VLOOKUP($A191,'Detail Pipeline'!$AA:$AX,2,0))=0,"",(VLOOKUP($A191,'Detail Pipeline'!$AA:$AX,2,0)))</f>
        <v/>
      </c>
      <c r="E191" s="176" t="str">
        <f aca="false">IF((VLOOKUP($A191,'Detail Pipeline'!$AA:$AX,3,0))=0,"",(VLOOKUP($A191,'Detail Pipeline'!$AA:$AX,3,0)))</f>
        <v/>
      </c>
      <c r="F191" s="176" t="str">
        <f aca="false">IF((VLOOKUP($A191,'Detail Pipeline'!$AA:$AX,4,0))=0,"",(VLOOKUP($A191,'Detail Pipeline'!$AA:$AX,4,0)))</f>
        <v/>
      </c>
      <c r="G191" s="176" t="str">
        <f aca="false">IF((VLOOKUP($A191,'Detail Pipeline'!$AA:$AX,5,0))=0,"",(VLOOKUP($A191,'Detail Pipeline'!$AA:$AX,5,0)))</f>
        <v/>
      </c>
      <c r="H191" s="176" t="str">
        <f aca="false">IF((VLOOKUP($A191,'Detail Pipeline'!$AA:$AX,6,0))=0,"",(VLOOKUP($A191,'Detail Pipeline'!$AA:$AX,6,0)))</f>
        <v/>
      </c>
      <c r="I191" s="176" t="str">
        <f aca="false">IF((VLOOKUP($A191,'Detail Pipeline'!$AA:$AX,7,0))=0,"",(VLOOKUP($A191,'Detail Pipeline'!$AA:$AX,7,0)))</f>
        <v/>
      </c>
      <c r="J191" s="176" t="str">
        <f aca="false">IF((VLOOKUP($A191,'Detail Pipeline'!$AA:$AX,8,0))=0,"",(VLOOKUP($A191,'Detail Pipeline'!$AA:$AX,8,0)))</f>
        <v/>
      </c>
      <c r="K191" s="176" t="str">
        <f aca="false">IF((VLOOKUP($A191,'Detail Pipeline'!$AA:$AX,9,0))=0,"",(VLOOKUP($A191,'Detail Pipeline'!$AA:$AX,9,0)))</f>
        <v/>
      </c>
      <c r="L191" s="176" t="str">
        <f aca="false">IF((VLOOKUP($A191,'Detail Pipeline'!$AA:$AX,10,0))=0,"",(VLOOKUP($A191,'Detail Pipeline'!$AA:$AX,10,0)))</f>
        <v/>
      </c>
      <c r="M191" s="176" t="str">
        <f aca="false">IF((VLOOKUP($A191,'Detail Pipeline'!$AA:$AX,11,0))=0,"",(VLOOKUP($A191,'Detail Pipeline'!$AA:$AX,11,0)))</f>
        <v/>
      </c>
      <c r="N191" s="176" t="str">
        <f aca="false">IF((VLOOKUP($A191,'Detail Pipeline'!$AA:$AX,12,0))=0,"",(VLOOKUP($A191,'Detail Pipeline'!$AA:$AX,12,0)))</f>
        <v/>
      </c>
      <c r="O191" s="176" t="str">
        <f aca="false">IF((VLOOKUP($A191,'Detail Pipeline'!$AA:$AX,13,0))=0,"",(VLOOKUP($A191,'Detail Pipeline'!$AA:$AX,13,0)))</f>
        <v/>
      </c>
      <c r="P191" s="176" t="str">
        <f aca="false">IF((VLOOKUP($A191,'Detail Pipeline'!$AA:$AX,14,0))=0,"",(VLOOKUP($A191,'Detail Pipeline'!$AA:$AX,14,0)))</f>
        <v/>
      </c>
      <c r="Q191" s="176" t="str">
        <f aca="false">IF((VLOOKUP($A191,'Detail Pipeline'!$AA:$AX,15,0))=0,"",(VLOOKUP($A191,'Detail Pipeline'!$AA:$AX,15,0)))</f>
        <v/>
      </c>
      <c r="R191" s="176" t="str">
        <f aca="false">IF((VLOOKUP($A191,'Detail Pipeline'!$AA:$AX,16,0))=0,"",(VLOOKUP($A191,'Detail Pipeline'!$AA:$AX,16,0)))</f>
        <v/>
      </c>
      <c r="S191" s="176" t="str">
        <f aca="false">IF((VLOOKUP($A191,Contacts!$AA:$AX,5,0))=0,"",(VLOOKUP($A191,Contacts!$AA:$AX,5,0)))</f>
        <v/>
      </c>
      <c r="T191" s="176" t="str">
        <f aca="false">IF((VLOOKUP($A191,Contacts!$AA:$AX,6,0))=0,"",(VLOOKUP($A191,Contacts!$AA:$AX,6,0)))</f>
        <v/>
      </c>
      <c r="U191" s="176" t="str">
        <f aca="false">IF((VLOOKUP($A191,Contacts!$AA:$AX,7,0))=0,"",(VLOOKUP($A191,Contacts!$AA:$AX,7,0)))</f>
        <v/>
      </c>
      <c r="V191" s="176" t="str">
        <f aca="false">IF((VLOOKUP($A191,Contacts!$AA:$AX,8,0))=0,"",(VLOOKUP($A191,Contacts!$AA:$AX,8,0)))</f>
        <v/>
      </c>
      <c r="W191" s="176" t="str">
        <f aca="false">IF((VLOOKUP($A191,Contacts!$AA:$AX,9,0))=0,"",(VLOOKUP($A191,Contacts!$AA:$AX,9,0)))</f>
        <v/>
      </c>
      <c r="X191" s="176" t="str">
        <f aca="false">IF((VLOOKUP($A191,Contacts!$AA:$AX,10,0))=0,"",(VLOOKUP($A191,Contacts!$AA:$AX,10,0)))</f>
        <v/>
      </c>
      <c r="Y191" s="176" t="str">
        <f aca="false">IF((VLOOKUP($A191,Contacts!$AA:$AX,11,0))=0,"",(VLOOKUP($A191,Contacts!$AA:$AX,11,0)))</f>
        <v/>
      </c>
    </row>
    <row r="192" customFormat="false" ht="12.75" hidden="false" customHeight="false" outlineLevel="0" collapsed="false">
      <c r="A192" s="78" t="s">
        <v>1115</v>
      </c>
      <c r="B192" s="175" t="n">
        <f aca="false">'Detail Pipeline'!$AB$3</f>
        <v>37033.4099255787</v>
      </c>
      <c r="C192" s="175" t="str">
        <f aca="false">$C$178</f>
        <v>ENRON CREDIT</v>
      </c>
      <c r="D192" s="176" t="str">
        <f aca="false">IF((VLOOKUP($A192,'Detail Pipeline'!$AA:$AX,2,0))=0,"",(VLOOKUP($A192,'Detail Pipeline'!$AA:$AX,2,0)))</f>
        <v/>
      </c>
      <c r="E192" s="176" t="str">
        <f aca="false">IF((VLOOKUP($A192,'Detail Pipeline'!$AA:$AX,3,0))=0,"",(VLOOKUP($A192,'Detail Pipeline'!$AA:$AX,3,0)))</f>
        <v/>
      </c>
      <c r="F192" s="176" t="str">
        <f aca="false">IF((VLOOKUP($A192,'Detail Pipeline'!$AA:$AX,4,0))=0,"",(VLOOKUP($A192,'Detail Pipeline'!$AA:$AX,4,0)))</f>
        <v/>
      </c>
      <c r="G192" s="176" t="str">
        <f aca="false">IF((VLOOKUP($A192,'Detail Pipeline'!$AA:$AX,5,0))=0,"",(VLOOKUP($A192,'Detail Pipeline'!$AA:$AX,5,0)))</f>
        <v/>
      </c>
      <c r="H192" s="176" t="str">
        <f aca="false">IF((VLOOKUP($A192,'Detail Pipeline'!$AA:$AX,6,0))=0,"",(VLOOKUP($A192,'Detail Pipeline'!$AA:$AX,6,0)))</f>
        <v/>
      </c>
      <c r="I192" s="176" t="str">
        <f aca="false">IF((VLOOKUP($A192,'Detail Pipeline'!$AA:$AX,7,0))=0,"",(VLOOKUP($A192,'Detail Pipeline'!$AA:$AX,7,0)))</f>
        <v/>
      </c>
      <c r="J192" s="176" t="str">
        <f aca="false">IF((VLOOKUP($A192,'Detail Pipeline'!$AA:$AX,8,0))=0,"",(VLOOKUP($A192,'Detail Pipeline'!$AA:$AX,8,0)))</f>
        <v/>
      </c>
      <c r="K192" s="176" t="str">
        <f aca="false">IF((VLOOKUP($A192,'Detail Pipeline'!$AA:$AX,9,0))=0,"",(VLOOKUP($A192,'Detail Pipeline'!$AA:$AX,9,0)))</f>
        <v/>
      </c>
      <c r="L192" s="176" t="str">
        <f aca="false">IF((VLOOKUP($A192,'Detail Pipeline'!$AA:$AX,10,0))=0,"",(VLOOKUP($A192,'Detail Pipeline'!$AA:$AX,10,0)))</f>
        <v/>
      </c>
      <c r="M192" s="176" t="str">
        <f aca="false">IF((VLOOKUP($A192,'Detail Pipeline'!$AA:$AX,11,0))=0,"",(VLOOKUP($A192,'Detail Pipeline'!$AA:$AX,11,0)))</f>
        <v/>
      </c>
      <c r="N192" s="176" t="str">
        <f aca="false">IF((VLOOKUP($A192,'Detail Pipeline'!$AA:$AX,12,0))=0,"",(VLOOKUP($A192,'Detail Pipeline'!$AA:$AX,12,0)))</f>
        <v/>
      </c>
      <c r="O192" s="176" t="str">
        <f aca="false">IF((VLOOKUP($A192,'Detail Pipeline'!$AA:$AX,13,0))=0,"",(VLOOKUP($A192,'Detail Pipeline'!$AA:$AX,13,0)))</f>
        <v/>
      </c>
      <c r="P192" s="176" t="str">
        <f aca="false">IF((VLOOKUP($A192,'Detail Pipeline'!$AA:$AX,14,0))=0,"",(VLOOKUP($A192,'Detail Pipeline'!$AA:$AX,14,0)))</f>
        <v/>
      </c>
      <c r="Q192" s="176" t="str">
        <f aca="false">IF((VLOOKUP($A192,'Detail Pipeline'!$AA:$AX,15,0))=0,"",(VLOOKUP($A192,'Detail Pipeline'!$AA:$AX,15,0)))</f>
        <v/>
      </c>
      <c r="R192" s="176" t="str">
        <f aca="false">IF((VLOOKUP($A192,'Detail Pipeline'!$AA:$AX,16,0))=0,"",(VLOOKUP($A192,'Detail Pipeline'!$AA:$AX,16,0)))</f>
        <v/>
      </c>
      <c r="S192" s="176" t="str">
        <f aca="false">IF((VLOOKUP($A192,Contacts!$AA:$AX,5,0))=0,"",(VLOOKUP($A192,Contacts!$AA:$AX,5,0)))</f>
        <v/>
      </c>
      <c r="T192" s="176" t="str">
        <f aca="false">IF((VLOOKUP($A192,Contacts!$AA:$AX,6,0))=0,"",(VLOOKUP($A192,Contacts!$AA:$AX,6,0)))</f>
        <v/>
      </c>
      <c r="U192" s="176" t="str">
        <f aca="false">IF((VLOOKUP($A192,Contacts!$AA:$AX,7,0))=0,"",(VLOOKUP($A192,Contacts!$AA:$AX,7,0)))</f>
        <v/>
      </c>
      <c r="V192" s="176" t="str">
        <f aca="false">IF((VLOOKUP($A192,Contacts!$AA:$AX,8,0))=0,"",(VLOOKUP($A192,Contacts!$AA:$AX,8,0)))</f>
        <v/>
      </c>
      <c r="W192" s="176" t="str">
        <f aca="false">IF((VLOOKUP($A192,Contacts!$AA:$AX,9,0))=0,"",(VLOOKUP($A192,Contacts!$AA:$AX,9,0)))</f>
        <v/>
      </c>
      <c r="X192" s="176" t="str">
        <f aca="false">IF((VLOOKUP($A192,Contacts!$AA:$AX,10,0))=0,"",(VLOOKUP($A192,Contacts!$AA:$AX,10,0)))</f>
        <v/>
      </c>
      <c r="Y192" s="176" t="str">
        <f aca="false">IF((VLOOKUP($A192,Contacts!$AA:$AX,11,0))=0,"",(VLOOKUP($A192,Contacts!$AA:$AX,11,0)))</f>
        <v/>
      </c>
    </row>
    <row r="193" customFormat="false" ht="12.75" hidden="false" customHeight="false" outlineLevel="0" collapsed="false">
      <c r="A193" s="78" t="s">
        <v>1116</v>
      </c>
      <c r="B193" s="175" t="n">
        <f aca="false">'Detail Pipeline'!$AB$3</f>
        <v>37033.4099255787</v>
      </c>
      <c r="C193" s="175" t="str">
        <f aca="false">$C$178</f>
        <v>ENRON CREDIT</v>
      </c>
      <c r="D193" s="176" t="str">
        <f aca="false">IF((VLOOKUP($A193,'Detail Pipeline'!$AA:$AX,2,0))=0,"",(VLOOKUP($A193,'Detail Pipeline'!$AA:$AX,2,0)))</f>
        <v/>
      </c>
      <c r="E193" s="176" t="str">
        <f aca="false">IF((VLOOKUP($A193,'Detail Pipeline'!$AA:$AX,3,0))=0,"",(VLOOKUP($A193,'Detail Pipeline'!$AA:$AX,3,0)))</f>
        <v/>
      </c>
      <c r="F193" s="176" t="str">
        <f aca="false">IF((VLOOKUP($A193,'Detail Pipeline'!$AA:$AX,4,0))=0,"",(VLOOKUP($A193,'Detail Pipeline'!$AA:$AX,4,0)))</f>
        <v/>
      </c>
      <c r="G193" s="176" t="str">
        <f aca="false">IF((VLOOKUP($A193,'Detail Pipeline'!$AA:$AX,5,0))=0,"",(VLOOKUP($A193,'Detail Pipeline'!$AA:$AX,5,0)))</f>
        <v/>
      </c>
      <c r="H193" s="176" t="str">
        <f aca="false">IF((VLOOKUP($A193,'Detail Pipeline'!$AA:$AX,6,0))=0,"",(VLOOKUP($A193,'Detail Pipeline'!$AA:$AX,6,0)))</f>
        <v/>
      </c>
      <c r="I193" s="176" t="str">
        <f aca="false">IF((VLOOKUP($A193,'Detail Pipeline'!$AA:$AX,7,0))=0,"",(VLOOKUP($A193,'Detail Pipeline'!$AA:$AX,7,0)))</f>
        <v/>
      </c>
      <c r="J193" s="176" t="str">
        <f aca="false">IF((VLOOKUP($A193,'Detail Pipeline'!$AA:$AX,8,0))=0,"",(VLOOKUP($A193,'Detail Pipeline'!$AA:$AX,8,0)))</f>
        <v/>
      </c>
      <c r="K193" s="176" t="str">
        <f aca="false">IF((VLOOKUP($A193,'Detail Pipeline'!$AA:$AX,9,0))=0,"",(VLOOKUP($A193,'Detail Pipeline'!$AA:$AX,9,0)))</f>
        <v/>
      </c>
      <c r="L193" s="176" t="str">
        <f aca="false">IF((VLOOKUP($A193,'Detail Pipeline'!$AA:$AX,10,0))=0,"",(VLOOKUP($A193,'Detail Pipeline'!$AA:$AX,10,0)))</f>
        <v/>
      </c>
      <c r="M193" s="176" t="str">
        <f aca="false">IF((VLOOKUP($A193,'Detail Pipeline'!$AA:$AX,11,0))=0,"",(VLOOKUP($A193,'Detail Pipeline'!$AA:$AX,11,0)))</f>
        <v/>
      </c>
      <c r="N193" s="176" t="str">
        <f aca="false">IF((VLOOKUP($A193,'Detail Pipeline'!$AA:$AX,12,0))=0,"",(VLOOKUP($A193,'Detail Pipeline'!$AA:$AX,12,0)))</f>
        <v/>
      </c>
      <c r="O193" s="176" t="str">
        <f aca="false">IF((VLOOKUP($A193,'Detail Pipeline'!$AA:$AX,13,0))=0,"",(VLOOKUP($A193,'Detail Pipeline'!$AA:$AX,13,0)))</f>
        <v/>
      </c>
      <c r="P193" s="176" t="str">
        <f aca="false">IF((VLOOKUP($A193,'Detail Pipeline'!$AA:$AX,14,0))=0,"",(VLOOKUP($A193,'Detail Pipeline'!$AA:$AX,14,0)))</f>
        <v/>
      </c>
      <c r="Q193" s="176" t="str">
        <f aca="false">IF((VLOOKUP($A193,'Detail Pipeline'!$AA:$AX,15,0))=0,"",(VLOOKUP($A193,'Detail Pipeline'!$AA:$AX,15,0)))</f>
        <v/>
      </c>
      <c r="R193" s="176" t="str">
        <f aca="false">IF((VLOOKUP($A193,'Detail Pipeline'!$AA:$AX,16,0))=0,"",(VLOOKUP($A193,'Detail Pipeline'!$AA:$AX,16,0)))</f>
        <v/>
      </c>
      <c r="S193" s="176" t="str">
        <f aca="false">IF((VLOOKUP($A193,Contacts!$AA:$AX,5,0))=0,"",(VLOOKUP($A193,Contacts!$AA:$AX,5,0)))</f>
        <v/>
      </c>
      <c r="T193" s="176" t="str">
        <f aca="false">IF((VLOOKUP($A193,Contacts!$AA:$AX,6,0))=0,"",(VLOOKUP($A193,Contacts!$AA:$AX,6,0)))</f>
        <v/>
      </c>
      <c r="U193" s="176" t="str">
        <f aca="false">IF((VLOOKUP($A193,Contacts!$AA:$AX,7,0))=0,"",(VLOOKUP($A193,Contacts!$AA:$AX,7,0)))</f>
        <v/>
      </c>
      <c r="V193" s="176" t="str">
        <f aca="false">IF((VLOOKUP($A193,Contacts!$AA:$AX,8,0))=0,"",(VLOOKUP($A193,Contacts!$AA:$AX,8,0)))</f>
        <v/>
      </c>
      <c r="W193" s="176" t="str">
        <f aca="false">IF((VLOOKUP($A193,Contacts!$AA:$AX,9,0))=0,"",(VLOOKUP($A193,Contacts!$AA:$AX,9,0)))</f>
        <v/>
      </c>
      <c r="X193" s="176" t="str">
        <f aca="false">IF((VLOOKUP($A193,Contacts!$AA:$AX,10,0))=0,"",(VLOOKUP($A193,Contacts!$AA:$AX,10,0)))</f>
        <v/>
      </c>
      <c r="Y193" s="176" t="str">
        <f aca="false">IF((VLOOKUP($A193,Contacts!$AA:$AX,11,0))=0,"",(VLOOKUP($A193,Contacts!$AA:$AX,11,0)))</f>
        <v/>
      </c>
    </row>
    <row r="194" customFormat="false" ht="12.75" hidden="false" customHeight="false" outlineLevel="0" collapsed="false">
      <c r="A194" s="78" t="s">
        <v>1117</v>
      </c>
      <c r="B194" s="175" t="n">
        <f aca="false">'Detail Pipeline'!$AB$3</f>
        <v>37033.4099255787</v>
      </c>
      <c r="C194" s="175" t="str">
        <f aca="false">$C$178</f>
        <v>ENRON CREDIT</v>
      </c>
      <c r="D194" s="176" t="str">
        <f aca="false">IF((VLOOKUP($A194,'Detail Pipeline'!$AA:$AX,2,0))=0,"",(VLOOKUP($A194,'Detail Pipeline'!$AA:$AX,2,0)))</f>
        <v/>
      </c>
      <c r="E194" s="176" t="str">
        <f aca="false">IF((VLOOKUP($A194,'Detail Pipeline'!$AA:$AX,3,0))=0,"",(VLOOKUP($A194,'Detail Pipeline'!$AA:$AX,3,0)))</f>
        <v/>
      </c>
      <c r="F194" s="176" t="str">
        <f aca="false">IF((VLOOKUP($A194,'Detail Pipeline'!$AA:$AX,4,0))=0,"",(VLOOKUP($A194,'Detail Pipeline'!$AA:$AX,4,0)))</f>
        <v/>
      </c>
      <c r="G194" s="176" t="str">
        <f aca="false">IF((VLOOKUP($A194,'Detail Pipeline'!$AA:$AX,5,0))=0,"",(VLOOKUP($A194,'Detail Pipeline'!$AA:$AX,5,0)))</f>
        <v/>
      </c>
      <c r="H194" s="176" t="str">
        <f aca="false">IF((VLOOKUP($A194,'Detail Pipeline'!$AA:$AX,6,0))=0,"",(VLOOKUP($A194,'Detail Pipeline'!$AA:$AX,6,0)))</f>
        <v/>
      </c>
      <c r="I194" s="176" t="str">
        <f aca="false">IF((VLOOKUP($A194,'Detail Pipeline'!$AA:$AX,7,0))=0,"",(VLOOKUP($A194,'Detail Pipeline'!$AA:$AX,7,0)))</f>
        <v/>
      </c>
      <c r="J194" s="176" t="str">
        <f aca="false">IF((VLOOKUP($A194,'Detail Pipeline'!$AA:$AX,8,0))=0,"",(VLOOKUP($A194,'Detail Pipeline'!$AA:$AX,8,0)))</f>
        <v/>
      </c>
      <c r="K194" s="176" t="str">
        <f aca="false">IF((VLOOKUP($A194,'Detail Pipeline'!$AA:$AX,9,0))=0,"",(VLOOKUP($A194,'Detail Pipeline'!$AA:$AX,9,0)))</f>
        <v/>
      </c>
      <c r="L194" s="176" t="str">
        <f aca="false">IF((VLOOKUP($A194,'Detail Pipeline'!$AA:$AX,10,0))=0,"",(VLOOKUP($A194,'Detail Pipeline'!$AA:$AX,10,0)))</f>
        <v/>
      </c>
      <c r="M194" s="176" t="str">
        <f aca="false">IF((VLOOKUP($A194,'Detail Pipeline'!$AA:$AX,11,0))=0,"",(VLOOKUP($A194,'Detail Pipeline'!$AA:$AX,11,0)))</f>
        <v/>
      </c>
      <c r="N194" s="176" t="str">
        <f aca="false">IF((VLOOKUP($A194,'Detail Pipeline'!$AA:$AX,12,0))=0,"",(VLOOKUP($A194,'Detail Pipeline'!$AA:$AX,12,0)))</f>
        <v/>
      </c>
      <c r="O194" s="176" t="str">
        <f aca="false">IF((VLOOKUP($A194,'Detail Pipeline'!$AA:$AX,13,0))=0,"",(VLOOKUP($A194,'Detail Pipeline'!$AA:$AX,13,0)))</f>
        <v/>
      </c>
      <c r="P194" s="176" t="str">
        <f aca="false">IF((VLOOKUP($A194,'Detail Pipeline'!$AA:$AX,14,0))=0,"",(VLOOKUP($A194,'Detail Pipeline'!$AA:$AX,14,0)))</f>
        <v/>
      </c>
      <c r="Q194" s="176" t="str">
        <f aca="false">IF((VLOOKUP($A194,'Detail Pipeline'!$AA:$AX,15,0))=0,"",(VLOOKUP($A194,'Detail Pipeline'!$AA:$AX,15,0)))</f>
        <v/>
      </c>
      <c r="R194" s="176" t="str">
        <f aca="false">IF((VLOOKUP($A194,'Detail Pipeline'!$AA:$AX,16,0))=0,"",(VLOOKUP($A194,'Detail Pipeline'!$AA:$AX,16,0)))</f>
        <v/>
      </c>
      <c r="S194" s="176" t="str">
        <f aca="false">IF((VLOOKUP($A194,Contacts!$AA:$AX,5,0))=0,"",(VLOOKUP($A194,Contacts!$AA:$AX,5,0)))</f>
        <v/>
      </c>
      <c r="T194" s="176" t="str">
        <f aca="false">IF((VLOOKUP($A194,Contacts!$AA:$AX,6,0))=0,"",(VLOOKUP($A194,Contacts!$AA:$AX,6,0)))</f>
        <v/>
      </c>
      <c r="U194" s="176" t="str">
        <f aca="false">IF((VLOOKUP($A194,Contacts!$AA:$AX,7,0))=0,"",(VLOOKUP($A194,Contacts!$AA:$AX,7,0)))</f>
        <v/>
      </c>
      <c r="V194" s="176" t="str">
        <f aca="false">IF((VLOOKUP($A194,Contacts!$AA:$AX,8,0))=0,"",(VLOOKUP($A194,Contacts!$AA:$AX,8,0)))</f>
        <v/>
      </c>
      <c r="W194" s="176" t="str">
        <f aca="false">IF((VLOOKUP($A194,Contacts!$AA:$AX,9,0))=0,"",(VLOOKUP($A194,Contacts!$AA:$AX,9,0)))</f>
        <v/>
      </c>
      <c r="X194" s="176" t="str">
        <f aca="false">IF((VLOOKUP($A194,Contacts!$AA:$AX,10,0))=0,"",(VLOOKUP($A194,Contacts!$AA:$AX,10,0)))</f>
        <v/>
      </c>
      <c r="Y194" s="176" t="str">
        <f aca="false">IF((VLOOKUP($A194,Contacts!$AA:$AX,11,0))=0,"",(VLOOKUP($A194,Contacts!$AA:$AX,11,0)))</f>
        <v/>
      </c>
    </row>
    <row r="195" customFormat="false" ht="12.75" hidden="false" customHeight="false" outlineLevel="0" collapsed="false">
      <c r="A195" s="78" t="s">
        <v>1118</v>
      </c>
      <c r="B195" s="175" t="n">
        <f aca="false">'Detail Pipeline'!$AB$3</f>
        <v>37033.4099255787</v>
      </c>
      <c r="C195" s="175" t="str">
        <f aca="false">$C$178</f>
        <v>ENRON CREDIT</v>
      </c>
      <c r="D195" s="176" t="str">
        <f aca="false">IF((VLOOKUP($A195,'Detail Pipeline'!$AA:$AX,2,0))=0,"",(VLOOKUP($A195,'Detail Pipeline'!$AA:$AX,2,0)))</f>
        <v/>
      </c>
      <c r="E195" s="176" t="str">
        <f aca="false">IF((VLOOKUP($A195,'Detail Pipeline'!$AA:$AX,3,0))=0,"",(VLOOKUP($A195,'Detail Pipeline'!$AA:$AX,3,0)))</f>
        <v/>
      </c>
      <c r="F195" s="176" t="str">
        <f aca="false">IF((VLOOKUP($A195,'Detail Pipeline'!$AA:$AX,4,0))=0,"",(VLOOKUP($A195,'Detail Pipeline'!$AA:$AX,4,0)))</f>
        <v/>
      </c>
      <c r="G195" s="176" t="str">
        <f aca="false">IF((VLOOKUP($A195,'Detail Pipeline'!$AA:$AX,5,0))=0,"",(VLOOKUP($A195,'Detail Pipeline'!$AA:$AX,5,0)))</f>
        <v/>
      </c>
      <c r="H195" s="176" t="str">
        <f aca="false">IF((VLOOKUP($A195,'Detail Pipeline'!$AA:$AX,6,0))=0,"",(VLOOKUP($A195,'Detail Pipeline'!$AA:$AX,6,0)))</f>
        <v/>
      </c>
      <c r="I195" s="176" t="str">
        <f aca="false">IF((VLOOKUP($A195,'Detail Pipeline'!$AA:$AX,7,0))=0,"",(VLOOKUP($A195,'Detail Pipeline'!$AA:$AX,7,0)))</f>
        <v/>
      </c>
      <c r="J195" s="176" t="str">
        <f aca="false">IF((VLOOKUP($A195,'Detail Pipeline'!$AA:$AX,8,0))=0,"",(VLOOKUP($A195,'Detail Pipeline'!$AA:$AX,8,0)))</f>
        <v/>
      </c>
      <c r="K195" s="176" t="str">
        <f aca="false">IF((VLOOKUP($A195,'Detail Pipeline'!$AA:$AX,9,0))=0,"",(VLOOKUP($A195,'Detail Pipeline'!$AA:$AX,9,0)))</f>
        <v/>
      </c>
      <c r="L195" s="176" t="str">
        <f aca="false">IF((VLOOKUP($A195,'Detail Pipeline'!$AA:$AX,10,0))=0,"",(VLOOKUP($A195,'Detail Pipeline'!$AA:$AX,10,0)))</f>
        <v/>
      </c>
      <c r="M195" s="176" t="str">
        <f aca="false">IF((VLOOKUP($A195,'Detail Pipeline'!$AA:$AX,11,0))=0,"",(VLOOKUP($A195,'Detail Pipeline'!$AA:$AX,11,0)))</f>
        <v/>
      </c>
      <c r="N195" s="176" t="str">
        <f aca="false">IF((VLOOKUP($A195,'Detail Pipeline'!$AA:$AX,12,0))=0,"",(VLOOKUP($A195,'Detail Pipeline'!$AA:$AX,12,0)))</f>
        <v/>
      </c>
      <c r="O195" s="176" t="str">
        <f aca="false">IF((VLOOKUP($A195,'Detail Pipeline'!$AA:$AX,13,0))=0,"",(VLOOKUP($A195,'Detail Pipeline'!$AA:$AX,13,0)))</f>
        <v/>
      </c>
      <c r="P195" s="176" t="str">
        <f aca="false">IF((VLOOKUP($A195,'Detail Pipeline'!$AA:$AX,14,0))=0,"",(VLOOKUP($A195,'Detail Pipeline'!$AA:$AX,14,0)))</f>
        <v/>
      </c>
      <c r="Q195" s="176" t="str">
        <f aca="false">IF((VLOOKUP($A195,'Detail Pipeline'!$AA:$AX,15,0))=0,"",(VLOOKUP($A195,'Detail Pipeline'!$AA:$AX,15,0)))</f>
        <v/>
      </c>
      <c r="R195" s="176" t="str">
        <f aca="false">IF((VLOOKUP($A195,'Detail Pipeline'!$AA:$AX,16,0))=0,"",(VLOOKUP($A195,'Detail Pipeline'!$AA:$AX,16,0)))</f>
        <v/>
      </c>
      <c r="S195" s="176" t="str">
        <f aca="false">IF((VLOOKUP($A195,Contacts!$AA:$AX,5,0))=0,"",(VLOOKUP($A195,Contacts!$AA:$AX,5,0)))</f>
        <v/>
      </c>
      <c r="T195" s="176" t="str">
        <f aca="false">IF((VLOOKUP($A195,Contacts!$AA:$AX,6,0))=0,"",(VLOOKUP($A195,Contacts!$AA:$AX,6,0)))</f>
        <v/>
      </c>
      <c r="U195" s="176" t="str">
        <f aca="false">IF((VLOOKUP($A195,Contacts!$AA:$AX,7,0))=0,"",(VLOOKUP($A195,Contacts!$AA:$AX,7,0)))</f>
        <v/>
      </c>
      <c r="V195" s="176" t="str">
        <f aca="false">IF((VLOOKUP($A195,Contacts!$AA:$AX,8,0))=0,"",(VLOOKUP($A195,Contacts!$AA:$AX,8,0)))</f>
        <v/>
      </c>
      <c r="W195" s="176" t="str">
        <f aca="false">IF((VLOOKUP($A195,Contacts!$AA:$AX,9,0))=0,"",(VLOOKUP($A195,Contacts!$AA:$AX,9,0)))</f>
        <v/>
      </c>
      <c r="X195" s="176" t="str">
        <f aca="false">IF((VLOOKUP($A195,Contacts!$AA:$AX,10,0))=0,"",(VLOOKUP($A195,Contacts!$AA:$AX,10,0)))</f>
        <v/>
      </c>
      <c r="Y195" s="176" t="str">
        <f aca="false">IF((VLOOKUP($A195,Contacts!$AA:$AX,11,0))=0,"",(VLOOKUP($A195,Contacts!$AA:$AX,11,0)))</f>
        <v/>
      </c>
    </row>
    <row r="196" customFormat="false" ht="12.75" hidden="false" customHeight="false" outlineLevel="0" collapsed="false">
      <c r="A196" s="78" t="s">
        <v>1119</v>
      </c>
      <c r="B196" s="175" t="n">
        <f aca="false">'Detail Pipeline'!$AB$3</f>
        <v>37033.4099255787</v>
      </c>
      <c r="C196" s="175" t="str">
        <f aca="false">$C$178</f>
        <v>ENRON CREDIT</v>
      </c>
      <c r="D196" s="176" t="str">
        <f aca="false">IF((VLOOKUP($A196,'Detail Pipeline'!$AA:$AX,2,0))=0,"",(VLOOKUP($A196,'Detail Pipeline'!$AA:$AX,2,0)))</f>
        <v/>
      </c>
      <c r="E196" s="176" t="str">
        <f aca="false">IF((VLOOKUP($A196,'Detail Pipeline'!$AA:$AX,3,0))=0,"",(VLOOKUP($A196,'Detail Pipeline'!$AA:$AX,3,0)))</f>
        <v/>
      </c>
      <c r="F196" s="176" t="str">
        <f aca="false">IF((VLOOKUP($A196,'Detail Pipeline'!$AA:$AX,4,0))=0,"",(VLOOKUP($A196,'Detail Pipeline'!$AA:$AX,4,0)))</f>
        <v/>
      </c>
      <c r="G196" s="176" t="str">
        <f aca="false">IF((VLOOKUP($A196,'Detail Pipeline'!$AA:$AX,5,0))=0,"",(VLOOKUP($A196,'Detail Pipeline'!$AA:$AX,5,0)))</f>
        <v/>
      </c>
      <c r="H196" s="176" t="str">
        <f aca="false">IF((VLOOKUP($A196,'Detail Pipeline'!$AA:$AX,6,0))=0,"",(VLOOKUP($A196,'Detail Pipeline'!$AA:$AX,6,0)))</f>
        <v/>
      </c>
      <c r="I196" s="176" t="str">
        <f aca="false">IF((VLOOKUP($A196,'Detail Pipeline'!$AA:$AX,7,0))=0,"",(VLOOKUP($A196,'Detail Pipeline'!$AA:$AX,7,0)))</f>
        <v/>
      </c>
      <c r="J196" s="176" t="str">
        <f aca="false">IF((VLOOKUP($A196,'Detail Pipeline'!$AA:$AX,8,0))=0,"",(VLOOKUP($A196,'Detail Pipeline'!$AA:$AX,8,0)))</f>
        <v/>
      </c>
      <c r="K196" s="176" t="str">
        <f aca="false">IF((VLOOKUP($A196,'Detail Pipeline'!$AA:$AX,9,0))=0,"",(VLOOKUP($A196,'Detail Pipeline'!$AA:$AX,9,0)))</f>
        <v/>
      </c>
      <c r="L196" s="176" t="str">
        <f aca="false">IF((VLOOKUP($A196,'Detail Pipeline'!$AA:$AX,10,0))=0,"",(VLOOKUP($A196,'Detail Pipeline'!$AA:$AX,10,0)))</f>
        <v/>
      </c>
      <c r="M196" s="176" t="str">
        <f aca="false">IF((VLOOKUP($A196,'Detail Pipeline'!$AA:$AX,11,0))=0,"",(VLOOKUP($A196,'Detail Pipeline'!$AA:$AX,11,0)))</f>
        <v/>
      </c>
      <c r="N196" s="176" t="str">
        <f aca="false">IF((VLOOKUP($A196,'Detail Pipeline'!$AA:$AX,12,0))=0,"",(VLOOKUP($A196,'Detail Pipeline'!$AA:$AX,12,0)))</f>
        <v/>
      </c>
      <c r="O196" s="176" t="str">
        <f aca="false">IF((VLOOKUP($A196,'Detail Pipeline'!$AA:$AX,13,0))=0,"",(VLOOKUP($A196,'Detail Pipeline'!$AA:$AX,13,0)))</f>
        <v/>
      </c>
      <c r="P196" s="176" t="str">
        <f aca="false">IF((VLOOKUP($A196,'Detail Pipeline'!$AA:$AX,14,0))=0,"",(VLOOKUP($A196,'Detail Pipeline'!$AA:$AX,14,0)))</f>
        <v/>
      </c>
      <c r="Q196" s="176" t="str">
        <f aca="false">IF((VLOOKUP($A196,'Detail Pipeline'!$AA:$AX,15,0))=0,"",(VLOOKUP($A196,'Detail Pipeline'!$AA:$AX,15,0)))</f>
        <v/>
      </c>
      <c r="R196" s="176" t="str">
        <f aca="false">IF((VLOOKUP($A196,'Detail Pipeline'!$AA:$AX,16,0))=0,"",(VLOOKUP($A196,'Detail Pipeline'!$AA:$AX,16,0)))</f>
        <v/>
      </c>
      <c r="S196" s="176" t="str">
        <f aca="false">IF((VLOOKUP($A196,Contacts!$AA:$AX,5,0))=0,"",(VLOOKUP($A196,Contacts!$AA:$AX,5,0)))</f>
        <v/>
      </c>
      <c r="T196" s="176" t="str">
        <f aca="false">IF((VLOOKUP($A196,Contacts!$AA:$AX,6,0))=0,"",(VLOOKUP($A196,Contacts!$AA:$AX,6,0)))</f>
        <v/>
      </c>
      <c r="U196" s="176" t="str">
        <f aca="false">IF((VLOOKUP($A196,Contacts!$AA:$AX,7,0))=0,"",(VLOOKUP($A196,Contacts!$AA:$AX,7,0)))</f>
        <v/>
      </c>
      <c r="V196" s="176" t="str">
        <f aca="false">IF((VLOOKUP($A196,Contacts!$AA:$AX,8,0))=0,"",(VLOOKUP($A196,Contacts!$AA:$AX,8,0)))</f>
        <v/>
      </c>
      <c r="W196" s="176" t="str">
        <f aca="false">IF((VLOOKUP($A196,Contacts!$AA:$AX,9,0))=0,"",(VLOOKUP($A196,Contacts!$AA:$AX,9,0)))</f>
        <v/>
      </c>
      <c r="X196" s="176" t="str">
        <f aca="false">IF((VLOOKUP($A196,Contacts!$AA:$AX,10,0))=0,"",(VLOOKUP($A196,Contacts!$AA:$AX,10,0)))</f>
        <v/>
      </c>
      <c r="Y196" s="176" t="str">
        <f aca="false">IF((VLOOKUP($A196,Contacts!$AA:$AX,11,0))=0,"",(VLOOKUP($A196,Contacts!$AA:$AX,11,0)))</f>
        <v/>
      </c>
    </row>
    <row r="197" customFormat="false" ht="12.75" hidden="false" customHeight="false" outlineLevel="0" collapsed="false">
      <c r="A197" s="78" t="s">
        <v>1120</v>
      </c>
      <c r="B197" s="175" t="n">
        <f aca="false">'Detail Pipeline'!$AB$3</f>
        <v>37033.4099255787</v>
      </c>
      <c r="C197" s="175" t="str">
        <f aca="false">$C$178</f>
        <v>ENRON CREDIT</v>
      </c>
      <c r="D197" s="176" t="str">
        <f aca="false">IF((VLOOKUP($A197,'Detail Pipeline'!$AA:$AX,2,0))=0,"",(VLOOKUP($A197,'Detail Pipeline'!$AA:$AX,2,0)))</f>
        <v/>
      </c>
      <c r="E197" s="176" t="str">
        <f aca="false">IF((VLOOKUP($A197,'Detail Pipeline'!$AA:$AX,3,0))=0,"",(VLOOKUP($A197,'Detail Pipeline'!$AA:$AX,3,0)))</f>
        <v/>
      </c>
      <c r="F197" s="176" t="str">
        <f aca="false">IF((VLOOKUP($A197,'Detail Pipeline'!$AA:$AX,4,0))=0,"",(VLOOKUP($A197,'Detail Pipeline'!$AA:$AX,4,0)))</f>
        <v/>
      </c>
      <c r="G197" s="176" t="str">
        <f aca="false">IF((VLOOKUP($A197,'Detail Pipeline'!$AA:$AX,5,0))=0,"",(VLOOKUP($A197,'Detail Pipeline'!$AA:$AX,5,0)))</f>
        <v/>
      </c>
      <c r="H197" s="176" t="str">
        <f aca="false">IF((VLOOKUP($A197,'Detail Pipeline'!$AA:$AX,6,0))=0,"",(VLOOKUP($A197,'Detail Pipeline'!$AA:$AX,6,0)))</f>
        <v/>
      </c>
      <c r="I197" s="176" t="str">
        <f aca="false">IF((VLOOKUP($A197,'Detail Pipeline'!$AA:$AX,7,0))=0,"",(VLOOKUP($A197,'Detail Pipeline'!$AA:$AX,7,0)))</f>
        <v/>
      </c>
      <c r="J197" s="176" t="str">
        <f aca="false">IF((VLOOKUP($A197,'Detail Pipeline'!$AA:$AX,8,0))=0,"",(VLOOKUP($A197,'Detail Pipeline'!$AA:$AX,8,0)))</f>
        <v/>
      </c>
      <c r="K197" s="176" t="str">
        <f aca="false">IF((VLOOKUP($A197,'Detail Pipeline'!$AA:$AX,9,0))=0,"",(VLOOKUP($A197,'Detail Pipeline'!$AA:$AX,9,0)))</f>
        <v/>
      </c>
      <c r="L197" s="176" t="str">
        <f aca="false">IF((VLOOKUP($A197,'Detail Pipeline'!$AA:$AX,10,0))=0,"",(VLOOKUP($A197,'Detail Pipeline'!$AA:$AX,10,0)))</f>
        <v/>
      </c>
      <c r="M197" s="176" t="str">
        <f aca="false">IF((VLOOKUP($A197,'Detail Pipeline'!$AA:$AX,11,0))=0,"",(VLOOKUP($A197,'Detail Pipeline'!$AA:$AX,11,0)))</f>
        <v/>
      </c>
      <c r="N197" s="176" t="str">
        <f aca="false">IF((VLOOKUP($A197,'Detail Pipeline'!$AA:$AX,12,0))=0,"",(VLOOKUP($A197,'Detail Pipeline'!$AA:$AX,12,0)))</f>
        <v/>
      </c>
      <c r="O197" s="176" t="str">
        <f aca="false">IF((VLOOKUP($A197,'Detail Pipeline'!$AA:$AX,13,0))=0,"",(VLOOKUP($A197,'Detail Pipeline'!$AA:$AX,13,0)))</f>
        <v/>
      </c>
      <c r="P197" s="176" t="str">
        <f aca="false">IF((VLOOKUP($A197,'Detail Pipeline'!$AA:$AX,14,0))=0,"",(VLOOKUP($A197,'Detail Pipeline'!$AA:$AX,14,0)))</f>
        <v/>
      </c>
      <c r="Q197" s="176" t="str">
        <f aca="false">IF((VLOOKUP($A197,'Detail Pipeline'!$AA:$AX,15,0))=0,"",(VLOOKUP($A197,'Detail Pipeline'!$AA:$AX,15,0)))</f>
        <v/>
      </c>
      <c r="R197" s="176" t="str">
        <f aca="false">IF((VLOOKUP($A197,'Detail Pipeline'!$AA:$AX,16,0))=0,"",(VLOOKUP($A197,'Detail Pipeline'!$AA:$AX,16,0)))</f>
        <v/>
      </c>
      <c r="S197" s="176" t="str">
        <f aca="false">IF((VLOOKUP($A197,Contacts!$AA:$AX,5,0))=0,"",(VLOOKUP($A197,Contacts!$AA:$AX,5,0)))</f>
        <v/>
      </c>
      <c r="T197" s="176" t="str">
        <f aca="false">IF((VLOOKUP($A197,Contacts!$AA:$AX,6,0))=0,"",(VLOOKUP($A197,Contacts!$AA:$AX,6,0)))</f>
        <v/>
      </c>
      <c r="U197" s="176" t="str">
        <f aca="false">IF((VLOOKUP($A197,Contacts!$AA:$AX,7,0))=0,"",(VLOOKUP($A197,Contacts!$AA:$AX,7,0)))</f>
        <v/>
      </c>
      <c r="V197" s="176" t="str">
        <f aca="false">IF((VLOOKUP($A197,Contacts!$AA:$AX,8,0))=0,"",(VLOOKUP($A197,Contacts!$AA:$AX,8,0)))</f>
        <v/>
      </c>
      <c r="W197" s="176" t="str">
        <f aca="false">IF((VLOOKUP($A197,Contacts!$AA:$AX,9,0))=0,"",(VLOOKUP($A197,Contacts!$AA:$AX,9,0)))</f>
        <v/>
      </c>
      <c r="X197" s="176" t="str">
        <f aca="false">IF((VLOOKUP($A197,Contacts!$AA:$AX,10,0))=0,"",(VLOOKUP($A197,Contacts!$AA:$AX,10,0)))</f>
        <v/>
      </c>
      <c r="Y197" s="176" t="str">
        <f aca="false">IF((VLOOKUP($A197,Contacts!$AA:$AX,11,0))=0,"",(VLOOKUP($A197,Contacts!$AA:$AX,11,0)))</f>
        <v/>
      </c>
    </row>
    <row r="198" customFormat="false" ht="12.75" hidden="false" customHeight="false" outlineLevel="0" collapsed="false">
      <c r="A198" s="78" t="s">
        <v>1121</v>
      </c>
      <c r="B198" s="175" t="n">
        <f aca="false">'Detail Pipeline'!$AB$3</f>
        <v>37033.4099255787</v>
      </c>
      <c r="C198" s="175" t="str">
        <f aca="false">$C$178</f>
        <v>ENRON CREDIT</v>
      </c>
      <c r="D198" s="176" t="str">
        <f aca="false">IF((VLOOKUP($A198,'Detail Pipeline'!$AA:$AX,2,0))=0,"",(VLOOKUP($A198,'Detail Pipeline'!$AA:$AX,2,0)))</f>
        <v/>
      </c>
      <c r="E198" s="176" t="str">
        <f aca="false">IF((VLOOKUP($A198,'Detail Pipeline'!$AA:$AX,3,0))=0,"",(VLOOKUP($A198,'Detail Pipeline'!$AA:$AX,3,0)))</f>
        <v/>
      </c>
      <c r="F198" s="176" t="str">
        <f aca="false">IF((VLOOKUP($A198,'Detail Pipeline'!$AA:$AX,4,0))=0,"",(VLOOKUP($A198,'Detail Pipeline'!$AA:$AX,4,0)))</f>
        <v/>
      </c>
      <c r="G198" s="176" t="str">
        <f aca="false">IF((VLOOKUP($A198,'Detail Pipeline'!$AA:$AX,5,0))=0,"",(VLOOKUP($A198,'Detail Pipeline'!$AA:$AX,5,0)))</f>
        <v/>
      </c>
      <c r="H198" s="176" t="str">
        <f aca="false">IF((VLOOKUP($A198,'Detail Pipeline'!$AA:$AX,6,0))=0,"",(VLOOKUP($A198,'Detail Pipeline'!$AA:$AX,6,0)))</f>
        <v/>
      </c>
      <c r="I198" s="176" t="str">
        <f aca="false">IF((VLOOKUP($A198,'Detail Pipeline'!$AA:$AX,7,0))=0,"",(VLOOKUP($A198,'Detail Pipeline'!$AA:$AX,7,0)))</f>
        <v/>
      </c>
      <c r="J198" s="176" t="str">
        <f aca="false">IF((VLOOKUP($A198,'Detail Pipeline'!$AA:$AX,8,0))=0,"",(VLOOKUP($A198,'Detail Pipeline'!$AA:$AX,8,0)))</f>
        <v/>
      </c>
      <c r="K198" s="176" t="str">
        <f aca="false">IF((VLOOKUP($A198,'Detail Pipeline'!$AA:$AX,9,0))=0,"",(VLOOKUP($A198,'Detail Pipeline'!$AA:$AX,9,0)))</f>
        <v/>
      </c>
      <c r="L198" s="176" t="str">
        <f aca="false">IF((VLOOKUP($A198,'Detail Pipeline'!$AA:$AX,10,0))=0,"",(VLOOKUP($A198,'Detail Pipeline'!$AA:$AX,10,0)))</f>
        <v/>
      </c>
      <c r="M198" s="176" t="str">
        <f aca="false">IF((VLOOKUP($A198,'Detail Pipeline'!$AA:$AX,11,0))=0,"",(VLOOKUP($A198,'Detail Pipeline'!$AA:$AX,11,0)))</f>
        <v/>
      </c>
      <c r="N198" s="176" t="str">
        <f aca="false">IF((VLOOKUP($A198,'Detail Pipeline'!$AA:$AX,12,0))=0,"",(VLOOKUP($A198,'Detail Pipeline'!$AA:$AX,12,0)))</f>
        <v/>
      </c>
      <c r="O198" s="176" t="str">
        <f aca="false">IF((VLOOKUP($A198,'Detail Pipeline'!$AA:$AX,13,0))=0,"",(VLOOKUP($A198,'Detail Pipeline'!$AA:$AX,13,0)))</f>
        <v/>
      </c>
      <c r="P198" s="176" t="str">
        <f aca="false">IF((VLOOKUP($A198,'Detail Pipeline'!$AA:$AX,14,0))=0,"",(VLOOKUP($A198,'Detail Pipeline'!$AA:$AX,14,0)))</f>
        <v/>
      </c>
      <c r="Q198" s="176" t="str">
        <f aca="false">IF((VLOOKUP($A198,'Detail Pipeline'!$AA:$AX,15,0))=0,"",(VLOOKUP($A198,'Detail Pipeline'!$AA:$AX,15,0)))</f>
        <v/>
      </c>
      <c r="R198" s="176" t="str">
        <f aca="false">IF((VLOOKUP($A198,'Detail Pipeline'!$AA:$AX,16,0))=0,"",(VLOOKUP($A198,'Detail Pipeline'!$AA:$AX,16,0)))</f>
        <v/>
      </c>
      <c r="S198" s="176" t="str">
        <f aca="false">IF((VLOOKUP($A198,Contacts!$AA:$AX,5,0))=0,"",(VLOOKUP($A198,Contacts!$AA:$AX,5,0)))</f>
        <v/>
      </c>
      <c r="T198" s="176" t="str">
        <f aca="false">IF((VLOOKUP($A198,Contacts!$AA:$AX,6,0))=0,"",(VLOOKUP($A198,Contacts!$AA:$AX,6,0)))</f>
        <v/>
      </c>
      <c r="U198" s="176" t="str">
        <f aca="false">IF((VLOOKUP($A198,Contacts!$AA:$AX,7,0))=0,"",(VLOOKUP($A198,Contacts!$AA:$AX,7,0)))</f>
        <v/>
      </c>
      <c r="V198" s="176" t="str">
        <f aca="false">IF((VLOOKUP($A198,Contacts!$AA:$AX,8,0))=0,"",(VLOOKUP($A198,Contacts!$AA:$AX,8,0)))</f>
        <v/>
      </c>
      <c r="W198" s="176" t="str">
        <f aca="false">IF((VLOOKUP($A198,Contacts!$AA:$AX,9,0))=0,"",(VLOOKUP($A198,Contacts!$AA:$AX,9,0)))</f>
        <v/>
      </c>
      <c r="X198" s="176" t="str">
        <f aca="false">IF((VLOOKUP($A198,Contacts!$AA:$AX,10,0))=0,"",(VLOOKUP($A198,Contacts!$AA:$AX,10,0)))</f>
        <v/>
      </c>
      <c r="Y198" s="176" t="str">
        <f aca="false">IF((VLOOKUP($A198,Contacts!$AA:$AX,11,0))=0,"",(VLOOKUP($A198,Contacts!$AA:$AX,11,0)))</f>
        <v/>
      </c>
    </row>
    <row r="199" customFormat="false" ht="12.75" hidden="false" customHeight="false" outlineLevel="0" collapsed="false">
      <c r="A199" s="78" t="s">
        <v>1122</v>
      </c>
      <c r="B199" s="175" t="n">
        <f aca="false">'Detail Pipeline'!$AB$3</f>
        <v>37033.4099255787</v>
      </c>
      <c r="C199" s="175" t="str">
        <f aca="false">$C$178</f>
        <v>ENRON CREDIT</v>
      </c>
      <c r="D199" s="176" t="str">
        <f aca="false">IF((VLOOKUP($A199,'Detail Pipeline'!$AA:$AX,2,0))=0,"",(VLOOKUP($A199,'Detail Pipeline'!$AA:$AX,2,0)))</f>
        <v/>
      </c>
      <c r="E199" s="176" t="str">
        <f aca="false">IF((VLOOKUP($A199,'Detail Pipeline'!$AA:$AX,3,0))=0,"",(VLOOKUP($A199,'Detail Pipeline'!$AA:$AX,3,0)))</f>
        <v/>
      </c>
      <c r="F199" s="176" t="str">
        <f aca="false">IF((VLOOKUP($A199,'Detail Pipeline'!$AA:$AX,4,0))=0,"",(VLOOKUP($A199,'Detail Pipeline'!$AA:$AX,4,0)))</f>
        <v/>
      </c>
      <c r="G199" s="176" t="str">
        <f aca="false">IF((VLOOKUP($A199,'Detail Pipeline'!$AA:$AX,5,0))=0,"",(VLOOKUP($A199,'Detail Pipeline'!$AA:$AX,5,0)))</f>
        <v/>
      </c>
      <c r="H199" s="176" t="str">
        <f aca="false">IF((VLOOKUP($A199,'Detail Pipeline'!$AA:$AX,6,0))=0,"",(VLOOKUP($A199,'Detail Pipeline'!$AA:$AX,6,0)))</f>
        <v/>
      </c>
      <c r="I199" s="176" t="str">
        <f aca="false">IF((VLOOKUP($A199,'Detail Pipeline'!$AA:$AX,7,0))=0,"",(VLOOKUP($A199,'Detail Pipeline'!$AA:$AX,7,0)))</f>
        <v/>
      </c>
      <c r="J199" s="176" t="str">
        <f aca="false">IF((VLOOKUP($A199,'Detail Pipeline'!$AA:$AX,8,0))=0,"",(VLOOKUP($A199,'Detail Pipeline'!$AA:$AX,8,0)))</f>
        <v/>
      </c>
      <c r="K199" s="176" t="str">
        <f aca="false">IF((VLOOKUP($A199,'Detail Pipeline'!$AA:$AX,9,0))=0,"",(VLOOKUP($A199,'Detail Pipeline'!$AA:$AX,9,0)))</f>
        <v/>
      </c>
      <c r="L199" s="176" t="str">
        <f aca="false">IF((VLOOKUP($A199,'Detail Pipeline'!$AA:$AX,10,0))=0,"",(VLOOKUP($A199,'Detail Pipeline'!$AA:$AX,10,0)))</f>
        <v/>
      </c>
      <c r="M199" s="176" t="str">
        <f aca="false">IF((VLOOKUP($A199,'Detail Pipeline'!$AA:$AX,11,0))=0,"",(VLOOKUP($A199,'Detail Pipeline'!$AA:$AX,11,0)))</f>
        <v/>
      </c>
      <c r="N199" s="176" t="str">
        <f aca="false">IF((VLOOKUP($A199,'Detail Pipeline'!$AA:$AX,12,0))=0,"",(VLOOKUP($A199,'Detail Pipeline'!$AA:$AX,12,0)))</f>
        <v/>
      </c>
      <c r="O199" s="176" t="str">
        <f aca="false">IF((VLOOKUP($A199,'Detail Pipeline'!$AA:$AX,13,0))=0,"",(VLOOKUP($A199,'Detail Pipeline'!$AA:$AX,13,0)))</f>
        <v/>
      </c>
      <c r="P199" s="176" t="str">
        <f aca="false">IF((VLOOKUP($A199,'Detail Pipeline'!$AA:$AX,14,0))=0,"",(VLOOKUP($A199,'Detail Pipeline'!$AA:$AX,14,0)))</f>
        <v/>
      </c>
      <c r="Q199" s="176" t="str">
        <f aca="false">IF((VLOOKUP($A199,'Detail Pipeline'!$AA:$AX,15,0))=0,"",(VLOOKUP($A199,'Detail Pipeline'!$AA:$AX,15,0)))</f>
        <v/>
      </c>
      <c r="R199" s="176" t="str">
        <f aca="false">IF((VLOOKUP($A199,'Detail Pipeline'!$AA:$AX,16,0))=0,"",(VLOOKUP($A199,'Detail Pipeline'!$AA:$AX,16,0)))</f>
        <v/>
      </c>
      <c r="S199" s="176" t="str">
        <f aca="false">IF((VLOOKUP($A199,Contacts!$AA:$AX,5,0))=0,"",(VLOOKUP($A199,Contacts!$AA:$AX,5,0)))</f>
        <v/>
      </c>
      <c r="T199" s="176" t="str">
        <f aca="false">IF((VLOOKUP($A199,Contacts!$AA:$AX,6,0))=0,"",(VLOOKUP($A199,Contacts!$AA:$AX,6,0)))</f>
        <v/>
      </c>
      <c r="U199" s="176" t="str">
        <f aca="false">IF((VLOOKUP($A199,Contacts!$AA:$AX,7,0))=0,"",(VLOOKUP($A199,Contacts!$AA:$AX,7,0)))</f>
        <v/>
      </c>
      <c r="V199" s="176" t="str">
        <f aca="false">IF((VLOOKUP($A199,Contacts!$AA:$AX,8,0))=0,"",(VLOOKUP($A199,Contacts!$AA:$AX,8,0)))</f>
        <v/>
      </c>
      <c r="W199" s="176" t="str">
        <f aca="false">IF((VLOOKUP($A199,Contacts!$AA:$AX,9,0))=0,"",(VLOOKUP($A199,Contacts!$AA:$AX,9,0)))</f>
        <v/>
      </c>
      <c r="X199" s="176" t="str">
        <f aca="false">IF((VLOOKUP($A199,Contacts!$AA:$AX,10,0))=0,"",(VLOOKUP($A199,Contacts!$AA:$AX,10,0)))</f>
        <v/>
      </c>
      <c r="Y199" s="176" t="str">
        <f aca="false">IF((VLOOKUP($A199,Contacts!$AA:$AX,11,0))=0,"",(VLOOKUP($A199,Contacts!$AA:$AX,11,0)))</f>
        <v/>
      </c>
    </row>
    <row r="200" customFormat="false" ht="12.75" hidden="false" customHeight="false" outlineLevel="0" collapsed="false">
      <c r="A200" s="78" t="s">
        <v>1124</v>
      </c>
      <c r="B200" s="179" t="n">
        <f aca="false">'Detail Pipeline'!$AB$3</f>
        <v>37033.4099255787</v>
      </c>
      <c r="C200" s="180" t="str">
        <f aca="false">IF((VLOOKUP($A200,'Detail Pipeline'!$AA:$AX,2,0))=0,"",(VLOOKUP($A200,'Detail Pipeline'!$AA:$AX,2,0)))</f>
        <v>STRUCTURED FINANCE</v>
      </c>
      <c r="D200" s="6"/>
      <c r="E200" s="176" t="str">
        <f aca="false">IF((VLOOKUP($A200,'Detail Pipeline'!$AA:$AX,3,0))=0,"",(VLOOKUP($A200,'Detail Pipeline'!$AA:$AX,3,0)))</f>
        <v/>
      </c>
      <c r="F200" s="176" t="str">
        <f aca="false">IF((VLOOKUP($A200,'Detail Pipeline'!$AA:$AX,4,0))=0,"",(VLOOKUP($A200,'Detail Pipeline'!$AA:$AX,4,0)))</f>
        <v/>
      </c>
      <c r="G200" s="176" t="str">
        <f aca="false">IF((VLOOKUP($A200,'Detail Pipeline'!$AA:$AX,5,0))=0,"",(VLOOKUP($A200,'Detail Pipeline'!$AA:$AX,5,0)))</f>
        <v/>
      </c>
      <c r="H200" s="176" t="str">
        <f aca="false">IF((VLOOKUP($A200,'Detail Pipeline'!$AA:$AX,6,0))=0,"",(VLOOKUP($A200,'Detail Pipeline'!$AA:$AX,6,0)))</f>
        <v/>
      </c>
      <c r="I200" s="176" t="str">
        <f aca="false">IF((VLOOKUP($A200,'Detail Pipeline'!$AA:$AX,7,0))=0,"",(VLOOKUP($A200,'Detail Pipeline'!$AA:$AX,7,0)))</f>
        <v/>
      </c>
      <c r="J200" s="176" t="str">
        <f aca="false">IF((VLOOKUP($A200,'Detail Pipeline'!$AA:$AX,8,0))=0,"",(VLOOKUP($A200,'Detail Pipeline'!$AA:$AX,8,0)))</f>
        <v/>
      </c>
      <c r="K200" s="176" t="str">
        <f aca="false">IF((VLOOKUP($A200,'Detail Pipeline'!$AA:$AX,9,0))=0,"",(VLOOKUP($A200,'Detail Pipeline'!$AA:$AX,9,0)))</f>
        <v/>
      </c>
      <c r="L200" s="176" t="str">
        <f aca="false">IF((VLOOKUP($A200,'Detail Pipeline'!$AA:$AX,10,0))=0,"",(VLOOKUP($A200,'Detail Pipeline'!$AA:$AX,10,0)))</f>
        <v/>
      </c>
      <c r="M200" s="176" t="str">
        <f aca="false">IF((VLOOKUP($A200,'Detail Pipeline'!$AA:$AX,11,0))=0,"",(VLOOKUP($A200,'Detail Pipeline'!$AA:$AX,11,0)))</f>
        <v/>
      </c>
      <c r="N200" s="176" t="str">
        <f aca="false">IF((VLOOKUP($A200,'Detail Pipeline'!$AA:$AX,12,0))=0,"",(VLOOKUP($A200,'Detail Pipeline'!$AA:$AX,12,0)))</f>
        <v/>
      </c>
      <c r="O200" s="176" t="str">
        <f aca="false">IF((VLOOKUP($A200,'Detail Pipeline'!$AA:$AX,13,0))=0,"",(VLOOKUP($A200,'Detail Pipeline'!$AA:$AX,13,0)))</f>
        <v/>
      </c>
      <c r="P200" s="176" t="str">
        <f aca="false">IF((VLOOKUP($A200,'Detail Pipeline'!$AA:$AX,14,0))=0,"",(VLOOKUP($A200,'Detail Pipeline'!$AA:$AX,14,0)))</f>
        <v/>
      </c>
      <c r="Q200" s="176" t="str">
        <f aca="false">IF((VLOOKUP($A200,'Detail Pipeline'!$AA:$AX,15,0))=0,"",(VLOOKUP($A200,'Detail Pipeline'!$AA:$AX,15,0)))</f>
        <v/>
      </c>
      <c r="R200" s="176" t="str">
        <f aca="false">IF((VLOOKUP($A200,'Detail Pipeline'!$AA:$AX,16,0))=0,"",(VLOOKUP($A200,'Detail Pipeline'!$AA:$AX,16,0)))</f>
        <v/>
      </c>
      <c r="S200" s="176" t="str">
        <f aca="false">IF((VLOOKUP($A200,Contacts!$AA:$AX,5,0))=0,"",(VLOOKUP($A200,Contacts!$AA:$AX,5,0)))</f>
        <v/>
      </c>
      <c r="T200" s="176" t="str">
        <f aca="false">IF((VLOOKUP($A200,Contacts!$AA:$AX,6,0))=0,"",(VLOOKUP($A200,Contacts!$AA:$AX,6,0)))</f>
        <v/>
      </c>
      <c r="U200" s="176" t="str">
        <f aca="false">IF((VLOOKUP($A200,Contacts!$AA:$AX,7,0))=0,"",(VLOOKUP($A200,Contacts!$AA:$AX,7,0)))</f>
        <v/>
      </c>
      <c r="V200" s="176" t="str">
        <f aca="false">IF((VLOOKUP($A200,Contacts!$AA:$AX,8,0))=0,"",(VLOOKUP($A200,Contacts!$AA:$AX,8,0)))</f>
        <v/>
      </c>
      <c r="W200" s="176" t="str">
        <f aca="false">IF((VLOOKUP($A200,Contacts!$AA:$AX,9,0))=0,"",(VLOOKUP($A200,Contacts!$AA:$AX,9,0)))</f>
        <v/>
      </c>
      <c r="X200" s="176" t="str">
        <f aca="false">IF((VLOOKUP($A200,Contacts!$AA:$AX,10,0))=0,"",(VLOOKUP($A200,Contacts!$AA:$AX,10,0)))</f>
        <v/>
      </c>
      <c r="Y200" s="176" t="str">
        <f aca="false">IF((VLOOKUP($A200,Contacts!$AA:$AX,11,0))=0,"",(VLOOKUP($A200,Contacts!$AA:$AX,11,0)))</f>
        <v/>
      </c>
    </row>
    <row r="201" customFormat="false" ht="12.75" hidden="false" customHeight="false" outlineLevel="0" collapsed="false">
      <c r="A201" s="78" t="s">
        <v>1172</v>
      </c>
      <c r="B201" s="175" t="n">
        <f aca="false">'Detail Pipeline'!$AB$3</f>
        <v>37033.4099255787</v>
      </c>
      <c r="C201" s="175" t="str">
        <f aca="false">$C$200</f>
        <v>STRUCTURED FINANCE</v>
      </c>
      <c r="D201" s="176" t="str">
        <f aca="false">IF((VLOOKUP($A201,'Detail Pipeline'!$AA:$AX,2,0))=0,"",(VLOOKUP($A201,'Detail Pipeline'!$AA:$AX,2,0)))</f>
        <v/>
      </c>
      <c r="E201" s="176" t="str">
        <f aca="false">IF((VLOOKUP($A201,'Detail Pipeline'!$AA:$AX,3,0))=0,"",(VLOOKUP($A201,'Detail Pipeline'!$AA:$AX,3,0)))</f>
        <v/>
      </c>
      <c r="F201" s="176" t="str">
        <f aca="false">IF((VLOOKUP($A201,'Detail Pipeline'!$AA:$AX,4,0))=0,"",(VLOOKUP($A201,'Detail Pipeline'!$AA:$AX,4,0)))</f>
        <v/>
      </c>
      <c r="G201" s="176" t="str">
        <f aca="false">IF((VLOOKUP($A201,'Detail Pipeline'!$AA:$AX,5,0))=0,"",(VLOOKUP($A201,'Detail Pipeline'!$AA:$AX,5,0)))</f>
        <v/>
      </c>
      <c r="H201" s="176" t="str">
        <f aca="false">IF((VLOOKUP($A201,'Detail Pipeline'!$AA:$AX,6,0))=0,"",(VLOOKUP($A201,'Detail Pipeline'!$AA:$AX,6,0)))</f>
        <v/>
      </c>
      <c r="I201" s="176" t="str">
        <f aca="false">IF((VLOOKUP($A201,'Detail Pipeline'!$AA:$AX,7,0))=0,"",(VLOOKUP($A201,'Detail Pipeline'!$AA:$AX,7,0)))</f>
        <v/>
      </c>
      <c r="J201" s="176" t="str">
        <f aca="false">IF((VLOOKUP($A201,'Detail Pipeline'!$AA:$AX,8,0))=0,"",(VLOOKUP($A201,'Detail Pipeline'!$AA:$AX,8,0)))</f>
        <v/>
      </c>
      <c r="K201" s="176" t="str">
        <f aca="false">IF((VLOOKUP($A201,'Detail Pipeline'!$AA:$AX,9,0))=0,"",(VLOOKUP($A201,'Detail Pipeline'!$AA:$AX,9,0)))</f>
        <v/>
      </c>
      <c r="L201" s="176" t="str">
        <f aca="false">IF((VLOOKUP($A201,'Detail Pipeline'!$AA:$AX,10,0))=0,"",(VLOOKUP($A201,'Detail Pipeline'!$AA:$AX,10,0)))</f>
        <v/>
      </c>
      <c r="M201" s="176" t="str">
        <f aca="false">IF((VLOOKUP($A201,'Detail Pipeline'!$AA:$AX,11,0))=0,"",(VLOOKUP($A201,'Detail Pipeline'!$AA:$AX,11,0)))</f>
        <v/>
      </c>
      <c r="N201" s="176" t="str">
        <f aca="false">IF((VLOOKUP($A201,'Detail Pipeline'!$AA:$AX,12,0))=0,"",(VLOOKUP($A201,'Detail Pipeline'!$AA:$AX,12,0)))</f>
        <v/>
      </c>
      <c r="O201" s="176" t="str">
        <f aca="false">IF((VLOOKUP($A201,'Detail Pipeline'!$AA:$AX,13,0))=0,"",(VLOOKUP($A201,'Detail Pipeline'!$AA:$AX,13,0)))</f>
        <v/>
      </c>
      <c r="P201" s="176" t="str">
        <f aca="false">IF((VLOOKUP($A201,'Detail Pipeline'!$AA:$AX,14,0))=0,"",(VLOOKUP($A201,'Detail Pipeline'!$AA:$AX,14,0)))</f>
        <v/>
      </c>
      <c r="Q201" s="176" t="str">
        <f aca="false">IF((VLOOKUP($A201,'Detail Pipeline'!$AA:$AX,15,0))=0,"",(VLOOKUP($A201,'Detail Pipeline'!$AA:$AX,15,0)))</f>
        <v/>
      </c>
      <c r="R201" s="176" t="str">
        <f aca="false">IF((VLOOKUP($A201,'Detail Pipeline'!$AA:$AX,16,0))=0,"",(VLOOKUP($A201,'Detail Pipeline'!$AA:$AX,16,0)))</f>
        <v/>
      </c>
      <c r="S201" s="176" t="str">
        <f aca="false">IF((VLOOKUP($A201,Contacts!$AA:$AX,5,0))=0,"",(VLOOKUP($A201,Contacts!$AA:$AX,5,0)))</f>
        <v/>
      </c>
      <c r="T201" s="176" t="str">
        <f aca="false">IF((VLOOKUP($A201,Contacts!$AA:$AX,6,0))=0,"",(VLOOKUP($A201,Contacts!$AA:$AX,6,0)))</f>
        <v/>
      </c>
      <c r="U201" s="176" t="str">
        <f aca="false">IF((VLOOKUP($A201,Contacts!$AA:$AX,7,0))=0,"",(VLOOKUP($A201,Contacts!$AA:$AX,7,0)))</f>
        <v/>
      </c>
      <c r="V201" s="176" t="str">
        <f aca="false">IF((VLOOKUP($A201,Contacts!$AA:$AX,8,0))=0,"",(VLOOKUP($A201,Contacts!$AA:$AX,8,0)))</f>
        <v/>
      </c>
      <c r="W201" s="176" t="str">
        <f aca="false">IF((VLOOKUP($A201,Contacts!$AA:$AX,9,0))=0,"",(VLOOKUP($A201,Contacts!$AA:$AX,9,0)))</f>
        <v/>
      </c>
      <c r="X201" s="176" t="str">
        <f aca="false">IF((VLOOKUP($A201,Contacts!$AA:$AX,10,0))=0,"",(VLOOKUP($A201,Contacts!$AA:$AX,10,0)))</f>
        <v/>
      </c>
      <c r="Y201" s="176" t="str">
        <f aca="false">IF((VLOOKUP($A201,Contacts!$AA:$AX,11,0))=0,"",(VLOOKUP($A201,Contacts!$AA:$AX,11,0)))</f>
        <v/>
      </c>
    </row>
    <row r="202" customFormat="false" ht="12.75" hidden="false" customHeight="false" outlineLevel="0" collapsed="false">
      <c r="A202" s="78" t="s">
        <v>1173</v>
      </c>
      <c r="B202" s="175" t="n">
        <f aca="false">'Detail Pipeline'!$AB$3</f>
        <v>37033.4099255787</v>
      </c>
      <c r="C202" s="175" t="str">
        <f aca="false">$C$200</f>
        <v>STRUCTURED FINANCE</v>
      </c>
      <c r="D202" s="176" t="str">
        <f aca="false">IF((VLOOKUP($A202,'Detail Pipeline'!$AA:$AX,2,0))=0,"",(VLOOKUP($A202,'Detail Pipeline'!$AA:$AX,2,0)))</f>
        <v/>
      </c>
      <c r="E202" s="176" t="str">
        <f aca="false">IF((VLOOKUP($A202,'Detail Pipeline'!$AA:$AX,3,0))=0,"",(VLOOKUP($A202,'Detail Pipeline'!$AA:$AX,3,0)))</f>
        <v/>
      </c>
      <c r="F202" s="176" t="str">
        <f aca="false">IF((VLOOKUP($A202,'Detail Pipeline'!$AA:$AX,4,0))=0,"",(VLOOKUP($A202,'Detail Pipeline'!$AA:$AX,4,0)))</f>
        <v/>
      </c>
      <c r="G202" s="176" t="str">
        <f aca="false">IF((VLOOKUP($A202,'Detail Pipeline'!$AA:$AX,5,0))=0,"",(VLOOKUP($A202,'Detail Pipeline'!$AA:$AX,5,0)))</f>
        <v/>
      </c>
      <c r="H202" s="176" t="str">
        <f aca="false">IF((VLOOKUP($A202,'Detail Pipeline'!$AA:$AX,6,0))=0,"",(VLOOKUP($A202,'Detail Pipeline'!$AA:$AX,6,0)))</f>
        <v/>
      </c>
      <c r="I202" s="176" t="str">
        <f aca="false">IF((VLOOKUP($A202,'Detail Pipeline'!$AA:$AX,7,0))=0,"",(VLOOKUP($A202,'Detail Pipeline'!$AA:$AX,7,0)))</f>
        <v/>
      </c>
      <c r="J202" s="176" t="str">
        <f aca="false">IF((VLOOKUP($A202,'Detail Pipeline'!$AA:$AX,8,0))=0,"",(VLOOKUP($A202,'Detail Pipeline'!$AA:$AX,8,0)))</f>
        <v/>
      </c>
      <c r="K202" s="176" t="str">
        <f aca="false">IF((VLOOKUP($A202,'Detail Pipeline'!$AA:$AX,9,0))=0,"",(VLOOKUP($A202,'Detail Pipeline'!$AA:$AX,9,0)))</f>
        <v/>
      </c>
      <c r="L202" s="176" t="str">
        <f aca="false">IF((VLOOKUP($A202,'Detail Pipeline'!$AA:$AX,10,0))=0,"",(VLOOKUP($A202,'Detail Pipeline'!$AA:$AX,10,0)))</f>
        <v/>
      </c>
      <c r="M202" s="176" t="str">
        <f aca="false">IF((VLOOKUP($A202,'Detail Pipeline'!$AA:$AX,11,0))=0,"",(VLOOKUP($A202,'Detail Pipeline'!$AA:$AX,11,0)))</f>
        <v/>
      </c>
      <c r="N202" s="176" t="str">
        <f aca="false">IF((VLOOKUP($A202,'Detail Pipeline'!$AA:$AX,12,0))=0,"",(VLOOKUP($A202,'Detail Pipeline'!$AA:$AX,12,0)))</f>
        <v/>
      </c>
      <c r="O202" s="176" t="str">
        <f aca="false">IF((VLOOKUP($A202,'Detail Pipeline'!$AA:$AX,13,0))=0,"",(VLOOKUP($A202,'Detail Pipeline'!$AA:$AX,13,0)))</f>
        <v/>
      </c>
      <c r="P202" s="176" t="str">
        <f aca="false">IF((VLOOKUP($A202,'Detail Pipeline'!$AA:$AX,14,0))=0,"",(VLOOKUP($A202,'Detail Pipeline'!$AA:$AX,14,0)))</f>
        <v/>
      </c>
      <c r="Q202" s="176" t="str">
        <f aca="false">IF((VLOOKUP($A202,'Detail Pipeline'!$AA:$AX,15,0))=0,"",(VLOOKUP($A202,'Detail Pipeline'!$AA:$AX,15,0)))</f>
        <v/>
      </c>
      <c r="R202" s="176" t="str">
        <f aca="false">IF((VLOOKUP($A202,'Detail Pipeline'!$AA:$AX,16,0))=0,"",(VLOOKUP($A202,'Detail Pipeline'!$AA:$AX,16,0)))</f>
        <v/>
      </c>
      <c r="S202" s="176" t="str">
        <f aca="false">IF((VLOOKUP($A202,Contacts!$AA:$AX,5,0))=0,"",(VLOOKUP($A202,Contacts!$AA:$AX,5,0)))</f>
        <v/>
      </c>
      <c r="T202" s="176" t="str">
        <f aca="false">IF((VLOOKUP($A202,Contacts!$AA:$AX,6,0))=0,"",(VLOOKUP($A202,Contacts!$AA:$AX,6,0)))</f>
        <v/>
      </c>
      <c r="U202" s="176" t="str">
        <f aca="false">IF((VLOOKUP($A202,Contacts!$AA:$AX,7,0))=0,"",(VLOOKUP($A202,Contacts!$AA:$AX,7,0)))</f>
        <v/>
      </c>
      <c r="V202" s="176" t="str">
        <f aca="false">IF((VLOOKUP($A202,Contacts!$AA:$AX,8,0))=0,"",(VLOOKUP($A202,Contacts!$AA:$AX,8,0)))</f>
        <v/>
      </c>
      <c r="W202" s="176" t="str">
        <f aca="false">IF((VLOOKUP($A202,Contacts!$AA:$AX,9,0))=0,"",(VLOOKUP($A202,Contacts!$AA:$AX,9,0)))</f>
        <v/>
      </c>
      <c r="X202" s="176" t="str">
        <f aca="false">IF((VLOOKUP($A202,Contacts!$AA:$AX,10,0))=0,"",(VLOOKUP($A202,Contacts!$AA:$AX,10,0)))</f>
        <v/>
      </c>
      <c r="Y202" s="176" t="str">
        <f aca="false">IF((VLOOKUP($A202,Contacts!$AA:$AX,11,0))=0,"",(VLOOKUP($A202,Contacts!$AA:$AX,11,0)))</f>
        <v/>
      </c>
    </row>
    <row r="203" customFormat="false" ht="12.75" hidden="false" customHeight="false" outlineLevel="0" collapsed="false">
      <c r="A203" s="22" t="s">
        <v>1174</v>
      </c>
      <c r="B203" s="175" t="n">
        <f aca="false">'Detail Pipeline'!$AB$3</f>
        <v>37033.4099255787</v>
      </c>
      <c r="C203" s="175" t="str">
        <f aca="false">$C$200</f>
        <v>STRUCTURED FINANCE</v>
      </c>
      <c r="D203" s="176" t="str">
        <f aca="false">IF((VLOOKUP($A203,'Detail Pipeline'!$AA:$AX,2,0))=0,"",(VLOOKUP($A203,'Detail Pipeline'!$AA:$AX,2,0)))</f>
        <v/>
      </c>
      <c r="E203" s="176" t="str">
        <f aca="false">IF((VLOOKUP($A203,'Detail Pipeline'!$AA:$AX,3,0))=0,"",(VLOOKUP($A203,'Detail Pipeline'!$AA:$AX,3,0)))</f>
        <v/>
      </c>
      <c r="F203" s="176" t="str">
        <f aca="false">IF((VLOOKUP($A203,'Detail Pipeline'!$AA:$AX,4,0))=0,"",(VLOOKUP($A203,'Detail Pipeline'!$AA:$AX,4,0)))</f>
        <v/>
      </c>
      <c r="G203" s="176" t="str">
        <f aca="false">IF((VLOOKUP($A203,'Detail Pipeline'!$AA:$AX,5,0))=0,"",(VLOOKUP($A203,'Detail Pipeline'!$AA:$AX,5,0)))</f>
        <v/>
      </c>
      <c r="H203" s="176" t="str">
        <f aca="false">IF((VLOOKUP($A203,'Detail Pipeline'!$AA:$AX,6,0))=0,"",(VLOOKUP($A203,'Detail Pipeline'!$AA:$AX,6,0)))</f>
        <v/>
      </c>
      <c r="I203" s="176" t="str">
        <f aca="false">IF((VLOOKUP($A203,'Detail Pipeline'!$AA:$AX,7,0))=0,"",(VLOOKUP($A203,'Detail Pipeline'!$AA:$AX,7,0)))</f>
        <v/>
      </c>
      <c r="J203" s="176" t="str">
        <f aca="false">IF((VLOOKUP($A203,'Detail Pipeline'!$AA:$AX,8,0))=0,"",(VLOOKUP($A203,'Detail Pipeline'!$AA:$AX,8,0)))</f>
        <v/>
      </c>
      <c r="K203" s="176" t="str">
        <f aca="false">IF((VLOOKUP($A203,'Detail Pipeline'!$AA:$AX,9,0))=0,"",(VLOOKUP($A203,'Detail Pipeline'!$AA:$AX,9,0)))</f>
        <v/>
      </c>
      <c r="L203" s="176" t="str">
        <f aca="false">IF((VLOOKUP($A203,'Detail Pipeline'!$AA:$AX,10,0))=0,"",(VLOOKUP($A203,'Detail Pipeline'!$AA:$AX,10,0)))</f>
        <v/>
      </c>
      <c r="M203" s="176" t="str">
        <f aca="false">IF((VLOOKUP($A203,'Detail Pipeline'!$AA:$AX,11,0))=0,"",(VLOOKUP($A203,'Detail Pipeline'!$AA:$AX,11,0)))</f>
        <v/>
      </c>
      <c r="N203" s="176" t="str">
        <f aca="false">IF((VLOOKUP($A203,'Detail Pipeline'!$AA:$AX,12,0))=0,"",(VLOOKUP($A203,'Detail Pipeline'!$AA:$AX,12,0)))</f>
        <v/>
      </c>
      <c r="O203" s="176" t="str">
        <f aca="false">IF((VLOOKUP($A203,'Detail Pipeline'!$AA:$AX,13,0))=0,"",(VLOOKUP($A203,'Detail Pipeline'!$AA:$AX,13,0)))</f>
        <v/>
      </c>
      <c r="P203" s="176" t="str">
        <f aca="false">IF((VLOOKUP($A203,'Detail Pipeline'!$AA:$AX,14,0))=0,"",(VLOOKUP($A203,'Detail Pipeline'!$AA:$AX,14,0)))</f>
        <v/>
      </c>
      <c r="Q203" s="176" t="str">
        <f aca="false">IF((VLOOKUP($A203,'Detail Pipeline'!$AA:$AX,15,0))=0,"",(VLOOKUP($A203,'Detail Pipeline'!$AA:$AX,15,0)))</f>
        <v/>
      </c>
      <c r="R203" s="176" t="str">
        <f aca="false">IF((VLOOKUP($A203,'Detail Pipeline'!$AA:$AX,16,0))=0,"",(VLOOKUP($A203,'Detail Pipeline'!$AA:$AX,16,0)))</f>
        <v/>
      </c>
      <c r="S203" s="176" t="str">
        <f aca="false">IF((VLOOKUP($A203,Contacts!$AA:$AX,5,0))=0,"",(VLOOKUP($A203,Contacts!$AA:$AX,5,0)))</f>
        <v/>
      </c>
      <c r="T203" s="176" t="str">
        <f aca="false">IF((VLOOKUP($A203,Contacts!$AA:$AX,6,0))=0,"",(VLOOKUP($A203,Contacts!$AA:$AX,6,0)))</f>
        <v/>
      </c>
      <c r="U203" s="176" t="str">
        <f aca="false">IF((VLOOKUP($A203,Contacts!$AA:$AX,7,0))=0,"",(VLOOKUP($A203,Contacts!$AA:$AX,7,0)))</f>
        <v/>
      </c>
      <c r="V203" s="176" t="str">
        <f aca="false">IF((VLOOKUP($A203,Contacts!$AA:$AX,8,0))=0,"",(VLOOKUP($A203,Contacts!$AA:$AX,8,0)))</f>
        <v/>
      </c>
      <c r="W203" s="176" t="str">
        <f aca="false">IF((VLOOKUP($A203,Contacts!$AA:$AX,9,0))=0,"",(VLOOKUP($A203,Contacts!$AA:$AX,9,0)))</f>
        <v/>
      </c>
      <c r="X203" s="176" t="str">
        <f aca="false">IF((VLOOKUP($A203,Contacts!$AA:$AX,10,0))=0,"",(VLOOKUP($A203,Contacts!$AA:$AX,10,0)))</f>
        <v/>
      </c>
      <c r="Y203" s="176" t="str">
        <f aca="false">IF((VLOOKUP($A203,Contacts!$AA:$AX,11,0))=0,"",(VLOOKUP($A203,Contacts!$AA:$AX,11,0)))</f>
        <v/>
      </c>
    </row>
    <row r="204" customFormat="false" ht="12.75" hidden="false" customHeight="false" outlineLevel="0" collapsed="false">
      <c r="A204" s="6" t="s">
        <v>1175</v>
      </c>
      <c r="B204" s="175" t="n">
        <f aca="false">'Detail Pipeline'!$AB$3</f>
        <v>37033.4099255787</v>
      </c>
      <c r="C204" s="175" t="str">
        <f aca="false">$C$200</f>
        <v>STRUCTURED FINANCE</v>
      </c>
      <c r="D204" s="176" t="str">
        <f aca="false">IF((VLOOKUP($A204,'Detail Pipeline'!$AA:$AX,2,0))=0,"",(VLOOKUP($A204,'Detail Pipeline'!$AA:$AX,2,0)))</f>
        <v/>
      </c>
      <c r="E204" s="176" t="str">
        <f aca="false">IF((VLOOKUP($A204,'Detail Pipeline'!$AA:$AX,3,0))=0,"",(VLOOKUP($A204,'Detail Pipeline'!$AA:$AX,3,0)))</f>
        <v/>
      </c>
      <c r="F204" s="176" t="str">
        <f aca="false">IF((VLOOKUP($A204,'Detail Pipeline'!$AA:$AX,4,0))=0,"",(VLOOKUP($A204,'Detail Pipeline'!$AA:$AX,4,0)))</f>
        <v/>
      </c>
      <c r="G204" s="176" t="str">
        <f aca="false">IF((VLOOKUP($A204,'Detail Pipeline'!$AA:$AX,5,0))=0,"",(VLOOKUP($A204,'Detail Pipeline'!$AA:$AX,5,0)))</f>
        <v/>
      </c>
      <c r="H204" s="176" t="str">
        <f aca="false">IF((VLOOKUP($A204,'Detail Pipeline'!$AA:$AX,6,0))=0,"",(VLOOKUP($A204,'Detail Pipeline'!$AA:$AX,6,0)))</f>
        <v/>
      </c>
      <c r="I204" s="176" t="str">
        <f aca="false">IF((VLOOKUP($A204,'Detail Pipeline'!$AA:$AX,7,0))=0,"",(VLOOKUP($A204,'Detail Pipeline'!$AA:$AX,7,0)))</f>
        <v/>
      </c>
      <c r="J204" s="176" t="str">
        <f aca="false">IF((VLOOKUP($A204,'Detail Pipeline'!$AA:$AX,8,0))=0,"",(VLOOKUP($A204,'Detail Pipeline'!$AA:$AX,8,0)))</f>
        <v/>
      </c>
      <c r="K204" s="176" t="str">
        <f aca="false">IF((VLOOKUP($A204,'Detail Pipeline'!$AA:$AX,9,0))=0,"",(VLOOKUP($A204,'Detail Pipeline'!$AA:$AX,9,0)))</f>
        <v/>
      </c>
      <c r="L204" s="176" t="str">
        <f aca="false">IF((VLOOKUP($A204,'Detail Pipeline'!$AA:$AX,10,0))=0,"",(VLOOKUP($A204,'Detail Pipeline'!$AA:$AX,10,0)))</f>
        <v/>
      </c>
      <c r="M204" s="176" t="str">
        <f aca="false">IF((VLOOKUP($A204,'Detail Pipeline'!$AA:$AX,11,0))=0,"",(VLOOKUP($A204,'Detail Pipeline'!$AA:$AX,11,0)))</f>
        <v/>
      </c>
      <c r="N204" s="176" t="str">
        <f aca="false">IF((VLOOKUP($A204,'Detail Pipeline'!$AA:$AX,12,0))=0,"",(VLOOKUP($A204,'Detail Pipeline'!$AA:$AX,12,0)))</f>
        <v/>
      </c>
      <c r="O204" s="176" t="str">
        <f aca="false">IF((VLOOKUP($A204,'Detail Pipeline'!$AA:$AX,13,0))=0,"",(VLOOKUP($A204,'Detail Pipeline'!$AA:$AX,13,0)))</f>
        <v/>
      </c>
      <c r="P204" s="176" t="str">
        <f aca="false">IF((VLOOKUP($A204,'Detail Pipeline'!$AA:$AX,14,0))=0,"",(VLOOKUP($A204,'Detail Pipeline'!$AA:$AX,14,0)))</f>
        <v/>
      </c>
      <c r="Q204" s="176" t="str">
        <f aca="false">IF((VLOOKUP($A204,'Detail Pipeline'!$AA:$AX,15,0))=0,"",(VLOOKUP($A204,'Detail Pipeline'!$AA:$AX,15,0)))</f>
        <v/>
      </c>
      <c r="R204" s="176" t="str">
        <f aca="false">IF((VLOOKUP($A204,'Detail Pipeline'!$AA:$AX,16,0))=0,"",(VLOOKUP($A204,'Detail Pipeline'!$AA:$AX,16,0)))</f>
        <v/>
      </c>
      <c r="S204" s="176" t="str">
        <f aca="false">IF((VLOOKUP($A204,Contacts!$AA:$AX,5,0))=0,"",(VLOOKUP($A204,Contacts!$AA:$AX,5,0)))</f>
        <v/>
      </c>
      <c r="T204" s="176" t="str">
        <f aca="false">IF((VLOOKUP($A204,Contacts!$AA:$AX,6,0))=0,"",(VLOOKUP($A204,Contacts!$AA:$AX,6,0)))</f>
        <v/>
      </c>
      <c r="U204" s="176" t="str">
        <f aca="false">IF((VLOOKUP($A204,Contacts!$AA:$AX,7,0))=0,"",(VLOOKUP($A204,Contacts!$AA:$AX,7,0)))</f>
        <v/>
      </c>
      <c r="V204" s="176" t="str">
        <f aca="false">IF((VLOOKUP($A204,Contacts!$AA:$AX,8,0))=0,"",(VLOOKUP($A204,Contacts!$AA:$AX,8,0)))</f>
        <v/>
      </c>
      <c r="W204" s="176" t="str">
        <f aca="false">IF((VLOOKUP($A204,Contacts!$AA:$AX,9,0))=0,"",(VLOOKUP($A204,Contacts!$AA:$AX,9,0)))</f>
        <v/>
      </c>
      <c r="X204" s="176" t="str">
        <f aca="false">IF((VLOOKUP($A204,Contacts!$AA:$AX,10,0))=0,"",(VLOOKUP($A204,Contacts!$AA:$AX,10,0)))</f>
        <v/>
      </c>
      <c r="Y204" s="176" t="str">
        <f aca="false">IF((VLOOKUP($A204,Contacts!$AA:$AX,11,0))=0,"",(VLOOKUP($A204,Contacts!$AA:$AX,11,0)))</f>
        <v/>
      </c>
    </row>
    <row r="205" customFormat="false" ht="12.75" hidden="false" customHeight="false" outlineLevel="0" collapsed="false">
      <c r="A205" s="100" t="s">
        <v>1176</v>
      </c>
      <c r="B205" s="175" t="n">
        <f aca="false">'Detail Pipeline'!$AB$3</f>
        <v>37033.4099255787</v>
      </c>
      <c r="C205" s="175" t="str">
        <f aca="false">$C$200</f>
        <v>STRUCTURED FINANCE</v>
      </c>
      <c r="D205" s="176" t="str">
        <f aca="false">IF((VLOOKUP($A205,'Detail Pipeline'!$AA:$AX,2,0))=0,"",(VLOOKUP($A205,'Detail Pipeline'!$AA:$AX,2,0)))</f>
        <v/>
      </c>
      <c r="E205" s="176" t="str">
        <f aca="false">IF((VLOOKUP($A205,'Detail Pipeline'!$AA:$AX,3,0))=0,"",(VLOOKUP($A205,'Detail Pipeline'!$AA:$AX,3,0)))</f>
        <v/>
      </c>
      <c r="F205" s="176" t="str">
        <f aca="false">IF((VLOOKUP($A205,'Detail Pipeline'!$AA:$AX,4,0))=0,"",(VLOOKUP($A205,'Detail Pipeline'!$AA:$AX,4,0)))</f>
        <v/>
      </c>
      <c r="G205" s="176" t="str">
        <f aca="false">IF((VLOOKUP($A205,'Detail Pipeline'!$AA:$AX,5,0))=0,"",(VLOOKUP($A205,'Detail Pipeline'!$AA:$AX,5,0)))</f>
        <v/>
      </c>
      <c r="H205" s="176" t="str">
        <f aca="false">IF((VLOOKUP($A205,'Detail Pipeline'!$AA:$AX,6,0))=0,"",(VLOOKUP($A205,'Detail Pipeline'!$AA:$AX,6,0)))</f>
        <v/>
      </c>
      <c r="I205" s="176" t="str">
        <f aca="false">IF((VLOOKUP($A205,'Detail Pipeline'!$AA:$AX,7,0))=0,"",(VLOOKUP($A205,'Detail Pipeline'!$AA:$AX,7,0)))</f>
        <v/>
      </c>
      <c r="J205" s="176" t="str">
        <f aca="false">IF((VLOOKUP($A205,'Detail Pipeline'!$AA:$AX,8,0))=0,"",(VLOOKUP($A205,'Detail Pipeline'!$AA:$AX,8,0)))</f>
        <v/>
      </c>
      <c r="K205" s="176" t="str">
        <f aca="false">IF((VLOOKUP($A205,'Detail Pipeline'!$AA:$AX,9,0))=0,"",(VLOOKUP($A205,'Detail Pipeline'!$AA:$AX,9,0)))</f>
        <v/>
      </c>
      <c r="L205" s="176" t="str">
        <f aca="false">IF((VLOOKUP($A205,'Detail Pipeline'!$AA:$AX,10,0))=0,"",(VLOOKUP($A205,'Detail Pipeline'!$AA:$AX,10,0)))</f>
        <v/>
      </c>
      <c r="M205" s="176" t="str">
        <f aca="false">IF((VLOOKUP($A205,'Detail Pipeline'!$AA:$AX,11,0))=0,"",(VLOOKUP($A205,'Detail Pipeline'!$AA:$AX,11,0)))</f>
        <v/>
      </c>
      <c r="N205" s="176" t="str">
        <f aca="false">IF((VLOOKUP($A205,'Detail Pipeline'!$AA:$AX,12,0))=0,"",(VLOOKUP($A205,'Detail Pipeline'!$AA:$AX,12,0)))</f>
        <v/>
      </c>
      <c r="O205" s="176" t="str">
        <f aca="false">IF((VLOOKUP($A205,'Detail Pipeline'!$AA:$AX,13,0))=0,"",(VLOOKUP($A205,'Detail Pipeline'!$AA:$AX,13,0)))</f>
        <v/>
      </c>
      <c r="P205" s="176" t="str">
        <f aca="false">IF((VLOOKUP($A205,'Detail Pipeline'!$AA:$AX,14,0))=0,"",(VLOOKUP($A205,'Detail Pipeline'!$AA:$AX,14,0)))</f>
        <v/>
      </c>
      <c r="Q205" s="176" t="str">
        <f aca="false">IF((VLOOKUP($A205,'Detail Pipeline'!$AA:$AX,15,0))=0,"",(VLOOKUP($A205,'Detail Pipeline'!$AA:$AX,15,0)))</f>
        <v/>
      </c>
      <c r="R205" s="176" t="str">
        <f aca="false">IF((VLOOKUP($A205,'Detail Pipeline'!$AA:$AX,16,0))=0,"",(VLOOKUP($A205,'Detail Pipeline'!$AA:$AX,16,0)))</f>
        <v/>
      </c>
      <c r="S205" s="176" t="str">
        <f aca="false">IF((VLOOKUP($A205,Contacts!$AA:$AX,5,0))=0,"",(VLOOKUP($A205,Contacts!$AA:$AX,5,0)))</f>
        <v/>
      </c>
      <c r="T205" s="176" t="str">
        <f aca="false">IF((VLOOKUP($A205,Contacts!$AA:$AX,6,0))=0,"",(VLOOKUP($A205,Contacts!$AA:$AX,6,0)))</f>
        <v/>
      </c>
      <c r="U205" s="176" t="str">
        <f aca="false">IF((VLOOKUP($A205,Contacts!$AA:$AX,7,0))=0,"",(VLOOKUP($A205,Contacts!$AA:$AX,7,0)))</f>
        <v/>
      </c>
      <c r="V205" s="176" t="str">
        <f aca="false">IF((VLOOKUP($A205,Contacts!$AA:$AX,8,0))=0,"",(VLOOKUP($A205,Contacts!$AA:$AX,8,0)))</f>
        <v/>
      </c>
      <c r="W205" s="176" t="str">
        <f aca="false">IF((VLOOKUP($A205,Contacts!$AA:$AX,9,0))=0,"",(VLOOKUP($A205,Contacts!$AA:$AX,9,0)))</f>
        <v/>
      </c>
      <c r="X205" s="176" t="str">
        <f aca="false">IF((VLOOKUP($A205,Contacts!$AA:$AX,10,0))=0,"",(VLOOKUP($A205,Contacts!$AA:$AX,10,0)))</f>
        <v/>
      </c>
      <c r="Y205" s="176" t="str">
        <f aca="false">IF((VLOOKUP($A205,Contacts!$AA:$AX,11,0))=0,"",(VLOOKUP($A205,Contacts!$AA:$AX,11,0)))</f>
        <v/>
      </c>
    </row>
    <row r="206" customFormat="false" ht="12.75" hidden="false" customHeight="false" outlineLevel="0" collapsed="false">
      <c r="A206" s="100" t="s">
        <v>1177</v>
      </c>
      <c r="B206" s="175" t="n">
        <f aca="false">'Detail Pipeline'!$AB$3</f>
        <v>37033.4099255787</v>
      </c>
      <c r="C206" s="175" t="str">
        <f aca="false">$C$200</f>
        <v>STRUCTURED FINANCE</v>
      </c>
      <c r="D206" s="176" t="str">
        <f aca="false">IF((VLOOKUP($A206,'Detail Pipeline'!$AA:$AX,2,0))=0,"",(VLOOKUP($A206,'Detail Pipeline'!$AA:$AX,2,0)))</f>
        <v/>
      </c>
      <c r="E206" s="176" t="str">
        <f aca="false">IF((VLOOKUP($A206,'Detail Pipeline'!$AA:$AX,3,0))=0,"",(VLOOKUP($A206,'Detail Pipeline'!$AA:$AX,3,0)))</f>
        <v/>
      </c>
      <c r="F206" s="176" t="str">
        <f aca="false">IF((VLOOKUP($A206,'Detail Pipeline'!$AA:$AX,4,0))=0,"",(VLOOKUP($A206,'Detail Pipeline'!$AA:$AX,4,0)))</f>
        <v/>
      </c>
      <c r="G206" s="176" t="str">
        <f aca="false">IF((VLOOKUP($A206,'Detail Pipeline'!$AA:$AX,5,0))=0,"",(VLOOKUP($A206,'Detail Pipeline'!$AA:$AX,5,0)))</f>
        <v/>
      </c>
      <c r="H206" s="176" t="str">
        <f aca="false">IF((VLOOKUP($A206,'Detail Pipeline'!$AA:$AX,6,0))=0,"",(VLOOKUP($A206,'Detail Pipeline'!$AA:$AX,6,0)))</f>
        <v/>
      </c>
      <c r="I206" s="176" t="str">
        <f aca="false">IF((VLOOKUP($A206,'Detail Pipeline'!$AA:$AX,7,0))=0,"",(VLOOKUP($A206,'Detail Pipeline'!$AA:$AX,7,0)))</f>
        <v/>
      </c>
      <c r="J206" s="176" t="str">
        <f aca="false">IF((VLOOKUP($A206,'Detail Pipeline'!$AA:$AX,8,0))=0,"",(VLOOKUP($A206,'Detail Pipeline'!$AA:$AX,8,0)))</f>
        <v/>
      </c>
      <c r="K206" s="176" t="str">
        <f aca="false">IF((VLOOKUP($A206,'Detail Pipeline'!$AA:$AX,9,0))=0,"",(VLOOKUP($A206,'Detail Pipeline'!$AA:$AX,9,0)))</f>
        <v/>
      </c>
      <c r="L206" s="176" t="str">
        <f aca="false">IF((VLOOKUP($A206,'Detail Pipeline'!$AA:$AX,10,0))=0,"",(VLOOKUP($A206,'Detail Pipeline'!$AA:$AX,10,0)))</f>
        <v/>
      </c>
      <c r="M206" s="176" t="str">
        <f aca="false">IF((VLOOKUP($A206,'Detail Pipeline'!$AA:$AX,11,0))=0,"",(VLOOKUP($A206,'Detail Pipeline'!$AA:$AX,11,0)))</f>
        <v/>
      </c>
      <c r="N206" s="176" t="str">
        <f aca="false">IF((VLOOKUP($A206,'Detail Pipeline'!$AA:$AX,12,0))=0,"",(VLOOKUP($A206,'Detail Pipeline'!$AA:$AX,12,0)))</f>
        <v/>
      </c>
      <c r="O206" s="176" t="str">
        <f aca="false">IF((VLOOKUP($A206,'Detail Pipeline'!$AA:$AX,13,0))=0,"",(VLOOKUP($A206,'Detail Pipeline'!$AA:$AX,13,0)))</f>
        <v/>
      </c>
      <c r="P206" s="176" t="str">
        <f aca="false">IF((VLOOKUP($A206,'Detail Pipeline'!$AA:$AX,14,0))=0,"",(VLOOKUP($A206,'Detail Pipeline'!$AA:$AX,14,0)))</f>
        <v/>
      </c>
      <c r="Q206" s="176" t="str">
        <f aca="false">IF((VLOOKUP($A206,'Detail Pipeline'!$AA:$AX,15,0))=0,"",(VLOOKUP($A206,'Detail Pipeline'!$AA:$AX,15,0)))</f>
        <v/>
      </c>
      <c r="R206" s="176" t="str">
        <f aca="false">IF((VLOOKUP($A206,'Detail Pipeline'!$AA:$AX,16,0))=0,"",(VLOOKUP($A206,'Detail Pipeline'!$AA:$AX,16,0)))</f>
        <v/>
      </c>
      <c r="S206" s="176" t="str">
        <f aca="false">IF((VLOOKUP($A206,Contacts!$AA:$AX,5,0))=0,"",(VLOOKUP($A206,Contacts!$AA:$AX,5,0)))</f>
        <v/>
      </c>
      <c r="T206" s="176" t="str">
        <f aca="false">IF((VLOOKUP($A206,Contacts!$AA:$AX,6,0))=0,"",(VLOOKUP($A206,Contacts!$AA:$AX,6,0)))</f>
        <v/>
      </c>
      <c r="U206" s="176" t="str">
        <f aca="false">IF((VLOOKUP($A206,Contacts!$AA:$AX,7,0))=0,"",(VLOOKUP($A206,Contacts!$AA:$AX,7,0)))</f>
        <v/>
      </c>
      <c r="V206" s="176" t="str">
        <f aca="false">IF((VLOOKUP($A206,Contacts!$AA:$AX,8,0))=0,"",(VLOOKUP($A206,Contacts!$AA:$AX,8,0)))</f>
        <v/>
      </c>
      <c r="W206" s="176" t="str">
        <f aca="false">IF((VLOOKUP($A206,Contacts!$AA:$AX,9,0))=0,"",(VLOOKUP($A206,Contacts!$AA:$AX,9,0)))</f>
        <v/>
      </c>
      <c r="X206" s="176" t="str">
        <f aca="false">IF((VLOOKUP($A206,Contacts!$AA:$AX,10,0))=0,"",(VLOOKUP($A206,Contacts!$AA:$AX,10,0)))</f>
        <v/>
      </c>
      <c r="Y206" s="176" t="str">
        <f aca="false">IF((VLOOKUP($A206,Contacts!$AA:$AX,11,0))=0,"",(VLOOKUP($A206,Contacts!$AA:$AX,11,0)))</f>
        <v/>
      </c>
    </row>
    <row r="207" customFormat="false" ht="12.75" hidden="false" customHeight="false" outlineLevel="0" collapsed="false">
      <c r="A207" s="100" t="s">
        <v>1178</v>
      </c>
      <c r="B207" s="175" t="n">
        <f aca="false">'Detail Pipeline'!$AB$3</f>
        <v>37033.4099255787</v>
      </c>
      <c r="C207" s="175" t="str">
        <f aca="false">$C$200</f>
        <v>STRUCTURED FINANCE</v>
      </c>
      <c r="D207" s="176" t="str">
        <f aca="false">IF((VLOOKUP($A207,'Detail Pipeline'!$AA:$AX,2,0))=0,"",(VLOOKUP($A207,'Detail Pipeline'!$AA:$AX,2,0)))</f>
        <v/>
      </c>
      <c r="E207" s="176" t="str">
        <f aca="false">IF((VLOOKUP($A207,'Detail Pipeline'!$AA:$AX,3,0))=0,"",(VLOOKUP($A207,'Detail Pipeline'!$AA:$AX,3,0)))</f>
        <v/>
      </c>
      <c r="F207" s="176" t="str">
        <f aca="false">IF((VLOOKUP($A207,'Detail Pipeline'!$AA:$AX,4,0))=0,"",(VLOOKUP($A207,'Detail Pipeline'!$AA:$AX,4,0)))</f>
        <v/>
      </c>
      <c r="G207" s="176" t="str">
        <f aca="false">IF((VLOOKUP($A207,'Detail Pipeline'!$AA:$AX,5,0))=0,"",(VLOOKUP($A207,'Detail Pipeline'!$AA:$AX,5,0)))</f>
        <v/>
      </c>
      <c r="H207" s="176" t="str">
        <f aca="false">IF((VLOOKUP($A207,'Detail Pipeline'!$AA:$AX,6,0))=0,"",(VLOOKUP($A207,'Detail Pipeline'!$AA:$AX,6,0)))</f>
        <v/>
      </c>
      <c r="I207" s="176" t="str">
        <f aca="false">IF((VLOOKUP($A207,'Detail Pipeline'!$AA:$AX,7,0))=0,"",(VLOOKUP($A207,'Detail Pipeline'!$AA:$AX,7,0)))</f>
        <v/>
      </c>
      <c r="J207" s="176" t="str">
        <f aca="false">IF((VLOOKUP($A207,'Detail Pipeline'!$AA:$AX,8,0))=0,"",(VLOOKUP($A207,'Detail Pipeline'!$AA:$AX,8,0)))</f>
        <v/>
      </c>
      <c r="K207" s="176" t="str">
        <f aca="false">IF((VLOOKUP($A207,'Detail Pipeline'!$AA:$AX,9,0))=0,"",(VLOOKUP($A207,'Detail Pipeline'!$AA:$AX,9,0)))</f>
        <v/>
      </c>
      <c r="L207" s="176" t="str">
        <f aca="false">IF((VLOOKUP($A207,'Detail Pipeline'!$AA:$AX,10,0))=0,"",(VLOOKUP($A207,'Detail Pipeline'!$AA:$AX,10,0)))</f>
        <v/>
      </c>
      <c r="M207" s="176" t="str">
        <f aca="false">IF((VLOOKUP($A207,'Detail Pipeline'!$AA:$AX,11,0))=0,"",(VLOOKUP($A207,'Detail Pipeline'!$AA:$AX,11,0)))</f>
        <v/>
      </c>
      <c r="N207" s="176" t="str">
        <f aca="false">IF((VLOOKUP($A207,'Detail Pipeline'!$AA:$AX,12,0))=0,"",(VLOOKUP($A207,'Detail Pipeline'!$AA:$AX,12,0)))</f>
        <v/>
      </c>
      <c r="O207" s="176" t="str">
        <f aca="false">IF((VLOOKUP($A207,'Detail Pipeline'!$AA:$AX,13,0))=0,"",(VLOOKUP($A207,'Detail Pipeline'!$AA:$AX,13,0)))</f>
        <v/>
      </c>
      <c r="P207" s="176" t="str">
        <f aca="false">IF((VLOOKUP($A207,'Detail Pipeline'!$AA:$AX,14,0))=0,"",(VLOOKUP($A207,'Detail Pipeline'!$AA:$AX,14,0)))</f>
        <v/>
      </c>
      <c r="Q207" s="176" t="str">
        <f aca="false">IF((VLOOKUP($A207,'Detail Pipeline'!$AA:$AX,15,0))=0,"",(VLOOKUP($A207,'Detail Pipeline'!$AA:$AX,15,0)))</f>
        <v/>
      </c>
      <c r="R207" s="176" t="str">
        <f aca="false">IF((VLOOKUP($A207,'Detail Pipeline'!$AA:$AX,16,0))=0,"",(VLOOKUP($A207,'Detail Pipeline'!$AA:$AX,16,0)))</f>
        <v/>
      </c>
      <c r="S207" s="176" t="str">
        <f aca="false">IF((VLOOKUP($A207,Contacts!$AA:$AX,5,0))=0,"",(VLOOKUP($A207,Contacts!$AA:$AX,5,0)))</f>
        <v/>
      </c>
      <c r="T207" s="176" t="str">
        <f aca="false">IF((VLOOKUP($A207,Contacts!$AA:$AX,6,0))=0,"",(VLOOKUP($A207,Contacts!$AA:$AX,6,0)))</f>
        <v/>
      </c>
      <c r="U207" s="176" t="str">
        <f aca="false">IF((VLOOKUP($A207,Contacts!$AA:$AX,7,0))=0,"",(VLOOKUP($A207,Contacts!$AA:$AX,7,0)))</f>
        <v/>
      </c>
      <c r="V207" s="176" t="str">
        <f aca="false">IF((VLOOKUP($A207,Contacts!$AA:$AX,8,0))=0,"",(VLOOKUP($A207,Contacts!$AA:$AX,8,0)))</f>
        <v/>
      </c>
      <c r="W207" s="176" t="str">
        <f aca="false">IF((VLOOKUP($A207,Contacts!$AA:$AX,9,0))=0,"",(VLOOKUP($A207,Contacts!$AA:$AX,9,0)))</f>
        <v/>
      </c>
      <c r="X207" s="176" t="str">
        <f aca="false">IF((VLOOKUP($A207,Contacts!$AA:$AX,10,0))=0,"",(VLOOKUP($A207,Contacts!$AA:$AX,10,0)))</f>
        <v/>
      </c>
      <c r="Y207" s="176" t="str">
        <f aca="false">IF((VLOOKUP($A207,Contacts!$AA:$AX,11,0))=0,"",(VLOOKUP($A207,Contacts!$AA:$AX,11,0)))</f>
        <v/>
      </c>
    </row>
    <row r="208" customFormat="false" ht="12.75" hidden="false" customHeight="false" outlineLevel="0" collapsed="false">
      <c r="A208" s="100" t="s">
        <v>1179</v>
      </c>
      <c r="B208" s="175" t="n">
        <f aca="false">'Detail Pipeline'!$AB$3</f>
        <v>37033.4099255787</v>
      </c>
      <c r="C208" s="175" t="str">
        <f aca="false">$C$200</f>
        <v>STRUCTURED FINANCE</v>
      </c>
      <c r="D208" s="176" t="str">
        <f aca="false">IF((VLOOKUP($A208,'Detail Pipeline'!$AA:$AX,2,0))=0,"",(VLOOKUP($A208,'Detail Pipeline'!$AA:$AX,2,0)))</f>
        <v/>
      </c>
      <c r="E208" s="176" t="str">
        <f aca="false">IF((VLOOKUP($A208,'Detail Pipeline'!$AA:$AX,3,0))=0,"",(VLOOKUP($A208,'Detail Pipeline'!$AA:$AX,3,0)))</f>
        <v/>
      </c>
      <c r="F208" s="176" t="str">
        <f aca="false">IF((VLOOKUP($A208,'Detail Pipeline'!$AA:$AX,4,0))=0,"",(VLOOKUP($A208,'Detail Pipeline'!$AA:$AX,4,0)))</f>
        <v/>
      </c>
      <c r="G208" s="176" t="str">
        <f aca="false">IF((VLOOKUP($A208,'Detail Pipeline'!$AA:$AX,5,0))=0,"",(VLOOKUP($A208,'Detail Pipeline'!$AA:$AX,5,0)))</f>
        <v/>
      </c>
      <c r="H208" s="176" t="str">
        <f aca="false">IF((VLOOKUP($A208,'Detail Pipeline'!$AA:$AX,6,0))=0,"",(VLOOKUP($A208,'Detail Pipeline'!$AA:$AX,6,0)))</f>
        <v/>
      </c>
      <c r="I208" s="176" t="str">
        <f aca="false">IF((VLOOKUP($A208,'Detail Pipeline'!$AA:$AX,7,0))=0,"",(VLOOKUP($A208,'Detail Pipeline'!$AA:$AX,7,0)))</f>
        <v/>
      </c>
      <c r="J208" s="176" t="str">
        <f aca="false">IF((VLOOKUP($A208,'Detail Pipeline'!$AA:$AX,8,0))=0,"",(VLOOKUP($A208,'Detail Pipeline'!$AA:$AX,8,0)))</f>
        <v/>
      </c>
      <c r="K208" s="176" t="str">
        <f aca="false">IF((VLOOKUP($A208,'Detail Pipeline'!$AA:$AX,9,0))=0,"",(VLOOKUP($A208,'Detail Pipeline'!$AA:$AX,9,0)))</f>
        <v/>
      </c>
      <c r="L208" s="176" t="str">
        <f aca="false">IF((VLOOKUP($A208,'Detail Pipeline'!$AA:$AX,10,0))=0,"",(VLOOKUP($A208,'Detail Pipeline'!$AA:$AX,10,0)))</f>
        <v/>
      </c>
      <c r="M208" s="176" t="str">
        <f aca="false">IF((VLOOKUP($A208,'Detail Pipeline'!$AA:$AX,11,0))=0,"",(VLOOKUP($A208,'Detail Pipeline'!$AA:$AX,11,0)))</f>
        <v/>
      </c>
      <c r="N208" s="176" t="str">
        <f aca="false">IF((VLOOKUP($A208,'Detail Pipeline'!$AA:$AX,12,0))=0,"",(VLOOKUP($A208,'Detail Pipeline'!$AA:$AX,12,0)))</f>
        <v/>
      </c>
      <c r="O208" s="176" t="str">
        <f aca="false">IF((VLOOKUP($A208,'Detail Pipeline'!$AA:$AX,13,0))=0,"",(VLOOKUP($A208,'Detail Pipeline'!$AA:$AX,13,0)))</f>
        <v/>
      </c>
      <c r="P208" s="176" t="str">
        <f aca="false">IF((VLOOKUP($A208,'Detail Pipeline'!$AA:$AX,14,0))=0,"",(VLOOKUP($A208,'Detail Pipeline'!$AA:$AX,14,0)))</f>
        <v/>
      </c>
      <c r="Q208" s="176" t="str">
        <f aca="false">IF((VLOOKUP($A208,'Detail Pipeline'!$AA:$AX,15,0))=0,"",(VLOOKUP($A208,'Detail Pipeline'!$AA:$AX,15,0)))</f>
        <v/>
      </c>
      <c r="R208" s="176" t="str">
        <f aca="false">IF((VLOOKUP($A208,'Detail Pipeline'!$AA:$AX,16,0))=0,"",(VLOOKUP($A208,'Detail Pipeline'!$AA:$AX,16,0)))</f>
        <v/>
      </c>
      <c r="S208" s="176" t="str">
        <f aca="false">IF((VLOOKUP($A208,Contacts!$AA:$AX,5,0))=0,"",(VLOOKUP($A208,Contacts!$AA:$AX,5,0)))</f>
        <v/>
      </c>
      <c r="T208" s="176" t="str">
        <f aca="false">IF((VLOOKUP($A208,Contacts!$AA:$AX,6,0))=0,"",(VLOOKUP($A208,Contacts!$AA:$AX,6,0)))</f>
        <v/>
      </c>
      <c r="U208" s="176" t="str">
        <f aca="false">IF((VLOOKUP($A208,Contacts!$AA:$AX,7,0))=0,"",(VLOOKUP($A208,Contacts!$AA:$AX,7,0)))</f>
        <v/>
      </c>
      <c r="V208" s="176" t="str">
        <f aca="false">IF((VLOOKUP($A208,Contacts!$AA:$AX,8,0))=0,"",(VLOOKUP($A208,Contacts!$AA:$AX,8,0)))</f>
        <v/>
      </c>
      <c r="W208" s="176" t="str">
        <f aca="false">IF((VLOOKUP($A208,Contacts!$AA:$AX,9,0))=0,"",(VLOOKUP($A208,Contacts!$AA:$AX,9,0)))</f>
        <v/>
      </c>
      <c r="X208" s="176" t="str">
        <f aca="false">IF((VLOOKUP($A208,Contacts!$AA:$AX,10,0))=0,"",(VLOOKUP($A208,Contacts!$AA:$AX,10,0)))</f>
        <v/>
      </c>
      <c r="Y208" s="176" t="str">
        <f aca="false">IF((VLOOKUP($A208,Contacts!$AA:$AX,11,0))=0,"",(VLOOKUP($A208,Contacts!$AA:$AX,11,0)))</f>
        <v/>
      </c>
    </row>
    <row r="209" customFormat="false" ht="12.75" hidden="false" customHeight="false" outlineLevel="0" collapsed="false">
      <c r="A209" s="100" t="s">
        <v>1180</v>
      </c>
      <c r="B209" s="175" t="n">
        <f aca="false">'Detail Pipeline'!$AB$3</f>
        <v>37033.4099255787</v>
      </c>
      <c r="C209" s="175" t="str">
        <f aca="false">$C$200</f>
        <v>STRUCTURED FINANCE</v>
      </c>
      <c r="D209" s="176" t="str">
        <f aca="false">IF((VLOOKUP($A209,'Detail Pipeline'!$AA:$AX,2,0))=0,"",(VLOOKUP($A209,'Detail Pipeline'!$AA:$AX,2,0)))</f>
        <v/>
      </c>
      <c r="E209" s="176" t="str">
        <f aca="false">IF((VLOOKUP($A209,'Detail Pipeline'!$AA:$AX,3,0))=0,"",(VLOOKUP($A209,'Detail Pipeline'!$AA:$AX,3,0)))</f>
        <v/>
      </c>
      <c r="F209" s="176" t="str">
        <f aca="false">IF((VLOOKUP($A209,'Detail Pipeline'!$AA:$AX,4,0))=0,"",(VLOOKUP($A209,'Detail Pipeline'!$AA:$AX,4,0)))</f>
        <v/>
      </c>
      <c r="G209" s="176" t="str">
        <f aca="false">IF((VLOOKUP($A209,'Detail Pipeline'!$AA:$AX,5,0))=0,"",(VLOOKUP($A209,'Detail Pipeline'!$AA:$AX,5,0)))</f>
        <v/>
      </c>
      <c r="H209" s="176" t="str">
        <f aca="false">IF((VLOOKUP($A209,'Detail Pipeline'!$AA:$AX,6,0))=0,"",(VLOOKUP($A209,'Detail Pipeline'!$AA:$AX,6,0)))</f>
        <v/>
      </c>
      <c r="I209" s="176" t="str">
        <f aca="false">IF((VLOOKUP($A209,'Detail Pipeline'!$AA:$AX,7,0))=0,"",(VLOOKUP($A209,'Detail Pipeline'!$AA:$AX,7,0)))</f>
        <v/>
      </c>
      <c r="J209" s="176" t="str">
        <f aca="false">IF((VLOOKUP($A209,'Detail Pipeline'!$AA:$AX,8,0))=0,"",(VLOOKUP($A209,'Detail Pipeline'!$AA:$AX,8,0)))</f>
        <v/>
      </c>
      <c r="K209" s="176" t="str">
        <f aca="false">IF((VLOOKUP($A209,'Detail Pipeline'!$AA:$AX,9,0))=0,"",(VLOOKUP($A209,'Detail Pipeline'!$AA:$AX,9,0)))</f>
        <v/>
      </c>
      <c r="L209" s="176" t="str">
        <f aca="false">IF((VLOOKUP($A209,'Detail Pipeline'!$AA:$AX,10,0))=0,"",(VLOOKUP($A209,'Detail Pipeline'!$AA:$AX,10,0)))</f>
        <v/>
      </c>
      <c r="M209" s="176" t="str">
        <f aca="false">IF((VLOOKUP($A209,'Detail Pipeline'!$AA:$AX,11,0))=0,"",(VLOOKUP($A209,'Detail Pipeline'!$AA:$AX,11,0)))</f>
        <v/>
      </c>
      <c r="N209" s="176" t="str">
        <f aca="false">IF((VLOOKUP($A209,'Detail Pipeline'!$AA:$AX,12,0))=0,"",(VLOOKUP($A209,'Detail Pipeline'!$AA:$AX,12,0)))</f>
        <v/>
      </c>
      <c r="O209" s="176" t="str">
        <f aca="false">IF((VLOOKUP($A209,'Detail Pipeline'!$AA:$AX,13,0))=0,"",(VLOOKUP($A209,'Detail Pipeline'!$AA:$AX,13,0)))</f>
        <v/>
      </c>
      <c r="P209" s="176" t="str">
        <f aca="false">IF((VLOOKUP($A209,'Detail Pipeline'!$AA:$AX,14,0))=0,"",(VLOOKUP($A209,'Detail Pipeline'!$AA:$AX,14,0)))</f>
        <v/>
      </c>
      <c r="Q209" s="176" t="str">
        <f aca="false">IF((VLOOKUP($A209,'Detail Pipeline'!$AA:$AX,15,0))=0,"",(VLOOKUP($A209,'Detail Pipeline'!$AA:$AX,15,0)))</f>
        <v/>
      </c>
      <c r="R209" s="176" t="str">
        <f aca="false">IF((VLOOKUP($A209,'Detail Pipeline'!$AA:$AX,16,0))=0,"",(VLOOKUP($A209,'Detail Pipeline'!$AA:$AX,16,0)))</f>
        <v/>
      </c>
      <c r="S209" s="176" t="str">
        <f aca="false">IF((VLOOKUP($A209,Contacts!$AA:$AX,5,0))=0,"",(VLOOKUP($A209,Contacts!$AA:$AX,5,0)))</f>
        <v/>
      </c>
      <c r="T209" s="176" t="str">
        <f aca="false">IF((VLOOKUP($A209,Contacts!$AA:$AX,6,0))=0,"",(VLOOKUP($A209,Contacts!$AA:$AX,6,0)))</f>
        <v/>
      </c>
      <c r="U209" s="176" t="str">
        <f aca="false">IF((VLOOKUP($A209,Contacts!$AA:$AX,7,0))=0,"",(VLOOKUP($A209,Contacts!$AA:$AX,7,0)))</f>
        <v/>
      </c>
      <c r="V209" s="176" t="str">
        <f aca="false">IF((VLOOKUP($A209,Contacts!$AA:$AX,8,0))=0,"",(VLOOKUP($A209,Contacts!$AA:$AX,8,0)))</f>
        <v/>
      </c>
      <c r="W209" s="176" t="str">
        <f aca="false">IF((VLOOKUP($A209,Contacts!$AA:$AX,9,0))=0,"",(VLOOKUP($A209,Contacts!$AA:$AX,9,0)))</f>
        <v/>
      </c>
      <c r="X209" s="176" t="str">
        <f aca="false">IF((VLOOKUP($A209,Contacts!$AA:$AX,10,0))=0,"",(VLOOKUP($A209,Contacts!$AA:$AX,10,0)))</f>
        <v/>
      </c>
      <c r="Y209" s="176" t="str">
        <f aca="false">IF((VLOOKUP($A209,Contacts!$AA:$AX,11,0))=0,"",(VLOOKUP($A209,Contacts!$AA:$AX,11,0)))</f>
        <v/>
      </c>
    </row>
    <row r="210" customFormat="false" ht="12.75" hidden="false" customHeight="false" outlineLevel="0" collapsed="false">
      <c r="A210" s="22" t="s">
        <v>1181</v>
      </c>
      <c r="B210" s="175" t="n">
        <f aca="false">'Detail Pipeline'!$AB$3</f>
        <v>37033.4099255787</v>
      </c>
      <c r="C210" s="175" t="str">
        <f aca="false">$C$200</f>
        <v>STRUCTURED FINANCE</v>
      </c>
      <c r="D210" s="176" t="str">
        <f aca="false">IF((VLOOKUP($A210,'Detail Pipeline'!$AA:$AX,2,0))=0,"",(VLOOKUP($A210,'Detail Pipeline'!$AA:$AX,2,0)))</f>
        <v/>
      </c>
      <c r="E210" s="176" t="str">
        <f aca="false">IF((VLOOKUP($A210,'Detail Pipeline'!$AA:$AX,3,0))=0,"",(VLOOKUP($A210,'Detail Pipeline'!$AA:$AX,3,0)))</f>
        <v/>
      </c>
      <c r="F210" s="176" t="str">
        <f aca="false">IF((VLOOKUP($A210,'Detail Pipeline'!$AA:$AX,4,0))=0,"",(VLOOKUP($A210,'Detail Pipeline'!$AA:$AX,4,0)))</f>
        <v/>
      </c>
      <c r="G210" s="176" t="str">
        <f aca="false">IF((VLOOKUP($A210,'Detail Pipeline'!$AA:$AX,5,0))=0,"",(VLOOKUP($A210,'Detail Pipeline'!$AA:$AX,5,0)))</f>
        <v/>
      </c>
      <c r="H210" s="176" t="str">
        <f aca="false">IF((VLOOKUP($A210,'Detail Pipeline'!$AA:$AX,6,0))=0,"",(VLOOKUP($A210,'Detail Pipeline'!$AA:$AX,6,0)))</f>
        <v/>
      </c>
      <c r="I210" s="176" t="str">
        <f aca="false">IF((VLOOKUP($A210,'Detail Pipeline'!$AA:$AX,7,0))=0,"",(VLOOKUP($A210,'Detail Pipeline'!$AA:$AX,7,0)))</f>
        <v/>
      </c>
      <c r="J210" s="176" t="str">
        <f aca="false">IF((VLOOKUP($A210,'Detail Pipeline'!$AA:$AX,8,0))=0,"",(VLOOKUP($A210,'Detail Pipeline'!$AA:$AX,8,0)))</f>
        <v/>
      </c>
      <c r="K210" s="176" t="str">
        <f aca="false">IF((VLOOKUP($A210,'Detail Pipeline'!$AA:$AX,9,0))=0,"",(VLOOKUP($A210,'Detail Pipeline'!$AA:$AX,9,0)))</f>
        <v/>
      </c>
      <c r="L210" s="176" t="str">
        <f aca="false">IF((VLOOKUP($A210,'Detail Pipeline'!$AA:$AX,10,0))=0,"",(VLOOKUP($A210,'Detail Pipeline'!$AA:$AX,10,0)))</f>
        <v/>
      </c>
      <c r="M210" s="176" t="str">
        <f aca="false">IF((VLOOKUP($A210,'Detail Pipeline'!$AA:$AX,11,0))=0,"",(VLOOKUP($A210,'Detail Pipeline'!$AA:$AX,11,0)))</f>
        <v/>
      </c>
      <c r="N210" s="176" t="str">
        <f aca="false">IF((VLOOKUP($A210,'Detail Pipeline'!$AA:$AX,12,0))=0,"",(VLOOKUP($A210,'Detail Pipeline'!$AA:$AX,12,0)))</f>
        <v/>
      </c>
      <c r="O210" s="176" t="str">
        <f aca="false">IF((VLOOKUP($A210,'Detail Pipeline'!$AA:$AX,13,0))=0,"",(VLOOKUP($A210,'Detail Pipeline'!$AA:$AX,13,0)))</f>
        <v/>
      </c>
      <c r="P210" s="176" t="str">
        <f aca="false">IF((VLOOKUP($A210,'Detail Pipeline'!$AA:$AX,14,0))=0,"",(VLOOKUP($A210,'Detail Pipeline'!$AA:$AX,14,0)))</f>
        <v/>
      </c>
      <c r="Q210" s="176" t="str">
        <f aca="false">IF((VLOOKUP($A210,'Detail Pipeline'!$AA:$AX,15,0))=0,"",(VLOOKUP($A210,'Detail Pipeline'!$AA:$AX,15,0)))</f>
        <v/>
      </c>
      <c r="R210" s="176" t="str">
        <f aca="false">IF((VLOOKUP($A210,'Detail Pipeline'!$AA:$AX,16,0))=0,"",(VLOOKUP($A210,'Detail Pipeline'!$AA:$AX,16,0)))</f>
        <v/>
      </c>
      <c r="S210" s="176" t="str">
        <f aca="false">IF((VLOOKUP($A210,Contacts!$AA:$AX,5,0))=0,"",(VLOOKUP($A210,Contacts!$AA:$AX,5,0)))</f>
        <v/>
      </c>
      <c r="T210" s="176" t="str">
        <f aca="false">IF((VLOOKUP($A210,Contacts!$AA:$AX,6,0))=0,"",(VLOOKUP($A210,Contacts!$AA:$AX,6,0)))</f>
        <v/>
      </c>
      <c r="U210" s="176" t="str">
        <f aca="false">IF((VLOOKUP($A210,Contacts!$AA:$AX,7,0))=0,"",(VLOOKUP($A210,Contacts!$AA:$AX,7,0)))</f>
        <v/>
      </c>
      <c r="V210" s="176" t="str">
        <f aca="false">IF((VLOOKUP($A210,Contacts!$AA:$AX,8,0))=0,"",(VLOOKUP($A210,Contacts!$AA:$AX,8,0)))</f>
        <v/>
      </c>
      <c r="W210" s="176" t="str">
        <f aca="false">IF((VLOOKUP($A210,Contacts!$AA:$AX,9,0))=0,"",(VLOOKUP($A210,Contacts!$AA:$AX,9,0)))</f>
        <v/>
      </c>
      <c r="X210" s="176" t="str">
        <f aca="false">IF((VLOOKUP($A210,Contacts!$AA:$AX,10,0))=0,"",(VLOOKUP($A210,Contacts!$AA:$AX,10,0)))</f>
        <v/>
      </c>
      <c r="Y210" s="176" t="str">
        <f aca="false">IF((VLOOKUP($A210,Contacts!$AA:$AX,11,0))=0,"",(VLOOKUP($A210,Contacts!$AA:$AX,11,0)))</f>
        <v/>
      </c>
    </row>
    <row r="211" customFormat="false" ht="12.75" hidden="false" customHeight="false" outlineLevel="0" collapsed="false">
      <c r="A211" s="22" t="s">
        <v>1182</v>
      </c>
      <c r="B211" s="175" t="n">
        <f aca="false">'Detail Pipeline'!$AB$3</f>
        <v>37033.4099255787</v>
      </c>
      <c r="C211" s="175" t="str">
        <f aca="false">$C$200</f>
        <v>STRUCTURED FINANCE</v>
      </c>
      <c r="D211" s="176" t="str">
        <f aca="false">IF((VLOOKUP($A211,'Detail Pipeline'!$AA:$AX,2,0))=0,"",(VLOOKUP($A211,'Detail Pipeline'!$AA:$AX,2,0)))</f>
        <v/>
      </c>
      <c r="E211" s="176" t="str">
        <f aca="false">IF((VLOOKUP($A211,'Detail Pipeline'!$AA:$AX,3,0))=0,"",(VLOOKUP($A211,'Detail Pipeline'!$AA:$AX,3,0)))</f>
        <v/>
      </c>
      <c r="F211" s="176" t="str">
        <f aca="false">IF((VLOOKUP($A211,'Detail Pipeline'!$AA:$AX,4,0))=0,"",(VLOOKUP($A211,'Detail Pipeline'!$AA:$AX,4,0)))</f>
        <v/>
      </c>
      <c r="G211" s="176" t="str">
        <f aca="false">IF((VLOOKUP($A211,'Detail Pipeline'!$AA:$AX,5,0))=0,"",(VLOOKUP($A211,'Detail Pipeline'!$AA:$AX,5,0)))</f>
        <v/>
      </c>
      <c r="H211" s="176" t="str">
        <f aca="false">IF((VLOOKUP($A211,'Detail Pipeline'!$AA:$AX,6,0))=0,"",(VLOOKUP($A211,'Detail Pipeline'!$AA:$AX,6,0)))</f>
        <v/>
      </c>
      <c r="I211" s="176" t="str">
        <f aca="false">IF((VLOOKUP($A211,'Detail Pipeline'!$AA:$AX,7,0))=0,"",(VLOOKUP($A211,'Detail Pipeline'!$AA:$AX,7,0)))</f>
        <v/>
      </c>
      <c r="J211" s="176" t="str">
        <f aca="false">IF((VLOOKUP($A211,'Detail Pipeline'!$AA:$AX,8,0))=0,"",(VLOOKUP($A211,'Detail Pipeline'!$AA:$AX,8,0)))</f>
        <v/>
      </c>
      <c r="K211" s="176" t="str">
        <f aca="false">IF((VLOOKUP($A211,'Detail Pipeline'!$AA:$AX,9,0))=0,"",(VLOOKUP($A211,'Detail Pipeline'!$AA:$AX,9,0)))</f>
        <v/>
      </c>
      <c r="L211" s="176" t="str">
        <f aca="false">IF((VLOOKUP($A211,'Detail Pipeline'!$AA:$AX,10,0))=0,"",(VLOOKUP($A211,'Detail Pipeline'!$AA:$AX,10,0)))</f>
        <v/>
      </c>
      <c r="M211" s="176" t="str">
        <f aca="false">IF((VLOOKUP($A211,'Detail Pipeline'!$AA:$AX,11,0))=0,"",(VLOOKUP($A211,'Detail Pipeline'!$AA:$AX,11,0)))</f>
        <v/>
      </c>
      <c r="N211" s="176" t="str">
        <f aca="false">IF((VLOOKUP($A211,'Detail Pipeline'!$AA:$AX,12,0))=0,"",(VLOOKUP($A211,'Detail Pipeline'!$AA:$AX,12,0)))</f>
        <v/>
      </c>
      <c r="O211" s="176" t="str">
        <f aca="false">IF((VLOOKUP($A211,'Detail Pipeline'!$AA:$AX,13,0))=0,"",(VLOOKUP($A211,'Detail Pipeline'!$AA:$AX,13,0)))</f>
        <v/>
      </c>
      <c r="P211" s="176" t="str">
        <f aca="false">IF((VLOOKUP($A211,'Detail Pipeline'!$AA:$AX,14,0))=0,"",(VLOOKUP($A211,'Detail Pipeline'!$AA:$AX,14,0)))</f>
        <v/>
      </c>
      <c r="Q211" s="176" t="str">
        <f aca="false">IF((VLOOKUP($A211,'Detail Pipeline'!$AA:$AX,15,0))=0,"",(VLOOKUP($A211,'Detail Pipeline'!$AA:$AX,15,0)))</f>
        <v/>
      </c>
      <c r="R211" s="176" t="str">
        <f aca="false">IF((VLOOKUP($A211,'Detail Pipeline'!$AA:$AX,16,0))=0,"",(VLOOKUP($A211,'Detail Pipeline'!$AA:$AX,16,0)))</f>
        <v/>
      </c>
      <c r="S211" s="176" t="str">
        <f aca="false">IF((VLOOKUP($A211,Contacts!$AA:$AX,5,0))=0,"",(VLOOKUP($A211,Contacts!$AA:$AX,5,0)))</f>
        <v/>
      </c>
      <c r="T211" s="176" t="str">
        <f aca="false">IF((VLOOKUP($A211,Contacts!$AA:$AX,6,0))=0,"",(VLOOKUP($A211,Contacts!$AA:$AX,6,0)))</f>
        <v/>
      </c>
      <c r="U211" s="176" t="str">
        <f aca="false">IF((VLOOKUP($A211,Contacts!$AA:$AX,7,0))=0,"",(VLOOKUP($A211,Contacts!$AA:$AX,7,0)))</f>
        <v/>
      </c>
      <c r="V211" s="176" t="str">
        <f aca="false">IF((VLOOKUP($A211,Contacts!$AA:$AX,8,0))=0,"",(VLOOKUP($A211,Contacts!$AA:$AX,8,0)))</f>
        <v/>
      </c>
      <c r="W211" s="176" t="str">
        <f aca="false">IF((VLOOKUP($A211,Contacts!$AA:$AX,9,0))=0,"",(VLOOKUP($A211,Contacts!$AA:$AX,9,0)))</f>
        <v/>
      </c>
      <c r="X211" s="176" t="str">
        <f aca="false">IF((VLOOKUP($A211,Contacts!$AA:$AX,10,0))=0,"",(VLOOKUP($A211,Contacts!$AA:$AX,10,0)))</f>
        <v/>
      </c>
      <c r="Y211" s="176" t="str">
        <f aca="false">IF((VLOOKUP($A211,Contacts!$AA:$AX,11,0))=0,"",(VLOOKUP($A211,Contacts!$AA:$AX,11,0)))</f>
        <v/>
      </c>
    </row>
    <row r="212" customFormat="false" ht="12.75" hidden="false" customHeight="false" outlineLevel="0" collapsed="false">
      <c r="A212" s="78" t="s">
        <v>1183</v>
      </c>
      <c r="B212" s="175" t="n">
        <f aca="false">'Detail Pipeline'!$AB$3</f>
        <v>37033.4099255787</v>
      </c>
      <c r="C212" s="175" t="str">
        <f aca="false">$C$200</f>
        <v>STRUCTURED FINANCE</v>
      </c>
      <c r="D212" s="176" t="str">
        <f aca="false">IF((VLOOKUP($A212,'Detail Pipeline'!$AA:$AX,2,0))=0,"",(VLOOKUP($A212,'Detail Pipeline'!$AA:$AX,2,0)))</f>
        <v/>
      </c>
      <c r="E212" s="176" t="str">
        <f aca="false">IF((VLOOKUP($A212,'Detail Pipeline'!$AA:$AX,3,0))=0,"",(VLOOKUP($A212,'Detail Pipeline'!$AA:$AX,3,0)))</f>
        <v/>
      </c>
      <c r="F212" s="176" t="str">
        <f aca="false">IF((VLOOKUP($A212,'Detail Pipeline'!$AA:$AX,4,0))=0,"",(VLOOKUP($A212,'Detail Pipeline'!$AA:$AX,4,0)))</f>
        <v/>
      </c>
      <c r="G212" s="176" t="str">
        <f aca="false">IF((VLOOKUP($A212,'Detail Pipeline'!$AA:$AX,5,0))=0,"",(VLOOKUP($A212,'Detail Pipeline'!$AA:$AX,5,0)))</f>
        <v/>
      </c>
      <c r="H212" s="176" t="str">
        <f aca="false">IF((VLOOKUP($A212,'Detail Pipeline'!$AA:$AX,6,0))=0,"",(VLOOKUP($A212,'Detail Pipeline'!$AA:$AX,6,0)))</f>
        <v/>
      </c>
      <c r="I212" s="176" t="str">
        <f aca="false">IF((VLOOKUP($A212,'Detail Pipeline'!$AA:$AX,7,0))=0,"",(VLOOKUP($A212,'Detail Pipeline'!$AA:$AX,7,0)))</f>
        <v/>
      </c>
      <c r="J212" s="176" t="str">
        <f aca="false">IF((VLOOKUP($A212,'Detail Pipeline'!$AA:$AX,8,0))=0,"",(VLOOKUP($A212,'Detail Pipeline'!$AA:$AX,8,0)))</f>
        <v/>
      </c>
      <c r="K212" s="176" t="str">
        <f aca="false">IF((VLOOKUP($A212,'Detail Pipeline'!$AA:$AX,9,0))=0,"",(VLOOKUP($A212,'Detail Pipeline'!$AA:$AX,9,0)))</f>
        <v/>
      </c>
      <c r="L212" s="176" t="str">
        <f aca="false">IF((VLOOKUP($A212,'Detail Pipeline'!$AA:$AX,10,0))=0,"",(VLOOKUP($A212,'Detail Pipeline'!$AA:$AX,10,0)))</f>
        <v/>
      </c>
      <c r="M212" s="176" t="str">
        <f aca="false">IF((VLOOKUP($A212,'Detail Pipeline'!$AA:$AX,11,0))=0,"",(VLOOKUP($A212,'Detail Pipeline'!$AA:$AX,11,0)))</f>
        <v/>
      </c>
      <c r="N212" s="176" t="str">
        <f aca="false">IF((VLOOKUP($A212,'Detail Pipeline'!$AA:$AX,12,0))=0,"",(VLOOKUP($A212,'Detail Pipeline'!$AA:$AX,12,0)))</f>
        <v/>
      </c>
      <c r="O212" s="176" t="str">
        <f aca="false">IF((VLOOKUP($A212,'Detail Pipeline'!$AA:$AX,13,0))=0,"",(VLOOKUP($A212,'Detail Pipeline'!$AA:$AX,13,0)))</f>
        <v/>
      </c>
      <c r="P212" s="176" t="str">
        <f aca="false">IF((VLOOKUP($A212,'Detail Pipeline'!$AA:$AX,14,0))=0,"",(VLOOKUP($A212,'Detail Pipeline'!$AA:$AX,14,0)))</f>
        <v/>
      </c>
      <c r="Q212" s="176" t="str">
        <f aca="false">IF((VLOOKUP($A212,'Detail Pipeline'!$AA:$AX,15,0))=0,"",(VLOOKUP($A212,'Detail Pipeline'!$AA:$AX,15,0)))</f>
        <v/>
      </c>
      <c r="R212" s="176" t="str">
        <f aca="false">IF((VLOOKUP($A212,'Detail Pipeline'!$AA:$AX,16,0))=0,"",(VLOOKUP($A212,'Detail Pipeline'!$AA:$AX,16,0)))</f>
        <v/>
      </c>
      <c r="S212" s="176" t="str">
        <f aca="false">IF((VLOOKUP($A212,Contacts!$AA:$AX,5,0))=0,"",(VLOOKUP($A212,Contacts!$AA:$AX,5,0)))</f>
        <v/>
      </c>
      <c r="T212" s="176" t="str">
        <f aca="false">IF((VLOOKUP($A212,Contacts!$AA:$AX,6,0))=0,"",(VLOOKUP($A212,Contacts!$AA:$AX,6,0)))</f>
        <v/>
      </c>
      <c r="U212" s="176" t="str">
        <f aca="false">IF((VLOOKUP($A212,Contacts!$AA:$AX,7,0))=0,"",(VLOOKUP($A212,Contacts!$AA:$AX,7,0)))</f>
        <v/>
      </c>
      <c r="V212" s="176" t="str">
        <f aca="false">IF((VLOOKUP($A212,Contacts!$AA:$AX,8,0))=0,"",(VLOOKUP($A212,Contacts!$AA:$AX,8,0)))</f>
        <v/>
      </c>
      <c r="W212" s="176" t="str">
        <f aca="false">IF((VLOOKUP($A212,Contacts!$AA:$AX,9,0))=0,"",(VLOOKUP($A212,Contacts!$AA:$AX,9,0)))</f>
        <v/>
      </c>
      <c r="X212" s="176" t="str">
        <f aca="false">IF((VLOOKUP($A212,Contacts!$AA:$AX,10,0))=0,"",(VLOOKUP($A212,Contacts!$AA:$AX,10,0)))</f>
        <v/>
      </c>
      <c r="Y212" s="176" t="str">
        <f aca="false">IF((VLOOKUP($A212,Contacts!$AA:$AX,11,0))=0,"",(VLOOKUP($A212,Contacts!$AA:$AX,11,0)))</f>
        <v/>
      </c>
    </row>
    <row r="213" customFormat="false" ht="12.75" hidden="false" customHeight="false" outlineLevel="0" collapsed="false">
      <c r="A213" s="78" t="s">
        <v>1184</v>
      </c>
      <c r="B213" s="175" t="n">
        <f aca="false">'Detail Pipeline'!$AB$3</f>
        <v>37033.4099255787</v>
      </c>
      <c r="C213" s="175" t="str">
        <f aca="false">$C$200</f>
        <v>STRUCTURED FINANCE</v>
      </c>
      <c r="D213" s="176" t="str">
        <f aca="false">IF((VLOOKUP($A213,'Detail Pipeline'!$AA:$AX,2,0))=0,"",(VLOOKUP($A213,'Detail Pipeline'!$AA:$AX,2,0)))</f>
        <v/>
      </c>
      <c r="E213" s="176" t="str">
        <f aca="false">IF((VLOOKUP($A213,'Detail Pipeline'!$AA:$AX,3,0))=0,"",(VLOOKUP($A213,'Detail Pipeline'!$AA:$AX,3,0)))</f>
        <v/>
      </c>
      <c r="F213" s="176" t="str">
        <f aca="false">IF((VLOOKUP($A213,'Detail Pipeline'!$AA:$AX,4,0))=0,"",(VLOOKUP($A213,'Detail Pipeline'!$AA:$AX,4,0)))</f>
        <v/>
      </c>
      <c r="G213" s="176" t="str">
        <f aca="false">IF((VLOOKUP($A213,'Detail Pipeline'!$AA:$AX,5,0))=0,"",(VLOOKUP($A213,'Detail Pipeline'!$AA:$AX,5,0)))</f>
        <v/>
      </c>
      <c r="H213" s="176" t="str">
        <f aca="false">IF((VLOOKUP($A213,'Detail Pipeline'!$AA:$AX,6,0))=0,"",(VLOOKUP($A213,'Detail Pipeline'!$AA:$AX,6,0)))</f>
        <v/>
      </c>
      <c r="I213" s="176" t="str">
        <f aca="false">IF((VLOOKUP($A213,'Detail Pipeline'!$AA:$AX,7,0))=0,"",(VLOOKUP($A213,'Detail Pipeline'!$AA:$AX,7,0)))</f>
        <v/>
      </c>
      <c r="J213" s="176" t="str">
        <f aca="false">IF((VLOOKUP($A213,'Detail Pipeline'!$AA:$AX,8,0))=0,"",(VLOOKUP($A213,'Detail Pipeline'!$AA:$AX,8,0)))</f>
        <v/>
      </c>
      <c r="K213" s="176" t="str">
        <f aca="false">IF((VLOOKUP($A213,'Detail Pipeline'!$AA:$AX,9,0))=0,"",(VLOOKUP($A213,'Detail Pipeline'!$AA:$AX,9,0)))</f>
        <v/>
      </c>
      <c r="L213" s="176" t="str">
        <f aca="false">IF((VLOOKUP($A213,'Detail Pipeline'!$AA:$AX,10,0))=0,"",(VLOOKUP($A213,'Detail Pipeline'!$AA:$AX,10,0)))</f>
        <v/>
      </c>
      <c r="M213" s="176" t="str">
        <f aca="false">IF((VLOOKUP($A213,'Detail Pipeline'!$AA:$AX,11,0))=0,"",(VLOOKUP($A213,'Detail Pipeline'!$AA:$AX,11,0)))</f>
        <v/>
      </c>
      <c r="N213" s="176" t="str">
        <f aca="false">IF((VLOOKUP($A213,'Detail Pipeline'!$AA:$AX,12,0))=0,"",(VLOOKUP($A213,'Detail Pipeline'!$AA:$AX,12,0)))</f>
        <v/>
      </c>
      <c r="O213" s="176" t="str">
        <f aca="false">IF((VLOOKUP($A213,'Detail Pipeline'!$AA:$AX,13,0))=0,"",(VLOOKUP($A213,'Detail Pipeline'!$AA:$AX,13,0)))</f>
        <v/>
      </c>
      <c r="P213" s="176" t="str">
        <f aca="false">IF((VLOOKUP($A213,'Detail Pipeline'!$AA:$AX,14,0))=0,"",(VLOOKUP($A213,'Detail Pipeline'!$AA:$AX,14,0)))</f>
        <v/>
      </c>
      <c r="Q213" s="176" t="str">
        <f aca="false">IF((VLOOKUP($A213,'Detail Pipeline'!$AA:$AX,15,0))=0,"",(VLOOKUP($A213,'Detail Pipeline'!$AA:$AX,15,0)))</f>
        <v/>
      </c>
      <c r="R213" s="176" t="str">
        <f aca="false">IF((VLOOKUP($A213,'Detail Pipeline'!$AA:$AX,16,0))=0,"",(VLOOKUP($A213,'Detail Pipeline'!$AA:$AX,16,0)))</f>
        <v/>
      </c>
      <c r="S213" s="176" t="str">
        <f aca="false">IF((VLOOKUP($A213,Contacts!$AA:$AX,5,0))=0,"",(VLOOKUP($A213,Contacts!$AA:$AX,5,0)))</f>
        <v/>
      </c>
      <c r="T213" s="176" t="str">
        <f aca="false">IF((VLOOKUP($A213,Contacts!$AA:$AX,6,0))=0,"",(VLOOKUP($A213,Contacts!$AA:$AX,6,0)))</f>
        <v/>
      </c>
      <c r="U213" s="176" t="str">
        <f aca="false">IF((VLOOKUP($A213,Contacts!$AA:$AX,7,0))=0,"",(VLOOKUP($A213,Contacts!$AA:$AX,7,0)))</f>
        <v/>
      </c>
      <c r="V213" s="176" t="str">
        <f aca="false">IF((VLOOKUP($A213,Contacts!$AA:$AX,8,0))=0,"",(VLOOKUP($A213,Contacts!$AA:$AX,8,0)))</f>
        <v/>
      </c>
      <c r="W213" s="176" t="str">
        <f aca="false">IF((VLOOKUP($A213,Contacts!$AA:$AX,9,0))=0,"",(VLOOKUP($A213,Contacts!$AA:$AX,9,0)))</f>
        <v/>
      </c>
      <c r="X213" s="176" t="str">
        <f aca="false">IF((VLOOKUP($A213,Contacts!$AA:$AX,10,0))=0,"",(VLOOKUP($A213,Contacts!$AA:$AX,10,0)))</f>
        <v/>
      </c>
      <c r="Y213" s="176" t="str">
        <f aca="false">IF((VLOOKUP($A213,Contacts!$AA:$AX,11,0))=0,"",(VLOOKUP($A213,Contacts!$AA:$AX,11,0)))</f>
        <v/>
      </c>
    </row>
    <row r="214" customFormat="false" ht="12.75" hidden="false" customHeight="false" outlineLevel="0" collapsed="false">
      <c r="A214" s="78" t="s">
        <v>1185</v>
      </c>
      <c r="B214" s="175" t="n">
        <f aca="false">'Detail Pipeline'!$AB$3</f>
        <v>37033.4099255787</v>
      </c>
      <c r="C214" s="175" t="str">
        <f aca="false">$C$200</f>
        <v>STRUCTURED FINANCE</v>
      </c>
      <c r="D214" s="176" t="str">
        <f aca="false">IF((VLOOKUP($A214,'Detail Pipeline'!$AA:$AX,2,0))=0,"",(VLOOKUP($A214,'Detail Pipeline'!$AA:$AX,2,0)))</f>
        <v/>
      </c>
      <c r="E214" s="176" t="str">
        <f aca="false">IF((VLOOKUP($A214,'Detail Pipeline'!$AA:$AX,3,0))=0,"",(VLOOKUP($A214,'Detail Pipeline'!$AA:$AX,3,0)))</f>
        <v/>
      </c>
      <c r="F214" s="176" t="str">
        <f aca="false">IF((VLOOKUP($A214,'Detail Pipeline'!$AA:$AX,4,0))=0,"",(VLOOKUP($A214,'Detail Pipeline'!$AA:$AX,4,0)))</f>
        <v/>
      </c>
      <c r="G214" s="176" t="str">
        <f aca="false">IF((VLOOKUP($A214,'Detail Pipeline'!$AA:$AX,5,0))=0,"",(VLOOKUP($A214,'Detail Pipeline'!$AA:$AX,5,0)))</f>
        <v/>
      </c>
      <c r="H214" s="176" t="str">
        <f aca="false">IF((VLOOKUP($A214,'Detail Pipeline'!$AA:$AX,6,0))=0,"",(VLOOKUP($A214,'Detail Pipeline'!$AA:$AX,6,0)))</f>
        <v/>
      </c>
      <c r="I214" s="176" t="str">
        <f aca="false">IF((VLOOKUP($A214,'Detail Pipeline'!$AA:$AX,7,0))=0,"",(VLOOKUP($A214,'Detail Pipeline'!$AA:$AX,7,0)))</f>
        <v/>
      </c>
      <c r="J214" s="176" t="str">
        <f aca="false">IF((VLOOKUP($A214,'Detail Pipeline'!$AA:$AX,8,0))=0,"",(VLOOKUP($A214,'Detail Pipeline'!$AA:$AX,8,0)))</f>
        <v/>
      </c>
      <c r="K214" s="176" t="str">
        <f aca="false">IF((VLOOKUP($A214,'Detail Pipeline'!$AA:$AX,9,0))=0,"",(VLOOKUP($A214,'Detail Pipeline'!$AA:$AX,9,0)))</f>
        <v/>
      </c>
      <c r="L214" s="176" t="str">
        <f aca="false">IF((VLOOKUP($A214,'Detail Pipeline'!$AA:$AX,10,0))=0,"",(VLOOKUP($A214,'Detail Pipeline'!$AA:$AX,10,0)))</f>
        <v/>
      </c>
      <c r="M214" s="176" t="str">
        <f aca="false">IF((VLOOKUP($A214,'Detail Pipeline'!$AA:$AX,11,0))=0,"",(VLOOKUP($A214,'Detail Pipeline'!$AA:$AX,11,0)))</f>
        <v/>
      </c>
      <c r="N214" s="176" t="str">
        <f aca="false">IF((VLOOKUP($A214,'Detail Pipeline'!$AA:$AX,12,0))=0,"",(VLOOKUP($A214,'Detail Pipeline'!$AA:$AX,12,0)))</f>
        <v/>
      </c>
      <c r="O214" s="176" t="str">
        <f aca="false">IF((VLOOKUP($A214,'Detail Pipeline'!$AA:$AX,13,0))=0,"",(VLOOKUP($A214,'Detail Pipeline'!$AA:$AX,13,0)))</f>
        <v/>
      </c>
      <c r="P214" s="176" t="str">
        <f aca="false">IF((VLOOKUP($A214,'Detail Pipeline'!$AA:$AX,14,0))=0,"",(VLOOKUP($A214,'Detail Pipeline'!$AA:$AX,14,0)))</f>
        <v/>
      </c>
      <c r="Q214" s="176" t="str">
        <f aca="false">IF((VLOOKUP($A214,'Detail Pipeline'!$AA:$AX,15,0))=0,"",(VLOOKUP($A214,'Detail Pipeline'!$AA:$AX,15,0)))</f>
        <v/>
      </c>
      <c r="R214" s="176" t="str">
        <f aca="false">IF((VLOOKUP($A214,'Detail Pipeline'!$AA:$AX,16,0))=0,"",(VLOOKUP($A214,'Detail Pipeline'!$AA:$AX,16,0)))</f>
        <v/>
      </c>
      <c r="S214" s="176" t="str">
        <f aca="false">IF((VLOOKUP($A214,Contacts!$AA:$AX,5,0))=0,"",(VLOOKUP($A214,Contacts!$AA:$AX,5,0)))</f>
        <v/>
      </c>
      <c r="T214" s="176" t="str">
        <f aca="false">IF((VLOOKUP($A214,Contacts!$AA:$AX,6,0))=0,"",(VLOOKUP($A214,Contacts!$AA:$AX,6,0)))</f>
        <v/>
      </c>
      <c r="U214" s="176" t="str">
        <f aca="false">IF((VLOOKUP($A214,Contacts!$AA:$AX,7,0))=0,"",(VLOOKUP($A214,Contacts!$AA:$AX,7,0)))</f>
        <v/>
      </c>
      <c r="V214" s="176" t="str">
        <f aca="false">IF((VLOOKUP($A214,Contacts!$AA:$AX,8,0))=0,"",(VLOOKUP($A214,Contacts!$AA:$AX,8,0)))</f>
        <v/>
      </c>
      <c r="W214" s="176" t="str">
        <f aca="false">IF((VLOOKUP($A214,Contacts!$AA:$AX,9,0))=0,"",(VLOOKUP($A214,Contacts!$AA:$AX,9,0)))</f>
        <v/>
      </c>
      <c r="X214" s="176" t="str">
        <f aca="false">IF((VLOOKUP($A214,Contacts!$AA:$AX,10,0))=0,"",(VLOOKUP($A214,Contacts!$AA:$AX,10,0)))</f>
        <v/>
      </c>
      <c r="Y214" s="176" t="str">
        <f aca="false">IF((VLOOKUP($A214,Contacts!$AA:$AX,11,0))=0,"",(VLOOKUP($A214,Contacts!$AA:$AX,11,0)))</f>
        <v/>
      </c>
    </row>
    <row r="215" customFormat="false" ht="12.75" hidden="false" customHeight="false" outlineLevel="0" collapsed="false">
      <c r="A215" s="78" t="s">
        <v>1186</v>
      </c>
      <c r="B215" s="175" t="n">
        <f aca="false">'Detail Pipeline'!$AB$3</f>
        <v>37033.4099255787</v>
      </c>
      <c r="C215" s="175" t="str">
        <f aca="false">$C$200</f>
        <v>STRUCTURED FINANCE</v>
      </c>
      <c r="D215" s="176" t="str">
        <f aca="false">IF((VLOOKUP($A215,'Detail Pipeline'!$AA:$AX,2,0))=0,"",(VLOOKUP($A215,'Detail Pipeline'!$AA:$AX,2,0)))</f>
        <v/>
      </c>
      <c r="E215" s="176" t="str">
        <f aca="false">IF((VLOOKUP($A215,'Detail Pipeline'!$AA:$AX,3,0))=0,"",(VLOOKUP($A215,'Detail Pipeline'!$AA:$AX,3,0)))</f>
        <v/>
      </c>
      <c r="F215" s="176" t="str">
        <f aca="false">IF((VLOOKUP($A215,'Detail Pipeline'!$AA:$AX,4,0))=0,"",(VLOOKUP($A215,'Detail Pipeline'!$AA:$AX,4,0)))</f>
        <v/>
      </c>
      <c r="G215" s="176" t="str">
        <f aca="false">IF((VLOOKUP($A215,'Detail Pipeline'!$AA:$AX,5,0))=0,"",(VLOOKUP($A215,'Detail Pipeline'!$AA:$AX,5,0)))</f>
        <v/>
      </c>
      <c r="H215" s="176" t="str">
        <f aca="false">IF((VLOOKUP($A215,'Detail Pipeline'!$AA:$AX,6,0))=0,"",(VLOOKUP($A215,'Detail Pipeline'!$AA:$AX,6,0)))</f>
        <v/>
      </c>
      <c r="I215" s="176" t="str">
        <f aca="false">IF((VLOOKUP($A215,'Detail Pipeline'!$AA:$AX,7,0))=0,"",(VLOOKUP($A215,'Detail Pipeline'!$AA:$AX,7,0)))</f>
        <v/>
      </c>
      <c r="J215" s="176" t="str">
        <f aca="false">IF((VLOOKUP($A215,'Detail Pipeline'!$AA:$AX,8,0))=0,"",(VLOOKUP($A215,'Detail Pipeline'!$AA:$AX,8,0)))</f>
        <v/>
      </c>
      <c r="K215" s="176" t="str">
        <f aca="false">IF((VLOOKUP($A215,'Detail Pipeline'!$AA:$AX,9,0))=0,"",(VLOOKUP($A215,'Detail Pipeline'!$AA:$AX,9,0)))</f>
        <v/>
      </c>
      <c r="L215" s="176" t="str">
        <f aca="false">IF((VLOOKUP($A215,'Detail Pipeline'!$AA:$AX,10,0))=0,"",(VLOOKUP($A215,'Detail Pipeline'!$AA:$AX,10,0)))</f>
        <v/>
      </c>
      <c r="M215" s="176" t="str">
        <f aca="false">IF((VLOOKUP($A215,'Detail Pipeline'!$AA:$AX,11,0))=0,"",(VLOOKUP($A215,'Detail Pipeline'!$AA:$AX,11,0)))</f>
        <v/>
      </c>
      <c r="N215" s="176" t="str">
        <f aca="false">IF((VLOOKUP($A215,'Detail Pipeline'!$AA:$AX,12,0))=0,"",(VLOOKUP($A215,'Detail Pipeline'!$AA:$AX,12,0)))</f>
        <v/>
      </c>
      <c r="O215" s="176" t="str">
        <f aca="false">IF((VLOOKUP($A215,'Detail Pipeline'!$AA:$AX,13,0))=0,"",(VLOOKUP($A215,'Detail Pipeline'!$AA:$AX,13,0)))</f>
        <v/>
      </c>
      <c r="P215" s="176" t="str">
        <f aca="false">IF((VLOOKUP($A215,'Detail Pipeline'!$AA:$AX,14,0))=0,"",(VLOOKUP($A215,'Detail Pipeline'!$AA:$AX,14,0)))</f>
        <v/>
      </c>
      <c r="Q215" s="176" t="str">
        <f aca="false">IF((VLOOKUP($A215,'Detail Pipeline'!$AA:$AX,15,0))=0,"",(VLOOKUP($A215,'Detail Pipeline'!$AA:$AX,15,0)))</f>
        <v/>
      </c>
      <c r="R215" s="176" t="str">
        <f aca="false">IF((VLOOKUP($A215,'Detail Pipeline'!$AA:$AX,16,0))=0,"",(VLOOKUP($A215,'Detail Pipeline'!$AA:$AX,16,0)))</f>
        <v/>
      </c>
      <c r="S215" s="176" t="str">
        <f aca="false">IF((VLOOKUP($A215,Contacts!$AA:$AX,5,0))=0,"",(VLOOKUP($A215,Contacts!$AA:$AX,5,0)))</f>
        <v/>
      </c>
      <c r="T215" s="176" t="str">
        <f aca="false">IF((VLOOKUP($A215,Contacts!$AA:$AX,6,0))=0,"",(VLOOKUP($A215,Contacts!$AA:$AX,6,0)))</f>
        <v/>
      </c>
      <c r="U215" s="176" t="str">
        <f aca="false">IF((VLOOKUP($A215,Contacts!$AA:$AX,7,0))=0,"",(VLOOKUP($A215,Contacts!$AA:$AX,7,0)))</f>
        <v/>
      </c>
      <c r="V215" s="176" t="str">
        <f aca="false">IF((VLOOKUP($A215,Contacts!$AA:$AX,8,0))=0,"",(VLOOKUP($A215,Contacts!$AA:$AX,8,0)))</f>
        <v/>
      </c>
      <c r="W215" s="176" t="str">
        <f aca="false">IF((VLOOKUP($A215,Contacts!$AA:$AX,9,0))=0,"",(VLOOKUP($A215,Contacts!$AA:$AX,9,0)))</f>
        <v/>
      </c>
      <c r="X215" s="176" t="str">
        <f aca="false">IF((VLOOKUP($A215,Contacts!$AA:$AX,10,0))=0,"",(VLOOKUP($A215,Contacts!$AA:$AX,10,0)))</f>
        <v/>
      </c>
      <c r="Y215" s="176" t="str">
        <f aca="false">IF((VLOOKUP($A215,Contacts!$AA:$AX,11,0))=0,"",(VLOOKUP($A215,Contacts!$AA:$AX,11,0)))</f>
        <v/>
      </c>
    </row>
    <row r="216" customFormat="false" ht="12.75" hidden="false" customHeight="false" outlineLevel="0" collapsed="false">
      <c r="A216" s="78" t="s">
        <v>1187</v>
      </c>
      <c r="B216" s="175" t="n">
        <f aca="false">'Detail Pipeline'!$AB$3</f>
        <v>37033.4099255787</v>
      </c>
      <c r="C216" s="175" t="str">
        <f aca="false">$C$200</f>
        <v>STRUCTURED FINANCE</v>
      </c>
      <c r="D216" s="176" t="str">
        <f aca="false">IF((VLOOKUP($A216,'Detail Pipeline'!$AA:$AX,2,0))=0,"",(VLOOKUP($A216,'Detail Pipeline'!$AA:$AX,2,0)))</f>
        <v/>
      </c>
      <c r="E216" s="176" t="str">
        <f aca="false">IF((VLOOKUP($A216,'Detail Pipeline'!$AA:$AX,3,0))=0,"",(VLOOKUP($A216,'Detail Pipeline'!$AA:$AX,3,0)))</f>
        <v/>
      </c>
      <c r="F216" s="176" t="str">
        <f aca="false">IF((VLOOKUP($A216,'Detail Pipeline'!$AA:$AX,4,0))=0,"",(VLOOKUP($A216,'Detail Pipeline'!$AA:$AX,4,0)))</f>
        <v/>
      </c>
      <c r="G216" s="176" t="str">
        <f aca="false">IF((VLOOKUP($A216,'Detail Pipeline'!$AA:$AX,5,0))=0,"",(VLOOKUP($A216,'Detail Pipeline'!$AA:$AX,5,0)))</f>
        <v/>
      </c>
      <c r="H216" s="176" t="str">
        <f aca="false">IF((VLOOKUP($A216,'Detail Pipeline'!$AA:$AX,6,0))=0,"",(VLOOKUP($A216,'Detail Pipeline'!$AA:$AX,6,0)))</f>
        <v/>
      </c>
      <c r="I216" s="176" t="str">
        <f aca="false">IF((VLOOKUP($A216,'Detail Pipeline'!$AA:$AX,7,0))=0,"",(VLOOKUP($A216,'Detail Pipeline'!$AA:$AX,7,0)))</f>
        <v/>
      </c>
      <c r="J216" s="176" t="str">
        <f aca="false">IF((VLOOKUP($A216,'Detail Pipeline'!$AA:$AX,8,0))=0,"",(VLOOKUP($A216,'Detail Pipeline'!$AA:$AX,8,0)))</f>
        <v/>
      </c>
      <c r="K216" s="176" t="str">
        <f aca="false">IF((VLOOKUP($A216,'Detail Pipeline'!$AA:$AX,9,0))=0,"",(VLOOKUP($A216,'Detail Pipeline'!$AA:$AX,9,0)))</f>
        <v/>
      </c>
      <c r="L216" s="176" t="str">
        <f aca="false">IF((VLOOKUP($A216,'Detail Pipeline'!$AA:$AX,10,0))=0,"",(VLOOKUP($A216,'Detail Pipeline'!$AA:$AX,10,0)))</f>
        <v/>
      </c>
      <c r="M216" s="176" t="str">
        <f aca="false">IF((VLOOKUP($A216,'Detail Pipeline'!$AA:$AX,11,0))=0,"",(VLOOKUP($A216,'Detail Pipeline'!$AA:$AX,11,0)))</f>
        <v/>
      </c>
      <c r="N216" s="176" t="str">
        <f aca="false">IF((VLOOKUP($A216,'Detail Pipeline'!$AA:$AX,12,0))=0,"",(VLOOKUP($A216,'Detail Pipeline'!$AA:$AX,12,0)))</f>
        <v/>
      </c>
      <c r="O216" s="176" t="str">
        <f aca="false">IF((VLOOKUP($A216,'Detail Pipeline'!$AA:$AX,13,0))=0,"",(VLOOKUP($A216,'Detail Pipeline'!$AA:$AX,13,0)))</f>
        <v/>
      </c>
      <c r="P216" s="176" t="str">
        <f aca="false">IF((VLOOKUP($A216,'Detail Pipeline'!$AA:$AX,14,0))=0,"",(VLOOKUP($A216,'Detail Pipeline'!$AA:$AX,14,0)))</f>
        <v/>
      </c>
      <c r="Q216" s="176" t="str">
        <f aca="false">IF((VLOOKUP($A216,'Detail Pipeline'!$AA:$AX,15,0))=0,"",(VLOOKUP($A216,'Detail Pipeline'!$AA:$AX,15,0)))</f>
        <v/>
      </c>
      <c r="R216" s="176" t="str">
        <f aca="false">IF((VLOOKUP($A216,'Detail Pipeline'!$AA:$AX,16,0))=0,"",(VLOOKUP($A216,'Detail Pipeline'!$AA:$AX,16,0)))</f>
        <v/>
      </c>
      <c r="S216" s="176" t="str">
        <f aca="false">IF((VLOOKUP($A216,Contacts!$AA:$AX,5,0))=0,"",(VLOOKUP($A216,Contacts!$AA:$AX,5,0)))</f>
        <v/>
      </c>
      <c r="T216" s="176" t="str">
        <f aca="false">IF((VLOOKUP($A216,Contacts!$AA:$AX,6,0))=0,"",(VLOOKUP($A216,Contacts!$AA:$AX,6,0)))</f>
        <v/>
      </c>
      <c r="U216" s="176" t="str">
        <f aca="false">IF((VLOOKUP($A216,Contacts!$AA:$AX,7,0))=0,"",(VLOOKUP($A216,Contacts!$AA:$AX,7,0)))</f>
        <v/>
      </c>
      <c r="V216" s="176" t="str">
        <f aca="false">IF((VLOOKUP($A216,Contacts!$AA:$AX,8,0))=0,"",(VLOOKUP($A216,Contacts!$AA:$AX,8,0)))</f>
        <v/>
      </c>
      <c r="W216" s="176" t="str">
        <f aca="false">IF((VLOOKUP($A216,Contacts!$AA:$AX,9,0))=0,"",(VLOOKUP($A216,Contacts!$AA:$AX,9,0)))</f>
        <v/>
      </c>
      <c r="X216" s="176" t="str">
        <f aca="false">IF((VLOOKUP($A216,Contacts!$AA:$AX,10,0))=0,"",(VLOOKUP($A216,Contacts!$AA:$AX,10,0)))</f>
        <v/>
      </c>
      <c r="Y216" s="176" t="str">
        <f aca="false">IF((VLOOKUP($A216,Contacts!$AA:$AX,11,0))=0,"",(VLOOKUP($A216,Contacts!$AA:$AX,11,0)))</f>
        <v/>
      </c>
    </row>
    <row r="217" customFormat="false" ht="12.75" hidden="false" customHeight="false" outlineLevel="0" collapsed="false">
      <c r="A217" s="78" t="s">
        <v>1188</v>
      </c>
      <c r="B217" s="175" t="n">
        <f aca="false">'Detail Pipeline'!$AB$3</f>
        <v>37033.4099255787</v>
      </c>
      <c r="C217" s="175" t="str">
        <f aca="false">$C$200</f>
        <v>STRUCTURED FINANCE</v>
      </c>
      <c r="D217" s="176" t="str">
        <f aca="false">IF((VLOOKUP($A217,'Detail Pipeline'!$AA:$AX,2,0))=0,"",(VLOOKUP($A217,'Detail Pipeline'!$AA:$AX,2,0)))</f>
        <v/>
      </c>
      <c r="E217" s="176" t="str">
        <f aca="false">IF((VLOOKUP($A217,'Detail Pipeline'!$AA:$AX,3,0))=0,"",(VLOOKUP($A217,'Detail Pipeline'!$AA:$AX,3,0)))</f>
        <v/>
      </c>
      <c r="F217" s="176" t="str">
        <f aca="false">IF((VLOOKUP($A217,'Detail Pipeline'!$AA:$AX,4,0))=0,"",(VLOOKUP($A217,'Detail Pipeline'!$AA:$AX,4,0)))</f>
        <v/>
      </c>
      <c r="G217" s="176" t="str">
        <f aca="false">IF((VLOOKUP($A217,'Detail Pipeline'!$AA:$AX,5,0))=0,"",(VLOOKUP($A217,'Detail Pipeline'!$AA:$AX,5,0)))</f>
        <v/>
      </c>
      <c r="H217" s="176" t="str">
        <f aca="false">IF((VLOOKUP($A217,'Detail Pipeline'!$AA:$AX,6,0))=0,"",(VLOOKUP($A217,'Detail Pipeline'!$AA:$AX,6,0)))</f>
        <v/>
      </c>
      <c r="I217" s="176" t="str">
        <f aca="false">IF((VLOOKUP($A217,'Detail Pipeline'!$AA:$AX,7,0))=0,"",(VLOOKUP($A217,'Detail Pipeline'!$AA:$AX,7,0)))</f>
        <v/>
      </c>
      <c r="J217" s="176" t="str">
        <f aca="false">IF((VLOOKUP($A217,'Detail Pipeline'!$AA:$AX,8,0))=0,"",(VLOOKUP($A217,'Detail Pipeline'!$AA:$AX,8,0)))</f>
        <v/>
      </c>
      <c r="K217" s="176" t="str">
        <f aca="false">IF((VLOOKUP($A217,'Detail Pipeline'!$AA:$AX,9,0))=0,"",(VLOOKUP($A217,'Detail Pipeline'!$AA:$AX,9,0)))</f>
        <v/>
      </c>
      <c r="L217" s="176" t="str">
        <f aca="false">IF((VLOOKUP($A217,'Detail Pipeline'!$AA:$AX,10,0))=0,"",(VLOOKUP($A217,'Detail Pipeline'!$AA:$AX,10,0)))</f>
        <v/>
      </c>
      <c r="M217" s="176" t="str">
        <f aca="false">IF((VLOOKUP($A217,'Detail Pipeline'!$AA:$AX,11,0))=0,"",(VLOOKUP($A217,'Detail Pipeline'!$AA:$AX,11,0)))</f>
        <v/>
      </c>
      <c r="N217" s="176" t="str">
        <f aca="false">IF((VLOOKUP($A217,'Detail Pipeline'!$AA:$AX,12,0))=0,"",(VLOOKUP($A217,'Detail Pipeline'!$AA:$AX,12,0)))</f>
        <v/>
      </c>
      <c r="O217" s="176" t="str">
        <f aca="false">IF((VLOOKUP($A217,'Detail Pipeline'!$AA:$AX,13,0))=0,"",(VLOOKUP($A217,'Detail Pipeline'!$AA:$AX,13,0)))</f>
        <v/>
      </c>
      <c r="P217" s="176" t="str">
        <f aca="false">IF((VLOOKUP($A217,'Detail Pipeline'!$AA:$AX,14,0))=0,"",(VLOOKUP($A217,'Detail Pipeline'!$AA:$AX,14,0)))</f>
        <v/>
      </c>
      <c r="Q217" s="176" t="str">
        <f aca="false">IF((VLOOKUP($A217,'Detail Pipeline'!$AA:$AX,15,0))=0,"",(VLOOKUP($A217,'Detail Pipeline'!$AA:$AX,15,0)))</f>
        <v/>
      </c>
      <c r="R217" s="176" t="str">
        <f aca="false">IF((VLOOKUP($A217,'Detail Pipeline'!$AA:$AX,16,0))=0,"",(VLOOKUP($A217,'Detail Pipeline'!$AA:$AX,16,0)))</f>
        <v/>
      </c>
      <c r="S217" s="176" t="str">
        <f aca="false">IF((VLOOKUP($A217,Contacts!$AA:$AX,5,0))=0,"",(VLOOKUP($A217,Contacts!$AA:$AX,5,0)))</f>
        <v/>
      </c>
      <c r="T217" s="176" t="str">
        <f aca="false">IF((VLOOKUP($A217,Contacts!$AA:$AX,6,0))=0,"",(VLOOKUP($A217,Contacts!$AA:$AX,6,0)))</f>
        <v/>
      </c>
      <c r="U217" s="176" t="str">
        <f aca="false">IF((VLOOKUP($A217,Contacts!$AA:$AX,7,0))=0,"",(VLOOKUP($A217,Contacts!$AA:$AX,7,0)))</f>
        <v/>
      </c>
      <c r="V217" s="176" t="str">
        <f aca="false">IF((VLOOKUP($A217,Contacts!$AA:$AX,8,0))=0,"",(VLOOKUP($A217,Contacts!$AA:$AX,8,0)))</f>
        <v/>
      </c>
      <c r="W217" s="176" t="str">
        <f aca="false">IF((VLOOKUP($A217,Contacts!$AA:$AX,9,0))=0,"",(VLOOKUP($A217,Contacts!$AA:$AX,9,0)))</f>
        <v/>
      </c>
      <c r="X217" s="176" t="str">
        <f aca="false">IF((VLOOKUP($A217,Contacts!$AA:$AX,10,0))=0,"",(VLOOKUP($A217,Contacts!$AA:$AX,10,0)))</f>
        <v/>
      </c>
      <c r="Y217" s="176" t="str">
        <f aca="false">IF((VLOOKUP($A217,Contacts!$AA:$AX,11,0))=0,"",(VLOOKUP($A217,Contacts!$AA:$AX,11,0)))</f>
        <v/>
      </c>
    </row>
    <row r="218" customFormat="false" ht="12.75" hidden="false" customHeight="false" outlineLevel="0" collapsed="false">
      <c r="A218" s="78" t="s">
        <v>1189</v>
      </c>
      <c r="B218" s="175" t="n">
        <f aca="false">'Detail Pipeline'!$AB$3</f>
        <v>37033.4099255787</v>
      </c>
      <c r="C218" s="175" t="str">
        <f aca="false">$C$200</f>
        <v>STRUCTURED FINANCE</v>
      </c>
      <c r="D218" s="176" t="str">
        <f aca="false">IF((VLOOKUP($A218,'Detail Pipeline'!$AA:$AX,2,0))=0,"",(VLOOKUP($A218,'Detail Pipeline'!$AA:$AX,2,0)))</f>
        <v/>
      </c>
      <c r="E218" s="176" t="str">
        <f aca="false">IF((VLOOKUP($A218,'Detail Pipeline'!$AA:$AX,3,0))=0,"",(VLOOKUP($A218,'Detail Pipeline'!$AA:$AX,3,0)))</f>
        <v/>
      </c>
      <c r="F218" s="176" t="str">
        <f aca="false">IF((VLOOKUP($A218,'Detail Pipeline'!$AA:$AX,4,0))=0,"",(VLOOKUP($A218,'Detail Pipeline'!$AA:$AX,4,0)))</f>
        <v/>
      </c>
      <c r="G218" s="176" t="str">
        <f aca="false">IF((VLOOKUP($A218,'Detail Pipeline'!$AA:$AX,5,0))=0,"",(VLOOKUP($A218,'Detail Pipeline'!$AA:$AX,5,0)))</f>
        <v/>
      </c>
      <c r="H218" s="176" t="str">
        <f aca="false">IF((VLOOKUP($A218,'Detail Pipeline'!$AA:$AX,6,0))=0,"",(VLOOKUP($A218,'Detail Pipeline'!$AA:$AX,6,0)))</f>
        <v/>
      </c>
      <c r="I218" s="176" t="str">
        <f aca="false">IF((VLOOKUP($A218,'Detail Pipeline'!$AA:$AX,7,0))=0,"",(VLOOKUP($A218,'Detail Pipeline'!$AA:$AX,7,0)))</f>
        <v/>
      </c>
      <c r="J218" s="176" t="str">
        <f aca="false">IF((VLOOKUP($A218,'Detail Pipeline'!$AA:$AX,8,0))=0,"",(VLOOKUP($A218,'Detail Pipeline'!$AA:$AX,8,0)))</f>
        <v/>
      </c>
      <c r="K218" s="176" t="str">
        <f aca="false">IF((VLOOKUP($A218,'Detail Pipeline'!$AA:$AX,9,0))=0,"",(VLOOKUP($A218,'Detail Pipeline'!$AA:$AX,9,0)))</f>
        <v/>
      </c>
      <c r="L218" s="176" t="str">
        <f aca="false">IF((VLOOKUP($A218,'Detail Pipeline'!$AA:$AX,10,0))=0,"",(VLOOKUP($A218,'Detail Pipeline'!$AA:$AX,10,0)))</f>
        <v/>
      </c>
      <c r="M218" s="176" t="str">
        <f aca="false">IF((VLOOKUP($A218,'Detail Pipeline'!$AA:$AX,11,0))=0,"",(VLOOKUP($A218,'Detail Pipeline'!$AA:$AX,11,0)))</f>
        <v/>
      </c>
      <c r="N218" s="176" t="str">
        <f aca="false">IF((VLOOKUP($A218,'Detail Pipeline'!$AA:$AX,12,0))=0,"",(VLOOKUP($A218,'Detail Pipeline'!$AA:$AX,12,0)))</f>
        <v/>
      </c>
      <c r="O218" s="176" t="str">
        <f aca="false">IF((VLOOKUP($A218,'Detail Pipeline'!$AA:$AX,13,0))=0,"",(VLOOKUP($A218,'Detail Pipeline'!$AA:$AX,13,0)))</f>
        <v/>
      </c>
      <c r="P218" s="176" t="str">
        <f aca="false">IF((VLOOKUP($A218,'Detail Pipeline'!$AA:$AX,14,0))=0,"",(VLOOKUP($A218,'Detail Pipeline'!$AA:$AX,14,0)))</f>
        <v/>
      </c>
      <c r="Q218" s="176" t="str">
        <f aca="false">IF((VLOOKUP($A218,'Detail Pipeline'!$AA:$AX,15,0))=0,"",(VLOOKUP($A218,'Detail Pipeline'!$AA:$AX,15,0)))</f>
        <v/>
      </c>
      <c r="R218" s="176" t="str">
        <f aca="false">IF((VLOOKUP($A218,'Detail Pipeline'!$AA:$AX,16,0))=0,"",(VLOOKUP($A218,'Detail Pipeline'!$AA:$AX,16,0)))</f>
        <v/>
      </c>
      <c r="S218" s="176" t="str">
        <f aca="false">IF((VLOOKUP($A218,Contacts!$AA:$AX,5,0))=0,"",(VLOOKUP($A218,Contacts!$AA:$AX,5,0)))</f>
        <v/>
      </c>
      <c r="T218" s="176" t="str">
        <f aca="false">IF((VLOOKUP($A218,Contacts!$AA:$AX,6,0))=0,"",(VLOOKUP($A218,Contacts!$AA:$AX,6,0)))</f>
        <v/>
      </c>
      <c r="U218" s="176" t="str">
        <f aca="false">IF((VLOOKUP($A218,Contacts!$AA:$AX,7,0))=0,"",(VLOOKUP($A218,Contacts!$AA:$AX,7,0)))</f>
        <v/>
      </c>
      <c r="V218" s="176" t="str">
        <f aca="false">IF((VLOOKUP($A218,Contacts!$AA:$AX,8,0))=0,"",(VLOOKUP($A218,Contacts!$AA:$AX,8,0)))</f>
        <v/>
      </c>
      <c r="W218" s="176" t="str">
        <f aca="false">IF((VLOOKUP($A218,Contacts!$AA:$AX,9,0))=0,"",(VLOOKUP($A218,Contacts!$AA:$AX,9,0)))</f>
        <v/>
      </c>
      <c r="X218" s="176" t="str">
        <f aca="false">IF((VLOOKUP($A218,Contacts!$AA:$AX,10,0))=0,"",(VLOOKUP($A218,Contacts!$AA:$AX,10,0)))</f>
        <v/>
      </c>
      <c r="Y218" s="176" t="str">
        <f aca="false">IF((VLOOKUP($A218,Contacts!$AA:$AX,11,0))=0,"",(VLOOKUP($A218,Contacts!$AA:$AX,11,0)))</f>
        <v/>
      </c>
    </row>
    <row r="219" customFormat="false" ht="12.75" hidden="false" customHeight="false" outlineLevel="0" collapsed="false">
      <c r="A219" s="78" t="s">
        <v>1190</v>
      </c>
      <c r="B219" s="175" t="n">
        <f aca="false">'Detail Pipeline'!$AB$3</f>
        <v>37033.4099255787</v>
      </c>
      <c r="C219" s="175" t="str">
        <f aca="false">$C$200</f>
        <v>STRUCTURED FINANCE</v>
      </c>
      <c r="D219" s="176" t="str">
        <f aca="false">IF((VLOOKUP($A219,'Detail Pipeline'!$AA:$AX,2,0))=0,"",(VLOOKUP($A219,'Detail Pipeline'!$AA:$AX,2,0)))</f>
        <v/>
      </c>
      <c r="E219" s="176" t="str">
        <f aca="false">IF((VLOOKUP($A219,'Detail Pipeline'!$AA:$AX,3,0))=0,"",(VLOOKUP($A219,'Detail Pipeline'!$AA:$AX,3,0)))</f>
        <v/>
      </c>
      <c r="F219" s="176" t="str">
        <f aca="false">IF((VLOOKUP($A219,'Detail Pipeline'!$AA:$AX,4,0))=0,"",(VLOOKUP($A219,'Detail Pipeline'!$AA:$AX,4,0)))</f>
        <v/>
      </c>
      <c r="G219" s="176" t="str">
        <f aca="false">IF((VLOOKUP($A219,'Detail Pipeline'!$AA:$AX,5,0))=0,"",(VLOOKUP($A219,'Detail Pipeline'!$AA:$AX,5,0)))</f>
        <v/>
      </c>
      <c r="H219" s="176" t="str">
        <f aca="false">IF((VLOOKUP($A219,'Detail Pipeline'!$AA:$AX,6,0))=0,"",(VLOOKUP($A219,'Detail Pipeline'!$AA:$AX,6,0)))</f>
        <v/>
      </c>
      <c r="I219" s="176" t="str">
        <f aca="false">IF((VLOOKUP($A219,'Detail Pipeline'!$AA:$AX,7,0))=0,"",(VLOOKUP($A219,'Detail Pipeline'!$AA:$AX,7,0)))</f>
        <v/>
      </c>
      <c r="J219" s="176" t="str">
        <f aca="false">IF((VLOOKUP($A219,'Detail Pipeline'!$AA:$AX,8,0))=0,"",(VLOOKUP($A219,'Detail Pipeline'!$AA:$AX,8,0)))</f>
        <v/>
      </c>
      <c r="K219" s="176" t="str">
        <f aca="false">IF((VLOOKUP($A219,'Detail Pipeline'!$AA:$AX,9,0))=0,"",(VLOOKUP($A219,'Detail Pipeline'!$AA:$AX,9,0)))</f>
        <v/>
      </c>
      <c r="L219" s="176" t="str">
        <f aca="false">IF((VLOOKUP($A219,'Detail Pipeline'!$AA:$AX,10,0))=0,"",(VLOOKUP($A219,'Detail Pipeline'!$AA:$AX,10,0)))</f>
        <v/>
      </c>
      <c r="M219" s="176" t="str">
        <f aca="false">IF((VLOOKUP($A219,'Detail Pipeline'!$AA:$AX,11,0))=0,"",(VLOOKUP($A219,'Detail Pipeline'!$AA:$AX,11,0)))</f>
        <v/>
      </c>
      <c r="N219" s="176" t="str">
        <f aca="false">IF((VLOOKUP($A219,'Detail Pipeline'!$AA:$AX,12,0))=0,"",(VLOOKUP($A219,'Detail Pipeline'!$AA:$AX,12,0)))</f>
        <v/>
      </c>
      <c r="O219" s="176" t="str">
        <f aca="false">IF((VLOOKUP($A219,'Detail Pipeline'!$AA:$AX,13,0))=0,"",(VLOOKUP($A219,'Detail Pipeline'!$AA:$AX,13,0)))</f>
        <v/>
      </c>
      <c r="P219" s="176" t="str">
        <f aca="false">IF((VLOOKUP($A219,'Detail Pipeline'!$AA:$AX,14,0))=0,"",(VLOOKUP($A219,'Detail Pipeline'!$AA:$AX,14,0)))</f>
        <v/>
      </c>
      <c r="Q219" s="176" t="str">
        <f aca="false">IF((VLOOKUP($A219,'Detail Pipeline'!$AA:$AX,15,0))=0,"",(VLOOKUP($A219,'Detail Pipeline'!$AA:$AX,15,0)))</f>
        <v/>
      </c>
      <c r="R219" s="176" t="str">
        <f aca="false">IF((VLOOKUP($A219,'Detail Pipeline'!$AA:$AX,16,0))=0,"",(VLOOKUP($A219,'Detail Pipeline'!$AA:$AX,16,0)))</f>
        <v/>
      </c>
      <c r="S219" s="176" t="str">
        <f aca="false">IF((VLOOKUP($A219,Contacts!$AA:$AX,5,0))=0,"",(VLOOKUP($A219,Contacts!$AA:$AX,5,0)))</f>
        <v/>
      </c>
      <c r="T219" s="176" t="str">
        <f aca="false">IF((VLOOKUP($A219,Contacts!$AA:$AX,6,0))=0,"",(VLOOKUP($A219,Contacts!$AA:$AX,6,0)))</f>
        <v/>
      </c>
      <c r="U219" s="176" t="str">
        <f aca="false">IF((VLOOKUP($A219,Contacts!$AA:$AX,7,0))=0,"",(VLOOKUP($A219,Contacts!$AA:$AX,7,0)))</f>
        <v/>
      </c>
      <c r="V219" s="176" t="str">
        <f aca="false">IF((VLOOKUP($A219,Contacts!$AA:$AX,8,0))=0,"",(VLOOKUP($A219,Contacts!$AA:$AX,8,0)))</f>
        <v/>
      </c>
      <c r="W219" s="176" t="str">
        <f aca="false">IF((VLOOKUP($A219,Contacts!$AA:$AX,9,0))=0,"",(VLOOKUP($A219,Contacts!$AA:$AX,9,0)))</f>
        <v/>
      </c>
      <c r="X219" s="176" t="str">
        <f aca="false">IF((VLOOKUP($A219,Contacts!$AA:$AX,10,0))=0,"",(VLOOKUP($A219,Contacts!$AA:$AX,10,0)))</f>
        <v/>
      </c>
      <c r="Y219" s="176" t="str">
        <f aca="false">IF((VLOOKUP($A219,Contacts!$AA:$AX,11,0))=0,"",(VLOOKUP($A219,Contacts!$AA:$AX,11,0)))</f>
        <v/>
      </c>
    </row>
    <row r="220" customFormat="false" ht="12.75" hidden="false" customHeight="false" outlineLevel="0" collapsed="false">
      <c r="A220" s="78" t="s">
        <v>1191</v>
      </c>
      <c r="B220" s="175" t="n">
        <f aca="false">'Detail Pipeline'!$AB$3</f>
        <v>37033.4099255787</v>
      </c>
      <c r="C220" s="175" t="str">
        <f aca="false">$C$200</f>
        <v>STRUCTURED FINANCE</v>
      </c>
      <c r="D220" s="176" t="str">
        <f aca="false">IF((VLOOKUP($A220,'Detail Pipeline'!$AA:$AX,2,0))=0,"",(VLOOKUP($A220,'Detail Pipeline'!$AA:$AX,2,0)))</f>
        <v/>
      </c>
      <c r="E220" s="176" t="str">
        <f aca="false">IF((VLOOKUP($A220,'Detail Pipeline'!$AA:$AX,3,0))=0,"",(VLOOKUP($A220,'Detail Pipeline'!$AA:$AX,3,0)))</f>
        <v/>
      </c>
      <c r="F220" s="176" t="str">
        <f aca="false">IF((VLOOKUP($A220,'Detail Pipeline'!$AA:$AX,4,0))=0,"",(VLOOKUP($A220,'Detail Pipeline'!$AA:$AX,4,0)))</f>
        <v/>
      </c>
      <c r="G220" s="176" t="str">
        <f aca="false">IF((VLOOKUP($A220,'Detail Pipeline'!$AA:$AX,5,0))=0,"",(VLOOKUP($A220,'Detail Pipeline'!$AA:$AX,5,0)))</f>
        <v/>
      </c>
      <c r="H220" s="176" t="str">
        <f aca="false">IF((VLOOKUP($A220,'Detail Pipeline'!$AA:$AX,6,0))=0,"",(VLOOKUP($A220,'Detail Pipeline'!$AA:$AX,6,0)))</f>
        <v/>
      </c>
      <c r="I220" s="176" t="str">
        <f aca="false">IF((VLOOKUP($A220,'Detail Pipeline'!$AA:$AX,7,0))=0,"",(VLOOKUP($A220,'Detail Pipeline'!$AA:$AX,7,0)))</f>
        <v/>
      </c>
      <c r="J220" s="176" t="str">
        <f aca="false">IF((VLOOKUP($A220,'Detail Pipeline'!$AA:$AX,8,0))=0,"",(VLOOKUP($A220,'Detail Pipeline'!$AA:$AX,8,0)))</f>
        <v/>
      </c>
      <c r="K220" s="176" t="str">
        <f aca="false">IF((VLOOKUP($A220,'Detail Pipeline'!$AA:$AX,9,0))=0,"",(VLOOKUP($A220,'Detail Pipeline'!$AA:$AX,9,0)))</f>
        <v/>
      </c>
      <c r="L220" s="176" t="str">
        <f aca="false">IF((VLOOKUP($A220,'Detail Pipeline'!$AA:$AX,10,0))=0,"",(VLOOKUP($A220,'Detail Pipeline'!$AA:$AX,10,0)))</f>
        <v/>
      </c>
      <c r="M220" s="176" t="str">
        <f aca="false">IF((VLOOKUP($A220,'Detail Pipeline'!$AA:$AX,11,0))=0,"",(VLOOKUP($A220,'Detail Pipeline'!$AA:$AX,11,0)))</f>
        <v/>
      </c>
      <c r="N220" s="176" t="str">
        <f aca="false">IF((VLOOKUP($A220,'Detail Pipeline'!$AA:$AX,12,0))=0,"",(VLOOKUP($A220,'Detail Pipeline'!$AA:$AX,12,0)))</f>
        <v/>
      </c>
      <c r="O220" s="176" t="str">
        <f aca="false">IF((VLOOKUP($A220,'Detail Pipeline'!$AA:$AX,13,0))=0,"",(VLOOKUP($A220,'Detail Pipeline'!$AA:$AX,13,0)))</f>
        <v/>
      </c>
      <c r="P220" s="176" t="str">
        <f aca="false">IF((VLOOKUP($A220,'Detail Pipeline'!$AA:$AX,14,0))=0,"",(VLOOKUP($A220,'Detail Pipeline'!$AA:$AX,14,0)))</f>
        <v/>
      </c>
      <c r="Q220" s="176" t="str">
        <f aca="false">IF((VLOOKUP($A220,'Detail Pipeline'!$AA:$AX,15,0))=0,"",(VLOOKUP($A220,'Detail Pipeline'!$AA:$AX,15,0)))</f>
        <v/>
      </c>
      <c r="R220" s="176" t="str">
        <f aca="false">IF((VLOOKUP($A220,'Detail Pipeline'!$AA:$AX,16,0))=0,"",(VLOOKUP($A220,'Detail Pipeline'!$AA:$AX,16,0)))</f>
        <v/>
      </c>
      <c r="S220" s="176" t="str">
        <f aca="false">IF((VLOOKUP($A220,Contacts!$AA:$AX,5,0))=0,"",(VLOOKUP($A220,Contacts!$AA:$AX,5,0)))</f>
        <v/>
      </c>
      <c r="T220" s="176" t="str">
        <f aca="false">IF((VLOOKUP($A220,Contacts!$AA:$AX,6,0))=0,"",(VLOOKUP($A220,Contacts!$AA:$AX,6,0)))</f>
        <v/>
      </c>
      <c r="U220" s="176" t="str">
        <f aca="false">IF((VLOOKUP($A220,Contacts!$AA:$AX,7,0))=0,"",(VLOOKUP($A220,Contacts!$AA:$AX,7,0)))</f>
        <v/>
      </c>
      <c r="V220" s="176" t="str">
        <f aca="false">IF((VLOOKUP($A220,Contacts!$AA:$AX,8,0))=0,"",(VLOOKUP($A220,Contacts!$AA:$AX,8,0)))</f>
        <v/>
      </c>
      <c r="W220" s="176" t="str">
        <f aca="false">IF((VLOOKUP($A220,Contacts!$AA:$AX,9,0))=0,"",(VLOOKUP($A220,Contacts!$AA:$AX,9,0)))</f>
        <v/>
      </c>
      <c r="X220" s="176" t="str">
        <f aca="false">IF((VLOOKUP($A220,Contacts!$AA:$AX,10,0))=0,"",(VLOOKUP($A220,Contacts!$AA:$AX,10,0)))</f>
        <v/>
      </c>
      <c r="Y220" s="176" t="str">
        <f aca="false">IF((VLOOKUP($A220,Contacts!$AA:$AX,11,0))=0,"",(VLOOKUP($A220,Contacts!$AA:$AX,11,0)))</f>
        <v/>
      </c>
    </row>
    <row r="221" customFormat="false" ht="12.75" hidden="false" customHeight="false" outlineLevel="0" collapsed="false">
      <c r="A221" s="78" t="s">
        <v>1192</v>
      </c>
      <c r="B221" s="175" t="n">
        <f aca="false">'Detail Pipeline'!$AB$3</f>
        <v>37033.4099255787</v>
      </c>
      <c r="C221" s="175" t="str">
        <f aca="false">$C$200</f>
        <v>STRUCTURED FINANCE</v>
      </c>
      <c r="D221" s="176" t="str">
        <f aca="false">IF((VLOOKUP($A221,'Detail Pipeline'!$AA:$AX,2,0))=0,"",(VLOOKUP($A221,'Detail Pipeline'!$AA:$AX,2,0)))</f>
        <v/>
      </c>
      <c r="E221" s="176" t="str">
        <f aca="false">IF((VLOOKUP($A221,'Detail Pipeline'!$AA:$AX,3,0))=0,"",(VLOOKUP($A221,'Detail Pipeline'!$AA:$AX,3,0)))</f>
        <v/>
      </c>
      <c r="F221" s="176" t="str">
        <f aca="false">IF((VLOOKUP($A221,'Detail Pipeline'!$AA:$AX,4,0))=0,"",(VLOOKUP($A221,'Detail Pipeline'!$AA:$AX,4,0)))</f>
        <v/>
      </c>
      <c r="G221" s="176" t="str">
        <f aca="false">IF((VLOOKUP($A221,'Detail Pipeline'!$AA:$AX,5,0))=0,"",(VLOOKUP($A221,'Detail Pipeline'!$AA:$AX,5,0)))</f>
        <v/>
      </c>
      <c r="H221" s="176" t="str">
        <f aca="false">IF((VLOOKUP($A221,'Detail Pipeline'!$AA:$AX,6,0))=0,"",(VLOOKUP($A221,'Detail Pipeline'!$AA:$AX,6,0)))</f>
        <v/>
      </c>
      <c r="I221" s="176" t="str">
        <f aca="false">IF((VLOOKUP($A221,'Detail Pipeline'!$AA:$AX,7,0))=0,"",(VLOOKUP($A221,'Detail Pipeline'!$AA:$AX,7,0)))</f>
        <v/>
      </c>
      <c r="J221" s="176" t="str">
        <f aca="false">IF((VLOOKUP($A221,'Detail Pipeline'!$AA:$AX,8,0))=0,"",(VLOOKUP($A221,'Detail Pipeline'!$AA:$AX,8,0)))</f>
        <v/>
      </c>
      <c r="K221" s="176" t="str">
        <f aca="false">IF((VLOOKUP($A221,'Detail Pipeline'!$AA:$AX,9,0))=0,"",(VLOOKUP($A221,'Detail Pipeline'!$AA:$AX,9,0)))</f>
        <v/>
      </c>
      <c r="L221" s="176" t="str">
        <f aca="false">IF((VLOOKUP($A221,'Detail Pipeline'!$AA:$AX,10,0))=0,"",(VLOOKUP($A221,'Detail Pipeline'!$AA:$AX,10,0)))</f>
        <v/>
      </c>
      <c r="M221" s="176" t="str">
        <f aca="false">IF((VLOOKUP($A221,'Detail Pipeline'!$AA:$AX,11,0))=0,"",(VLOOKUP($A221,'Detail Pipeline'!$AA:$AX,11,0)))</f>
        <v/>
      </c>
      <c r="N221" s="176" t="str">
        <f aca="false">IF((VLOOKUP($A221,'Detail Pipeline'!$AA:$AX,12,0))=0,"",(VLOOKUP($A221,'Detail Pipeline'!$AA:$AX,12,0)))</f>
        <v/>
      </c>
      <c r="O221" s="176" t="str">
        <f aca="false">IF((VLOOKUP($A221,'Detail Pipeline'!$AA:$AX,13,0))=0,"",(VLOOKUP($A221,'Detail Pipeline'!$AA:$AX,13,0)))</f>
        <v/>
      </c>
      <c r="P221" s="176" t="str">
        <f aca="false">IF((VLOOKUP($A221,'Detail Pipeline'!$AA:$AX,14,0))=0,"",(VLOOKUP($A221,'Detail Pipeline'!$AA:$AX,14,0)))</f>
        <v/>
      </c>
      <c r="Q221" s="176" t="str">
        <f aca="false">IF((VLOOKUP($A221,'Detail Pipeline'!$AA:$AX,15,0))=0,"",(VLOOKUP($A221,'Detail Pipeline'!$AA:$AX,15,0)))</f>
        <v/>
      </c>
      <c r="R221" s="176" t="str">
        <f aca="false">IF((VLOOKUP($A221,'Detail Pipeline'!$AA:$AX,16,0))=0,"",(VLOOKUP($A221,'Detail Pipeline'!$AA:$AX,16,0)))</f>
        <v/>
      </c>
      <c r="S221" s="176" t="str">
        <f aca="false">IF((VLOOKUP($A221,Contacts!$AA:$AX,5,0))=0,"",(VLOOKUP($A221,Contacts!$AA:$AX,5,0)))</f>
        <v/>
      </c>
      <c r="T221" s="176" t="str">
        <f aca="false">IF((VLOOKUP($A221,Contacts!$AA:$AX,6,0))=0,"",(VLOOKUP($A221,Contacts!$AA:$AX,6,0)))</f>
        <v/>
      </c>
      <c r="U221" s="176" t="str">
        <f aca="false">IF((VLOOKUP($A221,Contacts!$AA:$AX,7,0))=0,"",(VLOOKUP($A221,Contacts!$AA:$AX,7,0)))</f>
        <v/>
      </c>
      <c r="V221" s="176" t="str">
        <f aca="false">IF((VLOOKUP($A221,Contacts!$AA:$AX,8,0))=0,"",(VLOOKUP($A221,Contacts!$AA:$AX,8,0)))</f>
        <v/>
      </c>
      <c r="W221" s="176" t="str">
        <f aca="false">IF((VLOOKUP($A221,Contacts!$AA:$AX,9,0))=0,"",(VLOOKUP($A221,Contacts!$AA:$AX,9,0)))</f>
        <v/>
      </c>
      <c r="X221" s="176" t="str">
        <f aca="false">IF((VLOOKUP($A221,Contacts!$AA:$AX,10,0))=0,"",(VLOOKUP($A221,Contacts!$AA:$AX,10,0)))</f>
        <v/>
      </c>
      <c r="Y221" s="176" t="str">
        <f aca="false">IF((VLOOKUP($A221,Contacts!$AA:$AX,11,0))=0,"",(VLOOKUP($A221,Contacts!$AA:$AX,11,0)))</f>
        <v/>
      </c>
    </row>
    <row r="222" customFormat="false" ht="12.75" hidden="false" customHeight="false" outlineLevel="0" collapsed="false">
      <c r="A222" s="78" t="s">
        <v>1194</v>
      </c>
      <c r="B222" s="179" t="n">
        <f aca="false">'Detail Pipeline'!$AB$3</f>
        <v>37033.4099255787</v>
      </c>
      <c r="C222" s="180" t="str">
        <f aca="false">IF((VLOOKUP($A222,'Detail Pipeline'!$AA:$AX,2,0))=0,"",(VLOOKUP($A222,'Detail Pipeline'!$AA:$AX,2,0)))</f>
        <v>AUSTRALIA</v>
      </c>
      <c r="D222" s="6"/>
      <c r="E222" s="176" t="str">
        <f aca="false">IF((VLOOKUP($A222,'Detail Pipeline'!$AA:$AX,3,0))=0,"",(VLOOKUP($A222,'Detail Pipeline'!$AA:$AX,3,0)))</f>
        <v/>
      </c>
      <c r="F222" s="176" t="str">
        <f aca="false">IF((VLOOKUP($A222,'Detail Pipeline'!$AA:$AX,4,0))=0,"",(VLOOKUP($A222,'Detail Pipeline'!$AA:$AX,4,0)))</f>
        <v/>
      </c>
      <c r="G222" s="176" t="str">
        <f aca="false">IF((VLOOKUP($A222,'Detail Pipeline'!$AA:$AX,5,0))=0,"",(VLOOKUP($A222,'Detail Pipeline'!$AA:$AX,5,0)))</f>
        <v/>
      </c>
      <c r="H222" s="176" t="str">
        <f aca="false">IF((VLOOKUP($A222,'Detail Pipeline'!$AA:$AX,6,0))=0,"",(VLOOKUP($A222,'Detail Pipeline'!$AA:$AX,6,0)))</f>
        <v/>
      </c>
      <c r="I222" s="176" t="str">
        <f aca="false">IF((VLOOKUP($A222,'Detail Pipeline'!$AA:$AX,7,0))=0,"",(VLOOKUP($A222,'Detail Pipeline'!$AA:$AX,7,0)))</f>
        <v/>
      </c>
      <c r="J222" s="176" t="str">
        <f aca="false">IF((VLOOKUP($A222,'Detail Pipeline'!$AA:$AX,8,0))=0,"",(VLOOKUP($A222,'Detail Pipeline'!$AA:$AX,8,0)))</f>
        <v/>
      </c>
      <c r="K222" s="176" t="str">
        <f aca="false">IF((VLOOKUP($A222,'Detail Pipeline'!$AA:$AX,9,0))=0,"",(VLOOKUP($A222,'Detail Pipeline'!$AA:$AX,9,0)))</f>
        <v/>
      </c>
      <c r="L222" s="176" t="str">
        <f aca="false">IF((VLOOKUP($A222,'Detail Pipeline'!$AA:$AX,10,0))=0,"",(VLOOKUP($A222,'Detail Pipeline'!$AA:$AX,10,0)))</f>
        <v/>
      </c>
      <c r="M222" s="176" t="str">
        <f aca="false">IF((VLOOKUP($A222,'Detail Pipeline'!$AA:$AX,11,0))=0,"",(VLOOKUP($A222,'Detail Pipeline'!$AA:$AX,11,0)))</f>
        <v/>
      </c>
      <c r="N222" s="176" t="str">
        <f aca="false">IF((VLOOKUP($A222,'Detail Pipeline'!$AA:$AX,12,0))=0,"",(VLOOKUP($A222,'Detail Pipeline'!$AA:$AX,12,0)))</f>
        <v/>
      </c>
      <c r="O222" s="176" t="str">
        <f aca="false">IF((VLOOKUP($A222,'Detail Pipeline'!$AA:$AX,13,0))=0,"",(VLOOKUP($A222,'Detail Pipeline'!$AA:$AX,13,0)))</f>
        <v/>
      </c>
      <c r="P222" s="176" t="str">
        <f aca="false">IF((VLOOKUP($A222,'Detail Pipeline'!$AA:$AX,14,0))=0,"",(VLOOKUP($A222,'Detail Pipeline'!$AA:$AX,14,0)))</f>
        <v/>
      </c>
      <c r="Q222" s="176" t="str">
        <f aca="false">IF((VLOOKUP($A222,'Detail Pipeline'!$AA:$AX,15,0))=0,"",(VLOOKUP($A222,'Detail Pipeline'!$AA:$AX,15,0)))</f>
        <v/>
      </c>
      <c r="R222" s="176" t="str">
        <f aca="false">IF((VLOOKUP($A222,'Detail Pipeline'!$AA:$AX,16,0))=0,"",(VLOOKUP($A222,'Detail Pipeline'!$AA:$AX,16,0)))</f>
        <v/>
      </c>
      <c r="S222" s="176" t="str">
        <f aca="false">IF((VLOOKUP($A222,Contacts!$AA:$AX,5,0))=0,"",(VLOOKUP($A222,Contacts!$AA:$AX,5,0)))</f>
        <v/>
      </c>
      <c r="T222" s="176" t="str">
        <f aca="false">IF((VLOOKUP($A222,Contacts!$AA:$AX,6,0))=0,"",(VLOOKUP($A222,Contacts!$AA:$AX,6,0)))</f>
        <v/>
      </c>
      <c r="U222" s="176" t="str">
        <f aca="false">IF((VLOOKUP($A222,Contacts!$AA:$AX,7,0))=0,"",(VLOOKUP($A222,Contacts!$AA:$AX,7,0)))</f>
        <v/>
      </c>
      <c r="V222" s="176" t="str">
        <f aca="false">IF((VLOOKUP($A222,Contacts!$AA:$AX,8,0))=0,"",(VLOOKUP($A222,Contacts!$AA:$AX,8,0)))</f>
        <v/>
      </c>
      <c r="W222" s="176" t="str">
        <f aca="false">IF((VLOOKUP($A222,Contacts!$AA:$AX,9,0))=0,"",(VLOOKUP($A222,Contacts!$AA:$AX,9,0)))</f>
        <v/>
      </c>
      <c r="X222" s="176" t="str">
        <f aca="false">IF((VLOOKUP($A222,Contacts!$AA:$AX,10,0))=0,"",(VLOOKUP($A222,Contacts!$AA:$AX,10,0)))</f>
        <v/>
      </c>
      <c r="Y222" s="176" t="str">
        <f aca="false">IF((VLOOKUP($A222,Contacts!$AA:$AX,11,0))=0,"",(VLOOKUP($A222,Contacts!$AA:$AX,11,0)))</f>
        <v/>
      </c>
    </row>
    <row r="223" customFormat="false" ht="12.75" hidden="false" customHeight="false" outlineLevel="0" collapsed="false">
      <c r="A223" s="78" t="s">
        <v>1259</v>
      </c>
      <c r="B223" s="175" t="n">
        <f aca="false">'Detail Pipeline'!$AB$3</f>
        <v>37033.4099255787</v>
      </c>
      <c r="C223" s="175" t="str">
        <f aca="false">$C$222</f>
        <v>AUSTRALIA</v>
      </c>
      <c r="D223" s="176" t="str">
        <f aca="false">IF((VLOOKUP($A223,'Detail Pipeline'!$AA:$AX,2,0))=0,"",(VLOOKUP($A223,'Detail Pipeline'!$AA:$AX,2,0)))</f>
        <v/>
      </c>
      <c r="E223" s="176" t="str">
        <f aca="false">IF((VLOOKUP($A223,'Detail Pipeline'!$AA:$AX,3,0))=0,"",(VLOOKUP($A223,'Detail Pipeline'!$AA:$AX,3,0)))</f>
        <v/>
      </c>
      <c r="F223" s="176" t="str">
        <f aca="false">IF((VLOOKUP($A223,'Detail Pipeline'!$AA:$AX,4,0))=0,"",(VLOOKUP($A223,'Detail Pipeline'!$AA:$AX,4,0)))</f>
        <v/>
      </c>
      <c r="G223" s="176" t="str">
        <f aca="false">IF((VLOOKUP($A223,'Detail Pipeline'!$AA:$AX,5,0))=0,"",(VLOOKUP($A223,'Detail Pipeline'!$AA:$AX,5,0)))</f>
        <v/>
      </c>
      <c r="H223" s="176" t="str">
        <f aca="false">IF((VLOOKUP($A223,'Detail Pipeline'!$AA:$AX,6,0))=0,"",(VLOOKUP($A223,'Detail Pipeline'!$AA:$AX,6,0)))</f>
        <v/>
      </c>
      <c r="I223" s="176" t="str">
        <f aca="false">IF((VLOOKUP($A223,'Detail Pipeline'!$AA:$AX,7,0))=0,"",(VLOOKUP($A223,'Detail Pipeline'!$AA:$AX,7,0)))</f>
        <v/>
      </c>
      <c r="J223" s="176" t="str">
        <f aca="false">IF((VLOOKUP($A223,'Detail Pipeline'!$AA:$AX,8,0))=0,"",(VLOOKUP($A223,'Detail Pipeline'!$AA:$AX,8,0)))</f>
        <v/>
      </c>
      <c r="K223" s="176" t="str">
        <f aca="false">IF((VLOOKUP($A223,'Detail Pipeline'!$AA:$AX,9,0))=0,"",(VLOOKUP($A223,'Detail Pipeline'!$AA:$AX,9,0)))</f>
        <v/>
      </c>
      <c r="L223" s="176" t="str">
        <f aca="false">IF((VLOOKUP($A223,'Detail Pipeline'!$AA:$AX,10,0))=0,"",(VLOOKUP($A223,'Detail Pipeline'!$AA:$AX,10,0)))</f>
        <v/>
      </c>
      <c r="M223" s="176" t="str">
        <f aca="false">IF((VLOOKUP($A223,'Detail Pipeline'!$AA:$AX,11,0))=0,"",(VLOOKUP($A223,'Detail Pipeline'!$AA:$AX,11,0)))</f>
        <v/>
      </c>
      <c r="N223" s="176" t="str">
        <f aca="false">IF((VLOOKUP($A223,'Detail Pipeline'!$AA:$AX,12,0))=0,"",(VLOOKUP($A223,'Detail Pipeline'!$AA:$AX,12,0)))</f>
        <v/>
      </c>
      <c r="O223" s="176" t="str">
        <f aca="false">IF((VLOOKUP($A223,'Detail Pipeline'!$AA:$AX,13,0))=0,"",(VLOOKUP($A223,'Detail Pipeline'!$AA:$AX,13,0)))</f>
        <v/>
      </c>
      <c r="P223" s="176" t="str">
        <f aca="false">IF((VLOOKUP($A223,'Detail Pipeline'!$AA:$AX,14,0))=0,"",(VLOOKUP($A223,'Detail Pipeline'!$AA:$AX,14,0)))</f>
        <v/>
      </c>
      <c r="Q223" s="176" t="str">
        <f aca="false">IF((VLOOKUP($A223,'Detail Pipeline'!$AA:$AX,15,0))=0,"",(VLOOKUP($A223,'Detail Pipeline'!$AA:$AX,15,0)))</f>
        <v/>
      </c>
      <c r="R223" s="176" t="str">
        <f aca="false">IF((VLOOKUP($A223,'Detail Pipeline'!$AA:$AX,16,0))=0,"",(VLOOKUP($A223,'Detail Pipeline'!$AA:$AX,16,0)))</f>
        <v/>
      </c>
      <c r="S223" s="176" t="str">
        <f aca="false">IF((VLOOKUP($A223,Contacts!$AA:$AX,5,0))=0,"",(VLOOKUP($A223,Contacts!$AA:$AX,5,0)))</f>
        <v/>
      </c>
      <c r="T223" s="176" t="str">
        <f aca="false">IF((VLOOKUP($A223,Contacts!$AA:$AX,6,0))=0,"",(VLOOKUP($A223,Contacts!$AA:$AX,6,0)))</f>
        <v/>
      </c>
      <c r="U223" s="176" t="str">
        <f aca="false">IF((VLOOKUP($A223,Contacts!$AA:$AX,7,0))=0,"",(VLOOKUP($A223,Contacts!$AA:$AX,7,0)))</f>
        <v/>
      </c>
      <c r="V223" s="176" t="str">
        <f aca="false">IF((VLOOKUP($A223,Contacts!$AA:$AX,8,0))=0,"",(VLOOKUP($A223,Contacts!$AA:$AX,8,0)))</f>
        <v/>
      </c>
      <c r="W223" s="176" t="str">
        <f aca="false">IF((VLOOKUP($A223,Contacts!$AA:$AX,9,0))=0,"",(VLOOKUP($A223,Contacts!$AA:$AX,9,0)))</f>
        <v/>
      </c>
      <c r="X223" s="176" t="str">
        <f aca="false">IF((VLOOKUP($A223,Contacts!$AA:$AX,10,0))=0,"",(VLOOKUP($A223,Contacts!$AA:$AX,10,0)))</f>
        <v/>
      </c>
      <c r="Y223" s="176" t="str">
        <f aca="false">IF((VLOOKUP($A223,Contacts!$AA:$AX,11,0))=0,"",(VLOOKUP($A223,Contacts!$AA:$AX,11,0)))</f>
        <v/>
      </c>
    </row>
    <row r="224" customFormat="false" ht="12.75" hidden="false" customHeight="false" outlineLevel="0" collapsed="false">
      <c r="A224" s="78" t="s">
        <v>1260</v>
      </c>
      <c r="B224" s="175" t="n">
        <f aca="false">'Detail Pipeline'!$AB$3</f>
        <v>37033.4099255787</v>
      </c>
      <c r="C224" s="175" t="str">
        <f aca="false">$C$222</f>
        <v>AUSTRALIA</v>
      </c>
      <c r="D224" s="176" t="str">
        <f aca="false">IF((VLOOKUP($A224,'Detail Pipeline'!$AA:$AX,2,0))=0,"",(VLOOKUP($A224,'Detail Pipeline'!$AA:$AX,2,0)))</f>
        <v/>
      </c>
      <c r="E224" s="176" t="str">
        <f aca="false">IF((VLOOKUP($A224,'Detail Pipeline'!$AA:$AX,3,0))=0,"",(VLOOKUP($A224,'Detail Pipeline'!$AA:$AX,3,0)))</f>
        <v/>
      </c>
      <c r="F224" s="176" t="str">
        <f aca="false">IF((VLOOKUP($A224,'Detail Pipeline'!$AA:$AX,4,0))=0,"",(VLOOKUP($A224,'Detail Pipeline'!$AA:$AX,4,0)))</f>
        <v/>
      </c>
      <c r="G224" s="176" t="str">
        <f aca="false">IF((VLOOKUP($A224,'Detail Pipeline'!$AA:$AX,5,0))=0,"",(VLOOKUP($A224,'Detail Pipeline'!$AA:$AX,5,0)))</f>
        <v/>
      </c>
      <c r="H224" s="176" t="str">
        <f aca="false">IF((VLOOKUP($A224,'Detail Pipeline'!$AA:$AX,6,0))=0,"",(VLOOKUP($A224,'Detail Pipeline'!$AA:$AX,6,0)))</f>
        <v/>
      </c>
      <c r="I224" s="176" t="str">
        <f aca="false">IF((VLOOKUP($A224,'Detail Pipeline'!$AA:$AX,7,0))=0,"",(VLOOKUP($A224,'Detail Pipeline'!$AA:$AX,7,0)))</f>
        <v/>
      </c>
      <c r="J224" s="176" t="str">
        <f aca="false">IF((VLOOKUP($A224,'Detail Pipeline'!$AA:$AX,8,0))=0,"",(VLOOKUP($A224,'Detail Pipeline'!$AA:$AX,8,0)))</f>
        <v/>
      </c>
      <c r="K224" s="176" t="str">
        <f aca="false">IF((VLOOKUP($A224,'Detail Pipeline'!$AA:$AX,9,0))=0,"",(VLOOKUP($A224,'Detail Pipeline'!$AA:$AX,9,0)))</f>
        <v/>
      </c>
      <c r="L224" s="176" t="str">
        <f aca="false">IF((VLOOKUP($A224,'Detail Pipeline'!$AA:$AX,10,0))=0,"",(VLOOKUP($A224,'Detail Pipeline'!$AA:$AX,10,0)))</f>
        <v/>
      </c>
      <c r="M224" s="176" t="str">
        <f aca="false">IF((VLOOKUP($A224,'Detail Pipeline'!$AA:$AX,11,0))=0,"",(VLOOKUP($A224,'Detail Pipeline'!$AA:$AX,11,0)))</f>
        <v/>
      </c>
      <c r="N224" s="176" t="str">
        <f aca="false">IF((VLOOKUP($A224,'Detail Pipeline'!$AA:$AX,12,0))=0,"",(VLOOKUP($A224,'Detail Pipeline'!$AA:$AX,12,0)))</f>
        <v/>
      </c>
      <c r="O224" s="176" t="str">
        <f aca="false">IF((VLOOKUP($A224,'Detail Pipeline'!$AA:$AX,13,0))=0,"",(VLOOKUP($A224,'Detail Pipeline'!$AA:$AX,13,0)))</f>
        <v/>
      </c>
      <c r="P224" s="176" t="str">
        <f aca="false">IF((VLOOKUP($A224,'Detail Pipeline'!$AA:$AX,14,0))=0,"",(VLOOKUP($A224,'Detail Pipeline'!$AA:$AX,14,0)))</f>
        <v/>
      </c>
      <c r="Q224" s="176" t="str">
        <f aca="false">IF((VLOOKUP($A224,'Detail Pipeline'!$AA:$AX,15,0))=0,"",(VLOOKUP($A224,'Detail Pipeline'!$AA:$AX,15,0)))</f>
        <v/>
      </c>
      <c r="R224" s="176" t="str">
        <f aca="false">IF((VLOOKUP($A224,'Detail Pipeline'!$AA:$AX,16,0))=0,"",(VLOOKUP($A224,'Detail Pipeline'!$AA:$AX,16,0)))</f>
        <v/>
      </c>
      <c r="S224" s="176" t="str">
        <f aca="false">IF((VLOOKUP($A224,Contacts!$AA:$AX,5,0))=0,"",(VLOOKUP($A224,Contacts!$AA:$AX,5,0)))</f>
        <v/>
      </c>
      <c r="T224" s="176" t="str">
        <f aca="false">IF((VLOOKUP($A224,Contacts!$AA:$AX,6,0))=0,"",(VLOOKUP($A224,Contacts!$AA:$AX,6,0)))</f>
        <v/>
      </c>
      <c r="U224" s="176" t="str">
        <f aca="false">IF((VLOOKUP($A224,Contacts!$AA:$AX,7,0))=0,"",(VLOOKUP($A224,Contacts!$AA:$AX,7,0)))</f>
        <v/>
      </c>
      <c r="V224" s="176" t="str">
        <f aca="false">IF((VLOOKUP($A224,Contacts!$AA:$AX,8,0))=0,"",(VLOOKUP($A224,Contacts!$AA:$AX,8,0)))</f>
        <v/>
      </c>
      <c r="W224" s="176" t="str">
        <f aca="false">IF((VLOOKUP($A224,Contacts!$AA:$AX,9,0))=0,"",(VLOOKUP($A224,Contacts!$AA:$AX,9,0)))</f>
        <v/>
      </c>
      <c r="X224" s="176" t="str">
        <f aca="false">IF((VLOOKUP($A224,Contacts!$AA:$AX,10,0))=0,"",(VLOOKUP($A224,Contacts!$AA:$AX,10,0)))</f>
        <v/>
      </c>
      <c r="Y224" s="176" t="str">
        <f aca="false">IF((VLOOKUP($A224,Contacts!$AA:$AX,11,0))=0,"",(VLOOKUP($A224,Contacts!$AA:$AX,11,0)))</f>
        <v/>
      </c>
    </row>
    <row r="225" customFormat="false" ht="12.75" hidden="false" customHeight="false" outlineLevel="0" collapsed="false">
      <c r="A225" s="78" t="s">
        <v>1261</v>
      </c>
      <c r="B225" s="175" t="n">
        <f aca="false">'Detail Pipeline'!$AB$3</f>
        <v>37033.4099255787</v>
      </c>
      <c r="C225" s="175" t="str">
        <f aca="false">$C$222</f>
        <v>AUSTRALIA</v>
      </c>
      <c r="D225" s="176" t="str">
        <f aca="false">IF((VLOOKUP($A225,'Detail Pipeline'!$AA:$AX,2,0))=0,"",(VLOOKUP($A225,'Detail Pipeline'!$AA:$AX,2,0)))</f>
        <v/>
      </c>
      <c r="E225" s="176" t="str">
        <f aca="false">IF((VLOOKUP($A225,'Detail Pipeline'!$AA:$AX,3,0))=0,"",(VLOOKUP($A225,'Detail Pipeline'!$AA:$AX,3,0)))</f>
        <v/>
      </c>
      <c r="F225" s="176" t="str">
        <f aca="false">IF((VLOOKUP($A225,'Detail Pipeline'!$AA:$AX,4,0))=0,"",(VLOOKUP($A225,'Detail Pipeline'!$AA:$AX,4,0)))</f>
        <v/>
      </c>
      <c r="G225" s="176" t="str">
        <f aca="false">IF((VLOOKUP($A225,'Detail Pipeline'!$AA:$AX,5,0))=0,"",(VLOOKUP($A225,'Detail Pipeline'!$AA:$AX,5,0)))</f>
        <v/>
      </c>
      <c r="H225" s="176" t="str">
        <f aca="false">IF((VLOOKUP($A225,'Detail Pipeline'!$AA:$AX,6,0))=0,"",(VLOOKUP($A225,'Detail Pipeline'!$AA:$AX,6,0)))</f>
        <v/>
      </c>
      <c r="I225" s="176" t="str">
        <f aca="false">IF((VLOOKUP($A225,'Detail Pipeline'!$AA:$AX,7,0))=0,"",(VLOOKUP($A225,'Detail Pipeline'!$AA:$AX,7,0)))</f>
        <v/>
      </c>
      <c r="J225" s="176" t="str">
        <f aca="false">IF((VLOOKUP($A225,'Detail Pipeline'!$AA:$AX,8,0))=0,"",(VLOOKUP($A225,'Detail Pipeline'!$AA:$AX,8,0)))</f>
        <v/>
      </c>
      <c r="K225" s="176" t="str">
        <f aca="false">IF((VLOOKUP($A225,'Detail Pipeline'!$AA:$AX,9,0))=0,"",(VLOOKUP($A225,'Detail Pipeline'!$AA:$AX,9,0)))</f>
        <v/>
      </c>
      <c r="L225" s="176" t="str">
        <f aca="false">IF((VLOOKUP($A225,'Detail Pipeline'!$AA:$AX,10,0))=0,"",(VLOOKUP($A225,'Detail Pipeline'!$AA:$AX,10,0)))</f>
        <v/>
      </c>
      <c r="M225" s="176" t="str">
        <f aca="false">IF((VLOOKUP($A225,'Detail Pipeline'!$AA:$AX,11,0))=0,"",(VLOOKUP($A225,'Detail Pipeline'!$AA:$AX,11,0)))</f>
        <v/>
      </c>
      <c r="N225" s="176" t="str">
        <f aca="false">IF((VLOOKUP($A225,'Detail Pipeline'!$AA:$AX,12,0))=0,"",(VLOOKUP($A225,'Detail Pipeline'!$AA:$AX,12,0)))</f>
        <v/>
      </c>
      <c r="O225" s="176" t="str">
        <f aca="false">IF((VLOOKUP($A225,'Detail Pipeline'!$AA:$AX,13,0))=0,"",(VLOOKUP($A225,'Detail Pipeline'!$AA:$AX,13,0)))</f>
        <v/>
      </c>
      <c r="P225" s="176" t="str">
        <f aca="false">IF((VLOOKUP($A225,'Detail Pipeline'!$AA:$AX,14,0))=0,"",(VLOOKUP($A225,'Detail Pipeline'!$AA:$AX,14,0)))</f>
        <v/>
      </c>
      <c r="Q225" s="176" t="str">
        <f aca="false">IF((VLOOKUP($A225,'Detail Pipeline'!$AA:$AX,15,0))=0,"",(VLOOKUP($A225,'Detail Pipeline'!$AA:$AX,15,0)))</f>
        <v/>
      </c>
      <c r="R225" s="176" t="str">
        <f aca="false">IF((VLOOKUP($A225,'Detail Pipeline'!$AA:$AX,16,0))=0,"",(VLOOKUP($A225,'Detail Pipeline'!$AA:$AX,16,0)))</f>
        <v/>
      </c>
      <c r="S225" s="176" t="str">
        <f aca="false">IF((VLOOKUP($A225,Contacts!$AA:$AX,5,0))=0,"",(VLOOKUP($A225,Contacts!$AA:$AX,5,0)))</f>
        <v/>
      </c>
      <c r="T225" s="176" t="str">
        <f aca="false">IF((VLOOKUP($A225,Contacts!$AA:$AX,6,0))=0,"",(VLOOKUP($A225,Contacts!$AA:$AX,6,0)))</f>
        <v/>
      </c>
      <c r="U225" s="176" t="str">
        <f aca="false">IF((VLOOKUP($A225,Contacts!$AA:$AX,7,0))=0,"",(VLOOKUP($A225,Contacts!$AA:$AX,7,0)))</f>
        <v/>
      </c>
      <c r="V225" s="176" t="str">
        <f aca="false">IF((VLOOKUP($A225,Contacts!$AA:$AX,8,0))=0,"",(VLOOKUP($A225,Contacts!$AA:$AX,8,0)))</f>
        <v/>
      </c>
      <c r="W225" s="176" t="str">
        <f aca="false">IF((VLOOKUP($A225,Contacts!$AA:$AX,9,0))=0,"",(VLOOKUP($A225,Contacts!$AA:$AX,9,0)))</f>
        <v/>
      </c>
      <c r="X225" s="176" t="str">
        <f aca="false">IF((VLOOKUP($A225,Contacts!$AA:$AX,10,0))=0,"",(VLOOKUP($A225,Contacts!$AA:$AX,10,0)))</f>
        <v/>
      </c>
      <c r="Y225" s="176" t="str">
        <f aca="false">IF((VLOOKUP($A225,Contacts!$AA:$AX,11,0))=0,"",(VLOOKUP($A225,Contacts!$AA:$AX,11,0)))</f>
        <v/>
      </c>
    </row>
    <row r="226" customFormat="false" ht="12.75" hidden="false" customHeight="false" outlineLevel="0" collapsed="false">
      <c r="A226" s="78" t="s">
        <v>1262</v>
      </c>
      <c r="B226" s="175" t="n">
        <f aca="false">'Detail Pipeline'!$AB$3</f>
        <v>37033.4099255787</v>
      </c>
      <c r="C226" s="175" t="str">
        <f aca="false">$C$222</f>
        <v>AUSTRALIA</v>
      </c>
      <c r="D226" s="176" t="str">
        <f aca="false">IF((VLOOKUP($A226,'Detail Pipeline'!$AA:$AX,2,0))=0,"",(VLOOKUP($A226,'Detail Pipeline'!$AA:$AX,2,0)))</f>
        <v/>
      </c>
      <c r="E226" s="176" t="str">
        <f aca="false">IF((VLOOKUP($A226,'Detail Pipeline'!$AA:$AX,3,0))=0,"",(VLOOKUP($A226,'Detail Pipeline'!$AA:$AX,3,0)))</f>
        <v/>
      </c>
      <c r="F226" s="176" t="str">
        <f aca="false">IF((VLOOKUP($A226,'Detail Pipeline'!$AA:$AX,4,0))=0,"",(VLOOKUP($A226,'Detail Pipeline'!$AA:$AX,4,0)))</f>
        <v/>
      </c>
      <c r="G226" s="176" t="str">
        <f aca="false">IF((VLOOKUP($A226,'Detail Pipeline'!$AA:$AX,5,0))=0,"",(VLOOKUP($A226,'Detail Pipeline'!$AA:$AX,5,0)))</f>
        <v/>
      </c>
      <c r="H226" s="176" t="str">
        <f aca="false">IF((VLOOKUP($A226,'Detail Pipeline'!$AA:$AX,6,0))=0,"",(VLOOKUP($A226,'Detail Pipeline'!$AA:$AX,6,0)))</f>
        <v/>
      </c>
      <c r="I226" s="176" t="str">
        <f aca="false">IF((VLOOKUP($A226,'Detail Pipeline'!$AA:$AX,7,0))=0,"",(VLOOKUP($A226,'Detail Pipeline'!$AA:$AX,7,0)))</f>
        <v/>
      </c>
      <c r="J226" s="176" t="str">
        <f aca="false">IF((VLOOKUP($A226,'Detail Pipeline'!$AA:$AX,8,0))=0,"",(VLOOKUP($A226,'Detail Pipeline'!$AA:$AX,8,0)))</f>
        <v/>
      </c>
      <c r="K226" s="176" t="str">
        <f aca="false">IF((VLOOKUP($A226,'Detail Pipeline'!$AA:$AX,9,0))=0,"",(VLOOKUP($A226,'Detail Pipeline'!$AA:$AX,9,0)))</f>
        <v/>
      </c>
      <c r="L226" s="176" t="str">
        <f aca="false">IF((VLOOKUP($A226,'Detail Pipeline'!$AA:$AX,10,0))=0,"",(VLOOKUP($A226,'Detail Pipeline'!$AA:$AX,10,0)))</f>
        <v/>
      </c>
      <c r="M226" s="176" t="str">
        <f aca="false">IF((VLOOKUP($A226,'Detail Pipeline'!$AA:$AX,11,0))=0,"",(VLOOKUP($A226,'Detail Pipeline'!$AA:$AX,11,0)))</f>
        <v/>
      </c>
      <c r="N226" s="176" t="str">
        <f aca="false">IF((VLOOKUP($A226,'Detail Pipeline'!$AA:$AX,12,0))=0,"",(VLOOKUP($A226,'Detail Pipeline'!$AA:$AX,12,0)))</f>
        <v/>
      </c>
      <c r="O226" s="176" t="str">
        <f aca="false">IF((VLOOKUP($A226,'Detail Pipeline'!$AA:$AX,13,0))=0,"",(VLOOKUP($A226,'Detail Pipeline'!$AA:$AX,13,0)))</f>
        <v/>
      </c>
      <c r="P226" s="176" t="str">
        <f aca="false">IF((VLOOKUP($A226,'Detail Pipeline'!$AA:$AX,14,0))=0,"",(VLOOKUP($A226,'Detail Pipeline'!$AA:$AX,14,0)))</f>
        <v/>
      </c>
      <c r="Q226" s="176" t="str">
        <f aca="false">IF((VLOOKUP($A226,'Detail Pipeline'!$AA:$AX,15,0))=0,"",(VLOOKUP($A226,'Detail Pipeline'!$AA:$AX,15,0)))</f>
        <v/>
      </c>
      <c r="R226" s="176" t="str">
        <f aca="false">IF((VLOOKUP($A226,'Detail Pipeline'!$AA:$AX,16,0))=0,"",(VLOOKUP($A226,'Detail Pipeline'!$AA:$AX,16,0)))</f>
        <v/>
      </c>
      <c r="S226" s="176" t="str">
        <f aca="false">IF((VLOOKUP($A226,Contacts!$AA:$AX,5,0))=0,"",(VLOOKUP($A226,Contacts!$AA:$AX,5,0)))</f>
        <v/>
      </c>
      <c r="T226" s="176" t="str">
        <f aca="false">IF((VLOOKUP($A226,Contacts!$AA:$AX,6,0))=0,"",(VLOOKUP($A226,Contacts!$AA:$AX,6,0)))</f>
        <v/>
      </c>
      <c r="U226" s="176" t="str">
        <f aca="false">IF((VLOOKUP($A226,Contacts!$AA:$AX,7,0))=0,"",(VLOOKUP($A226,Contacts!$AA:$AX,7,0)))</f>
        <v/>
      </c>
      <c r="V226" s="176" t="str">
        <f aca="false">IF((VLOOKUP($A226,Contacts!$AA:$AX,8,0))=0,"",(VLOOKUP($A226,Contacts!$AA:$AX,8,0)))</f>
        <v/>
      </c>
      <c r="W226" s="176" t="str">
        <f aca="false">IF((VLOOKUP($A226,Contacts!$AA:$AX,9,0))=0,"",(VLOOKUP($A226,Contacts!$AA:$AX,9,0)))</f>
        <v/>
      </c>
      <c r="X226" s="176" t="str">
        <f aca="false">IF((VLOOKUP($A226,Contacts!$AA:$AX,10,0))=0,"",(VLOOKUP($A226,Contacts!$AA:$AX,10,0)))</f>
        <v/>
      </c>
      <c r="Y226" s="176" t="str">
        <f aca="false">IF((VLOOKUP($A226,Contacts!$AA:$AX,11,0))=0,"",(VLOOKUP($A226,Contacts!$AA:$AX,11,0)))</f>
        <v/>
      </c>
    </row>
    <row r="227" customFormat="false" ht="12.75" hidden="false" customHeight="false" outlineLevel="0" collapsed="false">
      <c r="A227" s="78" t="s">
        <v>1263</v>
      </c>
      <c r="B227" s="175" t="n">
        <f aca="false">'Detail Pipeline'!$AB$3</f>
        <v>37033.4099255787</v>
      </c>
      <c r="C227" s="175" t="str">
        <f aca="false">$C$222</f>
        <v>AUSTRALIA</v>
      </c>
      <c r="D227" s="176" t="str">
        <f aca="false">IF((VLOOKUP($A227,'Detail Pipeline'!$AA:$AX,2,0))=0,"",(VLOOKUP($A227,'Detail Pipeline'!$AA:$AX,2,0)))</f>
        <v/>
      </c>
      <c r="E227" s="176" t="str">
        <f aca="false">IF((VLOOKUP($A227,'Detail Pipeline'!$AA:$AX,3,0))=0,"",(VLOOKUP($A227,'Detail Pipeline'!$AA:$AX,3,0)))</f>
        <v/>
      </c>
      <c r="F227" s="176" t="str">
        <f aca="false">IF((VLOOKUP($A227,'Detail Pipeline'!$AA:$AX,4,0))=0,"",(VLOOKUP($A227,'Detail Pipeline'!$AA:$AX,4,0)))</f>
        <v/>
      </c>
      <c r="G227" s="176" t="str">
        <f aca="false">IF((VLOOKUP($A227,'Detail Pipeline'!$AA:$AX,5,0))=0,"",(VLOOKUP($A227,'Detail Pipeline'!$AA:$AX,5,0)))</f>
        <v/>
      </c>
      <c r="H227" s="176" t="str">
        <f aca="false">IF((VLOOKUP($A227,'Detail Pipeline'!$AA:$AX,6,0))=0,"",(VLOOKUP($A227,'Detail Pipeline'!$AA:$AX,6,0)))</f>
        <v/>
      </c>
      <c r="I227" s="176" t="str">
        <f aca="false">IF((VLOOKUP($A227,'Detail Pipeline'!$AA:$AX,7,0))=0,"",(VLOOKUP($A227,'Detail Pipeline'!$AA:$AX,7,0)))</f>
        <v/>
      </c>
      <c r="J227" s="176" t="str">
        <f aca="false">IF((VLOOKUP($A227,'Detail Pipeline'!$AA:$AX,8,0))=0,"",(VLOOKUP($A227,'Detail Pipeline'!$AA:$AX,8,0)))</f>
        <v/>
      </c>
      <c r="K227" s="176" t="str">
        <f aca="false">IF((VLOOKUP($A227,'Detail Pipeline'!$AA:$AX,9,0))=0,"",(VLOOKUP($A227,'Detail Pipeline'!$AA:$AX,9,0)))</f>
        <v/>
      </c>
      <c r="L227" s="176" t="str">
        <f aca="false">IF((VLOOKUP($A227,'Detail Pipeline'!$AA:$AX,10,0))=0,"",(VLOOKUP($A227,'Detail Pipeline'!$AA:$AX,10,0)))</f>
        <v/>
      </c>
      <c r="M227" s="176" t="str">
        <f aca="false">IF((VLOOKUP($A227,'Detail Pipeline'!$AA:$AX,11,0))=0,"",(VLOOKUP($A227,'Detail Pipeline'!$AA:$AX,11,0)))</f>
        <v/>
      </c>
      <c r="N227" s="176" t="str">
        <f aca="false">IF((VLOOKUP($A227,'Detail Pipeline'!$AA:$AX,12,0))=0,"",(VLOOKUP($A227,'Detail Pipeline'!$AA:$AX,12,0)))</f>
        <v/>
      </c>
      <c r="O227" s="176" t="str">
        <f aca="false">IF((VLOOKUP($A227,'Detail Pipeline'!$AA:$AX,13,0))=0,"",(VLOOKUP($A227,'Detail Pipeline'!$AA:$AX,13,0)))</f>
        <v/>
      </c>
      <c r="P227" s="176" t="str">
        <f aca="false">IF((VLOOKUP($A227,'Detail Pipeline'!$AA:$AX,14,0))=0,"",(VLOOKUP($A227,'Detail Pipeline'!$AA:$AX,14,0)))</f>
        <v/>
      </c>
      <c r="Q227" s="176" t="str">
        <f aca="false">IF((VLOOKUP($A227,'Detail Pipeline'!$AA:$AX,15,0))=0,"",(VLOOKUP($A227,'Detail Pipeline'!$AA:$AX,15,0)))</f>
        <v/>
      </c>
      <c r="R227" s="176" t="str">
        <f aca="false">IF((VLOOKUP($A227,'Detail Pipeline'!$AA:$AX,16,0))=0,"",(VLOOKUP($A227,'Detail Pipeline'!$AA:$AX,16,0)))</f>
        <v/>
      </c>
      <c r="S227" s="176" t="str">
        <f aca="false">IF((VLOOKUP($A227,Contacts!$AA:$AX,5,0))=0,"",(VLOOKUP($A227,Contacts!$AA:$AX,5,0)))</f>
        <v/>
      </c>
      <c r="T227" s="176" t="str">
        <f aca="false">IF((VLOOKUP($A227,Contacts!$AA:$AX,6,0))=0,"",(VLOOKUP($A227,Contacts!$AA:$AX,6,0)))</f>
        <v/>
      </c>
      <c r="U227" s="176" t="str">
        <f aca="false">IF((VLOOKUP($A227,Contacts!$AA:$AX,7,0))=0,"",(VLOOKUP($A227,Contacts!$AA:$AX,7,0)))</f>
        <v/>
      </c>
      <c r="V227" s="176" t="str">
        <f aca="false">IF((VLOOKUP($A227,Contacts!$AA:$AX,8,0))=0,"",(VLOOKUP($A227,Contacts!$AA:$AX,8,0)))</f>
        <v/>
      </c>
      <c r="W227" s="176" t="str">
        <f aca="false">IF((VLOOKUP($A227,Contacts!$AA:$AX,9,0))=0,"",(VLOOKUP($A227,Contacts!$AA:$AX,9,0)))</f>
        <v/>
      </c>
      <c r="X227" s="176" t="str">
        <f aca="false">IF((VLOOKUP($A227,Contacts!$AA:$AX,10,0))=0,"",(VLOOKUP($A227,Contacts!$AA:$AX,10,0)))</f>
        <v/>
      </c>
      <c r="Y227" s="176" t="str">
        <f aca="false">IF((VLOOKUP($A227,Contacts!$AA:$AX,11,0))=0,"",(VLOOKUP($A227,Contacts!$AA:$AX,11,0)))</f>
        <v/>
      </c>
    </row>
    <row r="228" customFormat="false" ht="12.75" hidden="false" customHeight="false" outlineLevel="0" collapsed="false">
      <c r="A228" s="78" t="s">
        <v>1264</v>
      </c>
      <c r="B228" s="175" t="n">
        <f aca="false">'Detail Pipeline'!$AB$3</f>
        <v>37033.4099255787</v>
      </c>
      <c r="C228" s="175" t="str">
        <f aca="false">$C$222</f>
        <v>AUSTRALIA</v>
      </c>
      <c r="D228" s="176" t="str">
        <f aca="false">IF((VLOOKUP($A228,'Detail Pipeline'!$AA:$AX,2,0))=0,"",(VLOOKUP($A228,'Detail Pipeline'!$AA:$AX,2,0)))</f>
        <v/>
      </c>
      <c r="E228" s="176" t="str">
        <f aca="false">IF((VLOOKUP($A228,'Detail Pipeline'!$AA:$AX,3,0))=0,"",(VLOOKUP($A228,'Detail Pipeline'!$AA:$AX,3,0)))</f>
        <v/>
      </c>
      <c r="F228" s="176" t="str">
        <f aca="false">IF((VLOOKUP($A228,'Detail Pipeline'!$AA:$AX,4,0))=0,"",(VLOOKUP($A228,'Detail Pipeline'!$AA:$AX,4,0)))</f>
        <v/>
      </c>
      <c r="G228" s="176" t="str">
        <f aca="false">IF((VLOOKUP($A228,'Detail Pipeline'!$AA:$AX,5,0))=0,"",(VLOOKUP($A228,'Detail Pipeline'!$AA:$AX,5,0)))</f>
        <v/>
      </c>
      <c r="H228" s="176" t="str">
        <f aca="false">IF((VLOOKUP($A228,'Detail Pipeline'!$AA:$AX,6,0))=0,"",(VLOOKUP($A228,'Detail Pipeline'!$AA:$AX,6,0)))</f>
        <v/>
      </c>
      <c r="I228" s="176" t="str">
        <f aca="false">IF((VLOOKUP($A228,'Detail Pipeline'!$AA:$AX,7,0))=0,"",(VLOOKUP($A228,'Detail Pipeline'!$AA:$AX,7,0)))</f>
        <v/>
      </c>
      <c r="J228" s="176" t="str">
        <f aca="false">IF((VLOOKUP($A228,'Detail Pipeline'!$AA:$AX,8,0))=0,"",(VLOOKUP($A228,'Detail Pipeline'!$AA:$AX,8,0)))</f>
        <v/>
      </c>
      <c r="K228" s="176" t="str">
        <f aca="false">IF((VLOOKUP($A228,'Detail Pipeline'!$AA:$AX,9,0))=0,"",(VLOOKUP($A228,'Detail Pipeline'!$AA:$AX,9,0)))</f>
        <v/>
      </c>
      <c r="L228" s="176" t="str">
        <f aca="false">IF((VLOOKUP($A228,'Detail Pipeline'!$AA:$AX,10,0))=0,"",(VLOOKUP($A228,'Detail Pipeline'!$AA:$AX,10,0)))</f>
        <v/>
      </c>
      <c r="M228" s="176" t="str">
        <f aca="false">IF((VLOOKUP($A228,'Detail Pipeline'!$AA:$AX,11,0))=0,"",(VLOOKUP($A228,'Detail Pipeline'!$AA:$AX,11,0)))</f>
        <v/>
      </c>
      <c r="N228" s="176" t="str">
        <f aca="false">IF((VLOOKUP($A228,'Detail Pipeline'!$AA:$AX,12,0))=0,"",(VLOOKUP($A228,'Detail Pipeline'!$AA:$AX,12,0)))</f>
        <v/>
      </c>
      <c r="O228" s="176" t="str">
        <f aca="false">IF((VLOOKUP($A228,'Detail Pipeline'!$AA:$AX,13,0))=0,"",(VLOOKUP($A228,'Detail Pipeline'!$AA:$AX,13,0)))</f>
        <v/>
      </c>
      <c r="P228" s="176" t="str">
        <f aca="false">IF((VLOOKUP($A228,'Detail Pipeline'!$AA:$AX,14,0))=0,"",(VLOOKUP($A228,'Detail Pipeline'!$AA:$AX,14,0)))</f>
        <v/>
      </c>
      <c r="Q228" s="176" t="str">
        <f aca="false">IF((VLOOKUP($A228,'Detail Pipeline'!$AA:$AX,15,0))=0,"",(VLOOKUP($A228,'Detail Pipeline'!$AA:$AX,15,0)))</f>
        <v/>
      </c>
      <c r="R228" s="176" t="str">
        <f aca="false">IF((VLOOKUP($A228,'Detail Pipeline'!$AA:$AX,16,0))=0,"",(VLOOKUP($A228,'Detail Pipeline'!$AA:$AX,16,0)))</f>
        <v/>
      </c>
      <c r="S228" s="176" t="str">
        <f aca="false">IF((VLOOKUP($A228,Contacts!$AA:$AX,5,0))=0,"",(VLOOKUP($A228,Contacts!$AA:$AX,5,0)))</f>
        <v/>
      </c>
      <c r="T228" s="176" t="str">
        <f aca="false">IF((VLOOKUP($A228,Contacts!$AA:$AX,6,0))=0,"",(VLOOKUP($A228,Contacts!$AA:$AX,6,0)))</f>
        <v/>
      </c>
      <c r="U228" s="176" t="str">
        <f aca="false">IF((VLOOKUP($A228,Contacts!$AA:$AX,7,0))=0,"",(VLOOKUP($A228,Contacts!$AA:$AX,7,0)))</f>
        <v/>
      </c>
      <c r="V228" s="176" t="str">
        <f aca="false">IF((VLOOKUP($A228,Contacts!$AA:$AX,8,0))=0,"",(VLOOKUP($A228,Contacts!$AA:$AX,8,0)))</f>
        <v/>
      </c>
      <c r="W228" s="176" t="str">
        <f aca="false">IF((VLOOKUP($A228,Contacts!$AA:$AX,9,0))=0,"",(VLOOKUP($A228,Contacts!$AA:$AX,9,0)))</f>
        <v/>
      </c>
      <c r="X228" s="176" t="str">
        <f aca="false">IF((VLOOKUP($A228,Contacts!$AA:$AX,10,0))=0,"",(VLOOKUP($A228,Contacts!$AA:$AX,10,0)))</f>
        <v/>
      </c>
      <c r="Y228" s="176" t="str">
        <f aca="false">IF((VLOOKUP($A228,Contacts!$AA:$AX,11,0))=0,"",(VLOOKUP($A228,Contacts!$AA:$AX,11,0)))</f>
        <v/>
      </c>
    </row>
    <row r="229" customFormat="false" ht="12.75" hidden="false" customHeight="false" outlineLevel="0" collapsed="false">
      <c r="A229" s="78" t="s">
        <v>1265</v>
      </c>
      <c r="B229" s="175" t="n">
        <f aca="false">'Detail Pipeline'!$AB$3</f>
        <v>37033.4099255787</v>
      </c>
      <c r="C229" s="175" t="str">
        <f aca="false">$C$222</f>
        <v>AUSTRALIA</v>
      </c>
      <c r="D229" s="176" t="str">
        <f aca="false">IF((VLOOKUP($A229,'Detail Pipeline'!$AA:$AX,2,0))=0,"",(VLOOKUP($A229,'Detail Pipeline'!$AA:$AX,2,0)))</f>
        <v/>
      </c>
      <c r="E229" s="176" t="str">
        <f aca="false">IF((VLOOKUP($A229,'Detail Pipeline'!$AA:$AX,3,0))=0,"",(VLOOKUP($A229,'Detail Pipeline'!$AA:$AX,3,0)))</f>
        <v/>
      </c>
      <c r="F229" s="176" t="str">
        <f aca="false">IF((VLOOKUP($A229,'Detail Pipeline'!$AA:$AX,4,0))=0,"",(VLOOKUP($A229,'Detail Pipeline'!$AA:$AX,4,0)))</f>
        <v/>
      </c>
      <c r="G229" s="176" t="str">
        <f aca="false">IF((VLOOKUP($A229,'Detail Pipeline'!$AA:$AX,5,0))=0,"",(VLOOKUP($A229,'Detail Pipeline'!$AA:$AX,5,0)))</f>
        <v/>
      </c>
      <c r="H229" s="176" t="str">
        <f aca="false">IF((VLOOKUP($A229,'Detail Pipeline'!$AA:$AX,6,0))=0,"",(VLOOKUP($A229,'Detail Pipeline'!$AA:$AX,6,0)))</f>
        <v/>
      </c>
      <c r="I229" s="176" t="str">
        <f aca="false">IF((VLOOKUP($A229,'Detail Pipeline'!$AA:$AX,7,0))=0,"",(VLOOKUP($A229,'Detail Pipeline'!$AA:$AX,7,0)))</f>
        <v/>
      </c>
      <c r="J229" s="176" t="str">
        <f aca="false">IF((VLOOKUP($A229,'Detail Pipeline'!$AA:$AX,8,0))=0,"",(VLOOKUP($A229,'Detail Pipeline'!$AA:$AX,8,0)))</f>
        <v/>
      </c>
      <c r="K229" s="176" t="str">
        <f aca="false">IF((VLOOKUP($A229,'Detail Pipeline'!$AA:$AX,9,0))=0,"",(VLOOKUP($A229,'Detail Pipeline'!$AA:$AX,9,0)))</f>
        <v/>
      </c>
      <c r="L229" s="176" t="str">
        <f aca="false">IF((VLOOKUP($A229,'Detail Pipeline'!$AA:$AX,10,0))=0,"",(VLOOKUP($A229,'Detail Pipeline'!$AA:$AX,10,0)))</f>
        <v/>
      </c>
      <c r="M229" s="176" t="str">
        <f aca="false">IF((VLOOKUP($A229,'Detail Pipeline'!$AA:$AX,11,0))=0,"",(VLOOKUP($A229,'Detail Pipeline'!$AA:$AX,11,0)))</f>
        <v/>
      </c>
      <c r="N229" s="176" t="str">
        <f aca="false">IF((VLOOKUP($A229,'Detail Pipeline'!$AA:$AX,12,0))=0,"",(VLOOKUP($A229,'Detail Pipeline'!$AA:$AX,12,0)))</f>
        <v/>
      </c>
      <c r="O229" s="176" t="str">
        <f aca="false">IF((VLOOKUP($A229,'Detail Pipeline'!$AA:$AX,13,0))=0,"",(VLOOKUP($A229,'Detail Pipeline'!$AA:$AX,13,0)))</f>
        <v/>
      </c>
      <c r="P229" s="176" t="str">
        <f aca="false">IF((VLOOKUP($A229,'Detail Pipeline'!$AA:$AX,14,0))=0,"",(VLOOKUP($A229,'Detail Pipeline'!$AA:$AX,14,0)))</f>
        <v/>
      </c>
      <c r="Q229" s="176" t="str">
        <f aca="false">IF((VLOOKUP($A229,'Detail Pipeline'!$AA:$AX,15,0))=0,"",(VLOOKUP($A229,'Detail Pipeline'!$AA:$AX,15,0)))</f>
        <v/>
      </c>
      <c r="R229" s="176" t="str">
        <f aca="false">IF((VLOOKUP($A229,'Detail Pipeline'!$AA:$AX,16,0))=0,"",(VLOOKUP($A229,'Detail Pipeline'!$AA:$AX,16,0)))</f>
        <v/>
      </c>
      <c r="S229" s="176" t="str">
        <f aca="false">IF((VLOOKUP($A229,Contacts!$AA:$AX,5,0))=0,"",(VLOOKUP($A229,Contacts!$AA:$AX,5,0)))</f>
        <v/>
      </c>
      <c r="T229" s="176" t="str">
        <f aca="false">IF((VLOOKUP($A229,Contacts!$AA:$AX,6,0))=0,"",(VLOOKUP($A229,Contacts!$AA:$AX,6,0)))</f>
        <v/>
      </c>
      <c r="U229" s="176" t="str">
        <f aca="false">IF((VLOOKUP($A229,Contacts!$AA:$AX,7,0))=0,"",(VLOOKUP($A229,Contacts!$AA:$AX,7,0)))</f>
        <v/>
      </c>
      <c r="V229" s="176" t="str">
        <f aca="false">IF((VLOOKUP($A229,Contacts!$AA:$AX,8,0))=0,"",(VLOOKUP($A229,Contacts!$AA:$AX,8,0)))</f>
        <v/>
      </c>
      <c r="W229" s="176" t="str">
        <f aca="false">IF((VLOOKUP($A229,Contacts!$AA:$AX,9,0))=0,"",(VLOOKUP($A229,Contacts!$AA:$AX,9,0)))</f>
        <v/>
      </c>
      <c r="X229" s="176" t="str">
        <f aca="false">IF((VLOOKUP($A229,Contacts!$AA:$AX,10,0))=0,"",(VLOOKUP($A229,Contacts!$AA:$AX,10,0)))</f>
        <v/>
      </c>
      <c r="Y229" s="176" t="str">
        <f aca="false">IF((VLOOKUP($A229,Contacts!$AA:$AX,11,0))=0,"",(VLOOKUP($A229,Contacts!$AA:$AX,11,0)))</f>
        <v/>
      </c>
    </row>
    <row r="230" customFormat="false" ht="12.75" hidden="false" customHeight="false" outlineLevel="0" collapsed="false">
      <c r="A230" s="78" t="s">
        <v>1266</v>
      </c>
      <c r="B230" s="175" t="n">
        <f aca="false">'Detail Pipeline'!$AB$3</f>
        <v>37033.4099255787</v>
      </c>
      <c r="C230" s="175" t="str">
        <f aca="false">$C$222</f>
        <v>AUSTRALIA</v>
      </c>
      <c r="D230" s="176" t="str">
        <f aca="false">IF((VLOOKUP($A230,'Detail Pipeline'!$AA:$AX,2,0))=0,"",(VLOOKUP($A230,'Detail Pipeline'!$AA:$AX,2,0)))</f>
        <v/>
      </c>
      <c r="E230" s="176" t="str">
        <f aca="false">IF((VLOOKUP($A230,'Detail Pipeline'!$AA:$AX,3,0))=0,"",(VLOOKUP($A230,'Detail Pipeline'!$AA:$AX,3,0)))</f>
        <v/>
      </c>
      <c r="F230" s="176" t="str">
        <f aca="false">IF((VLOOKUP($A230,'Detail Pipeline'!$AA:$AX,4,0))=0,"",(VLOOKUP($A230,'Detail Pipeline'!$AA:$AX,4,0)))</f>
        <v/>
      </c>
      <c r="G230" s="176" t="str">
        <f aca="false">IF((VLOOKUP($A230,'Detail Pipeline'!$AA:$AX,5,0))=0,"",(VLOOKUP($A230,'Detail Pipeline'!$AA:$AX,5,0)))</f>
        <v/>
      </c>
      <c r="H230" s="176" t="str">
        <f aca="false">IF((VLOOKUP($A230,'Detail Pipeline'!$AA:$AX,6,0))=0,"",(VLOOKUP($A230,'Detail Pipeline'!$AA:$AX,6,0)))</f>
        <v/>
      </c>
      <c r="I230" s="176" t="str">
        <f aca="false">IF((VLOOKUP($A230,'Detail Pipeline'!$AA:$AX,7,0))=0,"",(VLOOKUP($A230,'Detail Pipeline'!$AA:$AX,7,0)))</f>
        <v/>
      </c>
      <c r="J230" s="176" t="str">
        <f aca="false">IF((VLOOKUP($A230,'Detail Pipeline'!$AA:$AX,8,0))=0,"",(VLOOKUP($A230,'Detail Pipeline'!$AA:$AX,8,0)))</f>
        <v/>
      </c>
      <c r="K230" s="176" t="str">
        <f aca="false">IF((VLOOKUP($A230,'Detail Pipeline'!$AA:$AX,9,0))=0,"",(VLOOKUP($A230,'Detail Pipeline'!$AA:$AX,9,0)))</f>
        <v/>
      </c>
      <c r="L230" s="176" t="str">
        <f aca="false">IF((VLOOKUP($A230,'Detail Pipeline'!$AA:$AX,10,0))=0,"",(VLOOKUP($A230,'Detail Pipeline'!$AA:$AX,10,0)))</f>
        <v/>
      </c>
      <c r="M230" s="176" t="str">
        <f aca="false">IF((VLOOKUP($A230,'Detail Pipeline'!$AA:$AX,11,0))=0,"",(VLOOKUP($A230,'Detail Pipeline'!$AA:$AX,11,0)))</f>
        <v/>
      </c>
      <c r="N230" s="176" t="str">
        <f aca="false">IF((VLOOKUP($A230,'Detail Pipeline'!$AA:$AX,12,0))=0,"",(VLOOKUP($A230,'Detail Pipeline'!$AA:$AX,12,0)))</f>
        <v/>
      </c>
      <c r="O230" s="176" t="str">
        <f aca="false">IF((VLOOKUP($A230,'Detail Pipeline'!$AA:$AX,13,0))=0,"",(VLOOKUP($A230,'Detail Pipeline'!$AA:$AX,13,0)))</f>
        <v/>
      </c>
      <c r="P230" s="176" t="str">
        <f aca="false">IF((VLOOKUP($A230,'Detail Pipeline'!$AA:$AX,14,0))=0,"",(VLOOKUP($A230,'Detail Pipeline'!$AA:$AX,14,0)))</f>
        <v/>
      </c>
      <c r="Q230" s="176" t="str">
        <f aca="false">IF((VLOOKUP($A230,'Detail Pipeline'!$AA:$AX,15,0))=0,"",(VLOOKUP($A230,'Detail Pipeline'!$AA:$AX,15,0)))</f>
        <v/>
      </c>
      <c r="R230" s="176" t="str">
        <f aca="false">IF((VLOOKUP($A230,'Detail Pipeline'!$AA:$AX,16,0))=0,"",(VLOOKUP($A230,'Detail Pipeline'!$AA:$AX,16,0)))</f>
        <v/>
      </c>
      <c r="S230" s="176" t="str">
        <f aca="false">IF((VLOOKUP($A230,Contacts!$AA:$AX,5,0))=0,"",(VLOOKUP($A230,Contacts!$AA:$AX,5,0)))</f>
        <v/>
      </c>
      <c r="T230" s="176" t="str">
        <f aca="false">IF((VLOOKUP($A230,Contacts!$AA:$AX,6,0))=0,"",(VLOOKUP($A230,Contacts!$AA:$AX,6,0)))</f>
        <v/>
      </c>
      <c r="U230" s="176" t="str">
        <f aca="false">IF((VLOOKUP($A230,Contacts!$AA:$AX,7,0))=0,"",(VLOOKUP($A230,Contacts!$AA:$AX,7,0)))</f>
        <v/>
      </c>
      <c r="V230" s="176" t="str">
        <f aca="false">IF((VLOOKUP($A230,Contacts!$AA:$AX,8,0))=0,"",(VLOOKUP($A230,Contacts!$AA:$AX,8,0)))</f>
        <v/>
      </c>
      <c r="W230" s="176" t="str">
        <f aca="false">IF((VLOOKUP($A230,Contacts!$AA:$AX,9,0))=0,"",(VLOOKUP($A230,Contacts!$AA:$AX,9,0)))</f>
        <v/>
      </c>
      <c r="X230" s="176" t="str">
        <f aca="false">IF((VLOOKUP($A230,Contacts!$AA:$AX,10,0))=0,"",(VLOOKUP($A230,Contacts!$AA:$AX,10,0)))</f>
        <v/>
      </c>
      <c r="Y230" s="176" t="str">
        <f aca="false">IF((VLOOKUP($A230,Contacts!$AA:$AX,11,0))=0,"",(VLOOKUP($A230,Contacts!$AA:$AX,11,0)))</f>
        <v/>
      </c>
    </row>
    <row r="231" customFormat="false" ht="12.75" hidden="false" customHeight="false" outlineLevel="0" collapsed="false">
      <c r="A231" s="78" t="s">
        <v>1267</v>
      </c>
      <c r="B231" s="175" t="n">
        <f aca="false">'Detail Pipeline'!$AB$3</f>
        <v>37033.4099255787</v>
      </c>
      <c r="C231" s="175" t="str">
        <f aca="false">$C$222</f>
        <v>AUSTRALIA</v>
      </c>
      <c r="D231" s="176" t="str">
        <f aca="false">IF((VLOOKUP($A231,'Detail Pipeline'!$AA:$AX,2,0))=0,"",(VLOOKUP($A231,'Detail Pipeline'!$AA:$AX,2,0)))</f>
        <v/>
      </c>
      <c r="E231" s="176" t="str">
        <f aca="false">IF((VLOOKUP($A231,'Detail Pipeline'!$AA:$AX,3,0))=0,"",(VLOOKUP($A231,'Detail Pipeline'!$AA:$AX,3,0)))</f>
        <v/>
      </c>
      <c r="F231" s="176" t="str">
        <f aca="false">IF((VLOOKUP($A231,'Detail Pipeline'!$AA:$AX,4,0))=0,"",(VLOOKUP($A231,'Detail Pipeline'!$AA:$AX,4,0)))</f>
        <v/>
      </c>
      <c r="G231" s="176" t="str">
        <f aca="false">IF((VLOOKUP($A231,'Detail Pipeline'!$AA:$AX,5,0))=0,"",(VLOOKUP($A231,'Detail Pipeline'!$AA:$AX,5,0)))</f>
        <v/>
      </c>
      <c r="H231" s="176" t="str">
        <f aca="false">IF((VLOOKUP($A231,'Detail Pipeline'!$AA:$AX,6,0))=0,"",(VLOOKUP($A231,'Detail Pipeline'!$AA:$AX,6,0)))</f>
        <v/>
      </c>
      <c r="I231" s="176" t="str">
        <f aca="false">IF((VLOOKUP($A231,'Detail Pipeline'!$AA:$AX,7,0))=0,"",(VLOOKUP($A231,'Detail Pipeline'!$AA:$AX,7,0)))</f>
        <v/>
      </c>
      <c r="J231" s="176" t="str">
        <f aca="false">IF((VLOOKUP($A231,'Detail Pipeline'!$AA:$AX,8,0))=0,"",(VLOOKUP($A231,'Detail Pipeline'!$AA:$AX,8,0)))</f>
        <v/>
      </c>
      <c r="K231" s="176" t="str">
        <f aca="false">IF((VLOOKUP($A231,'Detail Pipeline'!$AA:$AX,9,0))=0,"",(VLOOKUP($A231,'Detail Pipeline'!$AA:$AX,9,0)))</f>
        <v/>
      </c>
      <c r="L231" s="176" t="str">
        <f aca="false">IF((VLOOKUP($A231,'Detail Pipeline'!$AA:$AX,10,0))=0,"",(VLOOKUP($A231,'Detail Pipeline'!$AA:$AX,10,0)))</f>
        <v/>
      </c>
      <c r="M231" s="176" t="str">
        <f aca="false">IF((VLOOKUP($A231,'Detail Pipeline'!$AA:$AX,11,0))=0,"",(VLOOKUP($A231,'Detail Pipeline'!$AA:$AX,11,0)))</f>
        <v/>
      </c>
      <c r="N231" s="176" t="str">
        <f aca="false">IF((VLOOKUP($A231,'Detail Pipeline'!$AA:$AX,12,0))=0,"",(VLOOKUP($A231,'Detail Pipeline'!$AA:$AX,12,0)))</f>
        <v/>
      </c>
      <c r="O231" s="176" t="str">
        <f aca="false">IF((VLOOKUP($A231,'Detail Pipeline'!$AA:$AX,13,0))=0,"",(VLOOKUP($A231,'Detail Pipeline'!$AA:$AX,13,0)))</f>
        <v/>
      </c>
      <c r="P231" s="176" t="str">
        <f aca="false">IF((VLOOKUP($A231,'Detail Pipeline'!$AA:$AX,14,0))=0,"",(VLOOKUP($A231,'Detail Pipeline'!$AA:$AX,14,0)))</f>
        <v/>
      </c>
      <c r="Q231" s="176" t="str">
        <f aca="false">IF((VLOOKUP($A231,'Detail Pipeline'!$AA:$AX,15,0))=0,"",(VLOOKUP($A231,'Detail Pipeline'!$AA:$AX,15,0)))</f>
        <v/>
      </c>
      <c r="R231" s="176" t="str">
        <f aca="false">IF((VLOOKUP($A231,'Detail Pipeline'!$AA:$AX,16,0))=0,"",(VLOOKUP($A231,'Detail Pipeline'!$AA:$AX,16,0)))</f>
        <v/>
      </c>
      <c r="S231" s="176" t="str">
        <f aca="false">IF((VLOOKUP($A231,Contacts!$AA:$AX,5,0))=0,"",(VLOOKUP($A231,Contacts!$AA:$AX,5,0)))</f>
        <v/>
      </c>
      <c r="T231" s="176" t="str">
        <f aca="false">IF((VLOOKUP($A231,Contacts!$AA:$AX,6,0))=0,"",(VLOOKUP($A231,Contacts!$AA:$AX,6,0)))</f>
        <v/>
      </c>
      <c r="U231" s="176" t="str">
        <f aca="false">IF((VLOOKUP($A231,Contacts!$AA:$AX,7,0))=0,"",(VLOOKUP($A231,Contacts!$AA:$AX,7,0)))</f>
        <v/>
      </c>
      <c r="V231" s="176" t="str">
        <f aca="false">IF((VLOOKUP($A231,Contacts!$AA:$AX,8,0))=0,"",(VLOOKUP($A231,Contacts!$AA:$AX,8,0)))</f>
        <v/>
      </c>
      <c r="W231" s="176" t="str">
        <f aca="false">IF((VLOOKUP($A231,Contacts!$AA:$AX,9,0))=0,"",(VLOOKUP($A231,Contacts!$AA:$AX,9,0)))</f>
        <v/>
      </c>
      <c r="X231" s="176" t="str">
        <f aca="false">IF((VLOOKUP($A231,Contacts!$AA:$AX,10,0))=0,"",(VLOOKUP($A231,Contacts!$AA:$AX,10,0)))</f>
        <v/>
      </c>
      <c r="Y231" s="176" t="str">
        <f aca="false">IF((VLOOKUP($A231,Contacts!$AA:$AX,11,0))=0,"",(VLOOKUP($A231,Contacts!$AA:$AX,11,0)))</f>
        <v/>
      </c>
    </row>
    <row r="232" customFormat="false" ht="12.75" hidden="false" customHeight="false" outlineLevel="0" collapsed="false">
      <c r="A232" s="78" t="s">
        <v>1268</v>
      </c>
      <c r="B232" s="175" t="n">
        <f aca="false">'Detail Pipeline'!$AB$3</f>
        <v>37033.4099255787</v>
      </c>
      <c r="C232" s="175" t="str">
        <f aca="false">$C$222</f>
        <v>AUSTRALIA</v>
      </c>
      <c r="D232" s="176" t="str">
        <f aca="false">IF((VLOOKUP($A232,'Detail Pipeline'!$AA:$AX,2,0))=0,"",(VLOOKUP($A232,'Detail Pipeline'!$AA:$AX,2,0)))</f>
        <v/>
      </c>
      <c r="E232" s="176" t="str">
        <f aca="false">IF((VLOOKUP($A232,'Detail Pipeline'!$AA:$AX,3,0))=0,"",(VLOOKUP($A232,'Detail Pipeline'!$AA:$AX,3,0)))</f>
        <v/>
      </c>
      <c r="F232" s="176" t="str">
        <f aca="false">IF((VLOOKUP($A232,'Detail Pipeline'!$AA:$AX,4,0))=0,"",(VLOOKUP($A232,'Detail Pipeline'!$AA:$AX,4,0)))</f>
        <v/>
      </c>
      <c r="G232" s="176" t="str">
        <f aca="false">IF((VLOOKUP($A232,'Detail Pipeline'!$AA:$AX,5,0))=0,"",(VLOOKUP($A232,'Detail Pipeline'!$AA:$AX,5,0)))</f>
        <v/>
      </c>
      <c r="H232" s="176" t="str">
        <f aca="false">IF((VLOOKUP($A232,'Detail Pipeline'!$AA:$AX,6,0))=0,"",(VLOOKUP($A232,'Detail Pipeline'!$AA:$AX,6,0)))</f>
        <v/>
      </c>
      <c r="I232" s="176" t="str">
        <f aca="false">IF((VLOOKUP($A232,'Detail Pipeline'!$AA:$AX,7,0))=0,"",(VLOOKUP($A232,'Detail Pipeline'!$AA:$AX,7,0)))</f>
        <v/>
      </c>
      <c r="J232" s="176" t="str">
        <f aca="false">IF((VLOOKUP($A232,'Detail Pipeline'!$AA:$AX,8,0))=0,"",(VLOOKUP($A232,'Detail Pipeline'!$AA:$AX,8,0)))</f>
        <v/>
      </c>
      <c r="K232" s="176" t="str">
        <f aca="false">IF((VLOOKUP($A232,'Detail Pipeline'!$AA:$AX,9,0))=0,"",(VLOOKUP($A232,'Detail Pipeline'!$AA:$AX,9,0)))</f>
        <v/>
      </c>
      <c r="L232" s="176" t="str">
        <f aca="false">IF((VLOOKUP($A232,'Detail Pipeline'!$AA:$AX,10,0))=0,"",(VLOOKUP($A232,'Detail Pipeline'!$AA:$AX,10,0)))</f>
        <v/>
      </c>
      <c r="M232" s="176" t="str">
        <f aca="false">IF((VLOOKUP($A232,'Detail Pipeline'!$AA:$AX,11,0))=0,"",(VLOOKUP($A232,'Detail Pipeline'!$AA:$AX,11,0)))</f>
        <v/>
      </c>
      <c r="N232" s="176" t="str">
        <f aca="false">IF((VLOOKUP($A232,'Detail Pipeline'!$AA:$AX,12,0))=0,"",(VLOOKUP($A232,'Detail Pipeline'!$AA:$AX,12,0)))</f>
        <v/>
      </c>
      <c r="O232" s="176" t="str">
        <f aca="false">IF((VLOOKUP($A232,'Detail Pipeline'!$AA:$AX,13,0))=0,"",(VLOOKUP($A232,'Detail Pipeline'!$AA:$AX,13,0)))</f>
        <v/>
      </c>
      <c r="P232" s="176" t="str">
        <f aca="false">IF((VLOOKUP($A232,'Detail Pipeline'!$AA:$AX,14,0))=0,"",(VLOOKUP($A232,'Detail Pipeline'!$AA:$AX,14,0)))</f>
        <v/>
      </c>
      <c r="Q232" s="176" t="str">
        <f aca="false">IF((VLOOKUP($A232,'Detail Pipeline'!$AA:$AX,15,0))=0,"",(VLOOKUP($A232,'Detail Pipeline'!$AA:$AX,15,0)))</f>
        <v/>
      </c>
      <c r="R232" s="176" t="str">
        <f aca="false">IF((VLOOKUP($A232,'Detail Pipeline'!$AA:$AX,16,0))=0,"",(VLOOKUP($A232,'Detail Pipeline'!$AA:$AX,16,0)))</f>
        <v/>
      </c>
      <c r="S232" s="176" t="str">
        <f aca="false">IF((VLOOKUP($A232,Contacts!$AA:$AX,5,0))=0,"",(VLOOKUP($A232,Contacts!$AA:$AX,5,0)))</f>
        <v/>
      </c>
      <c r="T232" s="176" t="str">
        <f aca="false">IF((VLOOKUP($A232,Contacts!$AA:$AX,6,0))=0,"",(VLOOKUP($A232,Contacts!$AA:$AX,6,0)))</f>
        <v/>
      </c>
      <c r="U232" s="176" t="str">
        <f aca="false">IF((VLOOKUP($A232,Contacts!$AA:$AX,7,0))=0,"",(VLOOKUP($A232,Contacts!$AA:$AX,7,0)))</f>
        <v/>
      </c>
      <c r="V232" s="176" t="str">
        <f aca="false">IF((VLOOKUP($A232,Contacts!$AA:$AX,8,0))=0,"",(VLOOKUP($A232,Contacts!$AA:$AX,8,0)))</f>
        <v/>
      </c>
      <c r="W232" s="176" t="str">
        <f aca="false">IF((VLOOKUP($A232,Contacts!$AA:$AX,9,0))=0,"",(VLOOKUP($A232,Contacts!$AA:$AX,9,0)))</f>
        <v/>
      </c>
      <c r="X232" s="176" t="str">
        <f aca="false">IF((VLOOKUP($A232,Contacts!$AA:$AX,10,0))=0,"",(VLOOKUP($A232,Contacts!$AA:$AX,10,0)))</f>
        <v/>
      </c>
      <c r="Y232" s="176" t="str">
        <f aca="false">IF((VLOOKUP($A232,Contacts!$AA:$AX,11,0))=0,"",(VLOOKUP($A232,Contacts!$AA:$AX,11,0)))</f>
        <v/>
      </c>
    </row>
    <row r="233" customFormat="false" ht="12.75" hidden="false" customHeight="false" outlineLevel="0" collapsed="false">
      <c r="A233" s="78" t="s">
        <v>1269</v>
      </c>
      <c r="B233" s="175" t="n">
        <f aca="false">'Detail Pipeline'!$AB$3</f>
        <v>37033.4099255787</v>
      </c>
      <c r="C233" s="175" t="str">
        <f aca="false">$C$222</f>
        <v>AUSTRALIA</v>
      </c>
      <c r="D233" s="176" t="str">
        <f aca="false">IF((VLOOKUP($A233,'Detail Pipeline'!$AA:$AX,2,0))=0,"",(VLOOKUP($A233,'Detail Pipeline'!$AA:$AX,2,0)))</f>
        <v/>
      </c>
      <c r="E233" s="176" t="str">
        <f aca="false">IF((VLOOKUP($A233,'Detail Pipeline'!$AA:$AX,3,0))=0,"",(VLOOKUP($A233,'Detail Pipeline'!$AA:$AX,3,0)))</f>
        <v/>
      </c>
      <c r="F233" s="176" t="str">
        <f aca="false">IF((VLOOKUP($A233,'Detail Pipeline'!$AA:$AX,4,0))=0,"",(VLOOKUP($A233,'Detail Pipeline'!$AA:$AX,4,0)))</f>
        <v/>
      </c>
      <c r="G233" s="176" t="str">
        <f aca="false">IF((VLOOKUP($A233,'Detail Pipeline'!$AA:$AX,5,0))=0,"",(VLOOKUP($A233,'Detail Pipeline'!$AA:$AX,5,0)))</f>
        <v/>
      </c>
      <c r="H233" s="176" t="str">
        <f aca="false">IF((VLOOKUP($A233,'Detail Pipeline'!$AA:$AX,6,0))=0,"",(VLOOKUP($A233,'Detail Pipeline'!$AA:$AX,6,0)))</f>
        <v/>
      </c>
      <c r="I233" s="176" t="str">
        <f aca="false">IF((VLOOKUP($A233,'Detail Pipeline'!$AA:$AX,7,0))=0,"",(VLOOKUP($A233,'Detail Pipeline'!$AA:$AX,7,0)))</f>
        <v/>
      </c>
      <c r="J233" s="176" t="str">
        <f aca="false">IF((VLOOKUP($A233,'Detail Pipeline'!$AA:$AX,8,0))=0,"",(VLOOKUP($A233,'Detail Pipeline'!$AA:$AX,8,0)))</f>
        <v/>
      </c>
      <c r="K233" s="176" t="str">
        <f aca="false">IF((VLOOKUP($A233,'Detail Pipeline'!$AA:$AX,9,0))=0,"",(VLOOKUP($A233,'Detail Pipeline'!$AA:$AX,9,0)))</f>
        <v/>
      </c>
      <c r="L233" s="176" t="str">
        <f aca="false">IF((VLOOKUP($A233,'Detail Pipeline'!$AA:$AX,10,0))=0,"",(VLOOKUP($A233,'Detail Pipeline'!$AA:$AX,10,0)))</f>
        <v/>
      </c>
      <c r="M233" s="176" t="str">
        <f aca="false">IF((VLOOKUP($A233,'Detail Pipeline'!$AA:$AX,11,0))=0,"",(VLOOKUP($A233,'Detail Pipeline'!$AA:$AX,11,0)))</f>
        <v/>
      </c>
      <c r="N233" s="176" t="str">
        <f aca="false">IF((VLOOKUP($A233,'Detail Pipeline'!$AA:$AX,12,0))=0,"",(VLOOKUP($A233,'Detail Pipeline'!$AA:$AX,12,0)))</f>
        <v/>
      </c>
      <c r="O233" s="176" t="str">
        <f aca="false">IF((VLOOKUP($A233,'Detail Pipeline'!$AA:$AX,13,0))=0,"",(VLOOKUP($A233,'Detail Pipeline'!$AA:$AX,13,0)))</f>
        <v/>
      </c>
      <c r="P233" s="176" t="str">
        <f aca="false">IF((VLOOKUP($A233,'Detail Pipeline'!$AA:$AX,14,0))=0,"",(VLOOKUP($A233,'Detail Pipeline'!$AA:$AX,14,0)))</f>
        <v/>
      </c>
      <c r="Q233" s="176" t="str">
        <f aca="false">IF((VLOOKUP($A233,'Detail Pipeline'!$AA:$AX,15,0))=0,"",(VLOOKUP($A233,'Detail Pipeline'!$AA:$AX,15,0)))</f>
        <v/>
      </c>
      <c r="R233" s="176" t="str">
        <f aca="false">IF((VLOOKUP($A233,'Detail Pipeline'!$AA:$AX,16,0))=0,"",(VLOOKUP($A233,'Detail Pipeline'!$AA:$AX,16,0)))</f>
        <v/>
      </c>
      <c r="S233" s="176" t="str">
        <f aca="false">IF((VLOOKUP($A233,Contacts!$AA:$AX,5,0))=0,"",(VLOOKUP($A233,Contacts!$AA:$AX,5,0)))</f>
        <v/>
      </c>
      <c r="T233" s="176" t="str">
        <f aca="false">IF((VLOOKUP($A233,Contacts!$AA:$AX,6,0))=0,"",(VLOOKUP($A233,Contacts!$AA:$AX,6,0)))</f>
        <v/>
      </c>
      <c r="U233" s="176" t="str">
        <f aca="false">IF((VLOOKUP($A233,Contacts!$AA:$AX,7,0))=0,"",(VLOOKUP($A233,Contacts!$AA:$AX,7,0)))</f>
        <v/>
      </c>
      <c r="V233" s="176" t="str">
        <f aca="false">IF((VLOOKUP($A233,Contacts!$AA:$AX,8,0))=0,"",(VLOOKUP($A233,Contacts!$AA:$AX,8,0)))</f>
        <v/>
      </c>
      <c r="W233" s="176" t="str">
        <f aca="false">IF((VLOOKUP($A233,Contacts!$AA:$AX,9,0))=0,"",(VLOOKUP($A233,Contacts!$AA:$AX,9,0)))</f>
        <v/>
      </c>
      <c r="X233" s="176" t="str">
        <f aca="false">IF((VLOOKUP($A233,Contacts!$AA:$AX,10,0))=0,"",(VLOOKUP($A233,Contacts!$AA:$AX,10,0)))</f>
        <v/>
      </c>
      <c r="Y233" s="176" t="str">
        <f aca="false">IF((VLOOKUP($A233,Contacts!$AA:$AX,11,0))=0,"",(VLOOKUP($A233,Contacts!$AA:$AX,11,0)))</f>
        <v/>
      </c>
    </row>
    <row r="234" customFormat="false" ht="12.75" hidden="false" customHeight="false" outlineLevel="0" collapsed="false">
      <c r="A234" s="78" t="s">
        <v>1270</v>
      </c>
      <c r="B234" s="175" t="n">
        <f aca="false">'Detail Pipeline'!$AB$3</f>
        <v>37033.4099255787</v>
      </c>
      <c r="C234" s="175" t="str">
        <f aca="false">$C$222</f>
        <v>AUSTRALIA</v>
      </c>
      <c r="D234" s="176" t="str">
        <f aca="false">IF((VLOOKUP($A234,'Detail Pipeline'!$AA:$AX,2,0))=0,"",(VLOOKUP($A234,'Detail Pipeline'!$AA:$AX,2,0)))</f>
        <v/>
      </c>
      <c r="E234" s="176" t="str">
        <f aca="false">IF((VLOOKUP($A234,'Detail Pipeline'!$AA:$AX,3,0))=0,"",(VLOOKUP($A234,'Detail Pipeline'!$AA:$AX,3,0)))</f>
        <v/>
      </c>
      <c r="F234" s="176" t="str">
        <f aca="false">IF((VLOOKUP($A234,'Detail Pipeline'!$AA:$AX,4,0))=0,"",(VLOOKUP($A234,'Detail Pipeline'!$AA:$AX,4,0)))</f>
        <v/>
      </c>
      <c r="G234" s="176" t="str">
        <f aca="false">IF((VLOOKUP($A234,'Detail Pipeline'!$AA:$AX,5,0))=0,"",(VLOOKUP($A234,'Detail Pipeline'!$AA:$AX,5,0)))</f>
        <v/>
      </c>
      <c r="H234" s="176" t="str">
        <f aca="false">IF((VLOOKUP($A234,'Detail Pipeline'!$AA:$AX,6,0))=0,"",(VLOOKUP($A234,'Detail Pipeline'!$AA:$AX,6,0)))</f>
        <v/>
      </c>
      <c r="I234" s="176" t="str">
        <f aca="false">IF((VLOOKUP($A234,'Detail Pipeline'!$AA:$AX,7,0))=0,"",(VLOOKUP($A234,'Detail Pipeline'!$AA:$AX,7,0)))</f>
        <v/>
      </c>
      <c r="J234" s="176" t="str">
        <f aca="false">IF((VLOOKUP($A234,'Detail Pipeline'!$AA:$AX,8,0))=0,"",(VLOOKUP($A234,'Detail Pipeline'!$AA:$AX,8,0)))</f>
        <v/>
      </c>
      <c r="K234" s="176" t="str">
        <f aca="false">IF((VLOOKUP($A234,'Detail Pipeline'!$AA:$AX,9,0))=0,"",(VLOOKUP($A234,'Detail Pipeline'!$AA:$AX,9,0)))</f>
        <v/>
      </c>
      <c r="L234" s="176" t="str">
        <f aca="false">IF((VLOOKUP($A234,'Detail Pipeline'!$AA:$AX,10,0))=0,"",(VLOOKUP($A234,'Detail Pipeline'!$AA:$AX,10,0)))</f>
        <v/>
      </c>
      <c r="M234" s="176" t="str">
        <f aca="false">IF((VLOOKUP($A234,'Detail Pipeline'!$AA:$AX,11,0))=0,"",(VLOOKUP($A234,'Detail Pipeline'!$AA:$AX,11,0)))</f>
        <v/>
      </c>
      <c r="N234" s="176" t="str">
        <f aca="false">IF((VLOOKUP($A234,'Detail Pipeline'!$AA:$AX,12,0))=0,"",(VLOOKUP($A234,'Detail Pipeline'!$AA:$AX,12,0)))</f>
        <v/>
      </c>
      <c r="O234" s="176" t="str">
        <f aca="false">IF((VLOOKUP($A234,'Detail Pipeline'!$AA:$AX,13,0))=0,"",(VLOOKUP($A234,'Detail Pipeline'!$AA:$AX,13,0)))</f>
        <v/>
      </c>
      <c r="P234" s="176" t="str">
        <f aca="false">IF((VLOOKUP($A234,'Detail Pipeline'!$AA:$AX,14,0))=0,"",(VLOOKUP($A234,'Detail Pipeline'!$AA:$AX,14,0)))</f>
        <v/>
      </c>
      <c r="Q234" s="176" t="str">
        <f aca="false">IF((VLOOKUP($A234,'Detail Pipeline'!$AA:$AX,15,0))=0,"",(VLOOKUP($A234,'Detail Pipeline'!$AA:$AX,15,0)))</f>
        <v/>
      </c>
      <c r="R234" s="176" t="str">
        <f aca="false">IF((VLOOKUP($A234,'Detail Pipeline'!$AA:$AX,16,0))=0,"",(VLOOKUP($A234,'Detail Pipeline'!$AA:$AX,16,0)))</f>
        <v/>
      </c>
      <c r="S234" s="176" t="str">
        <f aca="false">IF((VLOOKUP($A234,Contacts!$AA:$AX,5,0))=0,"",(VLOOKUP($A234,Contacts!$AA:$AX,5,0)))</f>
        <v/>
      </c>
      <c r="T234" s="176" t="str">
        <f aca="false">IF((VLOOKUP($A234,Contacts!$AA:$AX,6,0))=0,"",(VLOOKUP($A234,Contacts!$AA:$AX,6,0)))</f>
        <v/>
      </c>
      <c r="U234" s="176" t="str">
        <f aca="false">IF((VLOOKUP($A234,Contacts!$AA:$AX,7,0))=0,"",(VLOOKUP($A234,Contacts!$AA:$AX,7,0)))</f>
        <v/>
      </c>
      <c r="V234" s="176" t="str">
        <f aca="false">IF((VLOOKUP($A234,Contacts!$AA:$AX,8,0))=0,"",(VLOOKUP($A234,Contacts!$AA:$AX,8,0)))</f>
        <v/>
      </c>
      <c r="W234" s="176" t="str">
        <f aca="false">IF((VLOOKUP($A234,Contacts!$AA:$AX,9,0))=0,"",(VLOOKUP($A234,Contacts!$AA:$AX,9,0)))</f>
        <v/>
      </c>
      <c r="X234" s="176" t="str">
        <f aca="false">IF((VLOOKUP($A234,Contacts!$AA:$AX,10,0))=0,"",(VLOOKUP($A234,Contacts!$AA:$AX,10,0)))</f>
        <v/>
      </c>
      <c r="Y234" s="176" t="str">
        <f aca="false">IF((VLOOKUP($A234,Contacts!$AA:$AX,11,0))=0,"",(VLOOKUP($A234,Contacts!$AA:$AX,11,0)))</f>
        <v/>
      </c>
    </row>
    <row r="235" customFormat="false" ht="12.75" hidden="false" customHeight="false" outlineLevel="0" collapsed="false">
      <c r="A235" s="78" t="s">
        <v>1271</v>
      </c>
      <c r="B235" s="175" t="n">
        <f aca="false">'Detail Pipeline'!$AB$3</f>
        <v>37033.4099255787</v>
      </c>
      <c r="C235" s="175" t="str">
        <f aca="false">$C$222</f>
        <v>AUSTRALIA</v>
      </c>
      <c r="D235" s="176" t="str">
        <f aca="false">IF((VLOOKUP($A235,'Detail Pipeline'!$AA:$AX,2,0))=0,"",(VLOOKUP($A235,'Detail Pipeline'!$AA:$AX,2,0)))</f>
        <v/>
      </c>
      <c r="E235" s="176" t="str">
        <f aca="false">IF((VLOOKUP($A235,'Detail Pipeline'!$AA:$AX,3,0))=0,"",(VLOOKUP($A235,'Detail Pipeline'!$AA:$AX,3,0)))</f>
        <v/>
      </c>
      <c r="F235" s="176" t="str">
        <f aca="false">IF((VLOOKUP($A235,'Detail Pipeline'!$AA:$AX,4,0))=0,"",(VLOOKUP($A235,'Detail Pipeline'!$AA:$AX,4,0)))</f>
        <v/>
      </c>
      <c r="G235" s="176" t="str">
        <f aca="false">IF((VLOOKUP($A235,'Detail Pipeline'!$AA:$AX,5,0))=0,"",(VLOOKUP($A235,'Detail Pipeline'!$AA:$AX,5,0)))</f>
        <v/>
      </c>
      <c r="H235" s="176" t="str">
        <f aca="false">IF((VLOOKUP($A235,'Detail Pipeline'!$AA:$AX,6,0))=0,"",(VLOOKUP($A235,'Detail Pipeline'!$AA:$AX,6,0)))</f>
        <v/>
      </c>
      <c r="I235" s="176" t="str">
        <f aca="false">IF((VLOOKUP($A235,'Detail Pipeline'!$AA:$AX,7,0))=0,"",(VLOOKUP($A235,'Detail Pipeline'!$AA:$AX,7,0)))</f>
        <v/>
      </c>
      <c r="J235" s="176" t="str">
        <f aca="false">IF((VLOOKUP($A235,'Detail Pipeline'!$AA:$AX,8,0))=0,"",(VLOOKUP($A235,'Detail Pipeline'!$AA:$AX,8,0)))</f>
        <v/>
      </c>
      <c r="K235" s="176" t="str">
        <f aca="false">IF((VLOOKUP($A235,'Detail Pipeline'!$AA:$AX,9,0))=0,"",(VLOOKUP($A235,'Detail Pipeline'!$AA:$AX,9,0)))</f>
        <v/>
      </c>
      <c r="L235" s="176" t="str">
        <f aca="false">IF((VLOOKUP($A235,'Detail Pipeline'!$AA:$AX,10,0))=0,"",(VLOOKUP($A235,'Detail Pipeline'!$AA:$AX,10,0)))</f>
        <v/>
      </c>
      <c r="M235" s="176" t="str">
        <f aca="false">IF((VLOOKUP($A235,'Detail Pipeline'!$AA:$AX,11,0))=0,"",(VLOOKUP($A235,'Detail Pipeline'!$AA:$AX,11,0)))</f>
        <v/>
      </c>
      <c r="N235" s="176" t="str">
        <f aca="false">IF((VLOOKUP($A235,'Detail Pipeline'!$AA:$AX,12,0))=0,"",(VLOOKUP($A235,'Detail Pipeline'!$AA:$AX,12,0)))</f>
        <v/>
      </c>
      <c r="O235" s="176" t="str">
        <f aca="false">IF((VLOOKUP($A235,'Detail Pipeline'!$AA:$AX,13,0))=0,"",(VLOOKUP($A235,'Detail Pipeline'!$AA:$AX,13,0)))</f>
        <v/>
      </c>
      <c r="P235" s="176" t="str">
        <f aca="false">IF((VLOOKUP($A235,'Detail Pipeline'!$AA:$AX,14,0))=0,"",(VLOOKUP($A235,'Detail Pipeline'!$AA:$AX,14,0)))</f>
        <v/>
      </c>
      <c r="Q235" s="176" t="str">
        <f aca="false">IF((VLOOKUP($A235,'Detail Pipeline'!$AA:$AX,15,0))=0,"",(VLOOKUP($A235,'Detail Pipeline'!$AA:$AX,15,0)))</f>
        <v/>
      </c>
      <c r="R235" s="176" t="str">
        <f aca="false">IF((VLOOKUP($A235,'Detail Pipeline'!$AA:$AX,16,0))=0,"",(VLOOKUP($A235,'Detail Pipeline'!$AA:$AX,16,0)))</f>
        <v/>
      </c>
      <c r="S235" s="176" t="str">
        <f aca="false">IF((VLOOKUP($A235,Contacts!$AA:$AX,5,0))=0,"",(VLOOKUP($A235,Contacts!$AA:$AX,5,0)))</f>
        <v/>
      </c>
      <c r="T235" s="176" t="str">
        <f aca="false">IF((VLOOKUP($A235,Contacts!$AA:$AX,6,0))=0,"",(VLOOKUP($A235,Contacts!$AA:$AX,6,0)))</f>
        <v/>
      </c>
      <c r="U235" s="176" t="str">
        <f aca="false">IF((VLOOKUP($A235,Contacts!$AA:$AX,7,0))=0,"",(VLOOKUP($A235,Contacts!$AA:$AX,7,0)))</f>
        <v/>
      </c>
      <c r="V235" s="176" t="str">
        <f aca="false">IF((VLOOKUP($A235,Contacts!$AA:$AX,8,0))=0,"",(VLOOKUP($A235,Contacts!$AA:$AX,8,0)))</f>
        <v/>
      </c>
      <c r="W235" s="176" t="str">
        <f aca="false">IF((VLOOKUP($A235,Contacts!$AA:$AX,9,0))=0,"",(VLOOKUP($A235,Contacts!$AA:$AX,9,0)))</f>
        <v/>
      </c>
      <c r="X235" s="176" t="str">
        <f aca="false">IF((VLOOKUP($A235,Contacts!$AA:$AX,10,0))=0,"",(VLOOKUP($A235,Contacts!$AA:$AX,10,0)))</f>
        <v/>
      </c>
      <c r="Y235" s="176" t="str">
        <f aca="false">IF((VLOOKUP($A235,Contacts!$AA:$AX,11,0))=0,"",(VLOOKUP($A235,Contacts!$AA:$AX,11,0)))</f>
        <v/>
      </c>
    </row>
    <row r="236" customFormat="false" ht="12.75" hidden="false" customHeight="false" outlineLevel="0" collapsed="false">
      <c r="A236" s="78" t="s">
        <v>1272</v>
      </c>
      <c r="B236" s="175" t="n">
        <f aca="false">'Detail Pipeline'!$AB$3</f>
        <v>37033.4099255787</v>
      </c>
      <c r="C236" s="175" t="str">
        <f aca="false">$C$222</f>
        <v>AUSTRALIA</v>
      </c>
      <c r="D236" s="176" t="str">
        <f aca="false">IF((VLOOKUP($A236,'Detail Pipeline'!$AA:$AX,2,0))=0,"",(VLOOKUP($A236,'Detail Pipeline'!$AA:$AX,2,0)))</f>
        <v/>
      </c>
      <c r="E236" s="176" t="str">
        <f aca="false">IF((VLOOKUP($A236,'Detail Pipeline'!$AA:$AX,3,0))=0,"",(VLOOKUP($A236,'Detail Pipeline'!$AA:$AX,3,0)))</f>
        <v/>
      </c>
      <c r="F236" s="176" t="str">
        <f aca="false">IF((VLOOKUP($A236,'Detail Pipeline'!$AA:$AX,4,0))=0,"",(VLOOKUP($A236,'Detail Pipeline'!$AA:$AX,4,0)))</f>
        <v/>
      </c>
      <c r="G236" s="176" t="str">
        <f aca="false">IF((VLOOKUP($A236,'Detail Pipeline'!$AA:$AX,5,0))=0,"",(VLOOKUP($A236,'Detail Pipeline'!$AA:$AX,5,0)))</f>
        <v/>
      </c>
      <c r="H236" s="176" t="str">
        <f aca="false">IF((VLOOKUP($A236,'Detail Pipeline'!$AA:$AX,6,0))=0,"",(VLOOKUP($A236,'Detail Pipeline'!$AA:$AX,6,0)))</f>
        <v/>
      </c>
      <c r="I236" s="176" t="str">
        <f aca="false">IF((VLOOKUP($A236,'Detail Pipeline'!$AA:$AX,7,0))=0,"",(VLOOKUP($A236,'Detail Pipeline'!$AA:$AX,7,0)))</f>
        <v/>
      </c>
      <c r="J236" s="176" t="str">
        <f aca="false">IF((VLOOKUP($A236,'Detail Pipeline'!$AA:$AX,8,0))=0,"",(VLOOKUP($A236,'Detail Pipeline'!$AA:$AX,8,0)))</f>
        <v/>
      </c>
      <c r="K236" s="176" t="str">
        <f aca="false">IF((VLOOKUP($A236,'Detail Pipeline'!$AA:$AX,9,0))=0,"",(VLOOKUP($A236,'Detail Pipeline'!$AA:$AX,9,0)))</f>
        <v/>
      </c>
      <c r="L236" s="176" t="str">
        <f aca="false">IF((VLOOKUP($A236,'Detail Pipeline'!$AA:$AX,10,0))=0,"",(VLOOKUP($A236,'Detail Pipeline'!$AA:$AX,10,0)))</f>
        <v/>
      </c>
      <c r="M236" s="176" t="str">
        <f aca="false">IF((VLOOKUP($A236,'Detail Pipeline'!$AA:$AX,11,0))=0,"",(VLOOKUP($A236,'Detail Pipeline'!$AA:$AX,11,0)))</f>
        <v/>
      </c>
      <c r="N236" s="176" t="str">
        <f aca="false">IF((VLOOKUP($A236,'Detail Pipeline'!$AA:$AX,12,0))=0,"",(VLOOKUP($A236,'Detail Pipeline'!$AA:$AX,12,0)))</f>
        <v/>
      </c>
      <c r="O236" s="176" t="str">
        <f aca="false">IF((VLOOKUP($A236,'Detail Pipeline'!$AA:$AX,13,0))=0,"",(VLOOKUP($A236,'Detail Pipeline'!$AA:$AX,13,0)))</f>
        <v/>
      </c>
      <c r="P236" s="176" t="str">
        <f aca="false">IF((VLOOKUP($A236,'Detail Pipeline'!$AA:$AX,14,0))=0,"",(VLOOKUP($A236,'Detail Pipeline'!$AA:$AX,14,0)))</f>
        <v/>
      </c>
      <c r="Q236" s="176" t="str">
        <f aca="false">IF((VLOOKUP($A236,'Detail Pipeline'!$AA:$AX,15,0))=0,"",(VLOOKUP($A236,'Detail Pipeline'!$AA:$AX,15,0)))</f>
        <v/>
      </c>
      <c r="R236" s="176" t="str">
        <f aca="false">IF((VLOOKUP($A236,'Detail Pipeline'!$AA:$AX,16,0))=0,"",(VLOOKUP($A236,'Detail Pipeline'!$AA:$AX,16,0)))</f>
        <v/>
      </c>
      <c r="S236" s="176" t="str">
        <f aca="false">IF((VLOOKUP($A236,Contacts!$AA:$AX,5,0))=0,"",(VLOOKUP($A236,Contacts!$AA:$AX,5,0)))</f>
        <v/>
      </c>
      <c r="T236" s="176" t="str">
        <f aca="false">IF((VLOOKUP($A236,Contacts!$AA:$AX,6,0))=0,"",(VLOOKUP($A236,Contacts!$AA:$AX,6,0)))</f>
        <v/>
      </c>
      <c r="U236" s="176" t="str">
        <f aca="false">IF((VLOOKUP($A236,Contacts!$AA:$AX,7,0))=0,"",(VLOOKUP($A236,Contacts!$AA:$AX,7,0)))</f>
        <v/>
      </c>
      <c r="V236" s="176" t="str">
        <f aca="false">IF((VLOOKUP($A236,Contacts!$AA:$AX,8,0))=0,"",(VLOOKUP($A236,Contacts!$AA:$AX,8,0)))</f>
        <v/>
      </c>
      <c r="W236" s="176" t="str">
        <f aca="false">IF((VLOOKUP($A236,Contacts!$AA:$AX,9,0))=0,"",(VLOOKUP($A236,Contacts!$AA:$AX,9,0)))</f>
        <v/>
      </c>
      <c r="X236" s="176" t="str">
        <f aca="false">IF((VLOOKUP($A236,Contacts!$AA:$AX,10,0))=0,"",(VLOOKUP($A236,Contacts!$AA:$AX,10,0)))</f>
        <v/>
      </c>
      <c r="Y236" s="176" t="str">
        <f aca="false">IF((VLOOKUP($A236,Contacts!$AA:$AX,11,0))=0,"",(VLOOKUP($A236,Contacts!$AA:$AX,11,0)))</f>
        <v/>
      </c>
    </row>
    <row r="237" customFormat="false" ht="12.75" hidden="false" customHeight="false" outlineLevel="0" collapsed="false">
      <c r="A237" s="78" t="s">
        <v>1273</v>
      </c>
      <c r="B237" s="175" t="n">
        <f aca="false">'Detail Pipeline'!$AB$3</f>
        <v>37033.4099255787</v>
      </c>
      <c r="C237" s="175" t="str">
        <f aca="false">$C$222</f>
        <v>AUSTRALIA</v>
      </c>
      <c r="D237" s="176" t="str">
        <f aca="false">IF((VLOOKUP($A237,'Detail Pipeline'!$AA:$AX,2,0))=0,"",(VLOOKUP($A237,'Detail Pipeline'!$AA:$AX,2,0)))</f>
        <v/>
      </c>
      <c r="E237" s="176" t="str">
        <f aca="false">IF((VLOOKUP($A237,'Detail Pipeline'!$AA:$AX,3,0))=0,"",(VLOOKUP($A237,'Detail Pipeline'!$AA:$AX,3,0)))</f>
        <v/>
      </c>
      <c r="F237" s="176" t="str">
        <f aca="false">IF((VLOOKUP($A237,'Detail Pipeline'!$AA:$AX,4,0))=0,"",(VLOOKUP($A237,'Detail Pipeline'!$AA:$AX,4,0)))</f>
        <v/>
      </c>
      <c r="G237" s="176" t="str">
        <f aca="false">IF((VLOOKUP($A237,'Detail Pipeline'!$AA:$AX,5,0))=0,"",(VLOOKUP($A237,'Detail Pipeline'!$AA:$AX,5,0)))</f>
        <v/>
      </c>
      <c r="H237" s="176" t="str">
        <f aca="false">IF((VLOOKUP($A237,'Detail Pipeline'!$AA:$AX,6,0))=0,"",(VLOOKUP($A237,'Detail Pipeline'!$AA:$AX,6,0)))</f>
        <v/>
      </c>
      <c r="I237" s="176" t="str">
        <f aca="false">IF((VLOOKUP($A237,'Detail Pipeline'!$AA:$AX,7,0))=0,"",(VLOOKUP($A237,'Detail Pipeline'!$AA:$AX,7,0)))</f>
        <v/>
      </c>
      <c r="J237" s="176" t="str">
        <f aca="false">IF((VLOOKUP($A237,'Detail Pipeline'!$AA:$AX,8,0))=0,"",(VLOOKUP($A237,'Detail Pipeline'!$AA:$AX,8,0)))</f>
        <v/>
      </c>
      <c r="K237" s="176" t="str">
        <f aca="false">IF((VLOOKUP($A237,'Detail Pipeline'!$AA:$AX,9,0))=0,"",(VLOOKUP($A237,'Detail Pipeline'!$AA:$AX,9,0)))</f>
        <v/>
      </c>
      <c r="L237" s="176" t="str">
        <f aca="false">IF((VLOOKUP($A237,'Detail Pipeline'!$AA:$AX,10,0))=0,"",(VLOOKUP($A237,'Detail Pipeline'!$AA:$AX,10,0)))</f>
        <v/>
      </c>
      <c r="M237" s="176" t="str">
        <f aca="false">IF((VLOOKUP($A237,'Detail Pipeline'!$AA:$AX,11,0))=0,"",(VLOOKUP($A237,'Detail Pipeline'!$AA:$AX,11,0)))</f>
        <v/>
      </c>
      <c r="N237" s="176" t="str">
        <f aca="false">IF((VLOOKUP($A237,'Detail Pipeline'!$AA:$AX,12,0))=0,"",(VLOOKUP($A237,'Detail Pipeline'!$AA:$AX,12,0)))</f>
        <v/>
      </c>
      <c r="O237" s="176" t="str">
        <f aca="false">IF((VLOOKUP($A237,'Detail Pipeline'!$AA:$AX,13,0))=0,"",(VLOOKUP($A237,'Detail Pipeline'!$AA:$AX,13,0)))</f>
        <v/>
      </c>
      <c r="P237" s="176" t="str">
        <f aca="false">IF((VLOOKUP($A237,'Detail Pipeline'!$AA:$AX,14,0))=0,"",(VLOOKUP($A237,'Detail Pipeline'!$AA:$AX,14,0)))</f>
        <v/>
      </c>
      <c r="Q237" s="176" t="str">
        <f aca="false">IF((VLOOKUP($A237,'Detail Pipeline'!$AA:$AX,15,0))=0,"",(VLOOKUP($A237,'Detail Pipeline'!$AA:$AX,15,0)))</f>
        <v/>
      </c>
      <c r="R237" s="176" t="str">
        <f aca="false">IF((VLOOKUP($A237,'Detail Pipeline'!$AA:$AX,16,0))=0,"",(VLOOKUP($A237,'Detail Pipeline'!$AA:$AX,16,0)))</f>
        <v/>
      </c>
      <c r="S237" s="176" t="str">
        <f aca="false">IF((VLOOKUP($A237,Contacts!$AA:$AX,5,0))=0,"",(VLOOKUP($A237,Contacts!$AA:$AX,5,0)))</f>
        <v/>
      </c>
      <c r="T237" s="176" t="str">
        <f aca="false">IF((VLOOKUP($A237,Contacts!$AA:$AX,6,0))=0,"",(VLOOKUP($A237,Contacts!$AA:$AX,6,0)))</f>
        <v/>
      </c>
      <c r="U237" s="176" t="str">
        <f aca="false">IF((VLOOKUP($A237,Contacts!$AA:$AX,7,0))=0,"",(VLOOKUP($A237,Contacts!$AA:$AX,7,0)))</f>
        <v/>
      </c>
      <c r="V237" s="176" t="str">
        <f aca="false">IF((VLOOKUP($A237,Contacts!$AA:$AX,8,0))=0,"",(VLOOKUP($A237,Contacts!$AA:$AX,8,0)))</f>
        <v/>
      </c>
      <c r="W237" s="176" t="str">
        <f aca="false">IF((VLOOKUP($A237,Contacts!$AA:$AX,9,0))=0,"",(VLOOKUP($A237,Contacts!$AA:$AX,9,0)))</f>
        <v/>
      </c>
      <c r="X237" s="176" t="str">
        <f aca="false">IF((VLOOKUP($A237,Contacts!$AA:$AX,10,0))=0,"",(VLOOKUP($A237,Contacts!$AA:$AX,10,0)))</f>
        <v/>
      </c>
      <c r="Y237" s="176" t="str">
        <f aca="false">IF((VLOOKUP($A237,Contacts!$AA:$AX,11,0))=0,"",(VLOOKUP($A237,Contacts!$AA:$AX,11,0)))</f>
        <v/>
      </c>
    </row>
    <row r="238" customFormat="false" ht="12.75" hidden="false" customHeight="false" outlineLevel="0" collapsed="false">
      <c r="A238" s="78" t="s">
        <v>1274</v>
      </c>
      <c r="B238" s="175" t="n">
        <f aca="false">'Detail Pipeline'!$AB$3</f>
        <v>37033.4099255787</v>
      </c>
      <c r="C238" s="175" t="str">
        <f aca="false">$C$222</f>
        <v>AUSTRALIA</v>
      </c>
      <c r="D238" s="176" t="str">
        <f aca="false">IF((VLOOKUP($A238,'Detail Pipeline'!$AA:$AX,2,0))=0,"",(VLOOKUP($A238,'Detail Pipeline'!$AA:$AX,2,0)))</f>
        <v/>
      </c>
      <c r="E238" s="176" t="str">
        <f aca="false">IF((VLOOKUP($A238,'Detail Pipeline'!$AA:$AX,3,0))=0,"",(VLOOKUP($A238,'Detail Pipeline'!$AA:$AX,3,0)))</f>
        <v/>
      </c>
      <c r="F238" s="176" t="str">
        <f aca="false">IF((VLOOKUP($A238,'Detail Pipeline'!$AA:$AX,4,0))=0,"",(VLOOKUP($A238,'Detail Pipeline'!$AA:$AX,4,0)))</f>
        <v/>
      </c>
      <c r="G238" s="176" t="str">
        <f aca="false">IF((VLOOKUP($A238,'Detail Pipeline'!$AA:$AX,5,0))=0,"",(VLOOKUP($A238,'Detail Pipeline'!$AA:$AX,5,0)))</f>
        <v/>
      </c>
      <c r="H238" s="176" t="str">
        <f aca="false">IF((VLOOKUP($A238,'Detail Pipeline'!$AA:$AX,6,0))=0,"",(VLOOKUP($A238,'Detail Pipeline'!$AA:$AX,6,0)))</f>
        <v/>
      </c>
      <c r="I238" s="176" t="str">
        <f aca="false">IF((VLOOKUP($A238,'Detail Pipeline'!$AA:$AX,7,0))=0,"",(VLOOKUP($A238,'Detail Pipeline'!$AA:$AX,7,0)))</f>
        <v/>
      </c>
      <c r="J238" s="176" t="str">
        <f aca="false">IF((VLOOKUP($A238,'Detail Pipeline'!$AA:$AX,8,0))=0,"",(VLOOKUP($A238,'Detail Pipeline'!$AA:$AX,8,0)))</f>
        <v/>
      </c>
      <c r="K238" s="176" t="str">
        <f aca="false">IF((VLOOKUP($A238,'Detail Pipeline'!$AA:$AX,9,0))=0,"",(VLOOKUP($A238,'Detail Pipeline'!$AA:$AX,9,0)))</f>
        <v/>
      </c>
      <c r="L238" s="176" t="str">
        <f aca="false">IF((VLOOKUP($A238,'Detail Pipeline'!$AA:$AX,10,0))=0,"",(VLOOKUP($A238,'Detail Pipeline'!$AA:$AX,10,0)))</f>
        <v/>
      </c>
      <c r="M238" s="176" t="str">
        <f aca="false">IF((VLOOKUP($A238,'Detail Pipeline'!$AA:$AX,11,0))=0,"",(VLOOKUP($A238,'Detail Pipeline'!$AA:$AX,11,0)))</f>
        <v/>
      </c>
      <c r="N238" s="176" t="str">
        <f aca="false">IF((VLOOKUP($A238,'Detail Pipeline'!$AA:$AX,12,0))=0,"",(VLOOKUP($A238,'Detail Pipeline'!$AA:$AX,12,0)))</f>
        <v/>
      </c>
      <c r="O238" s="176" t="str">
        <f aca="false">IF((VLOOKUP($A238,'Detail Pipeline'!$AA:$AX,13,0))=0,"",(VLOOKUP($A238,'Detail Pipeline'!$AA:$AX,13,0)))</f>
        <v/>
      </c>
      <c r="P238" s="176" t="str">
        <f aca="false">IF((VLOOKUP($A238,'Detail Pipeline'!$AA:$AX,14,0))=0,"",(VLOOKUP($A238,'Detail Pipeline'!$AA:$AX,14,0)))</f>
        <v/>
      </c>
      <c r="Q238" s="176" t="str">
        <f aca="false">IF((VLOOKUP($A238,'Detail Pipeline'!$AA:$AX,15,0))=0,"",(VLOOKUP($A238,'Detail Pipeline'!$AA:$AX,15,0)))</f>
        <v/>
      </c>
      <c r="R238" s="176" t="str">
        <f aca="false">IF((VLOOKUP($A238,'Detail Pipeline'!$AA:$AX,16,0))=0,"",(VLOOKUP($A238,'Detail Pipeline'!$AA:$AX,16,0)))</f>
        <v/>
      </c>
      <c r="S238" s="176" t="str">
        <f aca="false">IF((VLOOKUP($A238,Contacts!$AA:$AX,5,0))=0,"",(VLOOKUP($A238,Contacts!$AA:$AX,5,0)))</f>
        <v/>
      </c>
      <c r="T238" s="176" t="str">
        <f aca="false">IF((VLOOKUP($A238,Contacts!$AA:$AX,6,0))=0,"",(VLOOKUP($A238,Contacts!$AA:$AX,6,0)))</f>
        <v/>
      </c>
      <c r="U238" s="176" t="str">
        <f aca="false">IF((VLOOKUP($A238,Contacts!$AA:$AX,7,0))=0,"",(VLOOKUP($A238,Contacts!$AA:$AX,7,0)))</f>
        <v/>
      </c>
      <c r="V238" s="176" t="str">
        <f aca="false">IF((VLOOKUP($A238,Contacts!$AA:$AX,8,0))=0,"",(VLOOKUP($A238,Contacts!$AA:$AX,8,0)))</f>
        <v/>
      </c>
      <c r="W238" s="176" t="str">
        <f aca="false">IF((VLOOKUP($A238,Contacts!$AA:$AX,9,0))=0,"",(VLOOKUP($A238,Contacts!$AA:$AX,9,0)))</f>
        <v/>
      </c>
      <c r="X238" s="176" t="str">
        <f aca="false">IF((VLOOKUP($A238,Contacts!$AA:$AX,10,0))=0,"",(VLOOKUP($A238,Contacts!$AA:$AX,10,0)))</f>
        <v/>
      </c>
      <c r="Y238" s="176" t="str">
        <f aca="false">IF((VLOOKUP($A238,Contacts!$AA:$AX,11,0))=0,"",(VLOOKUP($A238,Contacts!$AA:$AX,11,0)))</f>
        <v/>
      </c>
    </row>
    <row r="239" customFormat="false" ht="12.75" hidden="false" customHeight="false" outlineLevel="0" collapsed="false">
      <c r="A239" s="78" t="s">
        <v>1275</v>
      </c>
      <c r="B239" s="175" t="n">
        <f aca="false">'Detail Pipeline'!$AB$3</f>
        <v>37033.4099255787</v>
      </c>
      <c r="C239" s="175" t="str">
        <f aca="false">$C$222</f>
        <v>AUSTRALIA</v>
      </c>
      <c r="D239" s="176" t="str">
        <f aca="false">IF((VLOOKUP($A239,'Detail Pipeline'!$AA:$AX,2,0))=0,"",(VLOOKUP($A239,'Detail Pipeline'!$AA:$AX,2,0)))</f>
        <v/>
      </c>
      <c r="E239" s="176" t="str">
        <f aca="false">IF((VLOOKUP($A239,'Detail Pipeline'!$AA:$AX,3,0))=0,"",(VLOOKUP($A239,'Detail Pipeline'!$AA:$AX,3,0)))</f>
        <v/>
      </c>
      <c r="F239" s="176" t="str">
        <f aca="false">IF((VLOOKUP($A239,'Detail Pipeline'!$AA:$AX,4,0))=0,"",(VLOOKUP($A239,'Detail Pipeline'!$AA:$AX,4,0)))</f>
        <v/>
      </c>
      <c r="G239" s="176" t="str">
        <f aca="false">IF((VLOOKUP($A239,'Detail Pipeline'!$AA:$AX,5,0))=0,"",(VLOOKUP($A239,'Detail Pipeline'!$AA:$AX,5,0)))</f>
        <v/>
      </c>
      <c r="H239" s="176" t="str">
        <f aca="false">IF((VLOOKUP($A239,'Detail Pipeline'!$AA:$AX,6,0))=0,"",(VLOOKUP($A239,'Detail Pipeline'!$AA:$AX,6,0)))</f>
        <v/>
      </c>
      <c r="I239" s="176" t="str">
        <f aca="false">IF((VLOOKUP($A239,'Detail Pipeline'!$AA:$AX,7,0))=0,"",(VLOOKUP($A239,'Detail Pipeline'!$AA:$AX,7,0)))</f>
        <v/>
      </c>
      <c r="J239" s="176" t="str">
        <f aca="false">IF((VLOOKUP($A239,'Detail Pipeline'!$AA:$AX,8,0))=0,"",(VLOOKUP($A239,'Detail Pipeline'!$AA:$AX,8,0)))</f>
        <v/>
      </c>
      <c r="K239" s="176" t="str">
        <f aca="false">IF((VLOOKUP($A239,'Detail Pipeline'!$AA:$AX,9,0))=0,"",(VLOOKUP($A239,'Detail Pipeline'!$AA:$AX,9,0)))</f>
        <v/>
      </c>
      <c r="L239" s="176" t="str">
        <f aca="false">IF((VLOOKUP($A239,'Detail Pipeline'!$AA:$AX,10,0))=0,"",(VLOOKUP($A239,'Detail Pipeline'!$AA:$AX,10,0)))</f>
        <v/>
      </c>
      <c r="M239" s="176" t="str">
        <f aca="false">IF((VLOOKUP($A239,'Detail Pipeline'!$AA:$AX,11,0))=0,"",(VLOOKUP($A239,'Detail Pipeline'!$AA:$AX,11,0)))</f>
        <v/>
      </c>
      <c r="N239" s="176" t="str">
        <f aca="false">IF((VLOOKUP($A239,'Detail Pipeline'!$AA:$AX,12,0))=0,"",(VLOOKUP($A239,'Detail Pipeline'!$AA:$AX,12,0)))</f>
        <v/>
      </c>
      <c r="O239" s="176" t="str">
        <f aca="false">IF((VLOOKUP($A239,'Detail Pipeline'!$AA:$AX,13,0))=0,"",(VLOOKUP($A239,'Detail Pipeline'!$AA:$AX,13,0)))</f>
        <v/>
      </c>
      <c r="P239" s="176" t="str">
        <f aca="false">IF((VLOOKUP($A239,'Detail Pipeline'!$AA:$AX,14,0))=0,"",(VLOOKUP($A239,'Detail Pipeline'!$AA:$AX,14,0)))</f>
        <v/>
      </c>
      <c r="Q239" s="176" t="str">
        <f aca="false">IF((VLOOKUP($A239,'Detail Pipeline'!$AA:$AX,15,0))=0,"",(VLOOKUP($A239,'Detail Pipeline'!$AA:$AX,15,0)))</f>
        <v/>
      </c>
      <c r="R239" s="176" t="str">
        <f aca="false">IF((VLOOKUP($A239,'Detail Pipeline'!$AA:$AX,16,0))=0,"",(VLOOKUP($A239,'Detail Pipeline'!$AA:$AX,16,0)))</f>
        <v/>
      </c>
      <c r="S239" s="176" t="str">
        <f aca="false">IF((VLOOKUP($A239,Contacts!$AA:$AX,5,0))=0,"",(VLOOKUP($A239,Contacts!$AA:$AX,5,0)))</f>
        <v/>
      </c>
      <c r="T239" s="176" t="str">
        <f aca="false">IF((VLOOKUP($A239,Contacts!$AA:$AX,6,0))=0,"",(VLOOKUP($A239,Contacts!$AA:$AX,6,0)))</f>
        <v/>
      </c>
      <c r="U239" s="176" t="str">
        <f aca="false">IF((VLOOKUP($A239,Contacts!$AA:$AX,7,0))=0,"",(VLOOKUP($A239,Contacts!$AA:$AX,7,0)))</f>
        <v/>
      </c>
      <c r="V239" s="176" t="str">
        <f aca="false">IF((VLOOKUP($A239,Contacts!$AA:$AX,8,0))=0,"",(VLOOKUP($A239,Contacts!$AA:$AX,8,0)))</f>
        <v/>
      </c>
      <c r="W239" s="176" t="str">
        <f aca="false">IF((VLOOKUP($A239,Contacts!$AA:$AX,9,0))=0,"",(VLOOKUP($A239,Contacts!$AA:$AX,9,0)))</f>
        <v/>
      </c>
      <c r="X239" s="176" t="str">
        <f aca="false">IF((VLOOKUP($A239,Contacts!$AA:$AX,10,0))=0,"",(VLOOKUP($A239,Contacts!$AA:$AX,10,0)))</f>
        <v/>
      </c>
      <c r="Y239" s="176" t="str">
        <f aca="false">IF((VLOOKUP($A239,Contacts!$AA:$AX,11,0))=0,"",(VLOOKUP($A239,Contacts!$AA:$AX,11,0)))</f>
        <v/>
      </c>
    </row>
    <row r="240" customFormat="false" ht="12.75" hidden="false" customHeight="false" outlineLevel="0" collapsed="false">
      <c r="A240" s="78" t="s">
        <v>1276</v>
      </c>
      <c r="B240" s="175" t="n">
        <f aca="false">'Detail Pipeline'!$AB$3</f>
        <v>37033.4099255787</v>
      </c>
      <c r="C240" s="175" t="str">
        <f aca="false">$C$222</f>
        <v>AUSTRALIA</v>
      </c>
      <c r="D240" s="176" t="str">
        <f aca="false">IF((VLOOKUP($A240,'Detail Pipeline'!$AA:$AX,2,0))=0,"",(VLOOKUP($A240,'Detail Pipeline'!$AA:$AX,2,0)))</f>
        <v/>
      </c>
      <c r="E240" s="176" t="str">
        <f aca="false">IF((VLOOKUP($A240,'Detail Pipeline'!$AA:$AX,3,0))=0,"",(VLOOKUP($A240,'Detail Pipeline'!$AA:$AX,3,0)))</f>
        <v/>
      </c>
      <c r="F240" s="176" t="str">
        <f aca="false">IF((VLOOKUP($A240,'Detail Pipeline'!$AA:$AX,4,0))=0,"",(VLOOKUP($A240,'Detail Pipeline'!$AA:$AX,4,0)))</f>
        <v/>
      </c>
      <c r="G240" s="176" t="str">
        <f aca="false">IF((VLOOKUP($A240,'Detail Pipeline'!$AA:$AX,5,0))=0,"",(VLOOKUP($A240,'Detail Pipeline'!$AA:$AX,5,0)))</f>
        <v/>
      </c>
      <c r="H240" s="176" t="str">
        <f aca="false">IF((VLOOKUP($A240,'Detail Pipeline'!$AA:$AX,6,0))=0,"",(VLOOKUP($A240,'Detail Pipeline'!$AA:$AX,6,0)))</f>
        <v/>
      </c>
      <c r="I240" s="176" t="str">
        <f aca="false">IF((VLOOKUP($A240,'Detail Pipeline'!$AA:$AX,7,0))=0,"",(VLOOKUP($A240,'Detail Pipeline'!$AA:$AX,7,0)))</f>
        <v/>
      </c>
      <c r="J240" s="176" t="str">
        <f aca="false">IF((VLOOKUP($A240,'Detail Pipeline'!$AA:$AX,8,0))=0,"",(VLOOKUP($A240,'Detail Pipeline'!$AA:$AX,8,0)))</f>
        <v/>
      </c>
      <c r="K240" s="176" t="str">
        <f aca="false">IF((VLOOKUP($A240,'Detail Pipeline'!$AA:$AX,9,0))=0,"",(VLOOKUP($A240,'Detail Pipeline'!$AA:$AX,9,0)))</f>
        <v/>
      </c>
      <c r="L240" s="176" t="str">
        <f aca="false">IF((VLOOKUP($A240,'Detail Pipeline'!$AA:$AX,10,0))=0,"",(VLOOKUP($A240,'Detail Pipeline'!$AA:$AX,10,0)))</f>
        <v/>
      </c>
      <c r="M240" s="176" t="str">
        <f aca="false">IF((VLOOKUP($A240,'Detail Pipeline'!$AA:$AX,11,0))=0,"",(VLOOKUP($A240,'Detail Pipeline'!$AA:$AX,11,0)))</f>
        <v/>
      </c>
      <c r="N240" s="176" t="str">
        <f aca="false">IF((VLOOKUP($A240,'Detail Pipeline'!$AA:$AX,12,0))=0,"",(VLOOKUP($A240,'Detail Pipeline'!$AA:$AX,12,0)))</f>
        <v/>
      </c>
      <c r="O240" s="176" t="str">
        <f aca="false">IF((VLOOKUP($A240,'Detail Pipeline'!$AA:$AX,13,0))=0,"",(VLOOKUP($A240,'Detail Pipeline'!$AA:$AX,13,0)))</f>
        <v/>
      </c>
      <c r="P240" s="176" t="str">
        <f aca="false">IF((VLOOKUP($A240,'Detail Pipeline'!$AA:$AX,14,0))=0,"",(VLOOKUP($A240,'Detail Pipeline'!$AA:$AX,14,0)))</f>
        <v/>
      </c>
      <c r="Q240" s="176" t="str">
        <f aca="false">IF((VLOOKUP($A240,'Detail Pipeline'!$AA:$AX,15,0))=0,"",(VLOOKUP($A240,'Detail Pipeline'!$AA:$AX,15,0)))</f>
        <v/>
      </c>
      <c r="R240" s="176" t="str">
        <f aca="false">IF((VLOOKUP($A240,'Detail Pipeline'!$AA:$AX,16,0))=0,"",(VLOOKUP($A240,'Detail Pipeline'!$AA:$AX,16,0)))</f>
        <v/>
      </c>
      <c r="S240" s="176" t="str">
        <f aca="false">IF((VLOOKUP($A240,Contacts!$AA:$AX,5,0))=0,"",(VLOOKUP($A240,Contacts!$AA:$AX,5,0)))</f>
        <v/>
      </c>
      <c r="T240" s="176" t="str">
        <f aca="false">IF((VLOOKUP($A240,Contacts!$AA:$AX,6,0))=0,"",(VLOOKUP($A240,Contacts!$AA:$AX,6,0)))</f>
        <v/>
      </c>
      <c r="U240" s="176" t="str">
        <f aca="false">IF((VLOOKUP($A240,Contacts!$AA:$AX,7,0))=0,"",(VLOOKUP($A240,Contacts!$AA:$AX,7,0)))</f>
        <v/>
      </c>
      <c r="V240" s="176" t="str">
        <f aca="false">IF((VLOOKUP($A240,Contacts!$AA:$AX,8,0))=0,"",(VLOOKUP($A240,Contacts!$AA:$AX,8,0)))</f>
        <v/>
      </c>
      <c r="W240" s="176" t="str">
        <f aca="false">IF((VLOOKUP($A240,Contacts!$AA:$AX,9,0))=0,"",(VLOOKUP($A240,Contacts!$AA:$AX,9,0)))</f>
        <v/>
      </c>
      <c r="X240" s="176" t="str">
        <f aca="false">IF((VLOOKUP($A240,Contacts!$AA:$AX,10,0))=0,"",(VLOOKUP($A240,Contacts!$AA:$AX,10,0)))</f>
        <v/>
      </c>
      <c r="Y240" s="176" t="str">
        <f aca="false">IF((VLOOKUP($A240,Contacts!$AA:$AX,11,0))=0,"",(VLOOKUP($A240,Contacts!$AA:$AX,11,0)))</f>
        <v/>
      </c>
    </row>
    <row r="241" customFormat="false" ht="12.75" hidden="false" customHeight="false" outlineLevel="0" collapsed="false">
      <c r="A241" s="78" t="s">
        <v>1277</v>
      </c>
      <c r="B241" s="175" t="n">
        <f aca="false">'Detail Pipeline'!$AB$3</f>
        <v>37033.4099255787</v>
      </c>
      <c r="C241" s="175" t="str">
        <f aca="false">$C$222</f>
        <v>AUSTRALIA</v>
      </c>
      <c r="D241" s="176" t="str">
        <f aca="false">IF((VLOOKUP($A241,'Detail Pipeline'!$AA:$AX,2,0))=0,"",(VLOOKUP($A241,'Detail Pipeline'!$AA:$AX,2,0)))</f>
        <v/>
      </c>
      <c r="E241" s="176" t="str">
        <f aca="false">IF((VLOOKUP($A241,'Detail Pipeline'!$AA:$AX,3,0))=0,"",(VLOOKUP($A241,'Detail Pipeline'!$AA:$AX,3,0)))</f>
        <v/>
      </c>
      <c r="F241" s="176" t="str">
        <f aca="false">IF((VLOOKUP($A241,'Detail Pipeline'!$AA:$AX,4,0))=0,"",(VLOOKUP($A241,'Detail Pipeline'!$AA:$AX,4,0)))</f>
        <v/>
      </c>
      <c r="G241" s="176" t="str">
        <f aca="false">IF((VLOOKUP($A241,'Detail Pipeline'!$AA:$AX,5,0))=0,"",(VLOOKUP($A241,'Detail Pipeline'!$AA:$AX,5,0)))</f>
        <v/>
      </c>
      <c r="H241" s="176" t="str">
        <f aca="false">IF((VLOOKUP($A241,'Detail Pipeline'!$AA:$AX,6,0))=0,"",(VLOOKUP($A241,'Detail Pipeline'!$AA:$AX,6,0)))</f>
        <v/>
      </c>
      <c r="I241" s="176" t="str">
        <f aca="false">IF((VLOOKUP($A241,'Detail Pipeline'!$AA:$AX,7,0))=0,"",(VLOOKUP($A241,'Detail Pipeline'!$AA:$AX,7,0)))</f>
        <v/>
      </c>
      <c r="J241" s="176" t="str">
        <f aca="false">IF((VLOOKUP($A241,'Detail Pipeline'!$AA:$AX,8,0))=0,"",(VLOOKUP($A241,'Detail Pipeline'!$AA:$AX,8,0)))</f>
        <v/>
      </c>
      <c r="K241" s="176" t="str">
        <f aca="false">IF((VLOOKUP($A241,'Detail Pipeline'!$AA:$AX,9,0))=0,"",(VLOOKUP($A241,'Detail Pipeline'!$AA:$AX,9,0)))</f>
        <v/>
      </c>
      <c r="L241" s="176" t="str">
        <f aca="false">IF((VLOOKUP($A241,'Detail Pipeline'!$AA:$AX,10,0))=0,"",(VLOOKUP($A241,'Detail Pipeline'!$AA:$AX,10,0)))</f>
        <v/>
      </c>
      <c r="M241" s="176" t="str">
        <f aca="false">IF((VLOOKUP($A241,'Detail Pipeline'!$AA:$AX,11,0))=0,"",(VLOOKUP($A241,'Detail Pipeline'!$AA:$AX,11,0)))</f>
        <v/>
      </c>
      <c r="N241" s="176" t="str">
        <f aca="false">IF((VLOOKUP($A241,'Detail Pipeline'!$AA:$AX,12,0))=0,"",(VLOOKUP($A241,'Detail Pipeline'!$AA:$AX,12,0)))</f>
        <v/>
      </c>
      <c r="O241" s="176" t="str">
        <f aca="false">IF((VLOOKUP($A241,'Detail Pipeline'!$AA:$AX,13,0))=0,"",(VLOOKUP($A241,'Detail Pipeline'!$AA:$AX,13,0)))</f>
        <v/>
      </c>
      <c r="P241" s="176" t="str">
        <f aca="false">IF((VLOOKUP($A241,'Detail Pipeline'!$AA:$AX,14,0))=0,"",(VLOOKUP($A241,'Detail Pipeline'!$AA:$AX,14,0)))</f>
        <v/>
      </c>
      <c r="Q241" s="176" t="str">
        <f aca="false">IF((VLOOKUP($A241,'Detail Pipeline'!$AA:$AX,15,0))=0,"",(VLOOKUP($A241,'Detail Pipeline'!$AA:$AX,15,0)))</f>
        <v/>
      </c>
      <c r="R241" s="176" t="str">
        <f aca="false">IF((VLOOKUP($A241,'Detail Pipeline'!$AA:$AX,16,0))=0,"",(VLOOKUP($A241,'Detail Pipeline'!$AA:$AX,16,0)))</f>
        <v/>
      </c>
      <c r="S241" s="176" t="str">
        <f aca="false">IF((VLOOKUP($A241,Contacts!$AA:$AX,5,0))=0,"",(VLOOKUP($A241,Contacts!$AA:$AX,5,0)))</f>
        <v/>
      </c>
      <c r="T241" s="176" t="str">
        <f aca="false">IF((VLOOKUP($A241,Contacts!$AA:$AX,6,0))=0,"",(VLOOKUP($A241,Contacts!$AA:$AX,6,0)))</f>
        <v/>
      </c>
      <c r="U241" s="176" t="str">
        <f aca="false">IF((VLOOKUP($A241,Contacts!$AA:$AX,7,0))=0,"",(VLOOKUP($A241,Contacts!$AA:$AX,7,0)))</f>
        <v/>
      </c>
      <c r="V241" s="176" t="str">
        <f aca="false">IF((VLOOKUP($A241,Contacts!$AA:$AX,8,0))=0,"",(VLOOKUP($A241,Contacts!$AA:$AX,8,0)))</f>
        <v/>
      </c>
      <c r="W241" s="176" t="str">
        <f aca="false">IF((VLOOKUP($A241,Contacts!$AA:$AX,9,0))=0,"",(VLOOKUP($A241,Contacts!$AA:$AX,9,0)))</f>
        <v/>
      </c>
      <c r="X241" s="176" t="str">
        <f aca="false">IF((VLOOKUP($A241,Contacts!$AA:$AX,10,0))=0,"",(VLOOKUP($A241,Contacts!$AA:$AX,10,0)))</f>
        <v/>
      </c>
      <c r="Y241" s="176" t="str">
        <f aca="false">IF((VLOOKUP($A241,Contacts!$AA:$AX,11,0))=0,"",(VLOOKUP($A241,Contacts!$AA:$AX,11,0)))</f>
        <v/>
      </c>
    </row>
    <row r="242" customFormat="false" ht="12.75" hidden="false" customHeight="false" outlineLevel="0" collapsed="false">
      <c r="A242" s="78" t="s">
        <v>1278</v>
      </c>
      <c r="B242" s="175" t="n">
        <f aca="false">'Detail Pipeline'!$AB$3</f>
        <v>37033.4099255787</v>
      </c>
      <c r="C242" s="175" t="str">
        <f aca="false">$C$222</f>
        <v>AUSTRALIA</v>
      </c>
      <c r="D242" s="176" t="str">
        <f aca="false">IF((VLOOKUP($A242,'Detail Pipeline'!$AA:$AX,2,0))=0,"",(VLOOKUP($A242,'Detail Pipeline'!$AA:$AX,2,0)))</f>
        <v/>
      </c>
      <c r="E242" s="176" t="str">
        <f aca="false">IF((VLOOKUP($A242,'Detail Pipeline'!$AA:$AX,3,0))=0,"",(VLOOKUP($A242,'Detail Pipeline'!$AA:$AX,3,0)))</f>
        <v/>
      </c>
      <c r="F242" s="176" t="str">
        <f aca="false">IF((VLOOKUP($A242,'Detail Pipeline'!$AA:$AX,4,0))=0,"",(VLOOKUP($A242,'Detail Pipeline'!$AA:$AX,4,0)))</f>
        <v/>
      </c>
      <c r="G242" s="176" t="str">
        <f aca="false">IF((VLOOKUP($A242,'Detail Pipeline'!$AA:$AX,5,0))=0,"",(VLOOKUP($A242,'Detail Pipeline'!$AA:$AX,5,0)))</f>
        <v/>
      </c>
      <c r="H242" s="176" t="str">
        <f aca="false">IF((VLOOKUP($A242,'Detail Pipeline'!$AA:$AX,6,0))=0,"",(VLOOKUP($A242,'Detail Pipeline'!$AA:$AX,6,0)))</f>
        <v/>
      </c>
      <c r="I242" s="176" t="str">
        <f aca="false">IF((VLOOKUP($A242,'Detail Pipeline'!$AA:$AX,7,0))=0,"",(VLOOKUP($A242,'Detail Pipeline'!$AA:$AX,7,0)))</f>
        <v/>
      </c>
      <c r="J242" s="176" t="str">
        <f aca="false">IF((VLOOKUP($A242,'Detail Pipeline'!$AA:$AX,8,0))=0,"",(VLOOKUP($A242,'Detail Pipeline'!$AA:$AX,8,0)))</f>
        <v/>
      </c>
      <c r="K242" s="176" t="str">
        <f aca="false">IF((VLOOKUP($A242,'Detail Pipeline'!$AA:$AX,9,0))=0,"",(VLOOKUP($A242,'Detail Pipeline'!$AA:$AX,9,0)))</f>
        <v/>
      </c>
      <c r="L242" s="176" t="str">
        <f aca="false">IF((VLOOKUP($A242,'Detail Pipeline'!$AA:$AX,10,0))=0,"",(VLOOKUP($A242,'Detail Pipeline'!$AA:$AX,10,0)))</f>
        <v/>
      </c>
      <c r="M242" s="176" t="str">
        <f aca="false">IF((VLOOKUP($A242,'Detail Pipeline'!$AA:$AX,11,0))=0,"",(VLOOKUP($A242,'Detail Pipeline'!$AA:$AX,11,0)))</f>
        <v/>
      </c>
      <c r="N242" s="176" t="str">
        <f aca="false">IF((VLOOKUP($A242,'Detail Pipeline'!$AA:$AX,12,0))=0,"",(VLOOKUP($A242,'Detail Pipeline'!$AA:$AX,12,0)))</f>
        <v/>
      </c>
      <c r="O242" s="176" t="str">
        <f aca="false">IF((VLOOKUP($A242,'Detail Pipeline'!$AA:$AX,13,0))=0,"",(VLOOKUP($A242,'Detail Pipeline'!$AA:$AX,13,0)))</f>
        <v/>
      </c>
      <c r="P242" s="176" t="str">
        <f aca="false">IF((VLOOKUP($A242,'Detail Pipeline'!$AA:$AX,14,0))=0,"",(VLOOKUP($A242,'Detail Pipeline'!$AA:$AX,14,0)))</f>
        <v/>
      </c>
      <c r="Q242" s="176" t="str">
        <f aca="false">IF((VLOOKUP($A242,'Detail Pipeline'!$AA:$AX,15,0))=0,"",(VLOOKUP($A242,'Detail Pipeline'!$AA:$AX,15,0)))</f>
        <v/>
      </c>
      <c r="R242" s="176" t="str">
        <f aca="false">IF((VLOOKUP($A242,'Detail Pipeline'!$AA:$AX,16,0))=0,"",(VLOOKUP($A242,'Detail Pipeline'!$AA:$AX,16,0)))</f>
        <v/>
      </c>
      <c r="S242" s="176" t="str">
        <f aca="false">IF((VLOOKUP($A242,Contacts!$AA:$AX,5,0))=0,"",(VLOOKUP($A242,Contacts!$AA:$AX,5,0)))</f>
        <v/>
      </c>
      <c r="T242" s="176" t="str">
        <f aca="false">IF((VLOOKUP($A242,Contacts!$AA:$AX,6,0))=0,"",(VLOOKUP($A242,Contacts!$AA:$AX,6,0)))</f>
        <v/>
      </c>
      <c r="U242" s="176" t="str">
        <f aca="false">IF((VLOOKUP($A242,Contacts!$AA:$AX,7,0))=0,"",(VLOOKUP($A242,Contacts!$AA:$AX,7,0)))</f>
        <v/>
      </c>
      <c r="V242" s="176" t="str">
        <f aca="false">IF((VLOOKUP($A242,Contacts!$AA:$AX,8,0))=0,"",(VLOOKUP($A242,Contacts!$AA:$AX,8,0)))</f>
        <v/>
      </c>
      <c r="W242" s="176" t="str">
        <f aca="false">IF((VLOOKUP($A242,Contacts!$AA:$AX,9,0))=0,"",(VLOOKUP($A242,Contacts!$AA:$AX,9,0)))</f>
        <v/>
      </c>
      <c r="X242" s="176" t="str">
        <f aca="false">IF((VLOOKUP($A242,Contacts!$AA:$AX,10,0))=0,"",(VLOOKUP($A242,Contacts!$AA:$AX,10,0)))</f>
        <v/>
      </c>
      <c r="Y242" s="176" t="str">
        <f aca="false">IF((VLOOKUP($A242,Contacts!$AA:$AX,11,0))=0,"",(VLOOKUP($A242,Contacts!$AA:$AX,11,0)))</f>
        <v/>
      </c>
    </row>
    <row r="243" customFormat="false" ht="12.75" hidden="false" customHeight="false" outlineLevel="0" collapsed="false">
      <c r="A243" s="78" t="s">
        <v>1279</v>
      </c>
      <c r="B243" s="175" t="n">
        <f aca="false">'Detail Pipeline'!$AB$3</f>
        <v>37033.4099255787</v>
      </c>
      <c r="C243" s="175" t="str">
        <f aca="false">$C$222</f>
        <v>AUSTRALIA</v>
      </c>
      <c r="D243" s="176" t="str">
        <f aca="false">IF((VLOOKUP($A243,'Detail Pipeline'!$AA:$AX,2,0))=0,"",(VLOOKUP($A243,'Detail Pipeline'!$AA:$AX,2,0)))</f>
        <v/>
      </c>
      <c r="E243" s="176" t="str">
        <f aca="false">IF((VLOOKUP($A243,'Detail Pipeline'!$AA:$AX,3,0))=0,"",(VLOOKUP($A243,'Detail Pipeline'!$AA:$AX,3,0)))</f>
        <v/>
      </c>
      <c r="F243" s="176" t="str">
        <f aca="false">IF((VLOOKUP($A243,'Detail Pipeline'!$AA:$AX,4,0))=0,"",(VLOOKUP($A243,'Detail Pipeline'!$AA:$AX,4,0)))</f>
        <v/>
      </c>
      <c r="G243" s="176" t="str">
        <f aca="false">IF((VLOOKUP($A243,'Detail Pipeline'!$AA:$AX,5,0))=0,"",(VLOOKUP($A243,'Detail Pipeline'!$AA:$AX,5,0)))</f>
        <v/>
      </c>
      <c r="H243" s="176" t="str">
        <f aca="false">IF((VLOOKUP($A243,'Detail Pipeline'!$AA:$AX,6,0))=0,"",(VLOOKUP($A243,'Detail Pipeline'!$AA:$AX,6,0)))</f>
        <v/>
      </c>
      <c r="I243" s="176" t="str">
        <f aca="false">IF((VLOOKUP($A243,'Detail Pipeline'!$AA:$AX,7,0))=0,"",(VLOOKUP($A243,'Detail Pipeline'!$AA:$AX,7,0)))</f>
        <v/>
      </c>
      <c r="J243" s="176" t="str">
        <f aca="false">IF((VLOOKUP($A243,'Detail Pipeline'!$AA:$AX,8,0))=0,"",(VLOOKUP($A243,'Detail Pipeline'!$AA:$AX,8,0)))</f>
        <v/>
      </c>
      <c r="K243" s="176" t="str">
        <f aca="false">IF((VLOOKUP($A243,'Detail Pipeline'!$AA:$AX,9,0))=0,"",(VLOOKUP($A243,'Detail Pipeline'!$AA:$AX,9,0)))</f>
        <v/>
      </c>
      <c r="L243" s="176" t="str">
        <f aca="false">IF((VLOOKUP($A243,'Detail Pipeline'!$AA:$AX,10,0))=0,"",(VLOOKUP($A243,'Detail Pipeline'!$AA:$AX,10,0)))</f>
        <v/>
      </c>
      <c r="M243" s="176" t="str">
        <f aca="false">IF((VLOOKUP($A243,'Detail Pipeline'!$AA:$AX,11,0))=0,"",(VLOOKUP($A243,'Detail Pipeline'!$AA:$AX,11,0)))</f>
        <v/>
      </c>
      <c r="N243" s="176" t="str">
        <f aca="false">IF((VLOOKUP($A243,'Detail Pipeline'!$AA:$AX,12,0))=0,"",(VLOOKUP($A243,'Detail Pipeline'!$AA:$AX,12,0)))</f>
        <v/>
      </c>
      <c r="O243" s="176" t="str">
        <f aca="false">IF((VLOOKUP($A243,'Detail Pipeline'!$AA:$AX,13,0))=0,"",(VLOOKUP($A243,'Detail Pipeline'!$AA:$AX,13,0)))</f>
        <v/>
      </c>
      <c r="P243" s="176" t="str">
        <f aca="false">IF((VLOOKUP($A243,'Detail Pipeline'!$AA:$AX,14,0))=0,"",(VLOOKUP($A243,'Detail Pipeline'!$AA:$AX,14,0)))</f>
        <v/>
      </c>
      <c r="Q243" s="176" t="str">
        <f aca="false">IF((VLOOKUP($A243,'Detail Pipeline'!$AA:$AX,15,0))=0,"",(VLOOKUP($A243,'Detail Pipeline'!$AA:$AX,15,0)))</f>
        <v/>
      </c>
      <c r="R243" s="176" t="str">
        <f aca="false">IF((VLOOKUP($A243,'Detail Pipeline'!$AA:$AX,16,0))=0,"",(VLOOKUP($A243,'Detail Pipeline'!$AA:$AX,16,0)))</f>
        <v/>
      </c>
      <c r="S243" s="176" t="str">
        <f aca="false">IF((VLOOKUP($A243,Contacts!$AA:$AX,5,0))=0,"",(VLOOKUP($A243,Contacts!$AA:$AX,5,0)))</f>
        <v/>
      </c>
      <c r="T243" s="176" t="str">
        <f aca="false">IF((VLOOKUP($A243,Contacts!$AA:$AX,6,0))=0,"",(VLOOKUP($A243,Contacts!$AA:$AX,6,0)))</f>
        <v/>
      </c>
      <c r="U243" s="176" t="str">
        <f aca="false">IF((VLOOKUP($A243,Contacts!$AA:$AX,7,0))=0,"",(VLOOKUP($A243,Contacts!$AA:$AX,7,0)))</f>
        <v/>
      </c>
      <c r="V243" s="176" t="str">
        <f aca="false">IF((VLOOKUP($A243,Contacts!$AA:$AX,8,0))=0,"",(VLOOKUP($A243,Contacts!$AA:$AX,8,0)))</f>
        <v/>
      </c>
      <c r="W243" s="176" t="str">
        <f aca="false">IF((VLOOKUP($A243,Contacts!$AA:$AX,9,0))=0,"",(VLOOKUP($A243,Contacts!$AA:$AX,9,0)))</f>
        <v/>
      </c>
      <c r="X243" s="176" t="str">
        <f aca="false">IF((VLOOKUP($A243,Contacts!$AA:$AX,10,0))=0,"",(VLOOKUP($A243,Contacts!$AA:$AX,10,0)))</f>
        <v/>
      </c>
      <c r="Y243" s="176" t="str">
        <f aca="false">IF((VLOOKUP($A243,Contacts!$AA:$AX,11,0))=0,"",(VLOOKUP($A243,Contacts!$AA:$AX,11,0)))</f>
        <v/>
      </c>
    </row>
    <row r="244" customFormat="false" ht="12.75" hidden="false" customHeight="false" outlineLevel="0" collapsed="false">
      <c r="A244" s="78" t="s">
        <v>1281</v>
      </c>
      <c r="B244" s="179" t="n">
        <f aca="false">'Detail Pipeline'!$AB$3</f>
        <v>37033.4099255787</v>
      </c>
      <c r="C244" s="180" t="str">
        <f aca="false">IF((VLOOKUP($A244,'Detail Pipeline'!$AA:$AX,2,0))=0,"",(VLOOKUP($A244,'Detail Pipeline'!$AA:$AX,2,0)))</f>
        <v>JAPAN</v>
      </c>
      <c r="D244" s="6"/>
      <c r="E244" s="176" t="str">
        <f aca="false">IF((VLOOKUP($A244,'Detail Pipeline'!$AA:$AX,3,0))=0,"",(VLOOKUP($A244,'Detail Pipeline'!$AA:$AX,3,0)))</f>
        <v/>
      </c>
      <c r="F244" s="176" t="str">
        <f aca="false">IF((VLOOKUP($A244,'Detail Pipeline'!$AA:$AX,4,0))=0,"",(VLOOKUP($A244,'Detail Pipeline'!$AA:$AX,4,0)))</f>
        <v/>
      </c>
      <c r="G244" s="176" t="str">
        <f aca="false">IF((VLOOKUP($A244,'Detail Pipeline'!$AA:$AX,5,0))=0,"",(VLOOKUP($A244,'Detail Pipeline'!$AA:$AX,5,0)))</f>
        <v/>
      </c>
      <c r="H244" s="176" t="str">
        <f aca="false">IF((VLOOKUP($A244,'Detail Pipeline'!$AA:$AX,6,0))=0,"",(VLOOKUP($A244,'Detail Pipeline'!$AA:$AX,6,0)))</f>
        <v/>
      </c>
      <c r="I244" s="176" t="str">
        <f aca="false">IF((VLOOKUP($A244,'Detail Pipeline'!$AA:$AX,7,0))=0,"",(VLOOKUP($A244,'Detail Pipeline'!$AA:$AX,7,0)))</f>
        <v/>
      </c>
      <c r="J244" s="176" t="str">
        <f aca="false">IF((VLOOKUP($A244,'Detail Pipeline'!$AA:$AX,8,0))=0,"",(VLOOKUP($A244,'Detail Pipeline'!$AA:$AX,8,0)))</f>
        <v/>
      </c>
      <c r="K244" s="176" t="str">
        <f aca="false">IF((VLOOKUP($A244,'Detail Pipeline'!$AA:$AX,9,0))=0,"",(VLOOKUP($A244,'Detail Pipeline'!$AA:$AX,9,0)))</f>
        <v/>
      </c>
      <c r="L244" s="176" t="str">
        <f aca="false">IF((VLOOKUP($A244,'Detail Pipeline'!$AA:$AX,10,0))=0,"",(VLOOKUP($A244,'Detail Pipeline'!$AA:$AX,10,0)))</f>
        <v/>
      </c>
      <c r="M244" s="176" t="str">
        <f aca="false">IF((VLOOKUP($A244,'Detail Pipeline'!$AA:$AX,11,0))=0,"",(VLOOKUP($A244,'Detail Pipeline'!$AA:$AX,11,0)))</f>
        <v/>
      </c>
      <c r="N244" s="176" t="str">
        <f aca="false">IF((VLOOKUP($A244,'Detail Pipeline'!$AA:$AX,12,0))=0,"",(VLOOKUP($A244,'Detail Pipeline'!$AA:$AX,12,0)))</f>
        <v/>
      </c>
      <c r="O244" s="176" t="str">
        <f aca="false">IF((VLOOKUP($A244,'Detail Pipeline'!$AA:$AX,13,0))=0,"",(VLOOKUP($A244,'Detail Pipeline'!$AA:$AX,13,0)))</f>
        <v/>
      </c>
      <c r="P244" s="176" t="str">
        <f aca="false">IF((VLOOKUP($A244,'Detail Pipeline'!$AA:$AX,14,0))=0,"",(VLOOKUP($A244,'Detail Pipeline'!$AA:$AX,14,0)))</f>
        <v/>
      </c>
      <c r="Q244" s="176" t="str">
        <f aca="false">IF((VLOOKUP($A244,'Detail Pipeline'!$AA:$AX,15,0))=0,"",(VLOOKUP($A244,'Detail Pipeline'!$AA:$AX,15,0)))</f>
        <v/>
      </c>
      <c r="R244" s="176" t="str">
        <f aca="false">IF((VLOOKUP($A244,'Detail Pipeline'!$AA:$AX,16,0))=0,"",(VLOOKUP($A244,'Detail Pipeline'!$AA:$AX,16,0)))</f>
        <v/>
      </c>
      <c r="S244" s="176" t="str">
        <f aca="false">IF((VLOOKUP($A244,Contacts!$AA:$AX,5,0))=0,"",(VLOOKUP($A244,Contacts!$AA:$AX,5,0)))</f>
        <v/>
      </c>
      <c r="T244" s="176" t="str">
        <f aca="false">IF((VLOOKUP($A244,Contacts!$AA:$AX,6,0))=0,"",(VLOOKUP($A244,Contacts!$AA:$AX,6,0)))</f>
        <v/>
      </c>
      <c r="U244" s="176" t="str">
        <f aca="false">IF((VLOOKUP($A244,Contacts!$AA:$AX,7,0))=0,"",(VLOOKUP($A244,Contacts!$AA:$AX,7,0)))</f>
        <v/>
      </c>
      <c r="V244" s="176" t="str">
        <f aca="false">IF((VLOOKUP($A244,Contacts!$AA:$AX,8,0))=0,"",(VLOOKUP($A244,Contacts!$AA:$AX,8,0)))</f>
        <v/>
      </c>
      <c r="W244" s="176" t="str">
        <f aca="false">IF((VLOOKUP($A244,Contacts!$AA:$AX,9,0))=0,"",(VLOOKUP($A244,Contacts!$AA:$AX,9,0)))</f>
        <v/>
      </c>
      <c r="X244" s="176" t="str">
        <f aca="false">IF((VLOOKUP($A244,Contacts!$AA:$AX,10,0))=0,"",(VLOOKUP($A244,Contacts!$AA:$AX,10,0)))</f>
        <v/>
      </c>
      <c r="Y244" s="176" t="str">
        <f aca="false">IF((VLOOKUP($A244,Contacts!$AA:$AX,11,0))=0,"",(VLOOKUP($A244,Contacts!$AA:$AX,11,0)))</f>
        <v/>
      </c>
    </row>
    <row r="245" customFormat="false" ht="12.75" hidden="false" customHeight="false" outlineLevel="0" collapsed="false">
      <c r="A245" s="78" t="s">
        <v>1328</v>
      </c>
      <c r="B245" s="175" t="n">
        <f aca="false">'Detail Pipeline'!$AB$3</f>
        <v>37033.4099255787</v>
      </c>
      <c r="C245" s="175" t="str">
        <f aca="false">$C$244</f>
        <v>JAPAN</v>
      </c>
      <c r="D245" s="176" t="str">
        <f aca="false">IF((VLOOKUP($A245,'Detail Pipeline'!$AA:$AX,2,0))=0,"",(VLOOKUP($A245,'Detail Pipeline'!$AA:$AX,2,0)))</f>
        <v>Takashimaya</v>
      </c>
      <c r="E245" s="176" t="str">
        <f aca="false">IF((VLOOKUP($A245,'Detail Pipeline'!$AA:$AX,3,0))=0,"",(VLOOKUP($A245,'Detail Pipeline'!$AA:$AX,3,0)))</f>
        <v>Killed</v>
      </c>
      <c r="F245" s="176" t="str">
        <f aca="false">IF((VLOOKUP($A245,'Detail Pipeline'!$AA:$AX,4,0))=0,"",(VLOOKUP($A245,'Detail Pipeline'!$AA:$AX,4,0)))</f>
        <v/>
      </c>
      <c r="G245" s="176" t="str">
        <f aca="false">IF((VLOOKUP($A245,'Detail Pipeline'!$AA:$AX,5,0))=0,"",(VLOOKUP($A245,'Detail Pipeline'!$AA:$AX,5,0)))</f>
        <v>Morten Erik Pettersen</v>
      </c>
      <c r="H245" s="176" t="str">
        <f aca="false">IF((VLOOKUP($A245,'Detail Pipeline'!$AA:$AX,6,0))=0,"",(VLOOKUP($A245,'Detail Pipeline'!$AA:$AX,6,0)))</f>
        <v/>
      </c>
      <c r="I245" s="176" t="str">
        <f aca="false">IF((VLOOKUP($A245,'Detail Pipeline'!$AA:$AX,7,0))=0,"",(VLOOKUP($A245,'Detail Pipeline'!$AA:$AX,7,0)))</f>
        <v>P&amp;L</v>
      </c>
      <c r="J245" s="176" t="n">
        <f aca="false">IF((VLOOKUP($A245,'Detail Pipeline'!$AA:$AX,8,0))=0,"",(VLOOKUP($A245,'Detail Pipeline'!$AA:$AX,8,0)))</f>
        <v>100</v>
      </c>
      <c r="K245" s="176" t="str">
        <f aca="false">IF((VLOOKUP($A245,'Detail Pipeline'!$AA:$AX,9,0))=0,"",(VLOOKUP($A245,'Detail Pipeline'!$AA:$AX,9,0)))</f>
        <v/>
      </c>
      <c r="L245" s="176" t="str">
        <f aca="false">IF((VLOOKUP($A245,'Detail Pipeline'!$AA:$AX,10,0))=0,"",(VLOOKUP($A245,'Detail Pipeline'!$AA:$AX,10,0)))</f>
        <v/>
      </c>
      <c r="M245" s="176" t="n">
        <f aca="false">IF((VLOOKUP($A245,'Detail Pipeline'!$AA:$AX,11,0))=0,"",(VLOOKUP($A245,'Detail Pipeline'!$AA:$AX,11,0)))</f>
        <v>75</v>
      </c>
      <c r="N245" s="176" t="n">
        <f aca="false">IF((VLOOKUP($A245,'Detail Pipeline'!$AA:$AX,12,0))=0,"",(VLOOKUP($A245,'Detail Pipeline'!$AA:$AX,12,0)))</f>
        <v>75</v>
      </c>
      <c r="O245" s="176" t="n">
        <f aca="false">IF((VLOOKUP($A245,'Detail Pipeline'!$AA:$AX,13,0))=0,"",(VLOOKUP($A245,'Detail Pipeline'!$AA:$AX,13,0)))</f>
        <v>50</v>
      </c>
      <c r="P245" s="176" t="n">
        <f aca="false">IF((VLOOKUP($A245,'Detail Pipeline'!$AA:$AX,14,0))=0,"",(VLOOKUP($A245,'Detail Pipeline'!$AA:$AX,14,0)))</f>
        <v>50</v>
      </c>
      <c r="Q245" s="176" t="str">
        <f aca="false">IF((VLOOKUP($A245,'Detail Pipeline'!$AA:$AX,15,0))=0,"",(VLOOKUP($A245,'Detail Pipeline'!$AA:$AX,15,0)))</f>
        <v>Medium</v>
      </c>
      <c r="R245" s="176" t="str">
        <f aca="false">IF((VLOOKUP($A245,'Detail Pipeline'!$AA:$AX,16,0))=0,"",(VLOOKUP($A245,'Detail Pipeline'!$AA:$AX,16,0)))</f>
        <v>10% Discount in return for a 3 yr power put option</v>
      </c>
      <c r="S245" s="176" t="str">
        <f aca="false">IF((VLOOKUP($A245,Contacts!$AA:$AX,5,0))=0,"",(VLOOKUP($A245,Contacts!$AA:$AX,5,0)))</f>
        <v/>
      </c>
      <c r="T245" s="176" t="str">
        <f aca="false">IF((VLOOKUP($A245,Contacts!$AA:$AX,6,0))=0,"",(VLOOKUP($A245,Contacts!$AA:$AX,6,0)))</f>
        <v/>
      </c>
      <c r="U245" s="176" t="str">
        <f aca="false">IF((VLOOKUP($A245,Contacts!$AA:$AX,7,0))=0,"",(VLOOKUP($A245,Contacts!$AA:$AX,7,0)))</f>
        <v/>
      </c>
      <c r="V245" s="176" t="str">
        <f aca="false">IF((VLOOKUP($A245,Contacts!$AA:$AX,8,0))=0,"",(VLOOKUP($A245,Contacts!$AA:$AX,8,0)))</f>
        <v/>
      </c>
      <c r="W245" s="176" t="str">
        <f aca="false">IF((VLOOKUP($A245,Contacts!$AA:$AX,9,0))=0,"",(VLOOKUP($A245,Contacts!$AA:$AX,9,0)))</f>
        <v/>
      </c>
      <c r="X245" s="176" t="str">
        <f aca="false">IF((VLOOKUP($A245,Contacts!$AA:$AX,10,0))=0,"",(VLOOKUP($A245,Contacts!$AA:$AX,10,0)))</f>
        <v/>
      </c>
      <c r="Y245" s="176" t="str">
        <f aca="false">IF((VLOOKUP($A245,Contacts!$AA:$AX,11,0))=0,"",(VLOOKUP($A245,Contacts!$AA:$AX,11,0)))</f>
        <v/>
      </c>
    </row>
    <row r="246" customFormat="false" ht="12.75" hidden="false" customHeight="false" outlineLevel="0" collapsed="false">
      <c r="A246" s="78" t="s">
        <v>1330</v>
      </c>
      <c r="B246" s="175" t="n">
        <f aca="false">'Detail Pipeline'!$AB$3</f>
        <v>37033.4099255787</v>
      </c>
      <c r="C246" s="175" t="str">
        <f aca="false">$C$244</f>
        <v>JAPAN</v>
      </c>
      <c r="D246" s="176" t="str">
        <f aca="false">IF((VLOOKUP($A246,'Detail Pipeline'!$AA:$AX,2,0))=0,"",(VLOOKUP($A246,'Detail Pipeline'!$AA:$AX,2,0)))</f>
        <v>Minolta</v>
      </c>
      <c r="E246" s="176" t="str">
        <f aca="false">IF((VLOOKUP($A246,'Detail Pipeline'!$AA:$AX,3,0))=0,"",(VLOOKUP($A246,'Detail Pipeline'!$AA:$AX,3,0)))</f>
        <v>Killed</v>
      </c>
      <c r="F246" s="176" t="str">
        <f aca="false">IF((VLOOKUP($A246,'Detail Pipeline'!$AA:$AX,4,0))=0,"",(VLOOKUP($A246,'Detail Pipeline'!$AA:$AX,4,0)))</f>
        <v/>
      </c>
      <c r="G246" s="176" t="str">
        <f aca="false">IF((VLOOKUP($A246,'Detail Pipeline'!$AA:$AX,5,0))=0,"",(VLOOKUP($A246,'Detail Pipeline'!$AA:$AX,5,0)))</f>
        <v>Morten Erik Pettersen</v>
      </c>
      <c r="H246" s="176" t="str">
        <f aca="false">IF((VLOOKUP($A246,'Detail Pipeline'!$AA:$AX,6,0))=0,"",(VLOOKUP($A246,'Detail Pipeline'!$AA:$AX,6,0)))</f>
        <v/>
      </c>
      <c r="I246" s="176" t="str">
        <f aca="false">IF((VLOOKUP($A246,'Detail Pipeline'!$AA:$AX,7,0))=0,"",(VLOOKUP($A246,'Detail Pipeline'!$AA:$AX,7,0)))</f>
        <v>P&amp;L</v>
      </c>
      <c r="J246" s="176" t="n">
        <f aca="false">IF((VLOOKUP($A246,'Detail Pipeline'!$AA:$AX,8,0))=0,"",(VLOOKUP($A246,'Detail Pipeline'!$AA:$AX,8,0)))</f>
        <v>10</v>
      </c>
      <c r="K246" s="176" t="str">
        <f aca="false">IF((VLOOKUP($A246,'Detail Pipeline'!$AA:$AX,9,0))=0,"",(VLOOKUP($A246,'Detail Pipeline'!$AA:$AX,9,0)))</f>
        <v/>
      </c>
      <c r="L246" s="176" t="str">
        <f aca="false">IF((VLOOKUP($A246,'Detail Pipeline'!$AA:$AX,10,0))=0,"",(VLOOKUP($A246,'Detail Pipeline'!$AA:$AX,10,0)))</f>
        <v/>
      </c>
      <c r="M246" s="176" t="n">
        <f aca="false">IF((VLOOKUP($A246,'Detail Pipeline'!$AA:$AX,11,0))=0,"",(VLOOKUP($A246,'Detail Pipeline'!$AA:$AX,11,0)))</f>
        <v>50</v>
      </c>
      <c r="N246" s="176" t="n">
        <f aca="false">IF((VLOOKUP($A246,'Detail Pipeline'!$AA:$AX,12,0))=0,"",(VLOOKUP($A246,'Detail Pipeline'!$AA:$AX,12,0)))</f>
        <v>50</v>
      </c>
      <c r="O246" s="176" t="n">
        <f aca="false">IF((VLOOKUP($A246,'Detail Pipeline'!$AA:$AX,13,0))=0,"",(VLOOKUP($A246,'Detail Pipeline'!$AA:$AX,13,0)))</f>
        <v>50</v>
      </c>
      <c r="P246" s="176" t="n">
        <f aca="false">IF((VLOOKUP($A246,'Detail Pipeline'!$AA:$AX,14,0))=0,"",(VLOOKUP($A246,'Detail Pipeline'!$AA:$AX,14,0)))</f>
        <v>50</v>
      </c>
      <c r="Q246" s="176" t="str">
        <f aca="false">IF((VLOOKUP($A246,'Detail Pipeline'!$AA:$AX,15,0))=0,"",(VLOOKUP($A246,'Detail Pipeline'!$AA:$AX,15,0)))</f>
        <v>Medium</v>
      </c>
      <c r="R246" s="176" t="str">
        <f aca="false">IF((VLOOKUP($A246,'Detail Pipeline'!$AA:$AX,16,0))=0,"",(VLOOKUP($A246,'Detail Pipeline'!$AA:$AX,16,0)))</f>
        <v>10% Discount in return for a 5 yr power put option</v>
      </c>
      <c r="S246" s="176" t="str">
        <f aca="false">IF((VLOOKUP($A246,Contacts!$AA:$AX,5,0))=0,"",(VLOOKUP($A246,Contacts!$AA:$AX,5,0)))</f>
        <v/>
      </c>
      <c r="T246" s="176" t="str">
        <f aca="false">IF((VLOOKUP($A246,Contacts!$AA:$AX,6,0))=0,"",(VLOOKUP($A246,Contacts!$AA:$AX,6,0)))</f>
        <v/>
      </c>
      <c r="U246" s="176" t="str">
        <f aca="false">IF((VLOOKUP($A246,Contacts!$AA:$AX,7,0))=0,"",(VLOOKUP($A246,Contacts!$AA:$AX,7,0)))</f>
        <v/>
      </c>
      <c r="V246" s="176" t="str">
        <f aca="false">IF((VLOOKUP($A246,Contacts!$AA:$AX,8,0))=0,"",(VLOOKUP($A246,Contacts!$AA:$AX,8,0)))</f>
        <v/>
      </c>
      <c r="W246" s="176" t="str">
        <f aca="false">IF((VLOOKUP($A246,Contacts!$AA:$AX,9,0))=0,"",(VLOOKUP($A246,Contacts!$AA:$AX,9,0)))</f>
        <v/>
      </c>
      <c r="X246" s="176" t="str">
        <f aca="false">IF((VLOOKUP($A246,Contacts!$AA:$AX,10,0))=0,"",(VLOOKUP($A246,Contacts!$AA:$AX,10,0)))</f>
        <v/>
      </c>
      <c r="Y246" s="176" t="str">
        <f aca="false">IF((VLOOKUP($A246,Contacts!$AA:$AX,11,0))=0,"",(VLOOKUP($A246,Contacts!$AA:$AX,11,0)))</f>
        <v/>
      </c>
    </row>
    <row r="247" customFormat="false" ht="12.75" hidden="false" customHeight="false" outlineLevel="0" collapsed="false">
      <c r="A247" s="78" t="s">
        <v>1333</v>
      </c>
      <c r="B247" s="175" t="n">
        <f aca="false">'Detail Pipeline'!$AB$3</f>
        <v>37033.4099255787</v>
      </c>
      <c r="C247" s="175" t="str">
        <f aca="false">$C$244</f>
        <v>JAPAN</v>
      </c>
      <c r="D247" s="176" t="str">
        <f aca="false">IF((VLOOKUP($A247,'Detail Pipeline'!$AA:$AX,2,0))=0,"",(VLOOKUP($A247,'Detail Pipeline'!$AA:$AX,2,0)))</f>
        <v>Daiei</v>
      </c>
      <c r="E247" s="176" t="str">
        <f aca="false">IF((VLOOKUP($A247,'Detail Pipeline'!$AA:$AX,3,0))=0,"",(VLOOKUP($A247,'Detail Pipeline'!$AA:$AX,3,0)))</f>
        <v>Killed</v>
      </c>
      <c r="F247" s="176" t="str">
        <f aca="false">IF((VLOOKUP($A247,'Detail Pipeline'!$AA:$AX,4,0))=0,"",(VLOOKUP($A247,'Detail Pipeline'!$AA:$AX,4,0)))</f>
        <v/>
      </c>
      <c r="G247" s="176" t="str">
        <f aca="false">IF((VLOOKUP($A247,'Detail Pipeline'!$AA:$AX,5,0))=0,"",(VLOOKUP($A247,'Detail Pipeline'!$AA:$AX,5,0)))</f>
        <v>Morten Erik Pettersen</v>
      </c>
      <c r="H247" s="176" t="str">
        <f aca="false">IF((VLOOKUP($A247,'Detail Pipeline'!$AA:$AX,6,0))=0,"",(VLOOKUP($A247,'Detail Pipeline'!$AA:$AX,6,0)))</f>
        <v/>
      </c>
      <c r="I247" s="176" t="str">
        <f aca="false">IF((VLOOKUP($A247,'Detail Pipeline'!$AA:$AX,7,0))=0,"",(VLOOKUP($A247,'Detail Pipeline'!$AA:$AX,7,0)))</f>
        <v>P&amp;L</v>
      </c>
      <c r="J247" s="176" t="n">
        <f aca="false">IF((VLOOKUP($A247,'Detail Pipeline'!$AA:$AX,8,0))=0,"",(VLOOKUP($A247,'Detail Pipeline'!$AA:$AX,8,0)))</f>
        <v>10</v>
      </c>
      <c r="K247" s="176" t="str">
        <f aca="false">IF((VLOOKUP($A247,'Detail Pipeline'!$AA:$AX,9,0))=0,"",(VLOOKUP($A247,'Detail Pipeline'!$AA:$AX,9,0)))</f>
        <v/>
      </c>
      <c r="L247" s="176" t="str">
        <f aca="false">IF((VLOOKUP($A247,'Detail Pipeline'!$AA:$AX,10,0))=0,"",(VLOOKUP($A247,'Detail Pipeline'!$AA:$AX,10,0)))</f>
        <v/>
      </c>
      <c r="M247" s="176" t="n">
        <f aca="false">IF((VLOOKUP($A247,'Detail Pipeline'!$AA:$AX,11,0))=0,"",(VLOOKUP($A247,'Detail Pipeline'!$AA:$AX,11,0)))</f>
        <v>25</v>
      </c>
      <c r="N247" s="176" t="n">
        <f aca="false">IF((VLOOKUP($A247,'Detail Pipeline'!$AA:$AX,12,0))=0,"",(VLOOKUP($A247,'Detail Pipeline'!$AA:$AX,12,0)))</f>
        <v>25</v>
      </c>
      <c r="O247" s="176" t="n">
        <f aca="false">IF((VLOOKUP($A247,'Detail Pipeline'!$AA:$AX,13,0))=0,"",(VLOOKUP($A247,'Detail Pipeline'!$AA:$AX,13,0)))</f>
        <v>50</v>
      </c>
      <c r="P247" s="176" t="n">
        <f aca="false">IF((VLOOKUP($A247,'Detail Pipeline'!$AA:$AX,14,0))=0,"",(VLOOKUP($A247,'Detail Pipeline'!$AA:$AX,14,0)))</f>
        <v>50</v>
      </c>
      <c r="Q247" s="176" t="str">
        <f aca="false">IF((VLOOKUP($A247,'Detail Pipeline'!$AA:$AX,15,0))=0,"",(VLOOKUP($A247,'Detail Pipeline'!$AA:$AX,15,0)))</f>
        <v>Medium</v>
      </c>
      <c r="R247" s="176" t="str">
        <f aca="false">IF((VLOOKUP($A247,'Detail Pipeline'!$AA:$AX,16,0))=0,"",(VLOOKUP($A247,'Detail Pipeline'!$AA:$AX,16,0)))</f>
        <v>Free put option to sell electricity into 5 electric utility regions</v>
      </c>
      <c r="S247" s="176" t="str">
        <f aca="false">IF((VLOOKUP($A247,Contacts!$AA:$AX,5,0))=0,"",(VLOOKUP($A247,Contacts!$AA:$AX,5,0)))</f>
        <v/>
      </c>
      <c r="T247" s="176" t="str">
        <f aca="false">IF((VLOOKUP($A247,Contacts!$AA:$AX,6,0))=0,"",(VLOOKUP($A247,Contacts!$AA:$AX,6,0)))</f>
        <v/>
      </c>
      <c r="U247" s="176" t="str">
        <f aca="false">IF((VLOOKUP($A247,Contacts!$AA:$AX,7,0))=0,"",(VLOOKUP($A247,Contacts!$AA:$AX,7,0)))</f>
        <v/>
      </c>
      <c r="V247" s="176" t="str">
        <f aca="false">IF((VLOOKUP($A247,Contacts!$AA:$AX,8,0))=0,"",(VLOOKUP($A247,Contacts!$AA:$AX,8,0)))</f>
        <v/>
      </c>
      <c r="W247" s="176" t="str">
        <f aca="false">IF((VLOOKUP($A247,Contacts!$AA:$AX,9,0))=0,"",(VLOOKUP($A247,Contacts!$AA:$AX,9,0)))</f>
        <v/>
      </c>
      <c r="X247" s="176" t="str">
        <f aca="false">IF((VLOOKUP($A247,Contacts!$AA:$AX,10,0))=0,"",(VLOOKUP($A247,Contacts!$AA:$AX,10,0)))</f>
        <v/>
      </c>
      <c r="Y247" s="176" t="str">
        <f aca="false">IF((VLOOKUP($A247,Contacts!$AA:$AX,11,0))=0,"",(VLOOKUP($A247,Contacts!$AA:$AX,11,0)))</f>
        <v/>
      </c>
    </row>
    <row r="248" customFormat="false" ht="12.75" hidden="false" customHeight="false" outlineLevel="0" collapsed="false">
      <c r="A248" s="78" t="s">
        <v>1336</v>
      </c>
      <c r="B248" s="175" t="n">
        <f aca="false">'Detail Pipeline'!$AB$3</f>
        <v>37033.4099255787</v>
      </c>
      <c r="C248" s="175" t="str">
        <f aca="false">$C$244</f>
        <v>JAPAN</v>
      </c>
      <c r="D248" s="176" t="str">
        <f aca="false">IF((VLOOKUP($A248,'Detail Pipeline'!$AA:$AX,2,0))=0,"",(VLOOKUP($A248,'Detail Pipeline'!$AA:$AX,2,0)))</f>
        <v>10% Discount (Various counterparties)</v>
      </c>
      <c r="E248" s="176" t="str">
        <f aca="false">IF((VLOOKUP($A248,'Detail Pipeline'!$AA:$AX,3,0))=0,"",(VLOOKUP($A248,'Detail Pipeline'!$AA:$AX,3,0)))</f>
        <v>Killed</v>
      </c>
      <c r="F248" s="176" t="str">
        <f aca="false">IF((VLOOKUP($A248,'Detail Pipeline'!$AA:$AX,4,0))=0,"",(VLOOKUP($A248,'Detail Pipeline'!$AA:$AX,4,0)))</f>
        <v/>
      </c>
      <c r="G248" s="176" t="str">
        <f aca="false">IF((VLOOKUP($A248,'Detail Pipeline'!$AA:$AX,5,0))=0,"",(VLOOKUP($A248,'Detail Pipeline'!$AA:$AX,5,0)))</f>
        <v>Morten Erik Pettersen</v>
      </c>
      <c r="H248" s="176" t="str">
        <f aca="false">IF((VLOOKUP($A248,'Detail Pipeline'!$AA:$AX,6,0))=0,"",(VLOOKUP($A248,'Detail Pipeline'!$AA:$AX,6,0)))</f>
        <v/>
      </c>
      <c r="I248" s="176" t="str">
        <f aca="false">IF((VLOOKUP($A248,'Detail Pipeline'!$AA:$AX,7,0))=0,"",(VLOOKUP($A248,'Detail Pipeline'!$AA:$AX,7,0)))</f>
        <v>P&amp;L</v>
      </c>
      <c r="J248" s="176" t="str">
        <f aca="false">IF((VLOOKUP($A248,'Detail Pipeline'!$AA:$AX,8,0))=0,"",(VLOOKUP($A248,'Detail Pipeline'!$AA:$AX,8,0)))</f>
        <v/>
      </c>
      <c r="K248" s="176" t="str">
        <f aca="false">IF((VLOOKUP($A248,'Detail Pipeline'!$AA:$AX,9,0))=0,"",(VLOOKUP($A248,'Detail Pipeline'!$AA:$AX,9,0)))</f>
        <v/>
      </c>
      <c r="L248" s="176" t="str">
        <f aca="false">IF((VLOOKUP($A248,'Detail Pipeline'!$AA:$AX,10,0))=0,"",(VLOOKUP($A248,'Detail Pipeline'!$AA:$AX,10,0)))</f>
        <v/>
      </c>
      <c r="M248" s="176" t="n">
        <f aca="false">IF((VLOOKUP($A248,'Detail Pipeline'!$AA:$AX,11,0))=0,"",(VLOOKUP($A248,'Detail Pipeline'!$AA:$AX,11,0)))</f>
        <v>50</v>
      </c>
      <c r="N248" s="176" t="n">
        <f aca="false">IF((VLOOKUP($A248,'Detail Pipeline'!$AA:$AX,12,0))=0,"",(VLOOKUP($A248,'Detail Pipeline'!$AA:$AX,12,0)))</f>
        <v>50</v>
      </c>
      <c r="O248" s="176" t="str">
        <f aca="false">IF((VLOOKUP($A248,'Detail Pipeline'!$AA:$AX,13,0))=0,"",(VLOOKUP($A248,'Detail Pipeline'!$AA:$AX,13,0)))</f>
        <v/>
      </c>
      <c r="P248" s="176" t="str">
        <f aca="false">IF((VLOOKUP($A248,'Detail Pipeline'!$AA:$AX,14,0))=0,"",(VLOOKUP($A248,'Detail Pipeline'!$AA:$AX,14,0)))</f>
        <v/>
      </c>
      <c r="Q248" s="176" t="str">
        <f aca="false">IF((VLOOKUP($A248,'Detail Pipeline'!$AA:$AX,15,0))=0,"",(VLOOKUP($A248,'Detail Pipeline'!$AA:$AX,15,0)))</f>
        <v>High</v>
      </c>
      <c r="R248" s="176" t="str">
        <f aca="false">IF((VLOOKUP($A248,'Detail Pipeline'!$AA:$AX,16,0))=0,"",(VLOOKUP($A248,'Detail Pipeline'!$AA:$AX,16,0)))</f>
        <v>10% Discount in return for a 5 yr power put option (Q2 to Q4)</v>
      </c>
      <c r="S248" s="176" t="str">
        <f aca="false">IF((VLOOKUP($A248,Contacts!$AA:$AX,5,0))=0,"",(VLOOKUP($A248,Contacts!$AA:$AX,5,0)))</f>
        <v/>
      </c>
      <c r="T248" s="176" t="str">
        <f aca="false">IF((VLOOKUP($A248,Contacts!$AA:$AX,6,0))=0,"",(VLOOKUP($A248,Contacts!$AA:$AX,6,0)))</f>
        <v/>
      </c>
      <c r="U248" s="176" t="str">
        <f aca="false">IF((VLOOKUP($A248,Contacts!$AA:$AX,7,0))=0,"",(VLOOKUP($A248,Contacts!$AA:$AX,7,0)))</f>
        <v/>
      </c>
      <c r="V248" s="176" t="str">
        <f aca="false">IF((VLOOKUP($A248,Contacts!$AA:$AX,8,0))=0,"",(VLOOKUP($A248,Contacts!$AA:$AX,8,0)))</f>
        <v/>
      </c>
      <c r="W248" s="176" t="str">
        <f aca="false">IF((VLOOKUP($A248,Contacts!$AA:$AX,9,0))=0,"",(VLOOKUP($A248,Contacts!$AA:$AX,9,0)))</f>
        <v/>
      </c>
      <c r="X248" s="176" t="str">
        <f aca="false">IF((VLOOKUP($A248,Contacts!$AA:$AX,10,0))=0,"",(VLOOKUP($A248,Contacts!$AA:$AX,10,0)))</f>
        <v/>
      </c>
      <c r="Y248" s="176" t="str">
        <f aca="false">IF((VLOOKUP($A248,Contacts!$AA:$AX,11,0))=0,"",(VLOOKUP($A248,Contacts!$AA:$AX,11,0)))</f>
        <v/>
      </c>
    </row>
    <row r="249" customFormat="false" ht="12.75" hidden="false" customHeight="false" outlineLevel="0" collapsed="false">
      <c r="A249" s="78" t="s">
        <v>1339</v>
      </c>
      <c r="B249" s="175" t="n">
        <f aca="false">'Detail Pipeline'!$AB$3</f>
        <v>37033.4099255787</v>
      </c>
      <c r="C249" s="175" t="str">
        <f aca="false">$C$244</f>
        <v>JAPAN</v>
      </c>
      <c r="D249" s="176" t="str">
        <f aca="false">IF((VLOOKUP($A249,'Detail Pipeline'!$AA:$AX,2,0))=0,"",(VLOOKUP($A249,'Detail Pipeline'!$AA:$AX,2,0)))</f>
        <v>eRex/Taiho Sement/Asahi</v>
      </c>
      <c r="E249" s="176" t="str">
        <f aca="false">IF((VLOOKUP($A249,'Detail Pipeline'!$AA:$AX,3,0))=0,"",(VLOOKUP($A249,'Detail Pipeline'!$AA:$AX,3,0)))</f>
        <v>Killed</v>
      </c>
      <c r="F249" s="176" t="str">
        <f aca="false">IF((VLOOKUP($A249,'Detail Pipeline'!$AA:$AX,4,0))=0,"",(VLOOKUP($A249,'Detail Pipeline'!$AA:$AX,4,0)))</f>
        <v/>
      </c>
      <c r="G249" s="176" t="str">
        <f aca="false">IF((VLOOKUP($A249,'Detail Pipeline'!$AA:$AX,5,0))=0,"",(VLOOKUP($A249,'Detail Pipeline'!$AA:$AX,5,0)))</f>
        <v>Morten Erik Pettersen</v>
      </c>
      <c r="H249" s="176" t="str">
        <f aca="false">IF((VLOOKUP($A249,'Detail Pipeline'!$AA:$AX,6,0))=0,"",(VLOOKUP($A249,'Detail Pipeline'!$AA:$AX,6,0)))</f>
        <v/>
      </c>
      <c r="I249" s="176" t="str">
        <f aca="false">IF((VLOOKUP($A249,'Detail Pipeline'!$AA:$AX,7,0))=0,"",(VLOOKUP($A249,'Detail Pipeline'!$AA:$AX,7,0)))</f>
        <v>P&amp;L</v>
      </c>
      <c r="J249" s="176" t="n">
        <f aca="false">IF((VLOOKUP($A249,'Detail Pipeline'!$AA:$AX,8,0))=0,"",(VLOOKUP($A249,'Detail Pipeline'!$AA:$AX,8,0)))</f>
        <v>100</v>
      </c>
      <c r="K249" s="176" t="str">
        <f aca="false">IF((VLOOKUP($A249,'Detail Pipeline'!$AA:$AX,9,0))=0,"",(VLOOKUP($A249,'Detail Pipeline'!$AA:$AX,9,0)))</f>
        <v/>
      </c>
      <c r="L249" s="176" t="str">
        <f aca="false">IF((VLOOKUP($A249,'Detail Pipeline'!$AA:$AX,10,0))=0,"",(VLOOKUP($A249,'Detail Pipeline'!$AA:$AX,10,0)))</f>
        <v/>
      </c>
      <c r="M249" s="176" t="n">
        <f aca="false">IF((VLOOKUP($A249,'Detail Pipeline'!$AA:$AX,11,0))=0,"",(VLOOKUP($A249,'Detail Pipeline'!$AA:$AX,11,0)))</f>
        <v>50</v>
      </c>
      <c r="N249" s="176" t="n">
        <f aca="false">IF((VLOOKUP($A249,'Detail Pipeline'!$AA:$AX,12,0))=0,"",(VLOOKUP($A249,'Detail Pipeline'!$AA:$AX,12,0)))</f>
        <v>50</v>
      </c>
      <c r="O249" s="176" t="n">
        <f aca="false">IF((VLOOKUP($A249,'Detail Pipeline'!$AA:$AX,13,0))=0,"",(VLOOKUP($A249,'Detail Pipeline'!$AA:$AX,13,0)))</f>
        <v>50</v>
      </c>
      <c r="P249" s="176" t="n">
        <f aca="false">IF((VLOOKUP($A249,'Detail Pipeline'!$AA:$AX,14,0))=0,"",(VLOOKUP($A249,'Detail Pipeline'!$AA:$AX,14,0)))</f>
        <v>50</v>
      </c>
      <c r="Q249" s="176" t="str">
        <f aca="false">IF((VLOOKUP($A249,'Detail Pipeline'!$AA:$AX,15,0))=0,"",(VLOOKUP($A249,'Detail Pipeline'!$AA:$AX,15,0)))</f>
        <v>Medium</v>
      </c>
      <c r="R249" s="176" t="str">
        <f aca="false">IF((VLOOKUP($A249,'Detail Pipeline'!$AA:$AX,16,0))=0,"",(VLOOKUP($A249,'Detail Pipeline'!$AA:$AX,16,0)))</f>
        <v>Enron buys and sells power</v>
      </c>
      <c r="S249" s="176" t="str">
        <f aca="false">IF((VLOOKUP($A249,Contacts!$AA:$AX,5,0))=0,"",(VLOOKUP($A249,Contacts!$AA:$AX,5,0)))</f>
        <v/>
      </c>
      <c r="T249" s="176" t="str">
        <f aca="false">IF((VLOOKUP($A249,Contacts!$AA:$AX,6,0))=0,"",(VLOOKUP($A249,Contacts!$AA:$AX,6,0)))</f>
        <v/>
      </c>
      <c r="U249" s="176" t="str">
        <f aca="false">IF((VLOOKUP($A249,Contacts!$AA:$AX,7,0))=0,"",(VLOOKUP($A249,Contacts!$AA:$AX,7,0)))</f>
        <v/>
      </c>
      <c r="V249" s="176" t="str">
        <f aca="false">IF((VLOOKUP($A249,Contacts!$AA:$AX,8,0))=0,"",(VLOOKUP($A249,Contacts!$AA:$AX,8,0)))</f>
        <v/>
      </c>
      <c r="W249" s="176" t="str">
        <f aca="false">IF((VLOOKUP($A249,Contacts!$AA:$AX,9,0))=0,"",(VLOOKUP($A249,Contacts!$AA:$AX,9,0)))</f>
        <v/>
      </c>
      <c r="X249" s="176" t="str">
        <f aca="false">IF((VLOOKUP($A249,Contacts!$AA:$AX,10,0))=0,"",(VLOOKUP($A249,Contacts!$AA:$AX,10,0)))</f>
        <v/>
      </c>
      <c r="Y249" s="176" t="str">
        <f aca="false">IF((VLOOKUP($A249,Contacts!$AA:$AX,11,0))=0,"",(VLOOKUP($A249,Contacts!$AA:$AX,11,0)))</f>
        <v/>
      </c>
    </row>
    <row r="250" customFormat="false" ht="12.75" hidden="false" customHeight="false" outlineLevel="0" collapsed="false">
      <c r="A250" s="78" t="s">
        <v>1342</v>
      </c>
      <c r="B250" s="175" t="n">
        <f aca="false">'Detail Pipeline'!$AB$3</f>
        <v>37033.4099255787</v>
      </c>
      <c r="C250" s="175" t="str">
        <f aca="false">$C$244</f>
        <v>JAPAN</v>
      </c>
      <c r="D250" s="176" t="str">
        <f aca="false">IF((VLOOKUP($A250,'Detail Pipeline'!$AA:$AX,2,0))=0,"",(VLOOKUP($A250,'Detail Pipeline'!$AA:$AX,2,0)))</f>
        <v>Kawasaki Steel</v>
      </c>
      <c r="E250" s="176" t="str">
        <f aca="false">IF((VLOOKUP($A250,'Detail Pipeline'!$AA:$AX,3,0))=0,"",(VLOOKUP($A250,'Detail Pipeline'!$AA:$AX,3,0)))</f>
        <v>Killed</v>
      </c>
      <c r="F250" s="176" t="str">
        <f aca="false">IF((VLOOKUP($A250,'Detail Pipeline'!$AA:$AX,4,0))=0,"",(VLOOKUP($A250,'Detail Pipeline'!$AA:$AX,4,0)))</f>
        <v/>
      </c>
      <c r="G250" s="176" t="str">
        <f aca="false">IF((VLOOKUP($A250,'Detail Pipeline'!$AA:$AX,5,0))=0,"",(VLOOKUP($A250,'Detail Pipeline'!$AA:$AX,5,0)))</f>
        <v>Morten Erik Pettersen</v>
      </c>
      <c r="H250" s="176" t="str">
        <f aca="false">IF((VLOOKUP($A250,'Detail Pipeline'!$AA:$AX,6,0))=0,"",(VLOOKUP($A250,'Detail Pipeline'!$AA:$AX,6,0)))</f>
        <v/>
      </c>
      <c r="I250" s="176" t="str">
        <f aca="false">IF((VLOOKUP($A250,'Detail Pipeline'!$AA:$AX,7,0))=0,"",(VLOOKUP($A250,'Detail Pipeline'!$AA:$AX,7,0)))</f>
        <v>P&amp;L</v>
      </c>
      <c r="J250" s="176" t="n">
        <f aca="false">IF((VLOOKUP($A250,'Detail Pipeline'!$AA:$AX,8,0))=0,"",(VLOOKUP($A250,'Detail Pipeline'!$AA:$AX,8,0)))</f>
        <v>10</v>
      </c>
      <c r="K250" s="176" t="str">
        <f aca="false">IF((VLOOKUP($A250,'Detail Pipeline'!$AA:$AX,9,0))=0,"",(VLOOKUP($A250,'Detail Pipeline'!$AA:$AX,9,0)))</f>
        <v/>
      </c>
      <c r="L250" s="176" t="str">
        <f aca="false">IF((VLOOKUP($A250,'Detail Pipeline'!$AA:$AX,10,0))=0,"",(VLOOKUP($A250,'Detail Pipeline'!$AA:$AX,10,0)))</f>
        <v/>
      </c>
      <c r="M250" s="176" t="n">
        <f aca="false">IF((VLOOKUP($A250,'Detail Pipeline'!$AA:$AX,11,0))=0,"",(VLOOKUP($A250,'Detail Pipeline'!$AA:$AX,11,0)))</f>
        <v>50</v>
      </c>
      <c r="N250" s="176" t="n">
        <f aca="false">IF((VLOOKUP($A250,'Detail Pipeline'!$AA:$AX,12,0))=0,"",(VLOOKUP($A250,'Detail Pipeline'!$AA:$AX,12,0)))</f>
        <v>50</v>
      </c>
      <c r="O250" s="176" t="n">
        <f aca="false">IF((VLOOKUP($A250,'Detail Pipeline'!$AA:$AX,13,0))=0,"",(VLOOKUP($A250,'Detail Pipeline'!$AA:$AX,13,0)))</f>
        <v>50</v>
      </c>
      <c r="P250" s="176" t="n">
        <f aca="false">IF((VLOOKUP($A250,'Detail Pipeline'!$AA:$AX,14,0))=0,"",(VLOOKUP($A250,'Detail Pipeline'!$AA:$AX,14,0)))</f>
        <v>50</v>
      </c>
      <c r="Q250" s="176" t="str">
        <f aca="false">IF((VLOOKUP($A250,'Detail Pipeline'!$AA:$AX,15,0))=0,"",(VLOOKUP($A250,'Detail Pipeline'!$AA:$AX,15,0)))</f>
        <v>Medium</v>
      </c>
      <c r="R250" s="176" t="str">
        <f aca="false">IF((VLOOKUP($A250,'Detail Pipeline'!$AA:$AX,16,0))=0,"",(VLOOKUP($A250,'Detail Pipeline'!$AA:$AX,16,0)))</f>
        <v>Enron buys power</v>
      </c>
      <c r="S250" s="176" t="str">
        <f aca="false">IF((VLOOKUP($A250,Contacts!$AA:$AX,5,0))=0,"",(VLOOKUP($A250,Contacts!$AA:$AX,5,0)))</f>
        <v/>
      </c>
      <c r="T250" s="176" t="str">
        <f aca="false">IF((VLOOKUP($A250,Contacts!$AA:$AX,6,0))=0,"",(VLOOKUP($A250,Contacts!$AA:$AX,6,0)))</f>
        <v/>
      </c>
      <c r="U250" s="176" t="str">
        <f aca="false">IF((VLOOKUP($A250,Contacts!$AA:$AX,7,0))=0,"",(VLOOKUP($A250,Contacts!$AA:$AX,7,0)))</f>
        <v/>
      </c>
      <c r="V250" s="176" t="str">
        <f aca="false">IF((VLOOKUP($A250,Contacts!$AA:$AX,8,0))=0,"",(VLOOKUP($A250,Contacts!$AA:$AX,8,0)))</f>
        <v/>
      </c>
      <c r="W250" s="176" t="str">
        <f aca="false">IF((VLOOKUP($A250,Contacts!$AA:$AX,9,0))=0,"",(VLOOKUP($A250,Contacts!$AA:$AX,9,0)))</f>
        <v/>
      </c>
      <c r="X250" s="176" t="str">
        <f aca="false">IF((VLOOKUP($A250,Contacts!$AA:$AX,10,0))=0,"",(VLOOKUP($A250,Contacts!$AA:$AX,10,0)))</f>
        <v/>
      </c>
      <c r="Y250" s="176" t="str">
        <f aca="false">IF((VLOOKUP($A250,Contacts!$AA:$AX,11,0))=0,"",(VLOOKUP($A250,Contacts!$AA:$AX,11,0)))</f>
        <v/>
      </c>
    </row>
    <row r="251" customFormat="false" ht="12.75" hidden="false" customHeight="false" outlineLevel="0" collapsed="false">
      <c r="A251" s="78" t="s">
        <v>1345</v>
      </c>
      <c r="B251" s="175" t="n">
        <f aca="false">'Detail Pipeline'!$AB$3</f>
        <v>37033.4099255787</v>
      </c>
      <c r="C251" s="175" t="str">
        <f aca="false">$C$244</f>
        <v>JAPAN</v>
      </c>
      <c r="D251" s="176" t="str">
        <f aca="false">IF((VLOOKUP($A251,'Detail Pipeline'!$AA:$AX,2,0))=0,"",(VLOOKUP($A251,'Detail Pipeline'!$AA:$AX,2,0)))</f>
        <v>Nissho Iwai</v>
      </c>
      <c r="E251" s="176" t="str">
        <f aca="false">IF((VLOOKUP($A251,'Detail Pipeline'!$AA:$AX,3,0))=0,"",(VLOOKUP($A251,'Detail Pipeline'!$AA:$AX,3,0)))</f>
        <v>Killed</v>
      </c>
      <c r="F251" s="176" t="str">
        <f aca="false">IF((VLOOKUP($A251,'Detail Pipeline'!$AA:$AX,4,0))=0,"",(VLOOKUP($A251,'Detail Pipeline'!$AA:$AX,4,0)))</f>
        <v/>
      </c>
      <c r="G251" s="176" t="str">
        <f aca="false">IF((VLOOKUP($A251,'Detail Pipeline'!$AA:$AX,5,0))=0,"",(VLOOKUP($A251,'Detail Pipeline'!$AA:$AX,5,0)))</f>
        <v>Jeremy Thirsk</v>
      </c>
      <c r="H251" s="176" t="str">
        <f aca="false">IF((VLOOKUP($A251,'Detail Pipeline'!$AA:$AX,6,0))=0,"",(VLOOKUP($A251,'Detail Pipeline'!$AA:$AX,6,0)))</f>
        <v/>
      </c>
      <c r="I251" s="176" t="str">
        <f aca="false">IF((VLOOKUP($A251,'Detail Pipeline'!$AA:$AX,7,0))=0,"",(VLOOKUP($A251,'Detail Pipeline'!$AA:$AX,7,0)))</f>
        <v>P&amp;L</v>
      </c>
      <c r="J251" s="176" t="n">
        <f aca="false">IF((VLOOKUP($A251,'Detail Pipeline'!$AA:$AX,8,0))=0,"",(VLOOKUP($A251,'Detail Pipeline'!$AA:$AX,8,0)))</f>
        <v>3000</v>
      </c>
      <c r="K251" s="176" t="str">
        <f aca="false">IF((VLOOKUP($A251,'Detail Pipeline'!$AA:$AX,9,0))=0,"",(VLOOKUP($A251,'Detail Pipeline'!$AA:$AX,9,0)))</f>
        <v/>
      </c>
      <c r="L251" s="176" t="str">
        <f aca="false">IF((VLOOKUP($A251,'Detail Pipeline'!$AA:$AX,10,0))=0,"",(VLOOKUP($A251,'Detail Pipeline'!$AA:$AX,10,0)))</f>
        <v/>
      </c>
      <c r="M251" s="176" t="n">
        <f aca="false">IF((VLOOKUP($A251,'Detail Pipeline'!$AA:$AX,11,0))=0,"",(VLOOKUP($A251,'Detail Pipeline'!$AA:$AX,11,0)))</f>
        <v>25</v>
      </c>
      <c r="N251" s="176" t="n">
        <f aca="false">IF((VLOOKUP($A251,'Detail Pipeline'!$AA:$AX,12,0))=0,"",(VLOOKUP($A251,'Detail Pipeline'!$AA:$AX,12,0)))</f>
        <v>25</v>
      </c>
      <c r="O251" s="176" t="n">
        <f aca="false">IF((VLOOKUP($A251,'Detail Pipeline'!$AA:$AX,13,0))=0,"",(VLOOKUP($A251,'Detail Pipeline'!$AA:$AX,13,0)))</f>
        <v>25</v>
      </c>
      <c r="P251" s="176" t="n">
        <f aca="false">IF((VLOOKUP($A251,'Detail Pipeline'!$AA:$AX,14,0))=0,"",(VLOOKUP($A251,'Detail Pipeline'!$AA:$AX,14,0)))</f>
        <v>25</v>
      </c>
      <c r="Q251" s="176" t="str">
        <f aca="false">IF((VLOOKUP($A251,'Detail Pipeline'!$AA:$AX,15,0))=0,"",(VLOOKUP($A251,'Detail Pipeline'!$AA:$AX,15,0)))</f>
        <v>High</v>
      </c>
      <c r="R251" s="176" t="str">
        <f aca="false">IF((VLOOKUP($A251,'Detail Pipeline'!$AA:$AX,16,0))=0,"",(VLOOKUP($A251,'Detail Pipeline'!$AA:$AX,16,0)))</f>
        <v>Prepay for Methanol 100,000 - 250,000 tons</v>
      </c>
      <c r="S251" s="176" t="str">
        <f aca="false">IF((VLOOKUP($A251,Contacts!$AA:$AX,5,0))=0,"",(VLOOKUP($A251,Contacts!$AA:$AX,5,0)))</f>
        <v/>
      </c>
      <c r="T251" s="176" t="str">
        <f aca="false">IF((VLOOKUP($A251,Contacts!$AA:$AX,6,0))=0,"",(VLOOKUP($A251,Contacts!$AA:$AX,6,0)))</f>
        <v/>
      </c>
      <c r="U251" s="176" t="str">
        <f aca="false">IF((VLOOKUP($A251,Contacts!$AA:$AX,7,0))=0,"",(VLOOKUP($A251,Contacts!$AA:$AX,7,0)))</f>
        <v/>
      </c>
      <c r="V251" s="176" t="str">
        <f aca="false">IF((VLOOKUP($A251,Contacts!$AA:$AX,8,0))=0,"",(VLOOKUP($A251,Contacts!$AA:$AX,8,0)))</f>
        <v/>
      </c>
      <c r="W251" s="176" t="str">
        <f aca="false">IF((VLOOKUP($A251,Contacts!$AA:$AX,9,0))=0,"",(VLOOKUP($A251,Contacts!$AA:$AX,9,0)))</f>
        <v/>
      </c>
      <c r="X251" s="176" t="str">
        <f aca="false">IF((VLOOKUP($A251,Contacts!$AA:$AX,10,0))=0,"",(VLOOKUP($A251,Contacts!$AA:$AX,10,0)))</f>
        <v/>
      </c>
      <c r="Y251" s="176" t="str">
        <f aca="false">IF((VLOOKUP($A251,Contacts!$AA:$AX,11,0))=0,"",(VLOOKUP($A251,Contacts!$AA:$AX,11,0)))</f>
        <v/>
      </c>
    </row>
    <row r="252" customFormat="false" ht="12.75" hidden="false" customHeight="false" outlineLevel="0" collapsed="false">
      <c r="A252" s="78" t="s">
        <v>1349</v>
      </c>
      <c r="B252" s="175" t="n">
        <f aca="false">'Detail Pipeline'!$AB$3</f>
        <v>37033.4099255787</v>
      </c>
      <c r="C252" s="175" t="str">
        <f aca="false">$C$244</f>
        <v>JAPAN</v>
      </c>
      <c r="D252" s="176" t="str">
        <f aca="false">IF((VLOOKUP($A252,'Detail Pipeline'!$AA:$AX,2,0))=0,"",(VLOOKUP($A252,'Detail Pipeline'!$AA:$AX,2,0)))</f>
        <v>Project Sato</v>
      </c>
      <c r="E252" s="176" t="str">
        <f aca="false">IF((VLOOKUP($A252,'Detail Pipeline'!$AA:$AX,3,0))=0,"",(VLOOKUP($A252,'Detail Pipeline'!$AA:$AX,3,0)))</f>
        <v>Killed</v>
      </c>
      <c r="F252" s="176" t="str">
        <f aca="false">IF((VLOOKUP($A252,'Detail Pipeline'!$AA:$AX,4,0))=0,"",(VLOOKUP($A252,'Detail Pipeline'!$AA:$AX,4,0)))</f>
        <v/>
      </c>
      <c r="G252" s="176" t="str">
        <f aca="false">IF((VLOOKUP($A252,'Detail Pipeline'!$AA:$AX,5,0))=0,"",(VLOOKUP($A252,'Detail Pipeline'!$AA:$AX,5,0)))</f>
        <v>Jeremy Thirsk</v>
      </c>
      <c r="H252" s="176" t="str">
        <f aca="false">IF((VLOOKUP($A252,'Detail Pipeline'!$AA:$AX,6,0))=0,"",(VLOOKUP($A252,'Detail Pipeline'!$AA:$AX,6,0)))</f>
        <v/>
      </c>
      <c r="I252" s="176" t="str">
        <f aca="false">IF((VLOOKUP($A252,'Detail Pipeline'!$AA:$AX,7,0))=0,"",(VLOOKUP($A252,'Detail Pipeline'!$AA:$AX,7,0)))</f>
        <v>P&amp;L</v>
      </c>
      <c r="J252" s="176" t="n">
        <f aca="false">IF((VLOOKUP($A252,'Detail Pipeline'!$AA:$AX,8,0))=0,"",(VLOOKUP($A252,'Detail Pipeline'!$AA:$AX,8,0)))</f>
        <v>5000</v>
      </c>
      <c r="K252" s="176" t="str">
        <f aca="false">IF((VLOOKUP($A252,'Detail Pipeline'!$AA:$AX,9,0))=0,"",(VLOOKUP($A252,'Detail Pipeline'!$AA:$AX,9,0)))</f>
        <v/>
      </c>
      <c r="L252" s="176" t="str">
        <f aca="false">IF((VLOOKUP($A252,'Detail Pipeline'!$AA:$AX,10,0))=0,"",(VLOOKUP($A252,'Detail Pipeline'!$AA:$AX,10,0)))</f>
        <v/>
      </c>
      <c r="M252" s="176" t="n">
        <f aca="false">IF((VLOOKUP($A252,'Detail Pipeline'!$AA:$AX,11,0))=0,"",(VLOOKUP($A252,'Detail Pipeline'!$AA:$AX,11,0)))</f>
        <v>15</v>
      </c>
      <c r="N252" s="176" t="n">
        <f aca="false">IF((VLOOKUP($A252,'Detail Pipeline'!$AA:$AX,12,0))=0,"",(VLOOKUP($A252,'Detail Pipeline'!$AA:$AX,12,0)))</f>
        <v>15</v>
      </c>
      <c r="O252" s="176" t="n">
        <f aca="false">IF((VLOOKUP($A252,'Detail Pipeline'!$AA:$AX,13,0))=0,"",(VLOOKUP($A252,'Detail Pipeline'!$AA:$AX,13,0)))</f>
        <v>5</v>
      </c>
      <c r="P252" s="176" t="n">
        <f aca="false">IF((VLOOKUP($A252,'Detail Pipeline'!$AA:$AX,14,0))=0,"",(VLOOKUP($A252,'Detail Pipeline'!$AA:$AX,14,0)))</f>
        <v>5</v>
      </c>
      <c r="Q252" s="176" t="str">
        <f aca="false">IF((VLOOKUP($A252,'Detail Pipeline'!$AA:$AX,15,0))=0,"",(VLOOKUP($A252,'Detail Pipeline'!$AA:$AX,15,0)))</f>
        <v>High</v>
      </c>
      <c r="R252" s="176" t="str">
        <f aca="false">IF((VLOOKUP($A252,'Detail Pipeline'!$AA:$AX,16,0))=0,"",(VLOOKUP($A252,'Detail Pipeline'!$AA:$AX,16,0)))</f>
        <v>Multi commodity financial engineering</v>
      </c>
      <c r="S252" s="176" t="str">
        <f aca="false">IF((VLOOKUP($A252,Contacts!$AA:$AX,5,0))=0,"",(VLOOKUP($A252,Contacts!$AA:$AX,5,0)))</f>
        <v/>
      </c>
      <c r="T252" s="176" t="str">
        <f aca="false">IF((VLOOKUP($A252,Contacts!$AA:$AX,6,0))=0,"",(VLOOKUP($A252,Contacts!$AA:$AX,6,0)))</f>
        <v/>
      </c>
      <c r="U252" s="176" t="str">
        <f aca="false">IF((VLOOKUP($A252,Contacts!$AA:$AX,7,0))=0,"",(VLOOKUP($A252,Contacts!$AA:$AX,7,0)))</f>
        <v/>
      </c>
      <c r="V252" s="176" t="str">
        <f aca="false">IF((VLOOKUP($A252,Contacts!$AA:$AX,8,0))=0,"",(VLOOKUP($A252,Contacts!$AA:$AX,8,0)))</f>
        <v/>
      </c>
      <c r="W252" s="176" t="str">
        <f aca="false">IF((VLOOKUP($A252,Contacts!$AA:$AX,9,0))=0,"",(VLOOKUP($A252,Contacts!$AA:$AX,9,0)))</f>
        <v/>
      </c>
      <c r="X252" s="176" t="str">
        <f aca="false">IF((VLOOKUP($A252,Contacts!$AA:$AX,10,0))=0,"",(VLOOKUP($A252,Contacts!$AA:$AX,10,0)))</f>
        <v/>
      </c>
      <c r="Y252" s="176" t="str">
        <f aca="false">IF((VLOOKUP($A252,Contacts!$AA:$AX,11,0))=0,"",(VLOOKUP($A252,Contacts!$AA:$AX,11,0)))</f>
        <v/>
      </c>
    </row>
    <row r="253" customFormat="false" ht="12.75" hidden="false" customHeight="false" outlineLevel="0" collapsed="false">
      <c r="A253" s="22" t="s">
        <v>1352</v>
      </c>
      <c r="B253" s="175" t="n">
        <f aca="false">'Detail Pipeline'!$AB$3</f>
        <v>37033.4099255787</v>
      </c>
      <c r="C253" s="175" t="str">
        <f aca="false">$C$244</f>
        <v>JAPAN</v>
      </c>
      <c r="D253" s="176" t="str">
        <f aca="false">IF((VLOOKUP($A253,'Detail Pipeline'!$AA:$AX,2,0))=0,"",(VLOOKUP($A253,'Detail Pipeline'!$AA:$AX,2,0)))</f>
        <v>Takashimaya</v>
      </c>
      <c r="E253" s="176" t="str">
        <f aca="false">IF((VLOOKUP($A253,'Detail Pipeline'!$AA:$AX,3,0))=0,"",(VLOOKUP($A253,'Detail Pipeline'!$AA:$AX,3,0)))</f>
        <v>Killed</v>
      </c>
      <c r="F253" s="176" t="str">
        <f aca="false">IF((VLOOKUP($A253,'Detail Pipeline'!$AA:$AX,4,0))=0,"",(VLOOKUP($A253,'Detail Pipeline'!$AA:$AX,4,0)))</f>
        <v/>
      </c>
      <c r="G253" s="176" t="str">
        <f aca="false">IF((VLOOKUP($A253,'Detail Pipeline'!$AA:$AX,5,0))=0,"",(VLOOKUP($A253,'Detail Pipeline'!$AA:$AX,5,0)))</f>
        <v>Morten Erik Pettersen</v>
      </c>
      <c r="H253" s="176" t="str">
        <f aca="false">IF((VLOOKUP($A253,'Detail Pipeline'!$AA:$AX,6,0))=0,"",(VLOOKUP($A253,'Detail Pipeline'!$AA:$AX,6,0)))</f>
        <v/>
      </c>
      <c r="I253" s="176" t="str">
        <f aca="false">IF((VLOOKUP($A253,'Detail Pipeline'!$AA:$AX,7,0))=0,"",(VLOOKUP($A253,'Detail Pipeline'!$AA:$AX,7,0)))</f>
        <v>P&amp;L</v>
      </c>
      <c r="J253" s="176" t="n">
        <f aca="false">IF((VLOOKUP($A253,'Detail Pipeline'!$AA:$AX,8,0))=0,"",(VLOOKUP($A253,'Detail Pipeline'!$AA:$AX,8,0)))</f>
        <v>100</v>
      </c>
      <c r="K253" s="176" t="str">
        <f aca="false">IF((VLOOKUP($A253,'Detail Pipeline'!$AA:$AX,9,0))=0,"",(VLOOKUP($A253,'Detail Pipeline'!$AA:$AX,9,0)))</f>
        <v/>
      </c>
      <c r="L253" s="176" t="str">
        <f aca="false">IF((VLOOKUP($A253,'Detail Pipeline'!$AA:$AX,10,0))=0,"",(VLOOKUP($A253,'Detail Pipeline'!$AA:$AX,10,0)))</f>
        <v/>
      </c>
      <c r="M253" s="176" t="n">
        <f aca="false">IF((VLOOKUP($A253,'Detail Pipeline'!$AA:$AX,11,0))=0,"",(VLOOKUP($A253,'Detail Pipeline'!$AA:$AX,11,0)))</f>
        <v>75</v>
      </c>
      <c r="N253" s="176" t="n">
        <f aca="false">IF((VLOOKUP($A253,'Detail Pipeline'!$AA:$AX,12,0))=0,"",(VLOOKUP($A253,'Detail Pipeline'!$AA:$AX,12,0)))</f>
        <v>75</v>
      </c>
      <c r="O253" s="176" t="n">
        <f aca="false">IF((VLOOKUP($A253,'Detail Pipeline'!$AA:$AX,13,0))=0,"",(VLOOKUP($A253,'Detail Pipeline'!$AA:$AX,13,0)))</f>
        <v>50</v>
      </c>
      <c r="P253" s="176" t="n">
        <f aca="false">IF((VLOOKUP($A253,'Detail Pipeline'!$AA:$AX,14,0))=0,"",(VLOOKUP($A253,'Detail Pipeline'!$AA:$AX,14,0)))</f>
        <v>50</v>
      </c>
      <c r="Q253" s="176" t="str">
        <f aca="false">IF((VLOOKUP($A253,'Detail Pipeline'!$AA:$AX,15,0))=0,"",(VLOOKUP($A253,'Detail Pipeline'!$AA:$AX,15,0)))</f>
        <v>Medium</v>
      </c>
      <c r="R253" s="176" t="str">
        <f aca="false">IF((VLOOKUP($A253,'Detail Pipeline'!$AA:$AX,16,0))=0,"",(VLOOKUP($A253,'Detail Pipeline'!$AA:$AX,16,0)))</f>
        <v>10% Discount in return for a 3 yr power put option</v>
      </c>
      <c r="S253" s="176" t="str">
        <f aca="false">IF((VLOOKUP($A253,Contacts!$AA:$AX,5,0))=0,"",(VLOOKUP($A253,Contacts!$AA:$AX,5,0)))</f>
        <v/>
      </c>
      <c r="T253" s="176" t="str">
        <f aca="false">IF((VLOOKUP($A253,Contacts!$AA:$AX,6,0))=0,"",(VLOOKUP($A253,Contacts!$AA:$AX,6,0)))</f>
        <v/>
      </c>
      <c r="U253" s="176" t="str">
        <f aca="false">IF((VLOOKUP($A253,Contacts!$AA:$AX,7,0))=0,"",(VLOOKUP($A253,Contacts!$AA:$AX,7,0)))</f>
        <v/>
      </c>
      <c r="V253" s="176" t="str">
        <f aca="false">IF((VLOOKUP($A253,Contacts!$AA:$AX,8,0))=0,"",(VLOOKUP($A253,Contacts!$AA:$AX,8,0)))</f>
        <v/>
      </c>
      <c r="W253" s="176" t="str">
        <f aca="false">IF((VLOOKUP($A253,Contacts!$AA:$AX,9,0))=0,"",(VLOOKUP($A253,Contacts!$AA:$AX,9,0)))</f>
        <v/>
      </c>
      <c r="X253" s="176" t="str">
        <f aca="false">IF((VLOOKUP($A253,Contacts!$AA:$AX,10,0))=0,"",(VLOOKUP($A253,Contacts!$AA:$AX,10,0)))</f>
        <v/>
      </c>
      <c r="Y253" s="176" t="str">
        <f aca="false">IF((VLOOKUP($A253,Contacts!$AA:$AX,11,0))=0,"",(VLOOKUP($A253,Contacts!$AA:$AX,11,0)))</f>
        <v/>
      </c>
    </row>
    <row r="254" customFormat="false" ht="12.75" hidden="false" customHeight="false" outlineLevel="0" collapsed="false">
      <c r="A254" s="6" t="s">
        <v>1353</v>
      </c>
      <c r="B254" s="175" t="n">
        <f aca="false">'Detail Pipeline'!$AB$3</f>
        <v>37033.4099255787</v>
      </c>
      <c r="C254" s="175" t="str">
        <f aca="false">$C$244</f>
        <v>JAPAN</v>
      </c>
      <c r="D254" s="176" t="str">
        <f aca="false">IF((VLOOKUP($A254,'Detail Pipeline'!$AA:$AX,2,0))=0,"",(VLOOKUP($A254,'Detail Pipeline'!$AA:$AX,2,0)))</f>
        <v/>
      </c>
      <c r="E254" s="176" t="str">
        <f aca="false">IF((VLOOKUP($A254,'Detail Pipeline'!$AA:$AX,3,0))=0,"",(VLOOKUP($A254,'Detail Pipeline'!$AA:$AX,3,0)))</f>
        <v/>
      </c>
      <c r="F254" s="176" t="str">
        <f aca="false">IF((VLOOKUP($A254,'Detail Pipeline'!$AA:$AX,4,0))=0,"",(VLOOKUP($A254,'Detail Pipeline'!$AA:$AX,4,0)))</f>
        <v/>
      </c>
      <c r="G254" s="176" t="str">
        <f aca="false">IF((VLOOKUP($A254,'Detail Pipeline'!$AA:$AX,5,0))=0,"",(VLOOKUP($A254,'Detail Pipeline'!$AA:$AX,5,0)))</f>
        <v/>
      </c>
      <c r="H254" s="176" t="str">
        <f aca="false">IF((VLOOKUP($A254,'Detail Pipeline'!$AA:$AX,6,0))=0,"",(VLOOKUP($A254,'Detail Pipeline'!$AA:$AX,6,0)))</f>
        <v/>
      </c>
      <c r="I254" s="176" t="str">
        <f aca="false">IF((VLOOKUP($A254,'Detail Pipeline'!$AA:$AX,7,0))=0,"",(VLOOKUP($A254,'Detail Pipeline'!$AA:$AX,7,0)))</f>
        <v/>
      </c>
      <c r="J254" s="176" t="str">
        <f aca="false">IF((VLOOKUP($A254,'Detail Pipeline'!$AA:$AX,8,0))=0,"",(VLOOKUP($A254,'Detail Pipeline'!$AA:$AX,8,0)))</f>
        <v/>
      </c>
      <c r="K254" s="176" t="str">
        <f aca="false">IF((VLOOKUP($A254,'Detail Pipeline'!$AA:$AX,9,0))=0,"",(VLOOKUP($A254,'Detail Pipeline'!$AA:$AX,9,0)))</f>
        <v/>
      </c>
      <c r="L254" s="176" t="str">
        <f aca="false">IF((VLOOKUP($A254,'Detail Pipeline'!$AA:$AX,10,0))=0,"",(VLOOKUP($A254,'Detail Pipeline'!$AA:$AX,10,0)))</f>
        <v/>
      </c>
      <c r="M254" s="176" t="str">
        <f aca="false">IF((VLOOKUP($A254,'Detail Pipeline'!$AA:$AX,11,0))=0,"",(VLOOKUP($A254,'Detail Pipeline'!$AA:$AX,11,0)))</f>
        <v/>
      </c>
      <c r="N254" s="176" t="str">
        <f aca="false">IF((VLOOKUP($A254,'Detail Pipeline'!$AA:$AX,12,0))=0,"",(VLOOKUP($A254,'Detail Pipeline'!$AA:$AX,12,0)))</f>
        <v/>
      </c>
      <c r="O254" s="176" t="str">
        <f aca="false">IF((VLOOKUP($A254,'Detail Pipeline'!$AA:$AX,13,0))=0,"",(VLOOKUP($A254,'Detail Pipeline'!$AA:$AX,13,0)))</f>
        <v/>
      </c>
      <c r="P254" s="176" t="str">
        <f aca="false">IF((VLOOKUP($A254,'Detail Pipeline'!$AA:$AX,14,0))=0,"",(VLOOKUP($A254,'Detail Pipeline'!$AA:$AX,14,0)))</f>
        <v/>
      </c>
      <c r="Q254" s="176" t="str">
        <f aca="false">IF((VLOOKUP($A254,'Detail Pipeline'!$AA:$AX,15,0))=0,"",(VLOOKUP($A254,'Detail Pipeline'!$AA:$AX,15,0)))</f>
        <v/>
      </c>
      <c r="R254" s="176" t="str">
        <f aca="false">IF((VLOOKUP($A254,'Detail Pipeline'!$AA:$AX,16,0))=0,"",(VLOOKUP($A254,'Detail Pipeline'!$AA:$AX,16,0)))</f>
        <v/>
      </c>
      <c r="S254" s="176" t="str">
        <f aca="false">IF((VLOOKUP($A254,Contacts!$AA:$AX,5,0))=0,"",(VLOOKUP($A254,Contacts!$AA:$AX,5,0)))</f>
        <v/>
      </c>
      <c r="T254" s="176" t="str">
        <f aca="false">IF((VLOOKUP($A254,Contacts!$AA:$AX,6,0))=0,"",(VLOOKUP($A254,Contacts!$AA:$AX,6,0)))</f>
        <v/>
      </c>
      <c r="U254" s="176" t="str">
        <f aca="false">IF((VLOOKUP($A254,Contacts!$AA:$AX,7,0))=0,"",(VLOOKUP($A254,Contacts!$AA:$AX,7,0)))</f>
        <v/>
      </c>
      <c r="V254" s="176" t="str">
        <f aca="false">IF((VLOOKUP($A254,Contacts!$AA:$AX,8,0))=0,"",(VLOOKUP($A254,Contacts!$AA:$AX,8,0)))</f>
        <v/>
      </c>
      <c r="W254" s="176" t="str">
        <f aca="false">IF((VLOOKUP($A254,Contacts!$AA:$AX,9,0))=0,"",(VLOOKUP($A254,Contacts!$AA:$AX,9,0)))</f>
        <v/>
      </c>
      <c r="X254" s="176" t="str">
        <f aca="false">IF((VLOOKUP($A254,Contacts!$AA:$AX,10,0))=0,"",(VLOOKUP($A254,Contacts!$AA:$AX,10,0)))</f>
        <v/>
      </c>
      <c r="Y254" s="176" t="str">
        <f aca="false">IF((VLOOKUP($A254,Contacts!$AA:$AX,11,0))=0,"",(VLOOKUP($A254,Contacts!$AA:$AX,11,0)))</f>
        <v/>
      </c>
    </row>
    <row r="255" customFormat="false" ht="12.75" hidden="false" customHeight="false" outlineLevel="0" collapsed="false">
      <c r="A255" s="100" t="s">
        <v>1354</v>
      </c>
      <c r="B255" s="175" t="n">
        <f aca="false">'Detail Pipeline'!$AB$3</f>
        <v>37033.4099255787</v>
      </c>
      <c r="C255" s="175" t="str">
        <f aca="false">$C$244</f>
        <v>JAPAN</v>
      </c>
      <c r="D255" s="176" t="str">
        <f aca="false">IF((VLOOKUP($A255,'Detail Pipeline'!$AA:$AX,2,0))=0,"",(VLOOKUP($A255,'Detail Pipeline'!$AA:$AX,2,0)))</f>
        <v/>
      </c>
      <c r="E255" s="176" t="str">
        <f aca="false">IF((VLOOKUP($A255,'Detail Pipeline'!$AA:$AX,3,0))=0,"",(VLOOKUP($A255,'Detail Pipeline'!$AA:$AX,3,0)))</f>
        <v/>
      </c>
      <c r="F255" s="176" t="str">
        <f aca="false">IF((VLOOKUP($A255,'Detail Pipeline'!$AA:$AX,4,0))=0,"",(VLOOKUP($A255,'Detail Pipeline'!$AA:$AX,4,0)))</f>
        <v/>
      </c>
      <c r="G255" s="176" t="str">
        <f aca="false">IF((VLOOKUP($A255,'Detail Pipeline'!$AA:$AX,5,0))=0,"",(VLOOKUP($A255,'Detail Pipeline'!$AA:$AX,5,0)))</f>
        <v/>
      </c>
      <c r="H255" s="176" t="str">
        <f aca="false">IF((VLOOKUP($A255,'Detail Pipeline'!$AA:$AX,6,0))=0,"",(VLOOKUP($A255,'Detail Pipeline'!$AA:$AX,6,0)))</f>
        <v/>
      </c>
      <c r="I255" s="176" t="str">
        <f aca="false">IF((VLOOKUP($A255,'Detail Pipeline'!$AA:$AX,7,0))=0,"",(VLOOKUP($A255,'Detail Pipeline'!$AA:$AX,7,0)))</f>
        <v/>
      </c>
      <c r="J255" s="176" t="str">
        <f aca="false">IF((VLOOKUP($A255,'Detail Pipeline'!$AA:$AX,8,0))=0,"",(VLOOKUP($A255,'Detail Pipeline'!$AA:$AX,8,0)))</f>
        <v/>
      </c>
      <c r="K255" s="176" t="str">
        <f aca="false">IF((VLOOKUP($A255,'Detail Pipeline'!$AA:$AX,9,0))=0,"",(VLOOKUP($A255,'Detail Pipeline'!$AA:$AX,9,0)))</f>
        <v/>
      </c>
      <c r="L255" s="176" t="str">
        <f aca="false">IF((VLOOKUP($A255,'Detail Pipeline'!$AA:$AX,10,0))=0,"",(VLOOKUP($A255,'Detail Pipeline'!$AA:$AX,10,0)))</f>
        <v/>
      </c>
      <c r="M255" s="176" t="str">
        <f aca="false">IF((VLOOKUP($A255,'Detail Pipeline'!$AA:$AX,11,0))=0,"",(VLOOKUP($A255,'Detail Pipeline'!$AA:$AX,11,0)))</f>
        <v/>
      </c>
      <c r="N255" s="176" t="str">
        <f aca="false">IF((VLOOKUP($A255,'Detail Pipeline'!$AA:$AX,12,0))=0,"",(VLOOKUP($A255,'Detail Pipeline'!$AA:$AX,12,0)))</f>
        <v/>
      </c>
      <c r="O255" s="176" t="str">
        <f aca="false">IF((VLOOKUP($A255,'Detail Pipeline'!$AA:$AX,13,0))=0,"",(VLOOKUP($A255,'Detail Pipeline'!$AA:$AX,13,0)))</f>
        <v/>
      </c>
      <c r="P255" s="176" t="str">
        <f aca="false">IF((VLOOKUP($A255,'Detail Pipeline'!$AA:$AX,14,0))=0,"",(VLOOKUP($A255,'Detail Pipeline'!$AA:$AX,14,0)))</f>
        <v/>
      </c>
      <c r="Q255" s="176" t="str">
        <f aca="false">IF((VLOOKUP($A255,'Detail Pipeline'!$AA:$AX,15,0))=0,"",(VLOOKUP($A255,'Detail Pipeline'!$AA:$AX,15,0)))</f>
        <v/>
      </c>
      <c r="R255" s="176" t="str">
        <f aca="false">IF((VLOOKUP($A255,'Detail Pipeline'!$AA:$AX,16,0))=0,"",(VLOOKUP($A255,'Detail Pipeline'!$AA:$AX,16,0)))</f>
        <v/>
      </c>
      <c r="S255" s="176" t="str">
        <f aca="false">IF((VLOOKUP($A255,Contacts!$AA:$AX,5,0))=0,"",(VLOOKUP($A255,Contacts!$AA:$AX,5,0)))</f>
        <v/>
      </c>
      <c r="T255" s="176" t="str">
        <f aca="false">IF((VLOOKUP($A255,Contacts!$AA:$AX,6,0))=0,"",(VLOOKUP($A255,Contacts!$AA:$AX,6,0)))</f>
        <v/>
      </c>
      <c r="U255" s="176" t="str">
        <f aca="false">IF((VLOOKUP($A255,Contacts!$AA:$AX,7,0))=0,"",(VLOOKUP($A255,Contacts!$AA:$AX,7,0)))</f>
        <v/>
      </c>
      <c r="V255" s="176" t="str">
        <f aca="false">IF((VLOOKUP($A255,Contacts!$AA:$AX,8,0))=0,"",(VLOOKUP($A255,Contacts!$AA:$AX,8,0)))</f>
        <v/>
      </c>
      <c r="W255" s="176" t="str">
        <f aca="false">IF((VLOOKUP($A255,Contacts!$AA:$AX,9,0))=0,"",(VLOOKUP($A255,Contacts!$AA:$AX,9,0)))</f>
        <v/>
      </c>
      <c r="X255" s="176" t="str">
        <f aca="false">IF((VLOOKUP($A255,Contacts!$AA:$AX,10,0))=0,"",(VLOOKUP($A255,Contacts!$AA:$AX,10,0)))</f>
        <v/>
      </c>
      <c r="Y255" s="176" t="str">
        <f aca="false">IF((VLOOKUP($A255,Contacts!$AA:$AX,11,0))=0,"",(VLOOKUP($A255,Contacts!$AA:$AX,11,0)))</f>
        <v/>
      </c>
    </row>
    <row r="256" customFormat="false" ht="12.75" hidden="false" customHeight="false" outlineLevel="0" collapsed="false">
      <c r="A256" s="100" t="s">
        <v>1355</v>
      </c>
      <c r="B256" s="175" t="n">
        <f aca="false">'Detail Pipeline'!$AB$3</f>
        <v>37033.4099255787</v>
      </c>
      <c r="C256" s="175" t="str">
        <f aca="false">$C$244</f>
        <v>JAPAN</v>
      </c>
      <c r="D256" s="176" t="str">
        <f aca="false">IF((VLOOKUP($A256,'Detail Pipeline'!$AA:$AX,2,0))=0,"",(VLOOKUP($A256,'Detail Pipeline'!$AA:$AX,2,0)))</f>
        <v/>
      </c>
      <c r="E256" s="176" t="str">
        <f aca="false">IF((VLOOKUP($A256,'Detail Pipeline'!$AA:$AX,3,0))=0,"",(VLOOKUP($A256,'Detail Pipeline'!$AA:$AX,3,0)))</f>
        <v/>
      </c>
      <c r="F256" s="176" t="str">
        <f aca="false">IF((VLOOKUP($A256,'Detail Pipeline'!$AA:$AX,4,0))=0,"",(VLOOKUP($A256,'Detail Pipeline'!$AA:$AX,4,0)))</f>
        <v/>
      </c>
      <c r="G256" s="176" t="str">
        <f aca="false">IF((VLOOKUP($A256,'Detail Pipeline'!$AA:$AX,5,0))=0,"",(VLOOKUP($A256,'Detail Pipeline'!$AA:$AX,5,0)))</f>
        <v/>
      </c>
      <c r="H256" s="176" t="str">
        <f aca="false">IF((VLOOKUP($A256,'Detail Pipeline'!$AA:$AX,6,0))=0,"",(VLOOKUP($A256,'Detail Pipeline'!$AA:$AX,6,0)))</f>
        <v/>
      </c>
      <c r="I256" s="176" t="str">
        <f aca="false">IF((VLOOKUP($A256,'Detail Pipeline'!$AA:$AX,7,0))=0,"",(VLOOKUP($A256,'Detail Pipeline'!$AA:$AX,7,0)))</f>
        <v/>
      </c>
      <c r="J256" s="176" t="str">
        <f aca="false">IF((VLOOKUP($A256,'Detail Pipeline'!$AA:$AX,8,0))=0,"",(VLOOKUP($A256,'Detail Pipeline'!$AA:$AX,8,0)))</f>
        <v/>
      </c>
      <c r="K256" s="176" t="str">
        <f aca="false">IF((VLOOKUP($A256,'Detail Pipeline'!$AA:$AX,9,0))=0,"",(VLOOKUP($A256,'Detail Pipeline'!$AA:$AX,9,0)))</f>
        <v/>
      </c>
      <c r="L256" s="176" t="str">
        <f aca="false">IF((VLOOKUP($A256,'Detail Pipeline'!$AA:$AX,10,0))=0,"",(VLOOKUP($A256,'Detail Pipeline'!$AA:$AX,10,0)))</f>
        <v/>
      </c>
      <c r="M256" s="176" t="str">
        <f aca="false">IF((VLOOKUP($A256,'Detail Pipeline'!$AA:$AX,11,0))=0,"",(VLOOKUP($A256,'Detail Pipeline'!$AA:$AX,11,0)))</f>
        <v/>
      </c>
      <c r="N256" s="176" t="str">
        <f aca="false">IF((VLOOKUP($A256,'Detail Pipeline'!$AA:$AX,12,0))=0,"",(VLOOKUP($A256,'Detail Pipeline'!$AA:$AX,12,0)))</f>
        <v/>
      </c>
      <c r="O256" s="176" t="str">
        <f aca="false">IF((VLOOKUP($A256,'Detail Pipeline'!$AA:$AX,13,0))=0,"",(VLOOKUP($A256,'Detail Pipeline'!$AA:$AX,13,0)))</f>
        <v/>
      </c>
      <c r="P256" s="176" t="str">
        <f aca="false">IF((VLOOKUP($A256,'Detail Pipeline'!$AA:$AX,14,0))=0,"",(VLOOKUP($A256,'Detail Pipeline'!$AA:$AX,14,0)))</f>
        <v/>
      </c>
      <c r="Q256" s="176" t="str">
        <f aca="false">IF((VLOOKUP($A256,'Detail Pipeline'!$AA:$AX,15,0))=0,"",(VLOOKUP($A256,'Detail Pipeline'!$AA:$AX,15,0)))</f>
        <v/>
      </c>
      <c r="R256" s="176" t="str">
        <f aca="false">IF((VLOOKUP($A256,'Detail Pipeline'!$AA:$AX,16,0))=0,"",(VLOOKUP($A256,'Detail Pipeline'!$AA:$AX,16,0)))</f>
        <v/>
      </c>
      <c r="S256" s="176" t="str">
        <f aca="false">IF((VLOOKUP($A256,Contacts!$AA:$AX,5,0))=0,"",(VLOOKUP($A256,Contacts!$AA:$AX,5,0)))</f>
        <v/>
      </c>
      <c r="T256" s="176" t="str">
        <f aca="false">IF((VLOOKUP($A256,Contacts!$AA:$AX,6,0))=0,"",(VLOOKUP($A256,Contacts!$AA:$AX,6,0)))</f>
        <v/>
      </c>
      <c r="U256" s="176" t="str">
        <f aca="false">IF((VLOOKUP($A256,Contacts!$AA:$AX,7,0))=0,"",(VLOOKUP($A256,Contacts!$AA:$AX,7,0)))</f>
        <v/>
      </c>
      <c r="V256" s="176" t="str">
        <f aca="false">IF((VLOOKUP($A256,Contacts!$AA:$AX,8,0))=0,"",(VLOOKUP($A256,Contacts!$AA:$AX,8,0)))</f>
        <v/>
      </c>
      <c r="W256" s="176" t="str">
        <f aca="false">IF((VLOOKUP($A256,Contacts!$AA:$AX,9,0))=0,"",(VLOOKUP($A256,Contacts!$AA:$AX,9,0)))</f>
        <v/>
      </c>
      <c r="X256" s="176" t="str">
        <f aca="false">IF((VLOOKUP($A256,Contacts!$AA:$AX,10,0))=0,"",(VLOOKUP($A256,Contacts!$AA:$AX,10,0)))</f>
        <v/>
      </c>
      <c r="Y256" s="176" t="str">
        <f aca="false">IF((VLOOKUP($A256,Contacts!$AA:$AX,11,0))=0,"",(VLOOKUP($A256,Contacts!$AA:$AX,11,0)))</f>
        <v/>
      </c>
    </row>
    <row r="257" customFormat="false" ht="12.75" hidden="false" customHeight="false" outlineLevel="0" collapsed="false">
      <c r="A257" s="100" t="s">
        <v>1356</v>
      </c>
      <c r="B257" s="175" t="n">
        <f aca="false">'Detail Pipeline'!$AB$3</f>
        <v>37033.4099255787</v>
      </c>
      <c r="C257" s="175" t="str">
        <f aca="false">$C$244</f>
        <v>JAPAN</v>
      </c>
      <c r="D257" s="176" t="str">
        <f aca="false">IF((VLOOKUP($A257,'Detail Pipeline'!$AA:$AX,2,0))=0,"",(VLOOKUP($A257,'Detail Pipeline'!$AA:$AX,2,0)))</f>
        <v/>
      </c>
      <c r="E257" s="176" t="str">
        <f aca="false">IF((VLOOKUP($A257,'Detail Pipeline'!$AA:$AX,3,0))=0,"",(VLOOKUP($A257,'Detail Pipeline'!$AA:$AX,3,0)))</f>
        <v/>
      </c>
      <c r="F257" s="176" t="str">
        <f aca="false">IF((VLOOKUP($A257,'Detail Pipeline'!$AA:$AX,4,0))=0,"",(VLOOKUP($A257,'Detail Pipeline'!$AA:$AX,4,0)))</f>
        <v/>
      </c>
      <c r="G257" s="176" t="str">
        <f aca="false">IF((VLOOKUP($A257,'Detail Pipeline'!$AA:$AX,5,0))=0,"",(VLOOKUP($A257,'Detail Pipeline'!$AA:$AX,5,0)))</f>
        <v/>
      </c>
      <c r="H257" s="176" t="str">
        <f aca="false">IF((VLOOKUP($A257,'Detail Pipeline'!$AA:$AX,6,0))=0,"",(VLOOKUP($A257,'Detail Pipeline'!$AA:$AX,6,0)))</f>
        <v/>
      </c>
      <c r="I257" s="176" t="str">
        <f aca="false">IF((VLOOKUP($A257,'Detail Pipeline'!$AA:$AX,7,0))=0,"",(VLOOKUP($A257,'Detail Pipeline'!$AA:$AX,7,0)))</f>
        <v/>
      </c>
      <c r="J257" s="176" t="str">
        <f aca="false">IF((VLOOKUP($A257,'Detail Pipeline'!$AA:$AX,8,0))=0,"",(VLOOKUP($A257,'Detail Pipeline'!$AA:$AX,8,0)))</f>
        <v/>
      </c>
      <c r="K257" s="176" t="str">
        <f aca="false">IF((VLOOKUP($A257,'Detail Pipeline'!$AA:$AX,9,0))=0,"",(VLOOKUP($A257,'Detail Pipeline'!$AA:$AX,9,0)))</f>
        <v/>
      </c>
      <c r="L257" s="176" t="str">
        <f aca="false">IF((VLOOKUP($A257,'Detail Pipeline'!$AA:$AX,10,0))=0,"",(VLOOKUP($A257,'Detail Pipeline'!$AA:$AX,10,0)))</f>
        <v/>
      </c>
      <c r="M257" s="176" t="str">
        <f aca="false">IF((VLOOKUP($A257,'Detail Pipeline'!$AA:$AX,11,0))=0,"",(VLOOKUP($A257,'Detail Pipeline'!$AA:$AX,11,0)))</f>
        <v/>
      </c>
      <c r="N257" s="176" t="str">
        <f aca="false">IF((VLOOKUP($A257,'Detail Pipeline'!$AA:$AX,12,0))=0,"",(VLOOKUP($A257,'Detail Pipeline'!$AA:$AX,12,0)))</f>
        <v/>
      </c>
      <c r="O257" s="176" t="str">
        <f aca="false">IF((VLOOKUP($A257,'Detail Pipeline'!$AA:$AX,13,0))=0,"",(VLOOKUP($A257,'Detail Pipeline'!$AA:$AX,13,0)))</f>
        <v/>
      </c>
      <c r="P257" s="176" t="str">
        <f aca="false">IF((VLOOKUP($A257,'Detail Pipeline'!$AA:$AX,14,0))=0,"",(VLOOKUP($A257,'Detail Pipeline'!$AA:$AX,14,0)))</f>
        <v/>
      </c>
      <c r="Q257" s="176" t="str">
        <f aca="false">IF((VLOOKUP($A257,'Detail Pipeline'!$AA:$AX,15,0))=0,"",(VLOOKUP($A257,'Detail Pipeline'!$AA:$AX,15,0)))</f>
        <v/>
      </c>
      <c r="R257" s="176" t="str">
        <f aca="false">IF((VLOOKUP($A257,'Detail Pipeline'!$AA:$AX,16,0))=0,"",(VLOOKUP($A257,'Detail Pipeline'!$AA:$AX,16,0)))</f>
        <v/>
      </c>
      <c r="S257" s="176" t="str">
        <f aca="false">IF((VLOOKUP($A257,Contacts!$AA:$AX,5,0))=0,"",(VLOOKUP($A257,Contacts!$AA:$AX,5,0)))</f>
        <v/>
      </c>
      <c r="T257" s="176" t="str">
        <f aca="false">IF((VLOOKUP($A257,Contacts!$AA:$AX,6,0))=0,"",(VLOOKUP($A257,Contacts!$AA:$AX,6,0)))</f>
        <v/>
      </c>
      <c r="U257" s="176" t="str">
        <f aca="false">IF((VLOOKUP($A257,Contacts!$AA:$AX,7,0))=0,"",(VLOOKUP($A257,Contacts!$AA:$AX,7,0)))</f>
        <v/>
      </c>
      <c r="V257" s="176" t="str">
        <f aca="false">IF((VLOOKUP($A257,Contacts!$AA:$AX,8,0))=0,"",(VLOOKUP($A257,Contacts!$AA:$AX,8,0)))</f>
        <v/>
      </c>
      <c r="W257" s="176" t="str">
        <f aca="false">IF((VLOOKUP($A257,Contacts!$AA:$AX,9,0))=0,"",(VLOOKUP($A257,Contacts!$AA:$AX,9,0)))</f>
        <v/>
      </c>
      <c r="X257" s="176" t="str">
        <f aca="false">IF((VLOOKUP($A257,Contacts!$AA:$AX,10,0))=0,"",(VLOOKUP($A257,Contacts!$AA:$AX,10,0)))</f>
        <v/>
      </c>
      <c r="Y257" s="176" t="str">
        <f aca="false">IF((VLOOKUP($A257,Contacts!$AA:$AX,11,0))=0,"",(VLOOKUP($A257,Contacts!$AA:$AX,11,0)))</f>
        <v/>
      </c>
    </row>
    <row r="258" customFormat="false" ht="12.75" hidden="false" customHeight="false" outlineLevel="0" collapsed="false">
      <c r="A258" s="100" t="s">
        <v>1357</v>
      </c>
      <c r="B258" s="175" t="n">
        <f aca="false">'Detail Pipeline'!$AB$3</f>
        <v>37033.4099255787</v>
      </c>
      <c r="C258" s="175" t="str">
        <f aca="false">$C$244</f>
        <v>JAPAN</v>
      </c>
      <c r="D258" s="176" t="str">
        <f aca="false">IF((VLOOKUP($A258,'Detail Pipeline'!$AA:$AX,2,0))=0,"",(VLOOKUP($A258,'Detail Pipeline'!$AA:$AX,2,0)))</f>
        <v/>
      </c>
      <c r="E258" s="176" t="str">
        <f aca="false">IF((VLOOKUP($A258,'Detail Pipeline'!$AA:$AX,3,0))=0,"",(VLOOKUP($A258,'Detail Pipeline'!$AA:$AX,3,0)))</f>
        <v/>
      </c>
      <c r="F258" s="176" t="str">
        <f aca="false">IF((VLOOKUP($A258,'Detail Pipeline'!$AA:$AX,4,0))=0,"",(VLOOKUP($A258,'Detail Pipeline'!$AA:$AX,4,0)))</f>
        <v/>
      </c>
      <c r="G258" s="176" t="str">
        <f aca="false">IF((VLOOKUP($A258,'Detail Pipeline'!$AA:$AX,5,0))=0,"",(VLOOKUP($A258,'Detail Pipeline'!$AA:$AX,5,0)))</f>
        <v/>
      </c>
      <c r="H258" s="176" t="str">
        <f aca="false">IF((VLOOKUP($A258,'Detail Pipeline'!$AA:$AX,6,0))=0,"",(VLOOKUP($A258,'Detail Pipeline'!$AA:$AX,6,0)))</f>
        <v/>
      </c>
      <c r="I258" s="176" t="str">
        <f aca="false">IF((VLOOKUP($A258,'Detail Pipeline'!$AA:$AX,7,0))=0,"",(VLOOKUP($A258,'Detail Pipeline'!$AA:$AX,7,0)))</f>
        <v/>
      </c>
      <c r="J258" s="176" t="str">
        <f aca="false">IF((VLOOKUP($A258,'Detail Pipeline'!$AA:$AX,8,0))=0,"",(VLOOKUP($A258,'Detail Pipeline'!$AA:$AX,8,0)))</f>
        <v/>
      </c>
      <c r="K258" s="176" t="str">
        <f aca="false">IF((VLOOKUP($A258,'Detail Pipeline'!$AA:$AX,9,0))=0,"",(VLOOKUP($A258,'Detail Pipeline'!$AA:$AX,9,0)))</f>
        <v/>
      </c>
      <c r="L258" s="176" t="str">
        <f aca="false">IF((VLOOKUP($A258,'Detail Pipeline'!$AA:$AX,10,0))=0,"",(VLOOKUP($A258,'Detail Pipeline'!$AA:$AX,10,0)))</f>
        <v/>
      </c>
      <c r="M258" s="176" t="str">
        <f aca="false">IF((VLOOKUP($A258,'Detail Pipeline'!$AA:$AX,11,0))=0,"",(VLOOKUP($A258,'Detail Pipeline'!$AA:$AX,11,0)))</f>
        <v/>
      </c>
      <c r="N258" s="176" t="str">
        <f aca="false">IF((VLOOKUP($A258,'Detail Pipeline'!$AA:$AX,12,0))=0,"",(VLOOKUP($A258,'Detail Pipeline'!$AA:$AX,12,0)))</f>
        <v/>
      </c>
      <c r="O258" s="176" t="str">
        <f aca="false">IF((VLOOKUP($A258,'Detail Pipeline'!$AA:$AX,13,0))=0,"",(VLOOKUP($A258,'Detail Pipeline'!$AA:$AX,13,0)))</f>
        <v/>
      </c>
      <c r="P258" s="176" t="str">
        <f aca="false">IF((VLOOKUP($A258,'Detail Pipeline'!$AA:$AX,14,0))=0,"",(VLOOKUP($A258,'Detail Pipeline'!$AA:$AX,14,0)))</f>
        <v/>
      </c>
      <c r="Q258" s="176" t="str">
        <f aca="false">IF((VLOOKUP($A258,'Detail Pipeline'!$AA:$AX,15,0))=0,"",(VLOOKUP($A258,'Detail Pipeline'!$AA:$AX,15,0)))</f>
        <v/>
      </c>
      <c r="R258" s="176" t="str">
        <f aca="false">IF((VLOOKUP($A258,'Detail Pipeline'!$AA:$AX,16,0))=0,"",(VLOOKUP($A258,'Detail Pipeline'!$AA:$AX,16,0)))</f>
        <v/>
      </c>
      <c r="S258" s="176" t="str">
        <f aca="false">IF((VLOOKUP($A258,Contacts!$AA:$AX,5,0))=0,"",(VLOOKUP($A258,Contacts!$AA:$AX,5,0)))</f>
        <v/>
      </c>
      <c r="T258" s="176" t="str">
        <f aca="false">IF((VLOOKUP($A258,Contacts!$AA:$AX,6,0))=0,"",(VLOOKUP($A258,Contacts!$AA:$AX,6,0)))</f>
        <v/>
      </c>
      <c r="U258" s="176" t="str">
        <f aca="false">IF((VLOOKUP($A258,Contacts!$AA:$AX,7,0))=0,"",(VLOOKUP($A258,Contacts!$AA:$AX,7,0)))</f>
        <v/>
      </c>
      <c r="V258" s="176" t="str">
        <f aca="false">IF((VLOOKUP($A258,Contacts!$AA:$AX,8,0))=0,"",(VLOOKUP($A258,Contacts!$AA:$AX,8,0)))</f>
        <v/>
      </c>
      <c r="W258" s="176" t="str">
        <f aca="false">IF((VLOOKUP($A258,Contacts!$AA:$AX,9,0))=0,"",(VLOOKUP($A258,Contacts!$AA:$AX,9,0)))</f>
        <v/>
      </c>
      <c r="X258" s="176" t="str">
        <f aca="false">IF((VLOOKUP($A258,Contacts!$AA:$AX,10,0))=0,"",(VLOOKUP($A258,Contacts!$AA:$AX,10,0)))</f>
        <v/>
      </c>
      <c r="Y258" s="176" t="str">
        <f aca="false">IF((VLOOKUP($A258,Contacts!$AA:$AX,11,0))=0,"",(VLOOKUP($A258,Contacts!$AA:$AX,11,0)))</f>
        <v/>
      </c>
    </row>
    <row r="259" customFormat="false" ht="12.75" hidden="false" customHeight="false" outlineLevel="0" collapsed="false">
      <c r="A259" s="100" t="s">
        <v>1358</v>
      </c>
      <c r="B259" s="175" t="n">
        <f aca="false">'Detail Pipeline'!$AB$3</f>
        <v>37033.4099255787</v>
      </c>
      <c r="C259" s="175" t="str">
        <f aca="false">$C$244</f>
        <v>JAPAN</v>
      </c>
      <c r="D259" s="176" t="str">
        <f aca="false">IF((VLOOKUP($A259,'Detail Pipeline'!$AA:$AX,2,0))=0,"",(VLOOKUP($A259,'Detail Pipeline'!$AA:$AX,2,0)))</f>
        <v/>
      </c>
      <c r="E259" s="176" t="str">
        <f aca="false">IF((VLOOKUP($A259,'Detail Pipeline'!$AA:$AX,3,0))=0,"",(VLOOKUP($A259,'Detail Pipeline'!$AA:$AX,3,0)))</f>
        <v/>
      </c>
      <c r="F259" s="176" t="str">
        <f aca="false">IF((VLOOKUP($A259,'Detail Pipeline'!$AA:$AX,4,0))=0,"",(VLOOKUP($A259,'Detail Pipeline'!$AA:$AX,4,0)))</f>
        <v/>
      </c>
      <c r="G259" s="176" t="str">
        <f aca="false">IF((VLOOKUP($A259,'Detail Pipeline'!$AA:$AX,5,0))=0,"",(VLOOKUP($A259,'Detail Pipeline'!$AA:$AX,5,0)))</f>
        <v/>
      </c>
      <c r="H259" s="176" t="str">
        <f aca="false">IF((VLOOKUP($A259,'Detail Pipeline'!$AA:$AX,6,0))=0,"",(VLOOKUP($A259,'Detail Pipeline'!$AA:$AX,6,0)))</f>
        <v/>
      </c>
      <c r="I259" s="176" t="str">
        <f aca="false">IF((VLOOKUP($A259,'Detail Pipeline'!$AA:$AX,7,0))=0,"",(VLOOKUP($A259,'Detail Pipeline'!$AA:$AX,7,0)))</f>
        <v/>
      </c>
      <c r="J259" s="176" t="str">
        <f aca="false">IF((VLOOKUP($A259,'Detail Pipeline'!$AA:$AX,8,0))=0,"",(VLOOKUP($A259,'Detail Pipeline'!$AA:$AX,8,0)))</f>
        <v/>
      </c>
      <c r="K259" s="176" t="str">
        <f aca="false">IF((VLOOKUP($A259,'Detail Pipeline'!$AA:$AX,9,0))=0,"",(VLOOKUP($A259,'Detail Pipeline'!$AA:$AX,9,0)))</f>
        <v/>
      </c>
      <c r="L259" s="176" t="str">
        <f aca="false">IF((VLOOKUP($A259,'Detail Pipeline'!$AA:$AX,10,0))=0,"",(VLOOKUP($A259,'Detail Pipeline'!$AA:$AX,10,0)))</f>
        <v/>
      </c>
      <c r="M259" s="176" t="str">
        <f aca="false">IF((VLOOKUP($A259,'Detail Pipeline'!$AA:$AX,11,0))=0,"",(VLOOKUP($A259,'Detail Pipeline'!$AA:$AX,11,0)))</f>
        <v/>
      </c>
      <c r="N259" s="176" t="str">
        <f aca="false">IF((VLOOKUP($A259,'Detail Pipeline'!$AA:$AX,12,0))=0,"",(VLOOKUP($A259,'Detail Pipeline'!$AA:$AX,12,0)))</f>
        <v/>
      </c>
      <c r="O259" s="176" t="str">
        <f aca="false">IF((VLOOKUP($A259,'Detail Pipeline'!$AA:$AX,13,0))=0,"",(VLOOKUP($A259,'Detail Pipeline'!$AA:$AX,13,0)))</f>
        <v/>
      </c>
      <c r="P259" s="176" t="str">
        <f aca="false">IF((VLOOKUP($A259,'Detail Pipeline'!$AA:$AX,14,0))=0,"",(VLOOKUP($A259,'Detail Pipeline'!$AA:$AX,14,0)))</f>
        <v/>
      </c>
      <c r="Q259" s="176" t="str">
        <f aca="false">IF((VLOOKUP($A259,'Detail Pipeline'!$AA:$AX,15,0))=0,"",(VLOOKUP($A259,'Detail Pipeline'!$AA:$AX,15,0)))</f>
        <v/>
      </c>
      <c r="R259" s="176" t="str">
        <f aca="false">IF((VLOOKUP($A259,'Detail Pipeline'!$AA:$AX,16,0))=0,"",(VLOOKUP($A259,'Detail Pipeline'!$AA:$AX,16,0)))</f>
        <v/>
      </c>
      <c r="S259" s="176" t="str">
        <f aca="false">IF((VLOOKUP($A259,Contacts!$AA:$AX,5,0))=0,"",(VLOOKUP($A259,Contacts!$AA:$AX,5,0)))</f>
        <v/>
      </c>
      <c r="T259" s="176" t="str">
        <f aca="false">IF((VLOOKUP($A259,Contacts!$AA:$AX,6,0))=0,"",(VLOOKUP($A259,Contacts!$AA:$AX,6,0)))</f>
        <v/>
      </c>
      <c r="U259" s="176" t="str">
        <f aca="false">IF((VLOOKUP($A259,Contacts!$AA:$AX,7,0))=0,"",(VLOOKUP($A259,Contacts!$AA:$AX,7,0)))</f>
        <v/>
      </c>
      <c r="V259" s="176" t="str">
        <f aca="false">IF((VLOOKUP($A259,Contacts!$AA:$AX,8,0))=0,"",(VLOOKUP($A259,Contacts!$AA:$AX,8,0)))</f>
        <v/>
      </c>
      <c r="W259" s="176" t="str">
        <f aca="false">IF((VLOOKUP($A259,Contacts!$AA:$AX,9,0))=0,"",(VLOOKUP($A259,Contacts!$AA:$AX,9,0)))</f>
        <v/>
      </c>
      <c r="X259" s="176" t="str">
        <f aca="false">IF((VLOOKUP($A259,Contacts!$AA:$AX,10,0))=0,"",(VLOOKUP($A259,Contacts!$AA:$AX,10,0)))</f>
        <v/>
      </c>
      <c r="Y259" s="176" t="str">
        <f aca="false">IF((VLOOKUP($A259,Contacts!$AA:$AX,11,0))=0,"",(VLOOKUP($A259,Contacts!$AA:$AX,11,0)))</f>
        <v/>
      </c>
    </row>
    <row r="260" customFormat="false" ht="12.75" hidden="false" customHeight="false" outlineLevel="0" collapsed="false">
      <c r="A260" s="22" t="s">
        <v>1359</v>
      </c>
      <c r="B260" s="175" t="n">
        <f aca="false">'Detail Pipeline'!$AB$3</f>
        <v>37033.4099255787</v>
      </c>
      <c r="C260" s="175" t="str">
        <f aca="false">$C$244</f>
        <v>JAPAN</v>
      </c>
      <c r="D260" s="176" t="str">
        <f aca="false">IF((VLOOKUP($A260,'Detail Pipeline'!$AA:$AX,2,0))=0,"",(VLOOKUP($A260,'Detail Pipeline'!$AA:$AX,2,0)))</f>
        <v/>
      </c>
      <c r="E260" s="176" t="str">
        <f aca="false">IF((VLOOKUP($A260,'Detail Pipeline'!$AA:$AX,3,0))=0,"",(VLOOKUP($A260,'Detail Pipeline'!$AA:$AX,3,0)))</f>
        <v/>
      </c>
      <c r="F260" s="176" t="str">
        <f aca="false">IF((VLOOKUP($A260,'Detail Pipeline'!$AA:$AX,4,0))=0,"",(VLOOKUP($A260,'Detail Pipeline'!$AA:$AX,4,0)))</f>
        <v/>
      </c>
      <c r="G260" s="176" t="str">
        <f aca="false">IF((VLOOKUP($A260,'Detail Pipeline'!$AA:$AX,5,0))=0,"",(VLOOKUP($A260,'Detail Pipeline'!$AA:$AX,5,0)))</f>
        <v/>
      </c>
      <c r="H260" s="176" t="str">
        <f aca="false">IF((VLOOKUP($A260,'Detail Pipeline'!$AA:$AX,6,0))=0,"",(VLOOKUP($A260,'Detail Pipeline'!$AA:$AX,6,0)))</f>
        <v/>
      </c>
      <c r="I260" s="176" t="str">
        <f aca="false">IF((VLOOKUP($A260,'Detail Pipeline'!$AA:$AX,7,0))=0,"",(VLOOKUP($A260,'Detail Pipeline'!$AA:$AX,7,0)))</f>
        <v/>
      </c>
      <c r="J260" s="176" t="str">
        <f aca="false">IF((VLOOKUP($A260,'Detail Pipeline'!$AA:$AX,8,0))=0,"",(VLOOKUP($A260,'Detail Pipeline'!$AA:$AX,8,0)))</f>
        <v/>
      </c>
      <c r="K260" s="176" t="str">
        <f aca="false">IF((VLOOKUP($A260,'Detail Pipeline'!$AA:$AX,9,0))=0,"",(VLOOKUP($A260,'Detail Pipeline'!$AA:$AX,9,0)))</f>
        <v/>
      </c>
      <c r="L260" s="176" t="str">
        <f aca="false">IF((VLOOKUP($A260,'Detail Pipeline'!$AA:$AX,10,0))=0,"",(VLOOKUP($A260,'Detail Pipeline'!$AA:$AX,10,0)))</f>
        <v/>
      </c>
      <c r="M260" s="176" t="str">
        <f aca="false">IF((VLOOKUP($A260,'Detail Pipeline'!$AA:$AX,11,0))=0,"",(VLOOKUP($A260,'Detail Pipeline'!$AA:$AX,11,0)))</f>
        <v/>
      </c>
      <c r="N260" s="176" t="str">
        <f aca="false">IF((VLOOKUP($A260,'Detail Pipeline'!$AA:$AX,12,0))=0,"",(VLOOKUP($A260,'Detail Pipeline'!$AA:$AX,12,0)))</f>
        <v/>
      </c>
      <c r="O260" s="176" t="str">
        <f aca="false">IF((VLOOKUP($A260,'Detail Pipeline'!$AA:$AX,13,0))=0,"",(VLOOKUP($A260,'Detail Pipeline'!$AA:$AX,13,0)))</f>
        <v/>
      </c>
      <c r="P260" s="176" t="str">
        <f aca="false">IF((VLOOKUP($A260,'Detail Pipeline'!$AA:$AX,14,0))=0,"",(VLOOKUP($A260,'Detail Pipeline'!$AA:$AX,14,0)))</f>
        <v/>
      </c>
      <c r="Q260" s="176" t="str">
        <f aca="false">IF((VLOOKUP($A260,'Detail Pipeline'!$AA:$AX,15,0))=0,"",(VLOOKUP($A260,'Detail Pipeline'!$AA:$AX,15,0)))</f>
        <v/>
      </c>
      <c r="R260" s="176" t="str">
        <f aca="false">IF((VLOOKUP($A260,'Detail Pipeline'!$AA:$AX,16,0))=0,"",(VLOOKUP($A260,'Detail Pipeline'!$AA:$AX,16,0)))</f>
        <v/>
      </c>
      <c r="S260" s="176" t="str">
        <f aca="false">IF((VLOOKUP($A260,Contacts!$AA:$AX,5,0))=0,"",(VLOOKUP($A260,Contacts!$AA:$AX,5,0)))</f>
        <v/>
      </c>
      <c r="T260" s="176" t="str">
        <f aca="false">IF((VLOOKUP($A260,Contacts!$AA:$AX,6,0))=0,"",(VLOOKUP($A260,Contacts!$AA:$AX,6,0)))</f>
        <v/>
      </c>
      <c r="U260" s="176" t="str">
        <f aca="false">IF((VLOOKUP($A260,Contacts!$AA:$AX,7,0))=0,"",(VLOOKUP($A260,Contacts!$AA:$AX,7,0)))</f>
        <v/>
      </c>
      <c r="V260" s="176" t="str">
        <f aca="false">IF((VLOOKUP($A260,Contacts!$AA:$AX,8,0))=0,"",(VLOOKUP($A260,Contacts!$AA:$AX,8,0)))</f>
        <v/>
      </c>
      <c r="W260" s="176" t="str">
        <f aca="false">IF((VLOOKUP($A260,Contacts!$AA:$AX,9,0))=0,"",(VLOOKUP($A260,Contacts!$AA:$AX,9,0)))</f>
        <v/>
      </c>
      <c r="X260" s="176" t="str">
        <f aca="false">IF((VLOOKUP($A260,Contacts!$AA:$AX,10,0))=0,"",(VLOOKUP($A260,Contacts!$AA:$AX,10,0)))</f>
        <v/>
      </c>
      <c r="Y260" s="176" t="str">
        <f aca="false">IF((VLOOKUP($A260,Contacts!$AA:$AX,11,0))=0,"",(VLOOKUP($A260,Contacts!$AA:$AX,11,0)))</f>
        <v/>
      </c>
    </row>
    <row r="261" customFormat="false" ht="12.75" hidden="false" customHeight="false" outlineLevel="0" collapsed="false">
      <c r="A261" s="6" t="s">
        <v>1360</v>
      </c>
      <c r="B261" s="175" t="n">
        <f aca="false">'Detail Pipeline'!$AB$3</f>
        <v>37033.4099255787</v>
      </c>
      <c r="C261" s="175" t="str">
        <f aca="false">$C$244</f>
        <v>JAPAN</v>
      </c>
      <c r="D261" s="176" t="str">
        <f aca="false">IF((VLOOKUP($A261,'Detail Pipeline'!$AA:$AX,2,0))=0,"",(VLOOKUP($A261,'Detail Pipeline'!$AA:$AX,2,0)))</f>
        <v/>
      </c>
      <c r="E261" s="176" t="str">
        <f aca="false">IF((VLOOKUP($A261,'Detail Pipeline'!$AA:$AX,3,0))=0,"",(VLOOKUP($A261,'Detail Pipeline'!$AA:$AX,3,0)))</f>
        <v/>
      </c>
      <c r="F261" s="176" t="str">
        <f aca="false">IF((VLOOKUP($A261,'Detail Pipeline'!$AA:$AX,4,0))=0,"",(VLOOKUP($A261,'Detail Pipeline'!$AA:$AX,4,0)))</f>
        <v/>
      </c>
      <c r="G261" s="176" t="str">
        <f aca="false">IF((VLOOKUP($A261,'Detail Pipeline'!$AA:$AX,5,0))=0,"",(VLOOKUP($A261,'Detail Pipeline'!$AA:$AX,5,0)))</f>
        <v/>
      </c>
      <c r="H261" s="176" t="str">
        <f aca="false">IF((VLOOKUP($A261,'Detail Pipeline'!$AA:$AX,6,0))=0,"",(VLOOKUP($A261,'Detail Pipeline'!$AA:$AX,6,0)))</f>
        <v/>
      </c>
      <c r="I261" s="176" t="str">
        <f aca="false">IF((VLOOKUP($A261,'Detail Pipeline'!$AA:$AX,7,0))=0,"",(VLOOKUP($A261,'Detail Pipeline'!$AA:$AX,7,0)))</f>
        <v/>
      </c>
      <c r="J261" s="176" t="str">
        <f aca="false">IF((VLOOKUP($A261,'Detail Pipeline'!$AA:$AX,8,0))=0,"",(VLOOKUP($A261,'Detail Pipeline'!$AA:$AX,8,0)))</f>
        <v/>
      </c>
      <c r="K261" s="176" t="str">
        <f aca="false">IF((VLOOKUP($A261,'Detail Pipeline'!$AA:$AX,9,0))=0,"",(VLOOKUP($A261,'Detail Pipeline'!$AA:$AX,9,0)))</f>
        <v/>
      </c>
      <c r="L261" s="176" t="str">
        <f aca="false">IF((VLOOKUP($A261,'Detail Pipeline'!$AA:$AX,10,0))=0,"",(VLOOKUP($A261,'Detail Pipeline'!$AA:$AX,10,0)))</f>
        <v/>
      </c>
      <c r="M261" s="176" t="str">
        <f aca="false">IF((VLOOKUP($A261,'Detail Pipeline'!$AA:$AX,11,0))=0,"",(VLOOKUP($A261,'Detail Pipeline'!$AA:$AX,11,0)))</f>
        <v/>
      </c>
      <c r="N261" s="176" t="str">
        <f aca="false">IF((VLOOKUP($A261,'Detail Pipeline'!$AA:$AX,12,0))=0,"",(VLOOKUP($A261,'Detail Pipeline'!$AA:$AX,12,0)))</f>
        <v/>
      </c>
      <c r="O261" s="176" t="str">
        <f aca="false">IF((VLOOKUP($A261,'Detail Pipeline'!$AA:$AX,13,0))=0,"",(VLOOKUP($A261,'Detail Pipeline'!$AA:$AX,13,0)))</f>
        <v/>
      </c>
      <c r="P261" s="176" t="str">
        <f aca="false">IF((VLOOKUP($A261,'Detail Pipeline'!$AA:$AX,14,0))=0,"",(VLOOKUP($A261,'Detail Pipeline'!$AA:$AX,14,0)))</f>
        <v/>
      </c>
      <c r="Q261" s="176" t="str">
        <f aca="false">IF((VLOOKUP($A261,'Detail Pipeline'!$AA:$AX,15,0))=0,"",(VLOOKUP($A261,'Detail Pipeline'!$AA:$AX,15,0)))</f>
        <v/>
      </c>
      <c r="R261" s="176" t="str">
        <f aca="false">IF((VLOOKUP($A261,'Detail Pipeline'!$AA:$AX,16,0))=0,"",(VLOOKUP($A261,'Detail Pipeline'!$AA:$AX,16,0)))</f>
        <v/>
      </c>
      <c r="S261" s="176" t="str">
        <f aca="false">IF((VLOOKUP($A261,Contacts!$AA:$AX,5,0))=0,"",(VLOOKUP($A261,Contacts!$AA:$AX,5,0)))</f>
        <v/>
      </c>
      <c r="T261" s="176" t="str">
        <f aca="false">IF((VLOOKUP($A261,Contacts!$AA:$AX,6,0))=0,"",(VLOOKUP($A261,Contacts!$AA:$AX,6,0)))</f>
        <v/>
      </c>
      <c r="U261" s="176" t="str">
        <f aca="false">IF((VLOOKUP($A261,Contacts!$AA:$AX,7,0))=0,"",(VLOOKUP($A261,Contacts!$AA:$AX,7,0)))</f>
        <v/>
      </c>
      <c r="V261" s="176" t="str">
        <f aca="false">IF((VLOOKUP($A261,Contacts!$AA:$AX,8,0))=0,"",(VLOOKUP($A261,Contacts!$AA:$AX,8,0)))</f>
        <v/>
      </c>
      <c r="W261" s="176" t="str">
        <f aca="false">IF((VLOOKUP($A261,Contacts!$AA:$AX,9,0))=0,"",(VLOOKUP($A261,Contacts!$AA:$AX,9,0)))</f>
        <v/>
      </c>
      <c r="X261" s="176" t="str">
        <f aca="false">IF((VLOOKUP($A261,Contacts!$AA:$AX,10,0))=0,"",(VLOOKUP($A261,Contacts!$AA:$AX,10,0)))</f>
        <v/>
      </c>
      <c r="Y261" s="176" t="str">
        <f aca="false">IF((VLOOKUP($A261,Contacts!$AA:$AX,11,0))=0,"",(VLOOKUP($A261,Contacts!$AA:$AX,11,0)))</f>
        <v/>
      </c>
    </row>
    <row r="262" customFormat="false" ht="12.75" hidden="false" customHeight="false" outlineLevel="0" collapsed="false">
      <c r="A262" s="6" t="s">
        <v>1361</v>
      </c>
      <c r="B262" s="175" t="n">
        <f aca="false">'Detail Pipeline'!$AB$3</f>
        <v>37033.4099255787</v>
      </c>
      <c r="C262" s="175" t="str">
        <f aca="false">$C$244</f>
        <v>JAPAN</v>
      </c>
      <c r="D262" s="176" t="str">
        <f aca="false">IF((VLOOKUP($A262,'Detail Pipeline'!$AA:$AX,2,0))=0,"",(VLOOKUP($A262,'Detail Pipeline'!$AA:$AX,2,0)))</f>
        <v/>
      </c>
      <c r="E262" s="176" t="str">
        <f aca="false">IF((VLOOKUP($A262,'Detail Pipeline'!$AA:$AX,3,0))=0,"",(VLOOKUP($A262,'Detail Pipeline'!$AA:$AX,3,0)))</f>
        <v/>
      </c>
      <c r="F262" s="176" t="str">
        <f aca="false">IF((VLOOKUP($A262,'Detail Pipeline'!$AA:$AX,4,0))=0,"",(VLOOKUP($A262,'Detail Pipeline'!$AA:$AX,4,0)))</f>
        <v/>
      </c>
      <c r="G262" s="176" t="str">
        <f aca="false">IF((VLOOKUP($A262,'Detail Pipeline'!$AA:$AX,5,0))=0,"",(VLOOKUP($A262,'Detail Pipeline'!$AA:$AX,5,0)))</f>
        <v/>
      </c>
      <c r="H262" s="176" t="str">
        <f aca="false">IF((VLOOKUP($A262,'Detail Pipeline'!$AA:$AX,6,0))=0,"",(VLOOKUP($A262,'Detail Pipeline'!$AA:$AX,6,0)))</f>
        <v/>
      </c>
      <c r="I262" s="176" t="str">
        <f aca="false">IF((VLOOKUP($A262,'Detail Pipeline'!$AA:$AX,7,0))=0,"",(VLOOKUP($A262,'Detail Pipeline'!$AA:$AX,7,0)))</f>
        <v/>
      </c>
      <c r="J262" s="176" t="str">
        <f aca="false">IF((VLOOKUP($A262,'Detail Pipeline'!$AA:$AX,8,0))=0,"",(VLOOKUP($A262,'Detail Pipeline'!$AA:$AX,8,0)))</f>
        <v/>
      </c>
      <c r="K262" s="176" t="str">
        <f aca="false">IF((VLOOKUP($A262,'Detail Pipeline'!$AA:$AX,9,0))=0,"",(VLOOKUP($A262,'Detail Pipeline'!$AA:$AX,9,0)))</f>
        <v/>
      </c>
      <c r="L262" s="176" t="str">
        <f aca="false">IF((VLOOKUP($A262,'Detail Pipeline'!$AA:$AX,10,0))=0,"",(VLOOKUP($A262,'Detail Pipeline'!$AA:$AX,10,0)))</f>
        <v/>
      </c>
      <c r="M262" s="176" t="str">
        <f aca="false">IF((VLOOKUP($A262,'Detail Pipeline'!$AA:$AX,11,0))=0,"",(VLOOKUP($A262,'Detail Pipeline'!$AA:$AX,11,0)))</f>
        <v/>
      </c>
      <c r="N262" s="176" t="str">
        <f aca="false">IF((VLOOKUP($A262,'Detail Pipeline'!$AA:$AX,12,0))=0,"",(VLOOKUP($A262,'Detail Pipeline'!$AA:$AX,12,0)))</f>
        <v/>
      </c>
      <c r="O262" s="176" t="str">
        <f aca="false">IF((VLOOKUP($A262,'Detail Pipeline'!$AA:$AX,13,0))=0,"",(VLOOKUP($A262,'Detail Pipeline'!$AA:$AX,13,0)))</f>
        <v/>
      </c>
      <c r="P262" s="176" t="str">
        <f aca="false">IF((VLOOKUP($A262,'Detail Pipeline'!$AA:$AX,14,0))=0,"",(VLOOKUP($A262,'Detail Pipeline'!$AA:$AX,14,0)))</f>
        <v/>
      </c>
      <c r="Q262" s="176" t="str">
        <f aca="false">IF((VLOOKUP($A262,'Detail Pipeline'!$AA:$AX,15,0))=0,"",(VLOOKUP($A262,'Detail Pipeline'!$AA:$AX,15,0)))</f>
        <v/>
      </c>
      <c r="R262" s="176" t="str">
        <f aca="false">IF((VLOOKUP($A262,'Detail Pipeline'!$AA:$AX,16,0))=0,"",(VLOOKUP($A262,'Detail Pipeline'!$AA:$AX,16,0)))</f>
        <v/>
      </c>
      <c r="S262" s="176" t="str">
        <f aca="false">IF((VLOOKUP($A262,Contacts!$AA:$AX,5,0))=0,"",(VLOOKUP($A262,Contacts!$AA:$AX,5,0)))</f>
        <v/>
      </c>
      <c r="T262" s="176" t="str">
        <f aca="false">IF((VLOOKUP($A262,Contacts!$AA:$AX,6,0))=0,"",(VLOOKUP($A262,Contacts!$AA:$AX,6,0)))</f>
        <v/>
      </c>
      <c r="U262" s="176" t="str">
        <f aca="false">IF((VLOOKUP($A262,Contacts!$AA:$AX,7,0))=0,"",(VLOOKUP($A262,Contacts!$AA:$AX,7,0)))</f>
        <v/>
      </c>
      <c r="V262" s="176" t="str">
        <f aca="false">IF((VLOOKUP($A262,Contacts!$AA:$AX,8,0))=0,"",(VLOOKUP($A262,Contacts!$AA:$AX,8,0)))</f>
        <v/>
      </c>
      <c r="W262" s="176" t="str">
        <f aca="false">IF((VLOOKUP($A262,Contacts!$AA:$AX,9,0))=0,"",(VLOOKUP($A262,Contacts!$AA:$AX,9,0)))</f>
        <v/>
      </c>
      <c r="X262" s="176" t="str">
        <f aca="false">IF((VLOOKUP($A262,Contacts!$AA:$AX,10,0))=0,"",(VLOOKUP($A262,Contacts!$AA:$AX,10,0)))</f>
        <v/>
      </c>
      <c r="Y262" s="176" t="str">
        <f aca="false">IF((VLOOKUP($A262,Contacts!$AA:$AX,11,0))=0,"",(VLOOKUP($A262,Contacts!$AA:$AX,11,0)))</f>
        <v/>
      </c>
    </row>
    <row r="263" customFormat="false" ht="12.75" hidden="false" customHeight="false" outlineLevel="0" collapsed="false">
      <c r="A263" s="22" t="s">
        <v>1362</v>
      </c>
      <c r="B263" s="175" t="n">
        <f aca="false">'Detail Pipeline'!$AB$3</f>
        <v>37033.4099255787</v>
      </c>
      <c r="C263" s="175" t="str">
        <f aca="false">$C$244</f>
        <v>JAPAN</v>
      </c>
      <c r="D263" s="176" t="str">
        <f aca="false">IF((VLOOKUP($A263,'Detail Pipeline'!$AA:$AX,2,0))=0,"",(VLOOKUP($A263,'Detail Pipeline'!$AA:$AX,2,0)))</f>
        <v/>
      </c>
      <c r="E263" s="176" t="str">
        <f aca="false">IF((VLOOKUP($A263,'Detail Pipeline'!$AA:$AX,3,0))=0,"",(VLOOKUP($A263,'Detail Pipeline'!$AA:$AX,3,0)))</f>
        <v/>
      </c>
      <c r="F263" s="176" t="str">
        <f aca="false">IF((VLOOKUP($A263,'Detail Pipeline'!$AA:$AX,4,0))=0,"",(VLOOKUP($A263,'Detail Pipeline'!$AA:$AX,4,0)))</f>
        <v/>
      </c>
      <c r="G263" s="176" t="str">
        <f aca="false">IF((VLOOKUP($A263,'Detail Pipeline'!$AA:$AX,5,0))=0,"",(VLOOKUP($A263,'Detail Pipeline'!$AA:$AX,5,0)))</f>
        <v/>
      </c>
      <c r="H263" s="176" t="str">
        <f aca="false">IF((VLOOKUP($A263,'Detail Pipeline'!$AA:$AX,6,0))=0,"",(VLOOKUP($A263,'Detail Pipeline'!$AA:$AX,6,0)))</f>
        <v/>
      </c>
      <c r="I263" s="176" t="str">
        <f aca="false">IF((VLOOKUP($A263,'Detail Pipeline'!$AA:$AX,7,0))=0,"",(VLOOKUP($A263,'Detail Pipeline'!$AA:$AX,7,0)))</f>
        <v/>
      </c>
      <c r="J263" s="176" t="str">
        <f aca="false">IF((VLOOKUP($A263,'Detail Pipeline'!$AA:$AX,8,0))=0,"",(VLOOKUP($A263,'Detail Pipeline'!$AA:$AX,8,0)))</f>
        <v/>
      </c>
      <c r="K263" s="176" t="str">
        <f aca="false">IF((VLOOKUP($A263,'Detail Pipeline'!$AA:$AX,9,0))=0,"",(VLOOKUP($A263,'Detail Pipeline'!$AA:$AX,9,0)))</f>
        <v/>
      </c>
      <c r="L263" s="176" t="str">
        <f aca="false">IF((VLOOKUP($A263,'Detail Pipeline'!$AA:$AX,10,0))=0,"",(VLOOKUP($A263,'Detail Pipeline'!$AA:$AX,10,0)))</f>
        <v/>
      </c>
      <c r="M263" s="176" t="str">
        <f aca="false">IF((VLOOKUP($A263,'Detail Pipeline'!$AA:$AX,11,0))=0,"",(VLOOKUP($A263,'Detail Pipeline'!$AA:$AX,11,0)))</f>
        <v/>
      </c>
      <c r="N263" s="176" t="str">
        <f aca="false">IF((VLOOKUP($A263,'Detail Pipeline'!$AA:$AX,12,0))=0,"",(VLOOKUP($A263,'Detail Pipeline'!$AA:$AX,12,0)))</f>
        <v/>
      </c>
      <c r="O263" s="176" t="str">
        <f aca="false">IF((VLOOKUP($A263,'Detail Pipeline'!$AA:$AX,13,0))=0,"",(VLOOKUP($A263,'Detail Pipeline'!$AA:$AX,13,0)))</f>
        <v/>
      </c>
      <c r="P263" s="176" t="str">
        <f aca="false">IF((VLOOKUP($A263,'Detail Pipeline'!$AA:$AX,14,0))=0,"",(VLOOKUP($A263,'Detail Pipeline'!$AA:$AX,14,0)))</f>
        <v/>
      </c>
      <c r="Q263" s="176" t="str">
        <f aca="false">IF((VLOOKUP($A263,'Detail Pipeline'!$AA:$AX,15,0))=0,"",(VLOOKUP($A263,'Detail Pipeline'!$AA:$AX,15,0)))</f>
        <v/>
      </c>
      <c r="R263" s="176" t="str">
        <f aca="false">IF((VLOOKUP($A263,'Detail Pipeline'!$AA:$AX,16,0))=0,"",(VLOOKUP($A263,'Detail Pipeline'!$AA:$AX,16,0)))</f>
        <v/>
      </c>
      <c r="S263" s="176" t="str">
        <f aca="false">IF((VLOOKUP($A263,Contacts!$AA:$AX,5,0))=0,"",(VLOOKUP($A263,Contacts!$AA:$AX,5,0)))</f>
        <v/>
      </c>
      <c r="T263" s="176" t="str">
        <f aca="false">IF((VLOOKUP($A263,Contacts!$AA:$AX,6,0))=0,"",(VLOOKUP($A263,Contacts!$AA:$AX,6,0)))</f>
        <v/>
      </c>
      <c r="U263" s="176" t="str">
        <f aca="false">IF((VLOOKUP($A263,Contacts!$AA:$AX,7,0))=0,"",(VLOOKUP($A263,Contacts!$AA:$AX,7,0)))</f>
        <v/>
      </c>
      <c r="V263" s="176" t="str">
        <f aca="false">IF((VLOOKUP($A263,Contacts!$AA:$AX,8,0))=0,"",(VLOOKUP($A263,Contacts!$AA:$AX,8,0)))</f>
        <v/>
      </c>
      <c r="W263" s="176" t="str">
        <f aca="false">IF((VLOOKUP($A263,Contacts!$AA:$AX,9,0))=0,"",(VLOOKUP($A263,Contacts!$AA:$AX,9,0)))</f>
        <v/>
      </c>
      <c r="X263" s="176" t="str">
        <f aca="false">IF((VLOOKUP($A263,Contacts!$AA:$AX,10,0))=0,"",(VLOOKUP($A263,Contacts!$AA:$AX,10,0)))</f>
        <v/>
      </c>
      <c r="Y263" s="176" t="str">
        <f aca="false">IF((VLOOKUP($A263,Contacts!$AA:$AX,11,0))=0,"",(VLOOKUP($A263,Contacts!$AA:$AX,11,0)))</f>
        <v/>
      </c>
    </row>
    <row r="264" customFormat="false" ht="12.75" hidden="false" customHeight="false" outlineLevel="0" collapsed="false">
      <c r="A264" s="6" t="s">
        <v>1363</v>
      </c>
      <c r="B264" s="175" t="n">
        <f aca="false">'Detail Pipeline'!$AB$3</f>
        <v>37033.4099255787</v>
      </c>
      <c r="C264" s="175" t="str">
        <f aca="false">$C$244</f>
        <v>JAPAN</v>
      </c>
      <c r="D264" s="176" t="str">
        <f aca="false">IF((VLOOKUP($A264,'Detail Pipeline'!$AA:$AX,2,0))=0,"",(VLOOKUP($A264,'Detail Pipeline'!$AA:$AX,2,0)))</f>
        <v/>
      </c>
      <c r="E264" s="176" t="str">
        <f aca="false">IF((VLOOKUP($A264,'Detail Pipeline'!$AA:$AX,3,0))=0,"",(VLOOKUP($A264,'Detail Pipeline'!$AA:$AX,3,0)))</f>
        <v/>
      </c>
      <c r="F264" s="176" t="str">
        <f aca="false">IF((VLOOKUP($A264,'Detail Pipeline'!$AA:$AX,4,0))=0,"",(VLOOKUP($A264,'Detail Pipeline'!$AA:$AX,4,0)))</f>
        <v/>
      </c>
      <c r="G264" s="176" t="str">
        <f aca="false">IF((VLOOKUP($A264,'Detail Pipeline'!$AA:$AX,5,0))=0,"",(VLOOKUP($A264,'Detail Pipeline'!$AA:$AX,5,0)))</f>
        <v/>
      </c>
      <c r="H264" s="176" t="str">
        <f aca="false">IF((VLOOKUP($A264,'Detail Pipeline'!$AA:$AX,6,0))=0,"",(VLOOKUP($A264,'Detail Pipeline'!$AA:$AX,6,0)))</f>
        <v/>
      </c>
      <c r="I264" s="176" t="str">
        <f aca="false">IF((VLOOKUP($A264,'Detail Pipeline'!$AA:$AX,7,0))=0,"",(VLOOKUP($A264,'Detail Pipeline'!$AA:$AX,7,0)))</f>
        <v/>
      </c>
      <c r="J264" s="176" t="str">
        <f aca="false">IF((VLOOKUP($A264,'Detail Pipeline'!$AA:$AX,8,0))=0,"",(VLOOKUP($A264,'Detail Pipeline'!$AA:$AX,8,0)))</f>
        <v/>
      </c>
      <c r="K264" s="176" t="str">
        <f aca="false">IF((VLOOKUP($A264,'Detail Pipeline'!$AA:$AX,9,0))=0,"",(VLOOKUP($A264,'Detail Pipeline'!$AA:$AX,9,0)))</f>
        <v/>
      </c>
      <c r="L264" s="176" t="str">
        <f aca="false">IF((VLOOKUP($A264,'Detail Pipeline'!$AA:$AX,10,0))=0,"",(VLOOKUP($A264,'Detail Pipeline'!$AA:$AX,10,0)))</f>
        <v/>
      </c>
      <c r="M264" s="176" t="str">
        <f aca="false">IF((VLOOKUP($A264,'Detail Pipeline'!$AA:$AX,11,0))=0,"",(VLOOKUP($A264,'Detail Pipeline'!$AA:$AX,11,0)))</f>
        <v/>
      </c>
      <c r="N264" s="176" t="str">
        <f aca="false">IF((VLOOKUP($A264,'Detail Pipeline'!$AA:$AX,12,0))=0,"",(VLOOKUP($A264,'Detail Pipeline'!$AA:$AX,12,0)))</f>
        <v/>
      </c>
      <c r="O264" s="176" t="str">
        <f aca="false">IF((VLOOKUP($A264,'Detail Pipeline'!$AA:$AX,13,0))=0,"",(VLOOKUP($A264,'Detail Pipeline'!$AA:$AX,13,0)))</f>
        <v/>
      </c>
      <c r="P264" s="176" t="str">
        <f aca="false">IF((VLOOKUP($A264,'Detail Pipeline'!$AA:$AX,14,0))=0,"",(VLOOKUP($A264,'Detail Pipeline'!$AA:$AX,14,0)))</f>
        <v/>
      </c>
      <c r="Q264" s="176" t="str">
        <f aca="false">IF((VLOOKUP($A264,'Detail Pipeline'!$AA:$AX,15,0))=0,"",(VLOOKUP($A264,'Detail Pipeline'!$AA:$AX,15,0)))</f>
        <v/>
      </c>
      <c r="R264" s="176" t="str">
        <f aca="false">IF((VLOOKUP($A264,'Detail Pipeline'!$AA:$AX,16,0))=0,"",(VLOOKUP($A264,'Detail Pipeline'!$AA:$AX,16,0)))</f>
        <v/>
      </c>
      <c r="S264" s="176" t="str">
        <f aca="false">IF((VLOOKUP($A264,Contacts!$AA:$AX,5,0))=0,"",(VLOOKUP($A264,Contacts!$AA:$AX,5,0)))</f>
        <v/>
      </c>
      <c r="T264" s="176" t="str">
        <f aca="false">IF((VLOOKUP($A264,Contacts!$AA:$AX,6,0))=0,"",(VLOOKUP($A264,Contacts!$AA:$AX,6,0)))</f>
        <v/>
      </c>
      <c r="U264" s="176" t="str">
        <f aca="false">IF((VLOOKUP($A264,Contacts!$AA:$AX,7,0))=0,"",(VLOOKUP($A264,Contacts!$AA:$AX,7,0)))</f>
        <v/>
      </c>
      <c r="V264" s="176" t="str">
        <f aca="false">IF((VLOOKUP($A264,Contacts!$AA:$AX,8,0))=0,"",(VLOOKUP($A264,Contacts!$AA:$AX,8,0)))</f>
        <v/>
      </c>
      <c r="W264" s="176" t="str">
        <f aca="false">IF((VLOOKUP($A264,Contacts!$AA:$AX,9,0))=0,"",(VLOOKUP($A264,Contacts!$AA:$AX,9,0)))</f>
        <v/>
      </c>
      <c r="X264" s="176" t="str">
        <f aca="false">IF((VLOOKUP($A264,Contacts!$AA:$AX,10,0))=0,"",(VLOOKUP($A264,Contacts!$AA:$AX,10,0)))</f>
        <v/>
      </c>
      <c r="Y264" s="176" t="str">
        <f aca="false">IF((VLOOKUP($A264,Contacts!$AA:$AX,11,0))=0,"",(VLOOKUP($A264,Contacts!$AA:$AX,11,0)))</f>
        <v/>
      </c>
    </row>
    <row r="265" customFormat="false" ht="12.75" hidden="false" customHeight="false" outlineLevel="0" collapsed="false">
      <c r="A265" s="100" t="s">
        <v>1364</v>
      </c>
      <c r="B265" s="175" t="n">
        <f aca="false">'Detail Pipeline'!$AB$3</f>
        <v>37033.4099255787</v>
      </c>
      <c r="C265" s="175" t="str">
        <f aca="false">$C$244</f>
        <v>JAPAN</v>
      </c>
      <c r="D265" s="176" t="str">
        <f aca="false">IF((VLOOKUP($A265,'Detail Pipeline'!$AA:$AX,2,0))=0,"",(VLOOKUP($A265,'Detail Pipeline'!$AA:$AX,2,0)))</f>
        <v/>
      </c>
      <c r="E265" s="176" t="str">
        <f aca="false">IF((VLOOKUP($A265,'Detail Pipeline'!$AA:$AX,3,0))=0,"",(VLOOKUP($A265,'Detail Pipeline'!$AA:$AX,3,0)))</f>
        <v/>
      </c>
      <c r="F265" s="176" t="str">
        <f aca="false">IF((VLOOKUP($A265,'Detail Pipeline'!$AA:$AX,4,0))=0,"",(VLOOKUP($A265,'Detail Pipeline'!$AA:$AX,4,0)))</f>
        <v/>
      </c>
      <c r="G265" s="176" t="str">
        <f aca="false">IF((VLOOKUP($A265,'Detail Pipeline'!$AA:$AX,5,0))=0,"",(VLOOKUP($A265,'Detail Pipeline'!$AA:$AX,5,0)))</f>
        <v/>
      </c>
      <c r="H265" s="176" t="str">
        <f aca="false">IF((VLOOKUP($A265,'Detail Pipeline'!$AA:$AX,6,0))=0,"",(VLOOKUP($A265,'Detail Pipeline'!$AA:$AX,6,0)))</f>
        <v/>
      </c>
      <c r="I265" s="176" t="str">
        <f aca="false">IF((VLOOKUP($A265,'Detail Pipeline'!$AA:$AX,7,0))=0,"",(VLOOKUP($A265,'Detail Pipeline'!$AA:$AX,7,0)))</f>
        <v/>
      </c>
      <c r="J265" s="176" t="str">
        <f aca="false">IF((VLOOKUP($A265,'Detail Pipeline'!$AA:$AX,8,0))=0,"",(VLOOKUP($A265,'Detail Pipeline'!$AA:$AX,8,0)))</f>
        <v/>
      </c>
      <c r="K265" s="176" t="str">
        <f aca="false">IF((VLOOKUP($A265,'Detail Pipeline'!$AA:$AX,9,0))=0,"",(VLOOKUP($A265,'Detail Pipeline'!$AA:$AX,9,0)))</f>
        <v/>
      </c>
      <c r="L265" s="176" t="str">
        <f aca="false">IF((VLOOKUP($A265,'Detail Pipeline'!$AA:$AX,10,0))=0,"",(VLOOKUP($A265,'Detail Pipeline'!$AA:$AX,10,0)))</f>
        <v/>
      </c>
      <c r="M265" s="176" t="str">
        <f aca="false">IF((VLOOKUP($A265,'Detail Pipeline'!$AA:$AX,11,0))=0,"",(VLOOKUP($A265,'Detail Pipeline'!$AA:$AX,11,0)))</f>
        <v/>
      </c>
      <c r="N265" s="176" t="str">
        <f aca="false">IF((VLOOKUP($A265,'Detail Pipeline'!$AA:$AX,12,0))=0,"",(VLOOKUP($A265,'Detail Pipeline'!$AA:$AX,12,0)))</f>
        <v/>
      </c>
      <c r="O265" s="176" t="str">
        <f aca="false">IF((VLOOKUP($A265,'Detail Pipeline'!$AA:$AX,13,0))=0,"",(VLOOKUP($A265,'Detail Pipeline'!$AA:$AX,13,0)))</f>
        <v/>
      </c>
      <c r="P265" s="176" t="str">
        <f aca="false">IF((VLOOKUP($A265,'Detail Pipeline'!$AA:$AX,14,0))=0,"",(VLOOKUP($A265,'Detail Pipeline'!$AA:$AX,14,0)))</f>
        <v/>
      </c>
      <c r="Q265" s="176" t="str">
        <f aca="false">IF((VLOOKUP($A265,'Detail Pipeline'!$AA:$AX,15,0))=0,"",(VLOOKUP($A265,'Detail Pipeline'!$AA:$AX,15,0)))</f>
        <v/>
      </c>
      <c r="R265" s="176" t="str">
        <f aca="false">IF((VLOOKUP($A265,'Detail Pipeline'!$AA:$AX,16,0))=0,"",(VLOOKUP($A265,'Detail Pipeline'!$AA:$AX,16,0)))</f>
        <v/>
      </c>
      <c r="S265" s="176" t="str">
        <f aca="false">IF((VLOOKUP($A265,Contacts!$AA:$AX,5,0))=0,"",(VLOOKUP($A265,Contacts!$AA:$AX,5,0)))</f>
        <v/>
      </c>
      <c r="T265" s="176" t="str">
        <f aca="false">IF((VLOOKUP($A265,Contacts!$AA:$AX,6,0))=0,"",(VLOOKUP($A265,Contacts!$AA:$AX,6,0)))</f>
        <v/>
      </c>
      <c r="U265" s="176" t="str">
        <f aca="false">IF((VLOOKUP($A265,Contacts!$AA:$AX,7,0))=0,"",(VLOOKUP($A265,Contacts!$AA:$AX,7,0)))</f>
        <v/>
      </c>
      <c r="V265" s="176" t="str">
        <f aca="false">IF((VLOOKUP($A265,Contacts!$AA:$AX,8,0))=0,"",(VLOOKUP($A265,Contacts!$AA:$AX,8,0)))</f>
        <v/>
      </c>
      <c r="W265" s="176" t="str">
        <f aca="false">IF((VLOOKUP($A265,Contacts!$AA:$AX,9,0))=0,"",(VLOOKUP($A265,Contacts!$AA:$AX,9,0)))</f>
        <v/>
      </c>
      <c r="X265" s="176" t="str">
        <f aca="false">IF((VLOOKUP($A265,Contacts!$AA:$AX,10,0))=0,"",(VLOOKUP($A265,Contacts!$AA:$AX,10,0)))</f>
        <v/>
      </c>
      <c r="Y265" s="176" t="str">
        <f aca="false">IF((VLOOKUP($A265,Contacts!$AA:$AX,11,0))=0,"",(VLOOKUP($A265,Contacts!$AA:$AX,11,0)))</f>
        <v/>
      </c>
    </row>
    <row r="266" customFormat="false" ht="12.75" hidden="false" customHeight="false" outlineLevel="0" collapsed="false">
      <c r="A266" s="100" t="s">
        <v>1366</v>
      </c>
      <c r="B266" s="179" t="n">
        <f aca="false">'Detail Pipeline'!$AB$3</f>
        <v>37033.4099255787</v>
      </c>
      <c r="C266" s="180" t="str">
        <f aca="false">IF((VLOOKUP($A266,'Detail Pipeline'!$AA:$AX,2,0))=0,"",(VLOOKUP($A266,'Detail Pipeline'!$AA:$AX,2,0)))</f>
        <v>MIDDLE EAST</v>
      </c>
      <c r="D266" s="6"/>
      <c r="E266" s="176" t="str">
        <f aca="false">IF((VLOOKUP($A266,'Detail Pipeline'!$AA:$AX,3,0))=0,"",(VLOOKUP($A266,'Detail Pipeline'!$AA:$AX,3,0)))</f>
        <v/>
      </c>
      <c r="F266" s="176" t="str">
        <f aca="false">IF((VLOOKUP($A266,'Detail Pipeline'!$AA:$AX,4,0))=0,"",(VLOOKUP($A266,'Detail Pipeline'!$AA:$AX,4,0)))</f>
        <v/>
      </c>
      <c r="G266" s="176" t="str">
        <f aca="false">IF((VLOOKUP($A266,'Detail Pipeline'!$AA:$AX,5,0))=0,"",(VLOOKUP($A266,'Detail Pipeline'!$AA:$AX,5,0)))</f>
        <v/>
      </c>
      <c r="H266" s="176" t="str">
        <f aca="false">IF((VLOOKUP($A266,'Detail Pipeline'!$AA:$AX,6,0))=0,"",(VLOOKUP($A266,'Detail Pipeline'!$AA:$AX,6,0)))</f>
        <v/>
      </c>
      <c r="I266" s="176" t="str">
        <f aca="false">IF((VLOOKUP($A266,'Detail Pipeline'!$AA:$AX,7,0))=0,"",(VLOOKUP($A266,'Detail Pipeline'!$AA:$AX,7,0)))</f>
        <v/>
      </c>
      <c r="J266" s="176" t="str">
        <f aca="false">IF((VLOOKUP($A266,'Detail Pipeline'!$AA:$AX,8,0))=0,"",(VLOOKUP($A266,'Detail Pipeline'!$AA:$AX,8,0)))</f>
        <v/>
      </c>
      <c r="K266" s="176" t="str">
        <f aca="false">IF((VLOOKUP($A266,'Detail Pipeline'!$AA:$AX,9,0))=0,"",(VLOOKUP($A266,'Detail Pipeline'!$AA:$AX,9,0)))</f>
        <v/>
      </c>
      <c r="L266" s="176" t="str">
        <f aca="false">IF((VLOOKUP($A266,'Detail Pipeline'!$AA:$AX,10,0))=0,"",(VLOOKUP($A266,'Detail Pipeline'!$AA:$AX,10,0)))</f>
        <v/>
      </c>
      <c r="M266" s="176" t="str">
        <f aca="false">IF((VLOOKUP($A266,'Detail Pipeline'!$AA:$AX,11,0))=0,"",(VLOOKUP($A266,'Detail Pipeline'!$AA:$AX,11,0)))</f>
        <v/>
      </c>
      <c r="N266" s="176" t="str">
        <f aca="false">IF((VLOOKUP($A266,'Detail Pipeline'!$AA:$AX,12,0))=0,"",(VLOOKUP($A266,'Detail Pipeline'!$AA:$AX,12,0)))</f>
        <v/>
      </c>
      <c r="O266" s="176" t="str">
        <f aca="false">IF((VLOOKUP($A266,'Detail Pipeline'!$AA:$AX,13,0))=0,"",(VLOOKUP($A266,'Detail Pipeline'!$AA:$AX,13,0)))</f>
        <v/>
      </c>
      <c r="P266" s="176" t="str">
        <f aca="false">IF((VLOOKUP($A266,'Detail Pipeline'!$AA:$AX,14,0))=0,"",(VLOOKUP($A266,'Detail Pipeline'!$AA:$AX,14,0)))</f>
        <v/>
      </c>
      <c r="Q266" s="176" t="str">
        <f aca="false">IF((VLOOKUP($A266,'Detail Pipeline'!$AA:$AX,15,0))=0,"",(VLOOKUP($A266,'Detail Pipeline'!$AA:$AX,15,0)))</f>
        <v/>
      </c>
      <c r="R266" s="176" t="str">
        <f aca="false">IF((VLOOKUP($A266,'Detail Pipeline'!$AA:$AX,16,0))=0,"",(VLOOKUP($A266,'Detail Pipeline'!$AA:$AX,16,0)))</f>
        <v/>
      </c>
      <c r="S266" s="176" t="str">
        <f aca="false">IF((VLOOKUP($A266,Contacts!$AA:$AX,5,0))=0,"",(VLOOKUP($A266,Contacts!$AA:$AX,5,0)))</f>
        <v/>
      </c>
      <c r="T266" s="176" t="str">
        <f aca="false">IF((VLOOKUP($A266,Contacts!$AA:$AX,6,0))=0,"",(VLOOKUP($A266,Contacts!$AA:$AX,6,0)))</f>
        <v/>
      </c>
      <c r="U266" s="176" t="str">
        <f aca="false">IF((VLOOKUP($A266,Contacts!$AA:$AX,7,0))=0,"",(VLOOKUP($A266,Contacts!$AA:$AX,7,0)))</f>
        <v/>
      </c>
      <c r="V266" s="176" t="str">
        <f aca="false">IF((VLOOKUP($A266,Contacts!$AA:$AX,8,0))=0,"",(VLOOKUP($A266,Contacts!$AA:$AX,8,0)))</f>
        <v/>
      </c>
      <c r="W266" s="176" t="str">
        <f aca="false">IF((VLOOKUP($A266,Contacts!$AA:$AX,9,0))=0,"",(VLOOKUP($A266,Contacts!$AA:$AX,9,0)))</f>
        <v/>
      </c>
      <c r="X266" s="176" t="str">
        <f aca="false">IF((VLOOKUP($A266,Contacts!$AA:$AX,10,0))=0,"",(VLOOKUP($A266,Contacts!$AA:$AX,10,0)))</f>
        <v/>
      </c>
      <c r="Y266" s="176" t="str">
        <f aca="false">IF((VLOOKUP($A266,Contacts!$AA:$AX,11,0))=0,"",(VLOOKUP($A266,Contacts!$AA:$AX,11,0)))</f>
        <v/>
      </c>
    </row>
    <row r="267" customFormat="false" ht="12.75" hidden="false" customHeight="false" outlineLevel="0" collapsed="false">
      <c r="A267" s="6" t="s">
        <v>1409</v>
      </c>
      <c r="B267" s="175" t="n">
        <f aca="false">'Detail Pipeline'!$AB$3</f>
        <v>37033.4099255787</v>
      </c>
      <c r="C267" s="175" t="str">
        <f aca="false">$C$266</f>
        <v>MIDDLE EAST</v>
      </c>
      <c r="D267" s="176" t="str">
        <f aca="false">IF((VLOOKUP($A267,'Detail Pipeline'!$AA:$AX,2,0))=0,"",(VLOOKUP($A267,'Detail Pipeline'!$AA:$AX,2,0)))</f>
        <v>Dolphin</v>
      </c>
      <c r="E267" s="176" t="str">
        <f aca="false">IF((VLOOKUP($A267,'Detail Pipeline'!$AA:$AX,3,0))=0,"",(VLOOKUP($A267,'Detail Pipeline'!$AA:$AX,3,0)))</f>
        <v/>
      </c>
      <c r="F267" s="176" t="str">
        <f aca="false">IF((VLOOKUP($A267,'Detail Pipeline'!$AA:$AX,4,0))=0,"",(VLOOKUP($A267,'Detail Pipeline'!$AA:$AX,4,0)))</f>
        <v/>
      </c>
      <c r="G267" s="176" t="str">
        <f aca="false">IF((VLOOKUP($A267,'Detail Pipeline'!$AA:$AX,5,0))=0,"",(VLOOKUP($A267,'Detail Pipeline'!$AA:$AX,5,0)))</f>
        <v/>
      </c>
      <c r="H267" s="176" t="str">
        <f aca="false">IF((VLOOKUP($A267,'Detail Pipeline'!$AA:$AX,6,0))=0,"",(VLOOKUP($A267,'Detail Pipeline'!$AA:$AX,6,0)))</f>
        <v/>
      </c>
      <c r="I267" s="176" t="str">
        <f aca="false">IF((VLOOKUP($A267,'Detail Pipeline'!$AA:$AX,7,0))=0,"",(VLOOKUP($A267,'Detail Pipeline'!$AA:$AX,7,0)))</f>
        <v/>
      </c>
      <c r="J267" s="176" t="str">
        <f aca="false">IF((VLOOKUP($A267,'Detail Pipeline'!$AA:$AX,8,0))=0,"",(VLOOKUP($A267,'Detail Pipeline'!$AA:$AX,8,0)))</f>
        <v/>
      </c>
      <c r="K267" s="176" t="str">
        <f aca="false">IF((VLOOKUP($A267,'Detail Pipeline'!$AA:$AX,9,0))=0,"",(VLOOKUP($A267,'Detail Pipeline'!$AA:$AX,9,0)))</f>
        <v/>
      </c>
      <c r="L267" s="176" t="str">
        <f aca="false">IF((VLOOKUP($A267,'Detail Pipeline'!$AA:$AX,10,0))=0,"",(VLOOKUP($A267,'Detail Pipeline'!$AA:$AX,10,0)))</f>
        <v/>
      </c>
      <c r="M267" s="176" t="str">
        <f aca="false">IF((VLOOKUP($A267,'Detail Pipeline'!$AA:$AX,11,0))=0,"",(VLOOKUP($A267,'Detail Pipeline'!$AA:$AX,11,0)))</f>
        <v/>
      </c>
      <c r="N267" s="176" t="str">
        <f aca="false">IF((VLOOKUP($A267,'Detail Pipeline'!$AA:$AX,12,0))=0,"",(VLOOKUP($A267,'Detail Pipeline'!$AA:$AX,12,0)))</f>
        <v/>
      </c>
      <c r="O267" s="176" t="str">
        <f aca="false">IF((VLOOKUP($A267,'Detail Pipeline'!$AA:$AX,13,0))=0,"",(VLOOKUP($A267,'Detail Pipeline'!$AA:$AX,13,0)))</f>
        <v/>
      </c>
      <c r="P267" s="176" t="str">
        <f aca="false">IF((VLOOKUP($A267,'Detail Pipeline'!$AA:$AX,14,0))=0,"",(VLOOKUP($A267,'Detail Pipeline'!$AA:$AX,14,0)))</f>
        <v/>
      </c>
      <c r="Q267" s="176" t="str">
        <f aca="false">IF((VLOOKUP($A267,'Detail Pipeline'!$AA:$AX,15,0))=0,"",(VLOOKUP($A267,'Detail Pipeline'!$AA:$AX,15,0)))</f>
        <v/>
      </c>
      <c r="R267" s="176" t="str">
        <f aca="false">IF((VLOOKUP($A267,'Detail Pipeline'!$AA:$AX,16,0))=0,"",(VLOOKUP($A267,'Detail Pipeline'!$AA:$AX,16,0)))</f>
        <v/>
      </c>
      <c r="S267" s="176" t="str">
        <f aca="false">IF((VLOOKUP($A267,Contacts!$AA:$AX,5,0))=0,"",(VLOOKUP($A267,Contacts!$AA:$AX,5,0)))</f>
        <v/>
      </c>
      <c r="T267" s="176" t="str">
        <f aca="false">IF((VLOOKUP($A267,Contacts!$AA:$AX,6,0))=0,"",(VLOOKUP($A267,Contacts!$AA:$AX,6,0)))</f>
        <v/>
      </c>
      <c r="U267" s="176" t="str">
        <f aca="false">IF((VLOOKUP($A267,Contacts!$AA:$AX,7,0))=0,"",(VLOOKUP($A267,Contacts!$AA:$AX,7,0)))</f>
        <v>Claire Wright</v>
      </c>
      <c r="V267" s="176" t="str">
        <f aca="false">IF((VLOOKUP($A267,Contacts!$AA:$AX,8,0))=0,"",(VLOOKUP($A267,Contacts!$AA:$AX,8,0)))</f>
        <v/>
      </c>
      <c r="W267" s="176" t="str">
        <f aca="false">IF((VLOOKUP($A267,Contacts!$AA:$AX,9,0))=0,"",(VLOOKUP($A267,Contacts!$AA:$AX,9,0)))</f>
        <v/>
      </c>
      <c r="X267" s="176" t="str">
        <f aca="false">IF((VLOOKUP($A267,Contacts!$AA:$AX,10,0))=0,"",(VLOOKUP($A267,Contacts!$AA:$AX,10,0)))</f>
        <v/>
      </c>
      <c r="Y267" s="176" t="str">
        <f aca="false">IF((VLOOKUP($A267,Contacts!$AA:$AX,11,0))=0,"",(VLOOKUP($A267,Contacts!$AA:$AX,11,0)))</f>
        <v/>
      </c>
    </row>
    <row r="268" customFormat="false" ht="12.75" hidden="false" customHeight="false" outlineLevel="0" collapsed="false">
      <c r="A268" s="6" t="s">
        <v>1411</v>
      </c>
      <c r="B268" s="175" t="n">
        <f aca="false">'Detail Pipeline'!$AB$3</f>
        <v>37033.4099255787</v>
      </c>
      <c r="C268" s="175" t="str">
        <f aca="false">$C$266</f>
        <v>MIDDLE EAST</v>
      </c>
      <c r="D268" s="176" t="str">
        <f aca="false">IF((VLOOKUP($A268,'Detail Pipeline'!$AA:$AX,2,0))=0,"",(VLOOKUP($A268,'Detail Pipeline'!$AA:$AX,2,0)))</f>
        <v/>
      </c>
      <c r="E268" s="176" t="str">
        <f aca="false">IF((VLOOKUP($A268,'Detail Pipeline'!$AA:$AX,3,0))=0,"",(VLOOKUP($A268,'Detail Pipeline'!$AA:$AX,3,0)))</f>
        <v/>
      </c>
      <c r="F268" s="176" t="str">
        <f aca="false">IF((VLOOKUP($A268,'Detail Pipeline'!$AA:$AX,4,0))=0,"",(VLOOKUP($A268,'Detail Pipeline'!$AA:$AX,4,0)))</f>
        <v/>
      </c>
      <c r="G268" s="176" t="str">
        <f aca="false">IF((VLOOKUP($A268,'Detail Pipeline'!$AA:$AX,5,0))=0,"",(VLOOKUP($A268,'Detail Pipeline'!$AA:$AX,5,0)))</f>
        <v/>
      </c>
      <c r="H268" s="176" t="str">
        <f aca="false">IF((VLOOKUP($A268,'Detail Pipeline'!$AA:$AX,6,0))=0,"",(VLOOKUP($A268,'Detail Pipeline'!$AA:$AX,6,0)))</f>
        <v/>
      </c>
      <c r="I268" s="176" t="str">
        <f aca="false">IF((VLOOKUP($A268,'Detail Pipeline'!$AA:$AX,7,0))=0,"",(VLOOKUP($A268,'Detail Pipeline'!$AA:$AX,7,0)))</f>
        <v/>
      </c>
      <c r="J268" s="176" t="str">
        <f aca="false">IF((VLOOKUP($A268,'Detail Pipeline'!$AA:$AX,8,0))=0,"",(VLOOKUP($A268,'Detail Pipeline'!$AA:$AX,8,0)))</f>
        <v/>
      </c>
      <c r="K268" s="176" t="str">
        <f aca="false">IF((VLOOKUP($A268,'Detail Pipeline'!$AA:$AX,9,0))=0,"",(VLOOKUP($A268,'Detail Pipeline'!$AA:$AX,9,0)))</f>
        <v/>
      </c>
      <c r="L268" s="176" t="str">
        <f aca="false">IF((VLOOKUP($A268,'Detail Pipeline'!$AA:$AX,10,0))=0,"",(VLOOKUP($A268,'Detail Pipeline'!$AA:$AX,10,0)))</f>
        <v/>
      </c>
      <c r="M268" s="176" t="str">
        <f aca="false">IF((VLOOKUP($A268,'Detail Pipeline'!$AA:$AX,11,0))=0,"",(VLOOKUP($A268,'Detail Pipeline'!$AA:$AX,11,0)))</f>
        <v/>
      </c>
      <c r="N268" s="176" t="str">
        <f aca="false">IF((VLOOKUP($A268,'Detail Pipeline'!$AA:$AX,12,0))=0,"",(VLOOKUP($A268,'Detail Pipeline'!$AA:$AX,12,0)))</f>
        <v/>
      </c>
      <c r="O268" s="176" t="str">
        <f aca="false">IF((VLOOKUP($A268,'Detail Pipeline'!$AA:$AX,13,0))=0,"",(VLOOKUP($A268,'Detail Pipeline'!$AA:$AX,13,0)))</f>
        <v/>
      </c>
      <c r="P268" s="176" t="str">
        <f aca="false">IF((VLOOKUP($A268,'Detail Pipeline'!$AA:$AX,14,0))=0,"",(VLOOKUP($A268,'Detail Pipeline'!$AA:$AX,14,0)))</f>
        <v/>
      </c>
      <c r="Q268" s="176" t="str">
        <f aca="false">IF((VLOOKUP($A268,'Detail Pipeline'!$AA:$AX,15,0))=0,"",(VLOOKUP($A268,'Detail Pipeline'!$AA:$AX,15,0)))</f>
        <v/>
      </c>
      <c r="R268" s="176" t="str">
        <f aca="false">IF((VLOOKUP($A268,'Detail Pipeline'!$AA:$AX,16,0))=0,"",(VLOOKUP($A268,'Detail Pipeline'!$AA:$AX,16,0)))</f>
        <v/>
      </c>
      <c r="S268" s="176" t="str">
        <f aca="false">IF((VLOOKUP($A268,Contacts!$AA:$AX,5,0))=0,"",(VLOOKUP($A268,Contacts!$AA:$AX,5,0)))</f>
        <v/>
      </c>
      <c r="T268" s="176" t="str">
        <f aca="false">IF((VLOOKUP($A268,Contacts!$AA:$AX,6,0))=0,"",(VLOOKUP($A268,Contacts!$AA:$AX,6,0)))</f>
        <v/>
      </c>
      <c r="U268" s="176" t="str">
        <f aca="false">IF((VLOOKUP($A268,Contacts!$AA:$AX,7,0))=0,"",(VLOOKUP($A268,Contacts!$AA:$AX,7,0)))</f>
        <v/>
      </c>
      <c r="V268" s="176" t="str">
        <f aca="false">IF((VLOOKUP($A268,Contacts!$AA:$AX,8,0))=0,"",(VLOOKUP($A268,Contacts!$AA:$AX,8,0)))</f>
        <v/>
      </c>
      <c r="W268" s="176" t="str">
        <f aca="false">IF((VLOOKUP($A268,Contacts!$AA:$AX,9,0))=0,"",(VLOOKUP($A268,Contacts!$AA:$AX,9,0)))</f>
        <v/>
      </c>
      <c r="X268" s="176" t="str">
        <f aca="false">IF((VLOOKUP($A268,Contacts!$AA:$AX,10,0))=0,"",(VLOOKUP($A268,Contacts!$AA:$AX,10,0)))</f>
        <v/>
      </c>
      <c r="Y268" s="176" t="str">
        <f aca="false">IF((VLOOKUP($A268,Contacts!$AA:$AX,11,0))=0,"",(VLOOKUP($A268,Contacts!$AA:$AX,11,0)))</f>
        <v/>
      </c>
    </row>
    <row r="269" customFormat="false" ht="12.75" hidden="false" customHeight="false" outlineLevel="0" collapsed="false">
      <c r="A269" s="6" t="s">
        <v>1412</v>
      </c>
      <c r="B269" s="175" t="n">
        <f aca="false">'Detail Pipeline'!$AB$3</f>
        <v>37033.4099255787</v>
      </c>
      <c r="C269" s="175" t="str">
        <f aca="false">$C$266</f>
        <v>MIDDLE EAST</v>
      </c>
      <c r="D269" s="176" t="str">
        <f aca="false">IF((VLOOKUP($A269,'Detail Pipeline'!$AA:$AX,2,0))=0,"",(VLOOKUP($A269,'Detail Pipeline'!$AA:$AX,2,0)))</f>
        <v/>
      </c>
      <c r="E269" s="176" t="str">
        <f aca="false">IF((VLOOKUP($A269,'Detail Pipeline'!$AA:$AX,3,0))=0,"",(VLOOKUP($A269,'Detail Pipeline'!$AA:$AX,3,0)))</f>
        <v/>
      </c>
      <c r="F269" s="176" t="str">
        <f aca="false">IF((VLOOKUP($A269,'Detail Pipeline'!$AA:$AX,4,0))=0,"",(VLOOKUP($A269,'Detail Pipeline'!$AA:$AX,4,0)))</f>
        <v/>
      </c>
      <c r="G269" s="176" t="str">
        <f aca="false">IF((VLOOKUP($A269,'Detail Pipeline'!$AA:$AX,5,0))=0,"",(VLOOKUP($A269,'Detail Pipeline'!$AA:$AX,5,0)))</f>
        <v/>
      </c>
      <c r="H269" s="176" t="str">
        <f aca="false">IF((VLOOKUP($A269,'Detail Pipeline'!$AA:$AX,6,0))=0,"",(VLOOKUP($A269,'Detail Pipeline'!$AA:$AX,6,0)))</f>
        <v/>
      </c>
      <c r="I269" s="176" t="str">
        <f aca="false">IF((VLOOKUP($A269,'Detail Pipeline'!$AA:$AX,7,0))=0,"",(VLOOKUP($A269,'Detail Pipeline'!$AA:$AX,7,0)))</f>
        <v/>
      </c>
      <c r="J269" s="176" t="str">
        <f aca="false">IF((VLOOKUP($A269,'Detail Pipeline'!$AA:$AX,8,0))=0,"",(VLOOKUP($A269,'Detail Pipeline'!$AA:$AX,8,0)))</f>
        <v/>
      </c>
      <c r="K269" s="176" t="str">
        <f aca="false">IF((VLOOKUP($A269,'Detail Pipeline'!$AA:$AX,9,0))=0,"",(VLOOKUP($A269,'Detail Pipeline'!$AA:$AX,9,0)))</f>
        <v/>
      </c>
      <c r="L269" s="176" t="str">
        <f aca="false">IF((VLOOKUP($A269,'Detail Pipeline'!$AA:$AX,10,0))=0,"",(VLOOKUP($A269,'Detail Pipeline'!$AA:$AX,10,0)))</f>
        <v/>
      </c>
      <c r="M269" s="176" t="str">
        <f aca="false">IF((VLOOKUP($A269,'Detail Pipeline'!$AA:$AX,11,0))=0,"",(VLOOKUP($A269,'Detail Pipeline'!$AA:$AX,11,0)))</f>
        <v/>
      </c>
      <c r="N269" s="176" t="str">
        <f aca="false">IF((VLOOKUP($A269,'Detail Pipeline'!$AA:$AX,12,0))=0,"",(VLOOKUP($A269,'Detail Pipeline'!$AA:$AX,12,0)))</f>
        <v/>
      </c>
      <c r="O269" s="176" t="str">
        <f aca="false">IF((VLOOKUP($A269,'Detail Pipeline'!$AA:$AX,13,0))=0,"",(VLOOKUP($A269,'Detail Pipeline'!$AA:$AX,13,0)))</f>
        <v/>
      </c>
      <c r="P269" s="176" t="str">
        <f aca="false">IF((VLOOKUP($A269,'Detail Pipeline'!$AA:$AX,14,0))=0,"",(VLOOKUP($A269,'Detail Pipeline'!$AA:$AX,14,0)))</f>
        <v/>
      </c>
      <c r="Q269" s="176" t="str">
        <f aca="false">IF((VLOOKUP($A269,'Detail Pipeline'!$AA:$AX,15,0))=0,"",(VLOOKUP($A269,'Detail Pipeline'!$AA:$AX,15,0)))</f>
        <v/>
      </c>
      <c r="R269" s="176" t="str">
        <f aca="false">IF((VLOOKUP($A269,'Detail Pipeline'!$AA:$AX,16,0))=0,"",(VLOOKUP($A269,'Detail Pipeline'!$AA:$AX,16,0)))</f>
        <v/>
      </c>
      <c r="S269" s="176" t="str">
        <f aca="false">IF((VLOOKUP($A269,Contacts!$AA:$AX,5,0))=0,"",(VLOOKUP($A269,Contacts!$AA:$AX,5,0)))</f>
        <v/>
      </c>
      <c r="T269" s="176" t="str">
        <f aca="false">IF((VLOOKUP($A269,Contacts!$AA:$AX,6,0))=0,"",(VLOOKUP($A269,Contacts!$AA:$AX,6,0)))</f>
        <v/>
      </c>
      <c r="U269" s="176" t="str">
        <f aca="false">IF((VLOOKUP($A269,Contacts!$AA:$AX,7,0))=0,"",(VLOOKUP($A269,Contacts!$AA:$AX,7,0)))</f>
        <v/>
      </c>
      <c r="V269" s="176" t="str">
        <f aca="false">IF((VLOOKUP($A269,Contacts!$AA:$AX,8,0))=0,"",(VLOOKUP($A269,Contacts!$AA:$AX,8,0)))</f>
        <v/>
      </c>
      <c r="W269" s="176" t="str">
        <f aca="false">IF((VLOOKUP($A269,Contacts!$AA:$AX,9,0))=0,"",(VLOOKUP($A269,Contacts!$AA:$AX,9,0)))</f>
        <v/>
      </c>
      <c r="X269" s="176" t="str">
        <f aca="false">IF((VLOOKUP($A269,Contacts!$AA:$AX,10,0))=0,"",(VLOOKUP($A269,Contacts!$AA:$AX,10,0)))</f>
        <v/>
      </c>
      <c r="Y269" s="176" t="str">
        <f aca="false">IF((VLOOKUP($A269,Contacts!$AA:$AX,11,0))=0,"",(VLOOKUP($A269,Contacts!$AA:$AX,11,0)))</f>
        <v/>
      </c>
    </row>
    <row r="270" customFormat="false" ht="12.75" hidden="false" customHeight="false" outlineLevel="0" collapsed="false">
      <c r="A270" s="6" t="s">
        <v>1413</v>
      </c>
      <c r="B270" s="175" t="n">
        <f aca="false">'Detail Pipeline'!$AB$3</f>
        <v>37033.4099255787</v>
      </c>
      <c r="C270" s="175" t="str">
        <f aca="false">$C$266</f>
        <v>MIDDLE EAST</v>
      </c>
      <c r="D270" s="176" t="str">
        <f aca="false">IF((VLOOKUP($A270,'Detail Pipeline'!$AA:$AX,2,0))=0,"",(VLOOKUP($A270,'Detail Pipeline'!$AA:$AX,2,0)))</f>
        <v/>
      </c>
      <c r="E270" s="176" t="str">
        <f aca="false">IF((VLOOKUP($A270,'Detail Pipeline'!$AA:$AX,3,0))=0,"",(VLOOKUP($A270,'Detail Pipeline'!$AA:$AX,3,0)))</f>
        <v/>
      </c>
      <c r="F270" s="176" t="str">
        <f aca="false">IF((VLOOKUP($A270,'Detail Pipeline'!$AA:$AX,4,0))=0,"",(VLOOKUP($A270,'Detail Pipeline'!$AA:$AX,4,0)))</f>
        <v/>
      </c>
      <c r="G270" s="176" t="str">
        <f aca="false">IF((VLOOKUP($A270,'Detail Pipeline'!$AA:$AX,5,0))=0,"",(VLOOKUP($A270,'Detail Pipeline'!$AA:$AX,5,0)))</f>
        <v/>
      </c>
      <c r="H270" s="176" t="str">
        <f aca="false">IF((VLOOKUP($A270,'Detail Pipeline'!$AA:$AX,6,0))=0,"",(VLOOKUP($A270,'Detail Pipeline'!$AA:$AX,6,0)))</f>
        <v/>
      </c>
      <c r="I270" s="176" t="str">
        <f aca="false">IF((VLOOKUP($A270,'Detail Pipeline'!$AA:$AX,7,0))=0,"",(VLOOKUP($A270,'Detail Pipeline'!$AA:$AX,7,0)))</f>
        <v/>
      </c>
      <c r="J270" s="176" t="str">
        <f aca="false">IF((VLOOKUP($A270,'Detail Pipeline'!$AA:$AX,8,0))=0,"",(VLOOKUP($A270,'Detail Pipeline'!$AA:$AX,8,0)))</f>
        <v/>
      </c>
      <c r="K270" s="176" t="str">
        <f aca="false">IF((VLOOKUP($A270,'Detail Pipeline'!$AA:$AX,9,0))=0,"",(VLOOKUP($A270,'Detail Pipeline'!$AA:$AX,9,0)))</f>
        <v/>
      </c>
      <c r="L270" s="176" t="str">
        <f aca="false">IF((VLOOKUP($A270,'Detail Pipeline'!$AA:$AX,10,0))=0,"",(VLOOKUP($A270,'Detail Pipeline'!$AA:$AX,10,0)))</f>
        <v/>
      </c>
      <c r="M270" s="176" t="str">
        <f aca="false">IF((VLOOKUP($A270,'Detail Pipeline'!$AA:$AX,11,0))=0,"",(VLOOKUP($A270,'Detail Pipeline'!$AA:$AX,11,0)))</f>
        <v/>
      </c>
      <c r="N270" s="176" t="str">
        <f aca="false">IF((VLOOKUP($A270,'Detail Pipeline'!$AA:$AX,12,0))=0,"",(VLOOKUP($A270,'Detail Pipeline'!$AA:$AX,12,0)))</f>
        <v/>
      </c>
      <c r="O270" s="176" t="str">
        <f aca="false">IF((VLOOKUP($A270,'Detail Pipeline'!$AA:$AX,13,0))=0,"",(VLOOKUP($A270,'Detail Pipeline'!$AA:$AX,13,0)))</f>
        <v/>
      </c>
      <c r="P270" s="176" t="str">
        <f aca="false">IF((VLOOKUP($A270,'Detail Pipeline'!$AA:$AX,14,0))=0,"",(VLOOKUP($A270,'Detail Pipeline'!$AA:$AX,14,0)))</f>
        <v/>
      </c>
      <c r="Q270" s="176" t="str">
        <f aca="false">IF((VLOOKUP($A270,'Detail Pipeline'!$AA:$AX,15,0))=0,"",(VLOOKUP($A270,'Detail Pipeline'!$AA:$AX,15,0)))</f>
        <v/>
      </c>
      <c r="R270" s="176" t="str">
        <f aca="false">IF((VLOOKUP($A270,'Detail Pipeline'!$AA:$AX,16,0))=0,"",(VLOOKUP($A270,'Detail Pipeline'!$AA:$AX,16,0)))</f>
        <v/>
      </c>
      <c r="S270" s="176" t="str">
        <f aca="false">IF((VLOOKUP($A270,Contacts!$AA:$AX,5,0))=0,"",(VLOOKUP($A270,Contacts!$AA:$AX,5,0)))</f>
        <v/>
      </c>
      <c r="T270" s="176" t="str">
        <f aca="false">IF((VLOOKUP($A270,Contacts!$AA:$AX,6,0))=0,"",(VLOOKUP($A270,Contacts!$AA:$AX,6,0)))</f>
        <v/>
      </c>
      <c r="U270" s="176" t="str">
        <f aca="false">IF((VLOOKUP($A270,Contacts!$AA:$AX,7,0))=0,"",(VLOOKUP($A270,Contacts!$AA:$AX,7,0)))</f>
        <v/>
      </c>
      <c r="V270" s="176" t="str">
        <f aca="false">IF((VLOOKUP($A270,Contacts!$AA:$AX,8,0))=0,"",(VLOOKUP($A270,Contacts!$AA:$AX,8,0)))</f>
        <v/>
      </c>
      <c r="W270" s="176" t="str">
        <f aca="false">IF((VLOOKUP($A270,Contacts!$AA:$AX,9,0))=0,"",(VLOOKUP($A270,Contacts!$AA:$AX,9,0)))</f>
        <v/>
      </c>
      <c r="X270" s="176" t="str">
        <f aca="false">IF((VLOOKUP($A270,Contacts!$AA:$AX,10,0))=0,"",(VLOOKUP($A270,Contacts!$AA:$AX,10,0)))</f>
        <v/>
      </c>
      <c r="Y270" s="176" t="str">
        <f aca="false">IF((VLOOKUP($A270,Contacts!$AA:$AX,11,0))=0,"",(VLOOKUP($A270,Contacts!$AA:$AX,11,0)))</f>
        <v/>
      </c>
    </row>
    <row r="271" customFormat="false" ht="12.75" hidden="false" customHeight="false" outlineLevel="0" collapsed="false">
      <c r="A271" s="6" t="s">
        <v>1414</v>
      </c>
      <c r="B271" s="175" t="n">
        <f aca="false">'Detail Pipeline'!$AB$3</f>
        <v>37033.4099255787</v>
      </c>
      <c r="C271" s="175" t="str">
        <f aca="false">$C$266</f>
        <v>MIDDLE EAST</v>
      </c>
      <c r="D271" s="176" t="str">
        <f aca="false">IF((VLOOKUP($A271,'Detail Pipeline'!$AA:$AX,2,0))=0,"",(VLOOKUP($A271,'Detail Pipeline'!$AA:$AX,2,0)))</f>
        <v/>
      </c>
      <c r="E271" s="176" t="str">
        <f aca="false">IF((VLOOKUP($A271,'Detail Pipeline'!$AA:$AX,3,0))=0,"",(VLOOKUP($A271,'Detail Pipeline'!$AA:$AX,3,0)))</f>
        <v/>
      </c>
      <c r="F271" s="176" t="str">
        <f aca="false">IF((VLOOKUP($A271,'Detail Pipeline'!$AA:$AX,4,0))=0,"",(VLOOKUP($A271,'Detail Pipeline'!$AA:$AX,4,0)))</f>
        <v/>
      </c>
      <c r="G271" s="176" t="str">
        <f aca="false">IF((VLOOKUP($A271,'Detail Pipeline'!$AA:$AX,5,0))=0,"",(VLOOKUP($A271,'Detail Pipeline'!$AA:$AX,5,0)))</f>
        <v/>
      </c>
      <c r="H271" s="176" t="str">
        <f aca="false">IF((VLOOKUP($A271,'Detail Pipeline'!$AA:$AX,6,0))=0,"",(VLOOKUP($A271,'Detail Pipeline'!$AA:$AX,6,0)))</f>
        <v/>
      </c>
      <c r="I271" s="176" t="str">
        <f aca="false">IF((VLOOKUP($A271,'Detail Pipeline'!$AA:$AX,7,0))=0,"",(VLOOKUP($A271,'Detail Pipeline'!$AA:$AX,7,0)))</f>
        <v/>
      </c>
      <c r="J271" s="176" t="str">
        <f aca="false">IF((VLOOKUP($A271,'Detail Pipeline'!$AA:$AX,8,0))=0,"",(VLOOKUP($A271,'Detail Pipeline'!$AA:$AX,8,0)))</f>
        <v/>
      </c>
      <c r="K271" s="176" t="str">
        <f aca="false">IF((VLOOKUP($A271,'Detail Pipeline'!$AA:$AX,9,0))=0,"",(VLOOKUP($A271,'Detail Pipeline'!$AA:$AX,9,0)))</f>
        <v/>
      </c>
      <c r="L271" s="176" t="str">
        <f aca="false">IF((VLOOKUP($A271,'Detail Pipeline'!$AA:$AX,10,0))=0,"",(VLOOKUP($A271,'Detail Pipeline'!$AA:$AX,10,0)))</f>
        <v/>
      </c>
      <c r="M271" s="176" t="str">
        <f aca="false">IF((VLOOKUP($A271,'Detail Pipeline'!$AA:$AX,11,0))=0,"",(VLOOKUP($A271,'Detail Pipeline'!$AA:$AX,11,0)))</f>
        <v/>
      </c>
      <c r="N271" s="176" t="str">
        <f aca="false">IF((VLOOKUP($A271,'Detail Pipeline'!$AA:$AX,12,0))=0,"",(VLOOKUP($A271,'Detail Pipeline'!$AA:$AX,12,0)))</f>
        <v/>
      </c>
      <c r="O271" s="176" t="str">
        <f aca="false">IF((VLOOKUP($A271,'Detail Pipeline'!$AA:$AX,13,0))=0,"",(VLOOKUP($A271,'Detail Pipeline'!$AA:$AX,13,0)))</f>
        <v/>
      </c>
      <c r="P271" s="176" t="str">
        <f aca="false">IF((VLOOKUP($A271,'Detail Pipeline'!$AA:$AX,14,0))=0,"",(VLOOKUP($A271,'Detail Pipeline'!$AA:$AX,14,0)))</f>
        <v/>
      </c>
      <c r="Q271" s="176" t="str">
        <f aca="false">IF((VLOOKUP($A271,'Detail Pipeline'!$AA:$AX,15,0))=0,"",(VLOOKUP($A271,'Detail Pipeline'!$AA:$AX,15,0)))</f>
        <v/>
      </c>
      <c r="R271" s="176" t="str">
        <f aca="false">IF((VLOOKUP($A271,'Detail Pipeline'!$AA:$AX,16,0))=0,"",(VLOOKUP($A271,'Detail Pipeline'!$AA:$AX,16,0)))</f>
        <v/>
      </c>
      <c r="S271" s="176" t="str">
        <f aca="false">IF((VLOOKUP($A271,Contacts!$AA:$AX,5,0))=0,"",(VLOOKUP($A271,Contacts!$AA:$AX,5,0)))</f>
        <v/>
      </c>
      <c r="T271" s="176" t="str">
        <f aca="false">IF((VLOOKUP($A271,Contacts!$AA:$AX,6,0))=0,"",(VLOOKUP($A271,Contacts!$AA:$AX,6,0)))</f>
        <v/>
      </c>
      <c r="U271" s="176" t="str">
        <f aca="false">IF((VLOOKUP($A271,Contacts!$AA:$AX,7,0))=0,"",(VLOOKUP($A271,Contacts!$AA:$AX,7,0)))</f>
        <v/>
      </c>
      <c r="V271" s="176" t="str">
        <f aca="false">IF((VLOOKUP($A271,Contacts!$AA:$AX,8,0))=0,"",(VLOOKUP($A271,Contacts!$AA:$AX,8,0)))</f>
        <v/>
      </c>
      <c r="W271" s="176" t="str">
        <f aca="false">IF((VLOOKUP($A271,Contacts!$AA:$AX,9,0))=0,"",(VLOOKUP($A271,Contacts!$AA:$AX,9,0)))</f>
        <v/>
      </c>
      <c r="X271" s="176" t="str">
        <f aca="false">IF((VLOOKUP($A271,Contacts!$AA:$AX,10,0))=0,"",(VLOOKUP($A271,Contacts!$AA:$AX,10,0)))</f>
        <v/>
      </c>
      <c r="Y271" s="176" t="str">
        <f aca="false">IF((VLOOKUP($A271,Contacts!$AA:$AX,11,0))=0,"",(VLOOKUP($A271,Contacts!$AA:$AX,11,0)))</f>
        <v/>
      </c>
    </row>
    <row r="272" customFormat="false" ht="12.75" hidden="false" customHeight="false" outlineLevel="0" collapsed="false">
      <c r="A272" s="6" t="s">
        <v>1415</v>
      </c>
      <c r="B272" s="175" t="n">
        <f aca="false">'Detail Pipeline'!$AB$3</f>
        <v>37033.4099255787</v>
      </c>
      <c r="C272" s="175" t="str">
        <f aca="false">$C$266</f>
        <v>MIDDLE EAST</v>
      </c>
      <c r="D272" s="176" t="str">
        <f aca="false">IF((VLOOKUP($A272,'Detail Pipeline'!$AA:$AX,2,0))=0,"",(VLOOKUP($A272,'Detail Pipeline'!$AA:$AX,2,0)))</f>
        <v/>
      </c>
      <c r="E272" s="176" t="str">
        <f aca="false">IF((VLOOKUP($A272,'Detail Pipeline'!$AA:$AX,3,0))=0,"",(VLOOKUP($A272,'Detail Pipeline'!$AA:$AX,3,0)))</f>
        <v/>
      </c>
      <c r="F272" s="176" t="str">
        <f aca="false">IF((VLOOKUP($A272,'Detail Pipeline'!$AA:$AX,4,0))=0,"",(VLOOKUP($A272,'Detail Pipeline'!$AA:$AX,4,0)))</f>
        <v/>
      </c>
      <c r="G272" s="176" t="str">
        <f aca="false">IF((VLOOKUP($A272,'Detail Pipeline'!$AA:$AX,5,0))=0,"",(VLOOKUP($A272,'Detail Pipeline'!$AA:$AX,5,0)))</f>
        <v/>
      </c>
      <c r="H272" s="176" t="str">
        <f aca="false">IF((VLOOKUP($A272,'Detail Pipeline'!$AA:$AX,6,0))=0,"",(VLOOKUP($A272,'Detail Pipeline'!$AA:$AX,6,0)))</f>
        <v/>
      </c>
      <c r="I272" s="176" t="str">
        <f aca="false">IF((VLOOKUP($A272,'Detail Pipeline'!$AA:$AX,7,0))=0,"",(VLOOKUP($A272,'Detail Pipeline'!$AA:$AX,7,0)))</f>
        <v/>
      </c>
      <c r="J272" s="176" t="str">
        <f aca="false">IF((VLOOKUP($A272,'Detail Pipeline'!$AA:$AX,8,0))=0,"",(VLOOKUP($A272,'Detail Pipeline'!$AA:$AX,8,0)))</f>
        <v/>
      </c>
      <c r="K272" s="176" t="str">
        <f aca="false">IF((VLOOKUP($A272,'Detail Pipeline'!$AA:$AX,9,0))=0,"",(VLOOKUP($A272,'Detail Pipeline'!$AA:$AX,9,0)))</f>
        <v/>
      </c>
      <c r="L272" s="176" t="str">
        <f aca="false">IF((VLOOKUP($A272,'Detail Pipeline'!$AA:$AX,10,0))=0,"",(VLOOKUP($A272,'Detail Pipeline'!$AA:$AX,10,0)))</f>
        <v/>
      </c>
      <c r="M272" s="176" t="str">
        <f aca="false">IF((VLOOKUP($A272,'Detail Pipeline'!$AA:$AX,11,0))=0,"",(VLOOKUP($A272,'Detail Pipeline'!$AA:$AX,11,0)))</f>
        <v/>
      </c>
      <c r="N272" s="176" t="str">
        <f aca="false">IF((VLOOKUP($A272,'Detail Pipeline'!$AA:$AX,12,0))=0,"",(VLOOKUP($A272,'Detail Pipeline'!$AA:$AX,12,0)))</f>
        <v/>
      </c>
      <c r="O272" s="176" t="str">
        <f aca="false">IF((VLOOKUP($A272,'Detail Pipeline'!$AA:$AX,13,0))=0,"",(VLOOKUP($A272,'Detail Pipeline'!$AA:$AX,13,0)))</f>
        <v/>
      </c>
      <c r="P272" s="176" t="str">
        <f aca="false">IF((VLOOKUP($A272,'Detail Pipeline'!$AA:$AX,14,0))=0,"",(VLOOKUP($A272,'Detail Pipeline'!$AA:$AX,14,0)))</f>
        <v/>
      </c>
      <c r="Q272" s="176" t="str">
        <f aca="false">IF((VLOOKUP($A272,'Detail Pipeline'!$AA:$AX,15,0))=0,"",(VLOOKUP($A272,'Detail Pipeline'!$AA:$AX,15,0)))</f>
        <v/>
      </c>
      <c r="R272" s="176" t="str">
        <f aca="false">IF((VLOOKUP($A272,'Detail Pipeline'!$AA:$AX,16,0))=0,"",(VLOOKUP($A272,'Detail Pipeline'!$AA:$AX,16,0)))</f>
        <v/>
      </c>
      <c r="S272" s="176" t="str">
        <f aca="false">IF((VLOOKUP($A272,Contacts!$AA:$AX,5,0))=0,"",(VLOOKUP($A272,Contacts!$AA:$AX,5,0)))</f>
        <v/>
      </c>
      <c r="T272" s="176" t="str">
        <f aca="false">IF((VLOOKUP($A272,Contacts!$AA:$AX,6,0))=0,"",(VLOOKUP($A272,Contacts!$AA:$AX,6,0)))</f>
        <v/>
      </c>
      <c r="U272" s="176" t="str">
        <f aca="false">IF((VLOOKUP($A272,Contacts!$AA:$AX,7,0))=0,"",(VLOOKUP($A272,Contacts!$AA:$AX,7,0)))</f>
        <v/>
      </c>
      <c r="V272" s="176" t="str">
        <f aca="false">IF((VLOOKUP($A272,Contacts!$AA:$AX,8,0))=0,"",(VLOOKUP($A272,Contacts!$AA:$AX,8,0)))</f>
        <v/>
      </c>
      <c r="W272" s="176" t="str">
        <f aca="false">IF((VLOOKUP($A272,Contacts!$AA:$AX,9,0))=0,"",(VLOOKUP($A272,Contacts!$AA:$AX,9,0)))</f>
        <v/>
      </c>
      <c r="X272" s="176" t="str">
        <f aca="false">IF((VLOOKUP($A272,Contacts!$AA:$AX,10,0))=0,"",(VLOOKUP($A272,Contacts!$AA:$AX,10,0)))</f>
        <v/>
      </c>
      <c r="Y272" s="176" t="str">
        <f aca="false">IF((VLOOKUP($A272,Contacts!$AA:$AX,11,0))=0,"",(VLOOKUP($A272,Contacts!$AA:$AX,11,0)))</f>
        <v/>
      </c>
    </row>
    <row r="273" customFormat="false" ht="12.75" hidden="false" customHeight="false" outlineLevel="0" collapsed="false">
      <c r="A273" s="6" t="s">
        <v>1416</v>
      </c>
      <c r="B273" s="175" t="n">
        <f aca="false">'Detail Pipeline'!$AB$3</f>
        <v>37033.4099255787</v>
      </c>
      <c r="C273" s="175" t="str">
        <f aca="false">$C$266</f>
        <v>MIDDLE EAST</v>
      </c>
      <c r="D273" s="176" t="str">
        <f aca="false">IF((VLOOKUP($A273,'Detail Pipeline'!$AA:$AX,2,0))=0,"",(VLOOKUP($A273,'Detail Pipeline'!$AA:$AX,2,0)))</f>
        <v/>
      </c>
      <c r="E273" s="176" t="str">
        <f aca="false">IF((VLOOKUP($A273,'Detail Pipeline'!$AA:$AX,3,0))=0,"",(VLOOKUP($A273,'Detail Pipeline'!$AA:$AX,3,0)))</f>
        <v/>
      </c>
      <c r="F273" s="176" t="str">
        <f aca="false">IF((VLOOKUP($A273,'Detail Pipeline'!$AA:$AX,4,0))=0,"",(VLOOKUP($A273,'Detail Pipeline'!$AA:$AX,4,0)))</f>
        <v/>
      </c>
      <c r="G273" s="176" t="str">
        <f aca="false">IF((VLOOKUP($A273,'Detail Pipeline'!$AA:$AX,5,0))=0,"",(VLOOKUP($A273,'Detail Pipeline'!$AA:$AX,5,0)))</f>
        <v/>
      </c>
      <c r="H273" s="176" t="str">
        <f aca="false">IF((VLOOKUP($A273,'Detail Pipeline'!$AA:$AX,6,0))=0,"",(VLOOKUP($A273,'Detail Pipeline'!$AA:$AX,6,0)))</f>
        <v/>
      </c>
      <c r="I273" s="176" t="str">
        <f aca="false">IF((VLOOKUP($A273,'Detail Pipeline'!$AA:$AX,7,0))=0,"",(VLOOKUP($A273,'Detail Pipeline'!$AA:$AX,7,0)))</f>
        <v/>
      </c>
      <c r="J273" s="176" t="str">
        <f aca="false">IF((VLOOKUP($A273,'Detail Pipeline'!$AA:$AX,8,0))=0,"",(VLOOKUP($A273,'Detail Pipeline'!$AA:$AX,8,0)))</f>
        <v/>
      </c>
      <c r="K273" s="176" t="str">
        <f aca="false">IF((VLOOKUP($A273,'Detail Pipeline'!$AA:$AX,9,0))=0,"",(VLOOKUP($A273,'Detail Pipeline'!$AA:$AX,9,0)))</f>
        <v/>
      </c>
      <c r="L273" s="176" t="str">
        <f aca="false">IF((VLOOKUP($A273,'Detail Pipeline'!$AA:$AX,10,0))=0,"",(VLOOKUP($A273,'Detail Pipeline'!$AA:$AX,10,0)))</f>
        <v/>
      </c>
      <c r="M273" s="176" t="str">
        <f aca="false">IF((VLOOKUP($A273,'Detail Pipeline'!$AA:$AX,11,0))=0,"",(VLOOKUP($A273,'Detail Pipeline'!$AA:$AX,11,0)))</f>
        <v/>
      </c>
      <c r="N273" s="176" t="str">
        <f aca="false">IF((VLOOKUP($A273,'Detail Pipeline'!$AA:$AX,12,0))=0,"",(VLOOKUP($A273,'Detail Pipeline'!$AA:$AX,12,0)))</f>
        <v/>
      </c>
      <c r="O273" s="176" t="str">
        <f aca="false">IF((VLOOKUP($A273,'Detail Pipeline'!$AA:$AX,13,0))=0,"",(VLOOKUP($A273,'Detail Pipeline'!$AA:$AX,13,0)))</f>
        <v/>
      </c>
      <c r="P273" s="176" t="str">
        <f aca="false">IF((VLOOKUP($A273,'Detail Pipeline'!$AA:$AX,14,0))=0,"",(VLOOKUP($A273,'Detail Pipeline'!$AA:$AX,14,0)))</f>
        <v/>
      </c>
      <c r="Q273" s="176" t="str">
        <f aca="false">IF((VLOOKUP($A273,'Detail Pipeline'!$AA:$AX,15,0))=0,"",(VLOOKUP($A273,'Detail Pipeline'!$AA:$AX,15,0)))</f>
        <v/>
      </c>
      <c r="R273" s="176" t="str">
        <f aca="false">IF((VLOOKUP($A273,'Detail Pipeline'!$AA:$AX,16,0))=0,"",(VLOOKUP($A273,'Detail Pipeline'!$AA:$AX,16,0)))</f>
        <v/>
      </c>
      <c r="S273" s="176" t="str">
        <f aca="false">IF((VLOOKUP($A273,Contacts!$AA:$AX,5,0))=0,"",(VLOOKUP($A273,Contacts!$AA:$AX,5,0)))</f>
        <v/>
      </c>
      <c r="T273" s="176" t="str">
        <f aca="false">IF((VLOOKUP($A273,Contacts!$AA:$AX,6,0))=0,"",(VLOOKUP($A273,Contacts!$AA:$AX,6,0)))</f>
        <v/>
      </c>
      <c r="U273" s="176" t="str">
        <f aca="false">IF((VLOOKUP($A273,Contacts!$AA:$AX,7,0))=0,"",(VLOOKUP($A273,Contacts!$AA:$AX,7,0)))</f>
        <v/>
      </c>
      <c r="V273" s="176" t="str">
        <f aca="false">IF((VLOOKUP($A273,Contacts!$AA:$AX,8,0))=0,"",(VLOOKUP($A273,Contacts!$AA:$AX,8,0)))</f>
        <v/>
      </c>
      <c r="W273" s="176" t="str">
        <f aca="false">IF((VLOOKUP($A273,Contacts!$AA:$AX,9,0))=0,"",(VLOOKUP($A273,Contacts!$AA:$AX,9,0)))</f>
        <v/>
      </c>
      <c r="X273" s="176" t="str">
        <f aca="false">IF((VLOOKUP($A273,Contacts!$AA:$AX,10,0))=0,"",(VLOOKUP($A273,Contacts!$AA:$AX,10,0)))</f>
        <v/>
      </c>
      <c r="Y273" s="176" t="str">
        <f aca="false">IF((VLOOKUP($A273,Contacts!$AA:$AX,11,0))=0,"",(VLOOKUP($A273,Contacts!$AA:$AX,11,0)))</f>
        <v/>
      </c>
    </row>
    <row r="274" customFormat="false" ht="12.75" hidden="false" customHeight="false" outlineLevel="0" collapsed="false">
      <c r="A274" s="6" t="s">
        <v>1417</v>
      </c>
      <c r="B274" s="175" t="n">
        <f aca="false">'Detail Pipeline'!$AB$3</f>
        <v>37033.4099255787</v>
      </c>
      <c r="C274" s="175" t="str">
        <f aca="false">$C$266</f>
        <v>MIDDLE EAST</v>
      </c>
      <c r="D274" s="176" t="str">
        <f aca="false">IF((VLOOKUP($A274,'Detail Pipeline'!$AA:$AX,2,0))=0,"",(VLOOKUP($A274,'Detail Pipeline'!$AA:$AX,2,0)))</f>
        <v/>
      </c>
      <c r="E274" s="176" t="str">
        <f aca="false">IF((VLOOKUP($A274,'Detail Pipeline'!$AA:$AX,3,0))=0,"",(VLOOKUP($A274,'Detail Pipeline'!$AA:$AX,3,0)))</f>
        <v/>
      </c>
      <c r="F274" s="176" t="str">
        <f aca="false">IF((VLOOKUP($A274,'Detail Pipeline'!$AA:$AX,4,0))=0,"",(VLOOKUP($A274,'Detail Pipeline'!$AA:$AX,4,0)))</f>
        <v/>
      </c>
      <c r="G274" s="176" t="str">
        <f aca="false">IF((VLOOKUP($A274,'Detail Pipeline'!$AA:$AX,5,0))=0,"",(VLOOKUP($A274,'Detail Pipeline'!$AA:$AX,5,0)))</f>
        <v/>
      </c>
      <c r="H274" s="176" t="str">
        <f aca="false">IF((VLOOKUP($A274,'Detail Pipeline'!$AA:$AX,6,0))=0,"",(VLOOKUP($A274,'Detail Pipeline'!$AA:$AX,6,0)))</f>
        <v/>
      </c>
      <c r="I274" s="176" t="str">
        <f aca="false">IF((VLOOKUP($A274,'Detail Pipeline'!$AA:$AX,7,0))=0,"",(VLOOKUP($A274,'Detail Pipeline'!$AA:$AX,7,0)))</f>
        <v/>
      </c>
      <c r="J274" s="176" t="str">
        <f aca="false">IF((VLOOKUP($A274,'Detail Pipeline'!$AA:$AX,8,0))=0,"",(VLOOKUP($A274,'Detail Pipeline'!$AA:$AX,8,0)))</f>
        <v/>
      </c>
      <c r="K274" s="176" t="str">
        <f aca="false">IF((VLOOKUP($A274,'Detail Pipeline'!$AA:$AX,9,0))=0,"",(VLOOKUP($A274,'Detail Pipeline'!$AA:$AX,9,0)))</f>
        <v/>
      </c>
      <c r="L274" s="176" t="str">
        <f aca="false">IF((VLOOKUP($A274,'Detail Pipeline'!$AA:$AX,10,0))=0,"",(VLOOKUP($A274,'Detail Pipeline'!$AA:$AX,10,0)))</f>
        <v/>
      </c>
      <c r="M274" s="176" t="str">
        <f aca="false">IF((VLOOKUP($A274,'Detail Pipeline'!$AA:$AX,11,0))=0,"",(VLOOKUP($A274,'Detail Pipeline'!$AA:$AX,11,0)))</f>
        <v/>
      </c>
      <c r="N274" s="176" t="str">
        <f aca="false">IF((VLOOKUP($A274,'Detail Pipeline'!$AA:$AX,12,0))=0,"",(VLOOKUP($A274,'Detail Pipeline'!$AA:$AX,12,0)))</f>
        <v/>
      </c>
      <c r="O274" s="176" t="str">
        <f aca="false">IF((VLOOKUP($A274,'Detail Pipeline'!$AA:$AX,13,0))=0,"",(VLOOKUP($A274,'Detail Pipeline'!$AA:$AX,13,0)))</f>
        <v/>
      </c>
      <c r="P274" s="176" t="str">
        <f aca="false">IF((VLOOKUP($A274,'Detail Pipeline'!$AA:$AX,14,0))=0,"",(VLOOKUP($A274,'Detail Pipeline'!$AA:$AX,14,0)))</f>
        <v/>
      </c>
      <c r="Q274" s="176" t="str">
        <f aca="false">IF((VLOOKUP($A274,'Detail Pipeline'!$AA:$AX,15,0))=0,"",(VLOOKUP($A274,'Detail Pipeline'!$AA:$AX,15,0)))</f>
        <v/>
      </c>
      <c r="R274" s="176" t="str">
        <f aca="false">IF((VLOOKUP($A274,'Detail Pipeline'!$AA:$AX,16,0))=0,"",(VLOOKUP($A274,'Detail Pipeline'!$AA:$AX,16,0)))</f>
        <v/>
      </c>
      <c r="S274" s="176" t="str">
        <f aca="false">IF((VLOOKUP($A274,Contacts!$AA:$AX,5,0))=0,"",(VLOOKUP($A274,Contacts!$AA:$AX,5,0)))</f>
        <v/>
      </c>
      <c r="T274" s="176" t="str">
        <f aca="false">IF((VLOOKUP($A274,Contacts!$AA:$AX,6,0))=0,"",(VLOOKUP($A274,Contacts!$AA:$AX,6,0)))</f>
        <v/>
      </c>
      <c r="U274" s="176" t="str">
        <f aca="false">IF((VLOOKUP($A274,Contacts!$AA:$AX,7,0))=0,"",(VLOOKUP($A274,Contacts!$AA:$AX,7,0)))</f>
        <v/>
      </c>
      <c r="V274" s="176" t="str">
        <f aca="false">IF((VLOOKUP($A274,Contacts!$AA:$AX,8,0))=0,"",(VLOOKUP($A274,Contacts!$AA:$AX,8,0)))</f>
        <v/>
      </c>
      <c r="W274" s="176" t="str">
        <f aca="false">IF((VLOOKUP($A274,Contacts!$AA:$AX,9,0))=0,"",(VLOOKUP($A274,Contacts!$AA:$AX,9,0)))</f>
        <v/>
      </c>
      <c r="X274" s="176" t="str">
        <f aca="false">IF((VLOOKUP($A274,Contacts!$AA:$AX,10,0))=0,"",(VLOOKUP($A274,Contacts!$AA:$AX,10,0)))</f>
        <v/>
      </c>
      <c r="Y274" s="176" t="str">
        <f aca="false">IF((VLOOKUP($A274,Contacts!$AA:$AX,11,0))=0,"",(VLOOKUP($A274,Contacts!$AA:$AX,11,0)))</f>
        <v/>
      </c>
    </row>
    <row r="275" customFormat="false" ht="12.75" hidden="false" customHeight="false" outlineLevel="0" collapsed="false">
      <c r="A275" s="6" t="s">
        <v>1418</v>
      </c>
      <c r="B275" s="175" t="n">
        <f aca="false">'Detail Pipeline'!$AB$3</f>
        <v>37033.4099255787</v>
      </c>
      <c r="C275" s="175" t="str">
        <f aca="false">$C$266</f>
        <v>MIDDLE EAST</v>
      </c>
      <c r="D275" s="176" t="str">
        <f aca="false">IF((VLOOKUP($A275,'Detail Pipeline'!$AA:$AX,2,0))=0,"",(VLOOKUP($A275,'Detail Pipeline'!$AA:$AX,2,0)))</f>
        <v/>
      </c>
      <c r="E275" s="176" t="str">
        <f aca="false">IF((VLOOKUP($A275,'Detail Pipeline'!$AA:$AX,3,0))=0,"",(VLOOKUP($A275,'Detail Pipeline'!$AA:$AX,3,0)))</f>
        <v/>
      </c>
      <c r="F275" s="176" t="str">
        <f aca="false">IF((VLOOKUP($A275,'Detail Pipeline'!$AA:$AX,4,0))=0,"",(VLOOKUP($A275,'Detail Pipeline'!$AA:$AX,4,0)))</f>
        <v/>
      </c>
      <c r="G275" s="176" t="str">
        <f aca="false">IF((VLOOKUP($A275,'Detail Pipeline'!$AA:$AX,5,0))=0,"",(VLOOKUP($A275,'Detail Pipeline'!$AA:$AX,5,0)))</f>
        <v/>
      </c>
      <c r="H275" s="176" t="str">
        <f aca="false">IF((VLOOKUP($A275,'Detail Pipeline'!$AA:$AX,6,0))=0,"",(VLOOKUP($A275,'Detail Pipeline'!$AA:$AX,6,0)))</f>
        <v/>
      </c>
      <c r="I275" s="176" t="str">
        <f aca="false">IF((VLOOKUP($A275,'Detail Pipeline'!$AA:$AX,7,0))=0,"",(VLOOKUP($A275,'Detail Pipeline'!$AA:$AX,7,0)))</f>
        <v/>
      </c>
      <c r="J275" s="176" t="str">
        <f aca="false">IF((VLOOKUP($A275,'Detail Pipeline'!$AA:$AX,8,0))=0,"",(VLOOKUP($A275,'Detail Pipeline'!$AA:$AX,8,0)))</f>
        <v/>
      </c>
      <c r="K275" s="176" t="str">
        <f aca="false">IF((VLOOKUP($A275,'Detail Pipeline'!$AA:$AX,9,0))=0,"",(VLOOKUP($A275,'Detail Pipeline'!$AA:$AX,9,0)))</f>
        <v/>
      </c>
      <c r="L275" s="176" t="str">
        <f aca="false">IF((VLOOKUP($A275,'Detail Pipeline'!$AA:$AX,10,0))=0,"",(VLOOKUP($A275,'Detail Pipeline'!$AA:$AX,10,0)))</f>
        <v/>
      </c>
      <c r="M275" s="176" t="str">
        <f aca="false">IF((VLOOKUP($A275,'Detail Pipeline'!$AA:$AX,11,0))=0,"",(VLOOKUP($A275,'Detail Pipeline'!$AA:$AX,11,0)))</f>
        <v/>
      </c>
      <c r="N275" s="176" t="str">
        <f aca="false">IF((VLOOKUP($A275,'Detail Pipeline'!$AA:$AX,12,0))=0,"",(VLOOKUP($A275,'Detail Pipeline'!$AA:$AX,12,0)))</f>
        <v/>
      </c>
      <c r="O275" s="176" t="str">
        <f aca="false">IF((VLOOKUP($A275,'Detail Pipeline'!$AA:$AX,13,0))=0,"",(VLOOKUP($A275,'Detail Pipeline'!$AA:$AX,13,0)))</f>
        <v/>
      </c>
      <c r="P275" s="176" t="str">
        <f aca="false">IF((VLOOKUP($A275,'Detail Pipeline'!$AA:$AX,14,0))=0,"",(VLOOKUP($A275,'Detail Pipeline'!$AA:$AX,14,0)))</f>
        <v/>
      </c>
      <c r="Q275" s="176" t="str">
        <f aca="false">IF((VLOOKUP($A275,'Detail Pipeline'!$AA:$AX,15,0))=0,"",(VLOOKUP($A275,'Detail Pipeline'!$AA:$AX,15,0)))</f>
        <v/>
      </c>
      <c r="R275" s="176" t="str">
        <f aca="false">IF((VLOOKUP($A275,'Detail Pipeline'!$AA:$AX,16,0))=0,"",(VLOOKUP($A275,'Detail Pipeline'!$AA:$AX,16,0)))</f>
        <v/>
      </c>
      <c r="S275" s="176" t="str">
        <f aca="false">IF((VLOOKUP($A275,Contacts!$AA:$AX,5,0))=0,"",(VLOOKUP($A275,Contacts!$AA:$AX,5,0)))</f>
        <v/>
      </c>
      <c r="T275" s="176" t="str">
        <f aca="false">IF((VLOOKUP($A275,Contacts!$AA:$AX,6,0))=0,"",(VLOOKUP($A275,Contacts!$AA:$AX,6,0)))</f>
        <v/>
      </c>
      <c r="U275" s="176" t="str">
        <f aca="false">IF((VLOOKUP($A275,Contacts!$AA:$AX,7,0))=0,"",(VLOOKUP($A275,Contacts!$AA:$AX,7,0)))</f>
        <v/>
      </c>
      <c r="V275" s="176" t="str">
        <f aca="false">IF((VLOOKUP($A275,Contacts!$AA:$AX,8,0))=0,"",(VLOOKUP($A275,Contacts!$AA:$AX,8,0)))</f>
        <v/>
      </c>
      <c r="W275" s="176" t="str">
        <f aca="false">IF((VLOOKUP($A275,Contacts!$AA:$AX,9,0))=0,"",(VLOOKUP($A275,Contacts!$AA:$AX,9,0)))</f>
        <v/>
      </c>
      <c r="X275" s="176" t="str">
        <f aca="false">IF((VLOOKUP($A275,Contacts!$AA:$AX,10,0))=0,"",(VLOOKUP($A275,Contacts!$AA:$AX,10,0)))</f>
        <v/>
      </c>
      <c r="Y275" s="176" t="str">
        <f aca="false">IF((VLOOKUP($A275,Contacts!$AA:$AX,11,0))=0,"",(VLOOKUP($A275,Contacts!$AA:$AX,11,0)))</f>
        <v/>
      </c>
    </row>
    <row r="276" customFormat="false" ht="12.75" hidden="false" customHeight="false" outlineLevel="0" collapsed="false">
      <c r="A276" s="6" t="s">
        <v>1419</v>
      </c>
      <c r="B276" s="175" t="n">
        <f aca="false">'Detail Pipeline'!$AB$3</f>
        <v>37033.4099255787</v>
      </c>
      <c r="C276" s="175" t="str">
        <f aca="false">$C$266</f>
        <v>MIDDLE EAST</v>
      </c>
      <c r="D276" s="176" t="str">
        <f aca="false">IF((VLOOKUP($A276,'Detail Pipeline'!$AA:$AX,2,0))=0,"",(VLOOKUP($A276,'Detail Pipeline'!$AA:$AX,2,0)))</f>
        <v/>
      </c>
      <c r="E276" s="176" t="str">
        <f aca="false">IF((VLOOKUP($A276,'Detail Pipeline'!$AA:$AX,3,0))=0,"",(VLOOKUP($A276,'Detail Pipeline'!$AA:$AX,3,0)))</f>
        <v/>
      </c>
      <c r="F276" s="176" t="str">
        <f aca="false">IF((VLOOKUP($A276,'Detail Pipeline'!$AA:$AX,4,0))=0,"",(VLOOKUP($A276,'Detail Pipeline'!$AA:$AX,4,0)))</f>
        <v/>
      </c>
      <c r="G276" s="176" t="str">
        <f aca="false">IF((VLOOKUP($A276,'Detail Pipeline'!$AA:$AX,5,0))=0,"",(VLOOKUP($A276,'Detail Pipeline'!$AA:$AX,5,0)))</f>
        <v/>
      </c>
      <c r="H276" s="176" t="str">
        <f aca="false">IF((VLOOKUP($A276,'Detail Pipeline'!$AA:$AX,6,0))=0,"",(VLOOKUP($A276,'Detail Pipeline'!$AA:$AX,6,0)))</f>
        <v/>
      </c>
      <c r="I276" s="176" t="str">
        <f aca="false">IF((VLOOKUP($A276,'Detail Pipeline'!$AA:$AX,7,0))=0,"",(VLOOKUP($A276,'Detail Pipeline'!$AA:$AX,7,0)))</f>
        <v/>
      </c>
      <c r="J276" s="176" t="str">
        <f aca="false">IF((VLOOKUP($A276,'Detail Pipeline'!$AA:$AX,8,0))=0,"",(VLOOKUP($A276,'Detail Pipeline'!$AA:$AX,8,0)))</f>
        <v/>
      </c>
      <c r="K276" s="176" t="str">
        <f aca="false">IF((VLOOKUP($A276,'Detail Pipeline'!$AA:$AX,9,0))=0,"",(VLOOKUP($A276,'Detail Pipeline'!$AA:$AX,9,0)))</f>
        <v/>
      </c>
      <c r="L276" s="176" t="str">
        <f aca="false">IF((VLOOKUP($A276,'Detail Pipeline'!$AA:$AX,10,0))=0,"",(VLOOKUP($A276,'Detail Pipeline'!$AA:$AX,10,0)))</f>
        <v/>
      </c>
      <c r="M276" s="176" t="str">
        <f aca="false">IF((VLOOKUP($A276,'Detail Pipeline'!$AA:$AX,11,0))=0,"",(VLOOKUP($A276,'Detail Pipeline'!$AA:$AX,11,0)))</f>
        <v/>
      </c>
      <c r="N276" s="176" t="str">
        <f aca="false">IF((VLOOKUP($A276,'Detail Pipeline'!$AA:$AX,12,0))=0,"",(VLOOKUP($A276,'Detail Pipeline'!$AA:$AX,12,0)))</f>
        <v/>
      </c>
      <c r="O276" s="176" t="str">
        <f aca="false">IF((VLOOKUP($A276,'Detail Pipeline'!$AA:$AX,13,0))=0,"",(VLOOKUP($A276,'Detail Pipeline'!$AA:$AX,13,0)))</f>
        <v/>
      </c>
      <c r="P276" s="176" t="str">
        <f aca="false">IF((VLOOKUP($A276,'Detail Pipeline'!$AA:$AX,14,0))=0,"",(VLOOKUP($A276,'Detail Pipeline'!$AA:$AX,14,0)))</f>
        <v/>
      </c>
      <c r="Q276" s="176" t="str">
        <f aca="false">IF((VLOOKUP($A276,'Detail Pipeline'!$AA:$AX,15,0))=0,"",(VLOOKUP($A276,'Detail Pipeline'!$AA:$AX,15,0)))</f>
        <v/>
      </c>
      <c r="R276" s="176" t="str">
        <f aca="false">IF((VLOOKUP($A276,'Detail Pipeline'!$AA:$AX,16,0))=0,"",(VLOOKUP($A276,'Detail Pipeline'!$AA:$AX,16,0)))</f>
        <v/>
      </c>
      <c r="S276" s="176" t="str">
        <f aca="false">IF((VLOOKUP($A276,Contacts!$AA:$AX,5,0))=0,"",(VLOOKUP($A276,Contacts!$AA:$AX,5,0)))</f>
        <v/>
      </c>
      <c r="T276" s="176" t="str">
        <f aca="false">IF((VLOOKUP($A276,Contacts!$AA:$AX,6,0))=0,"",(VLOOKUP($A276,Contacts!$AA:$AX,6,0)))</f>
        <v/>
      </c>
      <c r="U276" s="176" t="str">
        <f aca="false">IF((VLOOKUP($A276,Contacts!$AA:$AX,7,0))=0,"",(VLOOKUP($A276,Contacts!$AA:$AX,7,0)))</f>
        <v/>
      </c>
      <c r="V276" s="176" t="str">
        <f aca="false">IF((VLOOKUP($A276,Contacts!$AA:$AX,8,0))=0,"",(VLOOKUP($A276,Contacts!$AA:$AX,8,0)))</f>
        <v/>
      </c>
      <c r="W276" s="176" t="str">
        <f aca="false">IF((VLOOKUP($A276,Contacts!$AA:$AX,9,0))=0,"",(VLOOKUP($A276,Contacts!$AA:$AX,9,0)))</f>
        <v/>
      </c>
      <c r="X276" s="176" t="str">
        <f aca="false">IF((VLOOKUP($A276,Contacts!$AA:$AX,10,0))=0,"",(VLOOKUP($A276,Contacts!$AA:$AX,10,0)))</f>
        <v/>
      </c>
      <c r="Y276" s="176" t="str">
        <f aca="false">IF((VLOOKUP($A276,Contacts!$AA:$AX,11,0))=0,"",(VLOOKUP($A276,Contacts!$AA:$AX,11,0)))</f>
        <v/>
      </c>
    </row>
    <row r="277" customFormat="false" ht="12.75" hidden="false" customHeight="false" outlineLevel="0" collapsed="false">
      <c r="A277" s="6" t="s">
        <v>1420</v>
      </c>
      <c r="B277" s="175" t="n">
        <f aca="false">'Detail Pipeline'!$AB$3</f>
        <v>37033.4099255787</v>
      </c>
      <c r="C277" s="175" t="str">
        <f aca="false">$C$266</f>
        <v>MIDDLE EAST</v>
      </c>
      <c r="D277" s="176" t="str">
        <f aca="false">IF((VLOOKUP($A277,'Detail Pipeline'!$AA:$AX,2,0))=0,"",(VLOOKUP($A277,'Detail Pipeline'!$AA:$AX,2,0)))</f>
        <v/>
      </c>
      <c r="E277" s="176" t="str">
        <f aca="false">IF((VLOOKUP($A277,'Detail Pipeline'!$AA:$AX,3,0))=0,"",(VLOOKUP($A277,'Detail Pipeline'!$AA:$AX,3,0)))</f>
        <v/>
      </c>
      <c r="F277" s="176" t="str">
        <f aca="false">IF((VLOOKUP($A277,'Detail Pipeline'!$AA:$AX,4,0))=0,"",(VLOOKUP($A277,'Detail Pipeline'!$AA:$AX,4,0)))</f>
        <v/>
      </c>
      <c r="G277" s="176" t="str">
        <f aca="false">IF((VLOOKUP($A277,'Detail Pipeline'!$AA:$AX,5,0))=0,"",(VLOOKUP($A277,'Detail Pipeline'!$AA:$AX,5,0)))</f>
        <v/>
      </c>
      <c r="H277" s="176" t="str">
        <f aca="false">IF((VLOOKUP($A277,'Detail Pipeline'!$AA:$AX,6,0))=0,"",(VLOOKUP($A277,'Detail Pipeline'!$AA:$AX,6,0)))</f>
        <v/>
      </c>
      <c r="I277" s="176" t="str">
        <f aca="false">IF((VLOOKUP($A277,'Detail Pipeline'!$AA:$AX,7,0))=0,"",(VLOOKUP($A277,'Detail Pipeline'!$AA:$AX,7,0)))</f>
        <v/>
      </c>
      <c r="J277" s="176" t="str">
        <f aca="false">IF((VLOOKUP($A277,'Detail Pipeline'!$AA:$AX,8,0))=0,"",(VLOOKUP($A277,'Detail Pipeline'!$AA:$AX,8,0)))</f>
        <v/>
      </c>
      <c r="K277" s="176" t="str">
        <f aca="false">IF((VLOOKUP($A277,'Detail Pipeline'!$AA:$AX,9,0))=0,"",(VLOOKUP($A277,'Detail Pipeline'!$AA:$AX,9,0)))</f>
        <v/>
      </c>
      <c r="L277" s="176" t="str">
        <f aca="false">IF((VLOOKUP($A277,'Detail Pipeline'!$AA:$AX,10,0))=0,"",(VLOOKUP($A277,'Detail Pipeline'!$AA:$AX,10,0)))</f>
        <v/>
      </c>
      <c r="M277" s="176" t="str">
        <f aca="false">IF((VLOOKUP($A277,'Detail Pipeline'!$AA:$AX,11,0))=0,"",(VLOOKUP($A277,'Detail Pipeline'!$AA:$AX,11,0)))</f>
        <v/>
      </c>
      <c r="N277" s="176" t="str">
        <f aca="false">IF((VLOOKUP($A277,'Detail Pipeline'!$AA:$AX,12,0))=0,"",(VLOOKUP($A277,'Detail Pipeline'!$AA:$AX,12,0)))</f>
        <v/>
      </c>
      <c r="O277" s="176" t="str">
        <f aca="false">IF((VLOOKUP($A277,'Detail Pipeline'!$AA:$AX,13,0))=0,"",(VLOOKUP($A277,'Detail Pipeline'!$AA:$AX,13,0)))</f>
        <v/>
      </c>
      <c r="P277" s="176" t="str">
        <f aca="false">IF((VLOOKUP($A277,'Detail Pipeline'!$AA:$AX,14,0))=0,"",(VLOOKUP($A277,'Detail Pipeline'!$AA:$AX,14,0)))</f>
        <v/>
      </c>
      <c r="Q277" s="176" t="str">
        <f aca="false">IF((VLOOKUP($A277,'Detail Pipeline'!$AA:$AX,15,0))=0,"",(VLOOKUP($A277,'Detail Pipeline'!$AA:$AX,15,0)))</f>
        <v/>
      </c>
      <c r="R277" s="176" t="str">
        <f aca="false">IF((VLOOKUP($A277,'Detail Pipeline'!$AA:$AX,16,0))=0,"",(VLOOKUP($A277,'Detail Pipeline'!$AA:$AX,16,0)))</f>
        <v/>
      </c>
      <c r="S277" s="176" t="str">
        <f aca="false">IF((VLOOKUP($A277,Contacts!$AA:$AX,5,0))=0,"",(VLOOKUP($A277,Contacts!$AA:$AX,5,0)))</f>
        <v/>
      </c>
      <c r="T277" s="176" t="str">
        <f aca="false">IF((VLOOKUP($A277,Contacts!$AA:$AX,6,0))=0,"",(VLOOKUP($A277,Contacts!$AA:$AX,6,0)))</f>
        <v/>
      </c>
      <c r="U277" s="176" t="str">
        <f aca="false">IF((VLOOKUP($A277,Contacts!$AA:$AX,7,0))=0,"",(VLOOKUP($A277,Contacts!$AA:$AX,7,0)))</f>
        <v/>
      </c>
      <c r="V277" s="176" t="str">
        <f aca="false">IF((VLOOKUP($A277,Contacts!$AA:$AX,8,0))=0,"",(VLOOKUP($A277,Contacts!$AA:$AX,8,0)))</f>
        <v/>
      </c>
      <c r="W277" s="176" t="str">
        <f aca="false">IF((VLOOKUP($A277,Contacts!$AA:$AX,9,0))=0,"",(VLOOKUP($A277,Contacts!$AA:$AX,9,0)))</f>
        <v/>
      </c>
      <c r="X277" s="176" t="str">
        <f aca="false">IF((VLOOKUP($A277,Contacts!$AA:$AX,10,0))=0,"",(VLOOKUP($A277,Contacts!$AA:$AX,10,0)))</f>
        <v/>
      </c>
      <c r="Y277" s="176" t="str">
        <f aca="false">IF((VLOOKUP($A277,Contacts!$AA:$AX,11,0))=0,"",(VLOOKUP($A277,Contacts!$AA:$AX,11,0)))</f>
        <v/>
      </c>
    </row>
    <row r="278" customFormat="false" ht="12.75" hidden="false" customHeight="false" outlineLevel="0" collapsed="false">
      <c r="A278" s="6" t="s">
        <v>1421</v>
      </c>
      <c r="B278" s="175" t="n">
        <f aca="false">'Detail Pipeline'!$AB$3</f>
        <v>37033.4099255787</v>
      </c>
      <c r="C278" s="175" t="str">
        <f aca="false">$C$266</f>
        <v>MIDDLE EAST</v>
      </c>
      <c r="D278" s="176" t="str">
        <f aca="false">IF((VLOOKUP($A278,'Detail Pipeline'!$AA:$AX,2,0))=0,"",(VLOOKUP($A278,'Detail Pipeline'!$AA:$AX,2,0)))</f>
        <v/>
      </c>
      <c r="E278" s="176" t="str">
        <f aca="false">IF((VLOOKUP($A278,'Detail Pipeline'!$AA:$AX,3,0))=0,"",(VLOOKUP($A278,'Detail Pipeline'!$AA:$AX,3,0)))</f>
        <v/>
      </c>
      <c r="F278" s="176" t="str">
        <f aca="false">IF((VLOOKUP($A278,'Detail Pipeline'!$AA:$AX,4,0))=0,"",(VLOOKUP($A278,'Detail Pipeline'!$AA:$AX,4,0)))</f>
        <v/>
      </c>
      <c r="G278" s="176" t="str">
        <f aca="false">IF((VLOOKUP($A278,'Detail Pipeline'!$AA:$AX,5,0))=0,"",(VLOOKUP($A278,'Detail Pipeline'!$AA:$AX,5,0)))</f>
        <v/>
      </c>
      <c r="H278" s="176" t="str">
        <f aca="false">IF((VLOOKUP($A278,'Detail Pipeline'!$AA:$AX,6,0))=0,"",(VLOOKUP($A278,'Detail Pipeline'!$AA:$AX,6,0)))</f>
        <v/>
      </c>
      <c r="I278" s="176" t="str">
        <f aca="false">IF((VLOOKUP($A278,'Detail Pipeline'!$AA:$AX,7,0))=0,"",(VLOOKUP($A278,'Detail Pipeline'!$AA:$AX,7,0)))</f>
        <v/>
      </c>
      <c r="J278" s="176" t="str">
        <f aca="false">IF((VLOOKUP($A278,'Detail Pipeline'!$AA:$AX,8,0))=0,"",(VLOOKUP($A278,'Detail Pipeline'!$AA:$AX,8,0)))</f>
        <v/>
      </c>
      <c r="K278" s="176" t="str">
        <f aca="false">IF((VLOOKUP($A278,'Detail Pipeline'!$AA:$AX,9,0))=0,"",(VLOOKUP($A278,'Detail Pipeline'!$AA:$AX,9,0)))</f>
        <v/>
      </c>
      <c r="L278" s="176" t="str">
        <f aca="false">IF((VLOOKUP($A278,'Detail Pipeline'!$AA:$AX,10,0))=0,"",(VLOOKUP($A278,'Detail Pipeline'!$AA:$AX,10,0)))</f>
        <v/>
      </c>
      <c r="M278" s="176" t="str">
        <f aca="false">IF((VLOOKUP($A278,'Detail Pipeline'!$AA:$AX,11,0))=0,"",(VLOOKUP($A278,'Detail Pipeline'!$AA:$AX,11,0)))</f>
        <v/>
      </c>
      <c r="N278" s="176" t="str">
        <f aca="false">IF((VLOOKUP($A278,'Detail Pipeline'!$AA:$AX,12,0))=0,"",(VLOOKUP($A278,'Detail Pipeline'!$AA:$AX,12,0)))</f>
        <v/>
      </c>
      <c r="O278" s="176" t="str">
        <f aca="false">IF((VLOOKUP($A278,'Detail Pipeline'!$AA:$AX,13,0))=0,"",(VLOOKUP($A278,'Detail Pipeline'!$AA:$AX,13,0)))</f>
        <v/>
      </c>
      <c r="P278" s="176" t="str">
        <f aca="false">IF((VLOOKUP($A278,'Detail Pipeline'!$AA:$AX,14,0))=0,"",(VLOOKUP($A278,'Detail Pipeline'!$AA:$AX,14,0)))</f>
        <v/>
      </c>
      <c r="Q278" s="176" t="str">
        <f aca="false">IF((VLOOKUP($A278,'Detail Pipeline'!$AA:$AX,15,0))=0,"",(VLOOKUP($A278,'Detail Pipeline'!$AA:$AX,15,0)))</f>
        <v/>
      </c>
      <c r="R278" s="176" t="str">
        <f aca="false">IF((VLOOKUP($A278,'Detail Pipeline'!$AA:$AX,16,0))=0,"",(VLOOKUP($A278,'Detail Pipeline'!$AA:$AX,16,0)))</f>
        <v/>
      </c>
      <c r="S278" s="176" t="str">
        <f aca="false">IF((VLOOKUP($A278,Contacts!$AA:$AX,5,0))=0,"",(VLOOKUP($A278,Contacts!$AA:$AX,5,0)))</f>
        <v/>
      </c>
      <c r="T278" s="176" t="str">
        <f aca="false">IF((VLOOKUP($A278,Contacts!$AA:$AX,6,0))=0,"",(VLOOKUP($A278,Contacts!$AA:$AX,6,0)))</f>
        <v/>
      </c>
      <c r="U278" s="176" t="str">
        <f aca="false">IF((VLOOKUP($A278,Contacts!$AA:$AX,7,0))=0,"",(VLOOKUP($A278,Contacts!$AA:$AX,7,0)))</f>
        <v/>
      </c>
      <c r="V278" s="176" t="str">
        <f aca="false">IF((VLOOKUP($A278,Contacts!$AA:$AX,8,0))=0,"",(VLOOKUP($A278,Contacts!$AA:$AX,8,0)))</f>
        <v/>
      </c>
      <c r="W278" s="176" t="str">
        <f aca="false">IF((VLOOKUP($A278,Contacts!$AA:$AX,9,0))=0,"",(VLOOKUP($A278,Contacts!$AA:$AX,9,0)))</f>
        <v/>
      </c>
      <c r="X278" s="176" t="str">
        <f aca="false">IF((VLOOKUP($A278,Contacts!$AA:$AX,10,0))=0,"",(VLOOKUP($A278,Contacts!$AA:$AX,10,0)))</f>
        <v/>
      </c>
      <c r="Y278" s="176" t="str">
        <f aca="false">IF((VLOOKUP($A278,Contacts!$AA:$AX,11,0))=0,"",(VLOOKUP($A278,Contacts!$AA:$AX,11,0)))</f>
        <v/>
      </c>
    </row>
    <row r="279" customFormat="false" ht="12.75" hidden="false" customHeight="false" outlineLevel="0" collapsed="false">
      <c r="A279" s="6" t="s">
        <v>1422</v>
      </c>
      <c r="B279" s="175" t="n">
        <f aca="false">'Detail Pipeline'!$AB$3</f>
        <v>37033.4099255787</v>
      </c>
      <c r="C279" s="175" t="str">
        <f aca="false">$C$266</f>
        <v>MIDDLE EAST</v>
      </c>
      <c r="D279" s="176" t="str">
        <f aca="false">IF((VLOOKUP($A279,'Detail Pipeline'!$AA:$AX,2,0))=0,"",(VLOOKUP($A279,'Detail Pipeline'!$AA:$AX,2,0)))</f>
        <v/>
      </c>
      <c r="E279" s="176" t="str">
        <f aca="false">IF((VLOOKUP($A279,'Detail Pipeline'!$AA:$AX,3,0))=0,"",(VLOOKUP($A279,'Detail Pipeline'!$AA:$AX,3,0)))</f>
        <v/>
      </c>
      <c r="F279" s="176" t="str">
        <f aca="false">IF((VLOOKUP($A279,'Detail Pipeline'!$AA:$AX,4,0))=0,"",(VLOOKUP($A279,'Detail Pipeline'!$AA:$AX,4,0)))</f>
        <v/>
      </c>
      <c r="G279" s="176" t="str">
        <f aca="false">IF((VLOOKUP($A279,'Detail Pipeline'!$AA:$AX,5,0))=0,"",(VLOOKUP($A279,'Detail Pipeline'!$AA:$AX,5,0)))</f>
        <v/>
      </c>
      <c r="H279" s="176" t="str">
        <f aca="false">IF((VLOOKUP($A279,'Detail Pipeline'!$AA:$AX,6,0))=0,"",(VLOOKUP($A279,'Detail Pipeline'!$AA:$AX,6,0)))</f>
        <v/>
      </c>
      <c r="I279" s="176" t="str">
        <f aca="false">IF((VLOOKUP($A279,'Detail Pipeline'!$AA:$AX,7,0))=0,"",(VLOOKUP($A279,'Detail Pipeline'!$AA:$AX,7,0)))</f>
        <v/>
      </c>
      <c r="J279" s="176" t="str">
        <f aca="false">IF((VLOOKUP($A279,'Detail Pipeline'!$AA:$AX,8,0))=0,"",(VLOOKUP($A279,'Detail Pipeline'!$AA:$AX,8,0)))</f>
        <v/>
      </c>
      <c r="K279" s="176" t="str">
        <f aca="false">IF((VLOOKUP($A279,'Detail Pipeline'!$AA:$AX,9,0))=0,"",(VLOOKUP($A279,'Detail Pipeline'!$AA:$AX,9,0)))</f>
        <v/>
      </c>
      <c r="L279" s="176" t="str">
        <f aca="false">IF((VLOOKUP($A279,'Detail Pipeline'!$AA:$AX,10,0))=0,"",(VLOOKUP($A279,'Detail Pipeline'!$AA:$AX,10,0)))</f>
        <v/>
      </c>
      <c r="M279" s="176" t="str">
        <f aca="false">IF((VLOOKUP($A279,'Detail Pipeline'!$AA:$AX,11,0))=0,"",(VLOOKUP($A279,'Detail Pipeline'!$AA:$AX,11,0)))</f>
        <v/>
      </c>
      <c r="N279" s="176" t="str">
        <f aca="false">IF((VLOOKUP($A279,'Detail Pipeline'!$AA:$AX,12,0))=0,"",(VLOOKUP($A279,'Detail Pipeline'!$AA:$AX,12,0)))</f>
        <v/>
      </c>
      <c r="O279" s="176" t="str">
        <f aca="false">IF((VLOOKUP($A279,'Detail Pipeline'!$AA:$AX,13,0))=0,"",(VLOOKUP($A279,'Detail Pipeline'!$AA:$AX,13,0)))</f>
        <v/>
      </c>
      <c r="P279" s="176" t="str">
        <f aca="false">IF((VLOOKUP($A279,'Detail Pipeline'!$AA:$AX,14,0))=0,"",(VLOOKUP($A279,'Detail Pipeline'!$AA:$AX,14,0)))</f>
        <v/>
      </c>
      <c r="Q279" s="176" t="str">
        <f aca="false">IF((VLOOKUP($A279,'Detail Pipeline'!$AA:$AX,15,0))=0,"",(VLOOKUP($A279,'Detail Pipeline'!$AA:$AX,15,0)))</f>
        <v/>
      </c>
      <c r="R279" s="176" t="str">
        <f aca="false">IF((VLOOKUP($A279,'Detail Pipeline'!$AA:$AX,16,0))=0,"",(VLOOKUP($A279,'Detail Pipeline'!$AA:$AX,16,0)))</f>
        <v/>
      </c>
      <c r="S279" s="176" t="str">
        <f aca="false">IF((VLOOKUP($A279,Contacts!$AA:$AX,5,0))=0,"",(VLOOKUP($A279,Contacts!$AA:$AX,5,0)))</f>
        <v/>
      </c>
      <c r="T279" s="176" t="str">
        <f aca="false">IF((VLOOKUP($A279,Contacts!$AA:$AX,6,0))=0,"",(VLOOKUP($A279,Contacts!$AA:$AX,6,0)))</f>
        <v/>
      </c>
      <c r="U279" s="176" t="str">
        <f aca="false">IF((VLOOKUP($A279,Contacts!$AA:$AX,7,0))=0,"",(VLOOKUP($A279,Contacts!$AA:$AX,7,0)))</f>
        <v/>
      </c>
      <c r="V279" s="176" t="str">
        <f aca="false">IF((VLOOKUP($A279,Contacts!$AA:$AX,8,0))=0,"",(VLOOKUP($A279,Contacts!$AA:$AX,8,0)))</f>
        <v/>
      </c>
      <c r="W279" s="176" t="str">
        <f aca="false">IF((VLOOKUP($A279,Contacts!$AA:$AX,9,0))=0,"",(VLOOKUP($A279,Contacts!$AA:$AX,9,0)))</f>
        <v/>
      </c>
      <c r="X279" s="176" t="str">
        <f aca="false">IF((VLOOKUP($A279,Contacts!$AA:$AX,10,0))=0,"",(VLOOKUP($A279,Contacts!$AA:$AX,10,0)))</f>
        <v/>
      </c>
      <c r="Y279" s="176" t="str">
        <f aca="false">IF((VLOOKUP($A279,Contacts!$AA:$AX,11,0))=0,"",(VLOOKUP($A279,Contacts!$AA:$AX,11,0)))</f>
        <v/>
      </c>
    </row>
    <row r="280" customFormat="false" ht="12.75" hidden="false" customHeight="false" outlineLevel="0" collapsed="false">
      <c r="A280" s="6" t="s">
        <v>1423</v>
      </c>
      <c r="B280" s="175" t="n">
        <f aca="false">'Detail Pipeline'!$AB$3</f>
        <v>37033.4099255787</v>
      </c>
      <c r="C280" s="175" t="str">
        <f aca="false">$C$266</f>
        <v>MIDDLE EAST</v>
      </c>
      <c r="D280" s="176" t="str">
        <f aca="false">IF((VLOOKUP($A280,'Detail Pipeline'!$AA:$AX,2,0))=0,"",(VLOOKUP($A280,'Detail Pipeline'!$AA:$AX,2,0)))</f>
        <v/>
      </c>
      <c r="E280" s="176" t="str">
        <f aca="false">IF((VLOOKUP($A280,'Detail Pipeline'!$AA:$AX,3,0))=0,"",(VLOOKUP($A280,'Detail Pipeline'!$AA:$AX,3,0)))</f>
        <v/>
      </c>
      <c r="F280" s="176" t="str">
        <f aca="false">IF((VLOOKUP($A280,'Detail Pipeline'!$AA:$AX,4,0))=0,"",(VLOOKUP($A280,'Detail Pipeline'!$AA:$AX,4,0)))</f>
        <v/>
      </c>
      <c r="G280" s="176" t="str">
        <f aca="false">IF((VLOOKUP($A280,'Detail Pipeline'!$AA:$AX,5,0))=0,"",(VLOOKUP($A280,'Detail Pipeline'!$AA:$AX,5,0)))</f>
        <v/>
      </c>
      <c r="H280" s="176" t="str">
        <f aca="false">IF((VLOOKUP($A280,'Detail Pipeline'!$AA:$AX,6,0))=0,"",(VLOOKUP($A280,'Detail Pipeline'!$AA:$AX,6,0)))</f>
        <v/>
      </c>
      <c r="I280" s="176" t="str">
        <f aca="false">IF((VLOOKUP($A280,'Detail Pipeline'!$AA:$AX,7,0))=0,"",(VLOOKUP($A280,'Detail Pipeline'!$AA:$AX,7,0)))</f>
        <v/>
      </c>
      <c r="J280" s="176" t="str">
        <f aca="false">IF((VLOOKUP($A280,'Detail Pipeline'!$AA:$AX,8,0))=0,"",(VLOOKUP($A280,'Detail Pipeline'!$AA:$AX,8,0)))</f>
        <v/>
      </c>
      <c r="K280" s="176" t="str">
        <f aca="false">IF((VLOOKUP($A280,'Detail Pipeline'!$AA:$AX,9,0))=0,"",(VLOOKUP($A280,'Detail Pipeline'!$AA:$AX,9,0)))</f>
        <v/>
      </c>
      <c r="L280" s="176" t="str">
        <f aca="false">IF((VLOOKUP($A280,'Detail Pipeline'!$AA:$AX,10,0))=0,"",(VLOOKUP($A280,'Detail Pipeline'!$AA:$AX,10,0)))</f>
        <v/>
      </c>
      <c r="M280" s="176" t="str">
        <f aca="false">IF((VLOOKUP($A280,'Detail Pipeline'!$AA:$AX,11,0))=0,"",(VLOOKUP($A280,'Detail Pipeline'!$AA:$AX,11,0)))</f>
        <v/>
      </c>
      <c r="N280" s="176" t="str">
        <f aca="false">IF((VLOOKUP($A280,'Detail Pipeline'!$AA:$AX,12,0))=0,"",(VLOOKUP($A280,'Detail Pipeline'!$AA:$AX,12,0)))</f>
        <v/>
      </c>
      <c r="O280" s="176" t="str">
        <f aca="false">IF((VLOOKUP($A280,'Detail Pipeline'!$AA:$AX,13,0))=0,"",(VLOOKUP($A280,'Detail Pipeline'!$AA:$AX,13,0)))</f>
        <v/>
      </c>
      <c r="P280" s="176" t="str">
        <f aca="false">IF((VLOOKUP($A280,'Detail Pipeline'!$AA:$AX,14,0))=0,"",(VLOOKUP($A280,'Detail Pipeline'!$AA:$AX,14,0)))</f>
        <v/>
      </c>
      <c r="Q280" s="176" t="str">
        <f aca="false">IF((VLOOKUP($A280,'Detail Pipeline'!$AA:$AX,15,0))=0,"",(VLOOKUP($A280,'Detail Pipeline'!$AA:$AX,15,0)))</f>
        <v/>
      </c>
      <c r="R280" s="176" t="str">
        <f aca="false">IF((VLOOKUP($A280,'Detail Pipeline'!$AA:$AX,16,0))=0,"",(VLOOKUP($A280,'Detail Pipeline'!$AA:$AX,16,0)))</f>
        <v/>
      </c>
      <c r="S280" s="176" t="str">
        <f aca="false">IF((VLOOKUP($A280,Contacts!$AA:$AX,5,0))=0,"",(VLOOKUP($A280,Contacts!$AA:$AX,5,0)))</f>
        <v/>
      </c>
      <c r="T280" s="176" t="str">
        <f aca="false">IF((VLOOKUP($A280,Contacts!$AA:$AX,6,0))=0,"",(VLOOKUP($A280,Contacts!$AA:$AX,6,0)))</f>
        <v/>
      </c>
      <c r="U280" s="176" t="str">
        <f aca="false">IF((VLOOKUP($A280,Contacts!$AA:$AX,7,0))=0,"",(VLOOKUP($A280,Contacts!$AA:$AX,7,0)))</f>
        <v/>
      </c>
      <c r="V280" s="176" t="str">
        <f aca="false">IF((VLOOKUP($A280,Contacts!$AA:$AX,8,0))=0,"",(VLOOKUP($A280,Contacts!$AA:$AX,8,0)))</f>
        <v/>
      </c>
      <c r="W280" s="176" t="str">
        <f aca="false">IF((VLOOKUP($A280,Contacts!$AA:$AX,9,0))=0,"",(VLOOKUP($A280,Contacts!$AA:$AX,9,0)))</f>
        <v/>
      </c>
      <c r="X280" s="176" t="str">
        <f aca="false">IF((VLOOKUP($A280,Contacts!$AA:$AX,10,0))=0,"",(VLOOKUP($A280,Contacts!$AA:$AX,10,0)))</f>
        <v/>
      </c>
      <c r="Y280" s="176" t="str">
        <f aca="false">IF((VLOOKUP($A280,Contacts!$AA:$AX,11,0))=0,"",(VLOOKUP($A280,Contacts!$AA:$AX,11,0)))</f>
        <v/>
      </c>
    </row>
    <row r="281" customFormat="false" ht="12.75" hidden="false" customHeight="false" outlineLevel="0" collapsed="false">
      <c r="A281" s="6" t="s">
        <v>1424</v>
      </c>
      <c r="B281" s="175" t="n">
        <f aca="false">'Detail Pipeline'!$AB$3</f>
        <v>37033.4099255787</v>
      </c>
      <c r="C281" s="175" t="str">
        <f aca="false">$C$266</f>
        <v>MIDDLE EAST</v>
      </c>
      <c r="D281" s="176" t="str">
        <f aca="false">IF((VLOOKUP($A281,'Detail Pipeline'!$AA:$AX,2,0))=0,"",(VLOOKUP($A281,'Detail Pipeline'!$AA:$AX,2,0)))</f>
        <v/>
      </c>
      <c r="E281" s="176" t="str">
        <f aca="false">IF((VLOOKUP($A281,'Detail Pipeline'!$AA:$AX,3,0))=0,"",(VLOOKUP($A281,'Detail Pipeline'!$AA:$AX,3,0)))</f>
        <v/>
      </c>
      <c r="F281" s="176" t="str">
        <f aca="false">IF((VLOOKUP($A281,'Detail Pipeline'!$AA:$AX,4,0))=0,"",(VLOOKUP($A281,'Detail Pipeline'!$AA:$AX,4,0)))</f>
        <v/>
      </c>
      <c r="G281" s="176" t="str">
        <f aca="false">IF((VLOOKUP($A281,'Detail Pipeline'!$AA:$AX,5,0))=0,"",(VLOOKUP($A281,'Detail Pipeline'!$AA:$AX,5,0)))</f>
        <v/>
      </c>
      <c r="H281" s="176" t="str">
        <f aca="false">IF((VLOOKUP($A281,'Detail Pipeline'!$AA:$AX,6,0))=0,"",(VLOOKUP($A281,'Detail Pipeline'!$AA:$AX,6,0)))</f>
        <v/>
      </c>
      <c r="I281" s="176" t="str">
        <f aca="false">IF((VLOOKUP($A281,'Detail Pipeline'!$AA:$AX,7,0))=0,"",(VLOOKUP($A281,'Detail Pipeline'!$AA:$AX,7,0)))</f>
        <v/>
      </c>
      <c r="J281" s="176" t="str">
        <f aca="false">IF((VLOOKUP($A281,'Detail Pipeline'!$AA:$AX,8,0))=0,"",(VLOOKUP($A281,'Detail Pipeline'!$AA:$AX,8,0)))</f>
        <v/>
      </c>
      <c r="K281" s="176" t="str">
        <f aca="false">IF((VLOOKUP($A281,'Detail Pipeline'!$AA:$AX,9,0))=0,"",(VLOOKUP($A281,'Detail Pipeline'!$AA:$AX,9,0)))</f>
        <v/>
      </c>
      <c r="L281" s="176" t="str">
        <f aca="false">IF((VLOOKUP($A281,'Detail Pipeline'!$AA:$AX,10,0))=0,"",(VLOOKUP($A281,'Detail Pipeline'!$AA:$AX,10,0)))</f>
        <v/>
      </c>
      <c r="M281" s="176" t="str">
        <f aca="false">IF((VLOOKUP($A281,'Detail Pipeline'!$AA:$AX,11,0))=0,"",(VLOOKUP($A281,'Detail Pipeline'!$AA:$AX,11,0)))</f>
        <v/>
      </c>
      <c r="N281" s="176" t="str">
        <f aca="false">IF((VLOOKUP($A281,'Detail Pipeline'!$AA:$AX,12,0))=0,"",(VLOOKUP($A281,'Detail Pipeline'!$AA:$AX,12,0)))</f>
        <v/>
      </c>
      <c r="O281" s="176" t="str">
        <f aca="false">IF((VLOOKUP($A281,'Detail Pipeline'!$AA:$AX,13,0))=0,"",(VLOOKUP($A281,'Detail Pipeline'!$AA:$AX,13,0)))</f>
        <v/>
      </c>
      <c r="P281" s="176" t="str">
        <f aca="false">IF((VLOOKUP($A281,'Detail Pipeline'!$AA:$AX,14,0))=0,"",(VLOOKUP($A281,'Detail Pipeline'!$AA:$AX,14,0)))</f>
        <v/>
      </c>
      <c r="Q281" s="176" t="str">
        <f aca="false">IF((VLOOKUP($A281,'Detail Pipeline'!$AA:$AX,15,0))=0,"",(VLOOKUP($A281,'Detail Pipeline'!$AA:$AX,15,0)))</f>
        <v/>
      </c>
      <c r="R281" s="176" t="str">
        <f aca="false">IF((VLOOKUP($A281,'Detail Pipeline'!$AA:$AX,16,0))=0,"",(VLOOKUP($A281,'Detail Pipeline'!$AA:$AX,16,0)))</f>
        <v/>
      </c>
      <c r="S281" s="176" t="str">
        <f aca="false">IF((VLOOKUP($A281,Contacts!$AA:$AX,5,0))=0,"",(VLOOKUP($A281,Contacts!$AA:$AX,5,0)))</f>
        <v/>
      </c>
      <c r="T281" s="176" t="str">
        <f aca="false">IF((VLOOKUP($A281,Contacts!$AA:$AX,6,0))=0,"",(VLOOKUP($A281,Contacts!$AA:$AX,6,0)))</f>
        <v/>
      </c>
      <c r="U281" s="176" t="str">
        <f aca="false">IF((VLOOKUP($A281,Contacts!$AA:$AX,7,0))=0,"",(VLOOKUP($A281,Contacts!$AA:$AX,7,0)))</f>
        <v/>
      </c>
      <c r="V281" s="176" t="str">
        <f aca="false">IF((VLOOKUP($A281,Contacts!$AA:$AX,8,0))=0,"",(VLOOKUP($A281,Contacts!$AA:$AX,8,0)))</f>
        <v/>
      </c>
      <c r="W281" s="176" t="str">
        <f aca="false">IF((VLOOKUP($A281,Contacts!$AA:$AX,9,0))=0,"",(VLOOKUP($A281,Contacts!$AA:$AX,9,0)))</f>
        <v/>
      </c>
      <c r="X281" s="176" t="str">
        <f aca="false">IF((VLOOKUP($A281,Contacts!$AA:$AX,10,0))=0,"",(VLOOKUP($A281,Contacts!$AA:$AX,10,0)))</f>
        <v/>
      </c>
      <c r="Y281" s="176" t="str">
        <f aca="false">IF((VLOOKUP($A281,Contacts!$AA:$AX,11,0))=0,"",(VLOOKUP($A281,Contacts!$AA:$AX,11,0)))</f>
        <v/>
      </c>
    </row>
    <row r="282" customFormat="false" ht="12.75" hidden="false" customHeight="false" outlineLevel="0" collapsed="false">
      <c r="A282" s="6" t="s">
        <v>1425</v>
      </c>
      <c r="B282" s="175" t="n">
        <f aca="false">'Detail Pipeline'!$AB$3</f>
        <v>37033.4099255787</v>
      </c>
      <c r="C282" s="175" t="str">
        <f aca="false">$C$266</f>
        <v>MIDDLE EAST</v>
      </c>
      <c r="D282" s="176" t="str">
        <f aca="false">IF((VLOOKUP($A282,'Detail Pipeline'!$AA:$AX,2,0))=0,"",(VLOOKUP($A282,'Detail Pipeline'!$AA:$AX,2,0)))</f>
        <v/>
      </c>
      <c r="E282" s="176" t="str">
        <f aca="false">IF((VLOOKUP($A282,'Detail Pipeline'!$AA:$AX,3,0))=0,"",(VLOOKUP($A282,'Detail Pipeline'!$AA:$AX,3,0)))</f>
        <v/>
      </c>
      <c r="F282" s="176" t="str">
        <f aca="false">IF((VLOOKUP($A282,'Detail Pipeline'!$AA:$AX,4,0))=0,"",(VLOOKUP($A282,'Detail Pipeline'!$AA:$AX,4,0)))</f>
        <v/>
      </c>
      <c r="G282" s="176" t="str">
        <f aca="false">IF((VLOOKUP($A282,'Detail Pipeline'!$AA:$AX,5,0))=0,"",(VLOOKUP($A282,'Detail Pipeline'!$AA:$AX,5,0)))</f>
        <v/>
      </c>
      <c r="H282" s="176" t="str">
        <f aca="false">IF((VLOOKUP($A282,'Detail Pipeline'!$AA:$AX,6,0))=0,"",(VLOOKUP($A282,'Detail Pipeline'!$AA:$AX,6,0)))</f>
        <v/>
      </c>
      <c r="I282" s="176" t="str">
        <f aca="false">IF((VLOOKUP($A282,'Detail Pipeline'!$AA:$AX,7,0))=0,"",(VLOOKUP($A282,'Detail Pipeline'!$AA:$AX,7,0)))</f>
        <v/>
      </c>
      <c r="J282" s="176" t="str">
        <f aca="false">IF((VLOOKUP($A282,'Detail Pipeline'!$AA:$AX,8,0))=0,"",(VLOOKUP($A282,'Detail Pipeline'!$AA:$AX,8,0)))</f>
        <v/>
      </c>
      <c r="K282" s="176" t="str">
        <f aca="false">IF((VLOOKUP($A282,'Detail Pipeline'!$AA:$AX,9,0))=0,"",(VLOOKUP($A282,'Detail Pipeline'!$AA:$AX,9,0)))</f>
        <v/>
      </c>
      <c r="L282" s="176" t="str">
        <f aca="false">IF((VLOOKUP($A282,'Detail Pipeline'!$AA:$AX,10,0))=0,"",(VLOOKUP($A282,'Detail Pipeline'!$AA:$AX,10,0)))</f>
        <v/>
      </c>
      <c r="M282" s="176" t="str">
        <f aca="false">IF((VLOOKUP($A282,'Detail Pipeline'!$AA:$AX,11,0))=0,"",(VLOOKUP($A282,'Detail Pipeline'!$AA:$AX,11,0)))</f>
        <v/>
      </c>
      <c r="N282" s="176" t="str">
        <f aca="false">IF((VLOOKUP($A282,'Detail Pipeline'!$AA:$AX,12,0))=0,"",(VLOOKUP($A282,'Detail Pipeline'!$AA:$AX,12,0)))</f>
        <v/>
      </c>
      <c r="O282" s="176" t="str">
        <f aca="false">IF((VLOOKUP($A282,'Detail Pipeline'!$AA:$AX,13,0))=0,"",(VLOOKUP($A282,'Detail Pipeline'!$AA:$AX,13,0)))</f>
        <v/>
      </c>
      <c r="P282" s="176" t="str">
        <f aca="false">IF((VLOOKUP($A282,'Detail Pipeline'!$AA:$AX,14,0))=0,"",(VLOOKUP($A282,'Detail Pipeline'!$AA:$AX,14,0)))</f>
        <v/>
      </c>
      <c r="Q282" s="176" t="str">
        <f aca="false">IF((VLOOKUP($A282,'Detail Pipeline'!$AA:$AX,15,0))=0,"",(VLOOKUP($A282,'Detail Pipeline'!$AA:$AX,15,0)))</f>
        <v/>
      </c>
      <c r="R282" s="176" t="str">
        <f aca="false">IF((VLOOKUP($A282,'Detail Pipeline'!$AA:$AX,16,0))=0,"",(VLOOKUP($A282,'Detail Pipeline'!$AA:$AX,16,0)))</f>
        <v/>
      </c>
      <c r="S282" s="176" t="str">
        <f aca="false">IF((VLOOKUP($A282,Contacts!$AA:$AX,5,0))=0,"",(VLOOKUP($A282,Contacts!$AA:$AX,5,0)))</f>
        <v/>
      </c>
      <c r="T282" s="176" t="str">
        <f aca="false">IF((VLOOKUP($A282,Contacts!$AA:$AX,6,0))=0,"",(VLOOKUP($A282,Contacts!$AA:$AX,6,0)))</f>
        <v/>
      </c>
      <c r="U282" s="176" t="str">
        <f aca="false">IF((VLOOKUP($A282,Contacts!$AA:$AX,7,0))=0,"",(VLOOKUP($A282,Contacts!$AA:$AX,7,0)))</f>
        <v/>
      </c>
      <c r="V282" s="176" t="str">
        <f aca="false">IF((VLOOKUP($A282,Contacts!$AA:$AX,8,0))=0,"",(VLOOKUP($A282,Contacts!$AA:$AX,8,0)))</f>
        <v/>
      </c>
      <c r="W282" s="176" t="str">
        <f aca="false">IF((VLOOKUP($A282,Contacts!$AA:$AX,9,0))=0,"",(VLOOKUP($A282,Contacts!$AA:$AX,9,0)))</f>
        <v/>
      </c>
      <c r="X282" s="176" t="str">
        <f aca="false">IF((VLOOKUP($A282,Contacts!$AA:$AX,10,0))=0,"",(VLOOKUP($A282,Contacts!$AA:$AX,10,0)))</f>
        <v/>
      </c>
      <c r="Y282" s="176" t="str">
        <f aca="false">IF((VLOOKUP($A282,Contacts!$AA:$AX,11,0))=0,"",(VLOOKUP($A282,Contacts!$AA:$AX,11,0)))</f>
        <v/>
      </c>
    </row>
    <row r="283" customFormat="false" ht="12.75" hidden="false" customHeight="false" outlineLevel="0" collapsed="false">
      <c r="A283" s="6" t="s">
        <v>1426</v>
      </c>
      <c r="B283" s="175" t="n">
        <f aca="false">'Detail Pipeline'!$AB$3</f>
        <v>37033.4099255787</v>
      </c>
      <c r="C283" s="175" t="str">
        <f aca="false">$C$266</f>
        <v>MIDDLE EAST</v>
      </c>
      <c r="D283" s="176" t="str">
        <f aca="false">IF((VLOOKUP($A283,'Detail Pipeline'!$AA:$AX,2,0))=0,"",(VLOOKUP($A283,'Detail Pipeline'!$AA:$AX,2,0)))</f>
        <v/>
      </c>
      <c r="E283" s="176" t="str">
        <f aca="false">IF((VLOOKUP($A283,'Detail Pipeline'!$AA:$AX,3,0))=0,"",(VLOOKUP($A283,'Detail Pipeline'!$AA:$AX,3,0)))</f>
        <v/>
      </c>
      <c r="F283" s="176" t="str">
        <f aca="false">IF((VLOOKUP($A283,'Detail Pipeline'!$AA:$AX,4,0))=0,"",(VLOOKUP($A283,'Detail Pipeline'!$AA:$AX,4,0)))</f>
        <v/>
      </c>
      <c r="G283" s="176" t="str">
        <f aca="false">IF((VLOOKUP($A283,'Detail Pipeline'!$AA:$AX,5,0))=0,"",(VLOOKUP($A283,'Detail Pipeline'!$AA:$AX,5,0)))</f>
        <v/>
      </c>
      <c r="H283" s="176" t="str">
        <f aca="false">IF((VLOOKUP($A283,'Detail Pipeline'!$AA:$AX,6,0))=0,"",(VLOOKUP($A283,'Detail Pipeline'!$AA:$AX,6,0)))</f>
        <v/>
      </c>
      <c r="I283" s="176" t="str">
        <f aca="false">IF((VLOOKUP($A283,'Detail Pipeline'!$AA:$AX,7,0))=0,"",(VLOOKUP($A283,'Detail Pipeline'!$AA:$AX,7,0)))</f>
        <v/>
      </c>
      <c r="J283" s="176" t="str">
        <f aca="false">IF((VLOOKUP($A283,'Detail Pipeline'!$AA:$AX,8,0))=0,"",(VLOOKUP($A283,'Detail Pipeline'!$AA:$AX,8,0)))</f>
        <v/>
      </c>
      <c r="K283" s="176" t="str">
        <f aca="false">IF((VLOOKUP($A283,'Detail Pipeline'!$AA:$AX,9,0))=0,"",(VLOOKUP($A283,'Detail Pipeline'!$AA:$AX,9,0)))</f>
        <v/>
      </c>
      <c r="L283" s="176" t="str">
        <f aca="false">IF((VLOOKUP($A283,'Detail Pipeline'!$AA:$AX,10,0))=0,"",(VLOOKUP($A283,'Detail Pipeline'!$AA:$AX,10,0)))</f>
        <v/>
      </c>
      <c r="M283" s="176" t="str">
        <f aca="false">IF((VLOOKUP($A283,'Detail Pipeline'!$AA:$AX,11,0))=0,"",(VLOOKUP($A283,'Detail Pipeline'!$AA:$AX,11,0)))</f>
        <v/>
      </c>
      <c r="N283" s="176" t="str">
        <f aca="false">IF((VLOOKUP($A283,'Detail Pipeline'!$AA:$AX,12,0))=0,"",(VLOOKUP($A283,'Detail Pipeline'!$AA:$AX,12,0)))</f>
        <v/>
      </c>
      <c r="O283" s="176" t="str">
        <f aca="false">IF((VLOOKUP($A283,'Detail Pipeline'!$AA:$AX,13,0))=0,"",(VLOOKUP($A283,'Detail Pipeline'!$AA:$AX,13,0)))</f>
        <v/>
      </c>
      <c r="P283" s="176" t="str">
        <f aca="false">IF((VLOOKUP($A283,'Detail Pipeline'!$AA:$AX,14,0))=0,"",(VLOOKUP($A283,'Detail Pipeline'!$AA:$AX,14,0)))</f>
        <v/>
      </c>
      <c r="Q283" s="176" t="str">
        <f aca="false">IF((VLOOKUP($A283,'Detail Pipeline'!$AA:$AX,15,0))=0,"",(VLOOKUP($A283,'Detail Pipeline'!$AA:$AX,15,0)))</f>
        <v/>
      </c>
      <c r="R283" s="176" t="str">
        <f aca="false">IF((VLOOKUP($A283,'Detail Pipeline'!$AA:$AX,16,0))=0,"",(VLOOKUP($A283,'Detail Pipeline'!$AA:$AX,16,0)))</f>
        <v/>
      </c>
      <c r="S283" s="176" t="str">
        <f aca="false">IF((VLOOKUP($A283,Contacts!$AA:$AX,5,0))=0,"",(VLOOKUP($A283,Contacts!$AA:$AX,5,0)))</f>
        <v/>
      </c>
      <c r="T283" s="176" t="str">
        <f aca="false">IF((VLOOKUP($A283,Contacts!$AA:$AX,6,0))=0,"",(VLOOKUP($A283,Contacts!$AA:$AX,6,0)))</f>
        <v/>
      </c>
      <c r="U283" s="176" t="str">
        <f aca="false">IF((VLOOKUP($A283,Contacts!$AA:$AX,7,0))=0,"",(VLOOKUP($A283,Contacts!$AA:$AX,7,0)))</f>
        <v/>
      </c>
      <c r="V283" s="176" t="str">
        <f aca="false">IF((VLOOKUP($A283,Contacts!$AA:$AX,8,0))=0,"",(VLOOKUP($A283,Contacts!$AA:$AX,8,0)))</f>
        <v/>
      </c>
      <c r="W283" s="176" t="str">
        <f aca="false">IF((VLOOKUP($A283,Contacts!$AA:$AX,9,0))=0,"",(VLOOKUP($A283,Contacts!$AA:$AX,9,0)))</f>
        <v/>
      </c>
      <c r="X283" s="176" t="str">
        <f aca="false">IF((VLOOKUP($A283,Contacts!$AA:$AX,10,0))=0,"",(VLOOKUP($A283,Contacts!$AA:$AX,10,0)))</f>
        <v/>
      </c>
      <c r="Y283" s="176" t="str">
        <f aca="false">IF((VLOOKUP($A283,Contacts!$AA:$AX,11,0))=0,"",(VLOOKUP($A283,Contacts!$AA:$AX,11,0)))</f>
        <v/>
      </c>
    </row>
    <row r="284" customFormat="false" ht="12.75" hidden="false" customHeight="false" outlineLevel="0" collapsed="false">
      <c r="A284" s="6" t="s">
        <v>1427</v>
      </c>
      <c r="B284" s="175" t="n">
        <f aca="false">'Detail Pipeline'!$AB$3</f>
        <v>37033.4099255787</v>
      </c>
      <c r="C284" s="175" t="str">
        <f aca="false">$C$266</f>
        <v>MIDDLE EAST</v>
      </c>
      <c r="D284" s="176" t="str">
        <f aca="false">IF((VLOOKUP($A284,'Detail Pipeline'!$AA:$AX,2,0))=0,"",(VLOOKUP($A284,'Detail Pipeline'!$AA:$AX,2,0)))</f>
        <v/>
      </c>
      <c r="E284" s="176" t="str">
        <f aca="false">IF((VLOOKUP($A284,'Detail Pipeline'!$AA:$AX,3,0))=0,"",(VLOOKUP($A284,'Detail Pipeline'!$AA:$AX,3,0)))</f>
        <v/>
      </c>
      <c r="F284" s="176" t="str">
        <f aca="false">IF((VLOOKUP($A284,'Detail Pipeline'!$AA:$AX,4,0))=0,"",(VLOOKUP($A284,'Detail Pipeline'!$AA:$AX,4,0)))</f>
        <v/>
      </c>
      <c r="G284" s="176" t="str">
        <f aca="false">IF((VLOOKUP($A284,'Detail Pipeline'!$AA:$AX,5,0))=0,"",(VLOOKUP($A284,'Detail Pipeline'!$AA:$AX,5,0)))</f>
        <v/>
      </c>
      <c r="H284" s="176" t="str">
        <f aca="false">IF((VLOOKUP($A284,'Detail Pipeline'!$AA:$AX,6,0))=0,"",(VLOOKUP($A284,'Detail Pipeline'!$AA:$AX,6,0)))</f>
        <v/>
      </c>
      <c r="I284" s="176" t="str">
        <f aca="false">IF((VLOOKUP($A284,'Detail Pipeline'!$AA:$AX,7,0))=0,"",(VLOOKUP($A284,'Detail Pipeline'!$AA:$AX,7,0)))</f>
        <v/>
      </c>
      <c r="J284" s="176" t="str">
        <f aca="false">IF((VLOOKUP($A284,'Detail Pipeline'!$AA:$AX,8,0))=0,"",(VLOOKUP($A284,'Detail Pipeline'!$AA:$AX,8,0)))</f>
        <v/>
      </c>
      <c r="K284" s="176" t="str">
        <f aca="false">IF((VLOOKUP($A284,'Detail Pipeline'!$AA:$AX,9,0))=0,"",(VLOOKUP($A284,'Detail Pipeline'!$AA:$AX,9,0)))</f>
        <v/>
      </c>
      <c r="L284" s="176" t="str">
        <f aca="false">IF((VLOOKUP($A284,'Detail Pipeline'!$AA:$AX,10,0))=0,"",(VLOOKUP($A284,'Detail Pipeline'!$AA:$AX,10,0)))</f>
        <v/>
      </c>
      <c r="M284" s="176" t="str">
        <f aca="false">IF((VLOOKUP($A284,'Detail Pipeline'!$AA:$AX,11,0))=0,"",(VLOOKUP($A284,'Detail Pipeline'!$AA:$AX,11,0)))</f>
        <v/>
      </c>
      <c r="N284" s="176" t="str">
        <f aca="false">IF((VLOOKUP($A284,'Detail Pipeline'!$AA:$AX,12,0))=0,"",(VLOOKUP($A284,'Detail Pipeline'!$AA:$AX,12,0)))</f>
        <v/>
      </c>
      <c r="O284" s="176" t="str">
        <f aca="false">IF((VLOOKUP($A284,'Detail Pipeline'!$AA:$AX,13,0))=0,"",(VLOOKUP($A284,'Detail Pipeline'!$AA:$AX,13,0)))</f>
        <v/>
      </c>
      <c r="P284" s="176" t="str">
        <f aca="false">IF((VLOOKUP($A284,'Detail Pipeline'!$AA:$AX,14,0))=0,"",(VLOOKUP($A284,'Detail Pipeline'!$AA:$AX,14,0)))</f>
        <v/>
      </c>
      <c r="Q284" s="176" t="str">
        <f aca="false">IF((VLOOKUP($A284,'Detail Pipeline'!$AA:$AX,15,0))=0,"",(VLOOKUP($A284,'Detail Pipeline'!$AA:$AX,15,0)))</f>
        <v/>
      </c>
      <c r="R284" s="176" t="str">
        <f aca="false">IF((VLOOKUP($A284,'Detail Pipeline'!$AA:$AX,16,0))=0,"",(VLOOKUP($A284,'Detail Pipeline'!$AA:$AX,16,0)))</f>
        <v/>
      </c>
      <c r="S284" s="176" t="str">
        <f aca="false">IF((VLOOKUP($A284,Contacts!$AA:$AX,5,0))=0,"",(VLOOKUP($A284,Contacts!$AA:$AX,5,0)))</f>
        <v/>
      </c>
      <c r="T284" s="176" t="str">
        <f aca="false">IF((VLOOKUP($A284,Contacts!$AA:$AX,6,0))=0,"",(VLOOKUP($A284,Contacts!$AA:$AX,6,0)))</f>
        <v/>
      </c>
      <c r="U284" s="176" t="str">
        <f aca="false">IF((VLOOKUP($A284,Contacts!$AA:$AX,7,0))=0,"",(VLOOKUP($A284,Contacts!$AA:$AX,7,0)))</f>
        <v/>
      </c>
      <c r="V284" s="176" t="str">
        <f aca="false">IF((VLOOKUP($A284,Contacts!$AA:$AX,8,0))=0,"",(VLOOKUP($A284,Contacts!$AA:$AX,8,0)))</f>
        <v/>
      </c>
      <c r="W284" s="176" t="str">
        <f aca="false">IF((VLOOKUP($A284,Contacts!$AA:$AX,9,0))=0,"",(VLOOKUP($A284,Contacts!$AA:$AX,9,0)))</f>
        <v/>
      </c>
      <c r="X284" s="176" t="str">
        <f aca="false">IF((VLOOKUP($A284,Contacts!$AA:$AX,10,0))=0,"",(VLOOKUP($A284,Contacts!$AA:$AX,10,0)))</f>
        <v/>
      </c>
      <c r="Y284" s="176" t="str">
        <f aca="false">IF((VLOOKUP($A284,Contacts!$AA:$AX,11,0))=0,"",(VLOOKUP($A284,Contacts!$AA:$AX,11,0)))</f>
        <v/>
      </c>
    </row>
    <row r="285" customFormat="false" ht="12.75" hidden="false" customHeight="false" outlineLevel="0" collapsed="false">
      <c r="A285" s="6" t="s">
        <v>1428</v>
      </c>
      <c r="B285" s="175" t="n">
        <f aca="false">'Detail Pipeline'!$AB$3</f>
        <v>37033.4099255787</v>
      </c>
      <c r="C285" s="175" t="str">
        <f aca="false">$C$266</f>
        <v>MIDDLE EAST</v>
      </c>
      <c r="D285" s="176" t="str">
        <f aca="false">IF((VLOOKUP($A285,'Detail Pipeline'!$AA:$AX,2,0))=0,"",(VLOOKUP($A285,'Detail Pipeline'!$AA:$AX,2,0)))</f>
        <v/>
      </c>
      <c r="E285" s="176" t="str">
        <f aca="false">IF((VLOOKUP($A285,'Detail Pipeline'!$AA:$AX,3,0))=0,"",(VLOOKUP($A285,'Detail Pipeline'!$AA:$AX,3,0)))</f>
        <v/>
      </c>
      <c r="F285" s="176" t="str">
        <f aca="false">IF((VLOOKUP($A285,'Detail Pipeline'!$AA:$AX,4,0))=0,"",(VLOOKUP($A285,'Detail Pipeline'!$AA:$AX,4,0)))</f>
        <v/>
      </c>
      <c r="G285" s="176" t="str">
        <f aca="false">IF((VLOOKUP($A285,'Detail Pipeline'!$AA:$AX,5,0))=0,"",(VLOOKUP($A285,'Detail Pipeline'!$AA:$AX,5,0)))</f>
        <v/>
      </c>
      <c r="H285" s="176" t="str">
        <f aca="false">IF((VLOOKUP($A285,'Detail Pipeline'!$AA:$AX,6,0))=0,"",(VLOOKUP($A285,'Detail Pipeline'!$AA:$AX,6,0)))</f>
        <v/>
      </c>
      <c r="I285" s="176" t="str">
        <f aca="false">IF((VLOOKUP($A285,'Detail Pipeline'!$AA:$AX,7,0))=0,"",(VLOOKUP($A285,'Detail Pipeline'!$AA:$AX,7,0)))</f>
        <v/>
      </c>
      <c r="J285" s="176" t="str">
        <f aca="false">IF((VLOOKUP($A285,'Detail Pipeline'!$AA:$AX,8,0))=0,"",(VLOOKUP($A285,'Detail Pipeline'!$AA:$AX,8,0)))</f>
        <v/>
      </c>
      <c r="K285" s="176" t="str">
        <f aca="false">IF((VLOOKUP($A285,'Detail Pipeline'!$AA:$AX,9,0))=0,"",(VLOOKUP($A285,'Detail Pipeline'!$AA:$AX,9,0)))</f>
        <v/>
      </c>
      <c r="L285" s="176" t="str">
        <f aca="false">IF((VLOOKUP($A285,'Detail Pipeline'!$AA:$AX,10,0))=0,"",(VLOOKUP($A285,'Detail Pipeline'!$AA:$AX,10,0)))</f>
        <v/>
      </c>
      <c r="M285" s="176" t="str">
        <f aca="false">IF((VLOOKUP($A285,'Detail Pipeline'!$AA:$AX,11,0))=0,"",(VLOOKUP($A285,'Detail Pipeline'!$AA:$AX,11,0)))</f>
        <v/>
      </c>
      <c r="N285" s="176" t="str">
        <f aca="false">IF((VLOOKUP($A285,'Detail Pipeline'!$AA:$AX,12,0))=0,"",(VLOOKUP($A285,'Detail Pipeline'!$AA:$AX,12,0)))</f>
        <v/>
      </c>
      <c r="O285" s="176" t="str">
        <f aca="false">IF((VLOOKUP($A285,'Detail Pipeline'!$AA:$AX,13,0))=0,"",(VLOOKUP($A285,'Detail Pipeline'!$AA:$AX,13,0)))</f>
        <v/>
      </c>
      <c r="P285" s="176" t="str">
        <f aca="false">IF((VLOOKUP($A285,'Detail Pipeline'!$AA:$AX,14,0))=0,"",(VLOOKUP($A285,'Detail Pipeline'!$AA:$AX,14,0)))</f>
        <v/>
      </c>
      <c r="Q285" s="176" t="str">
        <f aca="false">IF((VLOOKUP($A285,'Detail Pipeline'!$AA:$AX,15,0))=0,"",(VLOOKUP($A285,'Detail Pipeline'!$AA:$AX,15,0)))</f>
        <v/>
      </c>
      <c r="R285" s="176" t="str">
        <f aca="false">IF((VLOOKUP($A285,'Detail Pipeline'!$AA:$AX,16,0))=0,"",(VLOOKUP($A285,'Detail Pipeline'!$AA:$AX,16,0)))</f>
        <v/>
      </c>
      <c r="S285" s="176" t="str">
        <f aca="false">IF((VLOOKUP($A285,Contacts!$AA:$AX,5,0))=0,"",(VLOOKUP($A285,Contacts!$AA:$AX,5,0)))</f>
        <v/>
      </c>
      <c r="T285" s="176" t="str">
        <f aca="false">IF((VLOOKUP($A285,Contacts!$AA:$AX,6,0))=0,"",(VLOOKUP($A285,Contacts!$AA:$AX,6,0)))</f>
        <v/>
      </c>
      <c r="U285" s="176" t="str">
        <f aca="false">IF((VLOOKUP($A285,Contacts!$AA:$AX,7,0))=0,"",(VLOOKUP($A285,Contacts!$AA:$AX,7,0)))</f>
        <v/>
      </c>
      <c r="V285" s="176" t="str">
        <f aca="false">IF((VLOOKUP($A285,Contacts!$AA:$AX,8,0))=0,"",(VLOOKUP($A285,Contacts!$AA:$AX,8,0)))</f>
        <v/>
      </c>
      <c r="W285" s="176" t="str">
        <f aca="false">IF((VLOOKUP($A285,Contacts!$AA:$AX,9,0))=0,"",(VLOOKUP($A285,Contacts!$AA:$AX,9,0)))</f>
        <v/>
      </c>
      <c r="X285" s="176" t="str">
        <f aca="false">IF((VLOOKUP($A285,Contacts!$AA:$AX,10,0))=0,"",(VLOOKUP($A285,Contacts!$AA:$AX,10,0)))</f>
        <v/>
      </c>
      <c r="Y285" s="176" t="str">
        <f aca="false">IF((VLOOKUP($A285,Contacts!$AA:$AX,11,0))=0,"",(VLOOKUP($A285,Contacts!$AA:$AX,11,0)))</f>
        <v/>
      </c>
    </row>
    <row r="286" customFormat="false" ht="12.75" hidden="false" customHeight="false" outlineLevel="0" collapsed="false">
      <c r="A286" s="6" t="s">
        <v>1429</v>
      </c>
      <c r="B286" s="175" t="n">
        <f aca="false">'Detail Pipeline'!$AB$3</f>
        <v>37033.4099255787</v>
      </c>
      <c r="C286" s="175" t="str">
        <f aca="false">$C$266</f>
        <v>MIDDLE EAST</v>
      </c>
      <c r="D286" s="176" t="str">
        <f aca="false">IF((VLOOKUP($A286,'Detail Pipeline'!$AA:$AX,2,0))=0,"",(VLOOKUP($A286,'Detail Pipeline'!$AA:$AX,2,0)))</f>
        <v/>
      </c>
      <c r="E286" s="176" t="str">
        <f aca="false">IF((VLOOKUP($A286,'Detail Pipeline'!$AA:$AX,3,0))=0,"",(VLOOKUP($A286,'Detail Pipeline'!$AA:$AX,3,0)))</f>
        <v/>
      </c>
      <c r="F286" s="176" t="str">
        <f aca="false">IF((VLOOKUP($A286,'Detail Pipeline'!$AA:$AX,4,0))=0,"",(VLOOKUP($A286,'Detail Pipeline'!$AA:$AX,4,0)))</f>
        <v/>
      </c>
      <c r="G286" s="176" t="str">
        <f aca="false">IF((VLOOKUP($A286,'Detail Pipeline'!$AA:$AX,5,0))=0,"",(VLOOKUP($A286,'Detail Pipeline'!$AA:$AX,5,0)))</f>
        <v/>
      </c>
      <c r="H286" s="176" t="str">
        <f aca="false">IF((VLOOKUP($A286,'Detail Pipeline'!$AA:$AX,6,0))=0,"",(VLOOKUP($A286,'Detail Pipeline'!$AA:$AX,6,0)))</f>
        <v/>
      </c>
      <c r="I286" s="176" t="str">
        <f aca="false">IF((VLOOKUP($A286,'Detail Pipeline'!$AA:$AX,7,0))=0,"",(VLOOKUP($A286,'Detail Pipeline'!$AA:$AX,7,0)))</f>
        <v/>
      </c>
      <c r="J286" s="176" t="str">
        <f aca="false">IF((VLOOKUP($A286,'Detail Pipeline'!$AA:$AX,8,0))=0,"",(VLOOKUP($A286,'Detail Pipeline'!$AA:$AX,8,0)))</f>
        <v/>
      </c>
      <c r="K286" s="176" t="str">
        <f aca="false">IF((VLOOKUP($A286,'Detail Pipeline'!$AA:$AX,9,0))=0,"",(VLOOKUP($A286,'Detail Pipeline'!$AA:$AX,9,0)))</f>
        <v/>
      </c>
      <c r="L286" s="176" t="str">
        <f aca="false">IF((VLOOKUP($A286,'Detail Pipeline'!$AA:$AX,10,0))=0,"",(VLOOKUP($A286,'Detail Pipeline'!$AA:$AX,10,0)))</f>
        <v/>
      </c>
      <c r="M286" s="176" t="str">
        <f aca="false">IF((VLOOKUP($A286,'Detail Pipeline'!$AA:$AX,11,0))=0,"",(VLOOKUP($A286,'Detail Pipeline'!$AA:$AX,11,0)))</f>
        <v/>
      </c>
      <c r="N286" s="176" t="str">
        <f aca="false">IF((VLOOKUP($A286,'Detail Pipeline'!$AA:$AX,12,0))=0,"",(VLOOKUP($A286,'Detail Pipeline'!$AA:$AX,12,0)))</f>
        <v/>
      </c>
      <c r="O286" s="176" t="str">
        <f aca="false">IF((VLOOKUP($A286,'Detail Pipeline'!$AA:$AX,13,0))=0,"",(VLOOKUP($A286,'Detail Pipeline'!$AA:$AX,13,0)))</f>
        <v/>
      </c>
      <c r="P286" s="176" t="str">
        <f aca="false">IF((VLOOKUP($A286,'Detail Pipeline'!$AA:$AX,14,0))=0,"",(VLOOKUP($A286,'Detail Pipeline'!$AA:$AX,14,0)))</f>
        <v/>
      </c>
      <c r="Q286" s="176" t="str">
        <f aca="false">IF((VLOOKUP($A286,'Detail Pipeline'!$AA:$AX,15,0))=0,"",(VLOOKUP($A286,'Detail Pipeline'!$AA:$AX,15,0)))</f>
        <v/>
      </c>
      <c r="R286" s="176" t="str">
        <f aca="false">IF((VLOOKUP($A286,'Detail Pipeline'!$AA:$AX,16,0))=0,"",(VLOOKUP($A286,'Detail Pipeline'!$AA:$AX,16,0)))</f>
        <v/>
      </c>
      <c r="S286" s="176" t="str">
        <f aca="false">IF((VLOOKUP($A286,Contacts!$AA:$AX,5,0))=0,"",(VLOOKUP($A286,Contacts!$AA:$AX,5,0)))</f>
        <v/>
      </c>
      <c r="T286" s="176" t="str">
        <f aca="false">IF((VLOOKUP($A286,Contacts!$AA:$AX,6,0))=0,"",(VLOOKUP($A286,Contacts!$AA:$AX,6,0)))</f>
        <v/>
      </c>
      <c r="U286" s="176" t="str">
        <f aca="false">IF((VLOOKUP($A286,Contacts!$AA:$AX,7,0))=0,"",(VLOOKUP($A286,Contacts!$AA:$AX,7,0)))</f>
        <v/>
      </c>
      <c r="V286" s="176" t="str">
        <f aca="false">IF((VLOOKUP($A286,Contacts!$AA:$AX,8,0))=0,"",(VLOOKUP($A286,Contacts!$AA:$AX,8,0)))</f>
        <v/>
      </c>
      <c r="W286" s="176" t="str">
        <f aca="false">IF((VLOOKUP($A286,Contacts!$AA:$AX,9,0))=0,"",(VLOOKUP($A286,Contacts!$AA:$AX,9,0)))</f>
        <v/>
      </c>
      <c r="X286" s="176" t="str">
        <f aca="false">IF((VLOOKUP($A286,Contacts!$AA:$AX,10,0))=0,"",(VLOOKUP($A286,Contacts!$AA:$AX,10,0)))</f>
        <v/>
      </c>
      <c r="Y286" s="176" t="str">
        <f aca="false">IF((VLOOKUP($A286,Contacts!$AA:$AX,11,0))=0,"",(VLOOKUP($A286,Contacts!$AA:$AX,11,0)))</f>
        <v/>
      </c>
    </row>
    <row r="287" customFormat="false" ht="12.75" hidden="false" customHeight="false" outlineLevel="0" collapsed="false">
      <c r="A287" s="6" t="s">
        <v>1430</v>
      </c>
      <c r="B287" s="175" t="n">
        <f aca="false">'Detail Pipeline'!$AB$3</f>
        <v>37033.4099255787</v>
      </c>
      <c r="C287" s="175" t="str">
        <f aca="false">$C$266</f>
        <v>MIDDLE EAST</v>
      </c>
      <c r="D287" s="176" t="str">
        <f aca="false">IF((VLOOKUP($A287,'Detail Pipeline'!$AA:$AX,2,0))=0,"",(VLOOKUP($A287,'Detail Pipeline'!$AA:$AX,2,0)))</f>
        <v/>
      </c>
      <c r="E287" s="176" t="str">
        <f aca="false">IF((VLOOKUP($A287,'Detail Pipeline'!$AA:$AX,3,0))=0,"",(VLOOKUP($A287,'Detail Pipeline'!$AA:$AX,3,0)))</f>
        <v/>
      </c>
      <c r="F287" s="176" t="str">
        <f aca="false">IF((VLOOKUP($A287,'Detail Pipeline'!$AA:$AX,4,0))=0,"",(VLOOKUP($A287,'Detail Pipeline'!$AA:$AX,4,0)))</f>
        <v/>
      </c>
      <c r="G287" s="176" t="str">
        <f aca="false">IF((VLOOKUP($A287,'Detail Pipeline'!$AA:$AX,5,0))=0,"",(VLOOKUP($A287,'Detail Pipeline'!$AA:$AX,5,0)))</f>
        <v/>
      </c>
      <c r="H287" s="176" t="str">
        <f aca="false">IF((VLOOKUP($A287,'Detail Pipeline'!$AA:$AX,6,0))=0,"",(VLOOKUP($A287,'Detail Pipeline'!$AA:$AX,6,0)))</f>
        <v/>
      </c>
      <c r="I287" s="176" t="str">
        <f aca="false">IF((VLOOKUP($A287,'Detail Pipeline'!$AA:$AX,7,0))=0,"",(VLOOKUP($A287,'Detail Pipeline'!$AA:$AX,7,0)))</f>
        <v/>
      </c>
      <c r="J287" s="176" t="str">
        <f aca="false">IF((VLOOKUP($A287,'Detail Pipeline'!$AA:$AX,8,0))=0,"",(VLOOKUP($A287,'Detail Pipeline'!$AA:$AX,8,0)))</f>
        <v/>
      </c>
      <c r="K287" s="176" t="str">
        <f aca="false">IF((VLOOKUP($A287,'Detail Pipeline'!$AA:$AX,9,0))=0,"",(VLOOKUP($A287,'Detail Pipeline'!$AA:$AX,9,0)))</f>
        <v/>
      </c>
      <c r="L287" s="176" t="str">
        <f aca="false">IF((VLOOKUP($A287,'Detail Pipeline'!$AA:$AX,10,0))=0,"",(VLOOKUP($A287,'Detail Pipeline'!$AA:$AX,10,0)))</f>
        <v/>
      </c>
      <c r="M287" s="176" t="str">
        <f aca="false">IF((VLOOKUP($A287,'Detail Pipeline'!$AA:$AX,11,0))=0,"",(VLOOKUP($A287,'Detail Pipeline'!$AA:$AX,11,0)))</f>
        <v/>
      </c>
      <c r="N287" s="176" t="str">
        <f aca="false">IF((VLOOKUP($A287,'Detail Pipeline'!$AA:$AX,12,0))=0,"",(VLOOKUP($A287,'Detail Pipeline'!$AA:$AX,12,0)))</f>
        <v/>
      </c>
      <c r="O287" s="176" t="str">
        <f aca="false">IF((VLOOKUP($A287,'Detail Pipeline'!$AA:$AX,13,0))=0,"",(VLOOKUP($A287,'Detail Pipeline'!$AA:$AX,13,0)))</f>
        <v/>
      </c>
      <c r="P287" s="176" t="str">
        <f aca="false">IF((VLOOKUP($A287,'Detail Pipeline'!$AA:$AX,14,0))=0,"",(VLOOKUP($A287,'Detail Pipeline'!$AA:$AX,14,0)))</f>
        <v/>
      </c>
      <c r="Q287" s="176" t="str">
        <f aca="false">IF((VLOOKUP($A287,'Detail Pipeline'!$AA:$AX,15,0))=0,"",(VLOOKUP($A287,'Detail Pipeline'!$AA:$AX,15,0)))</f>
        <v/>
      </c>
      <c r="R287" s="176" t="str">
        <f aca="false">IF((VLOOKUP($A287,'Detail Pipeline'!$AA:$AX,16,0))=0,"",(VLOOKUP($A287,'Detail Pipeline'!$AA:$AX,16,0)))</f>
        <v/>
      </c>
      <c r="S287" s="176" t="str">
        <f aca="false">IF((VLOOKUP($A287,Contacts!$AA:$AX,5,0))=0,"",(VLOOKUP($A287,Contacts!$AA:$AX,5,0)))</f>
        <v/>
      </c>
      <c r="T287" s="176" t="str">
        <f aca="false">IF((VLOOKUP($A287,Contacts!$AA:$AX,6,0))=0,"",(VLOOKUP($A287,Contacts!$AA:$AX,6,0)))</f>
        <v/>
      </c>
      <c r="U287" s="176" t="str">
        <f aca="false">IF((VLOOKUP($A287,Contacts!$AA:$AX,7,0))=0,"",(VLOOKUP($A287,Contacts!$AA:$AX,7,0)))</f>
        <v/>
      </c>
      <c r="V287" s="176" t="str">
        <f aca="false">IF((VLOOKUP($A287,Contacts!$AA:$AX,8,0))=0,"",(VLOOKUP($A287,Contacts!$AA:$AX,8,0)))</f>
        <v/>
      </c>
      <c r="W287" s="176" t="str">
        <f aca="false">IF((VLOOKUP($A287,Contacts!$AA:$AX,9,0))=0,"",(VLOOKUP($A287,Contacts!$AA:$AX,9,0)))</f>
        <v/>
      </c>
      <c r="X287" s="176" t="str">
        <f aca="false">IF((VLOOKUP($A287,Contacts!$AA:$AX,10,0))=0,"",(VLOOKUP($A287,Contacts!$AA:$AX,10,0)))</f>
        <v/>
      </c>
      <c r="Y287" s="176" t="str">
        <f aca="false">IF((VLOOKUP($A287,Contacts!$AA:$AX,11,0))=0,"",(VLOOKUP($A287,Contacts!$AA:$AX,11,0)))</f>
        <v/>
      </c>
    </row>
    <row r="288" customFormat="false" ht="12.75" hidden="false" customHeight="false" outlineLevel="0" collapsed="false">
      <c r="A288" s="6" t="s">
        <v>1432</v>
      </c>
      <c r="B288" s="179" t="n">
        <f aca="false">'Detail Pipeline'!$AB$3</f>
        <v>37033.4099255787</v>
      </c>
      <c r="C288" s="180" t="str">
        <f aca="false">IF((VLOOKUP($A288,'Detail Pipeline'!$AA:$AX,2,0))=0,"",(VLOOKUP($A288,'Detail Pipeline'!$AA:$AX,2,0)))</f>
        <v>EES</v>
      </c>
      <c r="D288" s="6"/>
      <c r="E288" s="176" t="str">
        <f aca="false">IF((VLOOKUP($A288,'Detail Pipeline'!$AA:$AX,3,0))=0,"",(VLOOKUP($A288,'Detail Pipeline'!$AA:$AX,3,0)))</f>
        <v/>
      </c>
      <c r="F288" s="176" t="str">
        <f aca="false">IF((VLOOKUP($A288,'Detail Pipeline'!$AA:$AX,4,0))=0,"",(VLOOKUP($A288,'Detail Pipeline'!$AA:$AX,4,0)))</f>
        <v/>
      </c>
      <c r="G288" s="176" t="str">
        <f aca="false">IF((VLOOKUP($A288,'Detail Pipeline'!$AA:$AX,5,0))=0,"",(VLOOKUP($A288,'Detail Pipeline'!$AA:$AX,5,0)))</f>
        <v/>
      </c>
      <c r="H288" s="176" t="str">
        <f aca="false">IF((VLOOKUP($A288,'Detail Pipeline'!$AA:$AX,6,0))=0,"",(VLOOKUP($A288,'Detail Pipeline'!$AA:$AX,6,0)))</f>
        <v/>
      </c>
      <c r="I288" s="176" t="str">
        <f aca="false">IF((VLOOKUP($A288,'Detail Pipeline'!$AA:$AX,7,0))=0,"",(VLOOKUP($A288,'Detail Pipeline'!$AA:$AX,7,0)))</f>
        <v/>
      </c>
      <c r="J288" s="176" t="str">
        <f aca="false">IF((VLOOKUP($A288,'Detail Pipeline'!$AA:$AX,8,0))=0,"",(VLOOKUP($A288,'Detail Pipeline'!$AA:$AX,8,0)))</f>
        <v/>
      </c>
      <c r="K288" s="176" t="str">
        <f aca="false">IF((VLOOKUP($A288,'Detail Pipeline'!$AA:$AX,9,0))=0,"",(VLOOKUP($A288,'Detail Pipeline'!$AA:$AX,9,0)))</f>
        <v/>
      </c>
      <c r="L288" s="176" t="str">
        <f aca="false">IF((VLOOKUP($A288,'Detail Pipeline'!$AA:$AX,10,0))=0,"",(VLOOKUP($A288,'Detail Pipeline'!$AA:$AX,10,0)))</f>
        <v/>
      </c>
      <c r="M288" s="176" t="str">
        <f aca="false">IF((VLOOKUP($A288,'Detail Pipeline'!$AA:$AX,11,0))=0,"",(VLOOKUP($A288,'Detail Pipeline'!$AA:$AX,11,0)))</f>
        <v/>
      </c>
      <c r="N288" s="176" t="str">
        <f aca="false">IF((VLOOKUP($A288,'Detail Pipeline'!$AA:$AX,12,0))=0,"",(VLOOKUP($A288,'Detail Pipeline'!$AA:$AX,12,0)))</f>
        <v/>
      </c>
      <c r="O288" s="176" t="str">
        <f aca="false">IF((VLOOKUP($A288,'Detail Pipeline'!$AA:$AX,13,0))=0,"",(VLOOKUP($A288,'Detail Pipeline'!$AA:$AX,13,0)))</f>
        <v/>
      </c>
      <c r="P288" s="176" t="str">
        <f aca="false">IF((VLOOKUP($A288,'Detail Pipeline'!$AA:$AX,14,0))=0,"",(VLOOKUP($A288,'Detail Pipeline'!$AA:$AX,14,0)))</f>
        <v/>
      </c>
      <c r="Q288" s="176" t="str">
        <f aca="false">IF((VLOOKUP($A288,'Detail Pipeline'!$AA:$AX,15,0))=0,"",(VLOOKUP($A288,'Detail Pipeline'!$AA:$AX,15,0)))</f>
        <v/>
      </c>
      <c r="R288" s="176" t="str">
        <f aca="false">IF((VLOOKUP($A288,'Detail Pipeline'!$AA:$AX,16,0))=0,"",(VLOOKUP($A288,'Detail Pipeline'!$AA:$AX,16,0)))</f>
        <v/>
      </c>
      <c r="S288" s="176" t="str">
        <f aca="false">IF((VLOOKUP($A288,Contacts!$AA:$AX,5,0))=0,"",(VLOOKUP($A288,Contacts!$AA:$AX,5,0)))</f>
        <v/>
      </c>
      <c r="T288" s="176" t="str">
        <f aca="false">IF((VLOOKUP($A288,Contacts!$AA:$AX,6,0))=0,"",(VLOOKUP($A288,Contacts!$AA:$AX,6,0)))</f>
        <v/>
      </c>
      <c r="U288" s="176" t="str">
        <f aca="false">IF((VLOOKUP($A288,Contacts!$AA:$AX,7,0))=0,"",(VLOOKUP($A288,Contacts!$AA:$AX,7,0)))</f>
        <v/>
      </c>
      <c r="V288" s="176" t="str">
        <f aca="false">IF((VLOOKUP($A288,Contacts!$AA:$AX,8,0))=0,"",(VLOOKUP($A288,Contacts!$AA:$AX,8,0)))</f>
        <v/>
      </c>
      <c r="W288" s="176" t="str">
        <f aca="false">IF((VLOOKUP($A288,Contacts!$AA:$AX,9,0))=0,"",(VLOOKUP($A288,Contacts!$AA:$AX,9,0)))</f>
        <v/>
      </c>
      <c r="X288" s="176" t="str">
        <f aca="false">IF((VLOOKUP($A288,Contacts!$AA:$AX,10,0))=0,"",(VLOOKUP($A288,Contacts!$AA:$AX,10,0)))</f>
        <v/>
      </c>
      <c r="Y288" s="176" t="str">
        <f aca="false">IF((VLOOKUP($A288,Contacts!$AA:$AX,11,0))=0,"",(VLOOKUP($A288,Contacts!$AA:$AX,11,0)))</f>
        <v/>
      </c>
    </row>
    <row r="289" customFormat="false" ht="12.75" hidden="false" customHeight="false" outlineLevel="0" collapsed="false">
      <c r="A289" s="6" t="s">
        <v>1510</v>
      </c>
      <c r="B289" s="175" t="n">
        <f aca="false">'Detail Pipeline'!$AB$3</f>
        <v>37033.4099255787</v>
      </c>
      <c r="C289" s="175" t="str">
        <f aca="false">$C$288</f>
        <v>EES</v>
      </c>
      <c r="D289" s="176" t="str">
        <f aca="false">IF((VLOOKUP($A289,'Detail Pipeline'!$AA:$AX,2,0))=0,"",(VLOOKUP($A289,'Detail Pipeline'!$AA:$AX,2,0)))</f>
        <v/>
      </c>
      <c r="E289" s="176" t="str">
        <f aca="false">IF((VLOOKUP($A289,'Detail Pipeline'!$AA:$AX,3,0))=0,"",(VLOOKUP($A289,'Detail Pipeline'!$AA:$AX,3,0)))</f>
        <v/>
      </c>
      <c r="F289" s="176" t="str">
        <f aca="false">IF((VLOOKUP($A289,'Detail Pipeline'!$AA:$AX,4,0))=0,"",(VLOOKUP($A289,'Detail Pipeline'!$AA:$AX,4,0)))</f>
        <v/>
      </c>
      <c r="G289" s="176" t="str">
        <f aca="false">IF((VLOOKUP($A289,'Detail Pipeline'!$AA:$AX,5,0))=0,"",(VLOOKUP($A289,'Detail Pipeline'!$AA:$AX,5,0)))</f>
        <v/>
      </c>
      <c r="H289" s="176" t="str">
        <f aca="false">IF((VLOOKUP($A289,'Detail Pipeline'!$AA:$AX,6,0))=0,"",(VLOOKUP($A289,'Detail Pipeline'!$AA:$AX,6,0)))</f>
        <v/>
      </c>
      <c r="I289" s="176" t="str">
        <f aca="false">IF((VLOOKUP($A289,'Detail Pipeline'!$AA:$AX,7,0))=0,"",(VLOOKUP($A289,'Detail Pipeline'!$AA:$AX,7,0)))</f>
        <v/>
      </c>
      <c r="J289" s="176" t="str">
        <f aca="false">IF((VLOOKUP($A289,'Detail Pipeline'!$AA:$AX,8,0))=0,"",(VLOOKUP($A289,'Detail Pipeline'!$AA:$AX,8,0)))</f>
        <v/>
      </c>
      <c r="K289" s="176" t="str">
        <f aca="false">IF((VLOOKUP($A289,'Detail Pipeline'!$AA:$AX,9,0))=0,"",(VLOOKUP($A289,'Detail Pipeline'!$AA:$AX,9,0)))</f>
        <v/>
      </c>
      <c r="L289" s="176" t="str">
        <f aca="false">IF((VLOOKUP($A289,'Detail Pipeline'!$AA:$AX,10,0))=0,"",(VLOOKUP($A289,'Detail Pipeline'!$AA:$AX,10,0)))</f>
        <v/>
      </c>
      <c r="M289" s="176" t="str">
        <f aca="false">IF((VLOOKUP($A289,'Detail Pipeline'!$AA:$AX,11,0))=0,"",(VLOOKUP($A289,'Detail Pipeline'!$AA:$AX,11,0)))</f>
        <v/>
      </c>
      <c r="N289" s="176" t="str">
        <f aca="false">IF((VLOOKUP($A289,'Detail Pipeline'!$AA:$AX,12,0))=0,"",(VLOOKUP($A289,'Detail Pipeline'!$AA:$AX,12,0)))</f>
        <v/>
      </c>
      <c r="O289" s="176" t="str">
        <f aca="false">IF((VLOOKUP($A289,'Detail Pipeline'!$AA:$AX,13,0))=0,"",(VLOOKUP($A289,'Detail Pipeline'!$AA:$AX,13,0)))</f>
        <v/>
      </c>
      <c r="P289" s="176" t="str">
        <f aca="false">IF((VLOOKUP($A289,'Detail Pipeline'!$AA:$AX,14,0))=0,"",(VLOOKUP($A289,'Detail Pipeline'!$AA:$AX,14,0)))</f>
        <v/>
      </c>
      <c r="Q289" s="176" t="str">
        <f aca="false">IF((VLOOKUP($A289,'Detail Pipeline'!$AA:$AX,15,0))=0,"",(VLOOKUP($A289,'Detail Pipeline'!$AA:$AX,15,0)))</f>
        <v/>
      </c>
      <c r="R289" s="176" t="str">
        <f aca="false">IF((VLOOKUP($A289,'Detail Pipeline'!$AA:$AX,16,0))=0,"",(VLOOKUP($A289,'Detail Pipeline'!$AA:$AX,16,0)))</f>
        <v/>
      </c>
      <c r="S289" s="176" t="str">
        <f aca="false">IF((VLOOKUP($A289,Contacts!$AA:$AX,5,0))=0,"",(VLOOKUP($A289,Contacts!$AA:$AX,5,0)))</f>
        <v/>
      </c>
      <c r="T289" s="176" t="str">
        <f aca="false">IF((VLOOKUP($A289,Contacts!$AA:$AX,6,0))=0,"",(VLOOKUP($A289,Contacts!$AA:$AX,6,0)))</f>
        <v/>
      </c>
      <c r="U289" s="176" t="str">
        <f aca="false">IF((VLOOKUP($A289,Contacts!$AA:$AX,7,0))=0,"",(VLOOKUP($A289,Contacts!$AA:$AX,7,0)))</f>
        <v/>
      </c>
      <c r="V289" s="176" t="str">
        <f aca="false">IF((VLOOKUP($A289,Contacts!$AA:$AX,8,0))=0,"",(VLOOKUP($A289,Contacts!$AA:$AX,8,0)))</f>
        <v/>
      </c>
      <c r="W289" s="176" t="str">
        <f aca="false">IF((VLOOKUP($A289,Contacts!$AA:$AX,9,0))=0,"",(VLOOKUP($A289,Contacts!$AA:$AX,9,0)))</f>
        <v/>
      </c>
      <c r="X289" s="176" t="str">
        <f aca="false">IF((VLOOKUP($A289,Contacts!$AA:$AX,10,0))=0,"",(VLOOKUP($A289,Contacts!$AA:$AX,10,0)))</f>
        <v/>
      </c>
      <c r="Y289" s="176" t="str">
        <f aca="false">IF((VLOOKUP($A289,Contacts!$AA:$AX,11,0))=0,"",(VLOOKUP($A289,Contacts!$AA:$AX,11,0)))</f>
        <v/>
      </c>
    </row>
    <row r="290" customFormat="false" ht="12.75" hidden="false" customHeight="false" outlineLevel="0" collapsed="false">
      <c r="A290" s="6" t="s">
        <v>1511</v>
      </c>
      <c r="B290" s="175" t="n">
        <f aca="false">'Detail Pipeline'!$AB$3</f>
        <v>37033.4099255787</v>
      </c>
      <c r="C290" s="175" t="str">
        <f aca="false">$C$288</f>
        <v>EES</v>
      </c>
      <c r="D290" s="176" t="str">
        <f aca="false">IF((VLOOKUP($A290,'Detail Pipeline'!$AA:$AX,2,0))=0,"",(VLOOKUP($A290,'Detail Pipeline'!$AA:$AX,2,0)))</f>
        <v/>
      </c>
      <c r="E290" s="176" t="str">
        <f aca="false">IF((VLOOKUP($A290,'Detail Pipeline'!$AA:$AX,3,0))=0,"",(VLOOKUP($A290,'Detail Pipeline'!$AA:$AX,3,0)))</f>
        <v/>
      </c>
      <c r="F290" s="176" t="str">
        <f aca="false">IF((VLOOKUP($A290,'Detail Pipeline'!$AA:$AX,4,0))=0,"",(VLOOKUP($A290,'Detail Pipeline'!$AA:$AX,4,0)))</f>
        <v/>
      </c>
      <c r="G290" s="176" t="str">
        <f aca="false">IF((VLOOKUP($A290,'Detail Pipeline'!$AA:$AX,5,0))=0,"",(VLOOKUP($A290,'Detail Pipeline'!$AA:$AX,5,0)))</f>
        <v/>
      </c>
      <c r="H290" s="176" t="str">
        <f aca="false">IF((VLOOKUP($A290,'Detail Pipeline'!$AA:$AX,6,0))=0,"",(VLOOKUP($A290,'Detail Pipeline'!$AA:$AX,6,0)))</f>
        <v/>
      </c>
      <c r="I290" s="176" t="str">
        <f aca="false">IF((VLOOKUP($A290,'Detail Pipeline'!$AA:$AX,7,0))=0,"",(VLOOKUP($A290,'Detail Pipeline'!$AA:$AX,7,0)))</f>
        <v/>
      </c>
      <c r="J290" s="176" t="str">
        <f aca="false">IF((VLOOKUP($A290,'Detail Pipeline'!$AA:$AX,8,0))=0,"",(VLOOKUP($A290,'Detail Pipeline'!$AA:$AX,8,0)))</f>
        <v/>
      </c>
      <c r="K290" s="176" t="str">
        <f aca="false">IF((VLOOKUP($A290,'Detail Pipeline'!$AA:$AX,9,0))=0,"",(VLOOKUP($A290,'Detail Pipeline'!$AA:$AX,9,0)))</f>
        <v/>
      </c>
      <c r="L290" s="176" t="str">
        <f aca="false">IF((VLOOKUP($A290,'Detail Pipeline'!$AA:$AX,10,0))=0,"",(VLOOKUP($A290,'Detail Pipeline'!$AA:$AX,10,0)))</f>
        <v/>
      </c>
      <c r="M290" s="176" t="str">
        <f aca="false">IF((VLOOKUP($A290,'Detail Pipeline'!$AA:$AX,11,0))=0,"",(VLOOKUP($A290,'Detail Pipeline'!$AA:$AX,11,0)))</f>
        <v/>
      </c>
      <c r="N290" s="176" t="str">
        <f aca="false">IF((VLOOKUP($A290,'Detail Pipeline'!$AA:$AX,12,0))=0,"",(VLOOKUP($A290,'Detail Pipeline'!$AA:$AX,12,0)))</f>
        <v/>
      </c>
      <c r="O290" s="176" t="str">
        <f aca="false">IF((VLOOKUP($A290,'Detail Pipeline'!$AA:$AX,13,0))=0,"",(VLOOKUP($A290,'Detail Pipeline'!$AA:$AX,13,0)))</f>
        <v/>
      </c>
      <c r="P290" s="176" t="str">
        <f aca="false">IF((VLOOKUP($A290,'Detail Pipeline'!$AA:$AX,14,0))=0,"",(VLOOKUP($A290,'Detail Pipeline'!$AA:$AX,14,0)))</f>
        <v/>
      </c>
      <c r="Q290" s="176" t="str">
        <f aca="false">IF((VLOOKUP($A290,'Detail Pipeline'!$AA:$AX,15,0))=0,"",(VLOOKUP($A290,'Detail Pipeline'!$AA:$AX,15,0)))</f>
        <v/>
      </c>
      <c r="R290" s="176" t="str">
        <f aca="false">IF((VLOOKUP($A290,'Detail Pipeline'!$AA:$AX,16,0))=0,"",(VLOOKUP($A290,'Detail Pipeline'!$AA:$AX,16,0)))</f>
        <v/>
      </c>
      <c r="S290" s="176" t="str">
        <f aca="false">IF((VLOOKUP($A290,Contacts!$AA:$AX,5,0))=0,"",(VLOOKUP($A290,Contacts!$AA:$AX,5,0)))</f>
        <v/>
      </c>
      <c r="T290" s="176" t="str">
        <f aca="false">IF((VLOOKUP($A290,Contacts!$AA:$AX,6,0))=0,"",(VLOOKUP($A290,Contacts!$AA:$AX,6,0)))</f>
        <v/>
      </c>
      <c r="U290" s="176" t="str">
        <f aca="false">IF((VLOOKUP($A290,Contacts!$AA:$AX,7,0))=0,"",(VLOOKUP($A290,Contacts!$AA:$AX,7,0)))</f>
        <v/>
      </c>
      <c r="V290" s="176" t="str">
        <f aca="false">IF((VLOOKUP($A290,Contacts!$AA:$AX,8,0))=0,"",(VLOOKUP($A290,Contacts!$AA:$AX,8,0)))</f>
        <v/>
      </c>
      <c r="W290" s="176" t="str">
        <f aca="false">IF((VLOOKUP($A290,Contacts!$AA:$AX,9,0))=0,"",(VLOOKUP($A290,Contacts!$AA:$AX,9,0)))</f>
        <v/>
      </c>
      <c r="X290" s="176" t="str">
        <f aca="false">IF((VLOOKUP($A290,Contacts!$AA:$AX,10,0))=0,"",(VLOOKUP($A290,Contacts!$AA:$AX,10,0)))</f>
        <v/>
      </c>
      <c r="Y290" s="176" t="str">
        <f aca="false">IF((VLOOKUP($A290,Contacts!$AA:$AX,11,0))=0,"",(VLOOKUP($A290,Contacts!$AA:$AX,11,0)))</f>
        <v/>
      </c>
    </row>
    <row r="291" customFormat="false" ht="12.75" hidden="false" customHeight="false" outlineLevel="0" collapsed="false">
      <c r="A291" s="6" t="s">
        <v>1512</v>
      </c>
      <c r="B291" s="175" t="n">
        <f aca="false">'Detail Pipeline'!$AB$3</f>
        <v>37033.4099255787</v>
      </c>
      <c r="C291" s="175" t="str">
        <f aca="false">$C$288</f>
        <v>EES</v>
      </c>
      <c r="D291" s="176" t="str">
        <f aca="false">IF((VLOOKUP($A291,'Detail Pipeline'!$AA:$AX,2,0))=0,"",(VLOOKUP($A291,'Detail Pipeline'!$AA:$AX,2,0)))</f>
        <v/>
      </c>
      <c r="E291" s="176" t="str">
        <f aca="false">IF((VLOOKUP($A291,'Detail Pipeline'!$AA:$AX,3,0))=0,"",(VLOOKUP($A291,'Detail Pipeline'!$AA:$AX,3,0)))</f>
        <v/>
      </c>
      <c r="F291" s="176" t="str">
        <f aca="false">IF((VLOOKUP($A291,'Detail Pipeline'!$AA:$AX,4,0))=0,"",(VLOOKUP($A291,'Detail Pipeline'!$AA:$AX,4,0)))</f>
        <v/>
      </c>
      <c r="G291" s="176" t="str">
        <f aca="false">IF((VLOOKUP($A291,'Detail Pipeline'!$AA:$AX,5,0))=0,"",(VLOOKUP($A291,'Detail Pipeline'!$AA:$AX,5,0)))</f>
        <v/>
      </c>
      <c r="H291" s="176" t="str">
        <f aca="false">IF((VLOOKUP($A291,'Detail Pipeline'!$AA:$AX,6,0))=0,"",(VLOOKUP($A291,'Detail Pipeline'!$AA:$AX,6,0)))</f>
        <v/>
      </c>
      <c r="I291" s="176" t="str">
        <f aca="false">IF((VLOOKUP($A291,'Detail Pipeline'!$AA:$AX,7,0))=0,"",(VLOOKUP($A291,'Detail Pipeline'!$AA:$AX,7,0)))</f>
        <v/>
      </c>
      <c r="J291" s="176" t="str">
        <f aca="false">IF((VLOOKUP($A291,'Detail Pipeline'!$AA:$AX,8,0))=0,"",(VLOOKUP($A291,'Detail Pipeline'!$AA:$AX,8,0)))</f>
        <v/>
      </c>
      <c r="K291" s="176" t="str">
        <f aca="false">IF((VLOOKUP($A291,'Detail Pipeline'!$AA:$AX,9,0))=0,"",(VLOOKUP($A291,'Detail Pipeline'!$AA:$AX,9,0)))</f>
        <v/>
      </c>
      <c r="L291" s="176" t="str">
        <f aca="false">IF((VLOOKUP($A291,'Detail Pipeline'!$AA:$AX,10,0))=0,"",(VLOOKUP($A291,'Detail Pipeline'!$AA:$AX,10,0)))</f>
        <v/>
      </c>
      <c r="M291" s="176" t="str">
        <f aca="false">IF((VLOOKUP($A291,'Detail Pipeline'!$AA:$AX,11,0))=0,"",(VLOOKUP($A291,'Detail Pipeline'!$AA:$AX,11,0)))</f>
        <v/>
      </c>
      <c r="N291" s="176" t="str">
        <f aca="false">IF((VLOOKUP($A291,'Detail Pipeline'!$AA:$AX,12,0))=0,"",(VLOOKUP($A291,'Detail Pipeline'!$AA:$AX,12,0)))</f>
        <v/>
      </c>
      <c r="O291" s="176" t="str">
        <f aca="false">IF((VLOOKUP($A291,'Detail Pipeline'!$AA:$AX,13,0))=0,"",(VLOOKUP($A291,'Detail Pipeline'!$AA:$AX,13,0)))</f>
        <v/>
      </c>
      <c r="P291" s="176" t="str">
        <f aca="false">IF((VLOOKUP($A291,'Detail Pipeline'!$AA:$AX,14,0))=0,"",(VLOOKUP($A291,'Detail Pipeline'!$AA:$AX,14,0)))</f>
        <v/>
      </c>
      <c r="Q291" s="176" t="str">
        <f aca="false">IF((VLOOKUP($A291,'Detail Pipeline'!$AA:$AX,15,0))=0,"",(VLOOKUP($A291,'Detail Pipeline'!$AA:$AX,15,0)))</f>
        <v/>
      </c>
      <c r="R291" s="176" t="str">
        <f aca="false">IF((VLOOKUP($A291,'Detail Pipeline'!$AA:$AX,16,0))=0,"",(VLOOKUP($A291,'Detail Pipeline'!$AA:$AX,16,0)))</f>
        <v/>
      </c>
      <c r="S291" s="176" t="str">
        <f aca="false">IF((VLOOKUP($A291,Contacts!$AA:$AX,5,0))=0,"",(VLOOKUP($A291,Contacts!$AA:$AX,5,0)))</f>
        <v/>
      </c>
      <c r="T291" s="176" t="str">
        <f aca="false">IF((VLOOKUP($A291,Contacts!$AA:$AX,6,0))=0,"",(VLOOKUP($A291,Contacts!$AA:$AX,6,0)))</f>
        <v/>
      </c>
      <c r="U291" s="176" t="str">
        <f aca="false">IF((VLOOKUP($A291,Contacts!$AA:$AX,7,0))=0,"",(VLOOKUP($A291,Contacts!$AA:$AX,7,0)))</f>
        <v/>
      </c>
      <c r="V291" s="176" t="str">
        <f aca="false">IF((VLOOKUP($A291,Contacts!$AA:$AX,8,0))=0,"",(VLOOKUP($A291,Contacts!$AA:$AX,8,0)))</f>
        <v/>
      </c>
      <c r="W291" s="176" t="str">
        <f aca="false">IF((VLOOKUP($A291,Contacts!$AA:$AX,9,0))=0,"",(VLOOKUP($A291,Contacts!$AA:$AX,9,0)))</f>
        <v/>
      </c>
      <c r="X291" s="176" t="str">
        <f aca="false">IF((VLOOKUP($A291,Contacts!$AA:$AX,10,0))=0,"",(VLOOKUP($A291,Contacts!$AA:$AX,10,0)))</f>
        <v/>
      </c>
      <c r="Y291" s="176" t="str">
        <f aca="false">IF((VLOOKUP($A291,Contacts!$AA:$AX,11,0))=0,"",(VLOOKUP($A291,Contacts!$AA:$AX,11,0)))</f>
        <v/>
      </c>
    </row>
    <row r="292" customFormat="false" ht="12.75" hidden="false" customHeight="false" outlineLevel="0" collapsed="false">
      <c r="A292" s="6" t="s">
        <v>1513</v>
      </c>
      <c r="B292" s="175" t="n">
        <f aca="false">'Detail Pipeline'!$AB$3</f>
        <v>37033.4099255787</v>
      </c>
      <c r="C292" s="175" t="str">
        <f aca="false">$C$288</f>
        <v>EES</v>
      </c>
      <c r="D292" s="176" t="str">
        <f aca="false">IF((VLOOKUP($A292,'Detail Pipeline'!$AA:$AX,2,0))=0,"",(VLOOKUP($A292,'Detail Pipeline'!$AA:$AX,2,0)))</f>
        <v/>
      </c>
      <c r="E292" s="176" t="str">
        <f aca="false">IF((VLOOKUP($A292,'Detail Pipeline'!$AA:$AX,3,0))=0,"",(VLOOKUP($A292,'Detail Pipeline'!$AA:$AX,3,0)))</f>
        <v/>
      </c>
      <c r="F292" s="176" t="str">
        <f aca="false">IF((VLOOKUP($A292,'Detail Pipeline'!$AA:$AX,4,0))=0,"",(VLOOKUP($A292,'Detail Pipeline'!$AA:$AX,4,0)))</f>
        <v/>
      </c>
      <c r="G292" s="176" t="str">
        <f aca="false">IF((VLOOKUP($A292,'Detail Pipeline'!$AA:$AX,5,0))=0,"",(VLOOKUP($A292,'Detail Pipeline'!$AA:$AX,5,0)))</f>
        <v/>
      </c>
      <c r="H292" s="176" t="str">
        <f aca="false">IF((VLOOKUP($A292,'Detail Pipeline'!$AA:$AX,6,0))=0,"",(VLOOKUP($A292,'Detail Pipeline'!$AA:$AX,6,0)))</f>
        <v/>
      </c>
      <c r="I292" s="176" t="str">
        <f aca="false">IF((VLOOKUP($A292,'Detail Pipeline'!$AA:$AX,7,0))=0,"",(VLOOKUP($A292,'Detail Pipeline'!$AA:$AX,7,0)))</f>
        <v/>
      </c>
      <c r="J292" s="176" t="str">
        <f aca="false">IF((VLOOKUP($A292,'Detail Pipeline'!$AA:$AX,8,0))=0,"",(VLOOKUP($A292,'Detail Pipeline'!$AA:$AX,8,0)))</f>
        <v/>
      </c>
      <c r="K292" s="176" t="str">
        <f aca="false">IF((VLOOKUP($A292,'Detail Pipeline'!$AA:$AX,9,0))=0,"",(VLOOKUP($A292,'Detail Pipeline'!$AA:$AX,9,0)))</f>
        <v/>
      </c>
      <c r="L292" s="176" t="str">
        <f aca="false">IF((VLOOKUP($A292,'Detail Pipeline'!$AA:$AX,10,0))=0,"",(VLOOKUP($A292,'Detail Pipeline'!$AA:$AX,10,0)))</f>
        <v/>
      </c>
      <c r="M292" s="176" t="str">
        <f aca="false">IF((VLOOKUP($A292,'Detail Pipeline'!$AA:$AX,11,0))=0,"",(VLOOKUP($A292,'Detail Pipeline'!$AA:$AX,11,0)))</f>
        <v/>
      </c>
      <c r="N292" s="176" t="str">
        <f aca="false">IF((VLOOKUP($A292,'Detail Pipeline'!$AA:$AX,12,0))=0,"",(VLOOKUP($A292,'Detail Pipeline'!$AA:$AX,12,0)))</f>
        <v/>
      </c>
      <c r="O292" s="176" t="str">
        <f aca="false">IF((VLOOKUP($A292,'Detail Pipeline'!$AA:$AX,13,0))=0,"",(VLOOKUP($A292,'Detail Pipeline'!$AA:$AX,13,0)))</f>
        <v/>
      </c>
      <c r="P292" s="176" t="str">
        <f aca="false">IF((VLOOKUP($A292,'Detail Pipeline'!$AA:$AX,14,0))=0,"",(VLOOKUP($A292,'Detail Pipeline'!$AA:$AX,14,0)))</f>
        <v/>
      </c>
      <c r="Q292" s="176" t="str">
        <f aca="false">IF((VLOOKUP($A292,'Detail Pipeline'!$AA:$AX,15,0))=0,"",(VLOOKUP($A292,'Detail Pipeline'!$AA:$AX,15,0)))</f>
        <v/>
      </c>
      <c r="R292" s="176" t="str">
        <f aca="false">IF((VLOOKUP($A292,'Detail Pipeline'!$AA:$AX,16,0))=0,"",(VLOOKUP($A292,'Detail Pipeline'!$AA:$AX,16,0)))</f>
        <v/>
      </c>
      <c r="S292" s="176" t="str">
        <f aca="false">IF((VLOOKUP($A292,Contacts!$AA:$AX,5,0))=0,"",(VLOOKUP($A292,Contacts!$AA:$AX,5,0)))</f>
        <v/>
      </c>
      <c r="T292" s="176" t="str">
        <f aca="false">IF((VLOOKUP($A292,Contacts!$AA:$AX,6,0))=0,"",(VLOOKUP($A292,Contacts!$AA:$AX,6,0)))</f>
        <v/>
      </c>
      <c r="U292" s="176" t="str">
        <f aca="false">IF((VLOOKUP($A292,Contacts!$AA:$AX,7,0))=0,"",(VLOOKUP($A292,Contacts!$AA:$AX,7,0)))</f>
        <v/>
      </c>
      <c r="V292" s="176" t="str">
        <f aca="false">IF((VLOOKUP($A292,Contacts!$AA:$AX,8,0))=0,"",(VLOOKUP($A292,Contacts!$AA:$AX,8,0)))</f>
        <v/>
      </c>
      <c r="W292" s="176" t="str">
        <f aca="false">IF((VLOOKUP($A292,Contacts!$AA:$AX,9,0))=0,"",(VLOOKUP($A292,Contacts!$AA:$AX,9,0)))</f>
        <v/>
      </c>
      <c r="X292" s="176" t="str">
        <f aca="false">IF((VLOOKUP($A292,Contacts!$AA:$AX,10,0))=0,"",(VLOOKUP($A292,Contacts!$AA:$AX,10,0)))</f>
        <v/>
      </c>
      <c r="Y292" s="176" t="str">
        <f aca="false">IF((VLOOKUP($A292,Contacts!$AA:$AX,11,0))=0,"",(VLOOKUP($A292,Contacts!$AA:$AX,11,0)))</f>
        <v/>
      </c>
    </row>
    <row r="293" customFormat="false" ht="12.75" hidden="false" customHeight="false" outlineLevel="0" collapsed="false">
      <c r="A293" s="6" t="s">
        <v>1514</v>
      </c>
      <c r="B293" s="175" t="n">
        <f aca="false">'Detail Pipeline'!$AB$3</f>
        <v>37033.4099255787</v>
      </c>
      <c r="C293" s="175" t="str">
        <f aca="false">$C$288</f>
        <v>EES</v>
      </c>
      <c r="D293" s="176" t="str">
        <f aca="false">IF((VLOOKUP($A293,'Detail Pipeline'!$AA:$AX,2,0))=0,"",(VLOOKUP($A293,'Detail Pipeline'!$AA:$AX,2,0)))</f>
        <v/>
      </c>
      <c r="E293" s="176" t="str">
        <f aca="false">IF((VLOOKUP($A293,'Detail Pipeline'!$AA:$AX,3,0))=0,"",(VLOOKUP($A293,'Detail Pipeline'!$AA:$AX,3,0)))</f>
        <v/>
      </c>
      <c r="F293" s="176" t="str">
        <f aca="false">IF((VLOOKUP($A293,'Detail Pipeline'!$AA:$AX,4,0))=0,"",(VLOOKUP($A293,'Detail Pipeline'!$AA:$AX,4,0)))</f>
        <v/>
      </c>
      <c r="G293" s="176" t="str">
        <f aca="false">IF((VLOOKUP($A293,'Detail Pipeline'!$AA:$AX,5,0))=0,"",(VLOOKUP($A293,'Detail Pipeline'!$AA:$AX,5,0)))</f>
        <v/>
      </c>
      <c r="H293" s="176" t="str">
        <f aca="false">IF((VLOOKUP($A293,'Detail Pipeline'!$AA:$AX,6,0))=0,"",(VLOOKUP($A293,'Detail Pipeline'!$AA:$AX,6,0)))</f>
        <v/>
      </c>
      <c r="I293" s="176" t="str">
        <f aca="false">IF((VLOOKUP($A293,'Detail Pipeline'!$AA:$AX,7,0))=0,"",(VLOOKUP($A293,'Detail Pipeline'!$AA:$AX,7,0)))</f>
        <v/>
      </c>
      <c r="J293" s="176" t="str">
        <f aca="false">IF((VLOOKUP($A293,'Detail Pipeline'!$AA:$AX,8,0))=0,"",(VLOOKUP($A293,'Detail Pipeline'!$AA:$AX,8,0)))</f>
        <v/>
      </c>
      <c r="K293" s="176" t="str">
        <f aca="false">IF((VLOOKUP($A293,'Detail Pipeline'!$AA:$AX,9,0))=0,"",(VLOOKUP($A293,'Detail Pipeline'!$AA:$AX,9,0)))</f>
        <v/>
      </c>
      <c r="L293" s="176" t="str">
        <f aca="false">IF((VLOOKUP($A293,'Detail Pipeline'!$AA:$AX,10,0))=0,"",(VLOOKUP($A293,'Detail Pipeline'!$AA:$AX,10,0)))</f>
        <v/>
      </c>
      <c r="M293" s="176" t="str">
        <f aca="false">IF((VLOOKUP($A293,'Detail Pipeline'!$AA:$AX,11,0))=0,"",(VLOOKUP($A293,'Detail Pipeline'!$AA:$AX,11,0)))</f>
        <v/>
      </c>
      <c r="N293" s="176" t="str">
        <f aca="false">IF((VLOOKUP($A293,'Detail Pipeline'!$AA:$AX,12,0))=0,"",(VLOOKUP($A293,'Detail Pipeline'!$AA:$AX,12,0)))</f>
        <v/>
      </c>
      <c r="O293" s="176" t="str">
        <f aca="false">IF((VLOOKUP($A293,'Detail Pipeline'!$AA:$AX,13,0))=0,"",(VLOOKUP($A293,'Detail Pipeline'!$AA:$AX,13,0)))</f>
        <v/>
      </c>
      <c r="P293" s="176" t="str">
        <f aca="false">IF((VLOOKUP($A293,'Detail Pipeline'!$AA:$AX,14,0))=0,"",(VLOOKUP($A293,'Detail Pipeline'!$AA:$AX,14,0)))</f>
        <v/>
      </c>
      <c r="Q293" s="176" t="str">
        <f aca="false">IF((VLOOKUP($A293,'Detail Pipeline'!$AA:$AX,15,0))=0,"",(VLOOKUP($A293,'Detail Pipeline'!$AA:$AX,15,0)))</f>
        <v/>
      </c>
      <c r="R293" s="176" t="str">
        <f aca="false">IF((VLOOKUP($A293,'Detail Pipeline'!$AA:$AX,16,0))=0,"",(VLOOKUP($A293,'Detail Pipeline'!$AA:$AX,16,0)))</f>
        <v/>
      </c>
      <c r="S293" s="176" t="str">
        <f aca="false">IF((VLOOKUP($A293,Contacts!$AA:$AX,5,0))=0,"",(VLOOKUP($A293,Contacts!$AA:$AX,5,0)))</f>
        <v/>
      </c>
      <c r="T293" s="176" t="str">
        <f aca="false">IF((VLOOKUP($A293,Contacts!$AA:$AX,6,0))=0,"",(VLOOKUP($A293,Contacts!$AA:$AX,6,0)))</f>
        <v/>
      </c>
      <c r="U293" s="176" t="str">
        <f aca="false">IF((VLOOKUP($A293,Contacts!$AA:$AX,7,0))=0,"",(VLOOKUP($A293,Contacts!$AA:$AX,7,0)))</f>
        <v/>
      </c>
      <c r="V293" s="176" t="str">
        <f aca="false">IF((VLOOKUP($A293,Contacts!$AA:$AX,8,0))=0,"",(VLOOKUP($A293,Contacts!$AA:$AX,8,0)))</f>
        <v/>
      </c>
      <c r="W293" s="176" t="str">
        <f aca="false">IF((VLOOKUP($A293,Contacts!$AA:$AX,9,0))=0,"",(VLOOKUP($A293,Contacts!$AA:$AX,9,0)))</f>
        <v/>
      </c>
      <c r="X293" s="176" t="str">
        <f aca="false">IF((VLOOKUP($A293,Contacts!$AA:$AX,10,0))=0,"",(VLOOKUP($A293,Contacts!$AA:$AX,10,0)))</f>
        <v/>
      </c>
      <c r="Y293" s="176" t="str">
        <f aca="false">IF((VLOOKUP($A293,Contacts!$AA:$AX,11,0))=0,"",(VLOOKUP($A293,Contacts!$AA:$AX,11,0)))</f>
        <v/>
      </c>
    </row>
    <row r="294" customFormat="false" ht="12.75" hidden="false" customHeight="false" outlineLevel="0" collapsed="false">
      <c r="A294" s="6" t="s">
        <v>1515</v>
      </c>
      <c r="B294" s="175" t="n">
        <f aca="false">'Detail Pipeline'!$AB$3</f>
        <v>37033.4099255787</v>
      </c>
      <c r="C294" s="175" t="str">
        <f aca="false">$C$288</f>
        <v>EES</v>
      </c>
      <c r="D294" s="176" t="str">
        <f aca="false">IF((VLOOKUP($A294,'Detail Pipeline'!$AA:$AX,2,0))=0,"",(VLOOKUP($A294,'Detail Pipeline'!$AA:$AX,2,0)))</f>
        <v/>
      </c>
      <c r="E294" s="176" t="str">
        <f aca="false">IF((VLOOKUP($A294,'Detail Pipeline'!$AA:$AX,3,0))=0,"",(VLOOKUP($A294,'Detail Pipeline'!$AA:$AX,3,0)))</f>
        <v/>
      </c>
      <c r="F294" s="176" t="str">
        <f aca="false">IF((VLOOKUP($A294,'Detail Pipeline'!$AA:$AX,4,0))=0,"",(VLOOKUP($A294,'Detail Pipeline'!$AA:$AX,4,0)))</f>
        <v/>
      </c>
      <c r="G294" s="176" t="str">
        <f aca="false">IF((VLOOKUP($A294,'Detail Pipeline'!$AA:$AX,5,0))=0,"",(VLOOKUP($A294,'Detail Pipeline'!$AA:$AX,5,0)))</f>
        <v/>
      </c>
      <c r="H294" s="176" t="str">
        <f aca="false">IF((VLOOKUP($A294,'Detail Pipeline'!$AA:$AX,6,0))=0,"",(VLOOKUP($A294,'Detail Pipeline'!$AA:$AX,6,0)))</f>
        <v/>
      </c>
      <c r="I294" s="176" t="str">
        <f aca="false">IF((VLOOKUP($A294,'Detail Pipeline'!$AA:$AX,7,0))=0,"",(VLOOKUP($A294,'Detail Pipeline'!$AA:$AX,7,0)))</f>
        <v/>
      </c>
      <c r="J294" s="176" t="str">
        <f aca="false">IF((VLOOKUP($A294,'Detail Pipeline'!$AA:$AX,8,0))=0,"",(VLOOKUP($A294,'Detail Pipeline'!$AA:$AX,8,0)))</f>
        <v/>
      </c>
      <c r="K294" s="176" t="str">
        <f aca="false">IF((VLOOKUP($A294,'Detail Pipeline'!$AA:$AX,9,0))=0,"",(VLOOKUP($A294,'Detail Pipeline'!$AA:$AX,9,0)))</f>
        <v/>
      </c>
      <c r="L294" s="176" t="str">
        <f aca="false">IF((VLOOKUP($A294,'Detail Pipeline'!$AA:$AX,10,0))=0,"",(VLOOKUP($A294,'Detail Pipeline'!$AA:$AX,10,0)))</f>
        <v/>
      </c>
      <c r="M294" s="176" t="str">
        <f aca="false">IF((VLOOKUP($A294,'Detail Pipeline'!$AA:$AX,11,0))=0,"",(VLOOKUP($A294,'Detail Pipeline'!$AA:$AX,11,0)))</f>
        <v/>
      </c>
      <c r="N294" s="176" t="str">
        <f aca="false">IF((VLOOKUP($A294,'Detail Pipeline'!$AA:$AX,12,0))=0,"",(VLOOKUP($A294,'Detail Pipeline'!$AA:$AX,12,0)))</f>
        <v/>
      </c>
      <c r="O294" s="176" t="str">
        <f aca="false">IF((VLOOKUP($A294,'Detail Pipeline'!$AA:$AX,13,0))=0,"",(VLOOKUP($A294,'Detail Pipeline'!$AA:$AX,13,0)))</f>
        <v/>
      </c>
      <c r="P294" s="176" t="str">
        <f aca="false">IF((VLOOKUP($A294,'Detail Pipeline'!$AA:$AX,14,0))=0,"",(VLOOKUP($A294,'Detail Pipeline'!$AA:$AX,14,0)))</f>
        <v/>
      </c>
      <c r="Q294" s="176" t="str">
        <f aca="false">IF((VLOOKUP($A294,'Detail Pipeline'!$AA:$AX,15,0))=0,"",(VLOOKUP($A294,'Detail Pipeline'!$AA:$AX,15,0)))</f>
        <v/>
      </c>
      <c r="R294" s="176" t="str">
        <f aca="false">IF((VLOOKUP($A294,'Detail Pipeline'!$AA:$AX,16,0))=0,"",(VLOOKUP($A294,'Detail Pipeline'!$AA:$AX,16,0)))</f>
        <v/>
      </c>
      <c r="S294" s="176" t="str">
        <f aca="false">IF((VLOOKUP($A294,Contacts!$AA:$AX,5,0))=0,"",(VLOOKUP($A294,Contacts!$AA:$AX,5,0)))</f>
        <v/>
      </c>
      <c r="T294" s="176" t="str">
        <f aca="false">IF((VLOOKUP($A294,Contacts!$AA:$AX,6,0))=0,"",(VLOOKUP($A294,Contacts!$AA:$AX,6,0)))</f>
        <v/>
      </c>
      <c r="U294" s="176" t="str">
        <f aca="false">IF((VLOOKUP($A294,Contacts!$AA:$AX,7,0))=0,"",(VLOOKUP($A294,Contacts!$AA:$AX,7,0)))</f>
        <v/>
      </c>
      <c r="V294" s="176" t="str">
        <f aca="false">IF((VLOOKUP($A294,Contacts!$AA:$AX,8,0))=0,"",(VLOOKUP($A294,Contacts!$AA:$AX,8,0)))</f>
        <v/>
      </c>
      <c r="W294" s="176" t="str">
        <f aca="false">IF((VLOOKUP($A294,Contacts!$AA:$AX,9,0))=0,"",(VLOOKUP($A294,Contacts!$AA:$AX,9,0)))</f>
        <v/>
      </c>
      <c r="X294" s="176" t="str">
        <f aca="false">IF((VLOOKUP($A294,Contacts!$AA:$AX,10,0))=0,"",(VLOOKUP($A294,Contacts!$AA:$AX,10,0)))</f>
        <v/>
      </c>
      <c r="Y294" s="176" t="str">
        <f aca="false">IF((VLOOKUP($A294,Contacts!$AA:$AX,11,0))=0,"",(VLOOKUP($A294,Contacts!$AA:$AX,11,0)))</f>
        <v/>
      </c>
    </row>
    <row r="295" customFormat="false" ht="12.75" hidden="false" customHeight="false" outlineLevel="0" collapsed="false">
      <c r="A295" s="6" t="s">
        <v>1516</v>
      </c>
      <c r="B295" s="175" t="n">
        <f aca="false">'Detail Pipeline'!$AB$3</f>
        <v>37033.4099255787</v>
      </c>
      <c r="C295" s="175" t="str">
        <f aca="false">$C$288</f>
        <v>EES</v>
      </c>
      <c r="D295" s="176" t="str">
        <f aca="false">IF((VLOOKUP($A295,'Detail Pipeline'!$AA:$AX,2,0))=0,"",(VLOOKUP($A295,'Detail Pipeline'!$AA:$AX,2,0)))</f>
        <v/>
      </c>
      <c r="E295" s="176" t="str">
        <f aca="false">IF((VLOOKUP($A295,'Detail Pipeline'!$AA:$AX,3,0))=0,"",(VLOOKUP($A295,'Detail Pipeline'!$AA:$AX,3,0)))</f>
        <v/>
      </c>
      <c r="F295" s="176" t="str">
        <f aca="false">IF((VLOOKUP($A295,'Detail Pipeline'!$AA:$AX,4,0))=0,"",(VLOOKUP($A295,'Detail Pipeline'!$AA:$AX,4,0)))</f>
        <v/>
      </c>
      <c r="G295" s="176" t="str">
        <f aca="false">IF((VLOOKUP($A295,'Detail Pipeline'!$AA:$AX,5,0))=0,"",(VLOOKUP($A295,'Detail Pipeline'!$AA:$AX,5,0)))</f>
        <v/>
      </c>
      <c r="H295" s="176" t="str">
        <f aca="false">IF((VLOOKUP($A295,'Detail Pipeline'!$AA:$AX,6,0))=0,"",(VLOOKUP($A295,'Detail Pipeline'!$AA:$AX,6,0)))</f>
        <v/>
      </c>
      <c r="I295" s="176" t="str">
        <f aca="false">IF((VLOOKUP($A295,'Detail Pipeline'!$AA:$AX,7,0))=0,"",(VLOOKUP($A295,'Detail Pipeline'!$AA:$AX,7,0)))</f>
        <v/>
      </c>
      <c r="J295" s="176" t="str">
        <f aca="false">IF((VLOOKUP($A295,'Detail Pipeline'!$AA:$AX,8,0))=0,"",(VLOOKUP($A295,'Detail Pipeline'!$AA:$AX,8,0)))</f>
        <v/>
      </c>
      <c r="K295" s="176" t="str">
        <f aca="false">IF((VLOOKUP($A295,'Detail Pipeline'!$AA:$AX,9,0))=0,"",(VLOOKUP($A295,'Detail Pipeline'!$AA:$AX,9,0)))</f>
        <v/>
      </c>
      <c r="L295" s="176" t="str">
        <f aca="false">IF((VLOOKUP($A295,'Detail Pipeline'!$AA:$AX,10,0))=0,"",(VLOOKUP($A295,'Detail Pipeline'!$AA:$AX,10,0)))</f>
        <v/>
      </c>
      <c r="M295" s="176" t="str">
        <f aca="false">IF((VLOOKUP($A295,'Detail Pipeline'!$AA:$AX,11,0))=0,"",(VLOOKUP($A295,'Detail Pipeline'!$AA:$AX,11,0)))</f>
        <v/>
      </c>
      <c r="N295" s="176" t="str">
        <f aca="false">IF((VLOOKUP($A295,'Detail Pipeline'!$AA:$AX,12,0))=0,"",(VLOOKUP($A295,'Detail Pipeline'!$AA:$AX,12,0)))</f>
        <v/>
      </c>
      <c r="O295" s="176" t="str">
        <f aca="false">IF((VLOOKUP($A295,'Detail Pipeline'!$AA:$AX,13,0))=0,"",(VLOOKUP($A295,'Detail Pipeline'!$AA:$AX,13,0)))</f>
        <v/>
      </c>
      <c r="P295" s="176" t="str">
        <f aca="false">IF((VLOOKUP($A295,'Detail Pipeline'!$AA:$AX,14,0))=0,"",(VLOOKUP($A295,'Detail Pipeline'!$AA:$AX,14,0)))</f>
        <v/>
      </c>
      <c r="Q295" s="176" t="str">
        <f aca="false">IF((VLOOKUP($A295,'Detail Pipeline'!$AA:$AX,15,0))=0,"",(VLOOKUP($A295,'Detail Pipeline'!$AA:$AX,15,0)))</f>
        <v/>
      </c>
      <c r="R295" s="176" t="str">
        <f aca="false">IF((VLOOKUP($A295,'Detail Pipeline'!$AA:$AX,16,0))=0,"",(VLOOKUP($A295,'Detail Pipeline'!$AA:$AX,16,0)))</f>
        <v/>
      </c>
      <c r="S295" s="176" t="str">
        <f aca="false">IF((VLOOKUP($A295,Contacts!$AA:$AX,5,0))=0,"",(VLOOKUP($A295,Contacts!$AA:$AX,5,0)))</f>
        <v/>
      </c>
      <c r="T295" s="176" t="str">
        <f aca="false">IF((VLOOKUP($A295,Contacts!$AA:$AX,6,0))=0,"",(VLOOKUP($A295,Contacts!$AA:$AX,6,0)))</f>
        <v/>
      </c>
      <c r="U295" s="176" t="str">
        <f aca="false">IF((VLOOKUP($A295,Contacts!$AA:$AX,7,0))=0,"",(VLOOKUP($A295,Contacts!$AA:$AX,7,0)))</f>
        <v/>
      </c>
      <c r="V295" s="176" t="str">
        <f aca="false">IF((VLOOKUP($A295,Contacts!$AA:$AX,8,0))=0,"",(VLOOKUP($A295,Contacts!$AA:$AX,8,0)))</f>
        <v/>
      </c>
      <c r="W295" s="176" t="str">
        <f aca="false">IF((VLOOKUP($A295,Contacts!$AA:$AX,9,0))=0,"",(VLOOKUP($A295,Contacts!$AA:$AX,9,0)))</f>
        <v/>
      </c>
      <c r="X295" s="176" t="str">
        <f aca="false">IF((VLOOKUP($A295,Contacts!$AA:$AX,10,0))=0,"",(VLOOKUP($A295,Contacts!$AA:$AX,10,0)))</f>
        <v/>
      </c>
      <c r="Y295" s="176" t="str">
        <f aca="false">IF((VLOOKUP($A295,Contacts!$AA:$AX,11,0))=0,"",(VLOOKUP($A295,Contacts!$AA:$AX,11,0)))</f>
        <v/>
      </c>
    </row>
    <row r="296" customFormat="false" ht="12.75" hidden="false" customHeight="false" outlineLevel="0" collapsed="false">
      <c r="A296" s="6" t="s">
        <v>1517</v>
      </c>
      <c r="B296" s="175" t="n">
        <f aca="false">'Detail Pipeline'!$AB$3</f>
        <v>37033.4099255787</v>
      </c>
      <c r="C296" s="175" t="str">
        <f aca="false">$C$288</f>
        <v>EES</v>
      </c>
      <c r="D296" s="176" t="str">
        <f aca="false">IF((VLOOKUP($A296,'Detail Pipeline'!$AA:$AX,2,0))=0,"",(VLOOKUP($A296,'Detail Pipeline'!$AA:$AX,2,0)))</f>
        <v/>
      </c>
      <c r="E296" s="176" t="str">
        <f aca="false">IF((VLOOKUP($A296,'Detail Pipeline'!$AA:$AX,3,0))=0,"",(VLOOKUP($A296,'Detail Pipeline'!$AA:$AX,3,0)))</f>
        <v/>
      </c>
      <c r="F296" s="176" t="str">
        <f aca="false">IF((VLOOKUP($A296,'Detail Pipeline'!$AA:$AX,4,0))=0,"",(VLOOKUP($A296,'Detail Pipeline'!$AA:$AX,4,0)))</f>
        <v/>
      </c>
      <c r="G296" s="176" t="str">
        <f aca="false">IF((VLOOKUP($A296,'Detail Pipeline'!$AA:$AX,5,0))=0,"",(VLOOKUP($A296,'Detail Pipeline'!$AA:$AX,5,0)))</f>
        <v/>
      </c>
      <c r="H296" s="176" t="str">
        <f aca="false">IF((VLOOKUP($A296,'Detail Pipeline'!$AA:$AX,6,0))=0,"",(VLOOKUP($A296,'Detail Pipeline'!$AA:$AX,6,0)))</f>
        <v/>
      </c>
      <c r="I296" s="176" t="str">
        <f aca="false">IF((VLOOKUP($A296,'Detail Pipeline'!$AA:$AX,7,0))=0,"",(VLOOKUP($A296,'Detail Pipeline'!$AA:$AX,7,0)))</f>
        <v/>
      </c>
      <c r="J296" s="176" t="str">
        <f aca="false">IF((VLOOKUP($A296,'Detail Pipeline'!$AA:$AX,8,0))=0,"",(VLOOKUP($A296,'Detail Pipeline'!$AA:$AX,8,0)))</f>
        <v/>
      </c>
      <c r="K296" s="176" t="str">
        <f aca="false">IF((VLOOKUP($A296,'Detail Pipeline'!$AA:$AX,9,0))=0,"",(VLOOKUP($A296,'Detail Pipeline'!$AA:$AX,9,0)))</f>
        <v/>
      </c>
      <c r="L296" s="176" t="str">
        <f aca="false">IF((VLOOKUP($A296,'Detail Pipeline'!$AA:$AX,10,0))=0,"",(VLOOKUP($A296,'Detail Pipeline'!$AA:$AX,10,0)))</f>
        <v/>
      </c>
      <c r="M296" s="176" t="str">
        <f aca="false">IF((VLOOKUP($A296,'Detail Pipeline'!$AA:$AX,11,0))=0,"",(VLOOKUP($A296,'Detail Pipeline'!$AA:$AX,11,0)))</f>
        <v/>
      </c>
      <c r="N296" s="176" t="str">
        <f aca="false">IF((VLOOKUP($A296,'Detail Pipeline'!$AA:$AX,12,0))=0,"",(VLOOKUP($A296,'Detail Pipeline'!$AA:$AX,12,0)))</f>
        <v/>
      </c>
      <c r="O296" s="176" t="str">
        <f aca="false">IF((VLOOKUP($A296,'Detail Pipeline'!$AA:$AX,13,0))=0,"",(VLOOKUP($A296,'Detail Pipeline'!$AA:$AX,13,0)))</f>
        <v/>
      </c>
      <c r="P296" s="176" t="str">
        <f aca="false">IF((VLOOKUP($A296,'Detail Pipeline'!$AA:$AX,14,0))=0,"",(VLOOKUP($A296,'Detail Pipeline'!$AA:$AX,14,0)))</f>
        <v/>
      </c>
      <c r="Q296" s="176" t="str">
        <f aca="false">IF((VLOOKUP($A296,'Detail Pipeline'!$AA:$AX,15,0))=0,"",(VLOOKUP($A296,'Detail Pipeline'!$AA:$AX,15,0)))</f>
        <v/>
      </c>
      <c r="R296" s="176" t="str">
        <f aca="false">IF((VLOOKUP($A296,'Detail Pipeline'!$AA:$AX,16,0))=0,"",(VLOOKUP($A296,'Detail Pipeline'!$AA:$AX,16,0)))</f>
        <v/>
      </c>
      <c r="S296" s="176" t="str">
        <f aca="false">IF((VLOOKUP($A296,Contacts!$AA:$AX,5,0))=0,"",(VLOOKUP($A296,Contacts!$AA:$AX,5,0)))</f>
        <v/>
      </c>
      <c r="T296" s="176" t="str">
        <f aca="false">IF((VLOOKUP($A296,Contacts!$AA:$AX,6,0))=0,"",(VLOOKUP($A296,Contacts!$AA:$AX,6,0)))</f>
        <v/>
      </c>
      <c r="U296" s="176" t="str">
        <f aca="false">IF((VLOOKUP($A296,Contacts!$AA:$AX,7,0))=0,"",(VLOOKUP($A296,Contacts!$AA:$AX,7,0)))</f>
        <v/>
      </c>
      <c r="V296" s="176" t="str">
        <f aca="false">IF((VLOOKUP($A296,Contacts!$AA:$AX,8,0))=0,"",(VLOOKUP($A296,Contacts!$AA:$AX,8,0)))</f>
        <v/>
      </c>
      <c r="W296" s="176" t="str">
        <f aca="false">IF((VLOOKUP($A296,Contacts!$AA:$AX,9,0))=0,"",(VLOOKUP($A296,Contacts!$AA:$AX,9,0)))</f>
        <v/>
      </c>
      <c r="X296" s="176" t="str">
        <f aca="false">IF((VLOOKUP($A296,Contacts!$AA:$AX,10,0))=0,"",(VLOOKUP($A296,Contacts!$AA:$AX,10,0)))</f>
        <v/>
      </c>
      <c r="Y296" s="176" t="str">
        <f aca="false">IF((VLOOKUP($A296,Contacts!$AA:$AX,11,0))=0,"",(VLOOKUP($A296,Contacts!$AA:$AX,11,0)))</f>
        <v/>
      </c>
    </row>
    <row r="297" customFormat="false" ht="12.75" hidden="false" customHeight="false" outlineLevel="0" collapsed="false">
      <c r="A297" s="6" t="s">
        <v>1518</v>
      </c>
      <c r="B297" s="175" t="n">
        <f aca="false">'Detail Pipeline'!$AB$3</f>
        <v>37033.4099255787</v>
      </c>
      <c r="C297" s="175" t="str">
        <f aca="false">$C$288</f>
        <v>EES</v>
      </c>
      <c r="D297" s="176" t="str">
        <f aca="false">IF((VLOOKUP($A297,'Detail Pipeline'!$AA:$AX,2,0))=0,"",(VLOOKUP($A297,'Detail Pipeline'!$AA:$AX,2,0)))</f>
        <v/>
      </c>
      <c r="E297" s="176" t="str">
        <f aca="false">IF((VLOOKUP($A297,'Detail Pipeline'!$AA:$AX,3,0))=0,"",(VLOOKUP($A297,'Detail Pipeline'!$AA:$AX,3,0)))</f>
        <v/>
      </c>
      <c r="F297" s="176" t="str">
        <f aca="false">IF((VLOOKUP($A297,'Detail Pipeline'!$AA:$AX,4,0))=0,"",(VLOOKUP($A297,'Detail Pipeline'!$AA:$AX,4,0)))</f>
        <v/>
      </c>
      <c r="G297" s="176" t="str">
        <f aca="false">IF((VLOOKUP($A297,'Detail Pipeline'!$AA:$AX,5,0))=0,"",(VLOOKUP($A297,'Detail Pipeline'!$AA:$AX,5,0)))</f>
        <v/>
      </c>
      <c r="H297" s="176" t="str">
        <f aca="false">IF((VLOOKUP($A297,'Detail Pipeline'!$AA:$AX,6,0))=0,"",(VLOOKUP($A297,'Detail Pipeline'!$AA:$AX,6,0)))</f>
        <v/>
      </c>
      <c r="I297" s="176" t="str">
        <f aca="false">IF((VLOOKUP($A297,'Detail Pipeline'!$AA:$AX,7,0))=0,"",(VLOOKUP($A297,'Detail Pipeline'!$AA:$AX,7,0)))</f>
        <v/>
      </c>
      <c r="J297" s="176" t="str">
        <f aca="false">IF((VLOOKUP($A297,'Detail Pipeline'!$AA:$AX,8,0))=0,"",(VLOOKUP($A297,'Detail Pipeline'!$AA:$AX,8,0)))</f>
        <v/>
      </c>
      <c r="K297" s="176" t="str">
        <f aca="false">IF((VLOOKUP($A297,'Detail Pipeline'!$AA:$AX,9,0))=0,"",(VLOOKUP($A297,'Detail Pipeline'!$AA:$AX,9,0)))</f>
        <v/>
      </c>
      <c r="L297" s="176" t="str">
        <f aca="false">IF((VLOOKUP($A297,'Detail Pipeline'!$AA:$AX,10,0))=0,"",(VLOOKUP($A297,'Detail Pipeline'!$AA:$AX,10,0)))</f>
        <v/>
      </c>
      <c r="M297" s="176" t="str">
        <f aca="false">IF((VLOOKUP($A297,'Detail Pipeline'!$AA:$AX,11,0))=0,"",(VLOOKUP($A297,'Detail Pipeline'!$AA:$AX,11,0)))</f>
        <v/>
      </c>
      <c r="N297" s="176" t="str">
        <f aca="false">IF((VLOOKUP($A297,'Detail Pipeline'!$AA:$AX,12,0))=0,"",(VLOOKUP($A297,'Detail Pipeline'!$AA:$AX,12,0)))</f>
        <v/>
      </c>
      <c r="O297" s="176" t="str">
        <f aca="false">IF((VLOOKUP($A297,'Detail Pipeline'!$AA:$AX,13,0))=0,"",(VLOOKUP($A297,'Detail Pipeline'!$AA:$AX,13,0)))</f>
        <v/>
      </c>
      <c r="P297" s="176" t="str">
        <f aca="false">IF((VLOOKUP($A297,'Detail Pipeline'!$AA:$AX,14,0))=0,"",(VLOOKUP($A297,'Detail Pipeline'!$AA:$AX,14,0)))</f>
        <v/>
      </c>
      <c r="Q297" s="176" t="str">
        <f aca="false">IF((VLOOKUP($A297,'Detail Pipeline'!$AA:$AX,15,0))=0,"",(VLOOKUP($A297,'Detail Pipeline'!$AA:$AX,15,0)))</f>
        <v/>
      </c>
      <c r="R297" s="176" t="str">
        <f aca="false">IF((VLOOKUP($A297,'Detail Pipeline'!$AA:$AX,16,0))=0,"",(VLOOKUP($A297,'Detail Pipeline'!$AA:$AX,16,0)))</f>
        <v/>
      </c>
      <c r="S297" s="176" t="str">
        <f aca="false">IF((VLOOKUP($A297,Contacts!$AA:$AX,5,0))=0,"",(VLOOKUP($A297,Contacts!$AA:$AX,5,0)))</f>
        <v/>
      </c>
      <c r="T297" s="176" t="str">
        <f aca="false">IF((VLOOKUP($A297,Contacts!$AA:$AX,6,0))=0,"",(VLOOKUP($A297,Contacts!$AA:$AX,6,0)))</f>
        <v/>
      </c>
      <c r="U297" s="176" t="str">
        <f aca="false">IF((VLOOKUP($A297,Contacts!$AA:$AX,7,0))=0,"",(VLOOKUP($A297,Contacts!$AA:$AX,7,0)))</f>
        <v/>
      </c>
      <c r="V297" s="176" t="str">
        <f aca="false">IF((VLOOKUP($A297,Contacts!$AA:$AX,8,0))=0,"",(VLOOKUP($A297,Contacts!$AA:$AX,8,0)))</f>
        <v/>
      </c>
      <c r="W297" s="176" t="str">
        <f aca="false">IF((VLOOKUP($A297,Contacts!$AA:$AX,9,0))=0,"",(VLOOKUP($A297,Contacts!$AA:$AX,9,0)))</f>
        <v/>
      </c>
      <c r="X297" s="176" t="str">
        <f aca="false">IF((VLOOKUP($A297,Contacts!$AA:$AX,10,0))=0,"",(VLOOKUP($A297,Contacts!$AA:$AX,10,0)))</f>
        <v/>
      </c>
      <c r="Y297" s="176" t="str">
        <f aca="false">IF((VLOOKUP($A297,Contacts!$AA:$AX,11,0))=0,"",(VLOOKUP($A297,Contacts!$AA:$AX,11,0)))</f>
        <v/>
      </c>
    </row>
    <row r="298" customFormat="false" ht="12.75" hidden="false" customHeight="false" outlineLevel="0" collapsed="false">
      <c r="A298" s="6" t="s">
        <v>1519</v>
      </c>
      <c r="B298" s="175" t="n">
        <f aca="false">'Detail Pipeline'!$AB$3</f>
        <v>37033.4099255787</v>
      </c>
      <c r="C298" s="175" t="str">
        <f aca="false">$C$288</f>
        <v>EES</v>
      </c>
      <c r="D298" s="176" t="str">
        <f aca="false">IF((VLOOKUP($A298,'Detail Pipeline'!$AA:$AX,2,0))=0,"",(VLOOKUP($A298,'Detail Pipeline'!$AA:$AX,2,0)))</f>
        <v/>
      </c>
      <c r="E298" s="176" t="str">
        <f aca="false">IF((VLOOKUP($A298,'Detail Pipeline'!$AA:$AX,3,0))=0,"",(VLOOKUP($A298,'Detail Pipeline'!$AA:$AX,3,0)))</f>
        <v/>
      </c>
      <c r="F298" s="176" t="str">
        <f aca="false">IF((VLOOKUP($A298,'Detail Pipeline'!$AA:$AX,4,0))=0,"",(VLOOKUP($A298,'Detail Pipeline'!$AA:$AX,4,0)))</f>
        <v/>
      </c>
      <c r="G298" s="176" t="str">
        <f aca="false">IF((VLOOKUP($A298,'Detail Pipeline'!$AA:$AX,5,0))=0,"",(VLOOKUP($A298,'Detail Pipeline'!$AA:$AX,5,0)))</f>
        <v/>
      </c>
      <c r="H298" s="176" t="str">
        <f aca="false">IF((VLOOKUP($A298,'Detail Pipeline'!$AA:$AX,6,0))=0,"",(VLOOKUP($A298,'Detail Pipeline'!$AA:$AX,6,0)))</f>
        <v/>
      </c>
      <c r="I298" s="176" t="str">
        <f aca="false">IF((VLOOKUP($A298,'Detail Pipeline'!$AA:$AX,7,0))=0,"",(VLOOKUP($A298,'Detail Pipeline'!$AA:$AX,7,0)))</f>
        <v/>
      </c>
      <c r="J298" s="176" t="str">
        <f aca="false">IF((VLOOKUP($A298,'Detail Pipeline'!$AA:$AX,8,0))=0,"",(VLOOKUP($A298,'Detail Pipeline'!$AA:$AX,8,0)))</f>
        <v/>
      </c>
      <c r="K298" s="176" t="str">
        <f aca="false">IF((VLOOKUP($A298,'Detail Pipeline'!$AA:$AX,9,0))=0,"",(VLOOKUP($A298,'Detail Pipeline'!$AA:$AX,9,0)))</f>
        <v/>
      </c>
      <c r="L298" s="176" t="str">
        <f aca="false">IF((VLOOKUP($A298,'Detail Pipeline'!$AA:$AX,10,0))=0,"",(VLOOKUP($A298,'Detail Pipeline'!$AA:$AX,10,0)))</f>
        <v/>
      </c>
      <c r="M298" s="176" t="str">
        <f aca="false">IF((VLOOKUP($A298,'Detail Pipeline'!$AA:$AX,11,0))=0,"",(VLOOKUP($A298,'Detail Pipeline'!$AA:$AX,11,0)))</f>
        <v/>
      </c>
      <c r="N298" s="176" t="str">
        <f aca="false">IF((VLOOKUP($A298,'Detail Pipeline'!$AA:$AX,12,0))=0,"",(VLOOKUP($A298,'Detail Pipeline'!$AA:$AX,12,0)))</f>
        <v/>
      </c>
      <c r="O298" s="176" t="str">
        <f aca="false">IF((VLOOKUP($A298,'Detail Pipeline'!$AA:$AX,13,0))=0,"",(VLOOKUP($A298,'Detail Pipeline'!$AA:$AX,13,0)))</f>
        <v/>
      </c>
      <c r="P298" s="176" t="str">
        <f aca="false">IF((VLOOKUP($A298,'Detail Pipeline'!$AA:$AX,14,0))=0,"",(VLOOKUP($A298,'Detail Pipeline'!$AA:$AX,14,0)))</f>
        <v/>
      </c>
      <c r="Q298" s="176" t="str">
        <f aca="false">IF((VLOOKUP($A298,'Detail Pipeline'!$AA:$AX,15,0))=0,"",(VLOOKUP($A298,'Detail Pipeline'!$AA:$AX,15,0)))</f>
        <v/>
      </c>
      <c r="R298" s="176" t="str">
        <f aca="false">IF((VLOOKUP($A298,'Detail Pipeline'!$AA:$AX,16,0))=0,"",(VLOOKUP($A298,'Detail Pipeline'!$AA:$AX,16,0)))</f>
        <v/>
      </c>
      <c r="S298" s="176" t="str">
        <f aca="false">IF((VLOOKUP($A298,Contacts!$AA:$AX,5,0))=0,"",(VLOOKUP($A298,Contacts!$AA:$AX,5,0)))</f>
        <v/>
      </c>
      <c r="T298" s="176" t="str">
        <f aca="false">IF((VLOOKUP($A298,Contacts!$AA:$AX,6,0))=0,"",(VLOOKUP($A298,Contacts!$AA:$AX,6,0)))</f>
        <v/>
      </c>
      <c r="U298" s="176" t="str">
        <f aca="false">IF((VLOOKUP($A298,Contacts!$AA:$AX,7,0))=0,"",(VLOOKUP($A298,Contacts!$AA:$AX,7,0)))</f>
        <v/>
      </c>
      <c r="V298" s="176" t="str">
        <f aca="false">IF((VLOOKUP($A298,Contacts!$AA:$AX,8,0))=0,"",(VLOOKUP($A298,Contacts!$AA:$AX,8,0)))</f>
        <v/>
      </c>
      <c r="W298" s="176" t="str">
        <f aca="false">IF((VLOOKUP($A298,Contacts!$AA:$AX,9,0))=0,"",(VLOOKUP($A298,Contacts!$AA:$AX,9,0)))</f>
        <v/>
      </c>
      <c r="X298" s="176" t="str">
        <f aca="false">IF((VLOOKUP($A298,Contacts!$AA:$AX,10,0))=0,"",(VLOOKUP($A298,Contacts!$AA:$AX,10,0)))</f>
        <v/>
      </c>
      <c r="Y298" s="176" t="str">
        <f aca="false">IF((VLOOKUP($A298,Contacts!$AA:$AX,11,0))=0,"",(VLOOKUP($A298,Contacts!$AA:$AX,11,0)))</f>
        <v/>
      </c>
    </row>
    <row r="299" customFormat="false" ht="12.75" hidden="false" customHeight="false" outlineLevel="0" collapsed="false">
      <c r="A299" s="6" t="s">
        <v>1520</v>
      </c>
      <c r="B299" s="175" t="n">
        <f aca="false">'Detail Pipeline'!$AB$3</f>
        <v>37033.4099255787</v>
      </c>
      <c r="C299" s="175" t="str">
        <f aca="false">$C$288</f>
        <v>EES</v>
      </c>
      <c r="D299" s="176" t="str">
        <f aca="false">IF((VLOOKUP($A299,'Detail Pipeline'!$AA:$AX,2,0))=0,"",(VLOOKUP($A299,'Detail Pipeline'!$AA:$AX,2,0)))</f>
        <v/>
      </c>
      <c r="E299" s="176" t="str">
        <f aca="false">IF((VLOOKUP($A299,'Detail Pipeline'!$AA:$AX,3,0))=0,"",(VLOOKUP($A299,'Detail Pipeline'!$AA:$AX,3,0)))</f>
        <v/>
      </c>
      <c r="F299" s="176" t="str">
        <f aca="false">IF((VLOOKUP($A299,'Detail Pipeline'!$AA:$AX,4,0))=0,"",(VLOOKUP($A299,'Detail Pipeline'!$AA:$AX,4,0)))</f>
        <v/>
      </c>
      <c r="G299" s="176" t="str">
        <f aca="false">IF((VLOOKUP($A299,'Detail Pipeline'!$AA:$AX,5,0))=0,"",(VLOOKUP($A299,'Detail Pipeline'!$AA:$AX,5,0)))</f>
        <v/>
      </c>
      <c r="H299" s="176" t="str">
        <f aca="false">IF((VLOOKUP($A299,'Detail Pipeline'!$AA:$AX,6,0))=0,"",(VLOOKUP($A299,'Detail Pipeline'!$AA:$AX,6,0)))</f>
        <v/>
      </c>
      <c r="I299" s="176" t="str">
        <f aca="false">IF((VLOOKUP($A299,'Detail Pipeline'!$AA:$AX,7,0))=0,"",(VLOOKUP($A299,'Detail Pipeline'!$AA:$AX,7,0)))</f>
        <v/>
      </c>
      <c r="J299" s="176" t="str">
        <f aca="false">IF((VLOOKUP($A299,'Detail Pipeline'!$AA:$AX,8,0))=0,"",(VLOOKUP($A299,'Detail Pipeline'!$AA:$AX,8,0)))</f>
        <v/>
      </c>
      <c r="K299" s="176" t="str">
        <f aca="false">IF((VLOOKUP($A299,'Detail Pipeline'!$AA:$AX,9,0))=0,"",(VLOOKUP($A299,'Detail Pipeline'!$AA:$AX,9,0)))</f>
        <v/>
      </c>
      <c r="L299" s="176" t="str">
        <f aca="false">IF((VLOOKUP($A299,'Detail Pipeline'!$AA:$AX,10,0))=0,"",(VLOOKUP($A299,'Detail Pipeline'!$AA:$AX,10,0)))</f>
        <v/>
      </c>
      <c r="M299" s="176" t="str">
        <f aca="false">IF((VLOOKUP($A299,'Detail Pipeline'!$AA:$AX,11,0))=0,"",(VLOOKUP($A299,'Detail Pipeline'!$AA:$AX,11,0)))</f>
        <v/>
      </c>
      <c r="N299" s="176" t="str">
        <f aca="false">IF((VLOOKUP($A299,'Detail Pipeline'!$AA:$AX,12,0))=0,"",(VLOOKUP($A299,'Detail Pipeline'!$AA:$AX,12,0)))</f>
        <v/>
      </c>
      <c r="O299" s="176" t="str">
        <f aca="false">IF((VLOOKUP($A299,'Detail Pipeline'!$AA:$AX,13,0))=0,"",(VLOOKUP($A299,'Detail Pipeline'!$AA:$AX,13,0)))</f>
        <v/>
      </c>
      <c r="P299" s="176" t="str">
        <f aca="false">IF((VLOOKUP($A299,'Detail Pipeline'!$AA:$AX,14,0))=0,"",(VLOOKUP($A299,'Detail Pipeline'!$AA:$AX,14,0)))</f>
        <v/>
      </c>
      <c r="Q299" s="176" t="str">
        <f aca="false">IF((VLOOKUP($A299,'Detail Pipeline'!$AA:$AX,15,0))=0,"",(VLOOKUP($A299,'Detail Pipeline'!$AA:$AX,15,0)))</f>
        <v/>
      </c>
      <c r="R299" s="176" t="str">
        <f aca="false">IF((VLOOKUP($A299,'Detail Pipeline'!$AA:$AX,16,0))=0,"",(VLOOKUP($A299,'Detail Pipeline'!$AA:$AX,16,0)))</f>
        <v/>
      </c>
      <c r="S299" s="176" t="str">
        <f aca="false">IF((VLOOKUP($A299,Contacts!$AA:$AX,5,0))=0,"",(VLOOKUP($A299,Contacts!$AA:$AX,5,0)))</f>
        <v/>
      </c>
      <c r="T299" s="176" t="str">
        <f aca="false">IF((VLOOKUP($A299,Contacts!$AA:$AX,6,0))=0,"",(VLOOKUP($A299,Contacts!$AA:$AX,6,0)))</f>
        <v/>
      </c>
      <c r="U299" s="176" t="str">
        <f aca="false">IF((VLOOKUP($A299,Contacts!$AA:$AX,7,0))=0,"",(VLOOKUP($A299,Contacts!$AA:$AX,7,0)))</f>
        <v/>
      </c>
      <c r="V299" s="176" t="str">
        <f aca="false">IF((VLOOKUP($A299,Contacts!$AA:$AX,8,0))=0,"",(VLOOKUP($A299,Contacts!$AA:$AX,8,0)))</f>
        <v/>
      </c>
      <c r="W299" s="176" t="str">
        <f aca="false">IF((VLOOKUP($A299,Contacts!$AA:$AX,9,0))=0,"",(VLOOKUP($A299,Contacts!$AA:$AX,9,0)))</f>
        <v/>
      </c>
      <c r="X299" s="176" t="str">
        <f aca="false">IF((VLOOKUP($A299,Contacts!$AA:$AX,10,0))=0,"",(VLOOKUP($A299,Contacts!$AA:$AX,10,0)))</f>
        <v/>
      </c>
      <c r="Y299" s="176" t="str">
        <f aca="false">IF((VLOOKUP($A299,Contacts!$AA:$AX,11,0))=0,"",(VLOOKUP($A299,Contacts!$AA:$AX,11,0)))</f>
        <v/>
      </c>
    </row>
    <row r="300" customFormat="false" ht="12.75" hidden="false" customHeight="false" outlineLevel="0" collapsed="false">
      <c r="A300" s="6" t="s">
        <v>1521</v>
      </c>
      <c r="B300" s="175" t="n">
        <f aca="false">'Detail Pipeline'!$AB$3</f>
        <v>37033.4099255787</v>
      </c>
      <c r="C300" s="175" t="str">
        <f aca="false">$C$288</f>
        <v>EES</v>
      </c>
      <c r="D300" s="176" t="str">
        <f aca="false">IF((VLOOKUP($A300,'Detail Pipeline'!$AA:$AX,2,0))=0,"",(VLOOKUP($A300,'Detail Pipeline'!$AA:$AX,2,0)))</f>
        <v/>
      </c>
      <c r="E300" s="176" t="str">
        <f aca="false">IF((VLOOKUP($A300,'Detail Pipeline'!$AA:$AX,3,0))=0,"",(VLOOKUP($A300,'Detail Pipeline'!$AA:$AX,3,0)))</f>
        <v/>
      </c>
      <c r="F300" s="176" t="str">
        <f aca="false">IF((VLOOKUP($A300,'Detail Pipeline'!$AA:$AX,4,0))=0,"",(VLOOKUP($A300,'Detail Pipeline'!$AA:$AX,4,0)))</f>
        <v/>
      </c>
      <c r="G300" s="176" t="str">
        <f aca="false">IF((VLOOKUP($A300,'Detail Pipeline'!$AA:$AX,5,0))=0,"",(VLOOKUP($A300,'Detail Pipeline'!$AA:$AX,5,0)))</f>
        <v/>
      </c>
      <c r="H300" s="176" t="str">
        <f aca="false">IF((VLOOKUP($A300,'Detail Pipeline'!$AA:$AX,6,0))=0,"",(VLOOKUP($A300,'Detail Pipeline'!$AA:$AX,6,0)))</f>
        <v/>
      </c>
      <c r="I300" s="176" t="str">
        <f aca="false">IF((VLOOKUP($A300,'Detail Pipeline'!$AA:$AX,7,0))=0,"",(VLOOKUP($A300,'Detail Pipeline'!$AA:$AX,7,0)))</f>
        <v/>
      </c>
      <c r="J300" s="176" t="str">
        <f aca="false">IF((VLOOKUP($A300,'Detail Pipeline'!$AA:$AX,8,0))=0,"",(VLOOKUP($A300,'Detail Pipeline'!$AA:$AX,8,0)))</f>
        <v/>
      </c>
      <c r="K300" s="176" t="str">
        <f aca="false">IF((VLOOKUP($A300,'Detail Pipeline'!$AA:$AX,9,0))=0,"",(VLOOKUP($A300,'Detail Pipeline'!$AA:$AX,9,0)))</f>
        <v/>
      </c>
      <c r="L300" s="176" t="str">
        <f aca="false">IF((VLOOKUP($A300,'Detail Pipeline'!$AA:$AX,10,0))=0,"",(VLOOKUP($A300,'Detail Pipeline'!$AA:$AX,10,0)))</f>
        <v/>
      </c>
      <c r="M300" s="176" t="str">
        <f aca="false">IF((VLOOKUP($A300,'Detail Pipeline'!$AA:$AX,11,0))=0,"",(VLOOKUP($A300,'Detail Pipeline'!$AA:$AX,11,0)))</f>
        <v/>
      </c>
      <c r="N300" s="176" t="str">
        <f aca="false">IF((VLOOKUP($A300,'Detail Pipeline'!$AA:$AX,12,0))=0,"",(VLOOKUP($A300,'Detail Pipeline'!$AA:$AX,12,0)))</f>
        <v/>
      </c>
      <c r="O300" s="176" t="str">
        <f aca="false">IF((VLOOKUP($A300,'Detail Pipeline'!$AA:$AX,13,0))=0,"",(VLOOKUP($A300,'Detail Pipeline'!$AA:$AX,13,0)))</f>
        <v/>
      </c>
      <c r="P300" s="176" t="str">
        <f aca="false">IF((VLOOKUP($A300,'Detail Pipeline'!$AA:$AX,14,0))=0,"",(VLOOKUP($A300,'Detail Pipeline'!$AA:$AX,14,0)))</f>
        <v/>
      </c>
      <c r="Q300" s="176" t="str">
        <f aca="false">IF((VLOOKUP($A300,'Detail Pipeline'!$AA:$AX,15,0))=0,"",(VLOOKUP($A300,'Detail Pipeline'!$AA:$AX,15,0)))</f>
        <v/>
      </c>
      <c r="R300" s="176" t="str">
        <f aca="false">IF((VLOOKUP($A300,'Detail Pipeline'!$AA:$AX,16,0))=0,"",(VLOOKUP($A300,'Detail Pipeline'!$AA:$AX,16,0)))</f>
        <v/>
      </c>
      <c r="S300" s="176" t="str">
        <f aca="false">IF((VLOOKUP($A300,Contacts!$AA:$AX,5,0))=0,"",(VLOOKUP($A300,Contacts!$AA:$AX,5,0)))</f>
        <v/>
      </c>
      <c r="T300" s="176" t="str">
        <f aca="false">IF((VLOOKUP($A300,Contacts!$AA:$AX,6,0))=0,"",(VLOOKUP($A300,Contacts!$AA:$AX,6,0)))</f>
        <v/>
      </c>
      <c r="U300" s="176" t="str">
        <f aca="false">IF((VLOOKUP($A300,Contacts!$AA:$AX,7,0))=0,"",(VLOOKUP($A300,Contacts!$AA:$AX,7,0)))</f>
        <v/>
      </c>
      <c r="V300" s="176" t="str">
        <f aca="false">IF((VLOOKUP($A300,Contacts!$AA:$AX,8,0))=0,"",(VLOOKUP($A300,Contacts!$AA:$AX,8,0)))</f>
        <v/>
      </c>
      <c r="W300" s="176" t="str">
        <f aca="false">IF((VLOOKUP($A300,Contacts!$AA:$AX,9,0))=0,"",(VLOOKUP($A300,Contacts!$AA:$AX,9,0)))</f>
        <v/>
      </c>
      <c r="X300" s="176" t="str">
        <f aca="false">IF((VLOOKUP($A300,Contacts!$AA:$AX,10,0))=0,"",(VLOOKUP($A300,Contacts!$AA:$AX,10,0)))</f>
        <v/>
      </c>
      <c r="Y300" s="176" t="str">
        <f aca="false">IF((VLOOKUP($A300,Contacts!$AA:$AX,11,0))=0,"",(VLOOKUP($A300,Contacts!$AA:$AX,11,0)))</f>
        <v/>
      </c>
    </row>
    <row r="301" customFormat="false" ht="12.75" hidden="false" customHeight="false" outlineLevel="0" collapsed="false">
      <c r="A301" s="6" t="s">
        <v>1522</v>
      </c>
      <c r="B301" s="175" t="n">
        <f aca="false">'Detail Pipeline'!$AB$3</f>
        <v>37033.4099255787</v>
      </c>
      <c r="C301" s="175" t="str">
        <f aca="false">$C$288</f>
        <v>EES</v>
      </c>
      <c r="D301" s="176" t="str">
        <f aca="false">IF((VLOOKUP($A301,'Detail Pipeline'!$AA:$AX,2,0))=0,"",(VLOOKUP($A301,'Detail Pipeline'!$AA:$AX,2,0)))</f>
        <v/>
      </c>
      <c r="E301" s="176" t="str">
        <f aca="false">IF((VLOOKUP($A301,'Detail Pipeline'!$AA:$AX,3,0))=0,"",(VLOOKUP($A301,'Detail Pipeline'!$AA:$AX,3,0)))</f>
        <v/>
      </c>
      <c r="F301" s="176" t="str">
        <f aca="false">IF((VLOOKUP($A301,'Detail Pipeline'!$AA:$AX,4,0))=0,"",(VLOOKUP($A301,'Detail Pipeline'!$AA:$AX,4,0)))</f>
        <v/>
      </c>
      <c r="G301" s="176" t="str">
        <f aca="false">IF((VLOOKUP($A301,'Detail Pipeline'!$AA:$AX,5,0))=0,"",(VLOOKUP($A301,'Detail Pipeline'!$AA:$AX,5,0)))</f>
        <v/>
      </c>
      <c r="H301" s="176" t="str">
        <f aca="false">IF((VLOOKUP($A301,'Detail Pipeline'!$AA:$AX,6,0))=0,"",(VLOOKUP($A301,'Detail Pipeline'!$AA:$AX,6,0)))</f>
        <v/>
      </c>
      <c r="I301" s="176" t="str">
        <f aca="false">IF((VLOOKUP($A301,'Detail Pipeline'!$AA:$AX,7,0))=0,"",(VLOOKUP($A301,'Detail Pipeline'!$AA:$AX,7,0)))</f>
        <v/>
      </c>
      <c r="J301" s="176" t="str">
        <f aca="false">IF((VLOOKUP($A301,'Detail Pipeline'!$AA:$AX,8,0))=0,"",(VLOOKUP($A301,'Detail Pipeline'!$AA:$AX,8,0)))</f>
        <v/>
      </c>
      <c r="K301" s="176" t="str">
        <f aca="false">IF((VLOOKUP($A301,'Detail Pipeline'!$AA:$AX,9,0))=0,"",(VLOOKUP($A301,'Detail Pipeline'!$AA:$AX,9,0)))</f>
        <v/>
      </c>
      <c r="L301" s="176" t="str">
        <f aca="false">IF((VLOOKUP($A301,'Detail Pipeline'!$AA:$AX,10,0))=0,"",(VLOOKUP($A301,'Detail Pipeline'!$AA:$AX,10,0)))</f>
        <v/>
      </c>
      <c r="M301" s="176" t="str">
        <f aca="false">IF((VLOOKUP($A301,'Detail Pipeline'!$AA:$AX,11,0))=0,"",(VLOOKUP($A301,'Detail Pipeline'!$AA:$AX,11,0)))</f>
        <v/>
      </c>
      <c r="N301" s="176" t="str">
        <f aca="false">IF((VLOOKUP($A301,'Detail Pipeline'!$AA:$AX,12,0))=0,"",(VLOOKUP($A301,'Detail Pipeline'!$AA:$AX,12,0)))</f>
        <v/>
      </c>
      <c r="O301" s="176" t="str">
        <f aca="false">IF((VLOOKUP($A301,'Detail Pipeline'!$AA:$AX,13,0))=0,"",(VLOOKUP($A301,'Detail Pipeline'!$AA:$AX,13,0)))</f>
        <v/>
      </c>
      <c r="P301" s="176" t="str">
        <f aca="false">IF((VLOOKUP($A301,'Detail Pipeline'!$AA:$AX,14,0))=0,"",(VLOOKUP($A301,'Detail Pipeline'!$AA:$AX,14,0)))</f>
        <v/>
      </c>
      <c r="Q301" s="176" t="str">
        <f aca="false">IF((VLOOKUP($A301,'Detail Pipeline'!$AA:$AX,15,0))=0,"",(VLOOKUP($A301,'Detail Pipeline'!$AA:$AX,15,0)))</f>
        <v/>
      </c>
      <c r="R301" s="176" t="str">
        <f aca="false">IF((VLOOKUP($A301,'Detail Pipeline'!$AA:$AX,16,0))=0,"",(VLOOKUP($A301,'Detail Pipeline'!$AA:$AX,16,0)))</f>
        <v/>
      </c>
      <c r="S301" s="176" t="str">
        <f aca="false">IF((VLOOKUP($A301,Contacts!$AA:$AX,5,0))=0,"",(VLOOKUP($A301,Contacts!$AA:$AX,5,0)))</f>
        <v/>
      </c>
      <c r="T301" s="176" t="str">
        <f aca="false">IF((VLOOKUP($A301,Contacts!$AA:$AX,6,0))=0,"",(VLOOKUP($A301,Contacts!$AA:$AX,6,0)))</f>
        <v/>
      </c>
      <c r="U301" s="176" t="str">
        <f aca="false">IF((VLOOKUP($A301,Contacts!$AA:$AX,7,0))=0,"",(VLOOKUP($A301,Contacts!$AA:$AX,7,0)))</f>
        <v/>
      </c>
      <c r="V301" s="176" t="str">
        <f aca="false">IF((VLOOKUP($A301,Contacts!$AA:$AX,8,0))=0,"",(VLOOKUP($A301,Contacts!$AA:$AX,8,0)))</f>
        <v/>
      </c>
      <c r="W301" s="176" t="str">
        <f aca="false">IF((VLOOKUP($A301,Contacts!$AA:$AX,9,0))=0,"",(VLOOKUP($A301,Contacts!$AA:$AX,9,0)))</f>
        <v/>
      </c>
      <c r="X301" s="176" t="str">
        <f aca="false">IF((VLOOKUP($A301,Contacts!$AA:$AX,10,0))=0,"",(VLOOKUP($A301,Contacts!$AA:$AX,10,0)))</f>
        <v/>
      </c>
      <c r="Y301" s="176" t="str">
        <f aca="false">IF((VLOOKUP($A301,Contacts!$AA:$AX,11,0))=0,"",(VLOOKUP($A301,Contacts!$AA:$AX,11,0)))</f>
        <v/>
      </c>
    </row>
    <row r="302" customFormat="false" ht="12.75" hidden="false" customHeight="false" outlineLevel="0" collapsed="false">
      <c r="A302" s="6" t="s">
        <v>1523</v>
      </c>
      <c r="B302" s="175" t="n">
        <f aca="false">'Detail Pipeline'!$AB$3</f>
        <v>37033.4099255787</v>
      </c>
      <c r="C302" s="175" t="str">
        <f aca="false">$C$288</f>
        <v>EES</v>
      </c>
      <c r="D302" s="176" t="str">
        <f aca="false">IF((VLOOKUP($A302,'Detail Pipeline'!$AA:$AX,2,0))=0,"",(VLOOKUP($A302,'Detail Pipeline'!$AA:$AX,2,0)))</f>
        <v/>
      </c>
      <c r="E302" s="176" t="str">
        <f aca="false">IF((VLOOKUP($A302,'Detail Pipeline'!$AA:$AX,3,0))=0,"",(VLOOKUP($A302,'Detail Pipeline'!$AA:$AX,3,0)))</f>
        <v/>
      </c>
      <c r="F302" s="176" t="str">
        <f aca="false">IF((VLOOKUP($A302,'Detail Pipeline'!$AA:$AX,4,0))=0,"",(VLOOKUP($A302,'Detail Pipeline'!$AA:$AX,4,0)))</f>
        <v/>
      </c>
      <c r="G302" s="176" t="str">
        <f aca="false">IF((VLOOKUP($A302,'Detail Pipeline'!$AA:$AX,5,0))=0,"",(VLOOKUP($A302,'Detail Pipeline'!$AA:$AX,5,0)))</f>
        <v/>
      </c>
      <c r="H302" s="176" t="str">
        <f aca="false">IF((VLOOKUP($A302,'Detail Pipeline'!$AA:$AX,6,0))=0,"",(VLOOKUP($A302,'Detail Pipeline'!$AA:$AX,6,0)))</f>
        <v/>
      </c>
      <c r="I302" s="176" t="str">
        <f aca="false">IF((VLOOKUP($A302,'Detail Pipeline'!$AA:$AX,7,0))=0,"",(VLOOKUP($A302,'Detail Pipeline'!$AA:$AX,7,0)))</f>
        <v/>
      </c>
      <c r="J302" s="176" t="str">
        <f aca="false">IF((VLOOKUP($A302,'Detail Pipeline'!$AA:$AX,8,0))=0,"",(VLOOKUP($A302,'Detail Pipeline'!$AA:$AX,8,0)))</f>
        <v/>
      </c>
      <c r="K302" s="176" t="str">
        <f aca="false">IF((VLOOKUP($A302,'Detail Pipeline'!$AA:$AX,9,0))=0,"",(VLOOKUP($A302,'Detail Pipeline'!$AA:$AX,9,0)))</f>
        <v/>
      </c>
      <c r="L302" s="176" t="str">
        <f aca="false">IF((VLOOKUP($A302,'Detail Pipeline'!$AA:$AX,10,0))=0,"",(VLOOKUP($A302,'Detail Pipeline'!$AA:$AX,10,0)))</f>
        <v/>
      </c>
      <c r="M302" s="176" t="str">
        <f aca="false">IF((VLOOKUP($A302,'Detail Pipeline'!$AA:$AX,11,0))=0,"",(VLOOKUP($A302,'Detail Pipeline'!$AA:$AX,11,0)))</f>
        <v/>
      </c>
      <c r="N302" s="176" t="str">
        <f aca="false">IF((VLOOKUP($A302,'Detail Pipeline'!$AA:$AX,12,0))=0,"",(VLOOKUP($A302,'Detail Pipeline'!$AA:$AX,12,0)))</f>
        <v/>
      </c>
      <c r="O302" s="176" t="str">
        <f aca="false">IF((VLOOKUP($A302,'Detail Pipeline'!$AA:$AX,13,0))=0,"",(VLOOKUP($A302,'Detail Pipeline'!$AA:$AX,13,0)))</f>
        <v/>
      </c>
      <c r="P302" s="176" t="str">
        <f aca="false">IF((VLOOKUP($A302,'Detail Pipeline'!$AA:$AX,14,0))=0,"",(VLOOKUP($A302,'Detail Pipeline'!$AA:$AX,14,0)))</f>
        <v/>
      </c>
      <c r="Q302" s="176" t="str">
        <f aca="false">IF((VLOOKUP($A302,'Detail Pipeline'!$AA:$AX,15,0))=0,"",(VLOOKUP($A302,'Detail Pipeline'!$AA:$AX,15,0)))</f>
        <v/>
      </c>
      <c r="R302" s="176" t="str">
        <f aca="false">IF((VLOOKUP($A302,'Detail Pipeline'!$AA:$AX,16,0))=0,"",(VLOOKUP($A302,'Detail Pipeline'!$AA:$AX,16,0)))</f>
        <v/>
      </c>
      <c r="S302" s="176" t="str">
        <f aca="false">IF((VLOOKUP($A302,Contacts!$AA:$AX,5,0))=0,"",(VLOOKUP($A302,Contacts!$AA:$AX,5,0)))</f>
        <v/>
      </c>
      <c r="T302" s="176" t="str">
        <f aca="false">IF((VLOOKUP($A302,Contacts!$AA:$AX,6,0))=0,"",(VLOOKUP($A302,Contacts!$AA:$AX,6,0)))</f>
        <v/>
      </c>
      <c r="U302" s="176" t="str">
        <f aca="false">IF((VLOOKUP($A302,Contacts!$AA:$AX,7,0))=0,"",(VLOOKUP($A302,Contacts!$AA:$AX,7,0)))</f>
        <v/>
      </c>
      <c r="V302" s="176" t="str">
        <f aca="false">IF((VLOOKUP($A302,Contacts!$AA:$AX,8,0))=0,"",(VLOOKUP($A302,Contacts!$AA:$AX,8,0)))</f>
        <v/>
      </c>
      <c r="W302" s="176" t="str">
        <f aca="false">IF((VLOOKUP($A302,Contacts!$AA:$AX,9,0))=0,"",(VLOOKUP($A302,Contacts!$AA:$AX,9,0)))</f>
        <v/>
      </c>
      <c r="X302" s="176" t="str">
        <f aca="false">IF((VLOOKUP($A302,Contacts!$AA:$AX,10,0))=0,"",(VLOOKUP($A302,Contacts!$AA:$AX,10,0)))</f>
        <v/>
      </c>
      <c r="Y302" s="176" t="str">
        <f aca="false">IF((VLOOKUP($A302,Contacts!$AA:$AX,11,0))=0,"",(VLOOKUP($A302,Contacts!$AA:$AX,11,0)))</f>
        <v/>
      </c>
    </row>
    <row r="303" customFormat="false" ht="12.75" hidden="false" customHeight="false" outlineLevel="0" collapsed="false">
      <c r="A303" s="6" t="s">
        <v>1524</v>
      </c>
      <c r="B303" s="175" t="n">
        <f aca="false">'Detail Pipeline'!$AB$3</f>
        <v>37033.4099255787</v>
      </c>
      <c r="C303" s="175" t="str">
        <f aca="false">$C$288</f>
        <v>EES</v>
      </c>
      <c r="D303" s="176" t="str">
        <f aca="false">IF((VLOOKUP($A303,'Detail Pipeline'!$AA:$AX,2,0))=0,"",(VLOOKUP($A303,'Detail Pipeline'!$AA:$AX,2,0)))</f>
        <v/>
      </c>
      <c r="E303" s="176" t="str">
        <f aca="false">IF((VLOOKUP($A303,'Detail Pipeline'!$AA:$AX,3,0))=0,"",(VLOOKUP($A303,'Detail Pipeline'!$AA:$AX,3,0)))</f>
        <v/>
      </c>
      <c r="F303" s="176" t="str">
        <f aca="false">IF((VLOOKUP($A303,'Detail Pipeline'!$AA:$AX,4,0))=0,"",(VLOOKUP($A303,'Detail Pipeline'!$AA:$AX,4,0)))</f>
        <v/>
      </c>
      <c r="G303" s="176" t="str">
        <f aca="false">IF((VLOOKUP($A303,'Detail Pipeline'!$AA:$AX,5,0))=0,"",(VLOOKUP($A303,'Detail Pipeline'!$AA:$AX,5,0)))</f>
        <v/>
      </c>
      <c r="H303" s="176" t="str">
        <f aca="false">IF((VLOOKUP($A303,'Detail Pipeline'!$AA:$AX,6,0))=0,"",(VLOOKUP($A303,'Detail Pipeline'!$AA:$AX,6,0)))</f>
        <v/>
      </c>
      <c r="I303" s="176" t="str">
        <f aca="false">IF((VLOOKUP($A303,'Detail Pipeline'!$AA:$AX,7,0))=0,"",(VLOOKUP($A303,'Detail Pipeline'!$AA:$AX,7,0)))</f>
        <v/>
      </c>
      <c r="J303" s="176" t="str">
        <f aca="false">IF((VLOOKUP($A303,'Detail Pipeline'!$AA:$AX,8,0))=0,"",(VLOOKUP($A303,'Detail Pipeline'!$AA:$AX,8,0)))</f>
        <v/>
      </c>
      <c r="K303" s="176" t="str">
        <f aca="false">IF((VLOOKUP($A303,'Detail Pipeline'!$AA:$AX,9,0))=0,"",(VLOOKUP($A303,'Detail Pipeline'!$AA:$AX,9,0)))</f>
        <v/>
      </c>
      <c r="L303" s="176" t="str">
        <f aca="false">IF((VLOOKUP($A303,'Detail Pipeline'!$AA:$AX,10,0))=0,"",(VLOOKUP($A303,'Detail Pipeline'!$AA:$AX,10,0)))</f>
        <v/>
      </c>
      <c r="M303" s="176" t="str">
        <f aca="false">IF((VLOOKUP($A303,'Detail Pipeline'!$AA:$AX,11,0))=0,"",(VLOOKUP($A303,'Detail Pipeline'!$AA:$AX,11,0)))</f>
        <v/>
      </c>
      <c r="N303" s="176" t="str">
        <f aca="false">IF((VLOOKUP($A303,'Detail Pipeline'!$AA:$AX,12,0))=0,"",(VLOOKUP($A303,'Detail Pipeline'!$AA:$AX,12,0)))</f>
        <v/>
      </c>
      <c r="O303" s="176" t="str">
        <f aca="false">IF((VLOOKUP($A303,'Detail Pipeline'!$AA:$AX,13,0))=0,"",(VLOOKUP($A303,'Detail Pipeline'!$AA:$AX,13,0)))</f>
        <v/>
      </c>
      <c r="P303" s="176" t="str">
        <f aca="false">IF((VLOOKUP($A303,'Detail Pipeline'!$AA:$AX,14,0))=0,"",(VLOOKUP($A303,'Detail Pipeline'!$AA:$AX,14,0)))</f>
        <v/>
      </c>
      <c r="Q303" s="176" t="str">
        <f aca="false">IF((VLOOKUP($A303,'Detail Pipeline'!$AA:$AX,15,0))=0,"",(VLOOKUP($A303,'Detail Pipeline'!$AA:$AX,15,0)))</f>
        <v/>
      </c>
      <c r="R303" s="176" t="str">
        <f aca="false">IF((VLOOKUP($A303,'Detail Pipeline'!$AA:$AX,16,0))=0,"",(VLOOKUP($A303,'Detail Pipeline'!$AA:$AX,16,0)))</f>
        <v/>
      </c>
      <c r="S303" s="176" t="str">
        <f aca="false">IF((VLOOKUP($A303,Contacts!$AA:$AX,5,0))=0,"",(VLOOKUP($A303,Contacts!$AA:$AX,5,0)))</f>
        <v/>
      </c>
      <c r="T303" s="176" t="str">
        <f aca="false">IF((VLOOKUP($A303,Contacts!$AA:$AX,6,0))=0,"",(VLOOKUP($A303,Contacts!$AA:$AX,6,0)))</f>
        <v/>
      </c>
      <c r="U303" s="176" t="str">
        <f aca="false">IF((VLOOKUP($A303,Contacts!$AA:$AX,7,0))=0,"",(VLOOKUP($A303,Contacts!$AA:$AX,7,0)))</f>
        <v/>
      </c>
      <c r="V303" s="176" t="str">
        <f aca="false">IF((VLOOKUP($A303,Contacts!$AA:$AX,8,0))=0,"",(VLOOKUP($A303,Contacts!$AA:$AX,8,0)))</f>
        <v/>
      </c>
      <c r="W303" s="176" t="str">
        <f aca="false">IF((VLOOKUP($A303,Contacts!$AA:$AX,9,0))=0,"",(VLOOKUP($A303,Contacts!$AA:$AX,9,0)))</f>
        <v/>
      </c>
      <c r="X303" s="176" t="str">
        <f aca="false">IF((VLOOKUP($A303,Contacts!$AA:$AX,10,0))=0,"",(VLOOKUP($A303,Contacts!$AA:$AX,10,0)))</f>
        <v/>
      </c>
      <c r="Y303" s="176" t="str">
        <f aca="false">IF((VLOOKUP($A303,Contacts!$AA:$AX,11,0))=0,"",(VLOOKUP($A303,Contacts!$AA:$AX,11,0)))</f>
        <v/>
      </c>
    </row>
    <row r="304" customFormat="false" ht="12.75" hidden="false" customHeight="false" outlineLevel="0" collapsed="false">
      <c r="A304" s="6" t="s">
        <v>1525</v>
      </c>
      <c r="B304" s="175" t="n">
        <f aca="false">'Detail Pipeline'!$AB$3</f>
        <v>37033.4099255787</v>
      </c>
      <c r="C304" s="175" t="str">
        <f aca="false">$C$288</f>
        <v>EES</v>
      </c>
      <c r="D304" s="176" t="str">
        <f aca="false">IF((VLOOKUP($A304,'Detail Pipeline'!$AA:$AX,2,0))=0,"",(VLOOKUP($A304,'Detail Pipeline'!$AA:$AX,2,0)))</f>
        <v/>
      </c>
      <c r="E304" s="176" t="str">
        <f aca="false">IF((VLOOKUP($A304,'Detail Pipeline'!$AA:$AX,3,0))=0,"",(VLOOKUP($A304,'Detail Pipeline'!$AA:$AX,3,0)))</f>
        <v/>
      </c>
      <c r="F304" s="176" t="str">
        <f aca="false">IF((VLOOKUP($A304,'Detail Pipeline'!$AA:$AX,4,0))=0,"",(VLOOKUP($A304,'Detail Pipeline'!$AA:$AX,4,0)))</f>
        <v/>
      </c>
      <c r="G304" s="176" t="str">
        <f aca="false">IF((VLOOKUP($A304,'Detail Pipeline'!$AA:$AX,5,0))=0,"",(VLOOKUP($A304,'Detail Pipeline'!$AA:$AX,5,0)))</f>
        <v/>
      </c>
      <c r="H304" s="176" t="str">
        <f aca="false">IF((VLOOKUP($A304,'Detail Pipeline'!$AA:$AX,6,0))=0,"",(VLOOKUP($A304,'Detail Pipeline'!$AA:$AX,6,0)))</f>
        <v/>
      </c>
      <c r="I304" s="176" t="str">
        <f aca="false">IF((VLOOKUP($A304,'Detail Pipeline'!$AA:$AX,7,0))=0,"",(VLOOKUP($A304,'Detail Pipeline'!$AA:$AX,7,0)))</f>
        <v/>
      </c>
      <c r="J304" s="176" t="str">
        <f aca="false">IF((VLOOKUP($A304,'Detail Pipeline'!$AA:$AX,8,0))=0,"",(VLOOKUP($A304,'Detail Pipeline'!$AA:$AX,8,0)))</f>
        <v/>
      </c>
      <c r="K304" s="176" t="str">
        <f aca="false">IF((VLOOKUP($A304,'Detail Pipeline'!$AA:$AX,9,0))=0,"",(VLOOKUP($A304,'Detail Pipeline'!$AA:$AX,9,0)))</f>
        <v/>
      </c>
      <c r="L304" s="176" t="str">
        <f aca="false">IF((VLOOKUP($A304,'Detail Pipeline'!$AA:$AX,10,0))=0,"",(VLOOKUP($A304,'Detail Pipeline'!$AA:$AX,10,0)))</f>
        <v/>
      </c>
      <c r="M304" s="176" t="str">
        <f aca="false">IF((VLOOKUP($A304,'Detail Pipeline'!$AA:$AX,11,0))=0,"",(VLOOKUP($A304,'Detail Pipeline'!$AA:$AX,11,0)))</f>
        <v/>
      </c>
      <c r="N304" s="176" t="str">
        <f aca="false">IF((VLOOKUP($A304,'Detail Pipeline'!$AA:$AX,12,0))=0,"",(VLOOKUP($A304,'Detail Pipeline'!$AA:$AX,12,0)))</f>
        <v/>
      </c>
      <c r="O304" s="176" t="str">
        <f aca="false">IF((VLOOKUP($A304,'Detail Pipeline'!$AA:$AX,13,0))=0,"",(VLOOKUP($A304,'Detail Pipeline'!$AA:$AX,13,0)))</f>
        <v/>
      </c>
      <c r="P304" s="176" t="str">
        <f aca="false">IF((VLOOKUP($A304,'Detail Pipeline'!$AA:$AX,14,0))=0,"",(VLOOKUP($A304,'Detail Pipeline'!$AA:$AX,14,0)))</f>
        <v/>
      </c>
      <c r="Q304" s="176" t="str">
        <f aca="false">IF((VLOOKUP($A304,'Detail Pipeline'!$AA:$AX,15,0))=0,"",(VLOOKUP($A304,'Detail Pipeline'!$AA:$AX,15,0)))</f>
        <v/>
      </c>
      <c r="R304" s="176" t="str">
        <f aca="false">IF((VLOOKUP($A304,'Detail Pipeline'!$AA:$AX,16,0))=0,"",(VLOOKUP($A304,'Detail Pipeline'!$AA:$AX,16,0)))</f>
        <v/>
      </c>
      <c r="S304" s="176" t="str">
        <f aca="false">IF((VLOOKUP($A304,Contacts!$AA:$AX,5,0))=0,"",(VLOOKUP($A304,Contacts!$AA:$AX,5,0)))</f>
        <v/>
      </c>
      <c r="T304" s="176" t="str">
        <f aca="false">IF((VLOOKUP($A304,Contacts!$AA:$AX,6,0))=0,"",(VLOOKUP($A304,Contacts!$AA:$AX,6,0)))</f>
        <v/>
      </c>
      <c r="U304" s="176" t="str">
        <f aca="false">IF((VLOOKUP($A304,Contacts!$AA:$AX,7,0))=0,"",(VLOOKUP($A304,Contacts!$AA:$AX,7,0)))</f>
        <v/>
      </c>
      <c r="V304" s="176" t="str">
        <f aca="false">IF((VLOOKUP($A304,Contacts!$AA:$AX,8,0))=0,"",(VLOOKUP($A304,Contacts!$AA:$AX,8,0)))</f>
        <v/>
      </c>
      <c r="W304" s="176" t="str">
        <f aca="false">IF((VLOOKUP($A304,Contacts!$AA:$AX,9,0))=0,"",(VLOOKUP($A304,Contacts!$AA:$AX,9,0)))</f>
        <v/>
      </c>
      <c r="X304" s="176" t="str">
        <f aca="false">IF((VLOOKUP($A304,Contacts!$AA:$AX,10,0))=0,"",(VLOOKUP($A304,Contacts!$AA:$AX,10,0)))</f>
        <v/>
      </c>
      <c r="Y304" s="176" t="str">
        <f aca="false">IF((VLOOKUP($A304,Contacts!$AA:$AX,11,0))=0,"",(VLOOKUP($A304,Contacts!$AA:$AX,11,0)))</f>
        <v/>
      </c>
    </row>
    <row r="305" customFormat="false" ht="12.75" hidden="false" customHeight="false" outlineLevel="0" collapsed="false">
      <c r="A305" s="6" t="s">
        <v>1526</v>
      </c>
      <c r="B305" s="175" t="n">
        <f aca="false">'Detail Pipeline'!$AB$3</f>
        <v>37033.4099255787</v>
      </c>
      <c r="C305" s="175" t="str">
        <f aca="false">$C$288</f>
        <v>EES</v>
      </c>
      <c r="D305" s="176" t="str">
        <f aca="false">IF((VLOOKUP($A305,'Detail Pipeline'!$AA:$AX,2,0))=0,"",(VLOOKUP($A305,'Detail Pipeline'!$AA:$AX,2,0)))</f>
        <v/>
      </c>
      <c r="E305" s="176" t="str">
        <f aca="false">IF((VLOOKUP($A305,'Detail Pipeline'!$AA:$AX,3,0))=0,"",(VLOOKUP($A305,'Detail Pipeline'!$AA:$AX,3,0)))</f>
        <v/>
      </c>
      <c r="F305" s="176" t="str">
        <f aca="false">IF((VLOOKUP($A305,'Detail Pipeline'!$AA:$AX,4,0))=0,"",(VLOOKUP($A305,'Detail Pipeline'!$AA:$AX,4,0)))</f>
        <v/>
      </c>
      <c r="G305" s="176" t="str">
        <f aca="false">IF((VLOOKUP($A305,'Detail Pipeline'!$AA:$AX,5,0))=0,"",(VLOOKUP($A305,'Detail Pipeline'!$AA:$AX,5,0)))</f>
        <v/>
      </c>
      <c r="H305" s="176" t="str">
        <f aca="false">IF((VLOOKUP($A305,'Detail Pipeline'!$AA:$AX,6,0))=0,"",(VLOOKUP($A305,'Detail Pipeline'!$AA:$AX,6,0)))</f>
        <v/>
      </c>
      <c r="I305" s="176" t="str">
        <f aca="false">IF((VLOOKUP($A305,'Detail Pipeline'!$AA:$AX,7,0))=0,"",(VLOOKUP($A305,'Detail Pipeline'!$AA:$AX,7,0)))</f>
        <v/>
      </c>
      <c r="J305" s="176" t="str">
        <f aca="false">IF((VLOOKUP($A305,'Detail Pipeline'!$AA:$AX,8,0))=0,"",(VLOOKUP($A305,'Detail Pipeline'!$AA:$AX,8,0)))</f>
        <v/>
      </c>
      <c r="K305" s="176" t="str">
        <f aca="false">IF((VLOOKUP($A305,'Detail Pipeline'!$AA:$AX,9,0))=0,"",(VLOOKUP($A305,'Detail Pipeline'!$AA:$AX,9,0)))</f>
        <v/>
      </c>
      <c r="L305" s="176" t="str">
        <f aca="false">IF((VLOOKUP($A305,'Detail Pipeline'!$AA:$AX,10,0))=0,"",(VLOOKUP($A305,'Detail Pipeline'!$AA:$AX,10,0)))</f>
        <v/>
      </c>
      <c r="M305" s="176" t="str">
        <f aca="false">IF((VLOOKUP($A305,'Detail Pipeline'!$AA:$AX,11,0))=0,"",(VLOOKUP($A305,'Detail Pipeline'!$AA:$AX,11,0)))</f>
        <v/>
      </c>
      <c r="N305" s="176" t="str">
        <f aca="false">IF((VLOOKUP($A305,'Detail Pipeline'!$AA:$AX,12,0))=0,"",(VLOOKUP($A305,'Detail Pipeline'!$AA:$AX,12,0)))</f>
        <v/>
      </c>
      <c r="O305" s="176" t="str">
        <f aca="false">IF((VLOOKUP($A305,'Detail Pipeline'!$AA:$AX,13,0))=0,"",(VLOOKUP($A305,'Detail Pipeline'!$AA:$AX,13,0)))</f>
        <v/>
      </c>
      <c r="P305" s="176" t="str">
        <f aca="false">IF((VLOOKUP($A305,'Detail Pipeline'!$AA:$AX,14,0))=0,"",(VLOOKUP($A305,'Detail Pipeline'!$AA:$AX,14,0)))</f>
        <v/>
      </c>
      <c r="Q305" s="176" t="str">
        <f aca="false">IF((VLOOKUP($A305,'Detail Pipeline'!$AA:$AX,15,0))=0,"",(VLOOKUP($A305,'Detail Pipeline'!$AA:$AX,15,0)))</f>
        <v/>
      </c>
      <c r="R305" s="176" t="str">
        <f aca="false">IF((VLOOKUP($A305,'Detail Pipeline'!$AA:$AX,16,0))=0,"",(VLOOKUP($A305,'Detail Pipeline'!$AA:$AX,16,0)))</f>
        <v/>
      </c>
      <c r="S305" s="176" t="str">
        <f aca="false">IF((VLOOKUP($A305,Contacts!$AA:$AX,5,0))=0,"",(VLOOKUP($A305,Contacts!$AA:$AX,5,0)))</f>
        <v/>
      </c>
      <c r="T305" s="176" t="str">
        <f aca="false">IF((VLOOKUP($A305,Contacts!$AA:$AX,6,0))=0,"",(VLOOKUP($A305,Contacts!$AA:$AX,6,0)))</f>
        <v/>
      </c>
      <c r="U305" s="176" t="str">
        <f aca="false">IF((VLOOKUP($A305,Contacts!$AA:$AX,7,0))=0,"",(VLOOKUP($A305,Contacts!$AA:$AX,7,0)))</f>
        <v/>
      </c>
      <c r="V305" s="176" t="str">
        <f aca="false">IF((VLOOKUP($A305,Contacts!$AA:$AX,8,0))=0,"",(VLOOKUP($A305,Contacts!$AA:$AX,8,0)))</f>
        <v/>
      </c>
      <c r="W305" s="176" t="str">
        <f aca="false">IF((VLOOKUP($A305,Contacts!$AA:$AX,9,0))=0,"",(VLOOKUP($A305,Contacts!$AA:$AX,9,0)))</f>
        <v/>
      </c>
      <c r="X305" s="176" t="str">
        <f aca="false">IF((VLOOKUP($A305,Contacts!$AA:$AX,10,0))=0,"",(VLOOKUP($A305,Contacts!$AA:$AX,10,0)))</f>
        <v/>
      </c>
      <c r="Y305" s="176" t="str">
        <f aca="false">IF((VLOOKUP($A305,Contacts!$AA:$AX,11,0))=0,"",(VLOOKUP($A305,Contacts!$AA:$AX,11,0)))</f>
        <v/>
      </c>
    </row>
    <row r="306" customFormat="false" ht="12.75" hidden="false" customHeight="false" outlineLevel="0" collapsed="false">
      <c r="A306" s="6" t="s">
        <v>1527</v>
      </c>
      <c r="B306" s="175" t="n">
        <f aca="false">'Detail Pipeline'!$AB$3</f>
        <v>37033.4099255787</v>
      </c>
      <c r="C306" s="175" t="str">
        <f aca="false">$C$288</f>
        <v>EES</v>
      </c>
      <c r="D306" s="176" t="str">
        <f aca="false">IF((VLOOKUP($A306,'Detail Pipeline'!$AA:$AX,2,0))=0,"",(VLOOKUP($A306,'Detail Pipeline'!$AA:$AX,2,0)))</f>
        <v/>
      </c>
      <c r="E306" s="176" t="str">
        <f aca="false">IF((VLOOKUP($A306,'Detail Pipeline'!$AA:$AX,3,0))=0,"",(VLOOKUP($A306,'Detail Pipeline'!$AA:$AX,3,0)))</f>
        <v/>
      </c>
      <c r="F306" s="176" t="str">
        <f aca="false">IF((VLOOKUP($A306,'Detail Pipeline'!$AA:$AX,4,0))=0,"",(VLOOKUP($A306,'Detail Pipeline'!$AA:$AX,4,0)))</f>
        <v/>
      </c>
      <c r="G306" s="176" t="str">
        <f aca="false">IF((VLOOKUP($A306,'Detail Pipeline'!$AA:$AX,5,0))=0,"",(VLOOKUP($A306,'Detail Pipeline'!$AA:$AX,5,0)))</f>
        <v/>
      </c>
      <c r="H306" s="176" t="str">
        <f aca="false">IF((VLOOKUP($A306,'Detail Pipeline'!$AA:$AX,6,0))=0,"",(VLOOKUP($A306,'Detail Pipeline'!$AA:$AX,6,0)))</f>
        <v/>
      </c>
      <c r="I306" s="176" t="str">
        <f aca="false">IF((VLOOKUP($A306,'Detail Pipeline'!$AA:$AX,7,0))=0,"",(VLOOKUP($A306,'Detail Pipeline'!$AA:$AX,7,0)))</f>
        <v/>
      </c>
      <c r="J306" s="176" t="str">
        <f aca="false">IF((VLOOKUP($A306,'Detail Pipeline'!$AA:$AX,8,0))=0,"",(VLOOKUP($A306,'Detail Pipeline'!$AA:$AX,8,0)))</f>
        <v/>
      </c>
      <c r="K306" s="176" t="str">
        <f aca="false">IF((VLOOKUP($A306,'Detail Pipeline'!$AA:$AX,9,0))=0,"",(VLOOKUP($A306,'Detail Pipeline'!$AA:$AX,9,0)))</f>
        <v/>
      </c>
      <c r="L306" s="176" t="str">
        <f aca="false">IF((VLOOKUP($A306,'Detail Pipeline'!$AA:$AX,10,0))=0,"",(VLOOKUP($A306,'Detail Pipeline'!$AA:$AX,10,0)))</f>
        <v/>
      </c>
      <c r="M306" s="176" t="str">
        <f aca="false">IF((VLOOKUP($A306,'Detail Pipeline'!$AA:$AX,11,0))=0,"",(VLOOKUP($A306,'Detail Pipeline'!$AA:$AX,11,0)))</f>
        <v/>
      </c>
      <c r="N306" s="176" t="str">
        <f aca="false">IF((VLOOKUP($A306,'Detail Pipeline'!$AA:$AX,12,0))=0,"",(VLOOKUP($A306,'Detail Pipeline'!$AA:$AX,12,0)))</f>
        <v/>
      </c>
      <c r="O306" s="176" t="str">
        <f aca="false">IF((VLOOKUP($A306,'Detail Pipeline'!$AA:$AX,13,0))=0,"",(VLOOKUP($A306,'Detail Pipeline'!$AA:$AX,13,0)))</f>
        <v/>
      </c>
      <c r="P306" s="176" t="str">
        <f aca="false">IF((VLOOKUP($A306,'Detail Pipeline'!$AA:$AX,14,0))=0,"",(VLOOKUP($A306,'Detail Pipeline'!$AA:$AX,14,0)))</f>
        <v/>
      </c>
      <c r="Q306" s="176" t="str">
        <f aca="false">IF((VLOOKUP($A306,'Detail Pipeline'!$AA:$AX,15,0))=0,"",(VLOOKUP($A306,'Detail Pipeline'!$AA:$AX,15,0)))</f>
        <v/>
      </c>
      <c r="R306" s="176" t="str">
        <f aca="false">IF((VLOOKUP($A306,'Detail Pipeline'!$AA:$AX,16,0))=0,"",(VLOOKUP($A306,'Detail Pipeline'!$AA:$AX,16,0)))</f>
        <v/>
      </c>
      <c r="S306" s="176" t="str">
        <f aca="false">IF((VLOOKUP($A306,Contacts!$AA:$AX,5,0))=0,"",(VLOOKUP($A306,Contacts!$AA:$AX,5,0)))</f>
        <v/>
      </c>
      <c r="T306" s="176" t="str">
        <f aca="false">IF((VLOOKUP($A306,Contacts!$AA:$AX,6,0))=0,"",(VLOOKUP($A306,Contacts!$AA:$AX,6,0)))</f>
        <v/>
      </c>
      <c r="U306" s="176" t="str">
        <f aca="false">IF((VLOOKUP($A306,Contacts!$AA:$AX,7,0))=0,"",(VLOOKUP($A306,Contacts!$AA:$AX,7,0)))</f>
        <v/>
      </c>
      <c r="V306" s="176" t="str">
        <f aca="false">IF((VLOOKUP($A306,Contacts!$AA:$AX,8,0))=0,"",(VLOOKUP($A306,Contacts!$AA:$AX,8,0)))</f>
        <v/>
      </c>
      <c r="W306" s="176" t="str">
        <f aca="false">IF((VLOOKUP($A306,Contacts!$AA:$AX,9,0))=0,"",(VLOOKUP($A306,Contacts!$AA:$AX,9,0)))</f>
        <v/>
      </c>
      <c r="X306" s="176" t="str">
        <f aca="false">IF((VLOOKUP($A306,Contacts!$AA:$AX,10,0))=0,"",(VLOOKUP($A306,Contacts!$AA:$AX,10,0)))</f>
        <v/>
      </c>
      <c r="Y306" s="176" t="str">
        <f aca="false">IF((VLOOKUP($A306,Contacts!$AA:$AX,11,0))=0,"",(VLOOKUP($A306,Contacts!$AA:$AX,11,0)))</f>
        <v/>
      </c>
    </row>
    <row r="307" customFormat="false" ht="12.75" hidden="false" customHeight="false" outlineLevel="0" collapsed="false">
      <c r="A307" s="6" t="s">
        <v>1528</v>
      </c>
      <c r="B307" s="175" t="n">
        <f aca="false">'Detail Pipeline'!$AB$3</f>
        <v>37033.4099255787</v>
      </c>
      <c r="C307" s="175" t="str">
        <f aca="false">$C$288</f>
        <v>EES</v>
      </c>
      <c r="D307" s="176" t="str">
        <f aca="false">IF((VLOOKUP($A307,'Detail Pipeline'!$AA:$AX,2,0))=0,"",(VLOOKUP($A307,'Detail Pipeline'!$AA:$AX,2,0)))</f>
        <v/>
      </c>
      <c r="E307" s="176" t="str">
        <f aca="false">IF((VLOOKUP($A307,'Detail Pipeline'!$AA:$AX,3,0))=0,"",(VLOOKUP($A307,'Detail Pipeline'!$AA:$AX,3,0)))</f>
        <v/>
      </c>
      <c r="F307" s="176" t="str">
        <f aca="false">IF((VLOOKUP($A307,'Detail Pipeline'!$AA:$AX,4,0))=0,"",(VLOOKUP($A307,'Detail Pipeline'!$AA:$AX,4,0)))</f>
        <v/>
      </c>
      <c r="G307" s="176" t="str">
        <f aca="false">IF((VLOOKUP($A307,'Detail Pipeline'!$AA:$AX,5,0))=0,"",(VLOOKUP($A307,'Detail Pipeline'!$AA:$AX,5,0)))</f>
        <v/>
      </c>
      <c r="H307" s="176" t="str">
        <f aca="false">IF((VLOOKUP($A307,'Detail Pipeline'!$AA:$AX,6,0))=0,"",(VLOOKUP($A307,'Detail Pipeline'!$AA:$AX,6,0)))</f>
        <v/>
      </c>
      <c r="I307" s="176" t="str">
        <f aca="false">IF((VLOOKUP($A307,'Detail Pipeline'!$AA:$AX,7,0))=0,"",(VLOOKUP($A307,'Detail Pipeline'!$AA:$AX,7,0)))</f>
        <v/>
      </c>
      <c r="J307" s="176" t="str">
        <f aca="false">IF((VLOOKUP($A307,'Detail Pipeline'!$AA:$AX,8,0))=0,"",(VLOOKUP($A307,'Detail Pipeline'!$AA:$AX,8,0)))</f>
        <v/>
      </c>
      <c r="K307" s="176" t="str">
        <f aca="false">IF((VLOOKUP($A307,'Detail Pipeline'!$AA:$AX,9,0))=0,"",(VLOOKUP($A307,'Detail Pipeline'!$AA:$AX,9,0)))</f>
        <v/>
      </c>
      <c r="L307" s="176" t="str">
        <f aca="false">IF((VLOOKUP($A307,'Detail Pipeline'!$AA:$AX,10,0))=0,"",(VLOOKUP($A307,'Detail Pipeline'!$AA:$AX,10,0)))</f>
        <v/>
      </c>
      <c r="M307" s="176" t="str">
        <f aca="false">IF((VLOOKUP($A307,'Detail Pipeline'!$AA:$AX,11,0))=0,"",(VLOOKUP($A307,'Detail Pipeline'!$AA:$AX,11,0)))</f>
        <v/>
      </c>
      <c r="N307" s="176" t="str">
        <f aca="false">IF((VLOOKUP($A307,'Detail Pipeline'!$AA:$AX,12,0))=0,"",(VLOOKUP($A307,'Detail Pipeline'!$AA:$AX,12,0)))</f>
        <v/>
      </c>
      <c r="O307" s="176" t="str">
        <f aca="false">IF((VLOOKUP($A307,'Detail Pipeline'!$AA:$AX,13,0))=0,"",(VLOOKUP($A307,'Detail Pipeline'!$AA:$AX,13,0)))</f>
        <v/>
      </c>
      <c r="P307" s="176" t="str">
        <f aca="false">IF((VLOOKUP($A307,'Detail Pipeline'!$AA:$AX,14,0))=0,"",(VLOOKUP($A307,'Detail Pipeline'!$AA:$AX,14,0)))</f>
        <v/>
      </c>
      <c r="Q307" s="176" t="str">
        <f aca="false">IF((VLOOKUP($A307,'Detail Pipeline'!$AA:$AX,15,0))=0,"",(VLOOKUP($A307,'Detail Pipeline'!$AA:$AX,15,0)))</f>
        <v/>
      </c>
      <c r="R307" s="176" t="str">
        <f aca="false">IF((VLOOKUP($A307,'Detail Pipeline'!$AA:$AX,16,0))=0,"",(VLOOKUP($A307,'Detail Pipeline'!$AA:$AX,16,0)))</f>
        <v/>
      </c>
      <c r="S307" s="176" t="str">
        <f aca="false">IF((VLOOKUP($A307,Contacts!$AA:$AX,5,0))=0,"",(VLOOKUP($A307,Contacts!$AA:$AX,5,0)))</f>
        <v/>
      </c>
      <c r="T307" s="176" t="str">
        <f aca="false">IF((VLOOKUP($A307,Contacts!$AA:$AX,6,0))=0,"",(VLOOKUP($A307,Contacts!$AA:$AX,6,0)))</f>
        <v/>
      </c>
      <c r="U307" s="176" t="str">
        <f aca="false">IF((VLOOKUP($A307,Contacts!$AA:$AX,7,0))=0,"",(VLOOKUP($A307,Contacts!$AA:$AX,7,0)))</f>
        <v/>
      </c>
      <c r="V307" s="176" t="str">
        <f aca="false">IF((VLOOKUP($A307,Contacts!$AA:$AX,8,0))=0,"",(VLOOKUP($A307,Contacts!$AA:$AX,8,0)))</f>
        <v/>
      </c>
      <c r="W307" s="176" t="str">
        <f aca="false">IF((VLOOKUP($A307,Contacts!$AA:$AX,9,0))=0,"",(VLOOKUP($A307,Contacts!$AA:$AX,9,0)))</f>
        <v/>
      </c>
      <c r="X307" s="176" t="str">
        <f aca="false">IF((VLOOKUP($A307,Contacts!$AA:$AX,10,0))=0,"",(VLOOKUP($A307,Contacts!$AA:$AX,10,0)))</f>
        <v/>
      </c>
      <c r="Y307" s="176" t="str">
        <f aca="false">IF((VLOOKUP($A307,Contacts!$AA:$AX,11,0))=0,"",(VLOOKUP($A307,Contacts!$AA:$AX,11,0)))</f>
        <v/>
      </c>
    </row>
    <row r="308" customFormat="false" ht="12.75" hidden="false" customHeight="false" outlineLevel="0" collapsed="false">
      <c r="A308" s="6" t="s">
        <v>1529</v>
      </c>
      <c r="B308" s="175" t="n">
        <f aca="false">'Detail Pipeline'!$AB$3</f>
        <v>37033.4099255787</v>
      </c>
      <c r="C308" s="175" t="str">
        <f aca="false">$C$288</f>
        <v>EES</v>
      </c>
      <c r="D308" s="176" t="str">
        <f aca="false">IF((VLOOKUP($A308,'Detail Pipeline'!$AA:$AX,2,0))=0,"",(VLOOKUP($A308,'Detail Pipeline'!$AA:$AX,2,0)))</f>
        <v/>
      </c>
      <c r="E308" s="176" t="str">
        <f aca="false">IF((VLOOKUP($A308,'Detail Pipeline'!$AA:$AX,3,0))=0,"",(VLOOKUP($A308,'Detail Pipeline'!$AA:$AX,3,0)))</f>
        <v/>
      </c>
      <c r="F308" s="176" t="str">
        <f aca="false">IF((VLOOKUP($A308,'Detail Pipeline'!$AA:$AX,4,0))=0,"",(VLOOKUP($A308,'Detail Pipeline'!$AA:$AX,4,0)))</f>
        <v/>
      </c>
      <c r="G308" s="176" t="str">
        <f aca="false">IF((VLOOKUP($A308,'Detail Pipeline'!$AA:$AX,5,0))=0,"",(VLOOKUP($A308,'Detail Pipeline'!$AA:$AX,5,0)))</f>
        <v/>
      </c>
      <c r="H308" s="176" t="str">
        <f aca="false">IF((VLOOKUP($A308,'Detail Pipeline'!$AA:$AX,6,0))=0,"",(VLOOKUP($A308,'Detail Pipeline'!$AA:$AX,6,0)))</f>
        <v/>
      </c>
      <c r="I308" s="176" t="str">
        <f aca="false">IF((VLOOKUP($A308,'Detail Pipeline'!$AA:$AX,7,0))=0,"",(VLOOKUP($A308,'Detail Pipeline'!$AA:$AX,7,0)))</f>
        <v/>
      </c>
      <c r="J308" s="176" t="str">
        <f aca="false">IF((VLOOKUP($A308,'Detail Pipeline'!$AA:$AX,8,0))=0,"",(VLOOKUP($A308,'Detail Pipeline'!$AA:$AX,8,0)))</f>
        <v/>
      </c>
      <c r="K308" s="176" t="str">
        <f aca="false">IF((VLOOKUP($A308,'Detail Pipeline'!$AA:$AX,9,0))=0,"",(VLOOKUP($A308,'Detail Pipeline'!$AA:$AX,9,0)))</f>
        <v/>
      </c>
      <c r="L308" s="176" t="str">
        <f aca="false">IF((VLOOKUP($A308,'Detail Pipeline'!$AA:$AX,10,0))=0,"",(VLOOKUP($A308,'Detail Pipeline'!$AA:$AX,10,0)))</f>
        <v/>
      </c>
      <c r="M308" s="176" t="str">
        <f aca="false">IF((VLOOKUP($A308,'Detail Pipeline'!$AA:$AX,11,0))=0,"",(VLOOKUP($A308,'Detail Pipeline'!$AA:$AX,11,0)))</f>
        <v/>
      </c>
      <c r="N308" s="176" t="str">
        <f aca="false">IF((VLOOKUP($A308,'Detail Pipeline'!$AA:$AX,12,0))=0,"",(VLOOKUP($A308,'Detail Pipeline'!$AA:$AX,12,0)))</f>
        <v/>
      </c>
      <c r="O308" s="176" t="str">
        <f aca="false">IF((VLOOKUP($A308,'Detail Pipeline'!$AA:$AX,13,0))=0,"",(VLOOKUP($A308,'Detail Pipeline'!$AA:$AX,13,0)))</f>
        <v/>
      </c>
      <c r="P308" s="176" t="str">
        <f aca="false">IF((VLOOKUP($A308,'Detail Pipeline'!$AA:$AX,14,0))=0,"",(VLOOKUP($A308,'Detail Pipeline'!$AA:$AX,14,0)))</f>
        <v/>
      </c>
      <c r="Q308" s="176" t="str">
        <f aca="false">IF((VLOOKUP($A308,'Detail Pipeline'!$AA:$AX,15,0))=0,"",(VLOOKUP($A308,'Detail Pipeline'!$AA:$AX,15,0)))</f>
        <v/>
      </c>
      <c r="R308" s="176" t="str">
        <f aca="false">IF((VLOOKUP($A308,'Detail Pipeline'!$AA:$AX,16,0))=0,"",(VLOOKUP($A308,'Detail Pipeline'!$AA:$AX,16,0)))</f>
        <v/>
      </c>
      <c r="S308" s="176" t="str">
        <f aca="false">IF((VLOOKUP($A308,Contacts!$AA:$AX,5,0))=0,"",(VLOOKUP($A308,Contacts!$AA:$AX,5,0)))</f>
        <v/>
      </c>
      <c r="T308" s="176" t="str">
        <f aca="false">IF((VLOOKUP($A308,Contacts!$AA:$AX,6,0))=0,"",(VLOOKUP($A308,Contacts!$AA:$AX,6,0)))</f>
        <v/>
      </c>
      <c r="U308" s="176" t="str">
        <f aca="false">IF((VLOOKUP($A308,Contacts!$AA:$AX,7,0))=0,"",(VLOOKUP($A308,Contacts!$AA:$AX,7,0)))</f>
        <v/>
      </c>
      <c r="V308" s="176" t="str">
        <f aca="false">IF((VLOOKUP($A308,Contacts!$AA:$AX,8,0))=0,"",(VLOOKUP($A308,Contacts!$AA:$AX,8,0)))</f>
        <v/>
      </c>
      <c r="W308" s="176" t="str">
        <f aca="false">IF((VLOOKUP($A308,Contacts!$AA:$AX,9,0))=0,"",(VLOOKUP($A308,Contacts!$AA:$AX,9,0)))</f>
        <v/>
      </c>
      <c r="X308" s="176" t="str">
        <f aca="false">IF((VLOOKUP($A308,Contacts!$AA:$AX,10,0))=0,"",(VLOOKUP($A308,Contacts!$AA:$AX,10,0)))</f>
        <v/>
      </c>
      <c r="Y308" s="176" t="str">
        <f aca="false">IF((VLOOKUP($A308,Contacts!$AA:$AX,11,0))=0,"",(VLOOKUP($A308,Contacts!$AA:$AX,11,0)))</f>
        <v/>
      </c>
    </row>
    <row r="309" customFormat="false" ht="12.75" hidden="false" customHeight="false" outlineLevel="0" collapsed="false">
      <c r="A309" s="6" t="s">
        <v>1530</v>
      </c>
      <c r="B309" s="175" t="n">
        <f aca="false">'Detail Pipeline'!$AB$3</f>
        <v>37033.4099255787</v>
      </c>
      <c r="C309" s="175" t="str">
        <f aca="false">$C$288</f>
        <v>EES</v>
      </c>
      <c r="D309" s="176" t="str">
        <f aca="false">IF((VLOOKUP($A309,'Detail Pipeline'!$AA:$AX,2,0))=0,"",(VLOOKUP($A309,'Detail Pipeline'!$AA:$AX,2,0)))</f>
        <v/>
      </c>
      <c r="E309" s="176" t="str">
        <f aca="false">IF((VLOOKUP($A309,'Detail Pipeline'!$AA:$AX,3,0))=0,"",(VLOOKUP($A309,'Detail Pipeline'!$AA:$AX,3,0)))</f>
        <v/>
      </c>
      <c r="F309" s="176" t="str">
        <f aca="false">IF((VLOOKUP($A309,'Detail Pipeline'!$AA:$AX,4,0))=0,"",(VLOOKUP($A309,'Detail Pipeline'!$AA:$AX,4,0)))</f>
        <v/>
      </c>
      <c r="G309" s="176" t="str">
        <f aca="false">IF((VLOOKUP($A309,'Detail Pipeline'!$AA:$AX,5,0))=0,"",(VLOOKUP($A309,'Detail Pipeline'!$AA:$AX,5,0)))</f>
        <v/>
      </c>
      <c r="H309" s="176" t="str">
        <f aca="false">IF((VLOOKUP($A309,'Detail Pipeline'!$AA:$AX,6,0))=0,"",(VLOOKUP($A309,'Detail Pipeline'!$AA:$AX,6,0)))</f>
        <v/>
      </c>
      <c r="I309" s="176" t="str">
        <f aca="false">IF((VLOOKUP($A309,'Detail Pipeline'!$AA:$AX,7,0))=0,"",(VLOOKUP($A309,'Detail Pipeline'!$AA:$AX,7,0)))</f>
        <v/>
      </c>
      <c r="J309" s="176" t="str">
        <f aca="false">IF((VLOOKUP($A309,'Detail Pipeline'!$AA:$AX,8,0))=0,"",(VLOOKUP($A309,'Detail Pipeline'!$AA:$AX,8,0)))</f>
        <v/>
      </c>
      <c r="K309" s="176" t="str">
        <f aca="false">IF((VLOOKUP($A309,'Detail Pipeline'!$AA:$AX,9,0))=0,"",(VLOOKUP($A309,'Detail Pipeline'!$AA:$AX,9,0)))</f>
        <v/>
      </c>
      <c r="L309" s="176" t="str">
        <f aca="false">IF((VLOOKUP($A309,'Detail Pipeline'!$AA:$AX,10,0))=0,"",(VLOOKUP($A309,'Detail Pipeline'!$AA:$AX,10,0)))</f>
        <v/>
      </c>
      <c r="M309" s="176" t="str">
        <f aca="false">IF((VLOOKUP($A309,'Detail Pipeline'!$AA:$AX,11,0))=0,"",(VLOOKUP($A309,'Detail Pipeline'!$AA:$AX,11,0)))</f>
        <v/>
      </c>
      <c r="N309" s="176" t="str">
        <f aca="false">IF((VLOOKUP($A309,'Detail Pipeline'!$AA:$AX,12,0))=0,"",(VLOOKUP($A309,'Detail Pipeline'!$AA:$AX,12,0)))</f>
        <v/>
      </c>
      <c r="O309" s="176" t="str">
        <f aca="false">IF((VLOOKUP($A309,'Detail Pipeline'!$AA:$AX,13,0))=0,"",(VLOOKUP($A309,'Detail Pipeline'!$AA:$AX,13,0)))</f>
        <v/>
      </c>
      <c r="P309" s="176" t="str">
        <f aca="false">IF((VLOOKUP($A309,'Detail Pipeline'!$AA:$AX,14,0))=0,"",(VLOOKUP($A309,'Detail Pipeline'!$AA:$AX,14,0)))</f>
        <v/>
      </c>
      <c r="Q309" s="176" t="str">
        <f aca="false">IF((VLOOKUP($A309,'Detail Pipeline'!$AA:$AX,15,0))=0,"",(VLOOKUP($A309,'Detail Pipeline'!$AA:$AX,15,0)))</f>
        <v/>
      </c>
      <c r="R309" s="176" t="str">
        <f aca="false">IF((VLOOKUP($A309,'Detail Pipeline'!$AA:$AX,16,0))=0,"",(VLOOKUP($A309,'Detail Pipeline'!$AA:$AX,16,0)))</f>
        <v/>
      </c>
      <c r="S309" s="176" t="str">
        <f aca="false">IF((VLOOKUP($A309,Contacts!$AA:$AX,5,0))=0,"",(VLOOKUP($A309,Contacts!$AA:$AX,5,0)))</f>
        <v/>
      </c>
      <c r="T309" s="176" t="str">
        <f aca="false">IF((VLOOKUP($A309,Contacts!$AA:$AX,6,0))=0,"",(VLOOKUP($A309,Contacts!$AA:$AX,6,0)))</f>
        <v/>
      </c>
      <c r="U309" s="176" t="str">
        <f aca="false">IF((VLOOKUP($A309,Contacts!$AA:$AX,7,0))=0,"",(VLOOKUP($A309,Contacts!$AA:$AX,7,0)))</f>
        <v/>
      </c>
      <c r="V309" s="176" t="str">
        <f aca="false">IF((VLOOKUP($A309,Contacts!$AA:$AX,8,0))=0,"",(VLOOKUP($A309,Contacts!$AA:$AX,8,0)))</f>
        <v/>
      </c>
      <c r="W309" s="176" t="str">
        <f aca="false">IF((VLOOKUP($A309,Contacts!$AA:$AX,9,0))=0,"",(VLOOKUP($A309,Contacts!$AA:$AX,9,0)))</f>
        <v/>
      </c>
      <c r="X309" s="176" t="str">
        <f aca="false">IF((VLOOKUP($A309,Contacts!$AA:$AX,10,0))=0,"",(VLOOKUP($A309,Contacts!$AA:$AX,10,0)))</f>
        <v/>
      </c>
      <c r="Y309" s="176" t="str">
        <f aca="false">IF((VLOOKUP($A309,Contacts!$AA:$AX,11,0))=0,"",(VLOOKUP($A309,Contacts!$AA:$AX,11,0)))</f>
        <v/>
      </c>
    </row>
    <row r="310" customFormat="false" ht="12.75" hidden="false" customHeight="false" outlineLevel="0" collapsed="false">
      <c r="A310" s="6" t="s">
        <v>1532</v>
      </c>
      <c r="B310" s="179" t="n">
        <f aca="false">'Detail Pipeline'!$AB$3</f>
        <v>37033.4099255787</v>
      </c>
      <c r="C310" s="180" t="str">
        <f aca="false">IF((VLOOKUP($A310,'Detail Pipeline'!$AA:$AX,2,0))=0,"",(VLOOKUP($A310,'Detail Pipeline'!$AA:$AX,2,0)))</f>
        <v>OTHER ENRON EUROPE</v>
      </c>
      <c r="D310" s="6"/>
      <c r="E310" s="176" t="str">
        <f aca="false">IF((VLOOKUP($A310,'Detail Pipeline'!$AA:$AX,3,0))=0,"",(VLOOKUP($A310,'Detail Pipeline'!$AA:$AX,3,0)))</f>
        <v/>
      </c>
      <c r="F310" s="176" t="str">
        <f aca="false">IF((VLOOKUP($A310,'Detail Pipeline'!$AA:$AX,4,0))=0,"",(VLOOKUP($A310,'Detail Pipeline'!$AA:$AX,4,0)))</f>
        <v/>
      </c>
      <c r="G310" s="176" t="str">
        <f aca="false">IF((VLOOKUP($A310,'Detail Pipeline'!$AA:$AX,5,0))=0,"",(VLOOKUP($A310,'Detail Pipeline'!$AA:$AX,5,0)))</f>
        <v/>
      </c>
      <c r="H310" s="176" t="str">
        <f aca="false">IF((VLOOKUP($A310,'Detail Pipeline'!$AA:$AX,6,0))=0,"",(VLOOKUP($A310,'Detail Pipeline'!$AA:$AX,6,0)))</f>
        <v/>
      </c>
      <c r="I310" s="176" t="str">
        <f aca="false">IF((VLOOKUP($A310,'Detail Pipeline'!$AA:$AX,7,0))=0,"",(VLOOKUP($A310,'Detail Pipeline'!$AA:$AX,7,0)))</f>
        <v/>
      </c>
      <c r="J310" s="176" t="str">
        <f aca="false">IF((VLOOKUP($A310,'Detail Pipeline'!$AA:$AX,8,0))=0,"",(VLOOKUP($A310,'Detail Pipeline'!$AA:$AX,8,0)))</f>
        <v/>
      </c>
      <c r="K310" s="176" t="str">
        <f aca="false">IF((VLOOKUP($A310,'Detail Pipeline'!$AA:$AX,9,0))=0,"",(VLOOKUP($A310,'Detail Pipeline'!$AA:$AX,9,0)))</f>
        <v/>
      </c>
      <c r="L310" s="176" t="str">
        <f aca="false">IF((VLOOKUP($A310,'Detail Pipeline'!$AA:$AX,10,0))=0,"",(VLOOKUP($A310,'Detail Pipeline'!$AA:$AX,10,0)))</f>
        <v/>
      </c>
      <c r="M310" s="176" t="str">
        <f aca="false">IF((VLOOKUP($A310,'Detail Pipeline'!$AA:$AX,11,0))=0,"",(VLOOKUP($A310,'Detail Pipeline'!$AA:$AX,11,0)))</f>
        <v/>
      </c>
      <c r="N310" s="176" t="str">
        <f aca="false">IF((VLOOKUP($A310,'Detail Pipeline'!$AA:$AX,12,0))=0,"",(VLOOKUP($A310,'Detail Pipeline'!$AA:$AX,12,0)))</f>
        <v/>
      </c>
      <c r="O310" s="176" t="str">
        <f aca="false">IF((VLOOKUP($A310,'Detail Pipeline'!$AA:$AX,13,0))=0,"",(VLOOKUP($A310,'Detail Pipeline'!$AA:$AX,13,0)))</f>
        <v/>
      </c>
      <c r="P310" s="176" t="str">
        <f aca="false">IF((VLOOKUP($A310,'Detail Pipeline'!$AA:$AX,14,0))=0,"",(VLOOKUP($A310,'Detail Pipeline'!$AA:$AX,14,0)))</f>
        <v/>
      </c>
      <c r="Q310" s="176" t="str">
        <f aca="false">IF((VLOOKUP($A310,'Detail Pipeline'!$AA:$AX,15,0))=0,"",(VLOOKUP($A310,'Detail Pipeline'!$AA:$AX,15,0)))</f>
        <v/>
      </c>
      <c r="R310" s="176" t="str">
        <f aca="false">IF((VLOOKUP($A310,'Detail Pipeline'!$AA:$AX,16,0))=0,"",(VLOOKUP($A310,'Detail Pipeline'!$AA:$AX,16,0)))</f>
        <v/>
      </c>
      <c r="S310" s="176" t="str">
        <f aca="false">IF((VLOOKUP($A310,Contacts!$AA:$AX,5,0))=0,"",(VLOOKUP($A310,Contacts!$AA:$AX,5,0)))</f>
        <v/>
      </c>
      <c r="T310" s="176" t="str">
        <f aca="false">IF((VLOOKUP($A310,Contacts!$AA:$AX,6,0))=0,"",(VLOOKUP($A310,Contacts!$AA:$AX,6,0)))</f>
        <v/>
      </c>
      <c r="U310" s="176" t="str">
        <f aca="false">IF((VLOOKUP($A310,Contacts!$AA:$AX,7,0))=0,"",(VLOOKUP($A310,Contacts!$AA:$AX,7,0)))</f>
        <v/>
      </c>
      <c r="V310" s="176" t="str">
        <f aca="false">IF((VLOOKUP($A310,Contacts!$AA:$AX,8,0))=0,"",(VLOOKUP($A310,Contacts!$AA:$AX,8,0)))</f>
        <v/>
      </c>
      <c r="W310" s="176" t="str">
        <f aca="false">IF((VLOOKUP($A310,Contacts!$AA:$AX,9,0))=0,"",(VLOOKUP($A310,Contacts!$AA:$AX,9,0)))</f>
        <v/>
      </c>
      <c r="X310" s="176" t="str">
        <f aca="false">IF((VLOOKUP($A310,Contacts!$AA:$AX,10,0))=0,"",(VLOOKUP($A310,Contacts!$AA:$AX,10,0)))</f>
        <v/>
      </c>
      <c r="Y310" s="176" t="str">
        <f aca="false">IF((VLOOKUP($A310,Contacts!$AA:$AX,11,0))=0,"",(VLOOKUP($A310,Contacts!$AA:$AX,11,0)))</f>
        <v/>
      </c>
    </row>
    <row r="311" customFormat="false" ht="12.75" hidden="false" customHeight="false" outlineLevel="0" collapsed="false">
      <c r="A311" s="6" t="s">
        <v>1575</v>
      </c>
      <c r="B311" s="175" t="n">
        <f aca="false">'Detail Pipeline'!$AB$3</f>
        <v>37033.4099255787</v>
      </c>
      <c r="C311" s="175" t="str">
        <f aca="false">$C$310</f>
        <v>OTHER ENRON EUROPE</v>
      </c>
      <c r="D311" s="176" t="str">
        <f aca="false">IF((VLOOKUP($A311,'Detail Pipeline'!$AA:$AX,2,0))=0,"",(VLOOKUP($A311,'Detail Pipeline'!$AA:$AX,2,0)))</f>
        <v/>
      </c>
      <c r="E311" s="176" t="str">
        <f aca="false">IF((VLOOKUP($A311,'Detail Pipeline'!$AA:$AX,3,0))=0,"",(VLOOKUP($A311,'Detail Pipeline'!$AA:$AX,3,0)))</f>
        <v/>
      </c>
      <c r="F311" s="176" t="str">
        <f aca="false">IF((VLOOKUP($A311,'Detail Pipeline'!$AA:$AX,4,0))=0,"",(VLOOKUP($A311,'Detail Pipeline'!$AA:$AX,4,0)))</f>
        <v/>
      </c>
      <c r="G311" s="176" t="str">
        <f aca="false">IF((VLOOKUP($A311,'Detail Pipeline'!$AA:$AX,5,0))=0,"",(VLOOKUP($A311,'Detail Pipeline'!$AA:$AX,5,0)))</f>
        <v/>
      </c>
      <c r="H311" s="176" t="str">
        <f aca="false">IF((VLOOKUP($A311,'Detail Pipeline'!$AA:$AX,6,0))=0,"",(VLOOKUP($A311,'Detail Pipeline'!$AA:$AX,6,0)))</f>
        <v/>
      </c>
      <c r="I311" s="176" t="str">
        <f aca="false">IF((VLOOKUP($A311,'Detail Pipeline'!$AA:$AX,7,0))=0,"",(VLOOKUP($A311,'Detail Pipeline'!$AA:$AX,7,0)))</f>
        <v/>
      </c>
      <c r="J311" s="176" t="str">
        <f aca="false">IF((VLOOKUP($A311,'Detail Pipeline'!$AA:$AX,8,0))=0,"",(VLOOKUP($A311,'Detail Pipeline'!$AA:$AX,8,0)))</f>
        <v/>
      </c>
      <c r="K311" s="176" t="str">
        <f aca="false">IF((VLOOKUP($A311,'Detail Pipeline'!$AA:$AX,9,0))=0,"",(VLOOKUP($A311,'Detail Pipeline'!$AA:$AX,9,0)))</f>
        <v/>
      </c>
      <c r="L311" s="176" t="str">
        <f aca="false">IF((VLOOKUP($A311,'Detail Pipeline'!$AA:$AX,10,0))=0,"",(VLOOKUP($A311,'Detail Pipeline'!$AA:$AX,10,0)))</f>
        <v/>
      </c>
      <c r="M311" s="176" t="str">
        <f aca="false">IF((VLOOKUP($A311,'Detail Pipeline'!$AA:$AX,11,0))=0,"",(VLOOKUP($A311,'Detail Pipeline'!$AA:$AX,11,0)))</f>
        <v/>
      </c>
      <c r="N311" s="176" t="str">
        <f aca="false">IF((VLOOKUP($A311,'Detail Pipeline'!$AA:$AX,12,0))=0,"",(VLOOKUP($A311,'Detail Pipeline'!$AA:$AX,12,0)))</f>
        <v/>
      </c>
      <c r="O311" s="176" t="str">
        <f aca="false">IF((VLOOKUP($A311,'Detail Pipeline'!$AA:$AX,13,0))=0,"",(VLOOKUP($A311,'Detail Pipeline'!$AA:$AX,13,0)))</f>
        <v/>
      </c>
      <c r="P311" s="176" t="str">
        <f aca="false">IF((VLOOKUP($A311,'Detail Pipeline'!$AA:$AX,14,0))=0,"",(VLOOKUP($A311,'Detail Pipeline'!$AA:$AX,14,0)))</f>
        <v/>
      </c>
      <c r="Q311" s="176" t="str">
        <f aca="false">IF((VLOOKUP($A311,'Detail Pipeline'!$AA:$AX,15,0))=0,"",(VLOOKUP($A311,'Detail Pipeline'!$AA:$AX,15,0)))</f>
        <v/>
      </c>
      <c r="R311" s="176" t="str">
        <f aca="false">IF((VLOOKUP($A311,'Detail Pipeline'!$AA:$AX,16,0))=0,"",(VLOOKUP($A311,'Detail Pipeline'!$AA:$AX,16,0)))</f>
        <v/>
      </c>
      <c r="S311" s="176" t="str">
        <f aca="false">IF((VLOOKUP($A311,Contacts!$AA:$AX,5,0))=0,"",(VLOOKUP($A311,Contacts!$AA:$AX,5,0)))</f>
        <v/>
      </c>
      <c r="T311" s="176" t="str">
        <f aca="false">IF((VLOOKUP($A311,Contacts!$AA:$AX,6,0))=0,"",(VLOOKUP($A311,Contacts!$AA:$AX,6,0)))</f>
        <v/>
      </c>
      <c r="U311" s="176" t="str">
        <f aca="false">IF((VLOOKUP($A311,Contacts!$AA:$AX,7,0))=0,"",(VLOOKUP($A311,Contacts!$AA:$AX,7,0)))</f>
        <v/>
      </c>
      <c r="V311" s="176" t="str">
        <f aca="false">IF((VLOOKUP($A311,Contacts!$AA:$AX,8,0))=0,"",(VLOOKUP($A311,Contacts!$AA:$AX,8,0)))</f>
        <v/>
      </c>
      <c r="W311" s="176" t="str">
        <f aca="false">IF((VLOOKUP($A311,Contacts!$AA:$AX,9,0))=0,"",(VLOOKUP($A311,Contacts!$AA:$AX,9,0)))</f>
        <v/>
      </c>
      <c r="X311" s="176" t="str">
        <f aca="false">IF((VLOOKUP($A311,Contacts!$AA:$AX,10,0))=0,"",(VLOOKUP($A311,Contacts!$AA:$AX,10,0)))</f>
        <v/>
      </c>
      <c r="Y311" s="176" t="str">
        <f aca="false">IF((VLOOKUP($A311,Contacts!$AA:$AX,11,0))=0,"",(VLOOKUP($A311,Contacts!$AA:$AX,11,0)))</f>
        <v/>
      </c>
    </row>
    <row r="312" customFormat="false" ht="12.75" hidden="false" customHeight="false" outlineLevel="0" collapsed="false">
      <c r="A312" s="6" t="s">
        <v>1576</v>
      </c>
      <c r="B312" s="175" t="n">
        <f aca="false">'Detail Pipeline'!$AB$3</f>
        <v>37033.4099255787</v>
      </c>
      <c r="C312" s="175" t="str">
        <f aca="false">$C$310</f>
        <v>OTHER ENRON EUROPE</v>
      </c>
      <c r="D312" s="176" t="str">
        <f aca="false">IF((VLOOKUP($A312,'Detail Pipeline'!$AA:$AX,2,0))=0,"",(VLOOKUP($A312,'Detail Pipeline'!$AA:$AX,2,0)))</f>
        <v/>
      </c>
      <c r="E312" s="176" t="str">
        <f aca="false">IF((VLOOKUP($A312,'Detail Pipeline'!$AA:$AX,3,0))=0,"",(VLOOKUP($A312,'Detail Pipeline'!$AA:$AX,3,0)))</f>
        <v/>
      </c>
      <c r="F312" s="176" t="str">
        <f aca="false">IF((VLOOKUP($A312,'Detail Pipeline'!$AA:$AX,4,0))=0,"",(VLOOKUP($A312,'Detail Pipeline'!$AA:$AX,4,0)))</f>
        <v/>
      </c>
      <c r="G312" s="176" t="str">
        <f aca="false">IF((VLOOKUP($A312,'Detail Pipeline'!$AA:$AX,5,0))=0,"",(VLOOKUP($A312,'Detail Pipeline'!$AA:$AX,5,0)))</f>
        <v/>
      </c>
      <c r="H312" s="176" t="str">
        <f aca="false">IF((VLOOKUP($A312,'Detail Pipeline'!$AA:$AX,6,0))=0,"",(VLOOKUP($A312,'Detail Pipeline'!$AA:$AX,6,0)))</f>
        <v/>
      </c>
      <c r="I312" s="176" t="str">
        <f aca="false">IF((VLOOKUP($A312,'Detail Pipeline'!$AA:$AX,7,0))=0,"",(VLOOKUP($A312,'Detail Pipeline'!$AA:$AX,7,0)))</f>
        <v/>
      </c>
      <c r="J312" s="176" t="str">
        <f aca="false">IF((VLOOKUP($A312,'Detail Pipeline'!$AA:$AX,8,0))=0,"",(VLOOKUP($A312,'Detail Pipeline'!$AA:$AX,8,0)))</f>
        <v/>
      </c>
      <c r="K312" s="176" t="str">
        <f aca="false">IF((VLOOKUP($A312,'Detail Pipeline'!$AA:$AX,9,0))=0,"",(VLOOKUP($A312,'Detail Pipeline'!$AA:$AX,9,0)))</f>
        <v/>
      </c>
      <c r="L312" s="176" t="str">
        <f aca="false">IF((VLOOKUP($A312,'Detail Pipeline'!$AA:$AX,10,0))=0,"",(VLOOKUP($A312,'Detail Pipeline'!$AA:$AX,10,0)))</f>
        <v/>
      </c>
      <c r="M312" s="176" t="str">
        <f aca="false">IF((VLOOKUP($A312,'Detail Pipeline'!$AA:$AX,11,0))=0,"",(VLOOKUP($A312,'Detail Pipeline'!$AA:$AX,11,0)))</f>
        <v/>
      </c>
      <c r="N312" s="176" t="str">
        <f aca="false">IF((VLOOKUP($A312,'Detail Pipeline'!$AA:$AX,12,0))=0,"",(VLOOKUP($A312,'Detail Pipeline'!$AA:$AX,12,0)))</f>
        <v/>
      </c>
      <c r="O312" s="176" t="str">
        <f aca="false">IF((VLOOKUP($A312,'Detail Pipeline'!$AA:$AX,13,0))=0,"",(VLOOKUP($A312,'Detail Pipeline'!$AA:$AX,13,0)))</f>
        <v/>
      </c>
      <c r="P312" s="176" t="str">
        <f aca="false">IF((VLOOKUP($A312,'Detail Pipeline'!$AA:$AX,14,0))=0,"",(VLOOKUP($A312,'Detail Pipeline'!$AA:$AX,14,0)))</f>
        <v/>
      </c>
      <c r="Q312" s="176" t="str">
        <f aca="false">IF((VLOOKUP($A312,'Detail Pipeline'!$AA:$AX,15,0))=0,"",(VLOOKUP($A312,'Detail Pipeline'!$AA:$AX,15,0)))</f>
        <v/>
      </c>
      <c r="R312" s="176" t="str">
        <f aca="false">IF((VLOOKUP($A312,'Detail Pipeline'!$AA:$AX,16,0))=0,"",(VLOOKUP($A312,'Detail Pipeline'!$AA:$AX,16,0)))</f>
        <v/>
      </c>
      <c r="S312" s="176" t="str">
        <f aca="false">IF((VLOOKUP($A312,Contacts!$AA:$AX,5,0))=0,"",(VLOOKUP($A312,Contacts!$AA:$AX,5,0)))</f>
        <v/>
      </c>
      <c r="T312" s="176" t="str">
        <f aca="false">IF((VLOOKUP($A312,Contacts!$AA:$AX,6,0))=0,"",(VLOOKUP($A312,Contacts!$AA:$AX,6,0)))</f>
        <v/>
      </c>
      <c r="U312" s="176" t="str">
        <f aca="false">IF((VLOOKUP($A312,Contacts!$AA:$AX,7,0))=0,"",(VLOOKUP($A312,Contacts!$AA:$AX,7,0)))</f>
        <v/>
      </c>
      <c r="V312" s="176" t="str">
        <f aca="false">IF((VLOOKUP($A312,Contacts!$AA:$AX,8,0))=0,"",(VLOOKUP($A312,Contacts!$AA:$AX,8,0)))</f>
        <v/>
      </c>
      <c r="W312" s="176" t="str">
        <f aca="false">IF((VLOOKUP($A312,Contacts!$AA:$AX,9,0))=0,"",(VLOOKUP($A312,Contacts!$AA:$AX,9,0)))</f>
        <v/>
      </c>
      <c r="X312" s="176" t="str">
        <f aca="false">IF((VLOOKUP($A312,Contacts!$AA:$AX,10,0))=0,"",(VLOOKUP($A312,Contacts!$AA:$AX,10,0)))</f>
        <v/>
      </c>
      <c r="Y312" s="176" t="str">
        <f aca="false">IF((VLOOKUP($A312,Contacts!$AA:$AX,11,0))=0,"",(VLOOKUP($A312,Contacts!$AA:$AX,11,0)))</f>
        <v/>
      </c>
    </row>
    <row r="313" customFormat="false" ht="12.75" hidden="false" customHeight="false" outlineLevel="0" collapsed="false">
      <c r="A313" s="6" t="s">
        <v>1577</v>
      </c>
      <c r="B313" s="175" t="n">
        <f aca="false">'Detail Pipeline'!$AB$3</f>
        <v>37033.4099255787</v>
      </c>
      <c r="C313" s="175" t="str">
        <f aca="false">$C$310</f>
        <v>OTHER ENRON EUROPE</v>
      </c>
      <c r="D313" s="176" t="str">
        <f aca="false">IF((VLOOKUP($A313,'Detail Pipeline'!$AA:$AX,2,0))=0,"",(VLOOKUP($A313,'Detail Pipeline'!$AA:$AX,2,0)))</f>
        <v/>
      </c>
      <c r="E313" s="176" t="str">
        <f aca="false">IF((VLOOKUP($A313,'Detail Pipeline'!$AA:$AX,3,0))=0,"",(VLOOKUP($A313,'Detail Pipeline'!$AA:$AX,3,0)))</f>
        <v/>
      </c>
      <c r="F313" s="176" t="str">
        <f aca="false">IF((VLOOKUP($A313,'Detail Pipeline'!$AA:$AX,4,0))=0,"",(VLOOKUP($A313,'Detail Pipeline'!$AA:$AX,4,0)))</f>
        <v/>
      </c>
      <c r="G313" s="176" t="str">
        <f aca="false">IF((VLOOKUP($A313,'Detail Pipeline'!$AA:$AX,5,0))=0,"",(VLOOKUP($A313,'Detail Pipeline'!$AA:$AX,5,0)))</f>
        <v/>
      </c>
      <c r="H313" s="176" t="str">
        <f aca="false">IF((VLOOKUP($A313,'Detail Pipeline'!$AA:$AX,6,0))=0,"",(VLOOKUP($A313,'Detail Pipeline'!$AA:$AX,6,0)))</f>
        <v/>
      </c>
      <c r="I313" s="176" t="str">
        <f aca="false">IF((VLOOKUP($A313,'Detail Pipeline'!$AA:$AX,7,0))=0,"",(VLOOKUP($A313,'Detail Pipeline'!$AA:$AX,7,0)))</f>
        <v/>
      </c>
      <c r="J313" s="176" t="str">
        <f aca="false">IF((VLOOKUP($A313,'Detail Pipeline'!$AA:$AX,8,0))=0,"",(VLOOKUP($A313,'Detail Pipeline'!$AA:$AX,8,0)))</f>
        <v/>
      </c>
      <c r="K313" s="176" t="str">
        <f aca="false">IF((VLOOKUP($A313,'Detail Pipeline'!$AA:$AX,9,0))=0,"",(VLOOKUP($A313,'Detail Pipeline'!$AA:$AX,9,0)))</f>
        <v/>
      </c>
      <c r="L313" s="176" t="str">
        <f aca="false">IF((VLOOKUP($A313,'Detail Pipeline'!$AA:$AX,10,0))=0,"",(VLOOKUP($A313,'Detail Pipeline'!$AA:$AX,10,0)))</f>
        <v/>
      </c>
      <c r="M313" s="176" t="str">
        <f aca="false">IF((VLOOKUP($A313,'Detail Pipeline'!$AA:$AX,11,0))=0,"",(VLOOKUP($A313,'Detail Pipeline'!$AA:$AX,11,0)))</f>
        <v/>
      </c>
      <c r="N313" s="176" t="str">
        <f aca="false">IF((VLOOKUP($A313,'Detail Pipeline'!$AA:$AX,12,0))=0,"",(VLOOKUP($A313,'Detail Pipeline'!$AA:$AX,12,0)))</f>
        <v/>
      </c>
      <c r="O313" s="176" t="str">
        <f aca="false">IF((VLOOKUP($A313,'Detail Pipeline'!$AA:$AX,13,0))=0,"",(VLOOKUP($A313,'Detail Pipeline'!$AA:$AX,13,0)))</f>
        <v/>
      </c>
      <c r="P313" s="176" t="str">
        <f aca="false">IF((VLOOKUP($A313,'Detail Pipeline'!$AA:$AX,14,0))=0,"",(VLOOKUP($A313,'Detail Pipeline'!$AA:$AX,14,0)))</f>
        <v/>
      </c>
      <c r="Q313" s="176" t="str">
        <f aca="false">IF((VLOOKUP($A313,'Detail Pipeline'!$AA:$AX,15,0))=0,"",(VLOOKUP($A313,'Detail Pipeline'!$AA:$AX,15,0)))</f>
        <v/>
      </c>
      <c r="R313" s="176" t="str">
        <f aca="false">IF((VLOOKUP($A313,'Detail Pipeline'!$AA:$AX,16,0))=0,"",(VLOOKUP($A313,'Detail Pipeline'!$AA:$AX,16,0)))</f>
        <v/>
      </c>
      <c r="S313" s="176" t="str">
        <f aca="false">IF((VLOOKUP($A313,Contacts!$AA:$AX,5,0))=0,"",(VLOOKUP($A313,Contacts!$AA:$AX,5,0)))</f>
        <v/>
      </c>
      <c r="T313" s="176" t="str">
        <f aca="false">IF((VLOOKUP($A313,Contacts!$AA:$AX,6,0))=0,"",(VLOOKUP($A313,Contacts!$AA:$AX,6,0)))</f>
        <v/>
      </c>
      <c r="U313" s="176" t="str">
        <f aca="false">IF((VLOOKUP($A313,Contacts!$AA:$AX,7,0))=0,"",(VLOOKUP($A313,Contacts!$AA:$AX,7,0)))</f>
        <v/>
      </c>
      <c r="V313" s="176" t="str">
        <f aca="false">IF((VLOOKUP($A313,Contacts!$AA:$AX,8,0))=0,"",(VLOOKUP($A313,Contacts!$AA:$AX,8,0)))</f>
        <v/>
      </c>
      <c r="W313" s="176" t="str">
        <f aca="false">IF((VLOOKUP($A313,Contacts!$AA:$AX,9,0))=0,"",(VLOOKUP($A313,Contacts!$AA:$AX,9,0)))</f>
        <v/>
      </c>
      <c r="X313" s="176" t="str">
        <f aca="false">IF((VLOOKUP($A313,Contacts!$AA:$AX,10,0))=0,"",(VLOOKUP($A313,Contacts!$AA:$AX,10,0)))</f>
        <v/>
      </c>
      <c r="Y313" s="176" t="str">
        <f aca="false">IF((VLOOKUP($A313,Contacts!$AA:$AX,11,0))=0,"",(VLOOKUP($A313,Contacts!$AA:$AX,11,0)))</f>
        <v/>
      </c>
    </row>
    <row r="314" customFormat="false" ht="12.75" hidden="false" customHeight="false" outlineLevel="0" collapsed="false">
      <c r="A314" s="6" t="s">
        <v>1578</v>
      </c>
      <c r="B314" s="175" t="n">
        <f aca="false">'Detail Pipeline'!$AB$3</f>
        <v>37033.4099255787</v>
      </c>
      <c r="C314" s="175" t="str">
        <f aca="false">$C$310</f>
        <v>OTHER ENRON EUROPE</v>
      </c>
      <c r="D314" s="176" t="str">
        <f aca="false">IF((VLOOKUP($A314,'Detail Pipeline'!$AA:$AX,2,0))=0,"",(VLOOKUP($A314,'Detail Pipeline'!$AA:$AX,2,0)))</f>
        <v/>
      </c>
      <c r="E314" s="176" t="str">
        <f aca="false">IF((VLOOKUP($A314,'Detail Pipeline'!$AA:$AX,3,0))=0,"",(VLOOKUP($A314,'Detail Pipeline'!$AA:$AX,3,0)))</f>
        <v/>
      </c>
      <c r="F314" s="176" t="str">
        <f aca="false">IF((VLOOKUP($A314,'Detail Pipeline'!$AA:$AX,4,0))=0,"",(VLOOKUP($A314,'Detail Pipeline'!$AA:$AX,4,0)))</f>
        <v/>
      </c>
      <c r="G314" s="176" t="str">
        <f aca="false">IF((VLOOKUP($A314,'Detail Pipeline'!$AA:$AX,5,0))=0,"",(VLOOKUP($A314,'Detail Pipeline'!$AA:$AX,5,0)))</f>
        <v/>
      </c>
      <c r="H314" s="176" t="str">
        <f aca="false">IF((VLOOKUP($A314,'Detail Pipeline'!$AA:$AX,6,0))=0,"",(VLOOKUP($A314,'Detail Pipeline'!$AA:$AX,6,0)))</f>
        <v/>
      </c>
      <c r="I314" s="176" t="str">
        <f aca="false">IF((VLOOKUP($A314,'Detail Pipeline'!$AA:$AX,7,0))=0,"",(VLOOKUP($A314,'Detail Pipeline'!$AA:$AX,7,0)))</f>
        <v/>
      </c>
      <c r="J314" s="176" t="str">
        <f aca="false">IF((VLOOKUP($A314,'Detail Pipeline'!$AA:$AX,8,0))=0,"",(VLOOKUP($A314,'Detail Pipeline'!$AA:$AX,8,0)))</f>
        <v/>
      </c>
      <c r="K314" s="176" t="str">
        <f aca="false">IF((VLOOKUP($A314,'Detail Pipeline'!$AA:$AX,9,0))=0,"",(VLOOKUP($A314,'Detail Pipeline'!$AA:$AX,9,0)))</f>
        <v/>
      </c>
      <c r="L314" s="176" t="str">
        <f aca="false">IF((VLOOKUP($A314,'Detail Pipeline'!$AA:$AX,10,0))=0,"",(VLOOKUP($A314,'Detail Pipeline'!$AA:$AX,10,0)))</f>
        <v/>
      </c>
      <c r="M314" s="176" t="str">
        <f aca="false">IF((VLOOKUP($A314,'Detail Pipeline'!$AA:$AX,11,0))=0,"",(VLOOKUP($A314,'Detail Pipeline'!$AA:$AX,11,0)))</f>
        <v/>
      </c>
      <c r="N314" s="176" t="str">
        <f aca="false">IF((VLOOKUP($A314,'Detail Pipeline'!$AA:$AX,12,0))=0,"",(VLOOKUP($A314,'Detail Pipeline'!$AA:$AX,12,0)))</f>
        <v/>
      </c>
      <c r="O314" s="176" t="str">
        <f aca="false">IF((VLOOKUP($A314,'Detail Pipeline'!$AA:$AX,13,0))=0,"",(VLOOKUP($A314,'Detail Pipeline'!$AA:$AX,13,0)))</f>
        <v/>
      </c>
      <c r="P314" s="176" t="str">
        <f aca="false">IF((VLOOKUP($A314,'Detail Pipeline'!$AA:$AX,14,0))=0,"",(VLOOKUP($A314,'Detail Pipeline'!$AA:$AX,14,0)))</f>
        <v/>
      </c>
      <c r="Q314" s="176" t="str">
        <f aca="false">IF((VLOOKUP($A314,'Detail Pipeline'!$AA:$AX,15,0))=0,"",(VLOOKUP($A314,'Detail Pipeline'!$AA:$AX,15,0)))</f>
        <v/>
      </c>
      <c r="R314" s="176" t="str">
        <f aca="false">IF((VLOOKUP($A314,'Detail Pipeline'!$AA:$AX,16,0))=0,"",(VLOOKUP($A314,'Detail Pipeline'!$AA:$AX,16,0)))</f>
        <v/>
      </c>
      <c r="S314" s="176" t="str">
        <f aca="false">IF((VLOOKUP($A314,Contacts!$AA:$AX,5,0))=0,"",(VLOOKUP($A314,Contacts!$AA:$AX,5,0)))</f>
        <v/>
      </c>
      <c r="T314" s="176" t="str">
        <f aca="false">IF((VLOOKUP($A314,Contacts!$AA:$AX,6,0))=0,"",(VLOOKUP($A314,Contacts!$AA:$AX,6,0)))</f>
        <v/>
      </c>
      <c r="U314" s="176" t="str">
        <f aca="false">IF((VLOOKUP($A314,Contacts!$AA:$AX,7,0))=0,"",(VLOOKUP($A314,Contacts!$AA:$AX,7,0)))</f>
        <v/>
      </c>
      <c r="V314" s="176" t="str">
        <f aca="false">IF((VLOOKUP($A314,Contacts!$AA:$AX,8,0))=0,"",(VLOOKUP($A314,Contacts!$AA:$AX,8,0)))</f>
        <v/>
      </c>
      <c r="W314" s="176" t="str">
        <f aca="false">IF((VLOOKUP($A314,Contacts!$AA:$AX,9,0))=0,"",(VLOOKUP($A314,Contacts!$AA:$AX,9,0)))</f>
        <v/>
      </c>
      <c r="X314" s="176" t="str">
        <f aca="false">IF((VLOOKUP($A314,Contacts!$AA:$AX,10,0))=0,"",(VLOOKUP($A314,Contacts!$AA:$AX,10,0)))</f>
        <v/>
      </c>
      <c r="Y314" s="176" t="str">
        <f aca="false">IF((VLOOKUP($A314,Contacts!$AA:$AX,11,0))=0,"",(VLOOKUP($A314,Contacts!$AA:$AX,11,0)))</f>
        <v/>
      </c>
    </row>
    <row r="315" customFormat="false" ht="12.75" hidden="false" customHeight="false" outlineLevel="0" collapsed="false">
      <c r="A315" s="6" t="s">
        <v>1579</v>
      </c>
      <c r="B315" s="175" t="n">
        <f aca="false">'Detail Pipeline'!$AB$3</f>
        <v>37033.4099255787</v>
      </c>
      <c r="C315" s="175" t="str">
        <f aca="false">$C$310</f>
        <v>OTHER ENRON EUROPE</v>
      </c>
      <c r="D315" s="176" t="str">
        <f aca="false">IF((VLOOKUP($A315,'Detail Pipeline'!$AA:$AX,2,0))=0,"",(VLOOKUP($A315,'Detail Pipeline'!$AA:$AX,2,0)))</f>
        <v/>
      </c>
      <c r="E315" s="176" t="str">
        <f aca="false">IF((VLOOKUP($A315,'Detail Pipeline'!$AA:$AX,3,0))=0,"",(VLOOKUP($A315,'Detail Pipeline'!$AA:$AX,3,0)))</f>
        <v/>
      </c>
      <c r="F315" s="176" t="str">
        <f aca="false">IF((VLOOKUP($A315,'Detail Pipeline'!$AA:$AX,4,0))=0,"",(VLOOKUP($A315,'Detail Pipeline'!$AA:$AX,4,0)))</f>
        <v/>
      </c>
      <c r="G315" s="176" t="str">
        <f aca="false">IF((VLOOKUP($A315,'Detail Pipeline'!$AA:$AX,5,0))=0,"",(VLOOKUP($A315,'Detail Pipeline'!$AA:$AX,5,0)))</f>
        <v/>
      </c>
      <c r="H315" s="176" t="str">
        <f aca="false">IF((VLOOKUP($A315,'Detail Pipeline'!$AA:$AX,6,0))=0,"",(VLOOKUP($A315,'Detail Pipeline'!$AA:$AX,6,0)))</f>
        <v/>
      </c>
      <c r="I315" s="176" t="str">
        <f aca="false">IF((VLOOKUP($A315,'Detail Pipeline'!$AA:$AX,7,0))=0,"",(VLOOKUP($A315,'Detail Pipeline'!$AA:$AX,7,0)))</f>
        <v/>
      </c>
      <c r="J315" s="176" t="str">
        <f aca="false">IF((VLOOKUP($A315,'Detail Pipeline'!$AA:$AX,8,0))=0,"",(VLOOKUP($A315,'Detail Pipeline'!$AA:$AX,8,0)))</f>
        <v/>
      </c>
      <c r="K315" s="176" t="str">
        <f aca="false">IF((VLOOKUP($A315,'Detail Pipeline'!$AA:$AX,9,0))=0,"",(VLOOKUP($A315,'Detail Pipeline'!$AA:$AX,9,0)))</f>
        <v/>
      </c>
      <c r="L315" s="176" t="str">
        <f aca="false">IF((VLOOKUP($A315,'Detail Pipeline'!$AA:$AX,10,0))=0,"",(VLOOKUP($A315,'Detail Pipeline'!$AA:$AX,10,0)))</f>
        <v/>
      </c>
      <c r="M315" s="176" t="str">
        <f aca="false">IF((VLOOKUP($A315,'Detail Pipeline'!$AA:$AX,11,0))=0,"",(VLOOKUP($A315,'Detail Pipeline'!$AA:$AX,11,0)))</f>
        <v/>
      </c>
      <c r="N315" s="176" t="str">
        <f aca="false">IF((VLOOKUP($A315,'Detail Pipeline'!$AA:$AX,12,0))=0,"",(VLOOKUP($A315,'Detail Pipeline'!$AA:$AX,12,0)))</f>
        <v/>
      </c>
      <c r="O315" s="176" t="str">
        <f aca="false">IF((VLOOKUP($A315,'Detail Pipeline'!$AA:$AX,13,0))=0,"",(VLOOKUP($A315,'Detail Pipeline'!$AA:$AX,13,0)))</f>
        <v/>
      </c>
      <c r="P315" s="176" t="str">
        <f aca="false">IF((VLOOKUP($A315,'Detail Pipeline'!$AA:$AX,14,0))=0,"",(VLOOKUP($A315,'Detail Pipeline'!$AA:$AX,14,0)))</f>
        <v/>
      </c>
      <c r="Q315" s="176" t="str">
        <f aca="false">IF((VLOOKUP($A315,'Detail Pipeline'!$AA:$AX,15,0))=0,"",(VLOOKUP($A315,'Detail Pipeline'!$AA:$AX,15,0)))</f>
        <v/>
      </c>
      <c r="R315" s="176" t="str">
        <f aca="false">IF((VLOOKUP($A315,'Detail Pipeline'!$AA:$AX,16,0))=0,"",(VLOOKUP($A315,'Detail Pipeline'!$AA:$AX,16,0)))</f>
        <v/>
      </c>
      <c r="S315" s="176" t="str">
        <f aca="false">IF((VLOOKUP($A315,Contacts!$AA:$AX,5,0))=0,"",(VLOOKUP($A315,Contacts!$AA:$AX,5,0)))</f>
        <v/>
      </c>
      <c r="T315" s="176" t="str">
        <f aca="false">IF((VLOOKUP($A315,Contacts!$AA:$AX,6,0))=0,"",(VLOOKUP($A315,Contacts!$AA:$AX,6,0)))</f>
        <v/>
      </c>
      <c r="U315" s="176" t="str">
        <f aca="false">IF((VLOOKUP($A315,Contacts!$AA:$AX,7,0))=0,"",(VLOOKUP($A315,Contacts!$AA:$AX,7,0)))</f>
        <v/>
      </c>
      <c r="V315" s="176" t="str">
        <f aca="false">IF((VLOOKUP($A315,Contacts!$AA:$AX,8,0))=0,"",(VLOOKUP($A315,Contacts!$AA:$AX,8,0)))</f>
        <v/>
      </c>
      <c r="W315" s="176" t="str">
        <f aca="false">IF((VLOOKUP($A315,Contacts!$AA:$AX,9,0))=0,"",(VLOOKUP($A315,Contacts!$AA:$AX,9,0)))</f>
        <v/>
      </c>
      <c r="X315" s="176" t="str">
        <f aca="false">IF((VLOOKUP($A315,Contacts!$AA:$AX,10,0))=0,"",(VLOOKUP($A315,Contacts!$AA:$AX,10,0)))</f>
        <v/>
      </c>
      <c r="Y315" s="176" t="str">
        <f aca="false">IF((VLOOKUP($A315,Contacts!$AA:$AX,11,0))=0,"",(VLOOKUP($A315,Contacts!$AA:$AX,11,0)))</f>
        <v/>
      </c>
    </row>
    <row r="316" customFormat="false" ht="12.75" hidden="false" customHeight="false" outlineLevel="0" collapsed="false">
      <c r="A316" s="6" t="s">
        <v>1580</v>
      </c>
      <c r="B316" s="175" t="n">
        <f aca="false">'Detail Pipeline'!$AB$3</f>
        <v>37033.4099255787</v>
      </c>
      <c r="C316" s="175" t="str">
        <f aca="false">$C$310</f>
        <v>OTHER ENRON EUROPE</v>
      </c>
      <c r="D316" s="176" t="str">
        <f aca="false">IF((VLOOKUP($A316,'Detail Pipeline'!$AA:$AX,2,0))=0,"",(VLOOKUP($A316,'Detail Pipeline'!$AA:$AX,2,0)))</f>
        <v/>
      </c>
      <c r="E316" s="176" t="str">
        <f aca="false">IF((VLOOKUP($A316,'Detail Pipeline'!$AA:$AX,3,0))=0,"",(VLOOKUP($A316,'Detail Pipeline'!$AA:$AX,3,0)))</f>
        <v/>
      </c>
      <c r="F316" s="176" t="str">
        <f aca="false">IF((VLOOKUP($A316,'Detail Pipeline'!$AA:$AX,4,0))=0,"",(VLOOKUP($A316,'Detail Pipeline'!$AA:$AX,4,0)))</f>
        <v/>
      </c>
      <c r="G316" s="176" t="str">
        <f aca="false">IF((VLOOKUP($A316,'Detail Pipeline'!$AA:$AX,5,0))=0,"",(VLOOKUP($A316,'Detail Pipeline'!$AA:$AX,5,0)))</f>
        <v/>
      </c>
      <c r="H316" s="176" t="str">
        <f aca="false">IF((VLOOKUP($A316,'Detail Pipeline'!$AA:$AX,6,0))=0,"",(VLOOKUP($A316,'Detail Pipeline'!$AA:$AX,6,0)))</f>
        <v/>
      </c>
      <c r="I316" s="176" t="str">
        <f aca="false">IF((VLOOKUP($A316,'Detail Pipeline'!$AA:$AX,7,0))=0,"",(VLOOKUP($A316,'Detail Pipeline'!$AA:$AX,7,0)))</f>
        <v/>
      </c>
      <c r="J316" s="176" t="str">
        <f aca="false">IF((VLOOKUP($A316,'Detail Pipeline'!$AA:$AX,8,0))=0,"",(VLOOKUP($A316,'Detail Pipeline'!$AA:$AX,8,0)))</f>
        <v/>
      </c>
      <c r="K316" s="176" t="str">
        <f aca="false">IF((VLOOKUP($A316,'Detail Pipeline'!$AA:$AX,9,0))=0,"",(VLOOKUP($A316,'Detail Pipeline'!$AA:$AX,9,0)))</f>
        <v/>
      </c>
      <c r="L316" s="176" t="str">
        <f aca="false">IF((VLOOKUP($A316,'Detail Pipeline'!$AA:$AX,10,0))=0,"",(VLOOKUP($A316,'Detail Pipeline'!$AA:$AX,10,0)))</f>
        <v/>
      </c>
      <c r="M316" s="176" t="str">
        <f aca="false">IF((VLOOKUP($A316,'Detail Pipeline'!$AA:$AX,11,0))=0,"",(VLOOKUP($A316,'Detail Pipeline'!$AA:$AX,11,0)))</f>
        <v/>
      </c>
      <c r="N316" s="176" t="str">
        <f aca="false">IF((VLOOKUP($A316,'Detail Pipeline'!$AA:$AX,12,0))=0,"",(VLOOKUP($A316,'Detail Pipeline'!$AA:$AX,12,0)))</f>
        <v/>
      </c>
      <c r="O316" s="176" t="str">
        <f aca="false">IF((VLOOKUP($A316,'Detail Pipeline'!$AA:$AX,13,0))=0,"",(VLOOKUP($A316,'Detail Pipeline'!$AA:$AX,13,0)))</f>
        <v/>
      </c>
      <c r="P316" s="176" t="str">
        <f aca="false">IF((VLOOKUP($A316,'Detail Pipeline'!$AA:$AX,14,0))=0,"",(VLOOKUP($A316,'Detail Pipeline'!$AA:$AX,14,0)))</f>
        <v/>
      </c>
      <c r="Q316" s="176" t="str">
        <f aca="false">IF((VLOOKUP($A316,'Detail Pipeline'!$AA:$AX,15,0))=0,"",(VLOOKUP($A316,'Detail Pipeline'!$AA:$AX,15,0)))</f>
        <v/>
      </c>
      <c r="R316" s="176" t="str">
        <f aca="false">IF((VLOOKUP($A316,'Detail Pipeline'!$AA:$AX,16,0))=0,"",(VLOOKUP($A316,'Detail Pipeline'!$AA:$AX,16,0)))</f>
        <v/>
      </c>
      <c r="S316" s="176" t="str">
        <f aca="false">IF((VLOOKUP($A316,Contacts!$AA:$AX,5,0))=0,"",(VLOOKUP($A316,Contacts!$AA:$AX,5,0)))</f>
        <v/>
      </c>
      <c r="T316" s="176" t="str">
        <f aca="false">IF((VLOOKUP($A316,Contacts!$AA:$AX,6,0))=0,"",(VLOOKUP($A316,Contacts!$AA:$AX,6,0)))</f>
        <v/>
      </c>
      <c r="U316" s="176" t="str">
        <f aca="false">IF((VLOOKUP($A316,Contacts!$AA:$AX,7,0))=0,"",(VLOOKUP($A316,Contacts!$AA:$AX,7,0)))</f>
        <v/>
      </c>
      <c r="V316" s="176" t="str">
        <f aca="false">IF((VLOOKUP($A316,Contacts!$AA:$AX,8,0))=0,"",(VLOOKUP($A316,Contacts!$AA:$AX,8,0)))</f>
        <v/>
      </c>
      <c r="W316" s="176" t="str">
        <f aca="false">IF((VLOOKUP($A316,Contacts!$AA:$AX,9,0))=0,"",(VLOOKUP($A316,Contacts!$AA:$AX,9,0)))</f>
        <v/>
      </c>
      <c r="X316" s="176" t="str">
        <f aca="false">IF((VLOOKUP($A316,Contacts!$AA:$AX,10,0))=0,"",(VLOOKUP($A316,Contacts!$AA:$AX,10,0)))</f>
        <v/>
      </c>
      <c r="Y316" s="176" t="str">
        <f aca="false">IF((VLOOKUP($A316,Contacts!$AA:$AX,11,0))=0,"",(VLOOKUP($A316,Contacts!$AA:$AX,11,0)))</f>
        <v/>
      </c>
    </row>
    <row r="317" customFormat="false" ht="12.75" hidden="false" customHeight="false" outlineLevel="0" collapsed="false">
      <c r="A317" s="6" t="s">
        <v>1581</v>
      </c>
      <c r="B317" s="175" t="n">
        <f aca="false">'Detail Pipeline'!$AB$3</f>
        <v>37033.4099255787</v>
      </c>
      <c r="C317" s="175" t="str">
        <f aca="false">$C$310</f>
        <v>OTHER ENRON EUROPE</v>
      </c>
      <c r="D317" s="176" t="str">
        <f aca="false">IF((VLOOKUP($A317,'Detail Pipeline'!$AA:$AX,2,0))=0,"",(VLOOKUP($A317,'Detail Pipeline'!$AA:$AX,2,0)))</f>
        <v/>
      </c>
      <c r="E317" s="176" t="str">
        <f aca="false">IF((VLOOKUP($A317,'Detail Pipeline'!$AA:$AX,3,0))=0,"",(VLOOKUP($A317,'Detail Pipeline'!$AA:$AX,3,0)))</f>
        <v/>
      </c>
      <c r="F317" s="176" t="str">
        <f aca="false">IF((VLOOKUP($A317,'Detail Pipeline'!$AA:$AX,4,0))=0,"",(VLOOKUP($A317,'Detail Pipeline'!$AA:$AX,4,0)))</f>
        <v/>
      </c>
      <c r="G317" s="176" t="str">
        <f aca="false">IF((VLOOKUP($A317,'Detail Pipeline'!$AA:$AX,5,0))=0,"",(VLOOKUP($A317,'Detail Pipeline'!$AA:$AX,5,0)))</f>
        <v/>
      </c>
      <c r="H317" s="176" t="str">
        <f aca="false">IF((VLOOKUP($A317,'Detail Pipeline'!$AA:$AX,6,0))=0,"",(VLOOKUP($A317,'Detail Pipeline'!$AA:$AX,6,0)))</f>
        <v/>
      </c>
      <c r="I317" s="176" t="str">
        <f aca="false">IF((VLOOKUP($A317,'Detail Pipeline'!$AA:$AX,7,0))=0,"",(VLOOKUP($A317,'Detail Pipeline'!$AA:$AX,7,0)))</f>
        <v/>
      </c>
      <c r="J317" s="176" t="str">
        <f aca="false">IF((VLOOKUP($A317,'Detail Pipeline'!$AA:$AX,8,0))=0,"",(VLOOKUP($A317,'Detail Pipeline'!$AA:$AX,8,0)))</f>
        <v/>
      </c>
      <c r="K317" s="176" t="str">
        <f aca="false">IF((VLOOKUP($A317,'Detail Pipeline'!$AA:$AX,9,0))=0,"",(VLOOKUP($A317,'Detail Pipeline'!$AA:$AX,9,0)))</f>
        <v/>
      </c>
      <c r="L317" s="176" t="str">
        <f aca="false">IF((VLOOKUP($A317,'Detail Pipeline'!$AA:$AX,10,0))=0,"",(VLOOKUP($A317,'Detail Pipeline'!$AA:$AX,10,0)))</f>
        <v/>
      </c>
      <c r="M317" s="176" t="str">
        <f aca="false">IF((VLOOKUP($A317,'Detail Pipeline'!$AA:$AX,11,0))=0,"",(VLOOKUP($A317,'Detail Pipeline'!$AA:$AX,11,0)))</f>
        <v/>
      </c>
      <c r="N317" s="176" t="str">
        <f aca="false">IF((VLOOKUP($A317,'Detail Pipeline'!$AA:$AX,12,0))=0,"",(VLOOKUP($A317,'Detail Pipeline'!$AA:$AX,12,0)))</f>
        <v/>
      </c>
      <c r="O317" s="176" t="str">
        <f aca="false">IF((VLOOKUP($A317,'Detail Pipeline'!$AA:$AX,13,0))=0,"",(VLOOKUP($A317,'Detail Pipeline'!$AA:$AX,13,0)))</f>
        <v/>
      </c>
      <c r="P317" s="176" t="str">
        <f aca="false">IF((VLOOKUP($A317,'Detail Pipeline'!$AA:$AX,14,0))=0,"",(VLOOKUP($A317,'Detail Pipeline'!$AA:$AX,14,0)))</f>
        <v/>
      </c>
      <c r="Q317" s="176" t="str">
        <f aca="false">IF((VLOOKUP($A317,'Detail Pipeline'!$AA:$AX,15,0))=0,"",(VLOOKUP($A317,'Detail Pipeline'!$AA:$AX,15,0)))</f>
        <v/>
      </c>
      <c r="R317" s="176" t="str">
        <f aca="false">IF((VLOOKUP($A317,'Detail Pipeline'!$AA:$AX,16,0))=0,"",(VLOOKUP($A317,'Detail Pipeline'!$AA:$AX,16,0)))</f>
        <v/>
      </c>
      <c r="S317" s="176" t="str">
        <f aca="false">IF((VLOOKUP($A317,Contacts!$AA:$AX,5,0))=0,"",(VLOOKUP($A317,Contacts!$AA:$AX,5,0)))</f>
        <v/>
      </c>
      <c r="T317" s="176" t="str">
        <f aca="false">IF((VLOOKUP($A317,Contacts!$AA:$AX,6,0))=0,"",(VLOOKUP($A317,Contacts!$AA:$AX,6,0)))</f>
        <v/>
      </c>
      <c r="U317" s="176" t="str">
        <f aca="false">IF((VLOOKUP($A317,Contacts!$AA:$AX,7,0))=0,"",(VLOOKUP($A317,Contacts!$AA:$AX,7,0)))</f>
        <v/>
      </c>
      <c r="V317" s="176" t="str">
        <f aca="false">IF((VLOOKUP($A317,Contacts!$AA:$AX,8,0))=0,"",(VLOOKUP($A317,Contacts!$AA:$AX,8,0)))</f>
        <v/>
      </c>
      <c r="W317" s="176" t="str">
        <f aca="false">IF((VLOOKUP($A317,Contacts!$AA:$AX,9,0))=0,"",(VLOOKUP($A317,Contacts!$AA:$AX,9,0)))</f>
        <v/>
      </c>
      <c r="X317" s="176" t="str">
        <f aca="false">IF((VLOOKUP($A317,Contacts!$AA:$AX,10,0))=0,"",(VLOOKUP($A317,Contacts!$AA:$AX,10,0)))</f>
        <v/>
      </c>
      <c r="Y317" s="176" t="str">
        <f aca="false">IF((VLOOKUP($A317,Contacts!$AA:$AX,11,0))=0,"",(VLOOKUP($A317,Contacts!$AA:$AX,11,0)))</f>
        <v/>
      </c>
    </row>
    <row r="318" customFormat="false" ht="12.75" hidden="false" customHeight="false" outlineLevel="0" collapsed="false">
      <c r="A318" s="6" t="s">
        <v>1582</v>
      </c>
      <c r="B318" s="175" t="n">
        <f aca="false">'Detail Pipeline'!$AB$3</f>
        <v>37033.4099255787</v>
      </c>
      <c r="C318" s="175" t="str">
        <f aca="false">$C$310</f>
        <v>OTHER ENRON EUROPE</v>
      </c>
      <c r="D318" s="176" t="str">
        <f aca="false">IF((VLOOKUP($A318,'Detail Pipeline'!$AA:$AX,2,0))=0,"",(VLOOKUP($A318,'Detail Pipeline'!$AA:$AX,2,0)))</f>
        <v/>
      </c>
      <c r="E318" s="176" t="str">
        <f aca="false">IF((VLOOKUP($A318,'Detail Pipeline'!$AA:$AX,3,0))=0,"",(VLOOKUP($A318,'Detail Pipeline'!$AA:$AX,3,0)))</f>
        <v/>
      </c>
      <c r="F318" s="176" t="str">
        <f aca="false">IF((VLOOKUP($A318,'Detail Pipeline'!$AA:$AX,4,0))=0,"",(VLOOKUP($A318,'Detail Pipeline'!$AA:$AX,4,0)))</f>
        <v/>
      </c>
      <c r="G318" s="176" t="str">
        <f aca="false">IF((VLOOKUP($A318,'Detail Pipeline'!$AA:$AX,5,0))=0,"",(VLOOKUP($A318,'Detail Pipeline'!$AA:$AX,5,0)))</f>
        <v/>
      </c>
      <c r="H318" s="176" t="str">
        <f aca="false">IF((VLOOKUP($A318,'Detail Pipeline'!$AA:$AX,6,0))=0,"",(VLOOKUP($A318,'Detail Pipeline'!$AA:$AX,6,0)))</f>
        <v/>
      </c>
      <c r="I318" s="176" t="str">
        <f aca="false">IF((VLOOKUP($A318,'Detail Pipeline'!$AA:$AX,7,0))=0,"",(VLOOKUP($A318,'Detail Pipeline'!$AA:$AX,7,0)))</f>
        <v/>
      </c>
      <c r="J318" s="176" t="str">
        <f aca="false">IF((VLOOKUP($A318,'Detail Pipeline'!$AA:$AX,8,0))=0,"",(VLOOKUP($A318,'Detail Pipeline'!$AA:$AX,8,0)))</f>
        <v/>
      </c>
      <c r="K318" s="176" t="str">
        <f aca="false">IF((VLOOKUP($A318,'Detail Pipeline'!$AA:$AX,9,0))=0,"",(VLOOKUP($A318,'Detail Pipeline'!$AA:$AX,9,0)))</f>
        <v/>
      </c>
      <c r="L318" s="176" t="str">
        <f aca="false">IF((VLOOKUP($A318,'Detail Pipeline'!$AA:$AX,10,0))=0,"",(VLOOKUP($A318,'Detail Pipeline'!$AA:$AX,10,0)))</f>
        <v/>
      </c>
      <c r="M318" s="176" t="str">
        <f aca="false">IF((VLOOKUP($A318,'Detail Pipeline'!$AA:$AX,11,0))=0,"",(VLOOKUP($A318,'Detail Pipeline'!$AA:$AX,11,0)))</f>
        <v/>
      </c>
      <c r="N318" s="176" t="str">
        <f aca="false">IF((VLOOKUP($A318,'Detail Pipeline'!$AA:$AX,12,0))=0,"",(VLOOKUP($A318,'Detail Pipeline'!$AA:$AX,12,0)))</f>
        <v/>
      </c>
      <c r="O318" s="176" t="str">
        <f aca="false">IF((VLOOKUP($A318,'Detail Pipeline'!$AA:$AX,13,0))=0,"",(VLOOKUP($A318,'Detail Pipeline'!$AA:$AX,13,0)))</f>
        <v/>
      </c>
      <c r="P318" s="176" t="str">
        <f aca="false">IF((VLOOKUP($A318,'Detail Pipeline'!$AA:$AX,14,0))=0,"",(VLOOKUP($A318,'Detail Pipeline'!$AA:$AX,14,0)))</f>
        <v/>
      </c>
      <c r="Q318" s="176" t="str">
        <f aca="false">IF((VLOOKUP($A318,'Detail Pipeline'!$AA:$AX,15,0))=0,"",(VLOOKUP($A318,'Detail Pipeline'!$AA:$AX,15,0)))</f>
        <v/>
      </c>
      <c r="R318" s="176" t="str">
        <f aca="false">IF((VLOOKUP($A318,'Detail Pipeline'!$AA:$AX,16,0))=0,"",(VLOOKUP($A318,'Detail Pipeline'!$AA:$AX,16,0)))</f>
        <v/>
      </c>
      <c r="S318" s="176" t="str">
        <f aca="false">IF((VLOOKUP($A318,Contacts!$AA:$AX,5,0))=0,"",(VLOOKUP($A318,Contacts!$AA:$AX,5,0)))</f>
        <v/>
      </c>
      <c r="T318" s="176" t="str">
        <f aca="false">IF((VLOOKUP($A318,Contacts!$AA:$AX,6,0))=0,"",(VLOOKUP($A318,Contacts!$AA:$AX,6,0)))</f>
        <v/>
      </c>
      <c r="U318" s="176" t="str">
        <f aca="false">IF((VLOOKUP($A318,Contacts!$AA:$AX,7,0))=0,"",(VLOOKUP($A318,Contacts!$AA:$AX,7,0)))</f>
        <v/>
      </c>
      <c r="V318" s="176" t="str">
        <f aca="false">IF((VLOOKUP($A318,Contacts!$AA:$AX,8,0))=0,"",(VLOOKUP($A318,Contacts!$AA:$AX,8,0)))</f>
        <v/>
      </c>
      <c r="W318" s="176" t="str">
        <f aca="false">IF((VLOOKUP($A318,Contacts!$AA:$AX,9,0))=0,"",(VLOOKUP($A318,Contacts!$AA:$AX,9,0)))</f>
        <v/>
      </c>
      <c r="X318" s="176" t="str">
        <f aca="false">IF((VLOOKUP($A318,Contacts!$AA:$AX,10,0))=0,"",(VLOOKUP($A318,Contacts!$AA:$AX,10,0)))</f>
        <v/>
      </c>
      <c r="Y318" s="176" t="str">
        <f aca="false">IF((VLOOKUP($A318,Contacts!$AA:$AX,11,0))=0,"",(VLOOKUP($A318,Contacts!$AA:$AX,11,0)))</f>
        <v/>
      </c>
    </row>
    <row r="319" customFormat="false" ht="12.75" hidden="false" customHeight="false" outlineLevel="0" collapsed="false">
      <c r="A319" s="6" t="s">
        <v>1583</v>
      </c>
      <c r="B319" s="175" t="n">
        <f aca="false">'Detail Pipeline'!$AB$3</f>
        <v>37033.4099255787</v>
      </c>
      <c r="C319" s="175" t="str">
        <f aca="false">$C$310</f>
        <v>OTHER ENRON EUROPE</v>
      </c>
      <c r="D319" s="176" t="str">
        <f aca="false">IF((VLOOKUP($A319,'Detail Pipeline'!$AA:$AX,2,0))=0,"",(VLOOKUP($A319,'Detail Pipeline'!$AA:$AX,2,0)))</f>
        <v/>
      </c>
      <c r="E319" s="176" t="str">
        <f aca="false">IF((VLOOKUP($A319,'Detail Pipeline'!$AA:$AX,3,0))=0,"",(VLOOKUP($A319,'Detail Pipeline'!$AA:$AX,3,0)))</f>
        <v/>
      </c>
      <c r="F319" s="176" t="str">
        <f aca="false">IF((VLOOKUP($A319,'Detail Pipeline'!$AA:$AX,4,0))=0,"",(VLOOKUP($A319,'Detail Pipeline'!$AA:$AX,4,0)))</f>
        <v/>
      </c>
      <c r="G319" s="176" t="str">
        <f aca="false">IF((VLOOKUP($A319,'Detail Pipeline'!$AA:$AX,5,0))=0,"",(VLOOKUP($A319,'Detail Pipeline'!$AA:$AX,5,0)))</f>
        <v/>
      </c>
      <c r="H319" s="176" t="str">
        <f aca="false">IF((VLOOKUP($A319,'Detail Pipeline'!$AA:$AX,6,0))=0,"",(VLOOKUP($A319,'Detail Pipeline'!$AA:$AX,6,0)))</f>
        <v/>
      </c>
      <c r="I319" s="176" t="str">
        <f aca="false">IF((VLOOKUP($A319,'Detail Pipeline'!$AA:$AX,7,0))=0,"",(VLOOKUP($A319,'Detail Pipeline'!$AA:$AX,7,0)))</f>
        <v/>
      </c>
      <c r="J319" s="176" t="str">
        <f aca="false">IF((VLOOKUP($A319,'Detail Pipeline'!$AA:$AX,8,0))=0,"",(VLOOKUP($A319,'Detail Pipeline'!$AA:$AX,8,0)))</f>
        <v/>
      </c>
      <c r="K319" s="176" t="str">
        <f aca="false">IF((VLOOKUP($A319,'Detail Pipeline'!$AA:$AX,9,0))=0,"",(VLOOKUP($A319,'Detail Pipeline'!$AA:$AX,9,0)))</f>
        <v/>
      </c>
      <c r="L319" s="176" t="str">
        <f aca="false">IF((VLOOKUP($A319,'Detail Pipeline'!$AA:$AX,10,0))=0,"",(VLOOKUP($A319,'Detail Pipeline'!$AA:$AX,10,0)))</f>
        <v/>
      </c>
      <c r="M319" s="176" t="str">
        <f aca="false">IF((VLOOKUP($A319,'Detail Pipeline'!$AA:$AX,11,0))=0,"",(VLOOKUP($A319,'Detail Pipeline'!$AA:$AX,11,0)))</f>
        <v/>
      </c>
      <c r="N319" s="176" t="str">
        <f aca="false">IF((VLOOKUP($A319,'Detail Pipeline'!$AA:$AX,12,0))=0,"",(VLOOKUP($A319,'Detail Pipeline'!$AA:$AX,12,0)))</f>
        <v/>
      </c>
      <c r="O319" s="176" t="str">
        <f aca="false">IF((VLOOKUP($A319,'Detail Pipeline'!$AA:$AX,13,0))=0,"",(VLOOKUP($A319,'Detail Pipeline'!$AA:$AX,13,0)))</f>
        <v/>
      </c>
      <c r="P319" s="176" t="str">
        <f aca="false">IF((VLOOKUP($A319,'Detail Pipeline'!$AA:$AX,14,0))=0,"",(VLOOKUP($A319,'Detail Pipeline'!$AA:$AX,14,0)))</f>
        <v/>
      </c>
      <c r="Q319" s="176" t="str">
        <f aca="false">IF((VLOOKUP($A319,'Detail Pipeline'!$AA:$AX,15,0))=0,"",(VLOOKUP($A319,'Detail Pipeline'!$AA:$AX,15,0)))</f>
        <v/>
      </c>
      <c r="R319" s="176" t="str">
        <f aca="false">IF((VLOOKUP($A319,'Detail Pipeline'!$AA:$AX,16,0))=0,"",(VLOOKUP($A319,'Detail Pipeline'!$AA:$AX,16,0)))</f>
        <v/>
      </c>
      <c r="S319" s="176" t="str">
        <f aca="false">IF((VLOOKUP($A319,Contacts!$AA:$AX,5,0))=0,"",(VLOOKUP($A319,Contacts!$AA:$AX,5,0)))</f>
        <v/>
      </c>
      <c r="T319" s="176" t="str">
        <f aca="false">IF((VLOOKUP($A319,Contacts!$AA:$AX,6,0))=0,"",(VLOOKUP($A319,Contacts!$AA:$AX,6,0)))</f>
        <v/>
      </c>
      <c r="U319" s="176" t="str">
        <f aca="false">IF((VLOOKUP($A319,Contacts!$AA:$AX,7,0))=0,"",(VLOOKUP($A319,Contacts!$AA:$AX,7,0)))</f>
        <v/>
      </c>
      <c r="V319" s="176" t="str">
        <f aca="false">IF((VLOOKUP($A319,Contacts!$AA:$AX,8,0))=0,"",(VLOOKUP($A319,Contacts!$AA:$AX,8,0)))</f>
        <v/>
      </c>
      <c r="W319" s="176" t="str">
        <f aca="false">IF((VLOOKUP($A319,Contacts!$AA:$AX,9,0))=0,"",(VLOOKUP($A319,Contacts!$AA:$AX,9,0)))</f>
        <v/>
      </c>
      <c r="X319" s="176" t="str">
        <f aca="false">IF((VLOOKUP($A319,Contacts!$AA:$AX,10,0))=0,"",(VLOOKUP($A319,Contacts!$AA:$AX,10,0)))</f>
        <v/>
      </c>
      <c r="Y319" s="176" t="str">
        <f aca="false">IF((VLOOKUP($A319,Contacts!$AA:$AX,11,0))=0,"",(VLOOKUP($A319,Contacts!$AA:$AX,11,0)))</f>
        <v/>
      </c>
    </row>
    <row r="320" customFormat="false" ht="12.75" hidden="false" customHeight="false" outlineLevel="0" collapsed="false">
      <c r="A320" s="6" t="s">
        <v>1584</v>
      </c>
      <c r="B320" s="175" t="n">
        <f aca="false">'Detail Pipeline'!$AB$3</f>
        <v>37033.4099255787</v>
      </c>
      <c r="C320" s="175" t="str">
        <f aca="false">$C$310</f>
        <v>OTHER ENRON EUROPE</v>
      </c>
      <c r="D320" s="176" t="str">
        <f aca="false">IF((VLOOKUP($A320,'Detail Pipeline'!$AA:$AX,2,0))=0,"",(VLOOKUP($A320,'Detail Pipeline'!$AA:$AX,2,0)))</f>
        <v/>
      </c>
      <c r="E320" s="176" t="str">
        <f aca="false">IF((VLOOKUP($A320,'Detail Pipeline'!$AA:$AX,3,0))=0,"",(VLOOKUP($A320,'Detail Pipeline'!$AA:$AX,3,0)))</f>
        <v/>
      </c>
      <c r="F320" s="176" t="str">
        <f aca="false">IF((VLOOKUP($A320,'Detail Pipeline'!$AA:$AX,4,0))=0,"",(VLOOKUP($A320,'Detail Pipeline'!$AA:$AX,4,0)))</f>
        <v/>
      </c>
      <c r="G320" s="176" t="str">
        <f aca="false">IF((VLOOKUP($A320,'Detail Pipeline'!$AA:$AX,5,0))=0,"",(VLOOKUP($A320,'Detail Pipeline'!$AA:$AX,5,0)))</f>
        <v/>
      </c>
      <c r="H320" s="176" t="str">
        <f aca="false">IF((VLOOKUP($A320,'Detail Pipeline'!$AA:$AX,6,0))=0,"",(VLOOKUP($A320,'Detail Pipeline'!$AA:$AX,6,0)))</f>
        <v/>
      </c>
      <c r="I320" s="176" t="str">
        <f aca="false">IF((VLOOKUP($A320,'Detail Pipeline'!$AA:$AX,7,0))=0,"",(VLOOKUP($A320,'Detail Pipeline'!$AA:$AX,7,0)))</f>
        <v/>
      </c>
      <c r="J320" s="176" t="str">
        <f aca="false">IF((VLOOKUP($A320,'Detail Pipeline'!$AA:$AX,8,0))=0,"",(VLOOKUP($A320,'Detail Pipeline'!$AA:$AX,8,0)))</f>
        <v/>
      </c>
      <c r="K320" s="176" t="str">
        <f aca="false">IF((VLOOKUP($A320,'Detail Pipeline'!$AA:$AX,9,0))=0,"",(VLOOKUP($A320,'Detail Pipeline'!$AA:$AX,9,0)))</f>
        <v/>
      </c>
      <c r="L320" s="176" t="str">
        <f aca="false">IF((VLOOKUP($A320,'Detail Pipeline'!$AA:$AX,10,0))=0,"",(VLOOKUP($A320,'Detail Pipeline'!$AA:$AX,10,0)))</f>
        <v/>
      </c>
      <c r="M320" s="176" t="str">
        <f aca="false">IF((VLOOKUP($A320,'Detail Pipeline'!$AA:$AX,11,0))=0,"",(VLOOKUP($A320,'Detail Pipeline'!$AA:$AX,11,0)))</f>
        <v/>
      </c>
      <c r="N320" s="176" t="str">
        <f aca="false">IF((VLOOKUP($A320,'Detail Pipeline'!$AA:$AX,12,0))=0,"",(VLOOKUP($A320,'Detail Pipeline'!$AA:$AX,12,0)))</f>
        <v/>
      </c>
      <c r="O320" s="176" t="str">
        <f aca="false">IF((VLOOKUP($A320,'Detail Pipeline'!$AA:$AX,13,0))=0,"",(VLOOKUP($A320,'Detail Pipeline'!$AA:$AX,13,0)))</f>
        <v/>
      </c>
      <c r="P320" s="176" t="str">
        <f aca="false">IF((VLOOKUP($A320,'Detail Pipeline'!$AA:$AX,14,0))=0,"",(VLOOKUP($A320,'Detail Pipeline'!$AA:$AX,14,0)))</f>
        <v/>
      </c>
      <c r="Q320" s="176" t="str">
        <f aca="false">IF((VLOOKUP($A320,'Detail Pipeline'!$AA:$AX,15,0))=0,"",(VLOOKUP($A320,'Detail Pipeline'!$AA:$AX,15,0)))</f>
        <v/>
      </c>
      <c r="R320" s="176" t="str">
        <f aca="false">IF((VLOOKUP($A320,'Detail Pipeline'!$AA:$AX,16,0))=0,"",(VLOOKUP($A320,'Detail Pipeline'!$AA:$AX,16,0)))</f>
        <v/>
      </c>
      <c r="S320" s="176" t="str">
        <f aca="false">IF((VLOOKUP($A320,Contacts!$AA:$AX,5,0))=0,"",(VLOOKUP($A320,Contacts!$AA:$AX,5,0)))</f>
        <v/>
      </c>
      <c r="T320" s="176" t="str">
        <f aca="false">IF((VLOOKUP($A320,Contacts!$AA:$AX,6,0))=0,"",(VLOOKUP($A320,Contacts!$AA:$AX,6,0)))</f>
        <v/>
      </c>
      <c r="U320" s="176" t="str">
        <f aca="false">IF((VLOOKUP($A320,Contacts!$AA:$AX,7,0))=0,"",(VLOOKUP($A320,Contacts!$AA:$AX,7,0)))</f>
        <v/>
      </c>
      <c r="V320" s="176" t="str">
        <f aca="false">IF((VLOOKUP($A320,Contacts!$AA:$AX,8,0))=0,"",(VLOOKUP($A320,Contacts!$AA:$AX,8,0)))</f>
        <v/>
      </c>
      <c r="W320" s="176" t="str">
        <f aca="false">IF((VLOOKUP($A320,Contacts!$AA:$AX,9,0))=0,"",(VLOOKUP($A320,Contacts!$AA:$AX,9,0)))</f>
        <v/>
      </c>
      <c r="X320" s="176" t="str">
        <f aca="false">IF((VLOOKUP($A320,Contacts!$AA:$AX,10,0))=0,"",(VLOOKUP($A320,Contacts!$AA:$AX,10,0)))</f>
        <v/>
      </c>
      <c r="Y320" s="176" t="str">
        <f aca="false">IF((VLOOKUP($A320,Contacts!$AA:$AX,11,0))=0,"",(VLOOKUP($A320,Contacts!$AA:$AX,11,0)))</f>
        <v/>
      </c>
    </row>
    <row r="321" customFormat="false" ht="12.75" hidden="false" customHeight="false" outlineLevel="0" collapsed="false">
      <c r="A321" s="6" t="s">
        <v>1585</v>
      </c>
      <c r="B321" s="175" t="n">
        <f aca="false">'Detail Pipeline'!$AB$3</f>
        <v>37033.4099255787</v>
      </c>
      <c r="C321" s="175" t="str">
        <f aca="false">$C$310</f>
        <v>OTHER ENRON EUROPE</v>
      </c>
      <c r="D321" s="176" t="str">
        <f aca="false">IF((VLOOKUP($A321,'Detail Pipeline'!$AA:$AX,2,0))=0,"",(VLOOKUP($A321,'Detail Pipeline'!$AA:$AX,2,0)))</f>
        <v/>
      </c>
      <c r="E321" s="176" t="str">
        <f aca="false">IF((VLOOKUP($A321,'Detail Pipeline'!$AA:$AX,3,0))=0,"",(VLOOKUP($A321,'Detail Pipeline'!$AA:$AX,3,0)))</f>
        <v/>
      </c>
      <c r="F321" s="176" t="str">
        <f aca="false">IF((VLOOKUP($A321,'Detail Pipeline'!$AA:$AX,4,0))=0,"",(VLOOKUP($A321,'Detail Pipeline'!$AA:$AX,4,0)))</f>
        <v/>
      </c>
      <c r="G321" s="176" t="str">
        <f aca="false">IF((VLOOKUP($A321,'Detail Pipeline'!$AA:$AX,5,0))=0,"",(VLOOKUP($A321,'Detail Pipeline'!$AA:$AX,5,0)))</f>
        <v/>
      </c>
      <c r="H321" s="176" t="str">
        <f aca="false">IF((VLOOKUP($A321,'Detail Pipeline'!$AA:$AX,6,0))=0,"",(VLOOKUP($A321,'Detail Pipeline'!$AA:$AX,6,0)))</f>
        <v/>
      </c>
      <c r="I321" s="176" t="str">
        <f aca="false">IF((VLOOKUP($A321,'Detail Pipeline'!$AA:$AX,7,0))=0,"",(VLOOKUP($A321,'Detail Pipeline'!$AA:$AX,7,0)))</f>
        <v/>
      </c>
      <c r="J321" s="176" t="str">
        <f aca="false">IF((VLOOKUP($A321,'Detail Pipeline'!$AA:$AX,8,0))=0,"",(VLOOKUP($A321,'Detail Pipeline'!$AA:$AX,8,0)))</f>
        <v/>
      </c>
      <c r="K321" s="176" t="str">
        <f aca="false">IF((VLOOKUP($A321,'Detail Pipeline'!$AA:$AX,9,0))=0,"",(VLOOKUP($A321,'Detail Pipeline'!$AA:$AX,9,0)))</f>
        <v/>
      </c>
      <c r="L321" s="176" t="str">
        <f aca="false">IF((VLOOKUP($A321,'Detail Pipeline'!$AA:$AX,10,0))=0,"",(VLOOKUP($A321,'Detail Pipeline'!$AA:$AX,10,0)))</f>
        <v/>
      </c>
      <c r="M321" s="176" t="str">
        <f aca="false">IF((VLOOKUP($A321,'Detail Pipeline'!$AA:$AX,11,0))=0,"",(VLOOKUP($A321,'Detail Pipeline'!$AA:$AX,11,0)))</f>
        <v/>
      </c>
      <c r="N321" s="176" t="str">
        <f aca="false">IF((VLOOKUP($A321,'Detail Pipeline'!$AA:$AX,12,0))=0,"",(VLOOKUP($A321,'Detail Pipeline'!$AA:$AX,12,0)))</f>
        <v/>
      </c>
      <c r="O321" s="176" t="str">
        <f aca="false">IF((VLOOKUP($A321,'Detail Pipeline'!$AA:$AX,13,0))=0,"",(VLOOKUP($A321,'Detail Pipeline'!$AA:$AX,13,0)))</f>
        <v/>
      </c>
      <c r="P321" s="176" t="str">
        <f aca="false">IF((VLOOKUP($A321,'Detail Pipeline'!$AA:$AX,14,0))=0,"",(VLOOKUP($A321,'Detail Pipeline'!$AA:$AX,14,0)))</f>
        <v/>
      </c>
      <c r="Q321" s="176" t="str">
        <f aca="false">IF((VLOOKUP($A321,'Detail Pipeline'!$AA:$AX,15,0))=0,"",(VLOOKUP($A321,'Detail Pipeline'!$AA:$AX,15,0)))</f>
        <v/>
      </c>
      <c r="R321" s="176" t="str">
        <f aca="false">IF((VLOOKUP($A321,'Detail Pipeline'!$AA:$AX,16,0))=0,"",(VLOOKUP($A321,'Detail Pipeline'!$AA:$AX,16,0)))</f>
        <v/>
      </c>
      <c r="S321" s="176" t="str">
        <f aca="false">IF((VLOOKUP($A321,Contacts!$AA:$AX,5,0))=0,"",(VLOOKUP($A321,Contacts!$AA:$AX,5,0)))</f>
        <v/>
      </c>
      <c r="T321" s="176" t="str">
        <f aca="false">IF((VLOOKUP($A321,Contacts!$AA:$AX,6,0))=0,"",(VLOOKUP($A321,Contacts!$AA:$AX,6,0)))</f>
        <v/>
      </c>
      <c r="U321" s="176" t="str">
        <f aca="false">IF((VLOOKUP($A321,Contacts!$AA:$AX,7,0))=0,"",(VLOOKUP($A321,Contacts!$AA:$AX,7,0)))</f>
        <v/>
      </c>
      <c r="V321" s="176" t="str">
        <f aca="false">IF((VLOOKUP($A321,Contacts!$AA:$AX,8,0))=0,"",(VLOOKUP($A321,Contacts!$AA:$AX,8,0)))</f>
        <v/>
      </c>
      <c r="W321" s="176" t="str">
        <f aca="false">IF((VLOOKUP($A321,Contacts!$AA:$AX,9,0))=0,"",(VLOOKUP($A321,Contacts!$AA:$AX,9,0)))</f>
        <v/>
      </c>
      <c r="X321" s="176" t="str">
        <f aca="false">IF((VLOOKUP($A321,Contacts!$AA:$AX,10,0))=0,"",(VLOOKUP($A321,Contacts!$AA:$AX,10,0)))</f>
        <v/>
      </c>
      <c r="Y321" s="176" t="str">
        <f aca="false">IF((VLOOKUP($A321,Contacts!$AA:$AX,11,0))=0,"",(VLOOKUP($A321,Contacts!$AA:$AX,11,0)))</f>
        <v/>
      </c>
    </row>
    <row r="322" customFormat="false" ht="12.75" hidden="false" customHeight="false" outlineLevel="0" collapsed="false">
      <c r="A322" s="6" t="s">
        <v>1586</v>
      </c>
      <c r="B322" s="175" t="n">
        <f aca="false">'Detail Pipeline'!$AB$3</f>
        <v>37033.4099255787</v>
      </c>
      <c r="C322" s="175" t="str">
        <f aca="false">$C$310</f>
        <v>OTHER ENRON EUROPE</v>
      </c>
      <c r="D322" s="176" t="str">
        <f aca="false">IF((VLOOKUP($A322,'Detail Pipeline'!$AA:$AX,2,0))=0,"",(VLOOKUP($A322,'Detail Pipeline'!$AA:$AX,2,0)))</f>
        <v/>
      </c>
      <c r="E322" s="176" t="str">
        <f aca="false">IF((VLOOKUP($A322,'Detail Pipeline'!$AA:$AX,3,0))=0,"",(VLOOKUP($A322,'Detail Pipeline'!$AA:$AX,3,0)))</f>
        <v/>
      </c>
      <c r="F322" s="176" t="str">
        <f aca="false">IF((VLOOKUP($A322,'Detail Pipeline'!$AA:$AX,4,0))=0,"",(VLOOKUP($A322,'Detail Pipeline'!$AA:$AX,4,0)))</f>
        <v/>
      </c>
      <c r="G322" s="176" t="str">
        <f aca="false">IF((VLOOKUP($A322,'Detail Pipeline'!$AA:$AX,5,0))=0,"",(VLOOKUP($A322,'Detail Pipeline'!$AA:$AX,5,0)))</f>
        <v/>
      </c>
      <c r="H322" s="176" t="str">
        <f aca="false">IF((VLOOKUP($A322,'Detail Pipeline'!$AA:$AX,6,0))=0,"",(VLOOKUP($A322,'Detail Pipeline'!$AA:$AX,6,0)))</f>
        <v/>
      </c>
      <c r="I322" s="176" t="str">
        <f aca="false">IF((VLOOKUP($A322,'Detail Pipeline'!$AA:$AX,7,0))=0,"",(VLOOKUP($A322,'Detail Pipeline'!$AA:$AX,7,0)))</f>
        <v/>
      </c>
      <c r="J322" s="176" t="str">
        <f aca="false">IF((VLOOKUP($A322,'Detail Pipeline'!$AA:$AX,8,0))=0,"",(VLOOKUP($A322,'Detail Pipeline'!$AA:$AX,8,0)))</f>
        <v/>
      </c>
      <c r="K322" s="176" t="str">
        <f aca="false">IF((VLOOKUP($A322,'Detail Pipeline'!$AA:$AX,9,0))=0,"",(VLOOKUP($A322,'Detail Pipeline'!$AA:$AX,9,0)))</f>
        <v/>
      </c>
      <c r="L322" s="176" t="str">
        <f aca="false">IF((VLOOKUP($A322,'Detail Pipeline'!$AA:$AX,10,0))=0,"",(VLOOKUP($A322,'Detail Pipeline'!$AA:$AX,10,0)))</f>
        <v/>
      </c>
      <c r="M322" s="176" t="str">
        <f aca="false">IF((VLOOKUP($A322,'Detail Pipeline'!$AA:$AX,11,0))=0,"",(VLOOKUP($A322,'Detail Pipeline'!$AA:$AX,11,0)))</f>
        <v/>
      </c>
      <c r="N322" s="176" t="str">
        <f aca="false">IF((VLOOKUP($A322,'Detail Pipeline'!$AA:$AX,12,0))=0,"",(VLOOKUP($A322,'Detail Pipeline'!$AA:$AX,12,0)))</f>
        <v/>
      </c>
      <c r="O322" s="176" t="str">
        <f aca="false">IF((VLOOKUP($A322,'Detail Pipeline'!$AA:$AX,13,0))=0,"",(VLOOKUP($A322,'Detail Pipeline'!$AA:$AX,13,0)))</f>
        <v/>
      </c>
      <c r="P322" s="176" t="str">
        <f aca="false">IF((VLOOKUP($A322,'Detail Pipeline'!$AA:$AX,14,0))=0,"",(VLOOKUP($A322,'Detail Pipeline'!$AA:$AX,14,0)))</f>
        <v/>
      </c>
      <c r="Q322" s="176" t="str">
        <f aca="false">IF((VLOOKUP($A322,'Detail Pipeline'!$AA:$AX,15,0))=0,"",(VLOOKUP($A322,'Detail Pipeline'!$AA:$AX,15,0)))</f>
        <v/>
      </c>
      <c r="R322" s="176" t="str">
        <f aca="false">IF((VLOOKUP($A322,'Detail Pipeline'!$AA:$AX,16,0))=0,"",(VLOOKUP($A322,'Detail Pipeline'!$AA:$AX,16,0)))</f>
        <v/>
      </c>
      <c r="S322" s="176" t="str">
        <f aca="false">IF((VLOOKUP($A322,Contacts!$AA:$AX,5,0))=0,"",(VLOOKUP($A322,Contacts!$AA:$AX,5,0)))</f>
        <v/>
      </c>
      <c r="T322" s="176" t="str">
        <f aca="false">IF((VLOOKUP($A322,Contacts!$AA:$AX,6,0))=0,"",(VLOOKUP($A322,Contacts!$AA:$AX,6,0)))</f>
        <v/>
      </c>
      <c r="U322" s="176" t="str">
        <f aca="false">IF((VLOOKUP($A322,Contacts!$AA:$AX,7,0))=0,"",(VLOOKUP($A322,Contacts!$AA:$AX,7,0)))</f>
        <v/>
      </c>
      <c r="V322" s="176" t="str">
        <f aca="false">IF((VLOOKUP($A322,Contacts!$AA:$AX,8,0))=0,"",(VLOOKUP($A322,Contacts!$AA:$AX,8,0)))</f>
        <v/>
      </c>
      <c r="W322" s="176" t="str">
        <f aca="false">IF((VLOOKUP($A322,Contacts!$AA:$AX,9,0))=0,"",(VLOOKUP($A322,Contacts!$AA:$AX,9,0)))</f>
        <v/>
      </c>
      <c r="X322" s="176" t="str">
        <f aca="false">IF((VLOOKUP($A322,Contacts!$AA:$AX,10,0))=0,"",(VLOOKUP($A322,Contacts!$AA:$AX,10,0)))</f>
        <v/>
      </c>
      <c r="Y322" s="176" t="str">
        <f aca="false">IF((VLOOKUP($A322,Contacts!$AA:$AX,11,0))=0,"",(VLOOKUP($A322,Contacts!$AA:$AX,11,0)))</f>
        <v/>
      </c>
    </row>
    <row r="323" customFormat="false" ht="12.75" hidden="false" customHeight="false" outlineLevel="0" collapsed="false">
      <c r="A323" s="6" t="s">
        <v>1587</v>
      </c>
      <c r="B323" s="175" t="n">
        <f aca="false">'Detail Pipeline'!$AB$3</f>
        <v>37033.4099255787</v>
      </c>
      <c r="C323" s="175" t="str">
        <f aca="false">$C$310</f>
        <v>OTHER ENRON EUROPE</v>
      </c>
      <c r="D323" s="176" t="str">
        <f aca="false">IF((VLOOKUP($A323,'Detail Pipeline'!$AA:$AX,2,0))=0,"",(VLOOKUP($A323,'Detail Pipeline'!$AA:$AX,2,0)))</f>
        <v/>
      </c>
      <c r="E323" s="176" t="str">
        <f aca="false">IF((VLOOKUP($A323,'Detail Pipeline'!$AA:$AX,3,0))=0,"",(VLOOKUP($A323,'Detail Pipeline'!$AA:$AX,3,0)))</f>
        <v/>
      </c>
      <c r="F323" s="176" t="str">
        <f aca="false">IF((VLOOKUP($A323,'Detail Pipeline'!$AA:$AX,4,0))=0,"",(VLOOKUP($A323,'Detail Pipeline'!$AA:$AX,4,0)))</f>
        <v/>
      </c>
      <c r="G323" s="176" t="str">
        <f aca="false">IF((VLOOKUP($A323,'Detail Pipeline'!$AA:$AX,5,0))=0,"",(VLOOKUP($A323,'Detail Pipeline'!$AA:$AX,5,0)))</f>
        <v/>
      </c>
      <c r="H323" s="176" t="str">
        <f aca="false">IF((VLOOKUP($A323,'Detail Pipeline'!$AA:$AX,6,0))=0,"",(VLOOKUP($A323,'Detail Pipeline'!$AA:$AX,6,0)))</f>
        <v/>
      </c>
      <c r="I323" s="176" t="str">
        <f aca="false">IF((VLOOKUP($A323,'Detail Pipeline'!$AA:$AX,7,0))=0,"",(VLOOKUP($A323,'Detail Pipeline'!$AA:$AX,7,0)))</f>
        <v/>
      </c>
      <c r="J323" s="176" t="str">
        <f aca="false">IF((VLOOKUP($A323,'Detail Pipeline'!$AA:$AX,8,0))=0,"",(VLOOKUP($A323,'Detail Pipeline'!$AA:$AX,8,0)))</f>
        <v/>
      </c>
      <c r="K323" s="176" t="str">
        <f aca="false">IF((VLOOKUP($A323,'Detail Pipeline'!$AA:$AX,9,0))=0,"",(VLOOKUP($A323,'Detail Pipeline'!$AA:$AX,9,0)))</f>
        <v/>
      </c>
      <c r="L323" s="176" t="str">
        <f aca="false">IF((VLOOKUP($A323,'Detail Pipeline'!$AA:$AX,10,0))=0,"",(VLOOKUP($A323,'Detail Pipeline'!$AA:$AX,10,0)))</f>
        <v/>
      </c>
      <c r="M323" s="176" t="str">
        <f aca="false">IF((VLOOKUP($A323,'Detail Pipeline'!$AA:$AX,11,0))=0,"",(VLOOKUP($A323,'Detail Pipeline'!$AA:$AX,11,0)))</f>
        <v/>
      </c>
      <c r="N323" s="176" t="str">
        <f aca="false">IF((VLOOKUP($A323,'Detail Pipeline'!$AA:$AX,12,0))=0,"",(VLOOKUP($A323,'Detail Pipeline'!$AA:$AX,12,0)))</f>
        <v/>
      </c>
      <c r="O323" s="176" t="str">
        <f aca="false">IF((VLOOKUP($A323,'Detail Pipeline'!$AA:$AX,13,0))=0,"",(VLOOKUP($A323,'Detail Pipeline'!$AA:$AX,13,0)))</f>
        <v/>
      </c>
      <c r="P323" s="176" t="str">
        <f aca="false">IF((VLOOKUP($A323,'Detail Pipeline'!$AA:$AX,14,0))=0,"",(VLOOKUP($A323,'Detail Pipeline'!$AA:$AX,14,0)))</f>
        <v/>
      </c>
      <c r="Q323" s="176" t="str">
        <f aca="false">IF((VLOOKUP($A323,'Detail Pipeline'!$AA:$AX,15,0))=0,"",(VLOOKUP($A323,'Detail Pipeline'!$AA:$AX,15,0)))</f>
        <v/>
      </c>
      <c r="R323" s="176" t="str">
        <f aca="false">IF((VLOOKUP($A323,'Detail Pipeline'!$AA:$AX,16,0))=0,"",(VLOOKUP($A323,'Detail Pipeline'!$AA:$AX,16,0)))</f>
        <v/>
      </c>
      <c r="S323" s="176" t="str">
        <f aca="false">IF((VLOOKUP($A323,Contacts!$AA:$AX,5,0))=0,"",(VLOOKUP($A323,Contacts!$AA:$AX,5,0)))</f>
        <v/>
      </c>
      <c r="T323" s="176" t="str">
        <f aca="false">IF((VLOOKUP($A323,Contacts!$AA:$AX,6,0))=0,"",(VLOOKUP($A323,Contacts!$AA:$AX,6,0)))</f>
        <v/>
      </c>
      <c r="U323" s="176" t="str">
        <f aca="false">IF((VLOOKUP($A323,Contacts!$AA:$AX,7,0))=0,"",(VLOOKUP($A323,Contacts!$AA:$AX,7,0)))</f>
        <v/>
      </c>
      <c r="V323" s="176" t="str">
        <f aca="false">IF((VLOOKUP($A323,Contacts!$AA:$AX,8,0))=0,"",(VLOOKUP($A323,Contacts!$AA:$AX,8,0)))</f>
        <v/>
      </c>
      <c r="W323" s="176" t="str">
        <f aca="false">IF((VLOOKUP($A323,Contacts!$AA:$AX,9,0))=0,"",(VLOOKUP($A323,Contacts!$AA:$AX,9,0)))</f>
        <v/>
      </c>
      <c r="X323" s="176" t="str">
        <f aca="false">IF((VLOOKUP($A323,Contacts!$AA:$AX,10,0))=0,"",(VLOOKUP($A323,Contacts!$AA:$AX,10,0)))</f>
        <v/>
      </c>
      <c r="Y323" s="176" t="str">
        <f aca="false">IF((VLOOKUP($A323,Contacts!$AA:$AX,11,0))=0,"",(VLOOKUP($A323,Contacts!$AA:$AX,11,0)))</f>
        <v/>
      </c>
    </row>
    <row r="324" customFormat="false" ht="12.75" hidden="false" customHeight="false" outlineLevel="0" collapsed="false">
      <c r="A324" s="6" t="s">
        <v>1588</v>
      </c>
      <c r="B324" s="175" t="n">
        <f aca="false">'Detail Pipeline'!$AB$3</f>
        <v>37033.4099255787</v>
      </c>
      <c r="C324" s="175" t="str">
        <f aca="false">$C$310</f>
        <v>OTHER ENRON EUROPE</v>
      </c>
      <c r="D324" s="176" t="str">
        <f aca="false">IF((VLOOKUP($A324,'Detail Pipeline'!$AA:$AX,2,0))=0,"",(VLOOKUP($A324,'Detail Pipeline'!$AA:$AX,2,0)))</f>
        <v/>
      </c>
      <c r="E324" s="176" t="str">
        <f aca="false">IF((VLOOKUP($A324,'Detail Pipeline'!$AA:$AX,3,0))=0,"",(VLOOKUP($A324,'Detail Pipeline'!$AA:$AX,3,0)))</f>
        <v/>
      </c>
      <c r="F324" s="176" t="str">
        <f aca="false">IF((VLOOKUP($A324,'Detail Pipeline'!$AA:$AX,4,0))=0,"",(VLOOKUP($A324,'Detail Pipeline'!$AA:$AX,4,0)))</f>
        <v/>
      </c>
      <c r="G324" s="176" t="str">
        <f aca="false">IF((VLOOKUP($A324,'Detail Pipeline'!$AA:$AX,5,0))=0,"",(VLOOKUP($A324,'Detail Pipeline'!$AA:$AX,5,0)))</f>
        <v/>
      </c>
      <c r="H324" s="176" t="str">
        <f aca="false">IF((VLOOKUP($A324,'Detail Pipeline'!$AA:$AX,6,0))=0,"",(VLOOKUP($A324,'Detail Pipeline'!$AA:$AX,6,0)))</f>
        <v/>
      </c>
      <c r="I324" s="176" t="str">
        <f aca="false">IF((VLOOKUP($A324,'Detail Pipeline'!$AA:$AX,7,0))=0,"",(VLOOKUP($A324,'Detail Pipeline'!$AA:$AX,7,0)))</f>
        <v/>
      </c>
      <c r="J324" s="176" t="str">
        <f aca="false">IF((VLOOKUP($A324,'Detail Pipeline'!$AA:$AX,8,0))=0,"",(VLOOKUP($A324,'Detail Pipeline'!$AA:$AX,8,0)))</f>
        <v/>
      </c>
      <c r="K324" s="176" t="str">
        <f aca="false">IF((VLOOKUP($A324,'Detail Pipeline'!$AA:$AX,9,0))=0,"",(VLOOKUP($A324,'Detail Pipeline'!$AA:$AX,9,0)))</f>
        <v/>
      </c>
      <c r="L324" s="176" t="str">
        <f aca="false">IF((VLOOKUP($A324,'Detail Pipeline'!$AA:$AX,10,0))=0,"",(VLOOKUP($A324,'Detail Pipeline'!$AA:$AX,10,0)))</f>
        <v/>
      </c>
      <c r="M324" s="176" t="str">
        <f aca="false">IF((VLOOKUP($A324,'Detail Pipeline'!$AA:$AX,11,0))=0,"",(VLOOKUP($A324,'Detail Pipeline'!$AA:$AX,11,0)))</f>
        <v/>
      </c>
      <c r="N324" s="176" t="str">
        <f aca="false">IF((VLOOKUP($A324,'Detail Pipeline'!$AA:$AX,12,0))=0,"",(VLOOKUP($A324,'Detail Pipeline'!$AA:$AX,12,0)))</f>
        <v/>
      </c>
      <c r="O324" s="176" t="str">
        <f aca="false">IF((VLOOKUP($A324,'Detail Pipeline'!$AA:$AX,13,0))=0,"",(VLOOKUP($A324,'Detail Pipeline'!$AA:$AX,13,0)))</f>
        <v/>
      </c>
      <c r="P324" s="176" t="str">
        <f aca="false">IF((VLOOKUP($A324,'Detail Pipeline'!$AA:$AX,14,0))=0,"",(VLOOKUP($A324,'Detail Pipeline'!$AA:$AX,14,0)))</f>
        <v/>
      </c>
      <c r="Q324" s="176" t="str">
        <f aca="false">IF((VLOOKUP($A324,'Detail Pipeline'!$AA:$AX,15,0))=0,"",(VLOOKUP($A324,'Detail Pipeline'!$AA:$AX,15,0)))</f>
        <v/>
      </c>
      <c r="R324" s="176" t="str">
        <f aca="false">IF((VLOOKUP($A324,'Detail Pipeline'!$AA:$AX,16,0))=0,"",(VLOOKUP($A324,'Detail Pipeline'!$AA:$AX,16,0)))</f>
        <v/>
      </c>
      <c r="S324" s="176" t="str">
        <f aca="false">IF((VLOOKUP($A324,Contacts!$AA:$AX,5,0))=0,"",(VLOOKUP($A324,Contacts!$AA:$AX,5,0)))</f>
        <v/>
      </c>
      <c r="T324" s="176" t="str">
        <f aca="false">IF((VLOOKUP($A324,Contacts!$AA:$AX,6,0))=0,"",(VLOOKUP($A324,Contacts!$AA:$AX,6,0)))</f>
        <v/>
      </c>
      <c r="U324" s="176" t="str">
        <f aca="false">IF((VLOOKUP($A324,Contacts!$AA:$AX,7,0))=0,"",(VLOOKUP($A324,Contacts!$AA:$AX,7,0)))</f>
        <v/>
      </c>
      <c r="V324" s="176" t="str">
        <f aca="false">IF((VLOOKUP($A324,Contacts!$AA:$AX,8,0))=0,"",(VLOOKUP($A324,Contacts!$AA:$AX,8,0)))</f>
        <v/>
      </c>
      <c r="W324" s="176" t="str">
        <f aca="false">IF((VLOOKUP($A324,Contacts!$AA:$AX,9,0))=0,"",(VLOOKUP($A324,Contacts!$AA:$AX,9,0)))</f>
        <v/>
      </c>
      <c r="X324" s="176" t="str">
        <f aca="false">IF((VLOOKUP($A324,Contacts!$AA:$AX,10,0))=0,"",(VLOOKUP($A324,Contacts!$AA:$AX,10,0)))</f>
        <v/>
      </c>
      <c r="Y324" s="176" t="str">
        <f aca="false">IF((VLOOKUP($A324,Contacts!$AA:$AX,11,0))=0,"",(VLOOKUP($A324,Contacts!$AA:$AX,11,0)))</f>
        <v/>
      </c>
    </row>
    <row r="325" customFormat="false" ht="12.75" hidden="false" customHeight="false" outlineLevel="0" collapsed="false">
      <c r="A325" s="6" t="s">
        <v>1589</v>
      </c>
      <c r="B325" s="175" t="n">
        <f aca="false">'Detail Pipeline'!$AB$3</f>
        <v>37033.4099255787</v>
      </c>
      <c r="C325" s="175" t="str">
        <f aca="false">$C$310</f>
        <v>OTHER ENRON EUROPE</v>
      </c>
      <c r="D325" s="176" t="str">
        <f aca="false">IF((VLOOKUP($A325,'Detail Pipeline'!$AA:$AX,2,0))=0,"",(VLOOKUP($A325,'Detail Pipeline'!$AA:$AX,2,0)))</f>
        <v/>
      </c>
      <c r="E325" s="176" t="str">
        <f aca="false">IF((VLOOKUP($A325,'Detail Pipeline'!$AA:$AX,3,0))=0,"",(VLOOKUP($A325,'Detail Pipeline'!$AA:$AX,3,0)))</f>
        <v/>
      </c>
      <c r="F325" s="176" t="str">
        <f aca="false">IF((VLOOKUP($A325,'Detail Pipeline'!$AA:$AX,4,0))=0,"",(VLOOKUP($A325,'Detail Pipeline'!$AA:$AX,4,0)))</f>
        <v/>
      </c>
      <c r="G325" s="176" t="str">
        <f aca="false">IF((VLOOKUP($A325,'Detail Pipeline'!$AA:$AX,5,0))=0,"",(VLOOKUP($A325,'Detail Pipeline'!$AA:$AX,5,0)))</f>
        <v/>
      </c>
      <c r="H325" s="176" t="str">
        <f aca="false">IF((VLOOKUP($A325,'Detail Pipeline'!$AA:$AX,6,0))=0,"",(VLOOKUP($A325,'Detail Pipeline'!$AA:$AX,6,0)))</f>
        <v/>
      </c>
      <c r="I325" s="176" t="str">
        <f aca="false">IF((VLOOKUP($A325,'Detail Pipeline'!$AA:$AX,7,0))=0,"",(VLOOKUP($A325,'Detail Pipeline'!$AA:$AX,7,0)))</f>
        <v/>
      </c>
      <c r="J325" s="176" t="str">
        <f aca="false">IF((VLOOKUP($A325,'Detail Pipeline'!$AA:$AX,8,0))=0,"",(VLOOKUP($A325,'Detail Pipeline'!$AA:$AX,8,0)))</f>
        <v/>
      </c>
      <c r="K325" s="176" t="str">
        <f aca="false">IF((VLOOKUP($A325,'Detail Pipeline'!$AA:$AX,9,0))=0,"",(VLOOKUP($A325,'Detail Pipeline'!$AA:$AX,9,0)))</f>
        <v/>
      </c>
      <c r="L325" s="176" t="str">
        <f aca="false">IF((VLOOKUP($A325,'Detail Pipeline'!$AA:$AX,10,0))=0,"",(VLOOKUP($A325,'Detail Pipeline'!$AA:$AX,10,0)))</f>
        <v/>
      </c>
      <c r="M325" s="176" t="str">
        <f aca="false">IF((VLOOKUP($A325,'Detail Pipeline'!$AA:$AX,11,0))=0,"",(VLOOKUP($A325,'Detail Pipeline'!$AA:$AX,11,0)))</f>
        <v/>
      </c>
      <c r="N325" s="176" t="str">
        <f aca="false">IF((VLOOKUP($A325,'Detail Pipeline'!$AA:$AX,12,0))=0,"",(VLOOKUP($A325,'Detail Pipeline'!$AA:$AX,12,0)))</f>
        <v/>
      </c>
      <c r="O325" s="176" t="str">
        <f aca="false">IF((VLOOKUP($A325,'Detail Pipeline'!$AA:$AX,13,0))=0,"",(VLOOKUP($A325,'Detail Pipeline'!$AA:$AX,13,0)))</f>
        <v/>
      </c>
      <c r="P325" s="176" t="str">
        <f aca="false">IF((VLOOKUP($A325,'Detail Pipeline'!$AA:$AX,14,0))=0,"",(VLOOKUP($A325,'Detail Pipeline'!$AA:$AX,14,0)))</f>
        <v/>
      </c>
      <c r="Q325" s="176" t="str">
        <f aca="false">IF((VLOOKUP($A325,'Detail Pipeline'!$AA:$AX,15,0))=0,"",(VLOOKUP($A325,'Detail Pipeline'!$AA:$AX,15,0)))</f>
        <v/>
      </c>
      <c r="R325" s="176" t="str">
        <f aca="false">IF((VLOOKUP($A325,'Detail Pipeline'!$AA:$AX,16,0))=0,"",(VLOOKUP($A325,'Detail Pipeline'!$AA:$AX,16,0)))</f>
        <v/>
      </c>
      <c r="S325" s="176" t="str">
        <f aca="false">IF((VLOOKUP($A325,Contacts!$AA:$AX,5,0))=0,"",(VLOOKUP($A325,Contacts!$AA:$AX,5,0)))</f>
        <v/>
      </c>
      <c r="T325" s="176" t="str">
        <f aca="false">IF((VLOOKUP($A325,Contacts!$AA:$AX,6,0))=0,"",(VLOOKUP($A325,Contacts!$AA:$AX,6,0)))</f>
        <v/>
      </c>
      <c r="U325" s="176" t="str">
        <f aca="false">IF((VLOOKUP($A325,Contacts!$AA:$AX,7,0))=0,"",(VLOOKUP($A325,Contacts!$AA:$AX,7,0)))</f>
        <v/>
      </c>
      <c r="V325" s="176" t="str">
        <f aca="false">IF((VLOOKUP($A325,Contacts!$AA:$AX,8,0))=0,"",(VLOOKUP($A325,Contacts!$AA:$AX,8,0)))</f>
        <v/>
      </c>
      <c r="W325" s="176" t="str">
        <f aca="false">IF((VLOOKUP($A325,Contacts!$AA:$AX,9,0))=0,"",(VLOOKUP($A325,Contacts!$AA:$AX,9,0)))</f>
        <v/>
      </c>
      <c r="X325" s="176" t="str">
        <f aca="false">IF((VLOOKUP($A325,Contacts!$AA:$AX,10,0))=0,"",(VLOOKUP($A325,Contacts!$AA:$AX,10,0)))</f>
        <v/>
      </c>
      <c r="Y325" s="176" t="str">
        <f aca="false">IF((VLOOKUP($A325,Contacts!$AA:$AX,11,0))=0,"",(VLOOKUP($A325,Contacts!$AA:$AX,11,0)))</f>
        <v/>
      </c>
    </row>
    <row r="326" customFormat="false" ht="12.75" hidden="false" customHeight="false" outlineLevel="0" collapsed="false">
      <c r="A326" s="6" t="s">
        <v>1590</v>
      </c>
      <c r="B326" s="175" t="n">
        <f aca="false">'Detail Pipeline'!$AB$3</f>
        <v>37033.4099255787</v>
      </c>
      <c r="C326" s="175" t="str">
        <f aca="false">$C$310</f>
        <v>OTHER ENRON EUROPE</v>
      </c>
      <c r="D326" s="176" t="str">
        <f aca="false">IF((VLOOKUP($A326,'Detail Pipeline'!$AA:$AX,2,0))=0,"",(VLOOKUP($A326,'Detail Pipeline'!$AA:$AX,2,0)))</f>
        <v/>
      </c>
      <c r="E326" s="176" t="str">
        <f aca="false">IF((VLOOKUP($A326,'Detail Pipeline'!$AA:$AX,3,0))=0,"",(VLOOKUP($A326,'Detail Pipeline'!$AA:$AX,3,0)))</f>
        <v/>
      </c>
      <c r="F326" s="176" t="str">
        <f aca="false">IF((VLOOKUP($A326,'Detail Pipeline'!$AA:$AX,4,0))=0,"",(VLOOKUP($A326,'Detail Pipeline'!$AA:$AX,4,0)))</f>
        <v/>
      </c>
      <c r="G326" s="176" t="str">
        <f aca="false">IF((VLOOKUP($A326,'Detail Pipeline'!$AA:$AX,5,0))=0,"",(VLOOKUP($A326,'Detail Pipeline'!$AA:$AX,5,0)))</f>
        <v/>
      </c>
      <c r="H326" s="176" t="str">
        <f aca="false">IF((VLOOKUP($A326,'Detail Pipeline'!$AA:$AX,6,0))=0,"",(VLOOKUP($A326,'Detail Pipeline'!$AA:$AX,6,0)))</f>
        <v/>
      </c>
      <c r="I326" s="176" t="str">
        <f aca="false">IF((VLOOKUP($A326,'Detail Pipeline'!$AA:$AX,7,0))=0,"",(VLOOKUP($A326,'Detail Pipeline'!$AA:$AX,7,0)))</f>
        <v/>
      </c>
      <c r="J326" s="176" t="str">
        <f aca="false">IF((VLOOKUP($A326,'Detail Pipeline'!$AA:$AX,8,0))=0,"",(VLOOKUP($A326,'Detail Pipeline'!$AA:$AX,8,0)))</f>
        <v/>
      </c>
      <c r="K326" s="176" t="str">
        <f aca="false">IF((VLOOKUP($A326,'Detail Pipeline'!$AA:$AX,9,0))=0,"",(VLOOKUP($A326,'Detail Pipeline'!$AA:$AX,9,0)))</f>
        <v/>
      </c>
      <c r="L326" s="176" t="str">
        <f aca="false">IF((VLOOKUP($A326,'Detail Pipeline'!$AA:$AX,10,0))=0,"",(VLOOKUP($A326,'Detail Pipeline'!$AA:$AX,10,0)))</f>
        <v/>
      </c>
      <c r="M326" s="176" t="str">
        <f aca="false">IF((VLOOKUP($A326,'Detail Pipeline'!$AA:$AX,11,0))=0,"",(VLOOKUP($A326,'Detail Pipeline'!$AA:$AX,11,0)))</f>
        <v/>
      </c>
      <c r="N326" s="176" t="str">
        <f aca="false">IF((VLOOKUP($A326,'Detail Pipeline'!$AA:$AX,12,0))=0,"",(VLOOKUP($A326,'Detail Pipeline'!$AA:$AX,12,0)))</f>
        <v/>
      </c>
      <c r="O326" s="176" t="str">
        <f aca="false">IF((VLOOKUP($A326,'Detail Pipeline'!$AA:$AX,13,0))=0,"",(VLOOKUP($A326,'Detail Pipeline'!$AA:$AX,13,0)))</f>
        <v/>
      </c>
      <c r="P326" s="176" t="str">
        <f aca="false">IF((VLOOKUP($A326,'Detail Pipeline'!$AA:$AX,14,0))=0,"",(VLOOKUP($A326,'Detail Pipeline'!$AA:$AX,14,0)))</f>
        <v/>
      </c>
      <c r="Q326" s="176" t="str">
        <f aca="false">IF((VLOOKUP($A326,'Detail Pipeline'!$AA:$AX,15,0))=0,"",(VLOOKUP($A326,'Detail Pipeline'!$AA:$AX,15,0)))</f>
        <v/>
      </c>
      <c r="R326" s="176" t="str">
        <f aca="false">IF((VLOOKUP($A326,'Detail Pipeline'!$AA:$AX,16,0))=0,"",(VLOOKUP($A326,'Detail Pipeline'!$AA:$AX,16,0)))</f>
        <v/>
      </c>
      <c r="S326" s="176" t="str">
        <f aca="false">IF((VLOOKUP($A326,Contacts!$AA:$AX,5,0))=0,"",(VLOOKUP($A326,Contacts!$AA:$AX,5,0)))</f>
        <v/>
      </c>
      <c r="T326" s="176" t="str">
        <f aca="false">IF((VLOOKUP($A326,Contacts!$AA:$AX,6,0))=0,"",(VLOOKUP($A326,Contacts!$AA:$AX,6,0)))</f>
        <v/>
      </c>
      <c r="U326" s="176" t="str">
        <f aca="false">IF((VLOOKUP($A326,Contacts!$AA:$AX,7,0))=0,"",(VLOOKUP($A326,Contacts!$AA:$AX,7,0)))</f>
        <v/>
      </c>
      <c r="V326" s="176" t="str">
        <f aca="false">IF((VLOOKUP($A326,Contacts!$AA:$AX,8,0))=0,"",(VLOOKUP($A326,Contacts!$AA:$AX,8,0)))</f>
        <v/>
      </c>
      <c r="W326" s="176" t="str">
        <f aca="false">IF((VLOOKUP($A326,Contacts!$AA:$AX,9,0))=0,"",(VLOOKUP($A326,Contacts!$AA:$AX,9,0)))</f>
        <v/>
      </c>
      <c r="X326" s="176" t="str">
        <f aca="false">IF((VLOOKUP($A326,Contacts!$AA:$AX,10,0))=0,"",(VLOOKUP($A326,Contacts!$AA:$AX,10,0)))</f>
        <v/>
      </c>
      <c r="Y326" s="176" t="str">
        <f aca="false">IF((VLOOKUP($A326,Contacts!$AA:$AX,11,0))=0,"",(VLOOKUP($A326,Contacts!$AA:$AX,11,0)))</f>
        <v/>
      </c>
    </row>
    <row r="327" customFormat="false" ht="12.75" hidden="false" customHeight="false" outlineLevel="0" collapsed="false">
      <c r="A327" s="6" t="s">
        <v>1591</v>
      </c>
      <c r="B327" s="175" t="n">
        <f aca="false">'Detail Pipeline'!$AB$3</f>
        <v>37033.4099255787</v>
      </c>
      <c r="C327" s="175" t="str">
        <f aca="false">$C$310</f>
        <v>OTHER ENRON EUROPE</v>
      </c>
      <c r="D327" s="176" t="str">
        <f aca="false">IF((VLOOKUP($A327,'Detail Pipeline'!$AA:$AX,2,0))=0,"",(VLOOKUP($A327,'Detail Pipeline'!$AA:$AX,2,0)))</f>
        <v/>
      </c>
      <c r="E327" s="176" t="str">
        <f aca="false">IF((VLOOKUP($A327,'Detail Pipeline'!$AA:$AX,3,0))=0,"",(VLOOKUP($A327,'Detail Pipeline'!$AA:$AX,3,0)))</f>
        <v/>
      </c>
      <c r="F327" s="176" t="str">
        <f aca="false">IF((VLOOKUP($A327,'Detail Pipeline'!$AA:$AX,4,0))=0,"",(VLOOKUP($A327,'Detail Pipeline'!$AA:$AX,4,0)))</f>
        <v/>
      </c>
      <c r="G327" s="176" t="str">
        <f aca="false">IF((VLOOKUP($A327,'Detail Pipeline'!$AA:$AX,5,0))=0,"",(VLOOKUP($A327,'Detail Pipeline'!$AA:$AX,5,0)))</f>
        <v/>
      </c>
      <c r="H327" s="176" t="str">
        <f aca="false">IF((VLOOKUP($A327,'Detail Pipeline'!$AA:$AX,6,0))=0,"",(VLOOKUP($A327,'Detail Pipeline'!$AA:$AX,6,0)))</f>
        <v/>
      </c>
      <c r="I327" s="176" t="str">
        <f aca="false">IF((VLOOKUP($A327,'Detail Pipeline'!$AA:$AX,7,0))=0,"",(VLOOKUP($A327,'Detail Pipeline'!$AA:$AX,7,0)))</f>
        <v/>
      </c>
      <c r="J327" s="176" t="str">
        <f aca="false">IF((VLOOKUP($A327,'Detail Pipeline'!$AA:$AX,8,0))=0,"",(VLOOKUP($A327,'Detail Pipeline'!$AA:$AX,8,0)))</f>
        <v/>
      </c>
      <c r="K327" s="176" t="str">
        <f aca="false">IF((VLOOKUP($A327,'Detail Pipeline'!$AA:$AX,9,0))=0,"",(VLOOKUP($A327,'Detail Pipeline'!$AA:$AX,9,0)))</f>
        <v/>
      </c>
      <c r="L327" s="176" t="str">
        <f aca="false">IF((VLOOKUP($A327,'Detail Pipeline'!$AA:$AX,10,0))=0,"",(VLOOKUP($A327,'Detail Pipeline'!$AA:$AX,10,0)))</f>
        <v/>
      </c>
      <c r="M327" s="176" t="str">
        <f aca="false">IF((VLOOKUP($A327,'Detail Pipeline'!$AA:$AX,11,0))=0,"",(VLOOKUP($A327,'Detail Pipeline'!$AA:$AX,11,0)))</f>
        <v/>
      </c>
      <c r="N327" s="176" t="str">
        <f aca="false">IF((VLOOKUP($A327,'Detail Pipeline'!$AA:$AX,12,0))=0,"",(VLOOKUP($A327,'Detail Pipeline'!$AA:$AX,12,0)))</f>
        <v/>
      </c>
      <c r="O327" s="176" t="str">
        <f aca="false">IF((VLOOKUP($A327,'Detail Pipeline'!$AA:$AX,13,0))=0,"",(VLOOKUP($A327,'Detail Pipeline'!$AA:$AX,13,0)))</f>
        <v/>
      </c>
      <c r="P327" s="176" t="str">
        <f aca="false">IF((VLOOKUP($A327,'Detail Pipeline'!$AA:$AX,14,0))=0,"",(VLOOKUP($A327,'Detail Pipeline'!$AA:$AX,14,0)))</f>
        <v/>
      </c>
      <c r="Q327" s="176" t="str">
        <f aca="false">IF((VLOOKUP($A327,'Detail Pipeline'!$AA:$AX,15,0))=0,"",(VLOOKUP($A327,'Detail Pipeline'!$AA:$AX,15,0)))</f>
        <v/>
      </c>
      <c r="R327" s="176" t="str">
        <f aca="false">IF((VLOOKUP($A327,'Detail Pipeline'!$AA:$AX,16,0))=0,"",(VLOOKUP($A327,'Detail Pipeline'!$AA:$AX,16,0)))</f>
        <v/>
      </c>
      <c r="S327" s="176" t="str">
        <f aca="false">IF((VLOOKUP($A327,Contacts!$AA:$AX,5,0))=0,"",(VLOOKUP($A327,Contacts!$AA:$AX,5,0)))</f>
        <v/>
      </c>
      <c r="T327" s="176" t="str">
        <f aca="false">IF((VLOOKUP($A327,Contacts!$AA:$AX,6,0))=0,"",(VLOOKUP($A327,Contacts!$AA:$AX,6,0)))</f>
        <v/>
      </c>
      <c r="U327" s="176" t="str">
        <f aca="false">IF((VLOOKUP($A327,Contacts!$AA:$AX,7,0))=0,"",(VLOOKUP($A327,Contacts!$AA:$AX,7,0)))</f>
        <v/>
      </c>
      <c r="V327" s="176" t="str">
        <f aca="false">IF((VLOOKUP($A327,Contacts!$AA:$AX,8,0))=0,"",(VLOOKUP($A327,Contacts!$AA:$AX,8,0)))</f>
        <v/>
      </c>
      <c r="W327" s="176" t="str">
        <f aca="false">IF((VLOOKUP($A327,Contacts!$AA:$AX,9,0))=0,"",(VLOOKUP($A327,Contacts!$AA:$AX,9,0)))</f>
        <v/>
      </c>
      <c r="X327" s="176" t="str">
        <f aca="false">IF((VLOOKUP($A327,Contacts!$AA:$AX,10,0))=0,"",(VLOOKUP($A327,Contacts!$AA:$AX,10,0)))</f>
        <v/>
      </c>
      <c r="Y327" s="176" t="str">
        <f aca="false">IF((VLOOKUP($A327,Contacts!$AA:$AX,11,0))=0,"",(VLOOKUP($A327,Contacts!$AA:$AX,11,0)))</f>
        <v/>
      </c>
    </row>
    <row r="328" customFormat="false" ht="12.75" hidden="false" customHeight="false" outlineLevel="0" collapsed="false">
      <c r="A328" s="6" t="s">
        <v>1592</v>
      </c>
      <c r="B328" s="175" t="n">
        <f aca="false">'Detail Pipeline'!$AB$3</f>
        <v>37033.4099255787</v>
      </c>
      <c r="C328" s="175" t="str">
        <f aca="false">$C$310</f>
        <v>OTHER ENRON EUROPE</v>
      </c>
      <c r="D328" s="176" t="str">
        <f aca="false">IF((VLOOKUP($A328,'Detail Pipeline'!$AA:$AX,2,0))=0,"",(VLOOKUP($A328,'Detail Pipeline'!$AA:$AX,2,0)))</f>
        <v/>
      </c>
      <c r="E328" s="176" t="str">
        <f aca="false">IF((VLOOKUP($A328,'Detail Pipeline'!$AA:$AX,3,0))=0,"",(VLOOKUP($A328,'Detail Pipeline'!$AA:$AX,3,0)))</f>
        <v/>
      </c>
      <c r="F328" s="176" t="str">
        <f aca="false">IF((VLOOKUP($A328,'Detail Pipeline'!$AA:$AX,4,0))=0,"",(VLOOKUP($A328,'Detail Pipeline'!$AA:$AX,4,0)))</f>
        <v/>
      </c>
      <c r="G328" s="176" t="str">
        <f aca="false">IF((VLOOKUP($A328,'Detail Pipeline'!$AA:$AX,5,0))=0,"",(VLOOKUP($A328,'Detail Pipeline'!$AA:$AX,5,0)))</f>
        <v/>
      </c>
      <c r="H328" s="176" t="str">
        <f aca="false">IF((VLOOKUP($A328,'Detail Pipeline'!$AA:$AX,6,0))=0,"",(VLOOKUP($A328,'Detail Pipeline'!$AA:$AX,6,0)))</f>
        <v/>
      </c>
      <c r="I328" s="176" t="str">
        <f aca="false">IF((VLOOKUP($A328,'Detail Pipeline'!$AA:$AX,7,0))=0,"",(VLOOKUP($A328,'Detail Pipeline'!$AA:$AX,7,0)))</f>
        <v/>
      </c>
      <c r="J328" s="176" t="str">
        <f aca="false">IF((VLOOKUP($A328,'Detail Pipeline'!$AA:$AX,8,0))=0,"",(VLOOKUP($A328,'Detail Pipeline'!$AA:$AX,8,0)))</f>
        <v/>
      </c>
      <c r="K328" s="176" t="str">
        <f aca="false">IF((VLOOKUP($A328,'Detail Pipeline'!$AA:$AX,9,0))=0,"",(VLOOKUP($A328,'Detail Pipeline'!$AA:$AX,9,0)))</f>
        <v/>
      </c>
      <c r="L328" s="176" t="str">
        <f aca="false">IF((VLOOKUP($A328,'Detail Pipeline'!$AA:$AX,10,0))=0,"",(VLOOKUP($A328,'Detail Pipeline'!$AA:$AX,10,0)))</f>
        <v/>
      </c>
      <c r="M328" s="176" t="str">
        <f aca="false">IF((VLOOKUP($A328,'Detail Pipeline'!$AA:$AX,11,0))=0,"",(VLOOKUP($A328,'Detail Pipeline'!$AA:$AX,11,0)))</f>
        <v/>
      </c>
      <c r="N328" s="176" t="str">
        <f aca="false">IF((VLOOKUP($A328,'Detail Pipeline'!$AA:$AX,12,0))=0,"",(VLOOKUP($A328,'Detail Pipeline'!$AA:$AX,12,0)))</f>
        <v/>
      </c>
      <c r="O328" s="176" t="str">
        <f aca="false">IF((VLOOKUP($A328,'Detail Pipeline'!$AA:$AX,13,0))=0,"",(VLOOKUP($A328,'Detail Pipeline'!$AA:$AX,13,0)))</f>
        <v/>
      </c>
      <c r="P328" s="176" t="str">
        <f aca="false">IF((VLOOKUP($A328,'Detail Pipeline'!$AA:$AX,14,0))=0,"",(VLOOKUP($A328,'Detail Pipeline'!$AA:$AX,14,0)))</f>
        <v/>
      </c>
      <c r="Q328" s="176" t="str">
        <f aca="false">IF((VLOOKUP($A328,'Detail Pipeline'!$AA:$AX,15,0))=0,"",(VLOOKUP($A328,'Detail Pipeline'!$AA:$AX,15,0)))</f>
        <v/>
      </c>
      <c r="R328" s="176" t="str">
        <f aca="false">IF((VLOOKUP($A328,'Detail Pipeline'!$AA:$AX,16,0))=0,"",(VLOOKUP($A328,'Detail Pipeline'!$AA:$AX,16,0)))</f>
        <v/>
      </c>
      <c r="S328" s="176" t="str">
        <f aca="false">IF((VLOOKUP($A328,Contacts!$AA:$AX,5,0))=0,"",(VLOOKUP($A328,Contacts!$AA:$AX,5,0)))</f>
        <v/>
      </c>
      <c r="T328" s="176" t="str">
        <f aca="false">IF((VLOOKUP($A328,Contacts!$AA:$AX,6,0))=0,"",(VLOOKUP($A328,Contacts!$AA:$AX,6,0)))</f>
        <v/>
      </c>
      <c r="U328" s="176" t="str">
        <f aca="false">IF((VLOOKUP($A328,Contacts!$AA:$AX,7,0))=0,"",(VLOOKUP($A328,Contacts!$AA:$AX,7,0)))</f>
        <v/>
      </c>
      <c r="V328" s="176" t="str">
        <f aca="false">IF((VLOOKUP($A328,Contacts!$AA:$AX,8,0))=0,"",(VLOOKUP($A328,Contacts!$AA:$AX,8,0)))</f>
        <v/>
      </c>
      <c r="W328" s="176" t="str">
        <f aca="false">IF((VLOOKUP($A328,Contacts!$AA:$AX,9,0))=0,"",(VLOOKUP($A328,Contacts!$AA:$AX,9,0)))</f>
        <v/>
      </c>
      <c r="X328" s="176" t="str">
        <f aca="false">IF((VLOOKUP($A328,Contacts!$AA:$AX,10,0))=0,"",(VLOOKUP($A328,Contacts!$AA:$AX,10,0)))</f>
        <v/>
      </c>
      <c r="Y328" s="176" t="str">
        <f aca="false">IF((VLOOKUP($A328,Contacts!$AA:$AX,11,0))=0,"",(VLOOKUP($A328,Contacts!$AA:$AX,11,0)))</f>
        <v/>
      </c>
    </row>
    <row r="329" customFormat="false" ht="12.75" hidden="false" customHeight="false" outlineLevel="0" collapsed="false">
      <c r="A329" s="6" t="s">
        <v>1593</v>
      </c>
      <c r="B329" s="175" t="n">
        <f aca="false">'Detail Pipeline'!$AB$3</f>
        <v>37033.4099255787</v>
      </c>
      <c r="C329" s="175" t="str">
        <f aca="false">$C$310</f>
        <v>OTHER ENRON EUROPE</v>
      </c>
      <c r="D329" s="176" t="str">
        <f aca="false">IF((VLOOKUP($A329,'Detail Pipeline'!$AA:$AX,2,0))=0,"",(VLOOKUP($A329,'Detail Pipeline'!$AA:$AX,2,0)))</f>
        <v/>
      </c>
      <c r="E329" s="176" t="str">
        <f aca="false">IF((VLOOKUP($A329,'Detail Pipeline'!$AA:$AX,3,0))=0,"",(VLOOKUP($A329,'Detail Pipeline'!$AA:$AX,3,0)))</f>
        <v/>
      </c>
      <c r="F329" s="176" t="str">
        <f aca="false">IF((VLOOKUP($A329,'Detail Pipeline'!$AA:$AX,4,0))=0,"",(VLOOKUP($A329,'Detail Pipeline'!$AA:$AX,4,0)))</f>
        <v/>
      </c>
      <c r="G329" s="176" t="str">
        <f aca="false">IF((VLOOKUP($A329,'Detail Pipeline'!$AA:$AX,5,0))=0,"",(VLOOKUP($A329,'Detail Pipeline'!$AA:$AX,5,0)))</f>
        <v/>
      </c>
      <c r="H329" s="176" t="str">
        <f aca="false">IF((VLOOKUP($A329,'Detail Pipeline'!$AA:$AX,6,0))=0,"",(VLOOKUP($A329,'Detail Pipeline'!$AA:$AX,6,0)))</f>
        <v/>
      </c>
      <c r="I329" s="176" t="str">
        <f aca="false">IF((VLOOKUP($A329,'Detail Pipeline'!$AA:$AX,7,0))=0,"",(VLOOKUP($A329,'Detail Pipeline'!$AA:$AX,7,0)))</f>
        <v/>
      </c>
      <c r="J329" s="176" t="str">
        <f aca="false">IF((VLOOKUP($A329,'Detail Pipeline'!$AA:$AX,8,0))=0,"",(VLOOKUP($A329,'Detail Pipeline'!$AA:$AX,8,0)))</f>
        <v/>
      </c>
      <c r="K329" s="176" t="str">
        <f aca="false">IF((VLOOKUP($A329,'Detail Pipeline'!$AA:$AX,9,0))=0,"",(VLOOKUP($A329,'Detail Pipeline'!$AA:$AX,9,0)))</f>
        <v/>
      </c>
      <c r="L329" s="176" t="str">
        <f aca="false">IF((VLOOKUP($A329,'Detail Pipeline'!$AA:$AX,10,0))=0,"",(VLOOKUP($A329,'Detail Pipeline'!$AA:$AX,10,0)))</f>
        <v/>
      </c>
      <c r="M329" s="176" t="str">
        <f aca="false">IF((VLOOKUP($A329,'Detail Pipeline'!$AA:$AX,11,0))=0,"",(VLOOKUP($A329,'Detail Pipeline'!$AA:$AX,11,0)))</f>
        <v/>
      </c>
      <c r="N329" s="176" t="str">
        <f aca="false">IF((VLOOKUP($A329,'Detail Pipeline'!$AA:$AX,12,0))=0,"",(VLOOKUP($A329,'Detail Pipeline'!$AA:$AX,12,0)))</f>
        <v/>
      </c>
      <c r="O329" s="176" t="str">
        <f aca="false">IF((VLOOKUP($A329,'Detail Pipeline'!$AA:$AX,13,0))=0,"",(VLOOKUP($A329,'Detail Pipeline'!$AA:$AX,13,0)))</f>
        <v/>
      </c>
      <c r="P329" s="176" t="str">
        <f aca="false">IF((VLOOKUP($A329,'Detail Pipeline'!$AA:$AX,14,0))=0,"",(VLOOKUP($A329,'Detail Pipeline'!$AA:$AX,14,0)))</f>
        <v/>
      </c>
      <c r="Q329" s="176" t="str">
        <f aca="false">IF((VLOOKUP($A329,'Detail Pipeline'!$AA:$AX,15,0))=0,"",(VLOOKUP($A329,'Detail Pipeline'!$AA:$AX,15,0)))</f>
        <v/>
      </c>
      <c r="R329" s="176" t="str">
        <f aca="false">IF((VLOOKUP($A329,'Detail Pipeline'!$AA:$AX,16,0))=0,"",(VLOOKUP($A329,'Detail Pipeline'!$AA:$AX,16,0)))</f>
        <v/>
      </c>
      <c r="S329" s="176" t="str">
        <f aca="false">IF((VLOOKUP($A329,Contacts!$AA:$AX,5,0))=0,"",(VLOOKUP($A329,Contacts!$AA:$AX,5,0)))</f>
        <v/>
      </c>
      <c r="T329" s="176" t="str">
        <f aca="false">IF((VLOOKUP($A329,Contacts!$AA:$AX,6,0))=0,"",(VLOOKUP($A329,Contacts!$AA:$AX,6,0)))</f>
        <v/>
      </c>
      <c r="U329" s="176" t="str">
        <f aca="false">IF((VLOOKUP($A329,Contacts!$AA:$AX,7,0))=0,"",(VLOOKUP($A329,Contacts!$AA:$AX,7,0)))</f>
        <v/>
      </c>
      <c r="V329" s="176" t="str">
        <f aca="false">IF((VLOOKUP($A329,Contacts!$AA:$AX,8,0))=0,"",(VLOOKUP($A329,Contacts!$AA:$AX,8,0)))</f>
        <v/>
      </c>
      <c r="W329" s="176" t="str">
        <f aca="false">IF((VLOOKUP($A329,Contacts!$AA:$AX,9,0))=0,"",(VLOOKUP($A329,Contacts!$AA:$AX,9,0)))</f>
        <v/>
      </c>
      <c r="X329" s="176" t="str">
        <f aca="false">IF((VLOOKUP($A329,Contacts!$AA:$AX,10,0))=0,"",(VLOOKUP($A329,Contacts!$AA:$AX,10,0)))</f>
        <v/>
      </c>
      <c r="Y329" s="176" t="str">
        <f aca="false">IF((VLOOKUP($A329,Contacts!$AA:$AX,11,0))=0,"",(VLOOKUP($A329,Contacts!$AA:$AX,11,0)))</f>
        <v/>
      </c>
    </row>
    <row r="330" customFormat="false" ht="12.75" hidden="false" customHeight="false" outlineLevel="0" collapsed="false">
      <c r="A330" s="6" t="s">
        <v>1594</v>
      </c>
      <c r="B330" s="175" t="n">
        <f aca="false">'Detail Pipeline'!$AB$3</f>
        <v>37033.4099255787</v>
      </c>
      <c r="C330" s="175" t="str">
        <f aca="false">$C$310</f>
        <v>OTHER ENRON EUROPE</v>
      </c>
      <c r="D330" s="176" t="str">
        <f aca="false">IF((VLOOKUP($A330,'Detail Pipeline'!$AA:$AX,2,0))=0,"",(VLOOKUP($A330,'Detail Pipeline'!$AA:$AX,2,0)))</f>
        <v/>
      </c>
      <c r="E330" s="176" t="str">
        <f aca="false">IF((VLOOKUP($A330,'Detail Pipeline'!$AA:$AX,3,0))=0,"",(VLOOKUP($A330,'Detail Pipeline'!$AA:$AX,3,0)))</f>
        <v/>
      </c>
      <c r="F330" s="176" t="str">
        <f aca="false">IF((VLOOKUP($A330,'Detail Pipeline'!$AA:$AX,4,0))=0,"",(VLOOKUP($A330,'Detail Pipeline'!$AA:$AX,4,0)))</f>
        <v/>
      </c>
      <c r="G330" s="176" t="str">
        <f aca="false">IF((VLOOKUP($A330,'Detail Pipeline'!$AA:$AX,5,0))=0,"",(VLOOKUP($A330,'Detail Pipeline'!$AA:$AX,5,0)))</f>
        <v/>
      </c>
      <c r="H330" s="176" t="str">
        <f aca="false">IF((VLOOKUP($A330,'Detail Pipeline'!$AA:$AX,6,0))=0,"",(VLOOKUP($A330,'Detail Pipeline'!$AA:$AX,6,0)))</f>
        <v/>
      </c>
      <c r="I330" s="176" t="str">
        <f aca="false">IF((VLOOKUP($A330,'Detail Pipeline'!$AA:$AX,7,0))=0,"",(VLOOKUP($A330,'Detail Pipeline'!$AA:$AX,7,0)))</f>
        <v/>
      </c>
      <c r="J330" s="176" t="str">
        <f aca="false">IF((VLOOKUP($A330,'Detail Pipeline'!$AA:$AX,8,0))=0,"",(VLOOKUP($A330,'Detail Pipeline'!$AA:$AX,8,0)))</f>
        <v/>
      </c>
      <c r="K330" s="176" t="str">
        <f aca="false">IF((VLOOKUP($A330,'Detail Pipeline'!$AA:$AX,9,0))=0,"",(VLOOKUP($A330,'Detail Pipeline'!$AA:$AX,9,0)))</f>
        <v/>
      </c>
      <c r="L330" s="176" t="str">
        <f aca="false">IF((VLOOKUP($A330,'Detail Pipeline'!$AA:$AX,10,0))=0,"",(VLOOKUP($A330,'Detail Pipeline'!$AA:$AX,10,0)))</f>
        <v/>
      </c>
      <c r="M330" s="176" t="str">
        <f aca="false">IF((VLOOKUP($A330,'Detail Pipeline'!$AA:$AX,11,0))=0,"",(VLOOKUP($A330,'Detail Pipeline'!$AA:$AX,11,0)))</f>
        <v/>
      </c>
      <c r="N330" s="176" t="str">
        <f aca="false">IF((VLOOKUP($A330,'Detail Pipeline'!$AA:$AX,12,0))=0,"",(VLOOKUP($A330,'Detail Pipeline'!$AA:$AX,12,0)))</f>
        <v/>
      </c>
      <c r="O330" s="176" t="str">
        <f aca="false">IF((VLOOKUP($A330,'Detail Pipeline'!$AA:$AX,13,0))=0,"",(VLOOKUP($A330,'Detail Pipeline'!$AA:$AX,13,0)))</f>
        <v/>
      </c>
      <c r="P330" s="176" t="str">
        <f aca="false">IF((VLOOKUP($A330,'Detail Pipeline'!$AA:$AX,14,0))=0,"",(VLOOKUP($A330,'Detail Pipeline'!$AA:$AX,14,0)))</f>
        <v/>
      </c>
      <c r="Q330" s="176" t="str">
        <f aca="false">IF((VLOOKUP($A330,'Detail Pipeline'!$AA:$AX,15,0))=0,"",(VLOOKUP($A330,'Detail Pipeline'!$AA:$AX,15,0)))</f>
        <v/>
      </c>
      <c r="R330" s="176" t="str">
        <f aca="false">IF((VLOOKUP($A330,'Detail Pipeline'!$AA:$AX,16,0))=0,"",(VLOOKUP($A330,'Detail Pipeline'!$AA:$AX,16,0)))</f>
        <v/>
      </c>
      <c r="S330" s="176" t="str">
        <f aca="false">IF((VLOOKUP($A330,Contacts!$AA:$AX,5,0))=0,"",(VLOOKUP($A330,Contacts!$AA:$AX,5,0)))</f>
        <v/>
      </c>
      <c r="T330" s="176" t="str">
        <f aca="false">IF((VLOOKUP($A330,Contacts!$AA:$AX,6,0))=0,"",(VLOOKUP($A330,Contacts!$AA:$AX,6,0)))</f>
        <v/>
      </c>
      <c r="U330" s="176" t="str">
        <f aca="false">IF((VLOOKUP($A330,Contacts!$AA:$AX,7,0))=0,"",(VLOOKUP($A330,Contacts!$AA:$AX,7,0)))</f>
        <v/>
      </c>
      <c r="V330" s="176" t="str">
        <f aca="false">IF((VLOOKUP($A330,Contacts!$AA:$AX,8,0))=0,"",(VLOOKUP($A330,Contacts!$AA:$AX,8,0)))</f>
        <v/>
      </c>
      <c r="W330" s="176" t="str">
        <f aca="false">IF((VLOOKUP($A330,Contacts!$AA:$AX,9,0))=0,"",(VLOOKUP($A330,Contacts!$AA:$AX,9,0)))</f>
        <v/>
      </c>
      <c r="X330" s="176" t="str">
        <f aca="false">IF((VLOOKUP($A330,Contacts!$AA:$AX,10,0))=0,"",(VLOOKUP($A330,Contacts!$AA:$AX,10,0)))</f>
        <v/>
      </c>
      <c r="Y330" s="176" t="str">
        <f aca="false">IF((VLOOKUP($A330,Contacts!$AA:$AX,11,0))=0,"",(VLOOKUP($A330,Contacts!$AA:$AX,11,0)))</f>
        <v/>
      </c>
    </row>
    <row r="331" customFormat="false" ht="12.75" hidden="false" customHeight="false" outlineLevel="0" collapsed="false">
      <c r="A331" s="6" t="s">
        <v>1595</v>
      </c>
      <c r="B331" s="175" t="n">
        <f aca="false">'Detail Pipeline'!$AB$3</f>
        <v>37033.4099255787</v>
      </c>
      <c r="C331" s="175" t="str">
        <f aca="false">$C$310</f>
        <v>OTHER ENRON EUROPE</v>
      </c>
      <c r="D331" s="176" t="str">
        <f aca="false">IF((VLOOKUP($A331,'Detail Pipeline'!$AA:$AX,2,0))=0,"",(VLOOKUP($A331,'Detail Pipeline'!$AA:$AX,2,0)))</f>
        <v/>
      </c>
      <c r="E331" s="176" t="str">
        <f aca="false">IF((VLOOKUP($A331,'Detail Pipeline'!$AA:$AX,3,0))=0,"",(VLOOKUP($A331,'Detail Pipeline'!$AA:$AX,3,0)))</f>
        <v/>
      </c>
      <c r="F331" s="176" t="str">
        <f aca="false">IF((VLOOKUP($A331,'Detail Pipeline'!$AA:$AX,4,0))=0,"",(VLOOKUP($A331,'Detail Pipeline'!$AA:$AX,4,0)))</f>
        <v/>
      </c>
      <c r="G331" s="176" t="str">
        <f aca="false">IF((VLOOKUP($A331,'Detail Pipeline'!$AA:$AX,5,0))=0,"",(VLOOKUP($A331,'Detail Pipeline'!$AA:$AX,5,0)))</f>
        <v/>
      </c>
      <c r="H331" s="176" t="str">
        <f aca="false">IF((VLOOKUP($A331,'Detail Pipeline'!$AA:$AX,6,0))=0,"",(VLOOKUP($A331,'Detail Pipeline'!$AA:$AX,6,0)))</f>
        <v/>
      </c>
      <c r="I331" s="176" t="str">
        <f aca="false">IF((VLOOKUP($A331,'Detail Pipeline'!$AA:$AX,7,0))=0,"",(VLOOKUP($A331,'Detail Pipeline'!$AA:$AX,7,0)))</f>
        <v/>
      </c>
      <c r="J331" s="176" t="str">
        <f aca="false">IF((VLOOKUP($A331,'Detail Pipeline'!$AA:$AX,8,0))=0,"",(VLOOKUP($A331,'Detail Pipeline'!$AA:$AX,8,0)))</f>
        <v/>
      </c>
      <c r="K331" s="176" t="str">
        <f aca="false">IF((VLOOKUP($A331,'Detail Pipeline'!$AA:$AX,9,0))=0,"",(VLOOKUP($A331,'Detail Pipeline'!$AA:$AX,9,0)))</f>
        <v/>
      </c>
      <c r="L331" s="176" t="str">
        <f aca="false">IF((VLOOKUP($A331,'Detail Pipeline'!$AA:$AX,10,0))=0,"",(VLOOKUP($A331,'Detail Pipeline'!$AA:$AX,10,0)))</f>
        <v/>
      </c>
      <c r="M331" s="176" t="str">
        <f aca="false">IF((VLOOKUP($A331,'Detail Pipeline'!$AA:$AX,11,0))=0,"",(VLOOKUP($A331,'Detail Pipeline'!$AA:$AX,11,0)))</f>
        <v/>
      </c>
      <c r="N331" s="176" t="str">
        <f aca="false">IF((VLOOKUP($A331,'Detail Pipeline'!$AA:$AX,12,0))=0,"",(VLOOKUP($A331,'Detail Pipeline'!$AA:$AX,12,0)))</f>
        <v/>
      </c>
      <c r="O331" s="176" t="str">
        <f aca="false">IF((VLOOKUP($A331,'Detail Pipeline'!$AA:$AX,13,0))=0,"",(VLOOKUP($A331,'Detail Pipeline'!$AA:$AX,13,0)))</f>
        <v/>
      </c>
      <c r="P331" s="176" t="str">
        <f aca="false">IF((VLOOKUP($A331,'Detail Pipeline'!$AA:$AX,14,0))=0,"",(VLOOKUP($A331,'Detail Pipeline'!$AA:$AX,14,0)))</f>
        <v/>
      </c>
      <c r="Q331" s="176" t="str">
        <f aca="false">IF((VLOOKUP($A331,'Detail Pipeline'!$AA:$AX,15,0))=0,"",(VLOOKUP($A331,'Detail Pipeline'!$AA:$AX,15,0)))</f>
        <v/>
      </c>
      <c r="R331" s="176" t="str">
        <f aca="false">IF((VLOOKUP($A331,'Detail Pipeline'!$AA:$AX,16,0))=0,"",(VLOOKUP($A331,'Detail Pipeline'!$AA:$AX,16,0)))</f>
        <v/>
      </c>
      <c r="S331" s="176" t="str">
        <f aca="false">IF((VLOOKUP($A331,Contacts!$AA:$AX,5,0))=0,"",(VLOOKUP($A331,Contacts!$AA:$AX,5,0)))</f>
        <v/>
      </c>
      <c r="T331" s="176" t="str">
        <f aca="false">IF((VLOOKUP($A331,Contacts!$AA:$AX,6,0))=0,"",(VLOOKUP($A331,Contacts!$AA:$AX,6,0)))</f>
        <v/>
      </c>
      <c r="U331" s="176" t="str">
        <f aca="false">IF((VLOOKUP($A331,Contacts!$AA:$AX,7,0))=0,"",(VLOOKUP($A331,Contacts!$AA:$AX,7,0)))</f>
        <v/>
      </c>
      <c r="V331" s="176" t="str">
        <f aca="false">IF((VLOOKUP($A331,Contacts!$AA:$AX,8,0))=0,"",(VLOOKUP($A331,Contacts!$AA:$AX,8,0)))</f>
        <v/>
      </c>
      <c r="W331" s="176" t="str">
        <f aca="false">IF((VLOOKUP($A331,Contacts!$AA:$AX,9,0))=0,"",(VLOOKUP($A331,Contacts!$AA:$AX,9,0)))</f>
        <v/>
      </c>
      <c r="X331" s="176" t="str">
        <f aca="false">IF((VLOOKUP($A331,Contacts!$AA:$AX,10,0))=0,"",(VLOOKUP($A331,Contacts!$AA:$AX,10,0)))</f>
        <v/>
      </c>
      <c r="Y331" s="176" t="str">
        <f aca="false">IF((VLOOKUP($A331,Contacts!$AA:$AX,11,0))=0,"",(VLOOKUP($A331,Contacts!$AA:$AX,11,0)))</f>
        <v/>
      </c>
    </row>
    <row r="332" customFormat="false" ht="12.75" hidden="false" customHeight="false" outlineLevel="0" collapsed="false">
      <c r="A332" s="6" t="s">
        <v>1597</v>
      </c>
      <c r="B332" s="179" t="n">
        <f aca="false">'Detail Pipeline'!$AB$3</f>
        <v>37033.4099255787</v>
      </c>
      <c r="C332" s="180" t="str">
        <f aca="false">IF((VLOOKUP($A332,'Detail Pipeline'!$AA:$AX,2,0))=0,"",(VLOOKUP($A332,'Detail Pipeline'!$AA:$AX,2,0)))</f>
        <v>GLOBAL MARKETS</v>
      </c>
      <c r="D332" s="6"/>
      <c r="E332" s="176" t="str">
        <f aca="false">IF((VLOOKUP($A332,'Detail Pipeline'!$AA:$AX,3,0))=0,"",(VLOOKUP($A332,'Detail Pipeline'!$AA:$AX,3,0)))</f>
        <v/>
      </c>
      <c r="F332" s="176" t="str">
        <f aca="false">IF((VLOOKUP($A332,'Detail Pipeline'!$AA:$AX,4,0))=0,"",(VLOOKUP($A332,'Detail Pipeline'!$AA:$AX,4,0)))</f>
        <v/>
      </c>
      <c r="G332" s="176" t="str">
        <f aca="false">IF((VLOOKUP($A332,'Detail Pipeline'!$AA:$AX,5,0))=0,"",(VLOOKUP($A332,'Detail Pipeline'!$AA:$AX,5,0)))</f>
        <v/>
      </c>
      <c r="H332" s="176" t="str">
        <f aca="false">IF((VLOOKUP($A332,'Detail Pipeline'!$AA:$AX,6,0))=0,"",(VLOOKUP($A332,'Detail Pipeline'!$AA:$AX,6,0)))</f>
        <v/>
      </c>
      <c r="I332" s="176" t="str">
        <f aca="false">IF((VLOOKUP($A332,'Detail Pipeline'!$AA:$AX,7,0))=0,"",(VLOOKUP($A332,'Detail Pipeline'!$AA:$AX,7,0)))</f>
        <v/>
      </c>
      <c r="J332" s="176" t="str">
        <f aca="false">IF((VLOOKUP($A332,'Detail Pipeline'!$AA:$AX,8,0))=0,"",(VLOOKUP($A332,'Detail Pipeline'!$AA:$AX,8,0)))</f>
        <v/>
      </c>
      <c r="K332" s="176" t="str">
        <f aca="false">IF((VLOOKUP($A332,'Detail Pipeline'!$AA:$AX,9,0))=0,"",(VLOOKUP($A332,'Detail Pipeline'!$AA:$AX,9,0)))</f>
        <v/>
      </c>
      <c r="L332" s="176" t="str">
        <f aca="false">IF((VLOOKUP($A332,'Detail Pipeline'!$AA:$AX,10,0))=0,"",(VLOOKUP($A332,'Detail Pipeline'!$AA:$AX,10,0)))</f>
        <v/>
      </c>
      <c r="M332" s="176" t="str">
        <f aca="false">IF((VLOOKUP($A332,'Detail Pipeline'!$AA:$AX,11,0))=0,"",(VLOOKUP($A332,'Detail Pipeline'!$AA:$AX,11,0)))</f>
        <v/>
      </c>
      <c r="N332" s="176" t="str">
        <f aca="false">IF((VLOOKUP($A332,'Detail Pipeline'!$AA:$AX,12,0))=0,"",(VLOOKUP($A332,'Detail Pipeline'!$AA:$AX,12,0)))</f>
        <v/>
      </c>
      <c r="O332" s="176" t="str">
        <f aca="false">IF((VLOOKUP($A332,'Detail Pipeline'!$AA:$AX,13,0))=0,"",(VLOOKUP($A332,'Detail Pipeline'!$AA:$AX,13,0)))</f>
        <v/>
      </c>
      <c r="P332" s="176" t="str">
        <f aca="false">IF((VLOOKUP($A332,'Detail Pipeline'!$AA:$AX,14,0))=0,"",(VLOOKUP($A332,'Detail Pipeline'!$AA:$AX,14,0)))</f>
        <v/>
      </c>
      <c r="Q332" s="176" t="str">
        <f aca="false">IF((VLOOKUP($A332,'Detail Pipeline'!$AA:$AX,15,0))=0,"",(VLOOKUP($A332,'Detail Pipeline'!$AA:$AX,15,0)))</f>
        <v/>
      </c>
      <c r="R332" s="176" t="str">
        <f aca="false">IF((VLOOKUP($A332,'Detail Pipeline'!$AA:$AX,16,0))=0,"",(VLOOKUP($A332,'Detail Pipeline'!$AA:$AX,16,0)))</f>
        <v/>
      </c>
      <c r="S332" s="176" t="str">
        <f aca="false">IF((VLOOKUP($A332,Contacts!$AA:$AX,5,0))=0,"",(VLOOKUP($A332,Contacts!$AA:$AX,5,0)))</f>
        <v/>
      </c>
      <c r="T332" s="176" t="str">
        <f aca="false">IF((VLOOKUP($A332,Contacts!$AA:$AX,6,0))=0,"",(VLOOKUP($A332,Contacts!$AA:$AX,6,0)))</f>
        <v/>
      </c>
      <c r="U332" s="176" t="str">
        <f aca="false">IF((VLOOKUP($A332,Contacts!$AA:$AX,7,0))=0,"",(VLOOKUP($A332,Contacts!$AA:$AX,7,0)))</f>
        <v/>
      </c>
      <c r="V332" s="176" t="str">
        <f aca="false">IF((VLOOKUP($A332,Contacts!$AA:$AX,8,0))=0,"",(VLOOKUP($A332,Contacts!$AA:$AX,8,0)))</f>
        <v/>
      </c>
      <c r="W332" s="176" t="str">
        <f aca="false">IF((VLOOKUP($A332,Contacts!$AA:$AX,9,0))=0,"",(VLOOKUP($A332,Contacts!$AA:$AX,9,0)))</f>
        <v/>
      </c>
      <c r="X332" s="176" t="str">
        <f aca="false">IF((VLOOKUP($A332,Contacts!$AA:$AX,10,0))=0,"",(VLOOKUP($A332,Contacts!$AA:$AX,10,0)))</f>
        <v/>
      </c>
      <c r="Y332" s="176" t="str">
        <f aca="false">IF((VLOOKUP($A332,Contacts!$AA:$AX,11,0))=0,"",(VLOOKUP($A332,Contacts!$AA:$AX,11,0)))</f>
        <v/>
      </c>
    </row>
    <row r="333" customFormat="false" ht="12.75" hidden="false" customHeight="false" outlineLevel="0" collapsed="false">
      <c r="A333" s="6" t="s">
        <v>1643</v>
      </c>
      <c r="B333" s="175" t="n">
        <f aca="false">'Detail Pipeline'!$AB$3</f>
        <v>37033.4099255787</v>
      </c>
      <c r="C333" s="175" t="str">
        <f aca="false">$C$332</f>
        <v>GLOBAL MARKETS</v>
      </c>
      <c r="D333" s="176" t="str">
        <f aca="false">IF((VLOOKUP($A333,'Detail Pipeline'!$AA:$AX,2,0))=0,"",(VLOOKUP($A333,'Detail Pipeline'!$AA:$AX,2,0)))</f>
        <v/>
      </c>
      <c r="E333" s="176" t="str">
        <f aca="false">IF((VLOOKUP($A333,'Detail Pipeline'!$AA:$AX,3,0))=0,"",(VLOOKUP($A333,'Detail Pipeline'!$AA:$AX,3,0)))</f>
        <v/>
      </c>
      <c r="F333" s="176" t="str">
        <f aca="false">IF((VLOOKUP($A333,'Detail Pipeline'!$AA:$AX,4,0))=0,"",(VLOOKUP($A333,'Detail Pipeline'!$AA:$AX,4,0)))</f>
        <v/>
      </c>
      <c r="G333" s="176" t="str">
        <f aca="false">IF((VLOOKUP($A333,'Detail Pipeline'!$AA:$AX,5,0))=0,"",(VLOOKUP($A333,'Detail Pipeline'!$AA:$AX,5,0)))</f>
        <v/>
      </c>
      <c r="H333" s="176" t="str">
        <f aca="false">IF((VLOOKUP($A333,'Detail Pipeline'!$AA:$AX,6,0))=0,"",(VLOOKUP($A333,'Detail Pipeline'!$AA:$AX,6,0)))</f>
        <v/>
      </c>
      <c r="I333" s="176" t="str">
        <f aca="false">IF((VLOOKUP($A333,'Detail Pipeline'!$AA:$AX,7,0))=0,"",(VLOOKUP($A333,'Detail Pipeline'!$AA:$AX,7,0)))</f>
        <v/>
      </c>
      <c r="J333" s="176" t="str">
        <f aca="false">IF((VLOOKUP($A333,'Detail Pipeline'!$AA:$AX,8,0))=0,"",(VLOOKUP($A333,'Detail Pipeline'!$AA:$AX,8,0)))</f>
        <v/>
      </c>
      <c r="K333" s="176" t="str">
        <f aca="false">IF((VLOOKUP($A333,'Detail Pipeline'!$AA:$AX,9,0))=0,"",(VLOOKUP($A333,'Detail Pipeline'!$AA:$AX,9,0)))</f>
        <v/>
      </c>
      <c r="L333" s="176" t="str">
        <f aca="false">IF((VLOOKUP($A333,'Detail Pipeline'!$AA:$AX,10,0))=0,"",(VLOOKUP($A333,'Detail Pipeline'!$AA:$AX,10,0)))</f>
        <v/>
      </c>
      <c r="M333" s="176" t="str">
        <f aca="false">IF((VLOOKUP($A333,'Detail Pipeline'!$AA:$AX,11,0))=0,"",(VLOOKUP($A333,'Detail Pipeline'!$AA:$AX,11,0)))</f>
        <v/>
      </c>
      <c r="N333" s="176" t="str">
        <f aca="false">IF((VLOOKUP($A333,'Detail Pipeline'!$AA:$AX,12,0))=0,"",(VLOOKUP($A333,'Detail Pipeline'!$AA:$AX,12,0)))</f>
        <v/>
      </c>
      <c r="O333" s="176" t="str">
        <f aca="false">IF((VLOOKUP($A333,'Detail Pipeline'!$AA:$AX,13,0))=0,"",(VLOOKUP($A333,'Detail Pipeline'!$AA:$AX,13,0)))</f>
        <v/>
      </c>
      <c r="P333" s="176" t="str">
        <f aca="false">IF((VLOOKUP($A333,'Detail Pipeline'!$AA:$AX,14,0))=0,"",(VLOOKUP($A333,'Detail Pipeline'!$AA:$AX,14,0)))</f>
        <v/>
      </c>
      <c r="Q333" s="176" t="str">
        <f aca="false">IF((VLOOKUP($A333,'Detail Pipeline'!$AA:$AX,15,0))=0,"",(VLOOKUP($A333,'Detail Pipeline'!$AA:$AX,15,0)))</f>
        <v/>
      </c>
      <c r="R333" s="176" t="str">
        <f aca="false">IF((VLOOKUP($A333,'Detail Pipeline'!$AA:$AX,16,0))=0,"",(VLOOKUP($A333,'Detail Pipeline'!$AA:$AX,16,0)))</f>
        <v/>
      </c>
      <c r="S333" s="176" t="str">
        <f aca="false">IF((VLOOKUP($A333,Contacts!$AA:$AX,5,0))=0,"",(VLOOKUP($A333,Contacts!$AA:$AX,5,0)))</f>
        <v/>
      </c>
      <c r="T333" s="176" t="str">
        <f aca="false">IF((VLOOKUP($A333,Contacts!$AA:$AX,6,0))=0,"",(VLOOKUP($A333,Contacts!$AA:$AX,6,0)))</f>
        <v/>
      </c>
      <c r="U333" s="176" t="str">
        <f aca="false">IF((VLOOKUP($A333,Contacts!$AA:$AX,7,0))=0,"",(VLOOKUP($A333,Contacts!$AA:$AX,7,0)))</f>
        <v/>
      </c>
      <c r="V333" s="176" t="str">
        <f aca="false">IF((VLOOKUP($A333,Contacts!$AA:$AX,8,0))=0,"",(VLOOKUP($A333,Contacts!$AA:$AX,8,0)))</f>
        <v/>
      </c>
      <c r="W333" s="176" t="str">
        <f aca="false">IF((VLOOKUP($A333,Contacts!$AA:$AX,9,0))=0,"",(VLOOKUP($A333,Contacts!$AA:$AX,9,0)))</f>
        <v/>
      </c>
      <c r="X333" s="176" t="str">
        <f aca="false">IF((VLOOKUP($A333,Contacts!$AA:$AX,10,0))=0,"",(VLOOKUP($A333,Contacts!$AA:$AX,10,0)))</f>
        <v/>
      </c>
      <c r="Y333" s="176" t="str">
        <f aca="false">IF((VLOOKUP($A333,Contacts!$AA:$AX,11,0))=0,"",(VLOOKUP($A333,Contacts!$AA:$AX,11,0)))</f>
        <v/>
      </c>
    </row>
    <row r="334" customFormat="false" ht="12.75" hidden="false" customHeight="false" outlineLevel="0" collapsed="false">
      <c r="A334" s="6" t="s">
        <v>1644</v>
      </c>
      <c r="B334" s="175" t="n">
        <f aca="false">'Detail Pipeline'!$AB$3</f>
        <v>37033.4099255787</v>
      </c>
      <c r="C334" s="175" t="str">
        <f aca="false">$C$332</f>
        <v>GLOBAL MARKETS</v>
      </c>
      <c r="D334" s="176" t="str">
        <f aca="false">IF((VLOOKUP($A334,'Detail Pipeline'!$AA:$AX,2,0))=0,"",(VLOOKUP($A334,'Detail Pipeline'!$AA:$AX,2,0)))</f>
        <v/>
      </c>
      <c r="E334" s="176" t="str">
        <f aca="false">IF((VLOOKUP($A334,'Detail Pipeline'!$AA:$AX,3,0))=0,"",(VLOOKUP($A334,'Detail Pipeline'!$AA:$AX,3,0)))</f>
        <v/>
      </c>
      <c r="F334" s="176" t="str">
        <f aca="false">IF((VLOOKUP($A334,'Detail Pipeline'!$AA:$AX,4,0))=0,"",(VLOOKUP($A334,'Detail Pipeline'!$AA:$AX,4,0)))</f>
        <v/>
      </c>
      <c r="G334" s="176" t="str">
        <f aca="false">IF((VLOOKUP($A334,'Detail Pipeline'!$AA:$AX,5,0))=0,"",(VLOOKUP($A334,'Detail Pipeline'!$AA:$AX,5,0)))</f>
        <v/>
      </c>
      <c r="H334" s="176" t="str">
        <f aca="false">IF((VLOOKUP($A334,'Detail Pipeline'!$AA:$AX,6,0))=0,"",(VLOOKUP($A334,'Detail Pipeline'!$AA:$AX,6,0)))</f>
        <v/>
      </c>
      <c r="I334" s="176" t="str">
        <f aca="false">IF((VLOOKUP($A334,'Detail Pipeline'!$AA:$AX,7,0))=0,"",(VLOOKUP($A334,'Detail Pipeline'!$AA:$AX,7,0)))</f>
        <v/>
      </c>
      <c r="J334" s="176" t="str">
        <f aca="false">IF((VLOOKUP($A334,'Detail Pipeline'!$AA:$AX,8,0))=0,"",(VLOOKUP($A334,'Detail Pipeline'!$AA:$AX,8,0)))</f>
        <v/>
      </c>
      <c r="K334" s="176" t="str">
        <f aca="false">IF((VLOOKUP($A334,'Detail Pipeline'!$AA:$AX,9,0))=0,"",(VLOOKUP($A334,'Detail Pipeline'!$AA:$AX,9,0)))</f>
        <v/>
      </c>
      <c r="L334" s="176" t="str">
        <f aca="false">IF((VLOOKUP($A334,'Detail Pipeline'!$AA:$AX,10,0))=0,"",(VLOOKUP($A334,'Detail Pipeline'!$AA:$AX,10,0)))</f>
        <v/>
      </c>
      <c r="M334" s="176" t="str">
        <f aca="false">IF((VLOOKUP($A334,'Detail Pipeline'!$AA:$AX,11,0))=0,"",(VLOOKUP($A334,'Detail Pipeline'!$AA:$AX,11,0)))</f>
        <v/>
      </c>
      <c r="N334" s="176" t="str">
        <f aca="false">IF((VLOOKUP($A334,'Detail Pipeline'!$AA:$AX,12,0))=0,"",(VLOOKUP($A334,'Detail Pipeline'!$AA:$AX,12,0)))</f>
        <v/>
      </c>
      <c r="O334" s="176" t="str">
        <f aca="false">IF((VLOOKUP($A334,'Detail Pipeline'!$AA:$AX,13,0))=0,"",(VLOOKUP($A334,'Detail Pipeline'!$AA:$AX,13,0)))</f>
        <v/>
      </c>
      <c r="P334" s="176" t="str">
        <f aca="false">IF((VLOOKUP($A334,'Detail Pipeline'!$AA:$AX,14,0))=0,"",(VLOOKUP($A334,'Detail Pipeline'!$AA:$AX,14,0)))</f>
        <v/>
      </c>
      <c r="Q334" s="176" t="str">
        <f aca="false">IF((VLOOKUP($A334,'Detail Pipeline'!$AA:$AX,15,0))=0,"",(VLOOKUP($A334,'Detail Pipeline'!$AA:$AX,15,0)))</f>
        <v/>
      </c>
      <c r="R334" s="176" t="str">
        <f aca="false">IF((VLOOKUP($A334,'Detail Pipeline'!$AA:$AX,16,0))=0,"",(VLOOKUP($A334,'Detail Pipeline'!$AA:$AX,16,0)))</f>
        <v/>
      </c>
      <c r="S334" s="176" t="str">
        <f aca="false">IF((VLOOKUP($A334,Contacts!$AA:$AX,5,0))=0,"",(VLOOKUP($A334,Contacts!$AA:$AX,5,0)))</f>
        <v/>
      </c>
      <c r="T334" s="176" t="str">
        <f aca="false">IF((VLOOKUP($A334,Contacts!$AA:$AX,6,0))=0,"",(VLOOKUP($A334,Contacts!$AA:$AX,6,0)))</f>
        <v/>
      </c>
      <c r="U334" s="176" t="str">
        <f aca="false">IF((VLOOKUP($A334,Contacts!$AA:$AX,7,0))=0,"",(VLOOKUP($A334,Contacts!$AA:$AX,7,0)))</f>
        <v/>
      </c>
      <c r="V334" s="176" t="str">
        <f aca="false">IF((VLOOKUP($A334,Contacts!$AA:$AX,8,0))=0,"",(VLOOKUP($A334,Contacts!$AA:$AX,8,0)))</f>
        <v/>
      </c>
      <c r="W334" s="176" t="str">
        <f aca="false">IF((VLOOKUP($A334,Contacts!$AA:$AX,9,0))=0,"",(VLOOKUP($A334,Contacts!$AA:$AX,9,0)))</f>
        <v/>
      </c>
      <c r="X334" s="176" t="str">
        <f aca="false">IF((VLOOKUP($A334,Contacts!$AA:$AX,10,0))=0,"",(VLOOKUP($A334,Contacts!$AA:$AX,10,0)))</f>
        <v/>
      </c>
      <c r="Y334" s="176" t="str">
        <f aca="false">IF((VLOOKUP($A334,Contacts!$AA:$AX,11,0))=0,"",(VLOOKUP($A334,Contacts!$AA:$AX,11,0)))</f>
        <v/>
      </c>
    </row>
    <row r="335" customFormat="false" ht="12.75" hidden="false" customHeight="false" outlineLevel="0" collapsed="false">
      <c r="A335" s="6" t="s">
        <v>1645</v>
      </c>
      <c r="B335" s="175" t="n">
        <f aca="false">'Detail Pipeline'!$AB$3</f>
        <v>37033.4099255787</v>
      </c>
      <c r="C335" s="175" t="str">
        <f aca="false">$C$332</f>
        <v>GLOBAL MARKETS</v>
      </c>
      <c r="D335" s="176" t="str">
        <f aca="false">IF((VLOOKUP($A335,'Detail Pipeline'!$AA:$AX,2,0))=0,"",(VLOOKUP($A335,'Detail Pipeline'!$AA:$AX,2,0)))</f>
        <v/>
      </c>
      <c r="E335" s="176" t="str">
        <f aca="false">IF((VLOOKUP($A335,'Detail Pipeline'!$AA:$AX,3,0))=0,"",(VLOOKUP($A335,'Detail Pipeline'!$AA:$AX,3,0)))</f>
        <v/>
      </c>
      <c r="F335" s="176" t="str">
        <f aca="false">IF((VLOOKUP($A335,'Detail Pipeline'!$AA:$AX,4,0))=0,"",(VLOOKUP($A335,'Detail Pipeline'!$AA:$AX,4,0)))</f>
        <v/>
      </c>
      <c r="G335" s="176" t="str">
        <f aca="false">IF((VLOOKUP($A335,'Detail Pipeline'!$AA:$AX,5,0))=0,"",(VLOOKUP($A335,'Detail Pipeline'!$AA:$AX,5,0)))</f>
        <v/>
      </c>
      <c r="H335" s="176" t="str">
        <f aca="false">IF((VLOOKUP($A335,'Detail Pipeline'!$AA:$AX,6,0))=0,"",(VLOOKUP($A335,'Detail Pipeline'!$AA:$AX,6,0)))</f>
        <v/>
      </c>
      <c r="I335" s="176" t="str">
        <f aca="false">IF((VLOOKUP($A335,'Detail Pipeline'!$AA:$AX,7,0))=0,"",(VLOOKUP($A335,'Detail Pipeline'!$AA:$AX,7,0)))</f>
        <v/>
      </c>
      <c r="J335" s="176" t="str">
        <f aca="false">IF((VLOOKUP($A335,'Detail Pipeline'!$AA:$AX,8,0))=0,"",(VLOOKUP($A335,'Detail Pipeline'!$AA:$AX,8,0)))</f>
        <v/>
      </c>
      <c r="K335" s="176" t="str">
        <f aca="false">IF((VLOOKUP($A335,'Detail Pipeline'!$AA:$AX,9,0))=0,"",(VLOOKUP($A335,'Detail Pipeline'!$AA:$AX,9,0)))</f>
        <v/>
      </c>
      <c r="L335" s="176" t="str">
        <f aca="false">IF((VLOOKUP($A335,'Detail Pipeline'!$AA:$AX,10,0))=0,"",(VLOOKUP($A335,'Detail Pipeline'!$AA:$AX,10,0)))</f>
        <v/>
      </c>
      <c r="M335" s="176" t="str">
        <f aca="false">IF((VLOOKUP($A335,'Detail Pipeline'!$AA:$AX,11,0))=0,"",(VLOOKUP($A335,'Detail Pipeline'!$AA:$AX,11,0)))</f>
        <v/>
      </c>
      <c r="N335" s="176" t="str">
        <f aca="false">IF((VLOOKUP($A335,'Detail Pipeline'!$AA:$AX,12,0))=0,"",(VLOOKUP($A335,'Detail Pipeline'!$AA:$AX,12,0)))</f>
        <v/>
      </c>
      <c r="O335" s="176" t="str">
        <f aca="false">IF((VLOOKUP($A335,'Detail Pipeline'!$AA:$AX,13,0))=0,"",(VLOOKUP($A335,'Detail Pipeline'!$AA:$AX,13,0)))</f>
        <v/>
      </c>
      <c r="P335" s="176" t="str">
        <f aca="false">IF((VLOOKUP($A335,'Detail Pipeline'!$AA:$AX,14,0))=0,"",(VLOOKUP($A335,'Detail Pipeline'!$AA:$AX,14,0)))</f>
        <v/>
      </c>
      <c r="Q335" s="176" t="str">
        <f aca="false">IF((VLOOKUP($A335,'Detail Pipeline'!$AA:$AX,15,0))=0,"",(VLOOKUP($A335,'Detail Pipeline'!$AA:$AX,15,0)))</f>
        <v/>
      </c>
      <c r="R335" s="176" t="str">
        <f aca="false">IF((VLOOKUP($A335,'Detail Pipeline'!$AA:$AX,16,0))=0,"",(VLOOKUP($A335,'Detail Pipeline'!$AA:$AX,16,0)))</f>
        <v/>
      </c>
      <c r="S335" s="176" t="str">
        <f aca="false">IF((VLOOKUP($A335,Contacts!$AA:$AX,5,0))=0,"",(VLOOKUP($A335,Contacts!$AA:$AX,5,0)))</f>
        <v/>
      </c>
      <c r="T335" s="176" t="str">
        <f aca="false">IF((VLOOKUP($A335,Contacts!$AA:$AX,6,0))=0,"",(VLOOKUP($A335,Contacts!$AA:$AX,6,0)))</f>
        <v/>
      </c>
      <c r="U335" s="176" t="str">
        <f aca="false">IF((VLOOKUP($A335,Contacts!$AA:$AX,7,0))=0,"",(VLOOKUP($A335,Contacts!$AA:$AX,7,0)))</f>
        <v/>
      </c>
      <c r="V335" s="176" t="str">
        <f aca="false">IF((VLOOKUP($A335,Contacts!$AA:$AX,8,0))=0,"",(VLOOKUP($A335,Contacts!$AA:$AX,8,0)))</f>
        <v/>
      </c>
      <c r="W335" s="176" t="str">
        <f aca="false">IF((VLOOKUP($A335,Contacts!$AA:$AX,9,0))=0,"",(VLOOKUP($A335,Contacts!$AA:$AX,9,0)))</f>
        <v/>
      </c>
      <c r="X335" s="176" t="str">
        <f aca="false">IF((VLOOKUP($A335,Contacts!$AA:$AX,10,0))=0,"",(VLOOKUP($A335,Contacts!$AA:$AX,10,0)))</f>
        <v/>
      </c>
      <c r="Y335" s="176" t="str">
        <f aca="false">IF((VLOOKUP($A335,Contacts!$AA:$AX,11,0))=0,"",(VLOOKUP($A335,Contacts!$AA:$AX,11,0)))</f>
        <v/>
      </c>
    </row>
    <row r="336" customFormat="false" ht="12.75" hidden="false" customHeight="false" outlineLevel="0" collapsed="false">
      <c r="A336" s="6" t="s">
        <v>1646</v>
      </c>
      <c r="B336" s="175" t="n">
        <f aca="false">'Detail Pipeline'!$AB$3</f>
        <v>37033.4099255787</v>
      </c>
      <c r="C336" s="175" t="str">
        <f aca="false">$C$332</f>
        <v>GLOBAL MARKETS</v>
      </c>
      <c r="D336" s="176" t="str">
        <f aca="false">IF((VLOOKUP($A336,'Detail Pipeline'!$AA:$AX,2,0))=0,"",(VLOOKUP($A336,'Detail Pipeline'!$AA:$AX,2,0)))</f>
        <v/>
      </c>
      <c r="E336" s="176" t="str">
        <f aca="false">IF((VLOOKUP($A336,'Detail Pipeline'!$AA:$AX,3,0))=0,"",(VLOOKUP($A336,'Detail Pipeline'!$AA:$AX,3,0)))</f>
        <v/>
      </c>
      <c r="F336" s="176" t="str">
        <f aca="false">IF((VLOOKUP($A336,'Detail Pipeline'!$AA:$AX,4,0))=0,"",(VLOOKUP($A336,'Detail Pipeline'!$AA:$AX,4,0)))</f>
        <v/>
      </c>
      <c r="G336" s="176" t="str">
        <f aca="false">IF((VLOOKUP($A336,'Detail Pipeline'!$AA:$AX,5,0))=0,"",(VLOOKUP($A336,'Detail Pipeline'!$AA:$AX,5,0)))</f>
        <v/>
      </c>
      <c r="H336" s="176" t="str">
        <f aca="false">IF((VLOOKUP($A336,'Detail Pipeline'!$AA:$AX,6,0))=0,"",(VLOOKUP($A336,'Detail Pipeline'!$AA:$AX,6,0)))</f>
        <v/>
      </c>
      <c r="I336" s="176" t="str">
        <f aca="false">IF((VLOOKUP($A336,'Detail Pipeline'!$AA:$AX,7,0))=0,"",(VLOOKUP($A336,'Detail Pipeline'!$AA:$AX,7,0)))</f>
        <v/>
      </c>
      <c r="J336" s="176" t="str">
        <f aca="false">IF((VLOOKUP($A336,'Detail Pipeline'!$AA:$AX,8,0))=0,"",(VLOOKUP($A336,'Detail Pipeline'!$AA:$AX,8,0)))</f>
        <v/>
      </c>
      <c r="K336" s="176" t="str">
        <f aca="false">IF((VLOOKUP($A336,'Detail Pipeline'!$AA:$AX,9,0))=0,"",(VLOOKUP($A336,'Detail Pipeline'!$AA:$AX,9,0)))</f>
        <v/>
      </c>
      <c r="L336" s="176" t="str">
        <f aca="false">IF((VLOOKUP($A336,'Detail Pipeline'!$AA:$AX,10,0))=0,"",(VLOOKUP($A336,'Detail Pipeline'!$AA:$AX,10,0)))</f>
        <v/>
      </c>
      <c r="M336" s="176" t="str">
        <f aca="false">IF((VLOOKUP($A336,'Detail Pipeline'!$AA:$AX,11,0))=0,"",(VLOOKUP($A336,'Detail Pipeline'!$AA:$AX,11,0)))</f>
        <v/>
      </c>
      <c r="N336" s="176" t="str">
        <f aca="false">IF((VLOOKUP($A336,'Detail Pipeline'!$AA:$AX,12,0))=0,"",(VLOOKUP($A336,'Detail Pipeline'!$AA:$AX,12,0)))</f>
        <v/>
      </c>
      <c r="O336" s="176" t="str">
        <f aca="false">IF((VLOOKUP($A336,'Detail Pipeline'!$AA:$AX,13,0))=0,"",(VLOOKUP($A336,'Detail Pipeline'!$AA:$AX,13,0)))</f>
        <v/>
      </c>
      <c r="P336" s="176" t="str">
        <f aca="false">IF((VLOOKUP($A336,'Detail Pipeline'!$AA:$AX,14,0))=0,"",(VLOOKUP($A336,'Detail Pipeline'!$AA:$AX,14,0)))</f>
        <v/>
      </c>
      <c r="Q336" s="176" t="str">
        <f aca="false">IF((VLOOKUP($A336,'Detail Pipeline'!$AA:$AX,15,0))=0,"",(VLOOKUP($A336,'Detail Pipeline'!$AA:$AX,15,0)))</f>
        <v/>
      </c>
      <c r="R336" s="176" t="str">
        <f aca="false">IF((VLOOKUP($A336,'Detail Pipeline'!$AA:$AX,16,0))=0,"",(VLOOKUP($A336,'Detail Pipeline'!$AA:$AX,16,0)))</f>
        <v/>
      </c>
      <c r="S336" s="176" t="str">
        <f aca="false">IF((VLOOKUP($A336,Contacts!$AA:$AX,5,0))=0,"",(VLOOKUP($A336,Contacts!$AA:$AX,5,0)))</f>
        <v/>
      </c>
      <c r="T336" s="176" t="str">
        <f aca="false">IF((VLOOKUP($A336,Contacts!$AA:$AX,6,0))=0,"",(VLOOKUP($A336,Contacts!$AA:$AX,6,0)))</f>
        <v/>
      </c>
      <c r="U336" s="176" t="str">
        <f aca="false">IF((VLOOKUP($A336,Contacts!$AA:$AX,7,0))=0,"",(VLOOKUP($A336,Contacts!$AA:$AX,7,0)))</f>
        <v/>
      </c>
      <c r="V336" s="176" t="str">
        <f aca="false">IF((VLOOKUP($A336,Contacts!$AA:$AX,8,0))=0,"",(VLOOKUP($A336,Contacts!$AA:$AX,8,0)))</f>
        <v/>
      </c>
      <c r="W336" s="176" t="str">
        <f aca="false">IF((VLOOKUP($A336,Contacts!$AA:$AX,9,0))=0,"",(VLOOKUP($A336,Contacts!$AA:$AX,9,0)))</f>
        <v/>
      </c>
      <c r="X336" s="176" t="str">
        <f aca="false">IF((VLOOKUP($A336,Contacts!$AA:$AX,10,0))=0,"",(VLOOKUP($A336,Contacts!$AA:$AX,10,0)))</f>
        <v/>
      </c>
      <c r="Y336" s="176" t="str">
        <f aca="false">IF((VLOOKUP($A336,Contacts!$AA:$AX,11,0))=0,"",(VLOOKUP($A336,Contacts!$AA:$AX,11,0)))</f>
        <v/>
      </c>
    </row>
    <row r="337" customFormat="false" ht="12.75" hidden="false" customHeight="false" outlineLevel="0" collapsed="false">
      <c r="A337" s="6" t="s">
        <v>1647</v>
      </c>
      <c r="B337" s="175" t="n">
        <f aca="false">'Detail Pipeline'!$AB$3</f>
        <v>37033.4099255787</v>
      </c>
      <c r="C337" s="175" t="str">
        <f aca="false">$C$332</f>
        <v>GLOBAL MARKETS</v>
      </c>
      <c r="D337" s="176" t="str">
        <f aca="false">IF((VLOOKUP($A337,'Detail Pipeline'!$AA:$AX,2,0))=0,"",(VLOOKUP($A337,'Detail Pipeline'!$AA:$AX,2,0)))</f>
        <v/>
      </c>
      <c r="E337" s="176" t="str">
        <f aca="false">IF((VLOOKUP($A337,'Detail Pipeline'!$AA:$AX,3,0))=0,"",(VLOOKUP($A337,'Detail Pipeline'!$AA:$AX,3,0)))</f>
        <v/>
      </c>
      <c r="F337" s="176" t="str">
        <f aca="false">IF((VLOOKUP($A337,'Detail Pipeline'!$AA:$AX,4,0))=0,"",(VLOOKUP($A337,'Detail Pipeline'!$AA:$AX,4,0)))</f>
        <v/>
      </c>
      <c r="G337" s="176" t="str">
        <f aca="false">IF((VLOOKUP($A337,'Detail Pipeline'!$AA:$AX,5,0))=0,"",(VLOOKUP($A337,'Detail Pipeline'!$AA:$AX,5,0)))</f>
        <v/>
      </c>
      <c r="H337" s="176" t="str">
        <f aca="false">IF((VLOOKUP($A337,'Detail Pipeline'!$AA:$AX,6,0))=0,"",(VLOOKUP($A337,'Detail Pipeline'!$AA:$AX,6,0)))</f>
        <v/>
      </c>
      <c r="I337" s="176" t="str">
        <f aca="false">IF((VLOOKUP($A337,'Detail Pipeline'!$AA:$AX,7,0))=0,"",(VLOOKUP($A337,'Detail Pipeline'!$AA:$AX,7,0)))</f>
        <v/>
      </c>
      <c r="J337" s="176" t="str">
        <f aca="false">IF((VLOOKUP($A337,'Detail Pipeline'!$AA:$AX,8,0))=0,"",(VLOOKUP($A337,'Detail Pipeline'!$AA:$AX,8,0)))</f>
        <v/>
      </c>
      <c r="K337" s="176" t="str">
        <f aca="false">IF((VLOOKUP($A337,'Detail Pipeline'!$AA:$AX,9,0))=0,"",(VLOOKUP($A337,'Detail Pipeline'!$AA:$AX,9,0)))</f>
        <v/>
      </c>
      <c r="L337" s="176" t="str">
        <f aca="false">IF((VLOOKUP($A337,'Detail Pipeline'!$AA:$AX,10,0))=0,"",(VLOOKUP($A337,'Detail Pipeline'!$AA:$AX,10,0)))</f>
        <v/>
      </c>
      <c r="M337" s="176" t="str">
        <f aca="false">IF((VLOOKUP($A337,'Detail Pipeline'!$AA:$AX,11,0))=0,"",(VLOOKUP($A337,'Detail Pipeline'!$AA:$AX,11,0)))</f>
        <v/>
      </c>
      <c r="N337" s="176" t="str">
        <f aca="false">IF((VLOOKUP($A337,'Detail Pipeline'!$AA:$AX,12,0))=0,"",(VLOOKUP($A337,'Detail Pipeline'!$AA:$AX,12,0)))</f>
        <v/>
      </c>
      <c r="O337" s="176" t="str">
        <f aca="false">IF((VLOOKUP($A337,'Detail Pipeline'!$AA:$AX,13,0))=0,"",(VLOOKUP($A337,'Detail Pipeline'!$AA:$AX,13,0)))</f>
        <v/>
      </c>
      <c r="P337" s="176" t="str">
        <f aca="false">IF((VLOOKUP($A337,'Detail Pipeline'!$AA:$AX,14,0))=0,"",(VLOOKUP($A337,'Detail Pipeline'!$AA:$AX,14,0)))</f>
        <v/>
      </c>
      <c r="Q337" s="176" t="str">
        <f aca="false">IF((VLOOKUP($A337,'Detail Pipeline'!$AA:$AX,15,0))=0,"",(VLOOKUP($A337,'Detail Pipeline'!$AA:$AX,15,0)))</f>
        <v/>
      </c>
      <c r="R337" s="176" t="str">
        <f aca="false">IF((VLOOKUP($A337,'Detail Pipeline'!$AA:$AX,16,0))=0,"",(VLOOKUP($A337,'Detail Pipeline'!$AA:$AX,16,0)))</f>
        <v/>
      </c>
      <c r="S337" s="176" t="str">
        <f aca="false">IF((VLOOKUP($A337,Contacts!$AA:$AX,5,0))=0,"",(VLOOKUP($A337,Contacts!$AA:$AX,5,0)))</f>
        <v/>
      </c>
      <c r="T337" s="176" t="str">
        <f aca="false">IF((VLOOKUP($A337,Contacts!$AA:$AX,6,0))=0,"",(VLOOKUP($A337,Contacts!$AA:$AX,6,0)))</f>
        <v/>
      </c>
      <c r="U337" s="176" t="str">
        <f aca="false">IF((VLOOKUP($A337,Contacts!$AA:$AX,7,0))=0,"",(VLOOKUP($A337,Contacts!$AA:$AX,7,0)))</f>
        <v/>
      </c>
      <c r="V337" s="176" t="str">
        <f aca="false">IF((VLOOKUP($A337,Contacts!$AA:$AX,8,0))=0,"",(VLOOKUP($A337,Contacts!$AA:$AX,8,0)))</f>
        <v/>
      </c>
      <c r="W337" s="176" t="str">
        <f aca="false">IF((VLOOKUP($A337,Contacts!$AA:$AX,9,0))=0,"",(VLOOKUP($A337,Contacts!$AA:$AX,9,0)))</f>
        <v/>
      </c>
      <c r="X337" s="176" t="str">
        <f aca="false">IF((VLOOKUP($A337,Contacts!$AA:$AX,10,0))=0,"",(VLOOKUP($A337,Contacts!$AA:$AX,10,0)))</f>
        <v/>
      </c>
      <c r="Y337" s="176" t="str">
        <f aca="false">IF((VLOOKUP($A337,Contacts!$AA:$AX,11,0))=0,"",(VLOOKUP($A337,Contacts!$AA:$AX,11,0)))</f>
        <v/>
      </c>
    </row>
    <row r="338" customFormat="false" ht="12.75" hidden="false" customHeight="false" outlineLevel="0" collapsed="false">
      <c r="A338" s="6" t="s">
        <v>1648</v>
      </c>
      <c r="B338" s="175" t="n">
        <f aca="false">'Detail Pipeline'!$AB$3</f>
        <v>37033.4099255787</v>
      </c>
      <c r="C338" s="175" t="str">
        <f aca="false">$C$332</f>
        <v>GLOBAL MARKETS</v>
      </c>
      <c r="D338" s="176" t="str">
        <f aca="false">IF((VLOOKUP($A338,'Detail Pipeline'!$AA:$AX,2,0))=0,"",(VLOOKUP($A338,'Detail Pipeline'!$AA:$AX,2,0)))</f>
        <v/>
      </c>
      <c r="E338" s="176" t="str">
        <f aca="false">IF((VLOOKUP($A338,'Detail Pipeline'!$AA:$AX,3,0))=0,"",(VLOOKUP($A338,'Detail Pipeline'!$AA:$AX,3,0)))</f>
        <v/>
      </c>
      <c r="F338" s="176" t="str">
        <f aca="false">IF((VLOOKUP($A338,'Detail Pipeline'!$AA:$AX,4,0))=0,"",(VLOOKUP($A338,'Detail Pipeline'!$AA:$AX,4,0)))</f>
        <v/>
      </c>
      <c r="G338" s="176" t="str">
        <f aca="false">IF((VLOOKUP($A338,'Detail Pipeline'!$AA:$AX,5,0))=0,"",(VLOOKUP($A338,'Detail Pipeline'!$AA:$AX,5,0)))</f>
        <v/>
      </c>
      <c r="H338" s="176" t="str">
        <f aca="false">IF((VLOOKUP($A338,'Detail Pipeline'!$AA:$AX,6,0))=0,"",(VLOOKUP($A338,'Detail Pipeline'!$AA:$AX,6,0)))</f>
        <v/>
      </c>
      <c r="I338" s="176" t="str">
        <f aca="false">IF((VLOOKUP($A338,'Detail Pipeline'!$AA:$AX,7,0))=0,"",(VLOOKUP($A338,'Detail Pipeline'!$AA:$AX,7,0)))</f>
        <v/>
      </c>
      <c r="J338" s="176" t="str">
        <f aca="false">IF((VLOOKUP($A338,'Detail Pipeline'!$AA:$AX,8,0))=0,"",(VLOOKUP($A338,'Detail Pipeline'!$AA:$AX,8,0)))</f>
        <v/>
      </c>
      <c r="K338" s="176" t="str">
        <f aca="false">IF((VLOOKUP($A338,'Detail Pipeline'!$AA:$AX,9,0))=0,"",(VLOOKUP($A338,'Detail Pipeline'!$AA:$AX,9,0)))</f>
        <v/>
      </c>
      <c r="L338" s="176" t="str">
        <f aca="false">IF((VLOOKUP($A338,'Detail Pipeline'!$AA:$AX,10,0))=0,"",(VLOOKUP($A338,'Detail Pipeline'!$AA:$AX,10,0)))</f>
        <v/>
      </c>
      <c r="M338" s="176" t="str">
        <f aca="false">IF((VLOOKUP($A338,'Detail Pipeline'!$AA:$AX,11,0))=0,"",(VLOOKUP($A338,'Detail Pipeline'!$AA:$AX,11,0)))</f>
        <v/>
      </c>
      <c r="N338" s="176" t="str">
        <f aca="false">IF((VLOOKUP($A338,'Detail Pipeline'!$AA:$AX,12,0))=0,"",(VLOOKUP($A338,'Detail Pipeline'!$AA:$AX,12,0)))</f>
        <v/>
      </c>
      <c r="O338" s="176" t="str">
        <f aca="false">IF((VLOOKUP($A338,'Detail Pipeline'!$AA:$AX,13,0))=0,"",(VLOOKUP($A338,'Detail Pipeline'!$AA:$AX,13,0)))</f>
        <v/>
      </c>
      <c r="P338" s="176" t="str">
        <f aca="false">IF((VLOOKUP($A338,'Detail Pipeline'!$AA:$AX,14,0))=0,"",(VLOOKUP($A338,'Detail Pipeline'!$AA:$AX,14,0)))</f>
        <v/>
      </c>
      <c r="Q338" s="176" t="str">
        <f aca="false">IF((VLOOKUP($A338,'Detail Pipeline'!$AA:$AX,15,0))=0,"",(VLOOKUP($A338,'Detail Pipeline'!$AA:$AX,15,0)))</f>
        <v/>
      </c>
      <c r="R338" s="176" t="str">
        <f aca="false">IF((VLOOKUP($A338,'Detail Pipeline'!$AA:$AX,16,0))=0,"",(VLOOKUP($A338,'Detail Pipeline'!$AA:$AX,16,0)))</f>
        <v/>
      </c>
      <c r="S338" s="176" t="str">
        <f aca="false">IF((VLOOKUP($A338,Contacts!$AA:$AX,5,0))=0,"",(VLOOKUP($A338,Contacts!$AA:$AX,5,0)))</f>
        <v/>
      </c>
      <c r="T338" s="176" t="str">
        <f aca="false">IF((VLOOKUP($A338,Contacts!$AA:$AX,6,0))=0,"",(VLOOKUP($A338,Contacts!$AA:$AX,6,0)))</f>
        <v/>
      </c>
      <c r="U338" s="176" t="str">
        <f aca="false">IF((VLOOKUP($A338,Contacts!$AA:$AX,7,0))=0,"",(VLOOKUP($A338,Contacts!$AA:$AX,7,0)))</f>
        <v/>
      </c>
      <c r="V338" s="176" t="str">
        <f aca="false">IF((VLOOKUP($A338,Contacts!$AA:$AX,8,0))=0,"",(VLOOKUP($A338,Contacts!$AA:$AX,8,0)))</f>
        <v/>
      </c>
      <c r="W338" s="176" t="str">
        <f aca="false">IF((VLOOKUP($A338,Contacts!$AA:$AX,9,0))=0,"",(VLOOKUP($A338,Contacts!$AA:$AX,9,0)))</f>
        <v/>
      </c>
      <c r="X338" s="176" t="str">
        <f aca="false">IF((VLOOKUP($A338,Contacts!$AA:$AX,10,0))=0,"",(VLOOKUP($A338,Contacts!$AA:$AX,10,0)))</f>
        <v/>
      </c>
      <c r="Y338" s="176" t="str">
        <f aca="false">IF((VLOOKUP($A338,Contacts!$AA:$AX,11,0))=0,"",(VLOOKUP($A338,Contacts!$AA:$AX,11,0)))</f>
        <v/>
      </c>
    </row>
    <row r="339" customFormat="false" ht="12.75" hidden="false" customHeight="false" outlineLevel="0" collapsed="false">
      <c r="A339" s="6" t="s">
        <v>1649</v>
      </c>
      <c r="B339" s="175" t="n">
        <f aca="false">'Detail Pipeline'!$AB$3</f>
        <v>37033.4099255787</v>
      </c>
      <c r="C339" s="175" t="str">
        <f aca="false">$C$332</f>
        <v>GLOBAL MARKETS</v>
      </c>
      <c r="D339" s="176" t="str">
        <f aca="false">IF((VLOOKUP($A339,'Detail Pipeline'!$AA:$AX,2,0))=0,"",(VLOOKUP($A339,'Detail Pipeline'!$AA:$AX,2,0)))</f>
        <v/>
      </c>
      <c r="E339" s="176" t="str">
        <f aca="false">IF((VLOOKUP($A339,'Detail Pipeline'!$AA:$AX,3,0))=0,"",(VLOOKUP($A339,'Detail Pipeline'!$AA:$AX,3,0)))</f>
        <v/>
      </c>
      <c r="F339" s="176" t="str">
        <f aca="false">IF((VLOOKUP($A339,'Detail Pipeline'!$AA:$AX,4,0))=0,"",(VLOOKUP($A339,'Detail Pipeline'!$AA:$AX,4,0)))</f>
        <v/>
      </c>
      <c r="G339" s="176" t="str">
        <f aca="false">IF((VLOOKUP($A339,'Detail Pipeline'!$AA:$AX,5,0))=0,"",(VLOOKUP($A339,'Detail Pipeline'!$AA:$AX,5,0)))</f>
        <v/>
      </c>
      <c r="H339" s="176" t="str">
        <f aca="false">IF((VLOOKUP($A339,'Detail Pipeline'!$AA:$AX,6,0))=0,"",(VLOOKUP($A339,'Detail Pipeline'!$AA:$AX,6,0)))</f>
        <v/>
      </c>
      <c r="I339" s="176" t="str">
        <f aca="false">IF((VLOOKUP($A339,'Detail Pipeline'!$AA:$AX,7,0))=0,"",(VLOOKUP($A339,'Detail Pipeline'!$AA:$AX,7,0)))</f>
        <v/>
      </c>
      <c r="J339" s="176" t="str">
        <f aca="false">IF((VLOOKUP($A339,'Detail Pipeline'!$AA:$AX,8,0))=0,"",(VLOOKUP($A339,'Detail Pipeline'!$AA:$AX,8,0)))</f>
        <v/>
      </c>
      <c r="K339" s="176" t="str">
        <f aca="false">IF((VLOOKUP($A339,'Detail Pipeline'!$AA:$AX,9,0))=0,"",(VLOOKUP($A339,'Detail Pipeline'!$AA:$AX,9,0)))</f>
        <v/>
      </c>
      <c r="L339" s="176" t="str">
        <f aca="false">IF((VLOOKUP($A339,'Detail Pipeline'!$AA:$AX,10,0))=0,"",(VLOOKUP($A339,'Detail Pipeline'!$AA:$AX,10,0)))</f>
        <v/>
      </c>
      <c r="M339" s="176" t="str">
        <f aca="false">IF((VLOOKUP($A339,'Detail Pipeline'!$AA:$AX,11,0))=0,"",(VLOOKUP($A339,'Detail Pipeline'!$AA:$AX,11,0)))</f>
        <v/>
      </c>
      <c r="N339" s="176" t="str">
        <f aca="false">IF((VLOOKUP($A339,'Detail Pipeline'!$AA:$AX,12,0))=0,"",(VLOOKUP($A339,'Detail Pipeline'!$AA:$AX,12,0)))</f>
        <v/>
      </c>
      <c r="O339" s="176" t="str">
        <f aca="false">IF((VLOOKUP($A339,'Detail Pipeline'!$AA:$AX,13,0))=0,"",(VLOOKUP($A339,'Detail Pipeline'!$AA:$AX,13,0)))</f>
        <v/>
      </c>
      <c r="P339" s="176" t="str">
        <f aca="false">IF((VLOOKUP($A339,'Detail Pipeline'!$AA:$AX,14,0))=0,"",(VLOOKUP($A339,'Detail Pipeline'!$AA:$AX,14,0)))</f>
        <v/>
      </c>
      <c r="Q339" s="176" t="str">
        <f aca="false">IF((VLOOKUP($A339,'Detail Pipeline'!$AA:$AX,15,0))=0,"",(VLOOKUP($A339,'Detail Pipeline'!$AA:$AX,15,0)))</f>
        <v/>
      </c>
      <c r="R339" s="176" t="str">
        <f aca="false">IF((VLOOKUP($A339,'Detail Pipeline'!$AA:$AX,16,0))=0,"",(VLOOKUP($A339,'Detail Pipeline'!$AA:$AX,16,0)))</f>
        <v/>
      </c>
      <c r="S339" s="176" t="str">
        <f aca="false">IF((VLOOKUP($A339,Contacts!$AA:$AX,5,0))=0,"",(VLOOKUP($A339,Contacts!$AA:$AX,5,0)))</f>
        <v/>
      </c>
      <c r="T339" s="176" t="str">
        <f aca="false">IF((VLOOKUP($A339,Contacts!$AA:$AX,6,0))=0,"",(VLOOKUP($A339,Contacts!$AA:$AX,6,0)))</f>
        <v/>
      </c>
      <c r="U339" s="176" t="str">
        <f aca="false">IF((VLOOKUP($A339,Contacts!$AA:$AX,7,0))=0,"",(VLOOKUP($A339,Contacts!$AA:$AX,7,0)))</f>
        <v/>
      </c>
      <c r="V339" s="176" t="str">
        <f aca="false">IF((VLOOKUP($A339,Contacts!$AA:$AX,8,0))=0,"",(VLOOKUP($A339,Contacts!$AA:$AX,8,0)))</f>
        <v/>
      </c>
      <c r="W339" s="176" t="str">
        <f aca="false">IF((VLOOKUP($A339,Contacts!$AA:$AX,9,0))=0,"",(VLOOKUP($A339,Contacts!$AA:$AX,9,0)))</f>
        <v/>
      </c>
      <c r="X339" s="176" t="str">
        <f aca="false">IF((VLOOKUP($A339,Contacts!$AA:$AX,10,0))=0,"",(VLOOKUP($A339,Contacts!$AA:$AX,10,0)))</f>
        <v/>
      </c>
      <c r="Y339" s="176" t="str">
        <f aca="false">IF((VLOOKUP($A339,Contacts!$AA:$AX,11,0))=0,"",(VLOOKUP($A339,Contacts!$AA:$AX,11,0)))</f>
        <v/>
      </c>
    </row>
    <row r="340" customFormat="false" ht="12.75" hidden="false" customHeight="false" outlineLevel="0" collapsed="false">
      <c r="A340" s="6" t="s">
        <v>1650</v>
      </c>
      <c r="B340" s="175" t="n">
        <f aca="false">'Detail Pipeline'!$AB$3</f>
        <v>37033.4099255787</v>
      </c>
      <c r="C340" s="175" t="str">
        <f aca="false">$C$332</f>
        <v>GLOBAL MARKETS</v>
      </c>
      <c r="D340" s="176" t="str">
        <f aca="false">IF((VLOOKUP($A340,'Detail Pipeline'!$AA:$AX,2,0))=0,"",(VLOOKUP($A340,'Detail Pipeline'!$AA:$AX,2,0)))</f>
        <v/>
      </c>
      <c r="E340" s="176" t="str">
        <f aca="false">IF((VLOOKUP($A340,'Detail Pipeline'!$AA:$AX,3,0))=0,"",(VLOOKUP($A340,'Detail Pipeline'!$AA:$AX,3,0)))</f>
        <v/>
      </c>
      <c r="F340" s="176" t="str">
        <f aca="false">IF((VLOOKUP($A340,'Detail Pipeline'!$AA:$AX,4,0))=0,"",(VLOOKUP($A340,'Detail Pipeline'!$AA:$AX,4,0)))</f>
        <v/>
      </c>
      <c r="G340" s="176" t="str">
        <f aca="false">IF((VLOOKUP($A340,'Detail Pipeline'!$AA:$AX,5,0))=0,"",(VLOOKUP($A340,'Detail Pipeline'!$AA:$AX,5,0)))</f>
        <v/>
      </c>
      <c r="H340" s="176" t="str">
        <f aca="false">IF((VLOOKUP($A340,'Detail Pipeline'!$AA:$AX,6,0))=0,"",(VLOOKUP($A340,'Detail Pipeline'!$AA:$AX,6,0)))</f>
        <v/>
      </c>
      <c r="I340" s="176" t="str">
        <f aca="false">IF((VLOOKUP($A340,'Detail Pipeline'!$AA:$AX,7,0))=0,"",(VLOOKUP($A340,'Detail Pipeline'!$AA:$AX,7,0)))</f>
        <v/>
      </c>
      <c r="J340" s="176" t="str">
        <f aca="false">IF((VLOOKUP($A340,'Detail Pipeline'!$AA:$AX,8,0))=0,"",(VLOOKUP($A340,'Detail Pipeline'!$AA:$AX,8,0)))</f>
        <v/>
      </c>
      <c r="K340" s="176" t="str">
        <f aca="false">IF((VLOOKUP($A340,'Detail Pipeline'!$AA:$AX,9,0))=0,"",(VLOOKUP($A340,'Detail Pipeline'!$AA:$AX,9,0)))</f>
        <v/>
      </c>
      <c r="L340" s="176" t="str">
        <f aca="false">IF((VLOOKUP($A340,'Detail Pipeline'!$AA:$AX,10,0))=0,"",(VLOOKUP($A340,'Detail Pipeline'!$AA:$AX,10,0)))</f>
        <v/>
      </c>
      <c r="M340" s="176" t="str">
        <f aca="false">IF((VLOOKUP($A340,'Detail Pipeline'!$AA:$AX,11,0))=0,"",(VLOOKUP($A340,'Detail Pipeline'!$AA:$AX,11,0)))</f>
        <v/>
      </c>
      <c r="N340" s="176" t="str">
        <f aca="false">IF((VLOOKUP($A340,'Detail Pipeline'!$AA:$AX,12,0))=0,"",(VLOOKUP($A340,'Detail Pipeline'!$AA:$AX,12,0)))</f>
        <v/>
      </c>
      <c r="O340" s="176" t="str">
        <f aca="false">IF((VLOOKUP($A340,'Detail Pipeline'!$AA:$AX,13,0))=0,"",(VLOOKUP($A340,'Detail Pipeline'!$AA:$AX,13,0)))</f>
        <v/>
      </c>
      <c r="P340" s="176" t="str">
        <f aca="false">IF((VLOOKUP($A340,'Detail Pipeline'!$AA:$AX,14,0))=0,"",(VLOOKUP($A340,'Detail Pipeline'!$AA:$AX,14,0)))</f>
        <v/>
      </c>
      <c r="Q340" s="176" t="str">
        <f aca="false">IF((VLOOKUP($A340,'Detail Pipeline'!$AA:$AX,15,0))=0,"",(VLOOKUP($A340,'Detail Pipeline'!$AA:$AX,15,0)))</f>
        <v/>
      </c>
      <c r="R340" s="176" t="str">
        <f aca="false">IF((VLOOKUP($A340,'Detail Pipeline'!$AA:$AX,16,0))=0,"",(VLOOKUP($A340,'Detail Pipeline'!$AA:$AX,16,0)))</f>
        <v/>
      </c>
      <c r="S340" s="176" t="str">
        <f aca="false">IF((VLOOKUP($A340,Contacts!$AA:$AX,5,0))=0,"",(VLOOKUP($A340,Contacts!$AA:$AX,5,0)))</f>
        <v/>
      </c>
      <c r="T340" s="176" t="str">
        <f aca="false">IF((VLOOKUP($A340,Contacts!$AA:$AX,6,0))=0,"",(VLOOKUP($A340,Contacts!$AA:$AX,6,0)))</f>
        <v/>
      </c>
      <c r="U340" s="176" t="str">
        <f aca="false">IF((VLOOKUP($A340,Contacts!$AA:$AX,7,0))=0,"",(VLOOKUP($A340,Contacts!$AA:$AX,7,0)))</f>
        <v/>
      </c>
      <c r="V340" s="176" t="str">
        <f aca="false">IF((VLOOKUP($A340,Contacts!$AA:$AX,8,0))=0,"",(VLOOKUP($A340,Contacts!$AA:$AX,8,0)))</f>
        <v/>
      </c>
      <c r="W340" s="176" t="str">
        <f aca="false">IF((VLOOKUP($A340,Contacts!$AA:$AX,9,0))=0,"",(VLOOKUP($A340,Contacts!$AA:$AX,9,0)))</f>
        <v/>
      </c>
      <c r="X340" s="176" t="str">
        <f aca="false">IF((VLOOKUP($A340,Contacts!$AA:$AX,10,0))=0,"",(VLOOKUP($A340,Contacts!$AA:$AX,10,0)))</f>
        <v/>
      </c>
      <c r="Y340" s="176" t="str">
        <f aca="false">IF((VLOOKUP($A340,Contacts!$AA:$AX,11,0))=0,"",(VLOOKUP($A340,Contacts!$AA:$AX,11,0)))</f>
        <v/>
      </c>
    </row>
    <row r="341" customFormat="false" ht="12.75" hidden="false" customHeight="false" outlineLevel="0" collapsed="false">
      <c r="A341" s="6" t="s">
        <v>1651</v>
      </c>
      <c r="B341" s="175" t="n">
        <f aca="false">'Detail Pipeline'!$AB$3</f>
        <v>37033.4099255787</v>
      </c>
      <c r="C341" s="175" t="str">
        <f aca="false">$C$332</f>
        <v>GLOBAL MARKETS</v>
      </c>
      <c r="D341" s="176" t="str">
        <f aca="false">IF((VLOOKUP($A341,'Detail Pipeline'!$AA:$AX,2,0))=0,"",(VLOOKUP($A341,'Detail Pipeline'!$AA:$AX,2,0)))</f>
        <v/>
      </c>
      <c r="E341" s="176" t="str">
        <f aca="false">IF((VLOOKUP($A341,'Detail Pipeline'!$AA:$AX,3,0))=0,"",(VLOOKUP($A341,'Detail Pipeline'!$AA:$AX,3,0)))</f>
        <v/>
      </c>
      <c r="F341" s="176" t="str">
        <f aca="false">IF((VLOOKUP($A341,'Detail Pipeline'!$AA:$AX,4,0))=0,"",(VLOOKUP($A341,'Detail Pipeline'!$AA:$AX,4,0)))</f>
        <v/>
      </c>
      <c r="G341" s="176" t="str">
        <f aca="false">IF((VLOOKUP($A341,'Detail Pipeline'!$AA:$AX,5,0))=0,"",(VLOOKUP($A341,'Detail Pipeline'!$AA:$AX,5,0)))</f>
        <v/>
      </c>
      <c r="H341" s="176" t="str">
        <f aca="false">IF((VLOOKUP($A341,'Detail Pipeline'!$AA:$AX,6,0))=0,"",(VLOOKUP($A341,'Detail Pipeline'!$AA:$AX,6,0)))</f>
        <v/>
      </c>
      <c r="I341" s="176" t="str">
        <f aca="false">IF((VLOOKUP($A341,'Detail Pipeline'!$AA:$AX,7,0))=0,"",(VLOOKUP($A341,'Detail Pipeline'!$AA:$AX,7,0)))</f>
        <v/>
      </c>
      <c r="J341" s="176" t="str">
        <f aca="false">IF((VLOOKUP($A341,'Detail Pipeline'!$AA:$AX,8,0))=0,"",(VLOOKUP($A341,'Detail Pipeline'!$AA:$AX,8,0)))</f>
        <v/>
      </c>
      <c r="K341" s="176" t="str">
        <f aca="false">IF((VLOOKUP($A341,'Detail Pipeline'!$AA:$AX,9,0))=0,"",(VLOOKUP($A341,'Detail Pipeline'!$AA:$AX,9,0)))</f>
        <v/>
      </c>
      <c r="L341" s="176" t="str">
        <f aca="false">IF((VLOOKUP($A341,'Detail Pipeline'!$AA:$AX,10,0))=0,"",(VLOOKUP($A341,'Detail Pipeline'!$AA:$AX,10,0)))</f>
        <v/>
      </c>
      <c r="M341" s="176" t="str">
        <f aca="false">IF((VLOOKUP($A341,'Detail Pipeline'!$AA:$AX,11,0))=0,"",(VLOOKUP($A341,'Detail Pipeline'!$AA:$AX,11,0)))</f>
        <v/>
      </c>
      <c r="N341" s="176" t="str">
        <f aca="false">IF((VLOOKUP($A341,'Detail Pipeline'!$AA:$AX,12,0))=0,"",(VLOOKUP($A341,'Detail Pipeline'!$AA:$AX,12,0)))</f>
        <v/>
      </c>
      <c r="O341" s="176" t="str">
        <f aca="false">IF((VLOOKUP($A341,'Detail Pipeline'!$AA:$AX,13,0))=0,"",(VLOOKUP($A341,'Detail Pipeline'!$AA:$AX,13,0)))</f>
        <v/>
      </c>
      <c r="P341" s="176" t="str">
        <f aca="false">IF((VLOOKUP($A341,'Detail Pipeline'!$AA:$AX,14,0))=0,"",(VLOOKUP($A341,'Detail Pipeline'!$AA:$AX,14,0)))</f>
        <v/>
      </c>
      <c r="Q341" s="176" t="str">
        <f aca="false">IF((VLOOKUP($A341,'Detail Pipeline'!$AA:$AX,15,0))=0,"",(VLOOKUP($A341,'Detail Pipeline'!$AA:$AX,15,0)))</f>
        <v/>
      </c>
      <c r="R341" s="176" t="str">
        <f aca="false">IF((VLOOKUP($A341,'Detail Pipeline'!$AA:$AX,16,0))=0,"",(VLOOKUP($A341,'Detail Pipeline'!$AA:$AX,16,0)))</f>
        <v/>
      </c>
      <c r="S341" s="176" t="str">
        <f aca="false">IF((VLOOKUP($A341,Contacts!$AA:$AX,5,0))=0,"",(VLOOKUP($A341,Contacts!$AA:$AX,5,0)))</f>
        <v/>
      </c>
      <c r="T341" s="176" t="str">
        <f aca="false">IF((VLOOKUP($A341,Contacts!$AA:$AX,6,0))=0,"",(VLOOKUP($A341,Contacts!$AA:$AX,6,0)))</f>
        <v/>
      </c>
      <c r="U341" s="176" t="str">
        <f aca="false">IF((VLOOKUP($A341,Contacts!$AA:$AX,7,0))=0,"",(VLOOKUP($A341,Contacts!$AA:$AX,7,0)))</f>
        <v/>
      </c>
      <c r="V341" s="176" t="str">
        <f aca="false">IF((VLOOKUP($A341,Contacts!$AA:$AX,8,0))=0,"",(VLOOKUP($A341,Contacts!$AA:$AX,8,0)))</f>
        <v/>
      </c>
      <c r="W341" s="176" t="str">
        <f aca="false">IF((VLOOKUP($A341,Contacts!$AA:$AX,9,0))=0,"",(VLOOKUP($A341,Contacts!$AA:$AX,9,0)))</f>
        <v/>
      </c>
      <c r="X341" s="176" t="str">
        <f aca="false">IF((VLOOKUP($A341,Contacts!$AA:$AX,10,0))=0,"",(VLOOKUP($A341,Contacts!$AA:$AX,10,0)))</f>
        <v/>
      </c>
      <c r="Y341" s="176" t="str">
        <f aca="false">IF((VLOOKUP($A341,Contacts!$AA:$AX,11,0))=0,"",(VLOOKUP($A341,Contacts!$AA:$AX,11,0)))</f>
        <v/>
      </c>
    </row>
    <row r="342" customFormat="false" ht="12.75" hidden="false" customHeight="false" outlineLevel="0" collapsed="false">
      <c r="A342" s="6" t="s">
        <v>1652</v>
      </c>
      <c r="B342" s="175" t="n">
        <f aca="false">'Detail Pipeline'!$AB$3</f>
        <v>37033.4099255787</v>
      </c>
      <c r="C342" s="175" t="str">
        <f aca="false">$C$332</f>
        <v>GLOBAL MARKETS</v>
      </c>
      <c r="D342" s="176" t="str">
        <f aca="false">IF((VLOOKUP($A342,'Detail Pipeline'!$AA:$AX,2,0))=0,"",(VLOOKUP($A342,'Detail Pipeline'!$AA:$AX,2,0)))</f>
        <v/>
      </c>
      <c r="E342" s="176" t="str">
        <f aca="false">IF((VLOOKUP($A342,'Detail Pipeline'!$AA:$AX,3,0))=0,"",(VLOOKUP($A342,'Detail Pipeline'!$AA:$AX,3,0)))</f>
        <v/>
      </c>
      <c r="F342" s="176" t="str">
        <f aca="false">IF((VLOOKUP($A342,'Detail Pipeline'!$AA:$AX,4,0))=0,"",(VLOOKUP($A342,'Detail Pipeline'!$AA:$AX,4,0)))</f>
        <v/>
      </c>
      <c r="G342" s="176" t="str">
        <f aca="false">IF((VLOOKUP($A342,'Detail Pipeline'!$AA:$AX,5,0))=0,"",(VLOOKUP($A342,'Detail Pipeline'!$AA:$AX,5,0)))</f>
        <v/>
      </c>
      <c r="H342" s="176" t="str">
        <f aca="false">IF((VLOOKUP($A342,'Detail Pipeline'!$AA:$AX,6,0))=0,"",(VLOOKUP($A342,'Detail Pipeline'!$AA:$AX,6,0)))</f>
        <v/>
      </c>
      <c r="I342" s="176" t="str">
        <f aca="false">IF((VLOOKUP($A342,'Detail Pipeline'!$AA:$AX,7,0))=0,"",(VLOOKUP($A342,'Detail Pipeline'!$AA:$AX,7,0)))</f>
        <v/>
      </c>
      <c r="J342" s="176" t="str">
        <f aca="false">IF((VLOOKUP($A342,'Detail Pipeline'!$AA:$AX,8,0))=0,"",(VLOOKUP($A342,'Detail Pipeline'!$AA:$AX,8,0)))</f>
        <v/>
      </c>
      <c r="K342" s="176" t="str">
        <f aca="false">IF((VLOOKUP($A342,'Detail Pipeline'!$AA:$AX,9,0))=0,"",(VLOOKUP($A342,'Detail Pipeline'!$AA:$AX,9,0)))</f>
        <v/>
      </c>
      <c r="L342" s="176" t="str">
        <f aca="false">IF((VLOOKUP($A342,'Detail Pipeline'!$AA:$AX,10,0))=0,"",(VLOOKUP($A342,'Detail Pipeline'!$AA:$AX,10,0)))</f>
        <v/>
      </c>
      <c r="M342" s="176" t="str">
        <f aca="false">IF((VLOOKUP($A342,'Detail Pipeline'!$AA:$AX,11,0))=0,"",(VLOOKUP($A342,'Detail Pipeline'!$AA:$AX,11,0)))</f>
        <v/>
      </c>
      <c r="N342" s="176" t="str">
        <f aca="false">IF((VLOOKUP($A342,'Detail Pipeline'!$AA:$AX,12,0))=0,"",(VLOOKUP($A342,'Detail Pipeline'!$AA:$AX,12,0)))</f>
        <v/>
      </c>
      <c r="O342" s="176" t="str">
        <f aca="false">IF((VLOOKUP($A342,'Detail Pipeline'!$AA:$AX,13,0))=0,"",(VLOOKUP($A342,'Detail Pipeline'!$AA:$AX,13,0)))</f>
        <v/>
      </c>
      <c r="P342" s="176" t="str">
        <f aca="false">IF((VLOOKUP($A342,'Detail Pipeline'!$AA:$AX,14,0))=0,"",(VLOOKUP($A342,'Detail Pipeline'!$AA:$AX,14,0)))</f>
        <v/>
      </c>
      <c r="Q342" s="176" t="str">
        <f aca="false">IF((VLOOKUP($A342,'Detail Pipeline'!$AA:$AX,15,0))=0,"",(VLOOKUP($A342,'Detail Pipeline'!$AA:$AX,15,0)))</f>
        <v/>
      </c>
      <c r="R342" s="176" t="str">
        <f aca="false">IF((VLOOKUP($A342,'Detail Pipeline'!$AA:$AX,16,0))=0,"",(VLOOKUP($A342,'Detail Pipeline'!$AA:$AX,16,0)))</f>
        <v/>
      </c>
      <c r="S342" s="176" t="str">
        <f aca="false">IF((VLOOKUP($A342,Contacts!$AA:$AX,5,0))=0,"",(VLOOKUP($A342,Contacts!$AA:$AX,5,0)))</f>
        <v/>
      </c>
      <c r="T342" s="176" t="str">
        <f aca="false">IF((VLOOKUP($A342,Contacts!$AA:$AX,6,0))=0,"",(VLOOKUP($A342,Contacts!$AA:$AX,6,0)))</f>
        <v/>
      </c>
      <c r="U342" s="176" t="str">
        <f aca="false">IF((VLOOKUP($A342,Contacts!$AA:$AX,7,0))=0,"",(VLOOKUP($A342,Contacts!$AA:$AX,7,0)))</f>
        <v/>
      </c>
      <c r="V342" s="176" t="str">
        <f aca="false">IF((VLOOKUP($A342,Contacts!$AA:$AX,8,0))=0,"",(VLOOKUP($A342,Contacts!$AA:$AX,8,0)))</f>
        <v/>
      </c>
      <c r="W342" s="176" t="str">
        <f aca="false">IF((VLOOKUP($A342,Contacts!$AA:$AX,9,0))=0,"",(VLOOKUP($A342,Contacts!$AA:$AX,9,0)))</f>
        <v/>
      </c>
      <c r="X342" s="176" t="str">
        <f aca="false">IF((VLOOKUP($A342,Contacts!$AA:$AX,10,0))=0,"",(VLOOKUP($A342,Contacts!$AA:$AX,10,0)))</f>
        <v/>
      </c>
      <c r="Y342" s="176" t="str">
        <f aca="false">IF((VLOOKUP($A342,Contacts!$AA:$AX,11,0))=0,"",(VLOOKUP($A342,Contacts!$AA:$AX,11,0)))</f>
        <v/>
      </c>
    </row>
    <row r="343" customFormat="false" ht="12.75" hidden="false" customHeight="false" outlineLevel="0" collapsed="false">
      <c r="A343" s="6" t="s">
        <v>1653</v>
      </c>
      <c r="B343" s="175" t="n">
        <f aca="false">'Detail Pipeline'!$AB$3</f>
        <v>37033.4099255787</v>
      </c>
      <c r="C343" s="175" t="str">
        <f aca="false">$C$332</f>
        <v>GLOBAL MARKETS</v>
      </c>
      <c r="D343" s="176" t="str">
        <f aca="false">IF((VLOOKUP($A343,'Detail Pipeline'!$AA:$AX,2,0))=0,"",(VLOOKUP($A343,'Detail Pipeline'!$AA:$AX,2,0)))</f>
        <v/>
      </c>
      <c r="E343" s="176" t="str">
        <f aca="false">IF((VLOOKUP($A343,'Detail Pipeline'!$AA:$AX,3,0))=0,"",(VLOOKUP($A343,'Detail Pipeline'!$AA:$AX,3,0)))</f>
        <v/>
      </c>
      <c r="F343" s="176" t="str">
        <f aca="false">IF((VLOOKUP($A343,'Detail Pipeline'!$AA:$AX,4,0))=0,"",(VLOOKUP($A343,'Detail Pipeline'!$AA:$AX,4,0)))</f>
        <v/>
      </c>
      <c r="G343" s="176" t="str">
        <f aca="false">IF((VLOOKUP($A343,'Detail Pipeline'!$AA:$AX,5,0))=0,"",(VLOOKUP($A343,'Detail Pipeline'!$AA:$AX,5,0)))</f>
        <v/>
      </c>
      <c r="H343" s="176" t="str">
        <f aca="false">IF((VLOOKUP($A343,'Detail Pipeline'!$AA:$AX,6,0))=0,"",(VLOOKUP($A343,'Detail Pipeline'!$AA:$AX,6,0)))</f>
        <v/>
      </c>
      <c r="I343" s="176" t="str">
        <f aca="false">IF((VLOOKUP($A343,'Detail Pipeline'!$AA:$AX,7,0))=0,"",(VLOOKUP($A343,'Detail Pipeline'!$AA:$AX,7,0)))</f>
        <v/>
      </c>
      <c r="J343" s="176" t="str">
        <f aca="false">IF((VLOOKUP($A343,'Detail Pipeline'!$AA:$AX,8,0))=0,"",(VLOOKUP($A343,'Detail Pipeline'!$AA:$AX,8,0)))</f>
        <v/>
      </c>
      <c r="K343" s="176" t="str">
        <f aca="false">IF((VLOOKUP($A343,'Detail Pipeline'!$AA:$AX,9,0))=0,"",(VLOOKUP($A343,'Detail Pipeline'!$AA:$AX,9,0)))</f>
        <v/>
      </c>
      <c r="L343" s="176" t="str">
        <f aca="false">IF((VLOOKUP($A343,'Detail Pipeline'!$AA:$AX,10,0))=0,"",(VLOOKUP($A343,'Detail Pipeline'!$AA:$AX,10,0)))</f>
        <v/>
      </c>
      <c r="M343" s="176" t="str">
        <f aca="false">IF((VLOOKUP($A343,'Detail Pipeline'!$AA:$AX,11,0))=0,"",(VLOOKUP($A343,'Detail Pipeline'!$AA:$AX,11,0)))</f>
        <v/>
      </c>
      <c r="N343" s="176" t="str">
        <f aca="false">IF((VLOOKUP($A343,'Detail Pipeline'!$AA:$AX,12,0))=0,"",(VLOOKUP($A343,'Detail Pipeline'!$AA:$AX,12,0)))</f>
        <v/>
      </c>
      <c r="O343" s="176" t="str">
        <f aca="false">IF((VLOOKUP($A343,'Detail Pipeline'!$AA:$AX,13,0))=0,"",(VLOOKUP($A343,'Detail Pipeline'!$AA:$AX,13,0)))</f>
        <v/>
      </c>
      <c r="P343" s="176" t="str">
        <f aca="false">IF((VLOOKUP($A343,'Detail Pipeline'!$AA:$AX,14,0))=0,"",(VLOOKUP($A343,'Detail Pipeline'!$AA:$AX,14,0)))</f>
        <v/>
      </c>
      <c r="Q343" s="176" t="str">
        <f aca="false">IF((VLOOKUP($A343,'Detail Pipeline'!$AA:$AX,15,0))=0,"",(VLOOKUP($A343,'Detail Pipeline'!$AA:$AX,15,0)))</f>
        <v/>
      </c>
      <c r="R343" s="176" t="str">
        <f aca="false">IF((VLOOKUP($A343,'Detail Pipeline'!$AA:$AX,16,0))=0,"",(VLOOKUP($A343,'Detail Pipeline'!$AA:$AX,16,0)))</f>
        <v/>
      </c>
      <c r="S343" s="176" t="str">
        <f aca="false">IF((VLOOKUP($A343,Contacts!$AA:$AX,5,0))=0,"",(VLOOKUP($A343,Contacts!$AA:$AX,5,0)))</f>
        <v/>
      </c>
      <c r="T343" s="176" t="str">
        <f aca="false">IF((VLOOKUP($A343,Contacts!$AA:$AX,6,0))=0,"",(VLOOKUP($A343,Contacts!$AA:$AX,6,0)))</f>
        <v/>
      </c>
      <c r="U343" s="176" t="str">
        <f aca="false">IF((VLOOKUP($A343,Contacts!$AA:$AX,7,0))=0,"",(VLOOKUP($A343,Contacts!$AA:$AX,7,0)))</f>
        <v/>
      </c>
      <c r="V343" s="176" t="str">
        <f aca="false">IF((VLOOKUP($A343,Contacts!$AA:$AX,8,0))=0,"",(VLOOKUP($A343,Contacts!$AA:$AX,8,0)))</f>
        <v/>
      </c>
      <c r="W343" s="176" t="str">
        <f aca="false">IF((VLOOKUP($A343,Contacts!$AA:$AX,9,0))=0,"",(VLOOKUP($A343,Contacts!$AA:$AX,9,0)))</f>
        <v/>
      </c>
      <c r="X343" s="176" t="str">
        <f aca="false">IF((VLOOKUP($A343,Contacts!$AA:$AX,10,0))=0,"",(VLOOKUP($A343,Contacts!$AA:$AX,10,0)))</f>
        <v/>
      </c>
      <c r="Y343" s="176" t="str">
        <f aca="false">IF((VLOOKUP($A343,Contacts!$AA:$AX,11,0))=0,"",(VLOOKUP($A343,Contacts!$AA:$AX,11,0)))</f>
        <v/>
      </c>
    </row>
    <row r="344" customFormat="false" ht="12.75" hidden="false" customHeight="false" outlineLevel="0" collapsed="false">
      <c r="A344" s="6" t="s">
        <v>1654</v>
      </c>
      <c r="B344" s="175" t="n">
        <f aca="false">'Detail Pipeline'!$AB$3</f>
        <v>37033.4099255787</v>
      </c>
      <c r="C344" s="175" t="str">
        <f aca="false">$C$332</f>
        <v>GLOBAL MARKETS</v>
      </c>
      <c r="D344" s="176" t="str">
        <f aca="false">IF((VLOOKUP($A344,'Detail Pipeline'!$AA:$AX,2,0))=0,"",(VLOOKUP($A344,'Detail Pipeline'!$AA:$AX,2,0)))</f>
        <v/>
      </c>
      <c r="E344" s="176" t="str">
        <f aca="false">IF((VLOOKUP($A344,'Detail Pipeline'!$AA:$AX,3,0))=0,"",(VLOOKUP($A344,'Detail Pipeline'!$AA:$AX,3,0)))</f>
        <v/>
      </c>
      <c r="F344" s="176" t="str">
        <f aca="false">IF((VLOOKUP($A344,'Detail Pipeline'!$AA:$AX,4,0))=0,"",(VLOOKUP($A344,'Detail Pipeline'!$AA:$AX,4,0)))</f>
        <v/>
      </c>
      <c r="G344" s="176" t="str">
        <f aca="false">IF((VLOOKUP($A344,'Detail Pipeline'!$AA:$AX,5,0))=0,"",(VLOOKUP($A344,'Detail Pipeline'!$AA:$AX,5,0)))</f>
        <v/>
      </c>
      <c r="H344" s="176" t="str">
        <f aca="false">IF((VLOOKUP($A344,'Detail Pipeline'!$AA:$AX,6,0))=0,"",(VLOOKUP($A344,'Detail Pipeline'!$AA:$AX,6,0)))</f>
        <v/>
      </c>
      <c r="I344" s="176" t="str">
        <f aca="false">IF((VLOOKUP($A344,'Detail Pipeline'!$AA:$AX,7,0))=0,"",(VLOOKUP($A344,'Detail Pipeline'!$AA:$AX,7,0)))</f>
        <v/>
      </c>
      <c r="J344" s="176" t="str">
        <f aca="false">IF((VLOOKUP($A344,'Detail Pipeline'!$AA:$AX,8,0))=0,"",(VLOOKUP($A344,'Detail Pipeline'!$AA:$AX,8,0)))</f>
        <v/>
      </c>
      <c r="K344" s="176" t="str">
        <f aca="false">IF((VLOOKUP($A344,'Detail Pipeline'!$AA:$AX,9,0))=0,"",(VLOOKUP($A344,'Detail Pipeline'!$AA:$AX,9,0)))</f>
        <v/>
      </c>
      <c r="L344" s="176" t="str">
        <f aca="false">IF((VLOOKUP($A344,'Detail Pipeline'!$AA:$AX,10,0))=0,"",(VLOOKUP($A344,'Detail Pipeline'!$AA:$AX,10,0)))</f>
        <v/>
      </c>
      <c r="M344" s="176" t="str">
        <f aca="false">IF((VLOOKUP($A344,'Detail Pipeline'!$AA:$AX,11,0))=0,"",(VLOOKUP($A344,'Detail Pipeline'!$AA:$AX,11,0)))</f>
        <v/>
      </c>
      <c r="N344" s="176" t="str">
        <f aca="false">IF((VLOOKUP($A344,'Detail Pipeline'!$AA:$AX,12,0))=0,"",(VLOOKUP($A344,'Detail Pipeline'!$AA:$AX,12,0)))</f>
        <v/>
      </c>
      <c r="O344" s="176" t="str">
        <f aca="false">IF((VLOOKUP($A344,'Detail Pipeline'!$AA:$AX,13,0))=0,"",(VLOOKUP($A344,'Detail Pipeline'!$AA:$AX,13,0)))</f>
        <v/>
      </c>
      <c r="P344" s="176" t="str">
        <f aca="false">IF((VLOOKUP($A344,'Detail Pipeline'!$AA:$AX,14,0))=0,"",(VLOOKUP($A344,'Detail Pipeline'!$AA:$AX,14,0)))</f>
        <v/>
      </c>
      <c r="Q344" s="176" t="str">
        <f aca="false">IF((VLOOKUP($A344,'Detail Pipeline'!$AA:$AX,15,0))=0,"",(VLOOKUP($A344,'Detail Pipeline'!$AA:$AX,15,0)))</f>
        <v/>
      </c>
      <c r="R344" s="176" t="str">
        <f aca="false">IF((VLOOKUP($A344,'Detail Pipeline'!$AA:$AX,16,0))=0,"",(VLOOKUP($A344,'Detail Pipeline'!$AA:$AX,16,0)))</f>
        <v/>
      </c>
      <c r="S344" s="176" t="str">
        <f aca="false">IF((VLOOKUP($A344,Contacts!$AA:$AX,5,0))=0,"",(VLOOKUP($A344,Contacts!$AA:$AX,5,0)))</f>
        <v/>
      </c>
      <c r="T344" s="176" t="str">
        <f aca="false">IF((VLOOKUP($A344,Contacts!$AA:$AX,6,0))=0,"",(VLOOKUP($A344,Contacts!$AA:$AX,6,0)))</f>
        <v/>
      </c>
      <c r="U344" s="176" t="str">
        <f aca="false">IF((VLOOKUP($A344,Contacts!$AA:$AX,7,0))=0,"",(VLOOKUP($A344,Contacts!$AA:$AX,7,0)))</f>
        <v/>
      </c>
      <c r="V344" s="176" t="str">
        <f aca="false">IF((VLOOKUP($A344,Contacts!$AA:$AX,8,0))=0,"",(VLOOKUP($A344,Contacts!$AA:$AX,8,0)))</f>
        <v/>
      </c>
      <c r="W344" s="176" t="str">
        <f aca="false">IF((VLOOKUP($A344,Contacts!$AA:$AX,9,0))=0,"",(VLOOKUP($A344,Contacts!$AA:$AX,9,0)))</f>
        <v/>
      </c>
      <c r="X344" s="176" t="str">
        <f aca="false">IF((VLOOKUP($A344,Contacts!$AA:$AX,10,0))=0,"",(VLOOKUP($A344,Contacts!$AA:$AX,10,0)))</f>
        <v/>
      </c>
      <c r="Y344" s="176" t="str">
        <f aca="false">IF((VLOOKUP($A344,Contacts!$AA:$AX,11,0))=0,"",(VLOOKUP($A344,Contacts!$AA:$AX,11,0)))</f>
        <v/>
      </c>
    </row>
    <row r="345" customFormat="false" ht="12.75" hidden="false" customHeight="false" outlineLevel="0" collapsed="false">
      <c r="A345" s="6" t="s">
        <v>1655</v>
      </c>
      <c r="B345" s="175" t="n">
        <f aca="false">'Detail Pipeline'!$AB$3</f>
        <v>37033.4099255787</v>
      </c>
      <c r="C345" s="175" t="str">
        <f aca="false">$C$332</f>
        <v>GLOBAL MARKETS</v>
      </c>
      <c r="D345" s="176" t="str">
        <f aca="false">IF((VLOOKUP($A345,'Detail Pipeline'!$AA:$AX,2,0))=0,"",(VLOOKUP($A345,'Detail Pipeline'!$AA:$AX,2,0)))</f>
        <v/>
      </c>
      <c r="E345" s="176" t="str">
        <f aca="false">IF((VLOOKUP($A345,'Detail Pipeline'!$AA:$AX,3,0))=0,"",(VLOOKUP($A345,'Detail Pipeline'!$AA:$AX,3,0)))</f>
        <v/>
      </c>
      <c r="F345" s="176" t="str">
        <f aca="false">IF((VLOOKUP($A345,'Detail Pipeline'!$AA:$AX,4,0))=0,"",(VLOOKUP($A345,'Detail Pipeline'!$AA:$AX,4,0)))</f>
        <v/>
      </c>
      <c r="G345" s="176" t="str">
        <f aca="false">IF((VLOOKUP($A345,'Detail Pipeline'!$AA:$AX,5,0))=0,"",(VLOOKUP($A345,'Detail Pipeline'!$AA:$AX,5,0)))</f>
        <v/>
      </c>
      <c r="H345" s="176" t="str">
        <f aca="false">IF((VLOOKUP($A345,'Detail Pipeline'!$AA:$AX,6,0))=0,"",(VLOOKUP($A345,'Detail Pipeline'!$AA:$AX,6,0)))</f>
        <v/>
      </c>
      <c r="I345" s="176" t="str">
        <f aca="false">IF((VLOOKUP($A345,'Detail Pipeline'!$AA:$AX,7,0))=0,"",(VLOOKUP($A345,'Detail Pipeline'!$AA:$AX,7,0)))</f>
        <v/>
      </c>
      <c r="J345" s="176" t="str">
        <f aca="false">IF((VLOOKUP($A345,'Detail Pipeline'!$AA:$AX,8,0))=0,"",(VLOOKUP($A345,'Detail Pipeline'!$AA:$AX,8,0)))</f>
        <v/>
      </c>
      <c r="K345" s="176" t="str">
        <f aca="false">IF((VLOOKUP($A345,'Detail Pipeline'!$AA:$AX,9,0))=0,"",(VLOOKUP($A345,'Detail Pipeline'!$AA:$AX,9,0)))</f>
        <v/>
      </c>
      <c r="L345" s="176" t="str">
        <f aca="false">IF((VLOOKUP($A345,'Detail Pipeline'!$AA:$AX,10,0))=0,"",(VLOOKUP($A345,'Detail Pipeline'!$AA:$AX,10,0)))</f>
        <v/>
      </c>
      <c r="M345" s="176" t="str">
        <f aca="false">IF((VLOOKUP($A345,'Detail Pipeline'!$AA:$AX,11,0))=0,"",(VLOOKUP($A345,'Detail Pipeline'!$AA:$AX,11,0)))</f>
        <v/>
      </c>
      <c r="N345" s="176" t="str">
        <f aca="false">IF((VLOOKUP($A345,'Detail Pipeline'!$AA:$AX,12,0))=0,"",(VLOOKUP($A345,'Detail Pipeline'!$AA:$AX,12,0)))</f>
        <v/>
      </c>
      <c r="O345" s="176" t="str">
        <f aca="false">IF((VLOOKUP($A345,'Detail Pipeline'!$AA:$AX,13,0))=0,"",(VLOOKUP($A345,'Detail Pipeline'!$AA:$AX,13,0)))</f>
        <v/>
      </c>
      <c r="P345" s="176" t="str">
        <f aca="false">IF((VLOOKUP($A345,'Detail Pipeline'!$AA:$AX,14,0))=0,"",(VLOOKUP($A345,'Detail Pipeline'!$AA:$AX,14,0)))</f>
        <v/>
      </c>
      <c r="Q345" s="176" t="str">
        <f aca="false">IF((VLOOKUP($A345,'Detail Pipeline'!$AA:$AX,15,0))=0,"",(VLOOKUP($A345,'Detail Pipeline'!$AA:$AX,15,0)))</f>
        <v/>
      </c>
      <c r="R345" s="176" t="str">
        <f aca="false">IF((VLOOKUP($A345,'Detail Pipeline'!$AA:$AX,16,0))=0,"",(VLOOKUP($A345,'Detail Pipeline'!$AA:$AX,16,0)))</f>
        <v/>
      </c>
      <c r="S345" s="176" t="str">
        <f aca="false">IF((VLOOKUP($A345,Contacts!$AA:$AX,5,0))=0,"",(VLOOKUP($A345,Contacts!$AA:$AX,5,0)))</f>
        <v/>
      </c>
      <c r="T345" s="176" t="str">
        <f aca="false">IF((VLOOKUP($A345,Contacts!$AA:$AX,6,0))=0,"",(VLOOKUP($A345,Contacts!$AA:$AX,6,0)))</f>
        <v/>
      </c>
      <c r="U345" s="176" t="str">
        <f aca="false">IF((VLOOKUP($A345,Contacts!$AA:$AX,7,0))=0,"",(VLOOKUP($A345,Contacts!$AA:$AX,7,0)))</f>
        <v/>
      </c>
      <c r="V345" s="176" t="str">
        <f aca="false">IF((VLOOKUP($A345,Contacts!$AA:$AX,8,0))=0,"",(VLOOKUP($A345,Contacts!$AA:$AX,8,0)))</f>
        <v/>
      </c>
      <c r="W345" s="176" t="str">
        <f aca="false">IF((VLOOKUP($A345,Contacts!$AA:$AX,9,0))=0,"",(VLOOKUP($A345,Contacts!$AA:$AX,9,0)))</f>
        <v/>
      </c>
      <c r="X345" s="176" t="str">
        <f aca="false">IF((VLOOKUP($A345,Contacts!$AA:$AX,10,0))=0,"",(VLOOKUP($A345,Contacts!$AA:$AX,10,0)))</f>
        <v/>
      </c>
      <c r="Y345" s="176" t="str">
        <f aca="false">IF((VLOOKUP($A345,Contacts!$AA:$AX,11,0))=0,"",(VLOOKUP($A345,Contacts!$AA:$AX,11,0)))</f>
        <v/>
      </c>
    </row>
    <row r="346" customFormat="false" ht="12.75" hidden="false" customHeight="false" outlineLevel="0" collapsed="false">
      <c r="A346" s="6" t="s">
        <v>1656</v>
      </c>
      <c r="B346" s="175" t="n">
        <f aca="false">'Detail Pipeline'!$AB$3</f>
        <v>37033.4099255787</v>
      </c>
      <c r="C346" s="175" t="str">
        <f aca="false">$C$332</f>
        <v>GLOBAL MARKETS</v>
      </c>
      <c r="D346" s="176" t="str">
        <f aca="false">IF((VLOOKUP($A346,'Detail Pipeline'!$AA:$AX,2,0))=0,"",(VLOOKUP($A346,'Detail Pipeline'!$AA:$AX,2,0)))</f>
        <v/>
      </c>
      <c r="E346" s="176" t="str">
        <f aca="false">IF((VLOOKUP($A346,'Detail Pipeline'!$AA:$AX,3,0))=0,"",(VLOOKUP($A346,'Detail Pipeline'!$AA:$AX,3,0)))</f>
        <v/>
      </c>
      <c r="F346" s="176" t="str">
        <f aca="false">IF((VLOOKUP($A346,'Detail Pipeline'!$AA:$AX,4,0))=0,"",(VLOOKUP($A346,'Detail Pipeline'!$AA:$AX,4,0)))</f>
        <v/>
      </c>
      <c r="G346" s="176" t="str">
        <f aca="false">IF((VLOOKUP($A346,'Detail Pipeline'!$AA:$AX,5,0))=0,"",(VLOOKUP($A346,'Detail Pipeline'!$AA:$AX,5,0)))</f>
        <v/>
      </c>
      <c r="H346" s="176" t="str">
        <f aca="false">IF((VLOOKUP($A346,'Detail Pipeline'!$AA:$AX,6,0))=0,"",(VLOOKUP($A346,'Detail Pipeline'!$AA:$AX,6,0)))</f>
        <v/>
      </c>
      <c r="I346" s="176" t="str">
        <f aca="false">IF((VLOOKUP($A346,'Detail Pipeline'!$AA:$AX,7,0))=0,"",(VLOOKUP($A346,'Detail Pipeline'!$AA:$AX,7,0)))</f>
        <v/>
      </c>
      <c r="J346" s="176" t="str">
        <f aca="false">IF((VLOOKUP($A346,'Detail Pipeline'!$AA:$AX,8,0))=0,"",(VLOOKUP($A346,'Detail Pipeline'!$AA:$AX,8,0)))</f>
        <v/>
      </c>
      <c r="K346" s="176" t="str">
        <f aca="false">IF((VLOOKUP($A346,'Detail Pipeline'!$AA:$AX,9,0))=0,"",(VLOOKUP($A346,'Detail Pipeline'!$AA:$AX,9,0)))</f>
        <v/>
      </c>
      <c r="L346" s="176" t="str">
        <f aca="false">IF((VLOOKUP($A346,'Detail Pipeline'!$AA:$AX,10,0))=0,"",(VLOOKUP($A346,'Detail Pipeline'!$AA:$AX,10,0)))</f>
        <v/>
      </c>
      <c r="M346" s="176" t="str">
        <f aca="false">IF((VLOOKUP($A346,'Detail Pipeline'!$AA:$AX,11,0))=0,"",(VLOOKUP($A346,'Detail Pipeline'!$AA:$AX,11,0)))</f>
        <v/>
      </c>
      <c r="N346" s="176" t="str">
        <f aca="false">IF((VLOOKUP($A346,'Detail Pipeline'!$AA:$AX,12,0))=0,"",(VLOOKUP($A346,'Detail Pipeline'!$AA:$AX,12,0)))</f>
        <v/>
      </c>
      <c r="O346" s="176" t="str">
        <f aca="false">IF((VLOOKUP($A346,'Detail Pipeline'!$AA:$AX,13,0))=0,"",(VLOOKUP($A346,'Detail Pipeline'!$AA:$AX,13,0)))</f>
        <v/>
      </c>
      <c r="P346" s="176" t="str">
        <f aca="false">IF((VLOOKUP($A346,'Detail Pipeline'!$AA:$AX,14,0))=0,"",(VLOOKUP($A346,'Detail Pipeline'!$AA:$AX,14,0)))</f>
        <v/>
      </c>
      <c r="Q346" s="176" t="str">
        <f aca="false">IF((VLOOKUP($A346,'Detail Pipeline'!$AA:$AX,15,0))=0,"",(VLOOKUP($A346,'Detail Pipeline'!$AA:$AX,15,0)))</f>
        <v/>
      </c>
      <c r="R346" s="176" t="str">
        <f aca="false">IF((VLOOKUP($A346,'Detail Pipeline'!$AA:$AX,16,0))=0,"",(VLOOKUP($A346,'Detail Pipeline'!$AA:$AX,16,0)))</f>
        <v/>
      </c>
      <c r="S346" s="176" t="str">
        <f aca="false">IF((VLOOKUP($A346,Contacts!$AA:$AX,5,0))=0,"",(VLOOKUP($A346,Contacts!$AA:$AX,5,0)))</f>
        <v/>
      </c>
      <c r="T346" s="176" t="str">
        <f aca="false">IF((VLOOKUP($A346,Contacts!$AA:$AX,6,0))=0,"",(VLOOKUP($A346,Contacts!$AA:$AX,6,0)))</f>
        <v/>
      </c>
      <c r="U346" s="176" t="str">
        <f aca="false">IF((VLOOKUP($A346,Contacts!$AA:$AX,7,0))=0,"",(VLOOKUP($A346,Contacts!$AA:$AX,7,0)))</f>
        <v/>
      </c>
      <c r="V346" s="176" t="str">
        <f aca="false">IF((VLOOKUP($A346,Contacts!$AA:$AX,8,0))=0,"",(VLOOKUP($A346,Contacts!$AA:$AX,8,0)))</f>
        <v/>
      </c>
      <c r="W346" s="176" t="str">
        <f aca="false">IF((VLOOKUP($A346,Contacts!$AA:$AX,9,0))=0,"",(VLOOKUP($A346,Contacts!$AA:$AX,9,0)))</f>
        <v/>
      </c>
      <c r="X346" s="176" t="str">
        <f aca="false">IF((VLOOKUP($A346,Contacts!$AA:$AX,10,0))=0,"",(VLOOKUP($A346,Contacts!$AA:$AX,10,0)))</f>
        <v/>
      </c>
      <c r="Y346" s="176" t="str">
        <f aca="false">IF((VLOOKUP($A346,Contacts!$AA:$AX,11,0))=0,"",(VLOOKUP($A346,Contacts!$AA:$AX,11,0)))</f>
        <v/>
      </c>
    </row>
    <row r="347" customFormat="false" ht="12.75" hidden="false" customHeight="false" outlineLevel="0" collapsed="false">
      <c r="A347" s="6" t="s">
        <v>1657</v>
      </c>
      <c r="B347" s="175" t="n">
        <f aca="false">'Detail Pipeline'!$AB$3</f>
        <v>37033.4099255787</v>
      </c>
      <c r="C347" s="175" t="str">
        <f aca="false">$C$332</f>
        <v>GLOBAL MARKETS</v>
      </c>
      <c r="D347" s="176" t="str">
        <f aca="false">IF((VLOOKUP($A347,'Detail Pipeline'!$AA:$AX,2,0))=0,"",(VLOOKUP($A347,'Detail Pipeline'!$AA:$AX,2,0)))</f>
        <v/>
      </c>
      <c r="E347" s="176" t="str">
        <f aca="false">IF((VLOOKUP($A347,'Detail Pipeline'!$AA:$AX,3,0))=0,"",(VLOOKUP($A347,'Detail Pipeline'!$AA:$AX,3,0)))</f>
        <v/>
      </c>
      <c r="F347" s="176" t="str">
        <f aca="false">IF((VLOOKUP($A347,'Detail Pipeline'!$AA:$AX,4,0))=0,"",(VLOOKUP($A347,'Detail Pipeline'!$AA:$AX,4,0)))</f>
        <v/>
      </c>
      <c r="G347" s="176" t="str">
        <f aca="false">IF((VLOOKUP($A347,'Detail Pipeline'!$AA:$AX,5,0))=0,"",(VLOOKUP($A347,'Detail Pipeline'!$AA:$AX,5,0)))</f>
        <v/>
      </c>
      <c r="H347" s="176" t="str">
        <f aca="false">IF((VLOOKUP($A347,'Detail Pipeline'!$AA:$AX,6,0))=0,"",(VLOOKUP($A347,'Detail Pipeline'!$AA:$AX,6,0)))</f>
        <v/>
      </c>
      <c r="I347" s="176" t="str">
        <f aca="false">IF((VLOOKUP($A347,'Detail Pipeline'!$AA:$AX,7,0))=0,"",(VLOOKUP($A347,'Detail Pipeline'!$AA:$AX,7,0)))</f>
        <v/>
      </c>
      <c r="J347" s="176" t="str">
        <f aca="false">IF((VLOOKUP($A347,'Detail Pipeline'!$AA:$AX,8,0))=0,"",(VLOOKUP($A347,'Detail Pipeline'!$AA:$AX,8,0)))</f>
        <v/>
      </c>
      <c r="K347" s="176" t="str">
        <f aca="false">IF((VLOOKUP($A347,'Detail Pipeline'!$AA:$AX,9,0))=0,"",(VLOOKUP($A347,'Detail Pipeline'!$AA:$AX,9,0)))</f>
        <v/>
      </c>
      <c r="L347" s="176" t="str">
        <f aca="false">IF((VLOOKUP($A347,'Detail Pipeline'!$AA:$AX,10,0))=0,"",(VLOOKUP($A347,'Detail Pipeline'!$AA:$AX,10,0)))</f>
        <v/>
      </c>
      <c r="M347" s="176" t="str">
        <f aca="false">IF((VLOOKUP($A347,'Detail Pipeline'!$AA:$AX,11,0))=0,"",(VLOOKUP($A347,'Detail Pipeline'!$AA:$AX,11,0)))</f>
        <v/>
      </c>
      <c r="N347" s="176" t="str">
        <f aca="false">IF((VLOOKUP($A347,'Detail Pipeline'!$AA:$AX,12,0))=0,"",(VLOOKUP($A347,'Detail Pipeline'!$AA:$AX,12,0)))</f>
        <v/>
      </c>
      <c r="O347" s="176" t="str">
        <f aca="false">IF((VLOOKUP($A347,'Detail Pipeline'!$AA:$AX,13,0))=0,"",(VLOOKUP($A347,'Detail Pipeline'!$AA:$AX,13,0)))</f>
        <v/>
      </c>
      <c r="P347" s="176" t="str">
        <f aca="false">IF((VLOOKUP($A347,'Detail Pipeline'!$AA:$AX,14,0))=0,"",(VLOOKUP($A347,'Detail Pipeline'!$AA:$AX,14,0)))</f>
        <v/>
      </c>
      <c r="Q347" s="176" t="str">
        <f aca="false">IF((VLOOKUP($A347,'Detail Pipeline'!$AA:$AX,15,0))=0,"",(VLOOKUP($A347,'Detail Pipeline'!$AA:$AX,15,0)))</f>
        <v/>
      </c>
      <c r="R347" s="176" t="str">
        <f aca="false">IF((VLOOKUP($A347,'Detail Pipeline'!$AA:$AX,16,0))=0,"",(VLOOKUP($A347,'Detail Pipeline'!$AA:$AX,16,0)))</f>
        <v/>
      </c>
      <c r="S347" s="176" t="str">
        <f aca="false">IF((VLOOKUP($A347,Contacts!$AA:$AX,5,0))=0,"",(VLOOKUP($A347,Contacts!$AA:$AX,5,0)))</f>
        <v/>
      </c>
      <c r="T347" s="176" t="str">
        <f aca="false">IF((VLOOKUP($A347,Contacts!$AA:$AX,6,0))=0,"",(VLOOKUP($A347,Contacts!$AA:$AX,6,0)))</f>
        <v/>
      </c>
      <c r="U347" s="176" t="str">
        <f aca="false">IF((VLOOKUP($A347,Contacts!$AA:$AX,7,0))=0,"",(VLOOKUP($A347,Contacts!$AA:$AX,7,0)))</f>
        <v/>
      </c>
      <c r="V347" s="176" t="str">
        <f aca="false">IF((VLOOKUP($A347,Contacts!$AA:$AX,8,0))=0,"",(VLOOKUP($A347,Contacts!$AA:$AX,8,0)))</f>
        <v/>
      </c>
      <c r="W347" s="176" t="str">
        <f aca="false">IF((VLOOKUP($A347,Contacts!$AA:$AX,9,0))=0,"",(VLOOKUP($A347,Contacts!$AA:$AX,9,0)))</f>
        <v/>
      </c>
      <c r="X347" s="176" t="str">
        <f aca="false">IF((VLOOKUP($A347,Contacts!$AA:$AX,10,0))=0,"",(VLOOKUP($A347,Contacts!$AA:$AX,10,0)))</f>
        <v/>
      </c>
      <c r="Y347" s="176" t="str">
        <f aca="false">IF((VLOOKUP($A347,Contacts!$AA:$AX,11,0))=0,"",(VLOOKUP($A347,Contacts!$AA:$AX,11,0)))</f>
        <v/>
      </c>
    </row>
    <row r="348" customFormat="false" ht="12.75" hidden="false" customHeight="false" outlineLevel="0" collapsed="false">
      <c r="A348" s="6" t="s">
        <v>1658</v>
      </c>
      <c r="B348" s="175" t="n">
        <f aca="false">'Detail Pipeline'!$AB$3</f>
        <v>37033.4099255787</v>
      </c>
      <c r="C348" s="175" t="str">
        <f aca="false">$C$332</f>
        <v>GLOBAL MARKETS</v>
      </c>
      <c r="D348" s="176" t="str">
        <f aca="false">IF((VLOOKUP($A348,'Detail Pipeline'!$AA:$AX,2,0))=0,"",(VLOOKUP($A348,'Detail Pipeline'!$AA:$AX,2,0)))</f>
        <v/>
      </c>
      <c r="E348" s="176" t="str">
        <f aca="false">IF((VLOOKUP($A348,'Detail Pipeline'!$AA:$AX,3,0))=0,"",(VLOOKUP($A348,'Detail Pipeline'!$AA:$AX,3,0)))</f>
        <v/>
      </c>
      <c r="F348" s="176" t="str">
        <f aca="false">IF((VLOOKUP($A348,'Detail Pipeline'!$AA:$AX,4,0))=0,"",(VLOOKUP($A348,'Detail Pipeline'!$AA:$AX,4,0)))</f>
        <v/>
      </c>
      <c r="G348" s="176" t="str">
        <f aca="false">IF((VLOOKUP($A348,'Detail Pipeline'!$AA:$AX,5,0))=0,"",(VLOOKUP($A348,'Detail Pipeline'!$AA:$AX,5,0)))</f>
        <v/>
      </c>
      <c r="H348" s="176" t="str">
        <f aca="false">IF((VLOOKUP($A348,'Detail Pipeline'!$AA:$AX,6,0))=0,"",(VLOOKUP($A348,'Detail Pipeline'!$AA:$AX,6,0)))</f>
        <v/>
      </c>
      <c r="I348" s="176" t="str">
        <f aca="false">IF((VLOOKUP($A348,'Detail Pipeline'!$AA:$AX,7,0))=0,"",(VLOOKUP($A348,'Detail Pipeline'!$AA:$AX,7,0)))</f>
        <v/>
      </c>
      <c r="J348" s="176" t="str">
        <f aca="false">IF((VLOOKUP($A348,'Detail Pipeline'!$AA:$AX,8,0))=0,"",(VLOOKUP($A348,'Detail Pipeline'!$AA:$AX,8,0)))</f>
        <v/>
      </c>
      <c r="K348" s="176" t="str">
        <f aca="false">IF((VLOOKUP($A348,'Detail Pipeline'!$AA:$AX,9,0))=0,"",(VLOOKUP($A348,'Detail Pipeline'!$AA:$AX,9,0)))</f>
        <v/>
      </c>
      <c r="L348" s="176" t="str">
        <f aca="false">IF((VLOOKUP($A348,'Detail Pipeline'!$AA:$AX,10,0))=0,"",(VLOOKUP($A348,'Detail Pipeline'!$AA:$AX,10,0)))</f>
        <v/>
      </c>
      <c r="M348" s="176" t="str">
        <f aca="false">IF((VLOOKUP($A348,'Detail Pipeline'!$AA:$AX,11,0))=0,"",(VLOOKUP($A348,'Detail Pipeline'!$AA:$AX,11,0)))</f>
        <v/>
      </c>
      <c r="N348" s="176" t="str">
        <f aca="false">IF((VLOOKUP($A348,'Detail Pipeline'!$AA:$AX,12,0))=0,"",(VLOOKUP($A348,'Detail Pipeline'!$AA:$AX,12,0)))</f>
        <v/>
      </c>
      <c r="O348" s="176" t="str">
        <f aca="false">IF((VLOOKUP($A348,'Detail Pipeline'!$AA:$AX,13,0))=0,"",(VLOOKUP($A348,'Detail Pipeline'!$AA:$AX,13,0)))</f>
        <v/>
      </c>
      <c r="P348" s="176" t="str">
        <f aca="false">IF((VLOOKUP($A348,'Detail Pipeline'!$AA:$AX,14,0))=0,"",(VLOOKUP($A348,'Detail Pipeline'!$AA:$AX,14,0)))</f>
        <v/>
      </c>
      <c r="Q348" s="176" t="str">
        <f aca="false">IF((VLOOKUP($A348,'Detail Pipeline'!$AA:$AX,15,0))=0,"",(VLOOKUP($A348,'Detail Pipeline'!$AA:$AX,15,0)))</f>
        <v/>
      </c>
      <c r="R348" s="176" t="str">
        <f aca="false">IF((VLOOKUP($A348,'Detail Pipeline'!$AA:$AX,16,0))=0,"",(VLOOKUP($A348,'Detail Pipeline'!$AA:$AX,16,0)))</f>
        <v/>
      </c>
      <c r="S348" s="176" t="str">
        <f aca="false">IF((VLOOKUP($A348,Contacts!$AA:$AX,5,0))=0,"",(VLOOKUP($A348,Contacts!$AA:$AX,5,0)))</f>
        <v/>
      </c>
      <c r="T348" s="176" t="str">
        <f aca="false">IF((VLOOKUP($A348,Contacts!$AA:$AX,6,0))=0,"",(VLOOKUP($A348,Contacts!$AA:$AX,6,0)))</f>
        <v/>
      </c>
      <c r="U348" s="176" t="str">
        <f aca="false">IF((VLOOKUP($A348,Contacts!$AA:$AX,7,0))=0,"",(VLOOKUP($A348,Contacts!$AA:$AX,7,0)))</f>
        <v/>
      </c>
      <c r="V348" s="176" t="str">
        <f aca="false">IF((VLOOKUP($A348,Contacts!$AA:$AX,8,0))=0,"",(VLOOKUP($A348,Contacts!$AA:$AX,8,0)))</f>
        <v/>
      </c>
      <c r="W348" s="176" t="str">
        <f aca="false">IF((VLOOKUP($A348,Contacts!$AA:$AX,9,0))=0,"",(VLOOKUP($A348,Contacts!$AA:$AX,9,0)))</f>
        <v/>
      </c>
      <c r="X348" s="176" t="str">
        <f aca="false">IF((VLOOKUP($A348,Contacts!$AA:$AX,10,0))=0,"",(VLOOKUP($A348,Contacts!$AA:$AX,10,0)))</f>
        <v/>
      </c>
      <c r="Y348" s="176" t="str">
        <f aca="false">IF((VLOOKUP($A348,Contacts!$AA:$AX,11,0))=0,"",(VLOOKUP($A348,Contacts!$AA:$AX,11,0)))</f>
        <v/>
      </c>
    </row>
    <row r="349" customFormat="false" ht="12.75" hidden="false" customHeight="false" outlineLevel="0" collapsed="false">
      <c r="A349" s="6" t="s">
        <v>1659</v>
      </c>
      <c r="B349" s="175" t="n">
        <f aca="false">'Detail Pipeline'!$AB$3</f>
        <v>37033.4099255787</v>
      </c>
      <c r="C349" s="175" t="str">
        <f aca="false">$C$332</f>
        <v>GLOBAL MARKETS</v>
      </c>
      <c r="D349" s="176" t="str">
        <f aca="false">IF((VLOOKUP($A349,'Detail Pipeline'!$AA:$AX,2,0))=0,"",(VLOOKUP($A349,'Detail Pipeline'!$AA:$AX,2,0)))</f>
        <v/>
      </c>
      <c r="E349" s="176" t="str">
        <f aca="false">IF((VLOOKUP($A349,'Detail Pipeline'!$AA:$AX,3,0))=0,"",(VLOOKUP($A349,'Detail Pipeline'!$AA:$AX,3,0)))</f>
        <v/>
      </c>
      <c r="F349" s="176" t="str">
        <f aca="false">IF((VLOOKUP($A349,'Detail Pipeline'!$AA:$AX,4,0))=0,"",(VLOOKUP($A349,'Detail Pipeline'!$AA:$AX,4,0)))</f>
        <v/>
      </c>
      <c r="G349" s="176" t="str">
        <f aca="false">IF((VLOOKUP($A349,'Detail Pipeline'!$AA:$AX,5,0))=0,"",(VLOOKUP($A349,'Detail Pipeline'!$AA:$AX,5,0)))</f>
        <v/>
      </c>
      <c r="H349" s="176" t="str">
        <f aca="false">IF((VLOOKUP($A349,'Detail Pipeline'!$AA:$AX,6,0))=0,"",(VLOOKUP($A349,'Detail Pipeline'!$AA:$AX,6,0)))</f>
        <v/>
      </c>
      <c r="I349" s="176" t="str">
        <f aca="false">IF((VLOOKUP($A349,'Detail Pipeline'!$AA:$AX,7,0))=0,"",(VLOOKUP($A349,'Detail Pipeline'!$AA:$AX,7,0)))</f>
        <v/>
      </c>
      <c r="J349" s="176" t="str">
        <f aca="false">IF((VLOOKUP($A349,'Detail Pipeline'!$AA:$AX,8,0))=0,"",(VLOOKUP($A349,'Detail Pipeline'!$AA:$AX,8,0)))</f>
        <v/>
      </c>
      <c r="K349" s="176" t="str">
        <f aca="false">IF((VLOOKUP($A349,'Detail Pipeline'!$AA:$AX,9,0))=0,"",(VLOOKUP($A349,'Detail Pipeline'!$AA:$AX,9,0)))</f>
        <v/>
      </c>
      <c r="L349" s="176" t="str">
        <f aca="false">IF((VLOOKUP($A349,'Detail Pipeline'!$AA:$AX,10,0))=0,"",(VLOOKUP($A349,'Detail Pipeline'!$AA:$AX,10,0)))</f>
        <v/>
      </c>
      <c r="M349" s="176" t="str">
        <f aca="false">IF((VLOOKUP($A349,'Detail Pipeline'!$AA:$AX,11,0))=0,"",(VLOOKUP($A349,'Detail Pipeline'!$AA:$AX,11,0)))</f>
        <v/>
      </c>
      <c r="N349" s="176" t="str">
        <f aca="false">IF((VLOOKUP($A349,'Detail Pipeline'!$AA:$AX,12,0))=0,"",(VLOOKUP($A349,'Detail Pipeline'!$AA:$AX,12,0)))</f>
        <v/>
      </c>
      <c r="O349" s="176" t="str">
        <f aca="false">IF((VLOOKUP($A349,'Detail Pipeline'!$AA:$AX,13,0))=0,"",(VLOOKUP($A349,'Detail Pipeline'!$AA:$AX,13,0)))</f>
        <v/>
      </c>
      <c r="P349" s="176" t="str">
        <f aca="false">IF((VLOOKUP($A349,'Detail Pipeline'!$AA:$AX,14,0))=0,"",(VLOOKUP($A349,'Detail Pipeline'!$AA:$AX,14,0)))</f>
        <v/>
      </c>
      <c r="Q349" s="176" t="str">
        <f aca="false">IF((VLOOKUP($A349,'Detail Pipeline'!$AA:$AX,15,0))=0,"",(VLOOKUP($A349,'Detail Pipeline'!$AA:$AX,15,0)))</f>
        <v/>
      </c>
      <c r="R349" s="176" t="str">
        <f aca="false">IF((VLOOKUP($A349,'Detail Pipeline'!$AA:$AX,16,0))=0,"",(VLOOKUP($A349,'Detail Pipeline'!$AA:$AX,16,0)))</f>
        <v/>
      </c>
      <c r="S349" s="176" t="str">
        <f aca="false">IF((VLOOKUP($A349,Contacts!$AA:$AX,5,0))=0,"",(VLOOKUP($A349,Contacts!$AA:$AX,5,0)))</f>
        <v/>
      </c>
      <c r="T349" s="176" t="str">
        <f aca="false">IF((VLOOKUP($A349,Contacts!$AA:$AX,6,0))=0,"",(VLOOKUP($A349,Contacts!$AA:$AX,6,0)))</f>
        <v/>
      </c>
      <c r="U349" s="176" t="str">
        <f aca="false">IF((VLOOKUP($A349,Contacts!$AA:$AX,7,0))=0,"",(VLOOKUP($A349,Contacts!$AA:$AX,7,0)))</f>
        <v/>
      </c>
      <c r="V349" s="176" t="str">
        <f aca="false">IF((VLOOKUP($A349,Contacts!$AA:$AX,8,0))=0,"",(VLOOKUP($A349,Contacts!$AA:$AX,8,0)))</f>
        <v/>
      </c>
      <c r="W349" s="176" t="str">
        <f aca="false">IF((VLOOKUP($A349,Contacts!$AA:$AX,9,0))=0,"",(VLOOKUP($A349,Contacts!$AA:$AX,9,0)))</f>
        <v/>
      </c>
      <c r="X349" s="176" t="str">
        <f aca="false">IF((VLOOKUP($A349,Contacts!$AA:$AX,10,0))=0,"",(VLOOKUP($A349,Contacts!$AA:$AX,10,0)))</f>
        <v/>
      </c>
      <c r="Y349" s="176" t="str">
        <f aca="false">IF((VLOOKUP($A349,Contacts!$AA:$AX,11,0))=0,"",(VLOOKUP($A349,Contacts!$AA:$AX,11,0)))</f>
        <v/>
      </c>
    </row>
    <row r="350" customFormat="false" ht="12.75" hidden="false" customHeight="false" outlineLevel="0" collapsed="false">
      <c r="A350" s="6" t="s">
        <v>1660</v>
      </c>
      <c r="B350" s="175" t="n">
        <f aca="false">'Detail Pipeline'!$AB$3</f>
        <v>37033.4099255787</v>
      </c>
      <c r="C350" s="175" t="str">
        <f aca="false">$C$332</f>
        <v>GLOBAL MARKETS</v>
      </c>
      <c r="D350" s="176" t="str">
        <f aca="false">IF((VLOOKUP($A350,'Detail Pipeline'!$AA:$AX,2,0))=0,"",(VLOOKUP($A350,'Detail Pipeline'!$AA:$AX,2,0)))</f>
        <v/>
      </c>
      <c r="E350" s="176" t="str">
        <f aca="false">IF((VLOOKUP($A350,'Detail Pipeline'!$AA:$AX,3,0))=0,"",(VLOOKUP($A350,'Detail Pipeline'!$AA:$AX,3,0)))</f>
        <v/>
      </c>
      <c r="F350" s="176" t="str">
        <f aca="false">IF((VLOOKUP($A350,'Detail Pipeline'!$AA:$AX,4,0))=0,"",(VLOOKUP($A350,'Detail Pipeline'!$AA:$AX,4,0)))</f>
        <v/>
      </c>
      <c r="G350" s="176" t="str">
        <f aca="false">IF((VLOOKUP($A350,'Detail Pipeline'!$AA:$AX,5,0))=0,"",(VLOOKUP($A350,'Detail Pipeline'!$AA:$AX,5,0)))</f>
        <v/>
      </c>
      <c r="H350" s="176" t="str">
        <f aca="false">IF((VLOOKUP($A350,'Detail Pipeline'!$AA:$AX,6,0))=0,"",(VLOOKUP($A350,'Detail Pipeline'!$AA:$AX,6,0)))</f>
        <v/>
      </c>
      <c r="I350" s="176" t="str">
        <f aca="false">IF((VLOOKUP($A350,'Detail Pipeline'!$AA:$AX,7,0))=0,"",(VLOOKUP($A350,'Detail Pipeline'!$AA:$AX,7,0)))</f>
        <v/>
      </c>
      <c r="J350" s="176" t="str">
        <f aca="false">IF((VLOOKUP($A350,'Detail Pipeline'!$AA:$AX,8,0))=0,"",(VLOOKUP($A350,'Detail Pipeline'!$AA:$AX,8,0)))</f>
        <v/>
      </c>
      <c r="K350" s="176" t="str">
        <f aca="false">IF((VLOOKUP($A350,'Detail Pipeline'!$AA:$AX,9,0))=0,"",(VLOOKUP($A350,'Detail Pipeline'!$AA:$AX,9,0)))</f>
        <v/>
      </c>
      <c r="L350" s="176" t="str">
        <f aca="false">IF((VLOOKUP($A350,'Detail Pipeline'!$AA:$AX,10,0))=0,"",(VLOOKUP($A350,'Detail Pipeline'!$AA:$AX,10,0)))</f>
        <v/>
      </c>
      <c r="M350" s="176" t="str">
        <f aca="false">IF((VLOOKUP($A350,'Detail Pipeline'!$AA:$AX,11,0))=0,"",(VLOOKUP($A350,'Detail Pipeline'!$AA:$AX,11,0)))</f>
        <v/>
      </c>
      <c r="N350" s="176" t="str">
        <f aca="false">IF((VLOOKUP($A350,'Detail Pipeline'!$AA:$AX,12,0))=0,"",(VLOOKUP($A350,'Detail Pipeline'!$AA:$AX,12,0)))</f>
        <v/>
      </c>
      <c r="O350" s="176" t="str">
        <f aca="false">IF((VLOOKUP($A350,'Detail Pipeline'!$AA:$AX,13,0))=0,"",(VLOOKUP($A350,'Detail Pipeline'!$AA:$AX,13,0)))</f>
        <v/>
      </c>
      <c r="P350" s="176" t="str">
        <f aca="false">IF((VLOOKUP($A350,'Detail Pipeline'!$AA:$AX,14,0))=0,"",(VLOOKUP($A350,'Detail Pipeline'!$AA:$AX,14,0)))</f>
        <v/>
      </c>
      <c r="Q350" s="176" t="str">
        <f aca="false">IF((VLOOKUP($A350,'Detail Pipeline'!$AA:$AX,15,0))=0,"",(VLOOKUP($A350,'Detail Pipeline'!$AA:$AX,15,0)))</f>
        <v/>
      </c>
      <c r="R350" s="176" t="str">
        <f aca="false">IF((VLOOKUP($A350,'Detail Pipeline'!$AA:$AX,16,0))=0,"",(VLOOKUP($A350,'Detail Pipeline'!$AA:$AX,16,0)))</f>
        <v/>
      </c>
      <c r="S350" s="176" t="str">
        <f aca="false">IF((VLOOKUP($A350,Contacts!$AA:$AX,5,0))=0,"",(VLOOKUP($A350,Contacts!$AA:$AX,5,0)))</f>
        <v/>
      </c>
      <c r="T350" s="176" t="str">
        <f aca="false">IF((VLOOKUP($A350,Contacts!$AA:$AX,6,0))=0,"",(VLOOKUP($A350,Contacts!$AA:$AX,6,0)))</f>
        <v/>
      </c>
      <c r="U350" s="176" t="str">
        <f aca="false">IF((VLOOKUP($A350,Contacts!$AA:$AX,7,0))=0,"",(VLOOKUP($A350,Contacts!$AA:$AX,7,0)))</f>
        <v/>
      </c>
      <c r="V350" s="176" t="str">
        <f aca="false">IF((VLOOKUP($A350,Contacts!$AA:$AX,8,0))=0,"",(VLOOKUP($A350,Contacts!$AA:$AX,8,0)))</f>
        <v/>
      </c>
      <c r="W350" s="176" t="str">
        <f aca="false">IF((VLOOKUP($A350,Contacts!$AA:$AX,9,0))=0,"",(VLOOKUP($A350,Contacts!$AA:$AX,9,0)))</f>
        <v/>
      </c>
      <c r="X350" s="176" t="str">
        <f aca="false">IF((VLOOKUP($A350,Contacts!$AA:$AX,10,0))=0,"",(VLOOKUP($A350,Contacts!$AA:$AX,10,0)))</f>
        <v/>
      </c>
      <c r="Y350" s="176" t="str">
        <f aca="false">IF((VLOOKUP($A350,Contacts!$AA:$AX,11,0))=0,"",(VLOOKUP($A350,Contacts!$AA:$AX,11,0)))</f>
        <v/>
      </c>
    </row>
    <row r="351" customFormat="false" ht="12.75" hidden="false" customHeight="false" outlineLevel="0" collapsed="false">
      <c r="A351" s="6" t="s">
        <v>1661</v>
      </c>
      <c r="B351" s="175" t="n">
        <f aca="false">'Detail Pipeline'!$AB$3</f>
        <v>37033.4099255787</v>
      </c>
      <c r="C351" s="175" t="str">
        <f aca="false">$C$332</f>
        <v>GLOBAL MARKETS</v>
      </c>
      <c r="D351" s="176" t="str">
        <f aca="false">IF((VLOOKUP($A351,'Detail Pipeline'!$AA:$AX,2,0))=0,"",(VLOOKUP($A351,'Detail Pipeline'!$AA:$AX,2,0)))</f>
        <v/>
      </c>
      <c r="E351" s="176" t="str">
        <f aca="false">IF((VLOOKUP($A351,'Detail Pipeline'!$AA:$AX,3,0))=0,"",(VLOOKUP($A351,'Detail Pipeline'!$AA:$AX,3,0)))</f>
        <v/>
      </c>
      <c r="F351" s="176" t="str">
        <f aca="false">IF((VLOOKUP($A351,'Detail Pipeline'!$AA:$AX,4,0))=0,"",(VLOOKUP($A351,'Detail Pipeline'!$AA:$AX,4,0)))</f>
        <v/>
      </c>
      <c r="G351" s="176" t="str">
        <f aca="false">IF((VLOOKUP($A351,'Detail Pipeline'!$AA:$AX,5,0))=0,"",(VLOOKUP($A351,'Detail Pipeline'!$AA:$AX,5,0)))</f>
        <v/>
      </c>
      <c r="H351" s="176" t="str">
        <f aca="false">IF((VLOOKUP($A351,'Detail Pipeline'!$AA:$AX,6,0))=0,"",(VLOOKUP($A351,'Detail Pipeline'!$AA:$AX,6,0)))</f>
        <v/>
      </c>
      <c r="I351" s="176" t="str">
        <f aca="false">IF((VLOOKUP($A351,'Detail Pipeline'!$AA:$AX,7,0))=0,"",(VLOOKUP($A351,'Detail Pipeline'!$AA:$AX,7,0)))</f>
        <v/>
      </c>
      <c r="J351" s="176" t="str">
        <f aca="false">IF((VLOOKUP($A351,'Detail Pipeline'!$AA:$AX,8,0))=0,"",(VLOOKUP($A351,'Detail Pipeline'!$AA:$AX,8,0)))</f>
        <v/>
      </c>
      <c r="K351" s="176" t="str">
        <f aca="false">IF((VLOOKUP($A351,'Detail Pipeline'!$AA:$AX,9,0))=0,"",(VLOOKUP($A351,'Detail Pipeline'!$AA:$AX,9,0)))</f>
        <v/>
      </c>
      <c r="L351" s="176" t="str">
        <f aca="false">IF((VLOOKUP($A351,'Detail Pipeline'!$AA:$AX,10,0))=0,"",(VLOOKUP($A351,'Detail Pipeline'!$AA:$AX,10,0)))</f>
        <v/>
      </c>
      <c r="M351" s="176" t="str">
        <f aca="false">IF((VLOOKUP($A351,'Detail Pipeline'!$AA:$AX,11,0))=0,"",(VLOOKUP($A351,'Detail Pipeline'!$AA:$AX,11,0)))</f>
        <v/>
      </c>
      <c r="N351" s="176" t="str">
        <f aca="false">IF((VLOOKUP($A351,'Detail Pipeline'!$AA:$AX,12,0))=0,"",(VLOOKUP($A351,'Detail Pipeline'!$AA:$AX,12,0)))</f>
        <v/>
      </c>
      <c r="O351" s="176" t="str">
        <f aca="false">IF((VLOOKUP($A351,'Detail Pipeline'!$AA:$AX,13,0))=0,"",(VLOOKUP($A351,'Detail Pipeline'!$AA:$AX,13,0)))</f>
        <v/>
      </c>
      <c r="P351" s="176" t="str">
        <f aca="false">IF((VLOOKUP($A351,'Detail Pipeline'!$AA:$AX,14,0))=0,"",(VLOOKUP($A351,'Detail Pipeline'!$AA:$AX,14,0)))</f>
        <v/>
      </c>
      <c r="Q351" s="176" t="str">
        <f aca="false">IF((VLOOKUP($A351,'Detail Pipeline'!$AA:$AX,15,0))=0,"",(VLOOKUP($A351,'Detail Pipeline'!$AA:$AX,15,0)))</f>
        <v/>
      </c>
      <c r="R351" s="176" t="str">
        <f aca="false">IF((VLOOKUP($A351,'Detail Pipeline'!$AA:$AX,16,0))=0,"",(VLOOKUP($A351,'Detail Pipeline'!$AA:$AX,16,0)))</f>
        <v/>
      </c>
      <c r="S351" s="176" t="str">
        <f aca="false">IF((VLOOKUP($A351,Contacts!$AA:$AX,5,0))=0,"",(VLOOKUP($A351,Contacts!$AA:$AX,5,0)))</f>
        <v/>
      </c>
      <c r="T351" s="176" t="str">
        <f aca="false">IF((VLOOKUP($A351,Contacts!$AA:$AX,6,0))=0,"",(VLOOKUP($A351,Contacts!$AA:$AX,6,0)))</f>
        <v/>
      </c>
      <c r="U351" s="176" t="str">
        <f aca="false">IF((VLOOKUP($A351,Contacts!$AA:$AX,7,0))=0,"",(VLOOKUP($A351,Contacts!$AA:$AX,7,0)))</f>
        <v/>
      </c>
      <c r="V351" s="176" t="str">
        <f aca="false">IF((VLOOKUP($A351,Contacts!$AA:$AX,8,0))=0,"",(VLOOKUP($A351,Contacts!$AA:$AX,8,0)))</f>
        <v/>
      </c>
      <c r="W351" s="176" t="str">
        <f aca="false">IF((VLOOKUP($A351,Contacts!$AA:$AX,9,0))=0,"",(VLOOKUP($A351,Contacts!$AA:$AX,9,0)))</f>
        <v/>
      </c>
      <c r="X351" s="176" t="str">
        <f aca="false">IF((VLOOKUP($A351,Contacts!$AA:$AX,10,0))=0,"",(VLOOKUP($A351,Contacts!$AA:$AX,10,0)))</f>
        <v/>
      </c>
      <c r="Y351" s="176" t="str">
        <f aca="false">IF((VLOOKUP($A351,Contacts!$AA:$AX,11,0))=0,"",(VLOOKUP($A351,Contacts!$AA:$AX,11,0)))</f>
        <v/>
      </c>
    </row>
    <row r="352" customFormat="false" ht="12.75" hidden="false" customHeight="false" outlineLevel="0" collapsed="false">
      <c r="A352" s="6" t="s">
        <v>1662</v>
      </c>
      <c r="B352" s="175" t="n">
        <f aca="false">'Detail Pipeline'!$AB$3</f>
        <v>37033.4099255787</v>
      </c>
      <c r="C352" s="175" t="str">
        <f aca="false">$C$332</f>
        <v>GLOBAL MARKETS</v>
      </c>
      <c r="D352" s="176" t="str">
        <f aca="false">IF((VLOOKUP($A352,'Detail Pipeline'!$AA:$AX,2,0))=0,"",(VLOOKUP($A352,'Detail Pipeline'!$AA:$AX,2,0)))</f>
        <v/>
      </c>
      <c r="E352" s="176" t="str">
        <f aca="false">IF((VLOOKUP($A352,'Detail Pipeline'!$AA:$AX,3,0))=0,"",(VLOOKUP($A352,'Detail Pipeline'!$AA:$AX,3,0)))</f>
        <v/>
      </c>
      <c r="F352" s="176" t="str">
        <f aca="false">IF((VLOOKUP($A352,'Detail Pipeline'!$AA:$AX,4,0))=0,"",(VLOOKUP($A352,'Detail Pipeline'!$AA:$AX,4,0)))</f>
        <v/>
      </c>
      <c r="G352" s="176" t="str">
        <f aca="false">IF((VLOOKUP($A352,'Detail Pipeline'!$AA:$AX,5,0))=0,"",(VLOOKUP($A352,'Detail Pipeline'!$AA:$AX,5,0)))</f>
        <v/>
      </c>
      <c r="H352" s="176" t="str">
        <f aca="false">IF((VLOOKUP($A352,'Detail Pipeline'!$AA:$AX,6,0))=0,"",(VLOOKUP($A352,'Detail Pipeline'!$AA:$AX,6,0)))</f>
        <v/>
      </c>
      <c r="I352" s="176" t="str">
        <f aca="false">IF((VLOOKUP($A352,'Detail Pipeline'!$AA:$AX,7,0))=0,"",(VLOOKUP($A352,'Detail Pipeline'!$AA:$AX,7,0)))</f>
        <v/>
      </c>
      <c r="J352" s="176" t="str">
        <f aca="false">IF((VLOOKUP($A352,'Detail Pipeline'!$AA:$AX,8,0))=0,"",(VLOOKUP($A352,'Detail Pipeline'!$AA:$AX,8,0)))</f>
        <v/>
      </c>
      <c r="K352" s="176" t="str">
        <f aca="false">IF((VLOOKUP($A352,'Detail Pipeline'!$AA:$AX,9,0))=0,"",(VLOOKUP($A352,'Detail Pipeline'!$AA:$AX,9,0)))</f>
        <v/>
      </c>
      <c r="L352" s="176" t="str">
        <f aca="false">IF((VLOOKUP($A352,'Detail Pipeline'!$AA:$AX,10,0))=0,"",(VLOOKUP($A352,'Detail Pipeline'!$AA:$AX,10,0)))</f>
        <v/>
      </c>
      <c r="M352" s="176" t="str">
        <f aca="false">IF((VLOOKUP($A352,'Detail Pipeline'!$AA:$AX,11,0))=0,"",(VLOOKUP($A352,'Detail Pipeline'!$AA:$AX,11,0)))</f>
        <v/>
      </c>
      <c r="N352" s="176" t="str">
        <f aca="false">IF((VLOOKUP($A352,'Detail Pipeline'!$AA:$AX,12,0))=0,"",(VLOOKUP($A352,'Detail Pipeline'!$AA:$AX,12,0)))</f>
        <v/>
      </c>
      <c r="O352" s="176" t="str">
        <f aca="false">IF((VLOOKUP($A352,'Detail Pipeline'!$AA:$AX,13,0))=0,"",(VLOOKUP($A352,'Detail Pipeline'!$AA:$AX,13,0)))</f>
        <v/>
      </c>
      <c r="P352" s="176" t="str">
        <f aca="false">IF((VLOOKUP($A352,'Detail Pipeline'!$AA:$AX,14,0))=0,"",(VLOOKUP($A352,'Detail Pipeline'!$AA:$AX,14,0)))</f>
        <v/>
      </c>
      <c r="Q352" s="176" t="str">
        <f aca="false">IF((VLOOKUP($A352,'Detail Pipeline'!$AA:$AX,15,0))=0,"",(VLOOKUP($A352,'Detail Pipeline'!$AA:$AX,15,0)))</f>
        <v/>
      </c>
      <c r="R352" s="176" t="str">
        <f aca="false">IF((VLOOKUP($A352,'Detail Pipeline'!$AA:$AX,16,0))=0,"",(VLOOKUP($A352,'Detail Pipeline'!$AA:$AX,16,0)))</f>
        <v/>
      </c>
      <c r="S352" s="176" t="str">
        <f aca="false">IF((VLOOKUP($A352,Contacts!$AA:$AX,5,0))=0,"",(VLOOKUP($A352,Contacts!$AA:$AX,5,0)))</f>
        <v/>
      </c>
      <c r="T352" s="176" t="str">
        <f aca="false">IF((VLOOKUP($A352,Contacts!$AA:$AX,6,0))=0,"",(VLOOKUP($A352,Contacts!$AA:$AX,6,0)))</f>
        <v/>
      </c>
      <c r="U352" s="176" t="str">
        <f aca="false">IF((VLOOKUP($A352,Contacts!$AA:$AX,7,0))=0,"",(VLOOKUP($A352,Contacts!$AA:$AX,7,0)))</f>
        <v/>
      </c>
      <c r="V352" s="176" t="str">
        <f aca="false">IF((VLOOKUP($A352,Contacts!$AA:$AX,8,0))=0,"",(VLOOKUP($A352,Contacts!$AA:$AX,8,0)))</f>
        <v/>
      </c>
      <c r="W352" s="176" t="str">
        <f aca="false">IF((VLOOKUP($A352,Contacts!$AA:$AX,9,0))=0,"",(VLOOKUP($A352,Contacts!$AA:$AX,9,0)))</f>
        <v/>
      </c>
      <c r="X352" s="176" t="str">
        <f aca="false">IF((VLOOKUP($A352,Contacts!$AA:$AX,10,0))=0,"",(VLOOKUP($A352,Contacts!$AA:$AX,10,0)))</f>
        <v/>
      </c>
      <c r="Y352" s="176" t="str">
        <f aca="false">IF((VLOOKUP($A352,Contacts!$AA:$AX,11,0))=0,"",(VLOOKUP($A352,Contacts!$AA:$AX,11,0)))</f>
        <v/>
      </c>
    </row>
    <row r="353" customFormat="false" ht="12.75" hidden="false" customHeight="false" outlineLevel="0" collapsed="false">
      <c r="A353" s="6" t="s">
        <v>1663</v>
      </c>
      <c r="B353" s="175" t="n">
        <f aca="false">'Detail Pipeline'!$AB$3</f>
        <v>37033.4099255787</v>
      </c>
      <c r="C353" s="175" t="str">
        <f aca="false">$C$332</f>
        <v>GLOBAL MARKETS</v>
      </c>
      <c r="D353" s="176" t="str">
        <f aca="false">IF((VLOOKUP($A353,'Detail Pipeline'!$AA:$AX,2,0))=0,"",(VLOOKUP($A353,'Detail Pipeline'!$AA:$AX,2,0)))</f>
        <v/>
      </c>
      <c r="E353" s="176" t="str">
        <f aca="false">IF((VLOOKUP($A353,'Detail Pipeline'!$AA:$AX,3,0))=0,"",(VLOOKUP($A353,'Detail Pipeline'!$AA:$AX,3,0)))</f>
        <v/>
      </c>
      <c r="F353" s="176" t="str">
        <f aca="false">IF((VLOOKUP($A353,'Detail Pipeline'!$AA:$AX,4,0))=0,"",(VLOOKUP($A353,'Detail Pipeline'!$AA:$AX,4,0)))</f>
        <v/>
      </c>
      <c r="G353" s="176" t="str">
        <f aca="false">IF((VLOOKUP($A353,'Detail Pipeline'!$AA:$AX,5,0))=0,"",(VLOOKUP($A353,'Detail Pipeline'!$AA:$AX,5,0)))</f>
        <v/>
      </c>
      <c r="H353" s="176" t="str">
        <f aca="false">IF((VLOOKUP($A353,'Detail Pipeline'!$AA:$AX,6,0))=0,"",(VLOOKUP($A353,'Detail Pipeline'!$AA:$AX,6,0)))</f>
        <v/>
      </c>
      <c r="I353" s="176" t="str">
        <f aca="false">IF((VLOOKUP($A353,'Detail Pipeline'!$AA:$AX,7,0))=0,"",(VLOOKUP($A353,'Detail Pipeline'!$AA:$AX,7,0)))</f>
        <v/>
      </c>
      <c r="J353" s="176" t="str">
        <f aca="false">IF((VLOOKUP($A353,'Detail Pipeline'!$AA:$AX,8,0))=0,"",(VLOOKUP($A353,'Detail Pipeline'!$AA:$AX,8,0)))</f>
        <v/>
      </c>
      <c r="K353" s="176" t="str">
        <f aca="false">IF((VLOOKUP($A353,'Detail Pipeline'!$AA:$AX,9,0))=0,"",(VLOOKUP($A353,'Detail Pipeline'!$AA:$AX,9,0)))</f>
        <v/>
      </c>
      <c r="L353" s="176" t="str">
        <f aca="false">IF((VLOOKUP($A353,'Detail Pipeline'!$AA:$AX,10,0))=0,"",(VLOOKUP($A353,'Detail Pipeline'!$AA:$AX,10,0)))</f>
        <v/>
      </c>
      <c r="M353" s="176" t="str">
        <f aca="false">IF((VLOOKUP($A353,'Detail Pipeline'!$AA:$AX,11,0))=0,"",(VLOOKUP($A353,'Detail Pipeline'!$AA:$AX,11,0)))</f>
        <v/>
      </c>
      <c r="N353" s="176" t="str">
        <f aca="false">IF((VLOOKUP($A353,'Detail Pipeline'!$AA:$AX,12,0))=0,"",(VLOOKUP($A353,'Detail Pipeline'!$AA:$AX,12,0)))</f>
        <v/>
      </c>
      <c r="O353" s="176" t="str">
        <f aca="false">IF((VLOOKUP($A353,'Detail Pipeline'!$AA:$AX,13,0))=0,"",(VLOOKUP($A353,'Detail Pipeline'!$AA:$AX,13,0)))</f>
        <v/>
      </c>
      <c r="P353" s="176" t="str">
        <f aca="false">IF((VLOOKUP($A353,'Detail Pipeline'!$AA:$AX,14,0))=0,"",(VLOOKUP($A353,'Detail Pipeline'!$AA:$AX,14,0)))</f>
        <v/>
      </c>
      <c r="Q353" s="176" t="str">
        <f aca="false">IF((VLOOKUP($A353,'Detail Pipeline'!$AA:$AX,15,0))=0,"",(VLOOKUP($A353,'Detail Pipeline'!$AA:$AX,15,0)))</f>
        <v/>
      </c>
      <c r="R353" s="176" t="str">
        <f aca="false">IF((VLOOKUP($A353,'Detail Pipeline'!$AA:$AX,16,0))=0,"",(VLOOKUP($A353,'Detail Pipeline'!$AA:$AX,16,0)))</f>
        <v/>
      </c>
      <c r="S353" s="176" t="str">
        <f aca="false">IF((VLOOKUP($A353,Contacts!$AA:$AX,5,0))=0,"",(VLOOKUP($A353,Contacts!$AA:$AX,5,0)))</f>
        <v/>
      </c>
      <c r="T353" s="176" t="str">
        <f aca="false">IF((VLOOKUP($A353,Contacts!$AA:$AX,6,0))=0,"",(VLOOKUP($A353,Contacts!$AA:$AX,6,0)))</f>
        <v/>
      </c>
      <c r="U353" s="176" t="str">
        <f aca="false">IF((VLOOKUP($A353,Contacts!$AA:$AX,7,0))=0,"",(VLOOKUP($A353,Contacts!$AA:$AX,7,0)))</f>
        <v/>
      </c>
      <c r="V353" s="176" t="str">
        <f aca="false">IF((VLOOKUP($A353,Contacts!$AA:$AX,8,0))=0,"",(VLOOKUP($A353,Contacts!$AA:$AX,8,0)))</f>
        <v/>
      </c>
      <c r="W353" s="176" t="str">
        <f aca="false">IF((VLOOKUP($A353,Contacts!$AA:$AX,9,0))=0,"",(VLOOKUP($A353,Contacts!$AA:$AX,9,0)))</f>
        <v/>
      </c>
      <c r="X353" s="176" t="str">
        <f aca="false">IF((VLOOKUP($A353,Contacts!$AA:$AX,10,0))=0,"",(VLOOKUP($A353,Contacts!$AA:$AX,10,0)))</f>
        <v/>
      </c>
      <c r="Y353" s="176" t="str">
        <f aca="false">IF((VLOOKUP($A353,Contacts!$AA:$AX,11,0))=0,"",(VLOOKUP($A353,Contacts!$AA:$AX,11,0)))</f>
        <v/>
      </c>
    </row>
    <row r="354" customFormat="false" ht="12.75" hidden="false" customHeight="false" outlineLevel="0" collapsed="false">
      <c r="A354" s="6" t="s">
        <v>1665</v>
      </c>
      <c r="B354" s="179" t="n">
        <f aca="false">'Detail Pipeline'!$AB$3</f>
        <v>37033.4099255787</v>
      </c>
      <c r="C354" s="180" t="str">
        <f aca="false">IF((VLOOKUP($A354,'Detail Pipeline'!$AA:$AX,2,0))=0,"",(VLOOKUP($A354,'Detail Pipeline'!$AA:$AX,2,0)))</f>
        <v>INDUSTRIAL MARKETS</v>
      </c>
      <c r="D354" s="6"/>
      <c r="E354" s="176" t="str">
        <f aca="false">IF((VLOOKUP($A354,'Detail Pipeline'!$AA:$AX,3,0))=0,"",(VLOOKUP($A354,'Detail Pipeline'!$AA:$AX,3,0)))</f>
        <v/>
      </c>
      <c r="F354" s="176" t="str">
        <f aca="false">IF((VLOOKUP($A354,'Detail Pipeline'!$AA:$AX,4,0))=0,"",(VLOOKUP($A354,'Detail Pipeline'!$AA:$AX,4,0)))</f>
        <v/>
      </c>
      <c r="G354" s="176" t="str">
        <f aca="false">IF((VLOOKUP($A354,'Detail Pipeline'!$AA:$AX,5,0))=0,"",(VLOOKUP($A354,'Detail Pipeline'!$AA:$AX,5,0)))</f>
        <v/>
      </c>
      <c r="H354" s="176" t="str">
        <f aca="false">IF((VLOOKUP($A354,'Detail Pipeline'!$AA:$AX,6,0))=0,"",(VLOOKUP($A354,'Detail Pipeline'!$AA:$AX,6,0)))</f>
        <v/>
      </c>
      <c r="I354" s="176" t="str">
        <f aca="false">IF((VLOOKUP($A354,'Detail Pipeline'!$AA:$AX,7,0))=0,"",(VLOOKUP($A354,'Detail Pipeline'!$AA:$AX,7,0)))</f>
        <v/>
      </c>
      <c r="J354" s="176" t="str">
        <f aca="false">IF((VLOOKUP($A354,'Detail Pipeline'!$AA:$AX,8,0))=0,"",(VLOOKUP($A354,'Detail Pipeline'!$AA:$AX,8,0)))</f>
        <v/>
      </c>
      <c r="K354" s="176" t="str">
        <f aca="false">IF((VLOOKUP($A354,'Detail Pipeline'!$AA:$AX,9,0))=0,"",(VLOOKUP($A354,'Detail Pipeline'!$AA:$AX,9,0)))</f>
        <v/>
      </c>
      <c r="L354" s="176" t="str">
        <f aca="false">IF((VLOOKUP($A354,'Detail Pipeline'!$AA:$AX,10,0))=0,"",(VLOOKUP($A354,'Detail Pipeline'!$AA:$AX,10,0)))</f>
        <v/>
      </c>
      <c r="M354" s="176" t="str">
        <f aca="false">IF((VLOOKUP($A354,'Detail Pipeline'!$AA:$AX,11,0))=0,"",(VLOOKUP($A354,'Detail Pipeline'!$AA:$AX,11,0)))</f>
        <v/>
      </c>
      <c r="N354" s="176" t="str">
        <f aca="false">IF((VLOOKUP($A354,'Detail Pipeline'!$AA:$AX,12,0))=0,"",(VLOOKUP($A354,'Detail Pipeline'!$AA:$AX,12,0)))</f>
        <v/>
      </c>
      <c r="O354" s="176" t="str">
        <f aca="false">IF((VLOOKUP($A354,'Detail Pipeline'!$AA:$AX,13,0))=0,"",(VLOOKUP($A354,'Detail Pipeline'!$AA:$AX,13,0)))</f>
        <v/>
      </c>
      <c r="P354" s="176" t="str">
        <f aca="false">IF((VLOOKUP($A354,'Detail Pipeline'!$AA:$AX,14,0))=0,"",(VLOOKUP($A354,'Detail Pipeline'!$AA:$AX,14,0)))</f>
        <v/>
      </c>
      <c r="Q354" s="176" t="str">
        <f aca="false">IF((VLOOKUP($A354,'Detail Pipeline'!$AA:$AX,15,0))=0,"",(VLOOKUP($A354,'Detail Pipeline'!$AA:$AX,15,0)))</f>
        <v/>
      </c>
      <c r="R354" s="176" t="str">
        <f aca="false">IF((VLOOKUP($A354,'Detail Pipeline'!$AA:$AX,16,0))=0,"",(VLOOKUP($A354,'Detail Pipeline'!$AA:$AX,16,0)))</f>
        <v/>
      </c>
      <c r="S354" s="176" t="str">
        <f aca="false">IF((VLOOKUP($A354,Contacts!$AA:$AX,5,0))=0,"",(VLOOKUP($A354,Contacts!$AA:$AX,5,0)))</f>
        <v/>
      </c>
      <c r="T354" s="176" t="str">
        <f aca="false">IF((VLOOKUP($A354,Contacts!$AA:$AX,6,0))=0,"",(VLOOKUP($A354,Contacts!$AA:$AX,6,0)))</f>
        <v/>
      </c>
      <c r="U354" s="176" t="str">
        <f aca="false">IF((VLOOKUP($A354,Contacts!$AA:$AX,7,0))=0,"",(VLOOKUP($A354,Contacts!$AA:$AX,7,0)))</f>
        <v/>
      </c>
      <c r="V354" s="176" t="str">
        <f aca="false">IF((VLOOKUP($A354,Contacts!$AA:$AX,8,0))=0,"",(VLOOKUP($A354,Contacts!$AA:$AX,8,0)))</f>
        <v/>
      </c>
      <c r="W354" s="176" t="str">
        <f aca="false">IF((VLOOKUP($A354,Contacts!$AA:$AX,9,0))=0,"",(VLOOKUP($A354,Contacts!$AA:$AX,9,0)))</f>
        <v/>
      </c>
      <c r="X354" s="176" t="str">
        <f aca="false">IF((VLOOKUP($A354,Contacts!$AA:$AX,10,0))=0,"",(VLOOKUP($A354,Contacts!$AA:$AX,10,0)))</f>
        <v/>
      </c>
      <c r="Y354" s="176" t="str">
        <f aca="false">IF((VLOOKUP($A354,Contacts!$AA:$AX,11,0))=0,"",(VLOOKUP($A354,Contacts!$AA:$AX,11,0)))</f>
        <v/>
      </c>
    </row>
    <row r="355" customFormat="false" ht="12.75" hidden="false" customHeight="false" outlineLevel="0" collapsed="false">
      <c r="A355" s="6" t="s">
        <v>1708</v>
      </c>
      <c r="B355" s="175" t="n">
        <f aca="false">'Detail Pipeline'!$AB$3</f>
        <v>37033.4099255787</v>
      </c>
      <c r="C355" s="175" t="str">
        <f aca="false">$C$354</f>
        <v>INDUSTRIAL MARKETS</v>
      </c>
      <c r="D355" s="176" t="str">
        <f aca="false">IF((VLOOKUP($A355,'Detail Pipeline'!$AA:$AX,2,0))=0,"",(VLOOKUP($A355,'Detail Pipeline'!$AA:$AX,2,0)))</f>
        <v/>
      </c>
      <c r="E355" s="176" t="str">
        <f aca="false">IF((VLOOKUP($A355,'Detail Pipeline'!$AA:$AX,3,0))=0,"",(VLOOKUP($A355,'Detail Pipeline'!$AA:$AX,3,0)))</f>
        <v/>
      </c>
      <c r="F355" s="176" t="str">
        <f aca="false">IF((VLOOKUP($A355,'Detail Pipeline'!$AA:$AX,4,0))=0,"",(VLOOKUP($A355,'Detail Pipeline'!$AA:$AX,4,0)))</f>
        <v/>
      </c>
      <c r="G355" s="176" t="str">
        <f aca="false">IF((VLOOKUP($A355,'Detail Pipeline'!$AA:$AX,5,0))=0,"",(VLOOKUP($A355,'Detail Pipeline'!$AA:$AX,5,0)))</f>
        <v/>
      </c>
      <c r="H355" s="176" t="str">
        <f aca="false">IF((VLOOKUP($A355,'Detail Pipeline'!$AA:$AX,6,0))=0,"",(VLOOKUP($A355,'Detail Pipeline'!$AA:$AX,6,0)))</f>
        <v/>
      </c>
      <c r="I355" s="176" t="str">
        <f aca="false">IF((VLOOKUP($A355,'Detail Pipeline'!$AA:$AX,7,0))=0,"",(VLOOKUP($A355,'Detail Pipeline'!$AA:$AX,7,0)))</f>
        <v/>
      </c>
      <c r="J355" s="176" t="str">
        <f aca="false">IF((VLOOKUP($A355,'Detail Pipeline'!$AA:$AX,8,0))=0,"",(VLOOKUP($A355,'Detail Pipeline'!$AA:$AX,8,0)))</f>
        <v/>
      </c>
      <c r="K355" s="176" t="str">
        <f aca="false">IF((VLOOKUP($A355,'Detail Pipeline'!$AA:$AX,9,0))=0,"",(VLOOKUP($A355,'Detail Pipeline'!$AA:$AX,9,0)))</f>
        <v/>
      </c>
      <c r="L355" s="176" t="str">
        <f aca="false">IF((VLOOKUP($A355,'Detail Pipeline'!$AA:$AX,10,0))=0,"",(VLOOKUP($A355,'Detail Pipeline'!$AA:$AX,10,0)))</f>
        <v/>
      </c>
      <c r="M355" s="176" t="str">
        <f aca="false">IF((VLOOKUP($A355,'Detail Pipeline'!$AA:$AX,11,0))=0,"",(VLOOKUP($A355,'Detail Pipeline'!$AA:$AX,11,0)))</f>
        <v/>
      </c>
      <c r="N355" s="176" t="str">
        <f aca="false">IF((VLOOKUP($A355,'Detail Pipeline'!$AA:$AX,12,0))=0,"",(VLOOKUP($A355,'Detail Pipeline'!$AA:$AX,12,0)))</f>
        <v/>
      </c>
      <c r="O355" s="176" t="str">
        <f aca="false">IF((VLOOKUP($A355,'Detail Pipeline'!$AA:$AX,13,0))=0,"",(VLOOKUP($A355,'Detail Pipeline'!$AA:$AX,13,0)))</f>
        <v/>
      </c>
      <c r="P355" s="176" t="str">
        <f aca="false">IF((VLOOKUP($A355,'Detail Pipeline'!$AA:$AX,14,0))=0,"",(VLOOKUP($A355,'Detail Pipeline'!$AA:$AX,14,0)))</f>
        <v/>
      </c>
      <c r="Q355" s="176" t="str">
        <f aca="false">IF((VLOOKUP($A355,'Detail Pipeline'!$AA:$AX,15,0))=0,"",(VLOOKUP($A355,'Detail Pipeline'!$AA:$AX,15,0)))</f>
        <v/>
      </c>
      <c r="R355" s="176" t="str">
        <f aca="false">IF((VLOOKUP($A355,'Detail Pipeline'!$AA:$AX,16,0))=0,"",(VLOOKUP($A355,'Detail Pipeline'!$AA:$AX,16,0)))</f>
        <v/>
      </c>
      <c r="S355" s="176" t="str">
        <f aca="false">IF((VLOOKUP($A355,Contacts!$AA:$AX,5,0))=0,"",(VLOOKUP($A355,Contacts!$AA:$AX,5,0)))</f>
        <v/>
      </c>
      <c r="T355" s="176" t="str">
        <f aca="false">IF((VLOOKUP($A355,Contacts!$AA:$AX,6,0))=0,"",(VLOOKUP($A355,Contacts!$AA:$AX,6,0)))</f>
        <v/>
      </c>
      <c r="U355" s="176" t="str">
        <f aca="false">IF((VLOOKUP($A355,Contacts!$AA:$AX,7,0))=0,"",(VLOOKUP($A355,Contacts!$AA:$AX,7,0)))</f>
        <v/>
      </c>
      <c r="V355" s="176" t="str">
        <f aca="false">IF((VLOOKUP($A355,Contacts!$AA:$AX,8,0))=0,"",(VLOOKUP($A355,Contacts!$AA:$AX,8,0)))</f>
        <v/>
      </c>
      <c r="W355" s="176" t="str">
        <f aca="false">IF((VLOOKUP($A355,Contacts!$AA:$AX,9,0))=0,"",(VLOOKUP($A355,Contacts!$AA:$AX,9,0)))</f>
        <v/>
      </c>
      <c r="X355" s="176" t="str">
        <f aca="false">IF((VLOOKUP($A355,Contacts!$AA:$AX,10,0))=0,"",(VLOOKUP($A355,Contacts!$AA:$AX,10,0)))</f>
        <v/>
      </c>
      <c r="Y355" s="176" t="str">
        <f aca="false">IF((VLOOKUP($A355,Contacts!$AA:$AX,11,0))=0,"",(VLOOKUP($A355,Contacts!$AA:$AX,11,0)))</f>
        <v/>
      </c>
    </row>
    <row r="356" customFormat="false" ht="12.75" hidden="false" customHeight="false" outlineLevel="0" collapsed="false">
      <c r="A356" s="6" t="s">
        <v>1709</v>
      </c>
      <c r="B356" s="175" t="n">
        <f aca="false">'Detail Pipeline'!$AB$3</f>
        <v>37033.4099255787</v>
      </c>
      <c r="C356" s="175" t="str">
        <f aca="false">$C$354</f>
        <v>INDUSTRIAL MARKETS</v>
      </c>
      <c r="D356" s="176" t="str">
        <f aca="false">IF((VLOOKUP($A356,'Detail Pipeline'!$AA:$AX,2,0))=0,"",(VLOOKUP($A356,'Detail Pipeline'!$AA:$AX,2,0)))</f>
        <v/>
      </c>
      <c r="E356" s="176" t="str">
        <f aca="false">IF((VLOOKUP($A356,'Detail Pipeline'!$AA:$AX,3,0))=0,"",(VLOOKUP($A356,'Detail Pipeline'!$AA:$AX,3,0)))</f>
        <v/>
      </c>
      <c r="F356" s="176" t="str">
        <f aca="false">IF((VLOOKUP($A356,'Detail Pipeline'!$AA:$AX,4,0))=0,"",(VLOOKUP($A356,'Detail Pipeline'!$AA:$AX,4,0)))</f>
        <v/>
      </c>
      <c r="G356" s="176" t="str">
        <f aca="false">IF((VLOOKUP($A356,'Detail Pipeline'!$AA:$AX,5,0))=0,"",(VLOOKUP($A356,'Detail Pipeline'!$AA:$AX,5,0)))</f>
        <v/>
      </c>
      <c r="H356" s="176" t="str">
        <f aca="false">IF((VLOOKUP($A356,'Detail Pipeline'!$AA:$AX,6,0))=0,"",(VLOOKUP($A356,'Detail Pipeline'!$AA:$AX,6,0)))</f>
        <v/>
      </c>
      <c r="I356" s="176" t="str">
        <f aca="false">IF((VLOOKUP($A356,'Detail Pipeline'!$AA:$AX,7,0))=0,"",(VLOOKUP($A356,'Detail Pipeline'!$AA:$AX,7,0)))</f>
        <v/>
      </c>
      <c r="J356" s="176" t="str">
        <f aca="false">IF((VLOOKUP($A356,'Detail Pipeline'!$AA:$AX,8,0))=0,"",(VLOOKUP($A356,'Detail Pipeline'!$AA:$AX,8,0)))</f>
        <v/>
      </c>
      <c r="K356" s="176" t="str">
        <f aca="false">IF((VLOOKUP($A356,'Detail Pipeline'!$AA:$AX,9,0))=0,"",(VLOOKUP($A356,'Detail Pipeline'!$AA:$AX,9,0)))</f>
        <v/>
      </c>
      <c r="L356" s="176" t="str">
        <f aca="false">IF((VLOOKUP($A356,'Detail Pipeline'!$AA:$AX,10,0))=0,"",(VLOOKUP($A356,'Detail Pipeline'!$AA:$AX,10,0)))</f>
        <v/>
      </c>
      <c r="M356" s="176" t="str">
        <f aca="false">IF((VLOOKUP($A356,'Detail Pipeline'!$AA:$AX,11,0))=0,"",(VLOOKUP($A356,'Detail Pipeline'!$AA:$AX,11,0)))</f>
        <v/>
      </c>
      <c r="N356" s="176" t="str">
        <f aca="false">IF((VLOOKUP($A356,'Detail Pipeline'!$AA:$AX,12,0))=0,"",(VLOOKUP($A356,'Detail Pipeline'!$AA:$AX,12,0)))</f>
        <v/>
      </c>
      <c r="O356" s="176" t="str">
        <f aca="false">IF((VLOOKUP($A356,'Detail Pipeline'!$AA:$AX,13,0))=0,"",(VLOOKUP($A356,'Detail Pipeline'!$AA:$AX,13,0)))</f>
        <v/>
      </c>
      <c r="P356" s="176" t="str">
        <f aca="false">IF((VLOOKUP($A356,'Detail Pipeline'!$AA:$AX,14,0))=0,"",(VLOOKUP($A356,'Detail Pipeline'!$AA:$AX,14,0)))</f>
        <v/>
      </c>
      <c r="Q356" s="176" t="str">
        <f aca="false">IF((VLOOKUP($A356,'Detail Pipeline'!$AA:$AX,15,0))=0,"",(VLOOKUP($A356,'Detail Pipeline'!$AA:$AX,15,0)))</f>
        <v/>
      </c>
      <c r="R356" s="176" t="str">
        <f aca="false">IF((VLOOKUP($A356,'Detail Pipeline'!$AA:$AX,16,0))=0,"",(VLOOKUP($A356,'Detail Pipeline'!$AA:$AX,16,0)))</f>
        <v/>
      </c>
      <c r="S356" s="176" t="str">
        <f aca="false">IF((VLOOKUP($A356,Contacts!$AA:$AX,5,0))=0,"",(VLOOKUP($A356,Contacts!$AA:$AX,5,0)))</f>
        <v/>
      </c>
      <c r="T356" s="176" t="str">
        <f aca="false">IF((VLOOKUP($A356,Contacts!$AA:$AX,6,0))=0,"",(VLOOKUP($A356,Contacts!$AA:$AX,6,0)))</f>
        <v/>
      </c>
      <c r="U356" s="176" t="str">
        <f aca="false">IF((VLOOKUP($A356,Contacts!$AA:$AX,7,0))=0,"",(VLOOKUP($A356,Contacts!$AA:$AX,7,0)))</f>
        <v/>
      </c>
      <c r="V356" s="176" t="str">
        <f aca="false">IF((VLOOKUP($A356,Contacts!$AA:$AX,8,0))=0,"",(VLOOKUP($A356,Contacts!$AA:$AX,8,0)))</f>
        <v/>
      </c>
      <c r="W356" s="176" t="str">
        <f aca="false">IF((VLOOKUP($A356,Contacts!$AA:$AX,9,0))=0,"",(VLOOKUP($A356,Contacts!$AA:$AX,9,0)))</f>
        <v/>
      </c>
      <c r="X356" s="176" t="str">
        <f aca="false">IF((VLOOKUP($A356,Contacts!$AA:$AX,10,0))=0,"",(VLOOKUP($A356,Contacts!$AA:$AX,10,0)))</f>
        <v/>
      </c>
      <c r="Y356" s="176" t="str">
        <f aca="false">IF((VLOOKUP($A356,Contacts!$AA:$AX,11,0))=0,"",(VLOOKUP($A356,Contacts!$AA:$AX,11,0)))</f>
        <v/>
      </c>
    </row>
    <row r="357" customFormat="false" ht="12.75" hidden="false" customHeight="false" outlineLevel="0" collapsed="false">
      <c r="A357" s="6" t="s">
        <v>1710</v>
      </c>
      <c r="B357" s="175" t="n">
        <f aca="false">'Detail Pipeline'!$AB$3</f>
        <v>37033.4099255787</v>
      </c>
      <c r="C357" s="175" t="str">
        <f aca="false">$C$354</f>
        <v>INDUSTRIAL MARKETS</v>
      </c>
      <c r="D357" s="176" t="str">
        <f aca="false">IF((VLOOKUP($A357,'Detail Pipeline'!$AA:$AX,2,0))=0,"",(VLOOKUP($A357,'Detail Pipeline'!$AA:$AX,2,0)))</f>
        <v/>
      </c>
      <c r="E357" s="176" t="str">
        <f aca="false">IF((VLOOKUP($A357,'Detail Pipeline'!$AA:$AX,3,0))=0,"",(VLOOKUP($A357,'Detail Pipeline'!$AA:$AX,3,0)))</f>
        <v/>
      </c>
      <c r="F357" s="176" t="str">
        <f aca="false">IF((VLOOKUP($A357,'Detail Pipeline'!$AA:$AX,4,0))=0,"",(VLOOKUP($A357,'Detail Pipeline'!$AA:$AX,4,0)))</f>
        <v/>
      </c>
      <c r="G357" s="176" t="str">
        <f aca="false">IF((VLOOKUP($A357,'Detail Pipeline'!$AA:$AX,5,0))=0,"",(VLOOKUP($A357,'Detail Pipeline'!$AA:$AX,5,0)))</f>
        <v/>
      </c>
      <c r="H357" s="176" t="str">
        <f aca="false">IF((VLOOKUP($A357,'Detail Pipeline'!$AA:$AX,6,0))=0,"",(VLOOKUP($A357,'Detail Pipeline'!$AA:$AX,6,0)))</f>
        <v/>
      </c>
      <c r="I357" s="176" t="str">
        <f aca="false">IF((VLOOKUP($A357,'Detail Pipeline'!$AA:$AX,7,0))=0,"",(VLOOKUP($A357,'Detail Pipeline'!$AA:$AX,7,0)))</f>
        <v/>
      </c>
      <c r="J357" s="176" t="str">
        <f aca="false">IF((VLOOKUP($A357,'Detail Pipeline'!$AA:$AX,8,0))=0,"",(VLOOKUP($A357,'Detail Pipeline'!$AA:$AX,8,0)))</f>
        <v/>
      </c>
      <c r="K357" s="176" t="str">
        <f aca="false">IF((VLOOKUP($A357,'Detail Pipeline'!$AA:$AX,9,0))=0,"",(VLOOKUP($A357,'Detail Pipeline'!$AA:$AX,9,0)))</f>
        <v/>
      </c>
      <c r="L357" s="176" t="str">
        <f aca="false">IF((VLOOKUP($A357,'Detail Pipeline'!$AA:$AX,10,0))=0,"",(VLOOKUP($A357,'Detail Pipeline'!$AA:$AX,10,0)))</f>
        <v/>
      </c>
      <c r="M357" s="176" t="str">
        <f aca="false">IF((VLOOKUP($A357,'Detail Pipeline'!$AA:$AX,11,0))=0,"",(VLOOKUP($A357,'Detail Pipeline'!$AA:$AX,11,0)))</f>
        <v/>
      </c>
      <c r="N357" s="176" t="str">
        <f aca="false">IF((VLOOKUP($A357,'Detail Pipeline'!$AA:$AX,12,0))=0,"",(VLOOKUP($A357,'Detail Pipeline'!$AA:$AX,12,0)))</f>
        <v/>
      </c>
      <c r="O357" s="176" t="str">
        <f aca="false">IF((VLOOKUP($A357,'Detail Pipeline'!$AA:$AX,13,0))=0,"",(VLOOKUP($A357,'Detail Pipeline'!$AA:$AX,13,0)))</f>
        <v/>
      </c>
      <c r="P357" s="176" t="str">
        <f aca="false">IF((VLOOKUP($A357,'Detail Pipeline'!$AA:$AX,14,0))=0,"",(VLOOKUP($A357,'Detail Pipeline'!$AA:$AX,14,0)))</f>
        <v/>
      </c>
      <c r="Q357" s="176" t="str">
        <f aca="false">IF((VLOOKUP($A357,'Detail Pipeline'!$AA:$AX,15,0))=0,"",(VLOOKUP($A357,'Detail Pipeline'!$AA:$AX,15,0)))</f>
        <v/>
      </c>
      <c r="R357" s="176" t="str">
        <f aca="false">IF((VLOOKUP($A357,'Detail Pipeline'!$AA:$AX,16,0))=0,"",(VLOOKUP($A357,'Detail Pipeline'!$AA:$AX,16,0)))</f>
        <v/>
      </c>
      <c r="S357" s="176" t="str">
        <f aca="false">IF((VLOOKUP($A357,Contacts!$AA:$AX,5,0))=0,"",(VLOOKUP($A357,Contacts!$AA:$AX,5,0)))</f>
        <v/>
      </c>
      <c r="T357" s="176" t="str">
        <f aca="false">IF((VLOOKUP($A357,Contacts!$AA:$AX,6,0))=0,"",(VLOOKUP($A357,Contacts!$AA:$AX,6,0)))</f>
        <v/>
      </c>
      <c r="U357" s="176" t="str">
        <f aca="false">IF((VLOOKUP($A357,Contacts!$AA:$AX,7,0))=0,"",(VLOOKUP($A357,Contacts!$AA:$AX,7,0)))</f>
        <v/>
      </c>
      <c r="V357" s="176" t="str">
        <f aca="false">IF((VLOOKUP($A357,Contacts!$AA:$AX,8,0))=0,"",(VLOOKUP($A357,Contacts!$AA:$AX,8,0)))</f>
        <v/>
      </c>
      <c r="W357" s="176" t="str">
        <f aca="false">IF((VLOOKUP($A357,Contacts!$AA:$AX,9,0))=0,"",(VLOOKUP($A357,Contacts!$AA:$AX,9,0)))</f>
        <v/>
      </c>
      <c r="X357" s="176" t="str">
        <f aca="false">IF((VLOOKUP($A357,Contacts!$AA:$AX,10,0))=0,"",(VLOOKUP($A357,Contacts!$AA:$AX,10,0)))</f>
        <v/>
      </c>
      <c r="Y357" s="176" t="str">
        <f aca="false">IF((VLOOKUP($A357,Contacts!$AA:$AX,11,0))=0,"",(VLOOKUP($A357,Contacts!$AA:$AX,11,0)))</f>
        <v/>
      </c>
    </row>
    <row r="358" customFormat="false" ht="12.75" hidden="false" customHeight="false" outlineLevel="0" collapsed="false">
      <c r="A358" s="6" t="s">
        <v>1711</v>
      </c>
      <c r="B358" s="175" t="n">
        <f aca="false">'Detail Pipeline'!$AB$3</f>
        <v>37033.4099255787</v>
      </c>
      <c r="C358" s="175" t="str">
        <f aca="false">$C$354</f>
        <v>INDUSTRIAL MARKETS</v>
      </c>
      <c r="D358" s="176" t="str">
        <f aca="false">IF((VLOOKUP($A358,'Detail Pipeline'!$AA:$AX,2,0))=0,"",(VLOOKUP($A358,'Detail Pipeline'!$AA:$AX,2,0)))</f>
        <v/>
      </c>
      <c r="E358" s="176" t="str">
        <f aca="false">IF((VLOOKUP($A358,'Detail Pipeline'!$AA:$AX,3,0))=0,"",(VLOOKUP($A358,'Detail Pipeline'!$AA:$AX,3,0)))</f>
        <v/>
      </c>
      <c r="F358" s="176" t="str">
        <f aca="false">IF((VLOOKUP($A358,'Detail Pipeline'!$AA:$AX,4,0))=0,"",(VLOOKUP($A358,'Detail Pipeline'!$AA:$AX,4,0)))</f>
        <v/>
      </c>
      <c r="G358" s="176" t="str">
        <f aca="false">IF((VLOOKUP($A358,'Detail Pipeline'!$AA:$AX,5,0))=0,"",(VLOOKUP($A358,'Detail Pipeline'!$AA:$AX,5,0)))</f>
        <v/>
      </c>
      <c r="H358" s="176" t="str">
        <f aca="false">IF((VLOOKUP($A358,'Detail Pipeline'!$AA:$AX,6,0))=0,"",(VLOOKUP($A358,'Detail Pipeline'!$AA:$AX,6,0)))</f>
        <v/>
      </c>
      <c r="I358" s="176" t="str">
        <f aca="false">IF((VLOOKUP($A358,'Detail Pipeline'!$AA:$AX,7,0))=0,"",(VLOOKUP($A358,'Detail Pipeline'!$AA:$AX,7,0)))</f>
        <v/>
      </c>
      <c r="J358" s="176" t="str">
        <f aca="false">IF((VLOOKUP($A358,'Detail Pipeline'!$AA:$AX,8,0))=0,"",(VLOOKUP($A358,'Detail Pipeline'!$AA:$AX,8,0)))</f>
        <v/>
      </c>
      <c r="K358" s="176" t="str">
        <f aca="false">IF((VLOOKUP($A358,'Detail Pipeline'!$AA:$AX,9,0))=0,"",(VLOOKUP($A358,'Detail Pipeline'!$AA:$AX,9,0)))</f>
        <v/>
      </c>
      <c r="L358" s="176" t="str">
        <f aca="false">IF((VLOOKUP($A358,'Detail Pipeline'!$AA:$AX,10,0))=0,"",(VLOOKUP($A358,'Detail Pipeline'!$AA:$AX,10,0)))</f>
        <v/>
      </c>
      <c r="M358" s="176" t="str">
        <f aca="false">IF((VLOOKUP($A358,'Detail Pipeline'!$AA:$AX,11,0))=0,"",(VLOOKUP($A358,'Detail Pipeline'!$AA:$AX,11,0)))</f>
        <v/>
      </c>
      <c r="N358" s="176" t="str">
        <f aca="false">IF((VLOOKUP($A358,'Detail Pipeline'!$AA:$AX,12,0))=0,"",(VLOOKUP($A358,'Detail Pipeline'!$AA:$AX,12,0)))</f>
        <v/>
      </c>
      <c r="O358" s="176" t="str">
        <f aca="false">IF((VLOOKUP($A358,'Detail Pipeline'!$AA:$AX,13,0))=0,"",(VLOOKUP($A358,'Detail Pipeline'!$AA:$AX,13,0)))</f>
        <v/>
      </c>
      <c r="P358" s="176" t="str">
        <f aca="false">IF((VLOOKUP($A358,'Detail Pipeline'!$AA:$AX,14,0))=0,"",(VLOOKUP($A358,'Detail Pipeline'!$AA:$AX,14,0)))</f>
        <v/>
      </c>
      <c r="Q358" s="176" t="str">
        <f aca="false">IF((VLOOKUP($A358,'Detail Pipeline'!$AA:$AX,15,0))=0,"",(VLOOKUP($A358,'Detail Pipeline'!$AA:$AX,15,0)))</f>
        <v/>
      </c>
      <c r="R358" s="176" t="str">
        <f aca="false">IF((VLOOKUP($A358,'Detail Pipeline'!$AA:$AX,16,0))=0,"",(VLOOKUP($A358,'Detail Pipeline'!$AA:$AX,16,0)))</f>
        <v/>
      </c>
      <c r="S358" s="176" t="str">
        <f aca="false">IF((VLOOKUP($A358,Contacts!$AA:$AX,5,0))=0,"",(VLOOKUP($A358,Contacts!$AA:$AX,5,0)))</f>
        <v/>
      </c>
      <c r="T358" s="176" t="str">
        <f aca="false">IF((VLOOKUP($A358,Contacts!$AA:$AX,6,0))=0,"",(VLOOKUP($A358,Contacts!$AA:$AX,6,0)))</f>
        <v/>
      </c>
      <c r="U358" s="176" t="str">
        <f aca="false">IF((VLOOKUP($A358,Contacts!$AA:$AX,7,0))=0,"",(VLOOKUP($A358,Contacts!$AA:$AX,7,0)))</f>
        <v/>
      </c>
      <c r="V358" s="176" t="str">
        <f aca="false">IF((VLOOKUP($A358,Contacts!$AA:$AX,8,0))=0,"",(VLOOKUP($A358,Contacts!$AA:$AX,8,0)))</f>
        <v/>
      </c>
      <c r="W358" s="176" t="str">
        <f aca="false">IF((VLOOKUP($A358,Contacts!$AA:$AX,9,0))=0,"",(VLOOKUP($A358,Contacts!$AA:$AX,9,0)))</f>
        <v/>
      </c>
      <c r="X358" s="176" t="str">
        <f aca="false">IF((VLOOKUP($A358,Contacts!$AA:$AX,10,0))=0,"",(VLOOKUP($A358,Contacts!$AA:$AX,10,0)))</f>
        <v/>
      </c>
      <c r="Y358" s="176" t="str">
        <f aca="false">IF((VLOOKUP($A358,Contacts!$AA:$AX,11,0))=0,"",(VLOOKUP($A358,Contacts!$AA:$AX,11,0)))</f>
        <v/>
      </c>
    </row>
    <row r="359" customFormat="false" ht="12.75" hidden="false" customHeight="false" outlineLevel="0" collapsed="false">
      <c r="A359" s="6" t="s">
        <v>1712</v>
      </c>
      <c r="B359" s="175" t="n">
        <f aca="false">'Detail Pipeline'!$AB$3</f>
        <v>37033.4099255787</v>
      </c>
      <c r="C359" s="175" t="str">
        <f aca="false">$C$354</f>
        <v>INDUSTRIAL MARKETS</v>
      </c>
      <c r="D359" s="176" t="str">
        <f aca="false">IF((VLOOKUP($A359,'Detail Pipeline'!$AA:$AX,2,0))=0,"",(VLOOKUP($A359,'Detail Pipeline'!$AA:$AX,2,0)))</f>
        <v/>
      </c>
      <c r="E359" s="176" t="str">
        <f aca="false">IF((VLOOKUP($A359,'Detail Pipeline'!$AA:$AX,3,0))=0,"",(VLOOKUP($A359,'Detail Pipeline'!$AA:$AX,3,0)))</f>
        <v/>
      </c>
      <c r="F359" s="176" t="str">
        <f aca="false">IF((VLOOKUP($A359,'Detail Pipeline'!$AA:$AX,4,0))=0,"",(VLOOKUP($A359,'Detail Pipeline'!$AA:$AX,4,0)))</f>
        <v/>
      </c>
      <c r="G359" s="176" t="str">
        <f aca="false">IF((VLOOKUP($A359,'Detail Pipeline'!$AA:$AX,5,0))=0,"",(VLOOKUP($A359,'Detail Pipeline'!$AA:$AX,5,0)))</f>
        <v/>
      </c>
      <c r="H359" s="176" t="str">
        <f aca="false">IF((VLOOKUP($A359,'Detail Pipeline'!$AA:$AX,6,0))=0,"",(VLOOKUP($A359,'Detail Pipeline'!$AA:$AX,6,0)))</f>
        <v/>
      </c>
      <c r="I359" s="176" t="str">
        <f aca="false">IF((VLOOKUP($A359,'Detail Pipeline'!$AA:$AX,7,0))=0,"",(VLOOKUP($A359,'Detail Pipeline'!$AA:$AX,7,0)))</f>
        <v/>
      </c>
      <c r="J359" s="176" t="str">
        <f aca="false">IF((VLOOKUP($A359,'Detail Pipeline'!$AA:$AX,8,0))=0,"",(VLOOKUP($A359,'Detail Pipeline'!$AA:$AX,8,0)))</f>
        <v/>
      </c>
      <c r="K359" s="176" t="str">
        <f aca="false">IF((VLOOKUP($A359,'Detail Pipeline'!$AA:$AX,9,0))=0,"",(VLOOKUP($A359,'Detail Pipeline'!$AA:$AX,9,0)))</f>
        <v/>
      </c>
      <c r="L359" s="176" t="str">
        <f aca="false">IF((VLOOKUP($A359,'Detail Pipeline'!$AA:$AX,10,0))=0,"",(VLOOKUP($A359,'Detail Pipeline'!$AA:$AX,10,0)))</f>
        <v/>
      </c>
      <c r="M359" s="176" t="str">
        <f aca="false">IF((VLOOKUP($A359,'Detail Pipeline'!$AA:$AX,11,0))=0,"",(VLOOKUP($A359,'Detail Pipeline'!$AA:$AX,11,0)))</f>
        <v/>
      </c>
      <c r="N359" s="176" t="str">
        <f aca="false">IF((VLOOKUP($A359,'Detail Pipeline'!$AA:$AX,12,0))=0,"",(VLOOKUP($A359,'Detail Pipeline'!$AA:$AX,12,0)))</f>
        <v/>
      </c>
      <c r="O359" s="176" t="str">
        <f aca="false">IF((VLOOKUP($A359,'Detail Pipeline'!$AA:$AX,13,0))=0,"",(VLOOKUP($A359,'Detail Pipeline'!$AA:$AX,13,0)))</f>
        <v/>
      </c>
      <c r="P359" s="176" t="str">
        <f aca="false">IF((VLOOKUP($A359,'Detail Pipeline'!$AA:$AX,14,0))=0,"",(VLOOKUP($A359,'Detail Pipeline'!$AA:$AX,14,0)))</f>
        <v/>
      </c>
      <c r="Q359" s="176" t="str">
        <f aca="false">IF((VLOOKUP($A359,'Detail Pipeline'!$AA:$AX,15,0))=0,"",(VLOOKUP($A359,'Detail Pipeline'!$AA:$AX,15,0)))</f>
        <v/>
      </c>
      <c r="R359" s="176" t="str">
        <f aca="false">IF((VLOOKUP($A359,'Detail Pipeline'!$AA:$AX,16,0))=0,"",(VLOOKUP($A359,'Detail Pipeline'!$AA:$AX,16,0)))</f>
        <v/>
      </c>
      <c r="S359" s="176" t="str">
        <f aca="false">IF((VLOOKUP($A359,Contacts!$AA:$AX,5,0))=0,"",(VLOOKUP($A359,Contacts!$AA:$AX,5,0)))</f>
        <v/>
      </c>
      <c r="T359" s="176" t="str">
        <f aca="false">IF((VLOOKUP($A359,Contacts!$AA:$AX,6,0))=0,"",(VLOOKUP($A359,Contacts!$AA:$AX,6,0)))</f>
        <v/>
      </c>
      <c r="U359" s="176" t="str">
        <f aca="false">IF((VLOOKUP($A359,Contacts!$AA:$AX,7,0))=0,"",(VLOOKUP($A359,Contacts!$AA:$AX,7,0)))</f>
        <v/>
      </c>
      <c r="V359" s="176" t="str">
        <f aca="false">IF((VLOOKUP($A359,Contacts!$AA:$AX,8,0))=0,"",(VLOOKUP($A359,Contacts!$AA:$AX,8,0)))</f>
        <v/>
      </c>
      <c r="W359" s="176" t="str">
        <f aca="false">IF((VLOOKUP($A359,Contacts!$AA:$AX,9,0))=0,"",(VLOOKUP($A359,Contacts!$AA:$AX,9,0)))</f>
        <v/>
      </c>
      <c r="X359" s="176" t="str">
        <f aca="false">IF((VLOOKUP($A359,Contacts!$AA:$AX,10,0))=0,"",(VLOOKUP($A359,Contacts!$AA:$AX,10,0)))</f>
        <v/>
      </c>
      <c r="Y359" s="176" t="str">
        <f aca="false">IF((VLOOKUP($A359,Contacts!$AA:$AX,11,0))=0,"",(VLOOKUP($A359,Contacts!$AA:$AX,11,0)))</f>
        <v/>
      </c>
    </row>
    <row r="360" customFormat="false" ht="12.75" hidden="false" customHeight="false" outlineLevel="0" collapsed="false">
      <c r="A360" s="6" t="s">
        <v>1713</v>
      </c>
      <c r="B360" s="175" t="n">
        <f aca="false">'Detail Pipeline'!$AB$3</f>
        <v>37033.4099255787</v>
      </c>
      <c r="C360" s="175" t="str">
        <f aca="false">$C$354</f>
        <v>INDUSTRIAL MARKETS</v>
      </c>
      <c r="D360" s="176" t="str">
        <f aca="false">IF((VLOOKUP($A360,'Detail Pipeline'!$AA:$AX,2,0))=0,"",(VLOOKUP($A360,'Detail Pipeline'!$AA:$AX,2,0)))</f>
        <v/>
      </c>
      <c r="E360" s="176" t="str">
        <f aca="false">IF((VLOOKUP($A360,'Detail Pipeline'!$AA:$AX,3,0))=0,"",(VLOOKUP($A360,'Detail Pipeline'!$AA:$AX,3,0)))</f>
        <v/>
      </c>
      <c r="F360" s="176" t="str">
        <f aca="false">IF((VLOOKUP($A360,'Detail Pipeline'!$AA:$AX,4,0))=0,"",(VLOOKUP($A360,'Detail Pipeline'!$AA:$AX,4,0)))</f>
        <v/>
      </c>
      <c r="G360" s="176" t="str">
        <f aca="false">IF((VLOOKUP($A360,'Detail Pipeline'!$AA:$AX,5,0))=0,"",(VLOOKUP($A360,'Detail Pipeline'!$AA:$AX,5,0)))</f>
        <v/>
      </c>
      <c r="H360" s="176" t="str">
        <f aca="false">IF((VLOOKUP($A360,'Detail Pipeline'!$AA:$AX,6,0))=0,"",(VLOOKUP($A360,'Detail Pipeline'!$AA:$AX,6,0)))</f>
        <v/>
      </c>
      <c r="I360" s="176" t="str">
        <f aca="false">IF((VLOOKUP($A360,'Detail Pipeline'!$AA:$AX,7,0))=0,"",(VLOOKUP($A360,'Detail Pipeline'!$AA:$AX,7,0)))</f>
        <v/>
      </c>
      <c r="J360" s="176" t="str">
        <f aca="false">IF((VLOOKUP($A360,'Detail Pipeline'!$AA:$AX,8,0))=0,"",(VLOOKUP($A360,'Detail Pipeline'!$AA:$AX,8,0)))</f>
        <v/>
      </c>
      <c r="K360" s="176" t="str">
        <f aca="false">IF((VLOOKUP($A360,'Detail Pipeline'!$AA:$AX,9,0))=0,"",(VLOOKUP($A360,'Detail Pipeline'!$AA:$AX,9,0)))</f>
        <v/>
      </c>
      <c r="L360" s="176" t="str">
        <f aca="false">IF((VLOOKUP($A360,'Detail Pipeline'!$AA:$AX,10,0))=0,"",(VLOOKUP($A360,'Detail Pipeline'!$AA:$AX,10,0)))</f>
        <v/>
      </c>
      <c r="M360" s="176" t="str">
        <f aca="false">IF((VLOOKUP($A360,'Detail Pipeline'!$AA:$AX,11,0))=0,"",(VLOOKUP($A360,'Detail Pipeline'!$AA:$AX,11,0)))</f>
        <v/>
      </c>
      <c r="N360" s="176" t="str">
        <f aca="false">IF((VLOOKUP($A360,'Detail Pipeline'!$AA:$AX,12,0))=0,"",(VLOOKUP($A360,'Detail Pipeline'!$AA:$AX,12,0)))</f>
        <v/>
      </c>
      <c r="O360" s="176" t="str">
        <f aca="false">IF((VLOOKUP($A360,'Detail Pipeline'!$AA:$AX,13,0))=0,"",(VLOOKUP($A360,'Detail Pipeline'!$AA:$AX,13,0)))</f>
        <v/>
      </c>
      <c r="P360" s="176" t="str">
        <f aca="false">IF((VLOOKUP($A360,'Detail Pipeline'!$AA:$AX,14,0))=0,"",(VLOOKUP($A360,'Detail Pipeline'!$AA:$AX,14,0)))</f>
        <v/>
      </c>
      <c r="Q360" s="176" t="str">
        <f aca="false">IF((VLOOKUP($A360,'Detail Pipeline'!$AA:$AX,15,0))=0,"",(VLOOKUP($A360,'Detail Pipeline'!$AA:$AX,15,0)))</f>
        <v/>
      </c>
      <c r="R360" s="176" t="str">
        <f aca="false">IF((VLOOKUP($A360,'Detail Pipeline'!$AA:$AX,16,0))=0,"",(VLOOKUP($A360,'Detail Pipeline'!$AA:$AX,16,0)))</f>
        <v/>
      </c>
      <c r="S360" s="176" t="str">
        <f aca="false">IF((VLOOKUP($A360,Contacts!$AA:$AX,5,0))=0,"",(VLOOKUP($A360,Contacts!$AA:$AX,5,0)))</f>
        <v/>
      </c>
      <c r="T360" s="176" t="str">
        <f aca="false">IF((VLOOKUP($A360,Contacts!$AA:$AX,6,0))=0,"",(VLOOKUP($A360,Contacts!$AA:$AX,6,0)))</f>
        <v/>
      </c>
      <c r="U360" s="176" t="str">
        <f aca="false">IF((VLOOKUP($A360,Contacts!$AA:$AX,7,0))=0,"",(VLOOKUP($A360,Contacts!$AA:$AX,7,0)))</f>
        <v/>
      </c>
      <c r="V360" s="176" t="str">
        <f aca="false">IF((VLOOKUP($A360,Contacts!$AA:$AX,8,0))=0,"",(VLOOKUP($A360,Contacts!$AA:$AX,8,0)))</f>
        <v/>
      </c>
      <c r="W360" s="176" t="str">
        <f aca="false">IF((VLOOKUP($A360,Contacts!$AA:$AX,9,0))=0,"",(VLOOKUP($A360,Contacts!$AA:$AX,9,0)))</f>
        <v/>
      </c>
      <c r="X360" s="176" t="str">
        <f aca="false">IF((VLOOKUP($A360,Contacts!$AA:$AX,10,0))=0,"",(VLOOKUP($A360,Contacts!$AA:$AX,10,0)))</f>
        <v/>
      </c>
      <c r="Y360" s="176" t="str">
        <f aca="false">IF((VLOOKUP($A360,Contacts!$AA:$AX,11,0))=0,"",(VLOOKUP($A360,Contacts!$AA:$AX,11,0)))</f>
        <v/>
      </c>
    </row>
    <row r="361" customFormat="false" ht="12.75" hidden="false" customHeight="false" outlineLevel="0" collapsed="false">
      <c r="A361" s="6" t="s">
        <v>1714</v>
      </c>
      <c r="B361" s="175" t="n">
        <f aca="false">'Detail Pipeline'!$AB$3</f>
        <v>37033.4099255787</v>
      </c>
      <c r="C361" s="175" t="str">
        <f aca="false">$C$354</f>
        <v>INDUSTRIAL MARKETS</v>
      </c>
      <c r="D361" s="176" t="str">
        <f aca="false">IF((VLOOKUP($A361,'Detail Pipeline'!$AA:$AX,2,0))=0,"",(VLOOKUP($A361,'Detail Pipeline'!$AA:$AX,2,0)))</f>
        <v/>
      </c>
      <c r="E361" s="176" t="str">
        <f aca="false">IF((VLOOKUP($A361,'Detail Pipeline'!$AA:$AX,3,0))=0,"",(VLOOKUP($A361,'Detail Pipeline'!$AA:$AX,3,0)))</f>
        <v/>
      </c>
      <c r="F361" s="176" t="str">
        <f aca="false">IF((VLOOKUP($A361,'Detail Pipeline'!$AA:$AX,4,0))=0,"",(VLOOKUP($A361,'Detail Pipeline'!$AA:$AX,4,0)))</f>
        <v/>
      </c>
      <c r="G361" s="176" t="str">
        <f aca="false">IF((VLOOKUP($A361,'Detail Pipeline'!$AA:$AX,5,0))=0,"",(VLOOKUP($A361,'Detail Pipeline'!$AA:$AX,5,0)))</f>
        <v/>
      </c>
      <c r="H361" s="176" t="str">
        <f aca="false">IF((VLOOKUP($A361,'Detail Pipeline'!$AA:$AX,6,0))=0,"",(VLOOKUP($A361,'Detail Pipeline'!$AA:$AX,6,0)))</f>
        <v/>
      </c>
      <c r="I361" s="176" t="str">
        <f aca="false">IF((VLOOKUP($A361,'Detail Pipeline'!$AA:$AX,7,0))=0,"",(VLOOKUP($A361,'Detail Pipeline'!$AA:$AX,7,0)))</f>
        <v/>
      </c>
      <c r="J361" s="176" t="str">
        <f aca="false">IF((VLOOKUP($A361,'Detail Pipeline'!$AA:$AX,8,0))=0,"",(VLOOKUP($A361,'Detail Pipeline'!$AA:$AX,8,0)))</f>
        <v/>
      </c>
      <c r="K361" s="176" t="str">
        <f aca="false">IF((VLOOKUP($A361,'Detail Pipeline'!$AA:$AX,9,0))=0,"",(VLOOKUP($A361,'Detail Pipeline'!$AA:$AX,9,0)))</f>
        <v/>
      </c>
      <c r="L361" s="176" t="str">
        <f aca="false">IF((VLOOKUP($A361,'Detail Pipeline'!$AA:$AX,10,0))=0,"",(VLOOKUP($A361,'Detail Pipeline'!$AA:$AX,10,0)))</f>
        <v/>
      </c>
      <c r="M361" s="176" t="str">
        <f aca="false">IF((VLOOKUP($A361,'Detail Pipeline'!$AA:$AX,11,0))=0,"",(VLOOKUP($A361,'Detail Pipeline'!$AA:$AX,11,0)))</f>
        <v/>
      </c>
      <c r="N361" s="176" t="str">
        <f aca="false">IF((VLOOKUP($A361,'Detail Pipeline'!$AA:$AX,12,0))=0,"",(VLOOKUP($A361,'Detail Pipeline'!$AA:$AX,12,0)))</f>
        <v/>
      </c>
      <c r="O361" s="176" t="str">
        <f aca="false">IF((VLOOKUP($A361,'Detail Pipeline'!$AA:$AX,13,0))=0,"",(VLOOKUP($A361,'Detail Pipeline'!$AA:$AX,13,0)))</f>
        <v/>
      </c>
      <c r="P361" s="176" t="str">
        <f aca="false">IF((VLOOKUP($A361,'Detail Pipeline'!$AA:$AX,14,0))=0,"",(VLOOKUP($A361,'Detail Pipeline'!$AA:$AX,14,0)))</f>
        <v/>
      </c>
      <c r="Q361" s="176" t="str">
        <f aca="false">IF((VLOOKUP($A361,'Detail Pipeline'!$AA:$AX,15,0))=0,"",(VLOOKUP($A361,'Detail Pipeline'!$AA:$AX,15,0)))</f>
        <v/>
      </c>
      <c r="R361" s="176" t="str">
        <f aca="false">IF((VLOOKUP($A361,'Detail Pipeline'!$AA:$AX,16,0))=0,"",(VLOOKUP($A361,'Detail Pipeline'!$AA:$AX,16,0)))</f>
        <v/>
      </c>
      <c r="S361" s="176" t="str">
        <f aca="false">IF((VLOOKUP($A361,Contacts!$AA:$AX,5,0))=0,"",(VLOOKUP($A361,Contacts!$AA:$AX,5,0)))</f>
        <v/>
      </c>
      <c r="T361" s="176" t="str">
        <f aca="false">IF((VLOOKUP($A361,Contacts!$AA:$AX,6,0))=0,"",(VLOOKUP($A361,Contacts!$AA:$AX,6,0)))</f>
        <v/>
      </c>
      <c r="U361" s="176" t="str">
        <f aca="false">IF((VLOOKUP($A361,Contacts!$AA:$AX,7,0))=0,"",(VLOOKUP($A361,Contacts!$AA:$AX,7,0)))</f>
        <v/>
      </c>
      <c r="V361" s="176" t="str">
        <f aca="false">IF((VLOOKUP($A361,Contacts!$AA:$AX,8,0))=0,"",(VLOOKUP($A361,Contacts!$AA:$AX,8,0)))</f>
        <v/>
      </c>
      <c r="W361" s="176" t="str">
        <f aca="false">IF((VLOOKUP($A361,Contacts!$AA:$AX,9,0))=0,"",(VLOOKUP($A361,Contacts!$AA:$AX,9,0)))</f>
        <v/>
      </c>
      <c r="X361" s="176" t="str">
        <f aca="false">IF((VLOOKUP($A361,Contacts!$AA:$AX,10,0))=0,"",(VLOOKUP($A361,Contacts!$AA:$AX,10,0)))</f>
        <v/>
      </c>
      <c r="Y361" s="176" t="str">
        <f aca="false">IF((VLOOKUP($A361,Contacts!$AA:$AX,11,0))=0,"",(VLOOKUP($A361,Contacts!$AA:$AX,11,0)))</f>
        <v/>
      </c>
    </row>
    <row r="362" customFormat="false" ht="12.75" hidden="false" customHeight="false" outlineLevel="0" collapsed="false">
      <c r="A362" s="6" t="s">
        <v>1715</v>
      </c>
      <c r="B362" s="175" t="n">
        <f aca="false">'Detail Pipeline'!$AB$3</f>
        <v>37033.4099255787</v>
      </c>
      <c r="C362" s="175" t="str">
        <f aca="false">$C$354</f>
        <v>INDUSTRIAL MARKETS</v>
      </c>
      <c r="D362" s="176" t="str">
        <f aca="false">IF((VLOOKUP($A362,'Detail Pipeline'!$AA:$AX,2,0))=0,"",(VLOOKUP($A362,'Detail Pipeline'!$AA:$AX,2,0)))</f>
        <v/>
      </c>
      <c r="E362" s="176" t="str">
        <f aca="false">IF((VLOOKUP($A362,'Detail Pipeline'!$AA:$AX,3,0))=0,"",(VLOOKUP($A362,'Detail Pipeline'!$AA:$AX,3,0)))</f>
        <v/>
      </c>
      <c r="F362" s="176" t="str">
        <f aca="false">IF((VLOOKUP($A362,'Detail Pipeline'!$AA:$AX,4,0))=0,"",(VLOOKUP($A362,'Detail Pipeline'!$AA:$AX,4,0)))</f>
        <v/>
      </c>
      <c r="G362" s="176" t="str">
        <f aca="false">IF((VLOOKUP($A362,'Detail Pipeline'!$AA:$AX,5,0))=0,"",(VLOOKUP($A362,'Detail Pipeline'!$AA:$AX,5,0)))</f>
        <v/>
      </c>
      <c r="H362" s="176" t="str">
        <f aca="false">IF((VLOOKUP($A362,'Detail Pipeline'!$AA:$AX,6,0))=0,"",(VLOOKUP($A362,'Detail Pipeline'!$AA:$AX,6,0)))</f>
        <v/>
      </c>
      <c r="I362" s="176" t="str">
        <f aca="false">IF((VLOOKUP($A362,'Detail Pipeline'!$AA:$AX,7,0))=0,"",(VLOOKUP($A362,'Detail Pipeline'!$AA:$AX,7,0)))</f>
        <v/>
      </c>
      <c r="J362" s="176" t="str">
        <f aca="false">IF((VLOOKUP($A362,'Detail Pipeline'!$AA:$AX,8,0))=0,"",(VLOOKUP($A362,'Detail Pipeline'!$AA:$AX,8,0)))</f>
        <v/>
      </c>
      <c r="K362" s="176" t="str">
        <f aca="false">IF((VLOOKUP($A362,'Detail Pipeline'!$AA:$AX,9,0))=0,"",(VLOOKUP($A362,'Detail Pipeline'!$AA:$AX,9,0)))</f>
        <v/>
      </c>
      <c r="L362" s="176" t="str">
        <f aca="false">IF((VLOOKUP($A362,'Detail Pipeline'!$AA:$AX,10,0))=0,"",(VLOOKUP($A362,'Detail Pipeline'!$AA:$AX,10,0)))</f>
        <v/>
      </c>
      <c r="M362" s="176" t="str">
        <f aca="false">IF((VLOOKUP($A362,'Detail Pipeline'!$AA:$AX,11,0))=0,"",(VLOOKUP($A362,'Detail Pipeline'!$AA:$AX,11,0)))</f>
        <v/>
      </c>
      <c r="N362" s="176" t="str">
        <f aca="false">IF((VLOOKUP($A362,'Detail Pipeline'!$AA:$AX,12,0))=0,"",(VLOOKUP($A362,'Detail Pipeline'!$AA:$AX,12,0)))</f>
        <v/>
      </c>
      <c r="O362" s="176" t="str">
        <f aca="false">IF((VLOOKUP($A362,'Detail Pipeline'!$AA:$AX,13,0))=0,"",(VLOOKUP($A362,'Detail Pipeline'!$AA:$AX,13,0)))</f>
        <v/>
      </c>
      <c r="P362" s="176" t="str">
        <f aca="false">IF((VLOOKUP($A362,'Detail Pipeline'!$AA:$AX,14,0))=0,"",(VLOOKUP($A362,'Detail Pipeline'!$AA:$AX,14,0)))</f>
        <v/>
      </c>
      <c r="Q362" s="176" t="str">
        <f aca="false">IF((VLOOKUP($A362,'Detail Pipeline'!$AA:$AX,15,0))=0,"",(VLOOKUP($A362,'Detail Pipeline'!$AA:$AX,15,0)))</f>
        <v/>
      </c>
      <c r="R362" s="176" t="str">
        <f aca="false">IF((VLOOKUP($A362,'Detail Pipeline'!$AA:$AX,16,0))=0,"",(VLOOKUP($A362,'Detail Pipeline'!$AA:$AX,16,0)))</f>
        <v/>
      </c>
      <c r="S362" s="176" t="str">
        <f aca="false">IF((VLOOKUP($A362,Contacts!$AA:$AX,5,0))=0,"",(VLOOKUP($A362,Contacts!$AA:$AX,5,0)))</f>
        <v/>
      </c>
      <c r="T362" s="176" t="str">
        <f aca="false">IF((VLOOKUP($A362,Contacts!$AA:$AX,6,0))=0,"",(VLOOKUP($A362,Contacts!$AA:$AX,6,0)))</f>
        <v/>
      </c>
      <c r="U362" s="176" t="str">
        <f aca="false">IF((VLOOKUP($A362,Contacts!$AA:$AX,7,0))=0,"",(VLOOKUP($A362,Contacts!$AA:$AX,7,0)))</f>
        <v/>
      </c>
      <c r="V362" s="176" t="str">
        <f aca="false">IF((VLOOKUP($A362,Contacts!$AA:$AX,8,0))=0,"",(VLOOKUP($A362,Contacts!$AA:$AX,8,0)))</f>
        <v/>
      </c>
      <c r="W362" s="176" t="str">
        <f aca="false">IF((VLOOKUP($A362,Contacts!$AA:$AX,9,0))=0,"",(VLOOKUP($A362,Contacts!$AA:$AX,9,0)))</f>
        <v/>
      </c>
      <c r="X362" s="176" t="str">
        <f aca="false">IF((VLOOKUP($A362,Contacts!$AA:$AX,10,0))=0,"",(VLOOKUP($A362,Contacts!$AA:$AX,10,0)))</f>
        <v/>
      </c>
      <c r="Y362" s="176" t="str">
        <f aca="false">IF((VLOOKUP($A362,Contacts!$AA:$AX,11,0))=0,"",(VLOOKUP($A362,Contacts!$AA:$AX,11,0)))</f>
        <v/>
      </c>
    </row>
    <row r="363" customFormat="false" ht="12.75" hidden="false" customHeight="false" outlineLevel="0" collapsed="false">
      <c r="A363" s="6" t="s">
        <v>1716</v>
      </c>
      <c r="B363" s="175" t="n">
        <f aca="false">'Detail Pipeline'!$AB$3</f>
        <v>37033.4099255787</v>
      </c>
      <c r="C363" s="175" t="str">
        <f aca="false">$C$354</f>
        <v>INDUSTRIAL MARKETS</v>
      </c>
      <c r="D363" s="176" t="str">
        <f aca="false">IF((VLOOKUP($A363,'Detail Pipeline'!$AA:$AX,2,0))=0,"",(VLOOKUP($A363,'Detail Pipeline'!$AA:$AX,2,0)))</f>
        <v/>
      </c>
      <c r="E363" s="176" t="str">
        <f aca="false">IF((VLOOKUP($A363,'Detail Pipeline'!$AA:$AX,3,0))=0,"",(VLOOKUP($A363,'Detail Pipeline'!$AA:$AX,3,0)))</f>
        <v/>
      </c>
      <c r="F363" s="176" t="str">
        <f aca="false">IF((VLOOKUP($A363,'Detail Pipeline'!$AA:$AX,4,0))=0,"",(VLOOKUP($A363,'Detail Pipeline'!$AA:$AX,4,0)))</f>
        <v/>
      </c>
      <c r="G363" s="176" t="str">
        <f aca="false">IF((VLOOKUP($A363,'Detail Pipeline'!$AA:$AX,5,0))=0,"",(VLOOKUP($A363,'Detail Pipeline'!$AA:$AX,5,0)))</f>
        <v/>
      </c>
      <c r="H363" s="176" t="str">
        <f aca="false">IF((VLOOKUP($A363,'Detail Pipeline'!$AA:$AX,6,0))=0,"",(VLOOKUP($A363,'Detail Pipeline'!$AA:$AX,6,0)))</f>
        <v/>
      </c>
      <c r="I363" s="176" t="str">
        <f aca="false">IF((VLOOKUP($A363,'Detail Pipeline'!$AA:$AX,7,0))=0,"",(VLOOKUP($A363,'Detail Pipeline'!$AA:$AX,7,0)))</f>
        <v/>
      </c>
      <c r="J363" s="176" t="str">
        <f aca="false">IF((VLOOKUP($A363,'Detail Pipeline'!$AA:$AX,8,0))=0,"",(VLOOKUP($A363,'Detail Pipeline'!$AA:$AX,8,0)))</f>
        <v/>
      </c>
      <c r="K363" s="176" t="str">
        <f aca="false">IF((VLOOKUP($A363,'Detail Pipeline'!$AA:$AX,9,0))=0,"",(VLOOKUP($A363,'Detail Pipeline'!$AA:$AX,9,0)))</f>
        <v/>
      </c>
      <c r="L363" s="176" t="str">
        <f aca="false">IF((VLOOKUP($A363,'Detail Pipeline'!$AA:$AX,10,0))=0,"",(VLOOKUP($A363,'Detail Pipeline'!$AA:$AX,10,0)))</f>
        <v/>
      </c>
      <c r="M363" s="176" t="str">
        <f aca="false">IF((VLOOKUP($A363,'Detail Pipeline'!$AA:$AX,11,0))=0,"",(VLOOKUP($A363,'Detail Pipeline'!$AA:$AX,11,0)))</f>
        <v/>
      </c>
      <c r="N363" s="176" t="str">
        <f aca="false">IF((VLOOKUP($A363,'Detail Pipeline'!$AA:$AX,12,0))=0,"",(VLOOKUP($A363,'Detail Pipeline'!$AA:$AX,12,0)))</f>
        <v/>
      </c>
      <c r="O363" s="176" t="str">
        <f aca="false">IF((VLOOKUP($A363,'Detail Pipeline'!$AA:$AX,13,0))=0,"",(VLOOKUP($A363,'Detail Pipeline'!$AA:$AX,13,0)))</f>
        <v/>
      </c>
      <c r="P363" s="176" t="str">
        <f aca="false">IF((VLOOKUP($A363,'Detail Pipeline'!$AA:$AX,14,0))=0,"",(VLOOKUP($A363,'Detail Pipeline'!$AA:$AX,14,0)))</f>
        <v/>
      </c>
      <c r="Q363" s="176" t="str">
        <f aca="false">IF((VLOOKUP($A363,'Detail Pipeline'!$AA:$AX,15,0))=0,"",(VLOOKUP($A363,'Detail Pipeline'!$AA:$AX,15,0)))</f>
        <v/>
      </c>
      <c r="R363" s="176" t="str">
        <f aca="false">IF((VLOOKUP($A363,'Detail Pipeline'!$AA:$AX,16,0))=0,"",(VLOOKUP($A363,'Detail Pipeline'!$AA:$AX,16,0)))</f>
        <v/>
      </c>
      <c r="S363" s="176" t="str">
        <f aca="false">IF((VLOOKUP($A363,Contacts!$AA:$AX,5,0))=0,"",(VLOOKUP($A363,Contacts!$AA:$AX,5,0)))</f>
        <v/>
      </c>
      <c r="T363" s="176" t="str">
        <f aca="false">IF((VLOOKUP($A363,Contacts!$AA:$AX,6,0))=0,"",(VLOOKUP($A363,Contacts!$AA:$AX,6,0)))</f>
        <v/>
      </c>
      <c r="U363" s="176" t="str">
        <f aca="false">IF((VLOOKUP($A363,Contacts!$AA:$AX,7,0))=0,"",(VLOOKUP($A363,Contacts!$AA:$AX,7,0)))</f>
        <v/>
      </c>
      <c r="V363" s="176" t="str">
        <f aca="false">IF((VLOOKUP($A363,Contacts!$AA:$AX,8,0))=0,"",(VLOOKUP($A363,Contacts!$AA:$AX,8,0)))</f>
        <v/>
      </c>
      <c r="W363" s="176" t="str">
        <f aca="false">IF((VLOOKUP($A363,Contacts!$AA:$AX,9,0))=0,"",(VLOOKUP($A363,Contacts!$AA:$AX,9,0)))</f>
        <v/>
      </c>
      <c r="X363" s="176" t="str">
        <f aca="false">IF((VLOOKUP($A363,Contacts!$AA:$AX,10,0))=0,"",(VLOOKUP($A363,Contacts!$AA:$AX,10,0)))</f>
        <v/>
      </c>
      <c r="Y363" s="176" t="str">
        <f aca="false">IF((VLOOKUP($A363,Contacts!$AA:$AX,11,0))=0,"",(VLOOKUP($A363,Contacts!$AA:$AX,11,0)))</f>
        <v/>
      </c>
    </row>
    <row r="364" customFormat="false" ht="12.75" hidden="false" customHeight="false" outlineLevel="0" collapsed="false">
      <c r="A364" s="6" t="s">
        <v>1717</v>
      </c>
      <c r="B364" s="175" t="n">
        <f aca="false">'Detail Pipeline'!$AB$3</f>
        <v>37033.4099255787</v>
      </c>
      <c r="C364" s="175" t="str">
        <f aca="false">$C$354</f>
        <v>INDUSTRIAL MARKETS</v>
      </c>
      <c r="D364" s="176" t="str">
        <f aca="false">IF((VLOOKUP($A364,'Detail Pipeline'!$AA:$AX,2,0))=0,"",(VLOOKUP($A364,'Detail Pipeline'!$AA:$AX,2,0)))</f>
        <v/>
      </c>
      <c r="E364" s="176" t="str">
        <f aca="false">IF((VLOOKUP($A364,'Detail Pipeline'!$AA:$AX,3,0))=0,"",(VLOOKUP($A364,'Detail Pipeline'!$AA:$AX,3,0)))</f>
        <v/>
      </c>
      <c r="F364" s="176" t="str">
        <f aca="false">IF((VLOOKUP($A364,'Detail Pipeline'!$AA:$AX,4,0))=0,"",(VLOOKUP($A364,'Detail Pipeline'!$AA:$AX,4,0)))</f>
        <v/>
      </c>
      <c r="G364" s="176" t="str">
        <f aca="false">IF((VLOOKUP($A364,'Detail Pipeline'!$AA:$AX,5,0))=0,"",(VLOOKUP($A364,'Detail Pipeline'!$AA:$AX,5,0)))</f>
        <v/>
      </c>
      <c r="H364" s="176" t="str">
        <f aca="false">IF((VLOOKUP($A364,'Detail Pipeline'!$AA:$AX,6,0))=0,"",(VLOOKUP($A364,'Detail Pipeline'!$AA:$AX,6,0)))</f>
        <v/>
      </c>
      <c r="I364" s="176" t="str">
        <f aca="false">IF((VLOOKUP($A364,'Detail Pipeline'!$AA:$AX,7,0))=0,"",(VLOOKUP($A364,'Detail Pipeline'!$AA:$AX,7,0)))</f>
        <v/>
      </c>
      <c r="J364" s="176" t="str">
        <f aca="false">IF((VLOOKUP($A364,'Detail Pipeline'!$AA:$AX,8,0))=0,"",(VLOOKUP($A364,'Detail Pipeline'!$AA:$AX,8,0)))</f>
        <v/>
      </c>
      <c r="K364" s="176" t="str">
        <f aca="false">IF((VLOOKUP($A364,'Detail Pipeline'!$AA:$AX,9,0))=0,"",(VLOOKUP($A364,'Detail Pipeline'!$AA:$AX,9,0)))</f>
        <v/>
      </c>
      <c r="L364" s="176" t="str">
        <f aca="false">IF((VLOOKUP($A364,'Detail Pipeline'!$AA:$AX,10,0))=0,"",(VLOOKUP($A364,'Detail Pipeline'!$AA:$AX,10,0)))</f>
        <v/>
      </c>
      <c r="M364" s="176" t="str">
        <f aca="false">IF((VLOOKUP($A364,'Detail Pipeline'!$AA:$AX,11,0))=0,"",(VLOOKUP($A364,'Detail Pipeline'!$AA:$AX,11,0)))</f>
        <v/>
      </c>
      <c r="N364" s="176" t="str">
        <f aca="false">IF((VLOOKUP($A364,'Detail Pipeline'!$AA:$AX,12,0))=0,"",(VLOOKUP($A364,'Detail Pipeline'!$AA:$AX,12,0)))</f>
        <v/>
      </c>
      <c r="O364" s="176" t="str">
        <f aca="false">IF((VLOOKUP($A364,'Detail Pipeline'!$AA:$AX,13,0))=0,"",(VLOOKUP($A364,'Detail Pipeline'!$AA:$AX,13,0)))</f>
        <v/>
      </c>
      <c r="P364" s="176" t="str">
        <f aca="false">IF((VLOOKUP($A364,'Detail Pipeline'!$AA:$AX,14,0))=0,"",(VLOOKUP($A364,'Detail Pipeline'!$AA:$AX,14,0)))</f>
        <v/>
      </c>
      <c r="Q364" s="176" t="str">
        <f aca="false">IF((VLOOKUP($A364,'Detail Pipeline'!$AA:$AX,15,0))=0,"",(VLOOKUP($A364,'Detail Pipeline'!$AA:$AX,15,0)))</f>
        <v/>
      </c>
      <c r="R364" s="176" t="str">
        <f aca="false">IF((VLOOKUP($A364,'Detail Pipeline'!$AA:$AX,16,0))=0,"",(VLOOKUP($A364,'Detail Pipeline'!$AA:$AX,16,0)))</f>
        <v/>
      </c>
      <c r="S364" s="176" t="str">
        <f aca="false">IF((VLOOKUP($A364,Contacts!$AA:$AX,5,0))=0,"",(VLOOKUP($A364,Contacts!$AA:$AX,5,0)))</f>
        <v/>
      </c>
      <c r="T364" s="176" t="str">
        <f aca="false">IF((VLOOKUP($A364,Contacts!$AA:$AX,6,0))=0,"",(VLOOKUP($A364,Contacts!$AA:$AX,6,0)))</f>
        <v/>
      </c>
      <c r="U364" s="176" t="str">
        <f aca="false">IF((VLOOKUP($A364,Contacts!$AA:$AX,7,0))=0,"",(VLOOKUP($A364,Contacts!$AA:$AX,7,0)))</f>
        <v/>
      </c>
      <c r="V364" s="176" t="str">
        <f aca="false">IF((VLOOKUP($A364,Contacts!$AA:$AX,8,0))=0,"",(VLOOKUP($A364,Contacts!$AA:$AX,8,0)))</f>
        <v/>
      </c>
      <c r="W364" s="176" t="str">
        <f aca="false">IF((VLOOKUP($A364,Contacts!$AA:$AX,9,0))=0,"",(VLOOKUP($A364,Contacts!$AA:$AX,9,0)))</f>
        <v/>
      </c>
      <c r="X364" s="176" t="str">
        <f aca="false">IF((VLOOKUP($A364,Contacts!$AA:$AX,10,0))=0,"",(VLOOKUP($A364,Contacts!$AA:$AX,10,0)))</f>
        <v/>
      </c>
      <c r="Y364" s="176" t="str">
        <f aca="false">IF((VLOOKUP($A364,Contacts!$AA:$AX,11,0))=0,"",(VLOOKUP($A364,Contacts!$AA:$AX,11,0)))</f>
        <v/>
      </c>
    </row>
    <row r="365" customFormat="false" ht="12.75" hidden="false" customHeight="false" outlineLevel="0" collapsed="false">
      <c r="A365" s="6" t="s">
        <v>1718</v>
      </c>
      <c r="B365" s="175" t="n">
        <f aca="false">'Detail Pipeline'!$AB$3</f>
        <v>37033.4099255787</v>
      </c>
      <c r="C365" s="175" t="str">
        <f aca="false">$C$354</f>
        <v>INDUSTRIAL MARKETS</v>
      </c>
      <c r="D365" s="176" t="str">
        <f aca="false">IF((VLOOKUP($A365,'Detail Pipeline'!$AA:$AX,2,0))=0,"",(VLOOKUP($A365,'Detail Pipeline'!$AA:$AX,2,0)))</f>
        <v/>
      </c>
      <c r="E365" s="176" t="str">
        <f aca="false">IF((VLOOKUP($A365,'Detail Pipeline'!$AA:$AX,3,0))=0,"",(VLOOKUP($A365,'Detail Pipeline'!$AA:$AX,3,0)))</f>
        <v/>
      </c>
      <c r="F365" s="176" t="str">
        <f aca="false">IF((VLOOKUP($A365,'Detail Pipeline'!$AA:$AX,4,0))=0,"",(VLOOKUP($A365,'Detail Pipeline'!$AA:$AX,4,0)))</f>
        <v/>
      </c>
      <c r="G365" s="176" t="str">
        <f aca="false">IF((VLOOKUP($A365,'Detail Pipeline'!$AA:$AX,5,0))=0,"",(VLOOKUP($A365,'Detail Pipeline'!$AA:$AX,5,0)))</f>
        <v/>
      </c>
      <c r="H365" s="176" t="str">
        <f aca="false">IF((VLOOKUP($A365,'Detail Pipeline'!$AA:$AX,6,0))=0,"",(VLOOKUP($A365,'Detail Pipeline'!$AA:$AX,6,0)))</f>
        <v/>
      </c>
      <c r="I365" s="176" t="str">
        <f aca="false">IF((VLOOKUP($A365,'Detail Pipeline'!$AA:$AX,7,0))=0,"",(VLOOKUP($A365,'Detail Pipeline'!$AA:$AX,7,0)))</f>
        <v/>
      </c>
      <c r="J365" s="176" t="str">
        <f aca="false">IF((VLOOKUP($A365,'Detail Pipeline'!$AA:$AX,8,0))=0,"",(VLOOKUP($A365,'Detail Pipeline'!$AA:$AX,8,0)))</f>
        <v/>
      </c>
      <c r="K365" s="176" t="str">
        <f aca="false">IF((VLOOKUP($A365,'Detail Pipeline'!$AA:$AX,9,0))=0,"",(VLOOKUP($A365,'Detail Pipeline'!$AA:$AX,9,0)))</f>
        <v/>
      </c>
      <c r="L365" s="176" t="str">
        <f aca="false">IF((VLOOKUP($A365,'Detail Pipeline'!$AA:$AX,10,0))=0,"",(VLOOKUP($A365,'Detail Pipeline'!$AA:$AX,10,0)))</f>
        <v/>
      </c>
      <c r="M365" s="176" t="str">
        <f aca="false">IF((VLOOKUP($A365,'Detail Pipeline'!$AA:$AX,11,0))=0,"",(VLOOKUP($A365,'Detail Pipeline'!$AA:$AX,11,0)))</f>
        <v/>
      </c>
      <c r="N365" s="176" t="str">
        <f aca="false">IF((VLOOKUP($A365,'Detail Pipeline'!$AA:$AX,12,0))=0,"",(VLOOKUP($A365,'Detail Pipeline'!$AA:$AX,12,0)))</f>
        <v/>
      </c>
      <c r="O365" s="176" t="str">
        <f aca="false">IF((VLOOKUP($A365,'Detail Pipeline'!$AA:$AX,13,0))=0,"",(VLOOKUP($A365,'Detail Pipeline'!$AA:$AX,13,0)))</f>
        <v/>
      </c>
      <c r="P365" s="176" t="str">
        <f aca="false">IF((VLOOKUP($A365,'Detail Pipeline'!$AA:$AX,14,0))=0,"",(VLOOKUP($A365,'Detail Pipeline'!$AA:$AX,14,0)))</f>
        <v/>
      </c>
      <c r="Q365" s="176" t="str">
        <f aca="false">IF((VLOOKUP($A365,'Detail Pipeline'!$AA:$AX,15,0))=0,"",(VLOOKUP($A365,'Detail Pipeline'!$AA:$AX,15,0)))</f>
        <v/>
      </c>
      <c r="R365" s="176" t="str">
        <f aca="false">IF((VLOOKUP($A365,'Detail Pipeline'!$AA:$AX,16,0))=0,"",(VLOOKUP($A365,'Detail Pipeline'!$AA:$AX,16,0)))</f>
        <v/>
      </c>
      <c r="S365" s="176" t="str">
        <f aca="false">IF((VLOOKUP($A365,Contacts!$AA:$AX,5,0))=0,"",(VLOOKUP($A365,Contacts!$AA:$AX,5,0)))</f>
        <v/>
      </c>
      <c r="T365" s="176" t="str">
        <f aca="false">IF((VLOOKUP($A365,Contacts!$AA:$AX,6,0))=0,"",(VLOOKUP($A365,Contacts!$AA:$AX,6,0)))</f>
        <v/>
      </c>
      <c r="U365" s="176" t="str">
        <f aca="false">IF((VLOOKUP($A365,Contacts!$AA:$AX,7,0))=0,"",(VLOOKUP($A365,Contacts!$AA:$AX,7,0)))</f>
        <v/>
      </c>
      <c r="V365" s="176" t="str">
        <f aca="false">IF((VLOOKUP($A365,Contacts!$AA:$AX,8,0))=0,"",(VLOOKUP($A365,Contacts!$AA:$AX,8,0)))</f>
        <v/>
      </c>
      <c r="W365" s="176" t="str">
        <f aca="false">IF((VLOOKUP($A365,Contacts!$AA:$AX,9,0))=0,"",(VLOOKUP($A365,Contacts!$AA:$AX,9,0)))</f>
        <v/>
      </c>
      <c r="X365" s="176" t="str">
        <f aca="false">IF((VLOOKUP($A365,Contacts!$AA:$AX,10,0))=0,"",(VLOOKUP($A365,Contacts!$AA:$AX,10,0)))</f>
        <v/>
      </c>
      <c r="Y365" s="176" t="str">
        <f aca="false">IF((VLOOKUP($A365,Contacts!$AA:$AX,11,0))=0,"",(VLOOKUP($A365,Contacts!$AA:$AX,11,0)))</f>
        <v/>
      </c>
    </row>
    <row r="366" customFormat="false" ht="12.75" hidden="false" customHeight="false" outlineLevel="0" collapsed="false">
      <c r="A366" s="6" t="s">
        <v>1719</v>
      </c>
      <c r="B366" s="175" t="n">
        <f aca="false">'Detail Pipeline'!$AB$3</f>
        <v>37033.4099255787</v>
      </c>
      <c r="C366" s="175" t="str">
        <f aca="false">$C$354</f>
        <v>INDUSTRIAL MARKETS</v>
      </c>
      <c r="D366" s="176" t="str">
        <f aca="false">IF((VLOOKUP($A366,'Detail Pipeline'!$AA:$AX,2,0))=0,"",(VLOOKUP($A366,'Detail Pipeline'!$AA:$AX,2,0)))</f>
        <v/>
      </c>
      <c r="E366" s="176" t="str">
        <f aca="false">IF((VLOOKUP($A366,'Detail Pipeline'!$AA:$AX,3,0))=0,"",(VLOOKUP($A366,'Detail Pipeline'!$AA:$AX,3,0)))</f>
        <v/>
      </c>
      <c r="F366" s="176" t="str">
        <f aca="false">IF((VLOOKUP($A366,'Detail Pipeline'!$AA:$AX,4,0))=0,"",(VLOOKUP($A366,'Detail Pipeline'!$AA:$AX,4,0)))</f>
        <v/>
      </c>
      <c r="G366" s="176" t="str">
        <f aca="false">IF((VLOOKUP($A366,'Detail Pipeline'!$AA:$AX,5,0))=0,"",(VLOOKUP($A366,'Detail Pipeline'!$AA:$AX,5,0)))</f>
        <v/>
      </c>
      <c r="H366" s="176" t="str">
        <f aca="false">IF((VLOOKUP($A366,'Detail Pipeline'!$AA:$AX,6,0))=0,"",(VLOOKUP($A366,'Detail Pipeline'!$AA:$AX,6,0)))</f>
        <v/>
      </c>
      <c r="I366" s="176" t="str">
        <f aca="false">IF((VLOOKUP($A366,'Detail Pipeline'!$AA:$AX,7,0))=0,"",(VLOOKUP($A366,'Detail Pipeline'!$AA:$AX,7,0)))</f>
        <v/>
      </c>
      <c r="J366" s="176" t="str">
        <f aca="false">IF((VLOOKUP($A366,'Detail Pipeline'!$AA:$AX,8,0))=0,"",(VLOOKUP($A366,'Detail Pipeline'!$AA:$AX,8,0)))</f>
        <v/>
      </c>
      <c r="K366" s="176" t="str">
        <f aca="false">IF((VLOOKUP($A366,'Detail Pipeline'!$AA:$AX,9,0))=0,"",(VLOOKUP($A366,'Detail Pipeline'!$AA:$AX,9,0)))</f>
        <v/>
      </c>
      <c r="L366" s="176" t="str">
        <f aca="false">IF((VLOOKUP($A366,'Detail Pipeline'!$AA:$AX,10,0))=0,"",(VLOOKUP($A366,'Detail Pipeline'!$AA:$AX,10,0)))</f>
        <v/>
      </c>
      <c r="M366" s="176" t="str">
        <f aca="false">IF((VLOOKUP($A366,'Detail Pipeline'!$AA:$AX,11,0))=0,"",(VLOOKUP($A366,'Detail Pipeline'!$AA:$AX,11,0)))</f>
        <v/>
      </c>
      <c r="N366" s="176" t="str">
        <f aca="false">IF((VLOOKUP($A366,'Detail Pipeline'!$AA:$AX,12,0))=0,"",(VLOOKUP($A366,'Detail Pipeline'!$AA:$AX,12,0)))</f>
        <v/>
      </c>
      <c r="O366" s="176" t="str">
        <f aca="false">IF((VLOOKUP($A366,'Detail Pipeline'!$AA:$AX,13,0))=0,"",(VLOOKUP($A366,'Detail Pipeline'!$AA:$AX,13,0)))</f>
        <v/>
      </c>
      <c r="P366" s="176" t="str">
        <f aca="false">IF((VLOOKUP($A366,'Detail Pipeline'!$AA:$AX,14,0))=0,"",(VLOOKUP($A366,'Detail Pipeline'!$AA:$AX,14,0)))</f>
        <v/>
      </c>
      <c r="Q366" s="176" t="str">
        <f aca="false">IF((VLOOKUP($A366,'Detail Pipeline'!$AA:$AX,15,0))=0,"",(VLOOKUP($A366,'Detail Pipeline'!$AA:$AX,15,0)))</f>
        <v/>
      </c>
      <c r="R366" s="176" t="str">
        <f aca="false">IF((VLOOKUP($A366,'Detail Pipeline'!$AA:$AX,16,0))=0,"",(VLOOKUP($A366,'Detail Pipeline'!$AA:$AX,16,0)))</f>
        <v/>
      </c>
      <c r="S366" s="176" t="str">
        <f aca="false">IF((VLOOKUP($A366,Contacts!$AA:$AX,5,0))=0,"",(VLOOKUP($A366,Contacts!$AA:$AX,5,0)))</f>
        <v/>
      </c>
      <c r="T366" s="176" t="str">
        <f aca="false">IF((VLOOKUP($A366,Contacts!$AA:$AX,6,0))=0,"",(VLOOKUP($A366,Contacts!$AA:$AX,6,0)))</f>
        <v/>
      </c>
      <c r="U366" s="176" t="str">
        <f aca="false">IF((VLOOKUP($A366,Contacts!$AA:$AX,7,0))=0,"",(VLOOKUP($A366,Contacts!$AA:$AX,7,0)))</f>
        <v/>
      </c>
      <c r="V366" s="176" t="str">
        <f aca="false">IF((VLOOKUP($A366,Contacts!$AA:$AX,8,0))=0,"",(VLOOKUP($A366,Contacts!$AA:$AX,8,0)))</f>
        <v/>
      </c>
      <c r="W366" s="176" t="str">
        <f aca="false">IF((VLOOKUP($A366,Contacts!$AA:$AX,9,0))=0,"",(VLOOKUP($A366,Contacts!$AA:$AX,9,0)))</f>
        <v/>
      </c>
      <c r="X366" s="176" t="str">
        <f aca="false">IF((VLOOKUP($A366,Contacts!$AA:$AX,10,0))=0,"",(VLOOKUP($A366,Contacts!$AA:$AX,10,0)))</f>
        <v/>
      </c>
      <c r="Y366" s="176" t="str">
        <f aca="false">IF((VLOOKUP($A366,Contacts!$AA:$AX,11,0))=0,"",(VLOOKUP($A366,Contacts!$AA:$AX,11,0)))</f>
        <v/>
      </c>
    </row>
    <row r="367" customFormat="false" ht="12.75" hidden="false" customHeight="false" outlineLevel="0" collapsed="false">
      <c r="A367" s="6" t="s">
        <v>1720</v>
      </c>
      <c r="B367" s="175" t="n">
        <f aca="false">'Detail Pipeline'!$AB$3</f>
        <v>37033.4099255787</v>
      </c>
      <c r="C367" s="175" t="str">
        <f aca="false">$C$354</f>
        <v>INDUSTRIAL MARKETS</v>
      </c>
      <c r="D367" s="176" t="str">
        <f aca="false">IF((VLOOKUP($A367,'Detail Pipeline'!$AA:$AX,2,0))=0,"",(VLOOKUP($A367,'Detail Pipeline'!$AA:$AX,2,0)))</f>
        <v/>
      </c>
      <c r="E367" s="176" t="str">
        <f aca="false">IF((VLOOKUP($A367,'Detail Pipeline'!$AA:$AX,3,0))=0,"",(VLOOKUP($A367,'Detail Pipeline'!$AA:$AX,3,0)))</f>
        <v/>
      </c>
      <c r="F367" s="176" t="str">
        <f aca="false">IF((VLOOKUP($A367,'Detail Pipeline'!$AA:$AX,4,0))=0,"",(VLOOKUP($A367,'Detail Pipeline'!$AA:$AX,4,0)))</f>
        <v/>
      </c>
      <c r="G367" s="176" t="str">
        <f aca="false">IF((VLOOKUP($A367,'Detail Pipeline'!$AA:$AX,5,0))=0,"",(VLOOKUP($A367,'Detail Pipeline'!$AA:$AX,5,0)))</f>
        <v/>
      </c>
      <c r="H367" s="176" t="str">
        <f aca="false">IF((VLOOKUP($A367,'Detail Pipeline'!$AA:$AX,6,0))=0,"",(VLOOKUP($A367,'Detail Pipeline'!$AA:$AX,6,0)))</f>
        <v/>
      </c>
      <c r="I367" s="176" t="str">
        <f aca="false">IF((VLOOKUP($A367,'Detail Pipeline'!$AA:$AX,7,0))=0,"",(VLOOKUP($A367,'Detail Pipeline'!$AA:$AX,7,0)))</f>
        <v/>
      </c>
      <c r="J367" s="176" t="str">
        <f aca="false">IF((VLOOKUP($A367,'Detail Pipeline'!$AA:$AX,8,0))=0,"",(VLOOKUP($A367,'Detail Pipeline'!$AA:$AX,8,0)))</f>
        <v/>
      </c>
      <c r="K367" s="176" t="str">
        <f aca="false">IF((VLOOKUP($A367,'Detail Pipeline'!$AA:$AX,9,0))=0,"",(VLOOKUP($A367,'Detail Pipeline'!$AA:$AX,9,0)))</f>
        <v/>
      </c>
      <c r="L367" s="176" t="str">
        <f aca="false">IF((VLOOKUP($A367,'Detail Pipeline'!$AA:$AX,10,0))=0,"",(VLOOKUP($A367,'Detail Pipeline'!$AA:$AX,10,0)))</f>
        <v/>
      </c>
      <c r="M367" s="176" t="str">
        <f aca="false">IF((VLOOKUP($A367,'Detail Pipeline'!$AA:$AX,11,0))=0,"",(VLOOKUP($A367,'Detail Pipeline'!$AA:$AX,11,0)))</f>
        <v/>
      </c>
      <c r="N367" s="176" t="str">
        <f aca="false">IF((VLOOKUP($A367,'Detail Pipeline'!$AA:$AX,12,0))=0,"",(VLOOKUP($A367,'Detail Pipeline'!$AA:$AX,12,0)))</f>
        <v/>
      </c>
      <c r="O367" s="176" t="str">
        <f aca="false">IF((VLOOKUP($A367,'Detail Pipeline'!$AA:$AX,13,0))=0,"",(VLOOKUP($A367,'Detail Pipeline'!$AA:$AX,13,0)))</f>
        <v/>
      </c>
      <c r="P367" s="176" t="str">
        <f aca="false">IF((VLOOKUP($A367,'Detail Pipeline'!$AA:$AX,14,0))=0,"",(VLOOKUP($A367,'Detail Pipeline'!$AA:$AX,14,0)))</f>
        <v/>
      </c>
      <c r="Q367" s="176" t="str">
        <f aca="false">IF((VLOOKUP($A367,'Detail Pipeline'!$AA:$AX,15,0))=0,"",(VLOOKUP($A367,'Detail Pipeline'!$AA:$AX,15,0)))</f>
        <v/>
      </c>
      <c r="R367" s="176" t="str">
        <f aca="false">IF((VLOOKUP($A367,'Detail Pipeline'!$AA:$AX,16,0))=0,"",(VLOOKUP($A367,'Detail Pipeline'!$AA:$AX,16,0)))</f>
        <v/>
      </c>
      <c r="S367" s="176" t="str">
        <f aca="false">IF((VLOOKUP($A367,Contacts!$AA:$AX,5,0))=0,"",(VLOOKUP($A367,Contacts!$AA:$AX,5,0)))</f>
        <v/>
      </c>
      <c r="T367" s="176" t="str">
        <f aca="false">IF((VLOOKUP($A367,Contacts!$AA:$AX,6,0))=0,"",(VLOOKUP($A367,Contacts!$AA:$AX,6,0)))</f>
        <v/>
      </c>
      <c r="U367" s="176" t="str">
        <f aca="false">IF((VLOOKUP($A367,Contacts!$AA:$AX,7,0))=0,"",(VLOOKUP($A367,Contacts!$AA:$AX,7,0)))</f>
        <v/>
      </c>
      <c r="V367" s="176" t="str">
        <f aca="false">IF((VLOOKUP($A367,Contacts!$AA:$AX,8,0))=0,"",(VLOOKUP($A367,Contacts!$AA:$AX,8,0)))</f>
        <v/>
      </c>
      <c r="W367" s="176" t="str">
        <f aca="false">IF((VLOOKUP($A367,Contacts!$AA:$AX,9,0))=0,"",(VLOOKUP($A367,Contacts!$AA:$AX,9,0)))</f>
        <v/>
      </c>
      <c r="X367" s="176" t="str">
        <f aca="false">IF((VLOOKUP($A367,Contacts!$AA:$AX,10,0))=0,"",(VLOOKUP($A367,Contacts!$AA:$AX,10,0)))</f>
        <v/>
      </c>
      <c r="Y367" s="176" t="str">
        <f aca="false">IF((VLOOKUP($A367,Contacts!$AA:$AX,11,0))=0,"",(VLOOKUP($A367,Contacts!$AA:$AX,11,0)))</f>
        <v/>
      </c>
    </row>
    <row r="368" customFormat="false" ht="12.75" hidden="false" customHeight="false" outlineLevel="0" collapsed="false">
      <c r="A368" s="6" t="s">
        <v>1721</v>
      </c>
      <c r="B368" s="175" t="n">
        <f aca="false">'Detail Pipeline'!$AB$3</f>
        <v>37033.4099255787</v>
      </c>
      <c r="C368" s="175" t="str">
        <f aca="false">$C$354</f>
        <v>INDUSTRIAL MARKETS</v>
      </c>
      <c r="D368" s="176" t="str">
        <f aca="false">IF((VLOOKUP($A368,'Detail Pipeline'!$AA:$AX,2,0))=0,"",(VLOOKUP($A368,'Detail Pipeline'!$AA:$AX,2,0)))</f>
        <v/>
      </c>
      <c r="E368" s="176" t="str">
        <f aca="false">IF((VLOOKUP($A368,'Detail Pipeline'!$AA:$AX,3,0))=0,"",(VLOOKUP($A368,'Detail Pipeline'!$AA:$AX,3,0)))</f>
        <v/>
      </c>
      <c r="F368" s="176" t="str">
        <f aca="false">IF((VLOOKUP($A368,'Detail Pipeline'!$AA:$AX,4,0))=0,"",(VLOOKUP($A368,'Detail Pipeline'!$AA:$AX,4,0)))</f>
        <v/>
      </c>
      <c r="G368" s="176" t="str">
        <f aca="false">IF((VLOOKUP($A368,'Detail Pipeline'!$AA:$AX,5,0))=0,"",(VLOOKUP($A368,'Detail Pipeline'!$AA:$AX,5,0)))</f>
        <v/>
      </c>
      <c r="H368" s="176" t="str">
        <f aca="false">IF((VLOOKUP($A368,'Detail Pipeline'!$AA:$AX,6,0))=0,"",(VLOOKUP($A368,'Detail Pipeline'!$AA:$AX,6,0)))</f>
        <v/>
      </c>
      <c r="I368" s="176" t="str">
        <f aca="false">IF((VLOOKUP($A368,'Detail Pipeline'!$AA:$AX,7,0))=0,"",(VLOOKUP($A368,'Detail Pipeline'!$AA:$AX,7,0)))</f>
        <v/>
      </c>
      <c r="J368" s="176" t="str">
        <f aca="false">IF((VLOOKUP($A368,'Detail Pipeline'!$AA:$AX,8,0))=0,"",(VLOOKUP($A368,'Detail Pipeline'!$AA:$AX,8,0)))</f>
        <v/>
      </c>
      <c r="K368" s="176" t="str">
        <f aca="false">IF((VLOOKUP($A368,'Detail Pipeline'!$AA:$AX,9,0))=0,"",(VLOOKUP($A368,'Detail Pipeline'!$AA:$AX,9,0)))</f>
        <v/>
      </c>
      <c r="L368" s="176" t="str">
        <f aca="false">IF((VLOOKUP($A368,'Detail Pipeline'!$AA:$AX,10,0))=0,"",(VLOOKUP($A368,'Detail Pipeline'!$AA:$AX,10,0)))</f>
        <v/>
      </c>
      <c r="M368" s="176" t="str">
        <f aca="false">IF((VLOOKUP($A368,'Detail Pipeline'!$AA:$AX,11,0))=0,"",(VLOOKUP($A368,'Detail Pipeline'!$AA:$AX,11,0)))</f>
        <v/>
      </c>
      <c r="N368" s="176" t="str">
        <f aca="false">IF((VLOOKUP($A368,'Detail Pipeline'!$AA:$AX,12,0))=0,"",(VLOOKUP($A368,'Detail Pipeline'!$AA:$AX,12,0)))</f>
        <v/>
      </c>
      <c r="O368" s="176" t="str">
        <f aca="false">IF((VLOOKUP($A368,'Detail Pipeline'!$AA:$AX,13,0))=0,"",(VLOOKUP($A368,'Detail Pipeline'!$AA:$AX,13,0)))</f>
        <v/>
      </c>
      <c r="P368" s="176" t="str">
        <f aca="false">IF((VLOOKUP($A368,'Detail Pipeline'!$AA:$AX,14,0))=0,"",(VLOOKUP($A368,'Detail Pipeline'!$AA:$AX,14,0)))</f>
        <v/>
      </c>
      <c r="Q368" s="176" t="str">
        <f aca="false">IF((VLOOKUP($A368,'Detail Pipeline'!$AA:$AX,15,0))=0,"",(VLOOKUP($A368,'Detail Pipeline'!$AA:$AX,15,0)))</f>
        <v/>
      </c>
      <c r="R368" s="176" t="str">
        <f aca="false">IF((VLOOKUP($A368,'Detail Pipeline'!$AA:$AX,16,0))=0,"",(VLOOKUP($A368,'Detail Pipeline'!$AA:$AX,16,0)))</f>
        <v/>
      </c>
      <c r="S368" s="176" t="str">
        <f aca="false">IF((VLOOKUP($A368,Contacts!$AA:$AX,5,0))=0,"",(VLOOKUP($A368,Contacts!$AA:$AX,5,0)))</f>
        <v/>
      </c>
      <c r="T368" s="176" t="str">
        <f aca="false">IF((VLOOKUP($A368,Contacts!$AA:$AX,6,0))=0,"",(VLOOKUP($A368,Contacts!$AA:$AX,6,0)))</f>
        <v/>
      </c>
      <c r="U368" s="176" t="str">
        <f aca="false">IF((VLOOKUP($A368,Contacts!$AA:$AX,7,0))=0,"",(VLOOKUP($A368,Contacts!$AA:$AX,7,0)))</f>
        <v/>
      </c>
      <c r="V368" s="176" t="str">
        <f aca="false">IF((VLOOKUP($A368,Contacts!$AA:$AX,8,0))=0,"",(VLOOKUP($A368,Contacts!$AA:$AX,8,0)))</f>
        <v/>
      </c>
      <c r="W368" s="176" t="str">
        <f aca="false">IF((VLOOKUP($A368,Contacts!$AA:$AX,9,0))=0,"",(VLOOKUP($A368,Contacts!$AA:$AX,9,0)))</f>
        <v/>
      </c>
      <c r="X368" s="176" t="str">
        <f aca="false">IF((VLOOKUP($A368,Contacts!$AA:$AX,10,0))=0,"",(VLOOKUP($A368,Contacts!$AA:$AX,10,0)))</f>
        <v/>
      </c>
      <c r="Y368" s="176" t="str">
        <f aca="false">IF((VLOOKUP($A368,Contacts!$AA:$AX,11,0))=0,"",(VLOOKUP($A368,Contacts!$AA:$AX,11,0)))</f>
        <v/>
      </c>
    </row>
    <row r="369" customFormat="false" ht="12.75" hidden="false" customHeight="false" outlineLevel="0" collapsed="false">
      <c r="A369" s="6" t="s">
        <v>1722</v>
      </c>
      <c r="B369" s="175" t="n">
        <f aca="false">'Detail Pipeline'!$AB$3</f>
        <v>37033.4099255787</v>
      </c>
      <c r="C369" s="175" t="str">
        <f aca="false">$C$354</f>
        <v>INDUSTRIAL MARKETS</v>
      </c>
      <c r="D369" s="176" t="str">
        <f aca="false">IF((VLOOKUP($A369,'Detail Pipeline'!$AA:$AX,2,0))=0,"",(VLOOKUP($A369,'Detail Pipeline'!$AA:$AX,2,0)))</f>
        <v/>
      </c>
      <c r="E369" s="176" t="str">
        <f aca="false">IF((VLOOKUP($A369,'Detail Pipeline'!$AA:$AX,3,0))=0,"",(VLOOKUP($A369,'Detail Pipeline'!$AA:$AX,3,0)))</f>
        <v/>
      </c>
      <c r="F369" s="176" t="str">
        <f aca="false">IF((VLOOKUP($A369,'Detail Pipeline'!$AA:$AX,4,0))=0,"",(VLOOKUP($A369,'Detail Pipeline'!$AA:$AX,4,0)))</f>
        <v/>
      </c>
      <c r="G369" s="176" t="str">
        <f aca="false">IF((VLOOKUP($A369,'Detail Pipeline'!$AA:$AX,5,0))=0,"",(VLOOKUP($A369,'Detail Pipeline'!$AA:$AX,5,0)))</f>
        <v/>
      </c>
      <c r="H369" s="176" t="str">
        <f aca="false">IF((VLOOKUP($A369,'Detail Pipeline'!$AA:$AX,6,0))=0,"",(VLOOKUP($A369,'Detail Pipeline'!$AA:$AX,6,0)))</f>
        <v/>
      </c>
      <c r="I369" s="176" t="str">
        <f aca="false">IF((VLOOKUP($A369,'Detail Pipeline'!$AA:$AX,7,0))=0,"",(VLOOKUP($A369,'Detail Pipeline'!$AA:$AX,7,0)))</f>
        <v/>
      </c>
      <c r="J369" s="176" t="str">
        <f aca="false">IF((VLOOKUP($A369,'Detail Pipeline'!$AA:$AX,8,0))=0,"",(VLOOKUP($A369,'Detail Pipeline'!$AA:$AX,8,0)))</f>
        <v/>
      </c>
      <c r="K369" s="176" t="str">
        <f aca="false">IF((VLOOKUP($A369,'Detail Pipeline'!$AA:$AX,9,0))=0,"",(VLOOKUP($A369,'Detail Pipeline'!$AA:$AX,9,0)))</f>
        <v/>
      </c>
      <c r="L369" s="176" t="str">
        <f aca="false">IF((VLOOKUP($A369,'Detail Pipeline'!$AA:$AX,10,0))=0,"",(VLOOKUP($A369,'Detail Pipeline'!$AA:$AX,10,0)))</f>
        <v/>
      </c>
      <c r="M369" s="176" t="str">
        <f aca="false">IF((VLOOKUP($A369,'Detail Pipeline'!$AA:$AX,11,0))=0,"",(VLOOKUP($A369,'Detail Pipeline'!$AA:$AX,11,0)))</f>
        <v/>
      </c>
      <c r="N369" s="176" t="str">
        <f aca="false">IF((VLOOKUP($A369,'Detail Pipeline'!$AA:$AX,12,0))=0,"",(VLOOKUP($A369,'Detail Pipeline'!$AA:$AX,12,0)))</f>
        <v/>
      </c>
      <c r="O369" s="176" t="str">
        <f aca="false">IF((VLOOKUP($A369,'Detail Pipeline'!$AA:$AX,13,0))=0,"",(VLOOKUP($A369,'Detail Pipeline'!$AA:$AX,13,0)))</f>
        <v/>
      </c>
      <c r="P369" s="176" t="str">
        <f aca="false">IF((VLOOKUP($A369,'Detail Pipeline'!$AA:$AX,14,0))=0,"",(VLOOKUP($A369,'Detail Pipeline'!$AA:$AX,14,0)))</f>
        <v/>
      </c>
      <c r="Q369" s="176" t="str">
        <f aca="false">IF((VLOOKUP($A369,'Detail Pipeline'!$AA:$AX,15,0))=0,"",(VLOOKUP($A369,'Detail Pipeline'!$AA:$AX,15,0)))</f>
        <v/>
      </c>
      <c r="R369" s="176" t="str">
        <f aca="false">IF((VLOOKUP($A369,'Detail Pipeline'!$AA:$AX,16,0))=0,"",(VLOOKUP($A369,'Detail Pipeline'!$AA:$AX,16,0)))</f>
        <v/>
      </c>
      <c r="S369" s="176" t="str">
        <f aca="false">IF((VLOOKUP($A369,Contacts!$AA:$AX,5,0))=0,"",(VLOOKUP($A369,Contacts!$AA:$AX,5,0)))</f>
        <v/>
      </c>
      <c r="T369" s="176" t="str">
        <f aca="false">IF((VLOOKUP($A369,Contacts!$AA:$AX,6,0))=0,"",(VLOOKUP($A369,Contacts!$AA:$AX,6,0)))</f>
        <v/>
      </c>
      <c r="U369" s="176" t="str">
        <f aca="false">IF((VLOOKUP($A369,Contacts!$AA:$AX,7,0))=0,"",(VLOOKUP($A369,Contacts!$AA:$AX,7,0)))</f>
        <v/>
      </c>
      <c r="V369" s="176" t="str">
        <f aca="false">IF((VLOOKUP($A369,Contacts!$AA:$AX,8,0))=0,"",(VLOOKUP($A369,Contacts!$AA:$AX,8,0)))</f>
        <v/>
      </c>
      <c r="W369" s="176" t="str">
        <f aca="false">IF((VLOOKUP($A369,Contacts!$AA:$AX,9,0))=0,"",(VLOOKUP($A369,Contacts!$AA:$AX,9,0)))</f>
        <v/>
      </c>
      <c r="X369" s="176" t="str">
        <f aca="false">IF((VLOOKUP($A369,Contacts!$AA:$AX,10,0))=0,"",(VLOOKUP($A369,Contacts!$AA:$AX,10,0)))</f>
        <v/>
      </c>
      <c r="Y369" s="176" t="str">
        <f aca="false">IF((VLOOKUP($A369,Contacts!$AA:$AX,11,0))=0,"",(VLOOKUP($A369,Contacts!$AA:$AX,11,0)))</f>
        <v/>
      </c>
    </row>
    <row r="370" customFormat="false" ht="12.75" hidden="false" customHeight="false" outlineLevel="0" collapsed="false">
      <c r="A370" s="6" t="s">
        <v>1723</v>
      </c>
      <c r="B370" s="175" t="n">
        <f aca="false">'Detail Pipeline'!$AB$3</f>
        <v>37033.4099255787</v>
      </c>
      <c r="C370" s="175" t="str">
        <f aca="false">$C$354</f>
        <v>INDUSTRIAL MARKETS</v>
      </c>
      <c r="D370" s="176" t="str">
        <f aca="false">IF((VLOOKUP($A370,'Detail Pipeline'!$AA:$AX,2,0))=0,"",(VLOOKUP($A370,'Detail Pipeline'!$AA:$AX,2,0)))</f>
        <v/>
      </c>
      <c r="E370" s="176" t="str">
        <f aca="false">IF((VLOOKUP($A370,'Detail Pipeline'!$AA:$AX,3,0))=0,"",(VLOOKUP($A370,'Detail Pipeline'!$AA:$AX,3,0)))</f>
        <v/>
      </c>
      <c r="F370" s="176" t="str">
        <f aca="false">IF((VLOOKUP($A370,'Detail Pipeline'!$AA:$AX,4,0))=0,"",(VLOOKUP($A370,'Detail Pipeline'!$AA:$AX,4,0)))</f>
        <v/>
      </c>
      <c r="G370" s="176" t="str">
        <f aca="false">IF((VLOOKUP($A370,'Detail Pipeline'!$AA:$AX,5,0))=0,"",(VLOOKUP($A370,'Detail Pipeline'!$AA:$AX,5,0)))</f>
        <v/>
      </c>
      <c r="H370" s="176" t="str">
        <f aca="false">IF((VLOOKUP($A370,'Detail Pipeline'!$AA:$AX,6,0))=0,"",(VLOOKUP($A370,'Detail Pipeline'!$AA:$AX,6,0)))</f>
        <v/>
      </c>
      <c r="I370" s="176" t="str">
        <f aca="false">IF((VLOOKUP($A370,'Detail Pipeline'!$AA:$AX,7,0))=0,"",(VLOOKUP($A370,'Detail Pipeline'!$AA:$AX,7,0)))</f>
        <v/>
      </c>
      <c r="J370" s="176" t="str">
        <f aca="false">IF((VLOOKUP($A370,'Detail Pipeline'!$AA:$AX,8,0))=0,"",(VLOOKUP($A370,'Detail Pipeline'!$AA:$AX,8,0)))</f>
        <v/>
      </c>
      <c r="K370" s="176" t="str">
        <f aca="false">IF((VLOOKUP($A370,'Detail Pipeline'!$AA:$AX,9,0))=0,"",(VLOOKUP($A370,'Detail Pipeline'!$AA:$AX,9,0)))</f>
        <v/>
      </c>
      <c r="L370" s="176" t="str">
        <f aca="false">IF((VLOOKUP($A370,'Detail Pipeline'!$AA:$AX,10,0))=0,"",(VLOOKUP($A370,'Detail Pipeline'!$AA:$AX,10,0)))</f>
        <v/>
      </c>
      <c r="M370" s="176" t="str">
        <f aca="false">IF((VLOOKUP($A370,'Detail Pipeline'!$AA:$AX,11,0))=0,"",(VLOOKUP($A370,'Detail Pipeline'!$AA:$AX,11,0)))</f>
        <v/>
      </c>
      <c r="N370" s="176" t="str">
        <f aca="false">IF((VLOOKUP($A370,'Detail Pipeline'!$AA:$AX,12,0))=0,"",(VLOOKUP($A370,'Detail Pipeline'!$AA:$AX,12,0)))</f>
        <v/>
      </c>
      <c r="O370" s="176" t="str">
        <f aca="false">IF((VLOOKUP($A370,'Detail Pipeline'!$AA:$AX,13,0))=0,"",(VLOOKUP($A370,'Detail Pipeline'!$AA:$AX,13,0)))</f>
        <v/>
      </c>
      <c r="P370" s="176" t="str">
        <f aca="false">IF((VLOOKUP($A370,'Detail Pipeline'!$AA:$AX,14,0))=0,"",(VLOOKUP($A370,'Detail Pipeline'!$AA:$AX,14,0)))</f>
        <v/>
      </c>
      <c r="Q370" s="176" t="str">
        <f aca="false">IF((VLOOKUP($A370,'Detail Pipeline'!$AA:$AX,15,0))=0,"",(VLOOKUP($A370,'Detail Pipeline'!$AA:$AX,15,0)))</f>
        <v/>
      </c>
      <c r="R370" s="176" t="str">
        <f aca="false">IF((VLOOKUP($A370,'Detail Pipeline'!$AA:$AX,16,0))=0,"",(VLOOKUP($A370,'Detail Pipeline'!$AA:$AX,16,0)))</f>
        <v/>
      </c>
      <c r="S370" s="176" t="str">
        <f aca="false">IF((VLOOKUP($A370,Contacts!$AA:$AX,5,0))=0,"",(VLOOKUP($A370,Contacts!$AA:$AX,5,0)))</f>
        <v/>
      </c>
      <c r="T370" s="176" t="str">
        <f aca="false">IF((VLOOKUP($A370,Contacts!$AA:$AX,6,0))=0,"",(VLOOKUP($A370,Contacts!$AA:$AX,6,0)))</f>
        <v/>
      </c>
      <c r="U370" s="176" t="str">
        <f aca="false">IF((VLOOKUP($A370,Contacts!$AA:$AX,7,0))=0,"",(VLOOKUP($A370,Contacts!$AA:$AX,7,0)))</f>
        <v/>
      </c>
      <c r="V370" s="176" t="str">
        <f aca="false">IF((VLOOKUP($A370,Contacts!$AA:$AX,8,0))=0,"",(VLOOKUP($A370,Contacts!$AA:$AX,8,0)))</f>
        <v/>
      </c>
      <c r="W370" s="176" t="str">
        <f aca="false">IF((VLOOKUP($A370,Contacts!$AA:$AX,9,0))=0,"",(VLOOKUP($A370,Contacts!$AA:$AX,9,0)))</f>
        <v/>
      </c>
      <c r="X370" s="176" t="str">
        <f aca="false">IF((VLOOKUP($A370,Contacts!$AA:$AX,10,0))=0,"",(VLOOKUP($A370,Contacts!$AA:$AX,10,0)))</f>
        <v/>
      </c>
      <c r="Y370" s="176" t="str">
        <f aca="false">IF((VLOOKUP($A370,Contacts!$AA:$AX,11,0))=0,"",(VLOOKUP($A370,Contacts!$AA:$AX,11,0)))</f>
        <v/>
      </c>
    </row>
    <row r="371" customFormat="false" ht="12.75" hidden="false" customHeight="false" outlineLevel="0" collapsed="false">
      <c r="A371" s="6" t="s">
        <v>1724</v>
      </c>
      <c r="B371" s="175" t="n">
        <f aca="false">'Detail Pipeline'!$AB$3</f>
        <v>37033.4099255787</v>
      </c>
      <c r="C371" s="175" t="str">
        <f aca="false">$C$354</f>
        <v>INDUSTRIAL MARKETS</v>
      </c>
      <c r="D371" s="176" t="str">
        <f aca="false">IF((VLOOKUP($A371,'Detail Pipeline'!$AA:$AX,2,0))=0,"",(VLOOKUP($A371,'Detail Pipeline'!$AA:$AX,2,0)))</f>
        <v/>
      </c>
      <c r="E371" s="176" t="str">
        <f aca="false">IF((VLOOKUP($A371,'Detail Pipeline'!$AA:$AX,3,0))=0,"",(VLOOKUP($A371,'Detail Pipeline'!$AA:$AX,3,0)))</f>
        <v/>
      </c>
      <c r="F371" s="176" t="str">
        <f aca="false">IF((VLOOKUP($A371,'Detail Pipeline'!$AA:$AX,4,0))=0,"",(VLOOKUP($A371,'Detail Pipeline'!$AA:$AX,4,0)))</f>
        <v/>
      </c>
      <c r="G371" s="176" t="str">
        <f aca="false">IF((VLOOKUP($A371,'Detail Pipeline'!$AA:$AX,5,0))=0,"",(VLOOKUP($A371,'Detail Pipeline'!$AA:$AX,5,0)))</f>
        <v/>
      </c>
      <c r="H371" s="176" t="str">
        <f aca="false">IF((VLOOKUP($A371,'Detail Pipeline'!$AA:$AX,6,0))=0,"",(VLOOKUP($A371,'Detail Pipeline'!$AA:$AX,6,0)))</f>
        <v/>
      </c>
      <c r="I371" s="176" t="str">
        <f aca="false">IF((VLOOKUP($A371,'Detail Pipeline'!$AA:$AX,7,0))=0,"",(VLOOKUP($A371,'Detail Pipeline'!$AA:$AX,7,0)))</f>
        <v/>
      </c>
      <c r="J371" s="176" t="str">
        <f aca="false">IF((VLOOKUP($A371,'Detail Pipeline'!$AA:$AX,8,0))=0,"",(VLOOKUP($A371,'Detail Pipeline'!$AA:$AX,8,0)))</f>
        <v/>
      </c>
      <c r="K371" s="176" t="str">
        <f aca="false">IF((VLOOKUP($A371,'Detail Pipeline'!$AA:$AX,9,0))=0,"",(VLOOKUP($A371,'Detail Pipeline'!$AA:$AX,9,0)))</f>
        <v/>
      </c>
      <c r="L371" s="176" t="str">
        <f aca="false">IF((VLOOKUP($A371,'Detail Pipeline'!$AA:$AX,10,0))=0,"",(VLOOKUP($A371,'Detail Pipeline'!$AA:$AX,10,0)))</f>
        <v/>
      </c>
      <c r="M371" s="176" t="str">
        <f aca="false">IF((VLOOKUP($A371,'Detail Pipeline'!$AA:$AX,11,0))=0,"",(VLOOKUP($A371,'Detail Pipeline'!$AA:$AX,11,0)))</f>
        <v/>
      </c>
      <c r="N371" s="176" t="str">
        <f aca="false">IF((VLOOKUP($A371,'Detail Pipeline'!$AA:$AX,12,0))=0,"",(VLOOKUP($A371,'Detail Pipeline'!$AA:$AX,12,0)))</f>
        <v/>
      </c>
      <c r="O371" s="176" t="str">
        <f aca="false">IF((VLOOKUP($A371,'Detail Pipeline'!$AA:$AX,13,0))=0,"",(VLOOKUP($A371,'Detail Pipeline'!$AA:$AX,13,0)))</f>
        <v/>
      </c>
      <c r="P371" s="176" t="str">
        <f aca="false">IF((VLOOKUP($A371,'Detail Pipeline'!$AA:$AX,14,0))=0,"",(VLOOKUP($A371,'Detail Pipeline'!$AA:$AX,14,0)))</f>
        <v/>
      </c>
      <c r="Q371" s="176" t="str">
        <f aca="false">IF((VLOOKUP($A371,'Detail Pipeline'!$AA:$AX,15,0))=0,"",(VLOOKUP($A371,'Detail Pipeline'!$AA:$AX,15,0)))</f>
        <v/>
      </c>
      <c r="R371" s="176" t="str">
        <f aca="false">IF((VLOOKUP($A371,'Detail Pipeline'!$AA:$AX,16,0))=0,"",(VLOOKUP($A371,'Detail Pipeline'!$AA:$AX,16,0)))</f>
        <v/>
      </c>
      <c r="S371" s="176" t="str">
        <f aca="false">IF((VLOOKUP($A371,Contacts!$AA:$AX,5,0))=0,"",(VLOOKUP($A371,Contacts!$AA:$AX,5,0)))</f>
        <v/>
      </c>
      <c r="T371" s="176" t="str">
        <f aca="false">IF((VLOOKUP($A371,Contacts!$AA:$AX,6,0))=0,"",(VLOOKUP($A371,Contacts!$AA:$AX,6,0)))</f>
        <v/>
      </c>
      <c r="U371" s="176" t="str">
        <f aca="false">IF((VLOOKUP($A371,Contacts!$AA:$AX,7,0))=0,"",(VLOOKUP($A371,Contacts!$AA:$AX,7,0)))</f>
        <v/>
      </c>
      <c r="V371" s="176" t="str">
        <f aca="false">IF((VLOOKUP($A371,Contacts!$AA:$AX,8,0))=0,"",(VLOOKUP($A371,Contacts!$AA:$AX,8,0)))</f>
        <v/>
      </c>
      <c r="W371" s="176" t="str">
        <f aca="false">IF((VLOOKUP($A371,Contacts!$AA:$AX,9,0))=0,"",(VLOOKUP($A371,Contacts!$AA:$AX,9,0)))</f>
        <v/>
      </c>
      <c r="X371" s="176" t="str">
        <f aca="false">IF((VLOOKUP($A371,Contacts!$AA:$AX,10,0))=0,"",(VLOOKUP($A371,Contacts!$AA:$AX,10,0)))</f>
        <v/>
      </c>
      <c r="Y371" s="176" t="str">
        <f aca="false">IF((VLOOKUP($A371,Contacts!$AA:$AX,11,0))=0,"",(VLOOKUP($A371,Contacts!$AA:$AX,11,0)))</f>
        <v/>
      </c>
    </row>
    <row r="372" customFormat="false" ht="12.75" hidden="false" customHeight="false" outlineLevel="0" collapsed="false">
      <c r="A372" s="6" t="s">
        <v>1725</v>
      </c>
      <c r="B372" s="175" t="n">
        <f aca="false">'Detail Pipeline'!$AB$3</f>
        <v>37033.4099255787</v>
      </c>
      <c r="C372" s="175" t="str">
        <f aca="false">$C$354</f>
        <v>INDUSTRIAL MARKETS</v>
      </c>
      <c r="D372" s="176" t="str">
        <f aca="false">IF((VLOOKUP($A372,'Detail Pipeline'!$AA:$AX,2,0))=0,"",(VLOOKUP($A372,'Detail Pipeline'!$AA:$AX,2,0)))</f>
        <v/>
      </c>
      <c r="E372" s="176" t="str">
        <f aca="false">IF((VLOOKUP($A372,'Detail Pipeline'!$AA:$AX,3,0))=0,"",(VLOOKUP($A372,'Detail Pipeline'!$AA:$AX,3,0)))</f>
        <v/>
      </c>
      <c r="F372" s="176" t="str">
        <f aca="false">IF((VLOOKUP($A372,'Detail Pipeline'!$AA:$AX,4,0))=0,"",(VLOOKUP($A372,'Detail Pipeline'!$AA:$AX,4,0)))</f>
        <v/>
      </c>
      <c r="G372" s="176" t="str">
        <f aca="false">IF((VLOOKUP($A372,'Detail Pipeline'!$AA:$AX,5,0))=0,"",(VLOOKUP($A372,'Detail Pipeline'!$AA:$AX,5,0)))</f>
        <v/>
      </c>
      <c r="H372" s="176" t="str">
        <f aca="false">IF((VLOOKUP($A372,'Detail Pipeline'!$AA:$AX,6,0))=0,"",(VLOOKUP($A372,'Detail Pipeline'!$AA:$AX,6,0)))</f>
        <v/>
      </c>
      <c r="I372" s="176" t="str">
        <f aca="false">IF((VLOOKUP($A372,'Detail Pipeline'!$AA:$AX,7,0))=0,"",(VLOOKUP($A372,'Detail Pipeline'!$AA:$AX,7,0)))</f>
        <v/>
      </c>
      <c r="J372" s="176" t="str">
        <f aca="false">IF((VLOOKUP($A372,'Detail Pipeline'!$AA:$AX,8,0))=0,"",(VLOOKUP($A372,'Detail Pipeline'!$AA:$AX,8,0)))</f>
        <v/>
      </c>
      <c r="K372" s="176" t="str">
        <f aca="false">IF((VLOOKUP($A372,'Detail Pipeline'!$AA:$AX,9,0))=0,"",(VLOOKUP($A372,'Detail Pipeline'!$AA:$AX,9,0)))</f>
        <v/>
      </c>
      <c r="L372" s="176" t="str">
        <f aca="false">IF((VLOOKUP($A372,'Detail Pipeline'!$AA:$AX,10,0))=0,"",(VLOOKUP($A372,'Detail Pipeline'!$AA:$AX,10,0)))</f>
        <v/>
      </c>
      <c r="M372" s="176" t="str">
        <f aca="false">IF((VLOOKUP($A372,'Detail Pipeline'!$AA:$AX,11,0))=0,"",(VLOOKUP($A372,'Detail Pipeline'!$AA:$AX,11,0)))</f>
        <v/>
      </c>
      <c r="N372" s="176" t="str">
        <f aca="false">IF((VLOOKUP($A372,'Detail Pipeline'!$AA:$AX,12,0))=0,"",(VLOOKUP($A372,'Detail Pipeline'!$AA:$AX,12,0)))</f>
        <v/>
      </c>
      <c r="O372" s="176" t="str">
        <f aca="false">IF((VLOOKUP($A372,'Detail Pipeline'!$AA:$AX,13,0))=0,"",(VLOOKUP($A372,'Detail Pipeline'!$AA:$AX,13,0)))</f>
        <v/>
      </c>
      <c r="P372" s="176" t="str">
        <f aca="false">IF((VLOOKUP($A372,'Detail Pipeline'!$AA:$AX,14,0))=0,"",(VLOOKUP($A372,'Detail Pipeline'!$AA:$AX,14,0)))</f>
        <v/>
      </c>
      <c r="Q372" s="176" t="str">
        <f aca="false">IF((VLOOKUP($A372,'Detail Pipeline'!$AA:$AX,15,0))=0,"",(VLOOKUP($A372,'Detail Pipeline'!$AA:$AX,15,0)))</f>
        <v/>
      </c>
      <c r="R372" s="176" t="str">
        <f aca="false">IF((VLOOKUP($A372,'Detail Pipeline'!$AA:$AX,16,0))=0,"",(VLOOKUP($A372,'Detail Pipeline'!$AA:$AX,16,0)))</f>
        <v/>
      </c>
      <c r="S372" s="176" t="str">
        <f aca="false">IF((VLOOKUP($A372,Contacts!$AA:$AX,5,0))=0,"",(VLOOKUP($A372,Contacts!$AA:$AX,5,0)))</f>
        <v/>
      </c>
      <c r="T372" s="176" t="str">
        <f aca="false">IF((VLOOKUP($A372,Contacts!$AA:$AX,6,0))=0,"",(VLOOKUP($A372,Contacts!$AA:$AX,6,0)))</f>
        <v/>
      </c>
      <c r="U372" s="176" t="str">
        <f aca="false">IF((VLOOKUP($A372,Contacts!$AA:$AX,7,0))=0,"",(VLOOKUP($A372,Contacts!$AA:$AX,7,0)))</f>
        <v/>
      </c>
      <c r="V372" s="176" t="str">
        <f aca="false">IF((VLOOKUP($A372,Contacts!$AA:$AX,8,0))=0,"",(VLOOKUP($A372,Contacts!$AA:$AX,8,0)))</f>
        <v/>
      </c>
      <c r="W372" s="176" t="str">
        <f aca="false">IF((VLOOKUP($A372,Contacts!$AA:$AX,9,0))=0,"",(VLOOKUP($A372,Contacts!$AA:$AX,9,0)))</f>
        <v/>
      </c>
      <c r="X372" s="176" t="str">
        <f aca="false">IF((VLOOKUP($A372,Contacts!$AA:$AX,10,0))=0,"",(VLOOKUP($A372,Contacts!$AA:$AX,10,0)))</f>
        <v/>
      </c>
      <c r="Y372" s="176" t="str">
        <f aca="false">IF((VLOOKUP($A372,Contacts!$AA:$AX,11,0))=0,"",(VLOOKUP($A372,Contacts!$AA:$AX,11,0)))</f>
        <v/>
      </c>
    </row>
    <row r="373" customFormat="false" ht="12.75" hidden="false" customHeight="false" outlineLevel="0" collapsed="false">
      <c r="A373" s="6" t="s">
        <v>1726</v>
      </c>
      <c r="B373" s="175" t="n">
        <f aca="false">'Detail Pipeline'!$AB$3</f>
        <v>37033.4099255787</v>
      </c>
      <c r="C373" s="175" t="str">
        <f aca="false">$C$354</f>
        <v>INDUSTRIAL MARKETS</v>
      </c>
      <c r="D373" s="176" t="str">
        <f aca="false">IF((VLOOKUP($A373,'Detail Pipeline'!$AA:$AX,2,0))=0,"",(VLOOKUP($A373,'Detail Pipeline'!$AA:$AX,2,0)))</f>
        <v/>
      </c>
      <c r="E373" s="176" t="str">
        <f aca="false">IF((VLOOKUP($A373,'Detail Pipeline'!$AA:$AX,3,0))=0,"",(VLOOKUP($A373,'Detail Pipeline'!$AA:$AX,3,0)))</f>
        <v/>
      </c>
      <c r="F373" s="176" t="str">
        <f aca="false">IF((VLOOKUP($A373,'Detail Pipeline'!$AA:$AX,4,0))=0,"",(VLOOKUP($A373,'Detail Pipeline'!$AA:$AX,4,0)))</f>
        <v/>
      </c>
      <c r="G373" s="176" t="str">
        <f aca="false">IF((VLOOKUP($A373,'Detail Pipeline'!$AA:$AX,5,0))=0,"",(VLOOKUP($A373,'Detail Pipeline'!$AA:$AX,5,0)))</f>
        <v/>
      </c>
      <c r="H373" s="176" t="str">
        <f aca="false">IF((VLOOKUP($A373,'Detail Pipeline'!$AA:$AX,6,0))=0,"",(VLOOKUP($A373,'Detail Pipeline'!$AA:$AX,6,0)))</f>
        <v/>
      </c>
      <c r="I373" s="176" t="str">
        <f aca="false">IF((VLOOKUP($A373,'Detail Pipeline'!$AA:$AX,7,0))=0,"",(VLOOKUP($A373,'Detail Pipeline'!$AA:$AX,7,0)))</f>
        <v/>
      </c>
      <c r="J373" s="176" t="str">
        <f aca="false">IF((VLOOKUP($A373,'Detail Pipeline'!$AA:$AX,8,0))=0,"",(VLOOKUP($A373,'Detail Pipeline'!$AA:$AX,8,0)))</f>
        <v/>
      </c>
      <c r="K373" s="176" t="str">
        <f aca="false">IF((VLOOKUP($A373,'Detail Pipeline'!$AA:$AX,9,0))=0,"",(VLOOKUP($A373,'Detail Pipeline'!$AA:$AX,9,0)))</f>
        <v/>
      </c>
      <c r="L373" s="176" t="str">
        <f aca="false">IF((VLOOKUP($A373,'Detail Pipeline'!$AA:$AX,10,0))=0,"",(VLOOKUP($A373,'Detail Pipeline'!$AA:$AX,10,0)))</f>
        <v/>
      </c>
      <c r="M373" s="176" t="str">
        <f aca="false">IF((VLOOKUP($A373,'Detail Pipeline'!$AA:$AX,11,0))=0,"",(VLOOKUP($A373,'Detail Pipeline'!$AA:$AX,11,0)))</f>
        <v/>
      </c>
      <c r="N373" s="176" t="str">
        <f aca="false">IF((VLOOKUP($A373,'Detail Pipeline'!$AA:$AX,12,0))=0,"",(VLOOKUP($A373,'Detail Pipeline'!$AA:$AX,12,0)))</f>
        <v/>
      </c>
      <c r="O373" s="176" t="str">
        <f aca="false">IF((VLOOKUP($A373,'Detail Pipeline'!$AA:$AX,13,0))=0,"",(VLOOKUP($A373,'Detail Pipeline'!$AA:$AX,13,0)))</f>
        <v/>
      </c>
      <c r="P373" s="176" t="str">
        <f aca="false">IF((VLOOKUP($A373,'Detail Pipeline'!$AA:$AX,14,0))=0,"",(VLOOKUP($A373,'Detail Pipeline'!$AA:$AX,14,0)))</f>
        <v/>
      </c>
      <c r="Q373" s="176" t="str">
        <f aca="false">IF((VLOOKUP($A373,'Detail Pipeline'!$AA:$AX,15,0))=0,"",(VLOOKUP($A373,'Detail Pipeline'!$AA:$AX,15,0)))</f>
        <v/>
      </c>
      <c r="R373" s="176" t="str">
        <f aca="false">IF((VLOOKUP($A373,'Detail Pipeline'!$AA:$AX,16,0))=0,"",(VLOOKUP($A373,'Detail Pipeline'!$AA:$AX,16,0)))</f>
        <v/>
      </c>
      <c r="S373" s="176" t="str">
        <f aca="false">IF((VLOOKUP($A373,Contacts!$AA:$AX,5,0))=0,"",(VLOOKUP($A373,Contacts!$AA:$AX,5,0)))</f>
        <v/>
      </c>
      <c r="T373" s="176" t="str">
        <f aca="false">IF((VLOOKUP($A373,Contacts!$AA:$AX,6,0))=0,"",(VLOOKUP($A373,Contacts!$AA:$AX,6,0)))</f>
        <v/>
      </c>
      <c r="U373" s="176" t="str">
        <f aca="false">IF((VLOOKUP($A373,Contacts!$AA:$AX,7,0))=0,"",(VLOOKUP($A373,Contacts!$AA:$AX,7,0)))</f>
        <v/>
      </c>
      <c r="V373" s="176" t="str">
        <f aca="false">IF((VLOOKUP($A373,Contacts!$AA:$AX,8,0))=0,"",(VLOOKUP($A373,Contacts!$AA:$AX,8,0)))</f>
        <v/>
      </c>
      <c r="W373" s="176" t="str">
        <f aca="false">IF((VLOOKUP($A373,Contacts!$AA:$AX,9,0))=0,"",(VLOOKUP($A373,Contacts!$AA:$AX,9,0)))</f>
        <v/>
      </c>
      <c r="X373" s="176" t="str">
        <f aca="false">IF((VLOOKUP($A373,Contacts!$AA:$AX,10,0))=0,"",(VLOOKUP($A373,Contacts!$AA:$AX,10,0)))</f>
        <v/>
      </c>
      <c r="Y373" s="176" t="str">
        <f aca="false">IF((VLOOKUP($A373,Contacts!$AA:$AX,11,0))=0,"",(VLOOKUP($A373,Contacts!$AA:$AX,11,0)))</f>
        <v/>
      </c>
    </row>
    <row r="374" customFormat="false" ht="12.75" hidden="false" customHeight="false" outlineLevel="0" collapsed="false">
      <c r="A374" s="6" t="s">
        <v>1727</v>
      </c>
      <c r="B374" s="175" t="n">
        <f aca="false">'Detail Pipeline'!$AB$3</f>
        <v>37033.4099255787</v>
      </c>
      <c r="C374" s="175" t="str">
        <f aca="false">$C$354</f>
        <v>INDUSTRIAL MARKETS</v>
      </c>
      <c r="D374" s="176" t="str">
        <f aca="false">IF((VLOOKUP($A374,'Detail Pipeline'!$AA:$AX,2,0))=0,"",(VLOOKUP($A374,'Detail Pipeline'!$AA:$AX,2,0)))</f>
        <v/>
      </c>
      <c r="E374" s="176" t="str">
        <f aca="false">IF((VLOOKUP($A374,'Detail Pipeline'!$AA:$AX,3,0))=0,"",(VLOOKUP($A374,'Detail Pipeline'!$AA:$AX,3,0)))</f>
        <v/>
      </c>
      <c r="F374" s="176" t="str">
        <f aca="false">IF((VLOOKUP($A374,'Detail Pipeline'!$AA:$AX,4,0))=0,"",(VLOOKUP($A374,'Detail Pipeline'!$AA:$AX,4,0)))</f>
        <v/>
      </c>
      <c r="G374" s="176" t="str">
        <f aca="false">IF((VLOOKUP($A374,'Detail Pipeline'!$AA:$AX,5,0))=0,"",(VLOOKUP($A374,'Detail Pipeline'!$AA:$AX,5,0)))</f>
        <v/>
      </c>
      <c r="H374" s="176" t="str">
        <f aca="false">IF((VLOOKUP($A374,'Detail Pipeline'!$AA:$AX,6,0))=0,"",(VLOOKUP($A374,'Detail Pipeline'!$AA:$AX,6,0)))</f>
        <v/>
      </c>
      <c r="I374" s="176" t="str">
        <f aca="false">IF((VLOOKUP($A374,'Detail Pipeline'!$AA:$AX,7,0))=0,"",(VLOOKUP($A374,'Detail Pipeline'!$AA:$AX,7,0)))</f>
        <v/>
      </c>
      <c r="J374" s="176" t="str">
        <f aca="false">IF((VLOOKUP($A374,'Detail Pipeline'!$AA:$AX,8,0))=0,"",(VLOOKUP($A374,'Detail Pipeline'!$AA:$AX,8,0)))</f>
        <v/>
      </c>
      <c r="K374" s="176" t="str">
        <f aca="false">IF((VLOOKUP($A374,'Detail Pipeline'!$AA:$AX,9,0))=0,"",(VLOOKUP($A374,'Detail Pipeline'!$AA:$AX,9,0)))</f>
        <v/>
      </c>
      <c r="L374" s="176" t="str">
        <f aca="false">IF((VLOOKUP($A374,'Detail Pipeline'!$AA:$AX,10,0))=0,"",(VLOOKUP($A374,'Detail Pipeline'!$AA:$AX,10,0)))</f>
        <v/>
      </c>
      <c r="M374" s="176" t="str">
        <f aca="false">IF((VLOOKUP($A374,'Detail Pipeline'!$AA:$AX,11,0))=0,"",(VLOOKUP($A374,'Detail Pipeline'!$AA:$AX,11,0)))</f>
        <v/>
      </c>
      <c r="N374" s="176" t="str">
        <f aca="false">IF((VLOOKUP($A374,'Detail Pipeline'!$AA:$AX,12,0))=0,"",(VLOOKUP($A374,'Detail Pipeline'!$AA:$AX,12,0)))</f>
        <v/>
      </c>
      <c r="O374" s="176" t="str">
        <f aca="false">IF((VLOOKUP($A374,'Detail Pipeline'!$AA:$AX,13,0))=0,"",(VLOOKUP($A374,'Detail Pipeline'!$AA:$AX,13,0)))</f>
        <v/>
      </c>
      <c r="P374" s="176" t="str">
        <f aca="false">IF((VLOOKUP($A374,'Detail Pipeline'!$AA:$AX,14,0))=0,"",(VLOOKUP($A374,'Detail Pipeline'!$AA:$AX,14,0)))</f>
        <v/>
      </c>
      <c r="Q374" s="176" t="str">
        <f aca="false">IF((VLOOKUP($A374,'Detail Pipeline'!$AA:$AX,15,0))=0,"",(VLOOKUP($A374,'Detail Pipeline'!$AA:$AX,15,0)))</f>
        <v/>
      </c>
      <c r="R374" s="176" t="str">
        <f aca="false">IF((VLOOKUP($A374,'Detail Pipeline'!$AA:$AX,16,0))=0,"",(VLOOKUP($A374,'Detail Pipeline'!$AA:$AX,16,0)))</f>
        <v/>
      </c>
      <c r="S374" s="176" t="str">
        <f aca="false">IF((VLOOKUP($A374,Contacts!$AA:$AX,5,0))=0,"",(VLOOKUP($A374,Contacts!$AA:$AX,5,0)))</f>
        <v/>
      </c>
      <c r="T374" s="176" t="str">
        <f aca="false">IF((VLOOKUP($A374,Contacts!$AA:$AX,6,0))=0,"",(VLOOKUP($A374,Contacts!$AA:$AX,6,0)))</f>
        <v/>
      </c>
      <c r="U374" s="176" t="str">
        <f aca="false">IF((VLOOKUP($A374,Contacts!$AA:$AX,7,0))=0,"",(VLOOKUP($A374,Contacts!$AA:$AX,7,0)))</f>
        <v/>
      </c>
      <c r="V374" s="176" t="str">
        <f aca="false">IF((VLOOKUP($A374,Contacts!$AA:$AX,8,0))=0,"",(VLOOKUP($A374,Contacts!$AA:$AX,8,0)))</f>
        <v/>
      </c>
      <c r="W374" s="176" t="str">
        <f aca="false">IF((VLOOKUP($A374,Contacts!$AA:$AX,9,0))=0,"",(VLOOKUP($A374,Contacts!$AA:$AX,9,0)))</f>
        <v/>
      </c>
      <c r="X374" s="176" t="str">
        <f aca="false">IF((VLOOKUP($A374,Contacts!$AA:$AX,10,0))=0,"",(VLOOKUP($A374,Contacts!$AA:$AX,10,0)))</f>
        <v/>
      </c>
      <c r="Y374" s="176" t="str">
        <f aca="false">IF((VLOOKUP($A374,Contacts!$AA:$AX,11,0))=0,"",(VLOOKUP($A374,Contacts!$AA:$AX,11,0)))</f>
        <v/>
      </c>
    </row>
    <row r="375" customFormat="false" ht="12.75" hidden="false" customHeight="false" outlineLevel="0" collapsed="false">
      <c r="A375" s="6" t="s">
        <v>1728</v>
      </c>
      <c r="B375" s="175" t="n">
        <f aca="false">'Detail Pipeline'!$AB$3</f>
        <v>37033.4099255787</v>
      </c>
      <c r="C375" s="175" t="str">
        <f aca="false">$C$354</f>
        <v>INDUSTRIAL MARKETS</v>
      </c>
      <c r="D375" s="176" t="str">
        <f aca="false">IF((VLOOKUP($A375,'Detail Pipeline'!$AA:$AX,2,0))=0,"",(VLOOKUP($A375,'Detail Pipeline'!$AA:$AX,2,0)))</f>
        <v/>
      </c>
      <c r="E375" s="176" t="str">
        <f aca="false">IF((VLOOKUP($A375,'Detail Pipeline'!$AA:$AX,3,0))=0,"",(VLOOKUP($A375,'Detail Pipeline'!$AA:$AX,3,0)))</f>
        <v/>
      </c>
      <c r="F375" s="176" t="str">
        <f aca="false">IF((VLOOKUP($A375,'Detail Pipeline'!$AA:$AX,4,0))=0,"",(VLOOKUP($A375,'Detail Pipeline'!$AA:$AX,4,0)))</f>
        <v/>
      </c>
      <c r="G375" s="176" t="str">
        <f aca="false">IF((VLOOKUP($A375,'Detail Pipeline'!$AA:$AX,5,0))=0,"",(VLOOKUP($A375,'Detail Pipeline'!$AA:$AX,5,0)))</f>
        <v/>
      </c>
      <c r="H375" s="176" t="str">
        <f aca="false">IF((VLOOKUP($A375,'Detail Pipeline'!$AA:$AX,6,0))=0,"",(VLOOKUP($A375,'Detail Pipeline'!$AA:$AX,6,0)))</f>
        <v/>
      </c>
      <c r="I375" s="176" t="str">
        <f aca="false">IF((VLOOKUP($A375,'Detail Pipeline'!$AA:$AX,7,0))=0,"",(VLOOKUP($A375,'Detail Pipeline'!$AA:$AX,7,0)))</f>
        <v/>
      </c>
      <c r="J375" s="176" t="str">
        <f aca="false">IF((VLOOKUP($A375,'Detail Pipeline'!$AA:$AX,8,0))=0,"",(VLOOKUP($A375,'Detail Pipeline'!$AA:$AX,8,0)))</f>
        <v/>
      </c>
      <c r="K375" s="176" t="str">
        <f aca="false">IF((VLOOKUP($A375,'Detail Pipeline'!$AA:$AX,9,0))=0,"",(VLOOKUP($A375,'Detail Pipeline'!$AA:$AX,9,0)))</f>
        <v/>
      </c>
      <c r="L375" s="176" t="str">
        <f aca="false">IF((VLOOKUP($A375,'Detail Pipeline'!$AA:$AX,10,0))=0,"",(VLOOKUP($A375,'Detail Pipeline'!$AA:$AX,10,0)))</f>
        <v/>
      </c>
      <c r="M375" s="176" t="str">
        <f aca="false">IF((VLOOKUP($A375,'Detail Pipeline'!$AA:$AX,11,0))=0,"",(VLOOKUP($A375,'Detail Pipeline'!$AA:$AX,11,0)))</f>
        <v/>
      </c>
      <c r="N375" s="176" t="str">
        <f aca="false">IF((VLOOKUP($A375,'Detail Pipeline'!$AA:$AX,12,0))=0,"",(VLOOKUP($A375,'Detail Pipeline'!$AA:$AX,12,0)))</f>
        <v/>
      </c>
      <c r="O375" s="176" t="str">
        <f aca="false">IF((VLOOKUP($A375,'Detail Pipeline'!$AA:$AX,13,0))=0,"",(VLOOKUP($A375,'Detail Pipeline'!$AA:$AX,13,0)))</f>
        <v/>
      </c>
      <c r="P375" s="176" t="str">
        <f aca="false">IF((VLOOKUP($A375,'Detail Pipeline'!$AA:$AX,14,0))=0,"",(VLOOKUP($A375,'Detail Pipeline'!$AA:$AX,14,0)))</f>
        <v/>
      </c>
      <c r="Q375" s="176" t="str">
        <f aca="false">IF((VLOOKUP($A375,'Detail Pipeline'!$AA:$AX,15,0))=0,"",(VLOOKUP($A375,'Detail Pipeline'!$AA:$AX,15,0)))</f>
        <v/>
      </c>
      <c r="R375" s="176" t="str">
        <f aca="false">IF((VLOOKUP($A375,'Detail Pipeline'!$AA:$AX,16,0))=0,"",(VLOOKUP($A375,'Detail Pipeline'!$AA:$AX,16,0)))</f>
        <v/>
      </c>
      <c r="S375" s="176" t="str">
        <f aca="false">IF((VLOOKUP($A375,Contacts!$AA:$AX,5,0))=0,"",(VLOOKUP($A375,Contacts!$AA:$AX,5,0)))</f>
        <v/>
      </c>
      <c r="T375" s="176" t="str">
        <f aca="false">IF((VLOOKUP($A375,Contacts!$AA:$AX,6,0))=0,"",(VLOOKUP($A375,Contacts!$AA:$AX,6,0)))</f>
        <v/>
      </c>
      <c r="U375" s="176" t="str">
        <f aca="false">IF((VLOOKUP($A375,Contacts!$AA:$AX,7,0))=0,"",(VLOOKUP($A375,Contacts!$AA:$AX,7,0)))</f>
        <v/>
      </c>
      <c r="V375" s="176" t="str">
        <f aca="false">IF((VLOOKUP($A375,Contacts!$AA:$AX,8,0))=0,"",(VLOOKUP($A375,Contacts!$AA:$AX,8,0)))</f>
        <v/>
      </c>
      <c r="W375" s="176" t="str">
        <f aca="false">IF((VLOOKUP($A375,Contacts!$AA:$AX,9,0))=0,"",(VLOOKUP($A375,Contacts!$AA:$AX,9,0)))</f>
        <v/>
      </c>
      <c r="X375" s="176" t="str">
        <f aca="false">IF((VLOOKUP($A375,Contacts!$AA:$AX,10,0))=0,"",(VLOOKUP($A375,Contacts!$AA:$AX,10,0)))</f>
        <v/>
      </c>
      <c r="Y375" s="176" t="str">
        <f aca="false">IF((VLOOKUP($A375,Contacts!$AA:$AX,11,0))=0,"",(VLOOKUP($A375,Contacts!$AA:$AX,11,0)))</f>
        <v/>
      </c>
    </row>
  </sheetData>
  <printOptions headings="false" gridLines="false" gridLinesSet="true" horizontalCentered="false" verticalCentered="false"/>
  <pageMargins left="0.354166666666667" right="0.354166666666667" top="0.511805555555556" bottom="0.472222222222222" header="0.511811023622047" footer="0.236111111111111"/>
  <pageSetup paperSize="9" scale="100" fitToWidth="1" fitToHeight="1" pageOrder="downThenOver" orientation="landscape" blackAndWhite="false" draft="false" cellComments="none" horizontalDpi="300" verticalDpi="300" copies="1"/>
  <headerFooter differentFirst="false" differentOddEven="false">
    <oddHeader/>
    <oddFooter>&amp;LPrinted &amp;D   &amp;T&amp;CCONFIDENTIAL
FOR INTERNAL USE ONLY&amp;RPage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5">
              <controlPr defaultSize="0" print="false" autoFill="0" autoPict="0">
                <anchor moveWithCells="true" sizeWithCells="false">
                  <from>
                    <xdr:col>1</xdr:col>
                    <xdr:colOff>80640</xdr:colOff>
                    <xdr:row>0</xdr:row>
                    <xdr:rowOff>47520</xdr:rowOff>
                  </from>
                  <to>
                    <xdr:col>2</xdr:col>
                    <xdr:colOff>0</xdr:colOff>
                    <xdr:row>1</xdr:row>
                    <xdr:rowOff>-534600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600"/>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pane xSplit="4" ySplit="1" topLeftCell="E2" activePane="bottomRight" state="frozen"/>
      <selection pane="topLeft" activeCell="A1" activeCellId="0" sqref="A1"/>
      <selection pane="topRight" activeCell="E1" activeCellId="0" sqref="E1"/>
      <selection pane="bottomLeft" activeCell="A2" activeCellId="0" sqref="A2"/>
      <selection pane="bottomRight" activeCell="D28" activeCellId="0" sqref="D28"/>
    </sheetView>
  </sheetViews>
  <sheetFormatPr defaultColWidth="9.13671875" defaultRowHeight="12.75" customHeight="true" zeroHeight="false" outlineLevelRow="0" outlineLevelCol="0"/>
  <cols>
    <col collapsed="false" customWidth="true" hidden="false" outlineLevel="0" max="1" min="1" style="6" width="2.7"/>
    <col collapsed="false" customWidth="true" hidden="false" outlineLevel="0" max="2" min="2" style="175" width="15.41"/>
    <col collapsed="false" customWidth="true" hidden="false" outlineLevel="0" max="3" min="3" style="175" width="21.84"/>
    <col collapsed="false" customWidth="true" hidden="false" outlineLevel="0" max="4" min="4" style="181" width="31.42"/>
    <col collapsed="false" customWidth="true" hidden="false" outlineLevel="0" max="5" min="5" style="182" width="10.13"/>
    <col collapsed="false" customWidth="true" hidden="false" outlineLevel="0" max="6" min="6" style="6" width="16.56"/>
    <col collapsed="false" customWidth="true" hidden="false" outlineLevel="0" max="7" min="7" style="6" width="21.42"/>
    <col collapsed="false" customWidth="false" hidden="false" outlineLevel="0" max="8" min="8" style="182" width="9.14"/>
    <col collapsed="false" customWidth="true" hidden="false" outlineLevel="0" max="9" min="9" style="182" width="11.56"/>
    <col collapsed="false" customWidth="true" hidden="false" outlineLevel="0" max="10" min="10" style="183" width="11.28"/>
    <col collapsed="false" customWidth="true" hidden="false" outlineLevel="0" max="12" min="11" style="183" width="11.7"/>
    <col collapsed="false" customWidth="true" hidden="false" outlineLevel="0" max="13" min="13" style="184" width="13.56"/>
    <col collapsed="false" customWidth="true" hidden="false" outlineLevel="0" max="14" min="14" style="185" width="9.7"/>
    <col collapsed="false" customWidth="true" hidden="false" outlineLevel="0" max="15" min="15" style="184" width="10.41"/>
    <col collapsed="false" customWidth="true" hidden="false" outlineLevel="0" max="16" min="16" style="185" width="10.99"/>
    <col collapsed="false" customWidth="true" hidden="false" outlineLevel="0" max="17" min="17" style="182" width="11.42"/>
    <col collapsed="false" customWidth="true" hidden="false" outlineLevel="0" max="18" min="18" style="6" width="58.56"/>
    <col collapsed="false" customWidth="true" hidden="false" outlineLevel="0" max="25" min="19" style="6" width="13.41"/>
    <col collapsed="false" customWidth="false" hidden="false" outlineLevel="0" max="257" min="26" style="6" width="9.14"/>
  </cols>
  <sheetData>
    <row r="1" customFormat="false" ht="51" hidden="false" customHeight="false" outlineLevel="0" collapsed="false">
      <c r="A1" s="54"/>
      <c r="B1" s="177" t="s">
        <v>1786</v>
      </c>
      <c r="C1" s="177"/>
      <c r="D1" s="186" t="s">
        <v>10</v>
      </c>
      <c r="E1" s="45" t="s">
        <v>11</v>
      </c>
      <c r="F1" s="44" t="s">
        <v>12</v>
      </c>
      <c r="G1" s="44" t="s">
        <v>13</v>
      </c>
      <c r="H1" s="46" t="s">
        <v>14</v>
      </c>
      <c r="I1" s="47" t="s">
        <v>15</v>
      </c>
      <c r="J1" s="187" t="s">
        <v>16</v>
      </c>
      <c r="K1" s="49" t="s">
        <v>17</v>
      </c>
      <c r="L1" s="50" t="s">
        <v>18</v>
      </c>
      <c r="M1" s="51" t="s">
        <v>19</v>
      </c>
      <c r="N1" s="52" t="s">
        <v>20</v>
      </c>
      <c r="O1" s="51" t="s">
        <v>21</v>
      </c>
      <c r="P1" s="52" t="s">
        <v>22</v>
      </c>
      <c r="Q1" s="49" t="s">
        <v>23</v>
      </c>
      <c r="R1" s="53" t="s">
        <v>24</v>
      </c>
      <c r="S1" s="44" t="s">
        <v>1730</v>
      </c>
      <c r="T1" s="46" t="s">
        <v>1731</v>
      </c>
      <c r="U1" s="47" t="s">
        <v>1732</v>
      </c>
      <c r="V1" s="48" t="s">
        <v>1733</v>
      </c>
      <c r="W1" s="49" t="s">
        <v>1734</v>
      </c>
      <c r="X1" s="49" t="s">
        <v>1735</v>
      </c>
      <c r="Y1" s="49" t="s">
        <v>1736</v>
      </c>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c r="IW1" s="54"/>
    </row>
    <row r="2" customFormat="false" ht="12.75" hidden="false" customHeight="false" outlineLevel="0" collapsed="false">
      <c r="A2" s="78"/>
      <c r="B2" s="179" t="n">
        <v>37007.7982269676</v>
      </c>
      <c r="C2" s="180" t="s">
        <v>319</v>
      </c>
      <c r="D2" s="176" t="s">
        <v>1787</v>
      </c>
      <c r="E2" s="188" t="s">
        <v>296</v>
      </c>
      <c r="F2" s="176" t="s">
        <v>1788</v>
      </c>
      <c r="G2" s="176" t="s">
        <v>479</v>
      </c>
      <c r="H2" s="188" t="s">
        <v>32</v>
      </c>
      <c r="I2" s="188" t="s">
        <v>33</v>
      </c>
      <c r="J2" s="183" t="n">
        <v>20000</v>
      </c>
      <c r="M2" s="184" t="n">
        <v>5</v>
      </c>
      <c r="N2" s="185" t="n">
        <v>5</v>
      </c>
      <c r="O2" s="184" t="n">
        <v>5</v>
      </c>
      <c r="P2" s="185" t="n">
        <v>5</v>
      </c>
      <c r="Q2" s="188" t="s">
        <v>34</v>
      </c>
      <c r="R2" s="176" t="s">
        <v>1789</v>
      </c>
      <c r="S2" s="176"/>
      <c r="T2" s="176"/>
      <c r="U2" s="176" t="s">
        <v>1737</v>
      </c>
      <c r="V2" s="176"/>
      <c r="W2" s="176"/>
      <c r="X2" s="176"/>
      <c r="Y2" s="176" t="s">
        <v>1790</v>
      </c>
    </row>
    <row r="3" customFormat="false" ht="12.75" hidden="false" customHeight="false" outlineLevel="0" collapsed="false">
      <c r="A3" s="78"/>
      <c r="B3" s="179" t="n">
        <v>37007.7982269676</v>
      </c>
      <c r="C3" s="180" t="s">
        <v>1018</v>
      </c>
      <c r="D3" s="176" t="s">
        <v>1047</v>
      </c>
      <c r="E3" s="188" t="s">
        <v>296</v>
      </c>
      <c r="F3" s="176"/>
      <c r="G3" s="176" t="s">
        <v>1048</v>
      </c>
      <c r="H3" s="188"/>
      <c r="I3" s="188" t="s">
        <v>33</v>
      </c>
      <c r="M3" s="184" t="n">
        <v>70</v>
      </c>
      <c r="N3" s="185" t="n">
        <v>70</v>
      </c>
      <c r="Q3" s="188" t="s">
        <v>36</v>
      </c>
      <c r="R3" s="176" t="s">
        <v>1791</v>
      </c>
      <c r="S3" s="176"/>
      <c r="T3" s="176"/>
      <c r="U3" s="176"/>
      <c r="V3" s="176"/>
      <c r="W3" s="176"/>
      <c r="X3" s="176"/>
      <c r="Y3" s="176"/>
    </row>
    <row r="4" customFormat="false" ht="12.75" hidden="false" customHeight="false" outlineLevel="0" collapsed="false">
      <c r="A4" s="78"/>
      <c r="B4" s="179" t="n">
        <v>37007.7982269676</v>
      </c>
      <c r="C4" s="180" t="s">
        <v>1018</v>
      </c>
      <c r="D4" s="176" t="s">
        <v>1055</v>
      </c>
      <c r="E4" s="188" t="s">
        <v>296</v>
      </c>
      <c r="F4" s="176"/>
      <c r="G4" s="176" t="s">
        <v>879</v>
      </c>
      <c r="H4" s="188"/>
      <c r="I4" s="188" t="s">
        <v>33</v>
      </c>
      <c r="M4" s="184" t="n">
        <v>90</v>
      </c>
      <c r="N4" s="185" t="n">
        <v>90</v>
      </c>
      <c r="Q4" s="188" t="s">
        <v>42</v>
      </c>
      <c r="R4" s="176" t="s">
        <v>1056</v>
      </c>
      <c r="S4" s="176"/>
      <c r="T4" s="176"/>
      <c r="U4" s="176"/>
      <c r="V4" s="176"/>
      <c r="W4" s="176"/>
      <c r="X4" s="176"/>
      <c r="Y4" s="176"/>
    </row>
    <row r="5" customFormat="false" ht="12.75" hidden="false" customHeight="false" outlineLevel="0" collapsed="false">
      <c r="A5" s="100"/>
      <c r="B5" s="179" t="n">
        <v>37021.4026753472</v>
      </c>
      <c r="C5" s="180" t="s">
        <v>1792</v>
      </c>
      <c r="D5" s="176" t="s">
        <v>1793</v>
      </c>
      <c r="E5" s="188" t="s">
        <v>296</v>
      </c>
      <c r="F5" s="176" t="s">
        <v>1794</v>
      </c>
      <c r="G5" s="176" t="s">
        <v>1795</v>
      </c>
      <c r="H5" s="188" t="s">
        <v>41</v>
      </c>
      <c r="I5" s="188" t="s">
        <v>33</v>
      </c>
      <c r="J5" s="183" t="n">
        <v>10000</v>
      </c>
      <c r="M5" s="184" t="n">
        <v>10</v>
      </c>
      <c r="N5" s="185" t="n">
        <v>10</v>
      </c>
      <c r="Q5" s="188" t="s">
        <v>42</v>
      </c>
      <c r="R5" s="176" t="s">
        <v>1796</v>
      </c>
      <c r="S5" s="176"/>
      <c r="T5" s="176"/>
      <c r="U5" s="176"/>
      <c r="V5" s="176"/>
      <c r="W5" s="176"/>
      <c r="X5" s="176"/>
      <c r="Y5" s="176"/>
    </row>
    <row r="6" customFormat="false" ht="12.75" hidden="false" customHeight="false" outlineLevel="0" collapsed="false">
      <c r="A6" s="100"/>
      <c r="B6" s="179" t="n">
        <v>37013.7068796296</v>
      </c>
      <c r="C6" s="180" t="s">
        <v>1792</v>
      </c>
      <c r="D6" s="176" t="s">
        <v>1793</v>
      </c>
      <c r="E6" s="188" t="s">
        <v>296</v>
      </c>
      <c r="F6" s="176" t="s">
        <v>1794</v>
      </c>
      <c r="G6" s="176" t="s">
        <v>1795</v>
      </c>
      <c r="H6" s="188" t="s">
        <v>41</v>
      </c>
      <c r="I6" s="188" t="s">
        <v>33</v>
      </c>
      <c r="J6" s="183" t="n">
        <v>10000</v>
      </c>
      <c r="M6" s="184" t="n">
        <v>10</v>
      </c>
      <c r="N6" s="185" t="n">
        <v>30</v>
      </c>
      <c r="Q6" s="188" t="s">
        <v>42</v>
      </c>
      <c r="R6" s="176" t="s">
        <v>1796</v>
      </c>
      <c r="S6" s="176"/>
      <c r="T6" s="176"/>
      <c r="U6" s="176"/>
      <c r="V6" s="176"/>
      <c r="W6" s="176"/>
      <c r="X6" s="176"/>
      <c r="Y6" s="176"/>
    </row>
    <row r="7" customFormat="false" ht="12.75" hidden="false" customHeight="false" outlineLevel="0" collapsed="false">
      <c r="A7" s="78"/>
      <c r="B7" s="179" t="n">
        <v>37021.4026753472</v>
      </c>
      <c r="C7" s="180" t="s">
        <v>855</v>
      </c>
      <c r="D7" s="176" t="s">
        <v>1797</v>
      </c>
      <c r="E7" s="188" t="s">
        <v>296</v>
      </c>
      <c r="F7" s="176"/>
      <c r="G7" s="176" t="s">
        <v>901</v>
      </c>
      <c r="H7" s="188" t="s">
        <v>32</v>
      </c>
      <c r="I7" s="188" t="s">
        <v>33</v>
      </c>
      <c r="J7" s="183" t="n">
        <v>20000</v>
      </c>
      <c r="M7" s="184" t="n">
        <v>25</v>
      </c>
      <c r="N7" s="185" t="n">
        <v>25</v>
      </c>
      <c r="Q7" s="188" t="s">
        <v>36</v>
      </c>
      <c r="R7" s="176" t="s">
        <v>1798</v>
      </c>
      <c r="S7" s="176"/>
      <c r="T7" s="176"/>
      <c r="U7" s="176"/>
      <c r="V7" s="176"/>
      <c r="W7" s="176"/>
      <c r="X7" s="176"/>
      <c r="Y7" s="176"/>
    </row>
    <row r="8" customFormat="false" ht="12.75" hidden="false" customHeight="false" outlineLevel="0" collapsed="false">
      <c r="A8" s="78"/>
      <c r="B8" s="179" t="n">
        <v>37013.7068796296</v>
      </c>
      <c r="C8" s="180" t="s">
        <v>855</v>
      </c>
      <c r="D8" s="176" t="s">
        <v>1797</v>
      </c>
      <c r="E8" s="188" t="s">
        <v>296</v>
      </c>
      <c r="F8" s="176"/>
      <c r="G8" s="176" t="s">
        <v>901</v>
      </c>
      <c r="H8" s="188" t="s">
        <v>32</v>
      </c>
      <c r="I8" s="188" t="s">
        <v>33</v>
      </c>
      <c r="J8" s="183" t="n">
        <v>20000</v>
      </c>
      <c r="M8" s="184" t="n">
        <v>25</v>
      </c>
      <c r="N8" s="185" t="n">
        <v>25</v>
      </c>
      <c r="Q8" s="188" t="s">
        <v>36</v>
      </c>
      <c r="R8" s="176" t="s">
        <v>1798</v>
      </c>
      <c r="S8" s="176"/>
      <c r="T8" s="176"/>
      <c r="U8" s="176"/>
      <c r="V8" s="176"/>
      <c r="W8" s="176"/>
      <c r="X8" s="176"/>
      <c r="Y8" s="176"/>
    </row>
    <row r="9" customFormat="false" ht="12.75" hidden="false" customHeight="false" outlineLevel="0" collapsed="false">
      <c r="A9" s="78"/>
      <c r="B9" s="179" t="n">
        <v>37007.7982269676</v>
      </c>
      <c r="C9" s="180" t="s">
        <v>855</v>
      </c>
      <c r="D9" s="176" t="s">
        <v>1799</v>
      </c>
      <c r="E9" s="188" t="s">
        <v>296</v>
      </c>
      <c r="F9" s="176"/>
      <c r="G9" s="176" t="s">
        <v>858</v>
      </c>
      <c r="H9" s="188"/>
      <c r="I9" s="188" t="s">
        <v>229</v>
      </c>
      <c r="M9" s="184" t="n">
        <v>50</v>
      </c>
      <c r="N9" s="185" t="n">
        <v>50</v>
      </c>
      <c r="Q9" s="188" t="s">
        <v>34</v>
      </c>
      <c r="R9" s="176" t="s">
        <v>1800</v>
      </c>
      <c r="S9" s="176"/>
      <c r="T9" s="176"/>
      <c r="U9" s="176"/>
      <c r="V9" s="176"/>
      <c r="W9" s="176"/>
      <c r="X9" s="176"/>
      <c r="Y9" s="176"/>
    </row>
    <row r="10" customFormat="false" ht="12.75" hidden="false" customHeight="false" outlineLevel="0" collapsed="false">
      <c r="B10" s="179" t="n">
        <v>37013.7068796296</v>
      </c>
      <c r="C10" s="180" t="s">
        <v>1533</v>
      </c>
      <c r="D10" s="176" t="s">
        <v>1801</v>
      </c>
      <c r="E10" s="188" t="s">
        <v>296</v>
      </c>
      <c r="F10" s="176"/>
      <c r="G10" s="176" t="s">
        <v>1795</v>
      </c>
      <c r="H10" s="188"/>
      <c r="I10" s="188" t="s">
        <v>33</v>
      </c>
      <c r="J10" s="183" t="n">
        <v>85000</v>
      </c>
      <c r="M10" s="184" t="n">
        <v>2</v>
      </c>
      <c r="N10" s="185" t="n">
        <v>2</v>
      </c>
      <c r="Q10" s="188" t="s">
        <v>97</v>
      </c>
      <c r="R10" s="176" t="s">
        <v>1802</v>
      </c>
      <c r="S10" s="176"/>
      <c r="T10" s="176"/>
      <c r="U10" s="176"/>
      <c r="V10" s="176"/>
      <c r="W10" s="176"/>
      <c r="X10" s="176"/>
      <c r="Y10" s="176"/>
    </row>
    <row r="11" customFormat="false" ht="12.75" hidden="false" customHeight="false" outlineLevel="0" collapsed="false">
      <c r="B11" s="179" t="n">
        <v>37013.7068796296</v>
      </c>
      <c r="C11" s="180" t="s">
        <v>1533</v>
      </c>
      <c r="D11" s="176" t="s">
        <v>1803</v>
      </c>
      <c r="E11" s="188" t="s">
        <v>296</v>
      </c>
      <c r="F11" s="176"/>
      <c r="G11" s="176" t="s">
        <v>1804</v>
      </c>
      <c r="H11" s="188"/>
      <c r="I11" s="188" t="s">
        <v>33</v>
      </c>
      <c r="J11" s="183" t="n">
        <v>15000</v>
      </c>
      <c r="M11" s="184" t="n">
        <v>5</v>
      </c>
      <c r="N11" s="185" t="n">
        <v>5</v>
      </c>
      <c r="Q11" s="188" t="s">
        <v>97</v>
      </c>
      <c r="R11" s="176" t="s">
        <v>1805</v>
      </c>
      <c r="S11" s="176"/>
      <c r="T11" s="176"/>
      <c r="U11" s="176"/>
      <c r="V11" s="176"/>
      <c r="W11" s="176"/>
      <c r="X11" s="176"/>
      <c r="Y11" s="176"/>
    </row>
    <row r="12" customFormat="false" ht="12.75" hidden="false" customHeight="false" outlineLevel="0" collapsed="false">
      <c r="B12" s="179" t="n">
        <v>37026.4231509259</v>
      </c>
      <c r="C12" s="180" t="s">
        <v>26</v>
      </c>
      <c r="D12" s="176" t="s">
        <v>1806</v>
      </c>
      <c r="E12" s="188" t="s">
        <v>296</v>
      </c>
      <c r="F12" s="176" t="s">
        <v>39</v>
      </c>
      <c r="G12" s="176" t="s">
        <v>40</v>
      </c>
      <c r="H12" s="188" t="s">
        <v>41</v>
      </c>
      <c r="I12" s="188" t="s">
        <v>33</v>
      </c>
      <c r="J12" s="183" t="n">
        <v>500</v>
      </c>
      <c r="M12" s="184" t="n">
        <v>10</v>
      </c>
      <c r="N12" s="185" t="n">
        <v>10</v>
      </c>
      <c r="Q12" s="188" t="s">
        <v>42</v>
      </c>
      <c r="R12" s="176" t="s">
        <v>1807</v>
      </c>
      <c r="S12" s="176"/>
      <c r="T12" s="176"/>
      <c r="U12" s="176"/>
      <c r="V12" s="176"/>
      <c r="W12" s="176"/>
      <c r="X12" s="176"/>
      <c r="Y12" s="176"/>
    </row>
    <row r="13" customFormat="false" ht="12.75" hidden="false" customHeight="false" outlineLevel="0" collapsed="false">
      <c r="B13" s="179" t="n">
        <v>37021.4026753472</v>
      </c>
      <c r="C13" s="180" t="s">
        <v>26</v>
      </c>
      <c r="D13" s="176" t="s">
        <v>1806</v>
      </c>
      <c r="E13" s="188" t="s">
        <v>296</v>
      </c>
      <c r="F13" s="176" t="s">
        <v>39</v>
      </c>
      <c r="G13" s="176" t="s">
        <v>40</v>
      </c>
      <c r="H13" s="188" t="s">
        <v>41</v>
      </c>
      <c r="I13" s="188" t="s">
        <v>33</v>
      </c>
      <c r="J13" s="183" t="n">
        <v>500</v>
      </c>
      <c r="M13" s="184" t="n">
        <v>10</v>
      </c>
      <c r="N13" s="185" t="n">
        <v>10</v>
      </c>
      <c r="Q13" s="188" t="s">
        <v>42</v>
      </c>
      <c r="R13" s="176" t="s">
        <v>1807</v>
      </c>
      <c r="S13" s="176"/>
      <c r="T13" s="176"/>
      <c r="U13" s="176"/>
      <c r="V13" s="176"/>
      <c r="W13" s="176"/>
      <c r="X13" s="176"/>
      <c r="Y13" s="176"/>
    </row>
    <row r="14" customFormat="false" ht="12.75" hidden="false" customHeight="false" outlineLevel="0" collapsed="false">
      <c r="B14" s="179" t="n">
        <v>37013.7068796296</v>
      </c>
      <c r="C14" s="180" t="s">
        <v>26</v>
      </c>
      <c r="D14" s="176" t="s">
        <v>1808</v>
      </c>
      <c r="E14" s="188" t="s">
        <v>296</v>
      </c>
      <c r="F14" s="176"/>
      <c r="G14" s="176" t="s">
        <v>46</v>
      </c>
      <c r="H14" s="188"/>
      <c r="I14" s="188" t="s">
        <v>33</v>
      </c>
      <c r="J14" s="183" t="n">
        <v>2000</v>
      </c>
      <c r="Q14" s="188"/>
      <c r="R14" s="176" t="s">
        <v>1809</v>
      </c>
      <c r="S14" s="176"/>
      <c r="T14" s="176"/>
      <c r="U14" s="176"/>
      <c r="V14" s="176"/>
      <c r="W14" s="176"/>
      <c r="X14" s="176"/>
      <c r="Y14" s="176"/>
    </row>
    <row r="15" customFormat="false" ht="12.75" hidden="false" customHeight="false" outlineLevel="0" collapsed="false">
      <c r="A15" s="78"/>
      <c r="B15" s="179" t="n">
        <v>37013.7068796296</v>
      </c>
      <c r="C15" s="180" t="s">
        <v>1195</v>
      </c>
      <c r="D15" s="176" t="s">
        <v>1810</v>
      </c>
      <c r="E15" s="188" t="s">
        <v>1099</v>
      </c>
      <c r="F15" s="176"/>
      <c r="G15" s="176" t="s">
        <v>1811</v>
      </c>
      <c r="H15" s="188"/>
      <c r="I15" s="188" t="s">
        <v>33</v>
      </c>
      <c r="J15" s="183" t="n">
        <v>100</v>
      </c>
      <c r="M15" s="184" t="n">
        <v>60</v>
      </c>
      <c r="Q15" s="188" t="s">
        <v>97</v>
      </c>
      <c r="R15" s="176" t="s">
        <v>1812</v>
      </c>
      <c r="S15" s="176"/>
      <c r="T15" s="176"/>
      <c r="U15" s="176"/>
      <c r="V15" s="176"/>
      <c r="W15" s="176"/>
      <c r="X15" s="176"/>
      <c r="Y15" s="176"/>
    </row>
    <row r="16" customFormat="false" ht="12.75" hidden="false" customHeight="false" outlineLevel="0" collapsed="false">
      <c r="A16" s="78"/>
      <c r="B16" s="179" t="n">
        <v>37007.7982269676</v>
      </c>
      <c r="C16" s="180" t="s">
        <v>1195</v>
      </c>
      <c r="D16" s="176" t="s">
        <v>1810</v>
      </c>
      <c r="E16" s="188" t="s">
        <v>1099</v>
      </c>
      <c r="F16" s="176"/>
      <c r="G16" s="176" t="s">
        <v>1811</v>
      </c>
      <c r="H16" s="188"/>
      <c r="I16" s="188" t="s">
        <v>33</v>
      </c>
      <c r="J16" s="183" t="n">
        <v>100</v>
      </c>
      <c r="M16" s="184" t="n">
        <v>60</v>
      </c>
      <c r="Q16" s="188" t="s">
        <v>97</v>
      </c>
      <c r="R16" s="176" t="s">
        <v>1812</v>
      </c>
      <c r="S16" s="176"/>
      <c r="T16" s="176"/>
      <c r="U16" s="176"/>
      <c r="V16" s="176"/>
      <c r="W16" s="176"/>
      <c r="X16" s="176"/>
      <c r="Y16" s="176"/>
    </row>
    <row r="17" customFormat="false" ht="12.75" hidden="false" customHeight="false" outlineLevel="0" collapsed="false">
      <c r="A17" s="78"/>
      <c r="B17" s="179" t="n">
        <v>37026.4231509259</v>
      </c>
      <c r="C17" s="180" t="s">
        <v>1195</v>
      </c>
      <c r="D17" s="176" t="s">
        <v>1813</v>
      </c>
      <c r="E17" s="188" t="s">
        <v>1099</v>
      </c>
      <c r="F17" s="176"/>
      <c r="G17" s="176"/>
      <c r="H17" s="188"/>
      <c r="I17" s="188"/>
      <c r="Q17" s="188"/>
      <c r="R17" s="176"/>
      <c r="S17" s="176"/>
      <c r="T17" s="176"/>
      <c r="U17" s="176"/>
      <c r="V17" s="176"/>
      <c r="W17" s="176"/>
      <c r="X17" s="176"/>
      <c r="Y17" s="176"/>
    </row>
    <row r="18" customFormat="false" ht="12.75" hidden="false" customHeight="false" outlineLevel="0" collapsed="false">
      <c r="A18" s="78"/>
      <c r="B18" s="179" t="n">
        <v>37013.7068796296</v>
      </c>
      <c r="C18" s="180" t="s">
        <v>1195</v>
      </c>
      <c r="D18" s="176" t="s">
        <v>1813</v>
      </c>
      <c r="E18" s="188" t="s">
        <v>1099</v>
      </c>
      <c r="F18" s="176"/>
      <c r="G18" s="176" t="s">
        <v>1213</v>
      </c>
      <c r="H18" s="188" t="s">
        <v>41</v>
      </c>
      <c r="I18" s="188" t="s">
        <v>33</v>
      </c>
      <c r="J18" s="183" t="n">
        <v>1000</v>
      </c>
      <c r="M18" s="184" t="n">
        <v>20</v>
      </c>
      <c r="N18" s="185" t="n">
        <v>30</v>
      </c>
      <c r="Q18" s="188" t="s">
        <v>97</v>
      </c>
      <c r="R18" s="176" t="s">
        <v>1814</v>
      </c>
      <c r="S18" s="176"/>
      <c r="T18" s="176"/>
      <c r="U18" s="176"/>
      <c r="V18" s="176"/>
      <c r="W18" s="176"/>
      <c r="X18" s="176"/>
      <c r="Y18" s="176"/>
    </row>
    <row r="19" customFormat="false" ht="12.75" hidden="false" customHeight="false" outlineLevel="0" collapsed="false">
      <c r="A19" s="78"/>
      <c r="B19" s="179" t="n">
        <v>37026.4231509259</v>
      </c>
      <c r="C19" s="180" t="s">
        <v>1195</v>
      </c>
      <c r="D19" s="176" t="s">
        <v>1815</v>
      </c>
      <c r="E19" s="188" t="s">
        <v>1099</v>
      </c>
      <c r="F19" s="176"/>
      <c r="G19" s="176" t="s">
        <v>1213</v>
      </c>
      <c r="H19" s="188" t="s">
        <v>41</v>
      </c>
      <c r="I19" s="188" t="s">
        <v>33</v>
      </c>
      <c r="J19" s="183" t="n">
        <v>250</v>
      </c>
      <c r="M19" s="184" t="n">
        <v>40</v>
      </c>
      <c r="N19" s="185" t="n">
        <v>30</v>
      </c>
      <c r="Q19" s="188" t="s">
        <v>97</v>
      </c>
      <c r="R19" s="176" t="s">
        <v>1816</v>
      </c>
      <c r="S19" s="176"/>
      <c r="T19" s="176"/>
      <c r="U19" s="176"/>
      <c r="V19" s="176"/>
      <c r="W19" s="176"/>
      <c r="X19" s="176"/>
      <c r="Y19" s="176"/>
    </row>
    <row r="20" customFormat="false" ht="12.75" hidden="false" customHeight="false" outlineLevel="0" collapsed="false">
      <c r="A20" s="78"/>
      <c r="B20" s="179" t="n">
        <v>36987.84751875</v>
      </c>
      <c r="C20" s="180" t="s">
        <v>319</v>
      </c>
      <c r="D20" s="176" t="s">
        <v>1817</v>
      </c>
      <c r="E20" s="188" t="s">
        <v>1099</v>
      </c>
      <c r="F20" s="176" t="s">
        <v>1818</v>
      </c>
      <c r="G20" s="176" t="s">
        <v>1819</v>
      </c>
      <c r="H20" s="188" t="s">
        <v>41</v>
      </c>
      <c r="I20" s="188" t="s">
        <v>33</v>
      </c>
      <c r="J20" s="183" t="n">
        <v>3000</v>
      </c>
      <c r="M20" s="184" t="n">
        <v>50</v>
      </c>
      <c r="N20" s="185" t="n">
        <v>50</v>
      </c>
      <c r="Q20" s="188" t="s">
        <v>42</v>
      </c>
      <c r="R20" s="176"/>
      <c r="S20" s="176"/>
      <c r="T20" s="176"/>
      <c r="U20" s="176"/>
      <c r="V20" s="176"/>
      <c r="W20" s="176"/>
      <c r="X20" s="176"/>
      <c r="Y20" s="176"/>
    </row>
    <row r="21" customFormat="false" ht="12.75" hidden="false" customHeight="false" outlineLevel="0" collapsed="false">
      <c r="B21" s="179" t="n">
        <v>37013.7068796296</v>
      </c>
      <c r="C21" s="180" t="s">
        <v>1433</v>
      </c>
      <c r="D21" s="176" t="s">
        <v>1820</v>
      </c>
      <c r="E21" s="188" t="s">
        <v>1099</v>
      </c>
      <c r="F21" s="176"/>
      <c r="G21" s="176" t="s">
        <v>1821</v>
      </c>
      <c r="H21" s="188"/>
      <c r="I21" s="188" t="s">
        <v>33</v>
      </c>
      <c r="J21" s="183" t="n">
        <v>750</v>
      </c>
      <c r="M21" s="184" t="n">
        <v>60</v>
      </c>
      <c r="N21" s="185" t="n">
        <v>60</v>
      </c>
      <c r="Q21" s="188" t="s">
        <v>42</v>
      </c>
      <c r="R21" s="176" t="s">
        <v>1822</v>
      </c>
      <c r="S21" s="176"/>
      <c r="T21" s="176"/>
      <c r="U21" s="176"/>
      <c r="V21" s="176"/>
      <c r="W21" s="176"/>
      <c r="X21" s="176"/>
      <c r="Y21" s="176"/>
    </row>
    <row r="22" customFormat="false" ht="12.75" hidden="false" customHeight="false" outlineLevel="0" collapsed="false">
      <c r="A22" s="78"/>
      <c r="B22" s="179" t="n">
        <v>37033.4099255787</v>
      </c>
      <c r="C22" s="180" t="s">
        <v>1018</v>
      </c>
      <c r="D22" s="176" t="s">
        <v>1102</v>
      </c>
      <c r="E22" s="188" t="s">
        <v>1099</v>
      </c>
      <c r="F22" s="176"/>
      <c r="G22" s="176" t="s">
        <v>1103</v>
      </c>
      <c r="H22" s="188" t="s">
        <v>104</v>
      </c>
      <c r="I22" s="188" t="s">
        <v>33</v>
      </c>
      <c r="J22" s="183" t="n">
        <v>250</v>
      </c>
      <c r="L22" s="183" t="n">
        <v>10</v>
      </c>
      <c r="M22" s="184" t="n">
        <v>5</v>
      </c>
      <c r="N22" s="185" t="n">
        <v>5</v>
      </c>
      <c r="O22" s="184" t="n">
        <v>55</v>
      </c>
      <c r="P22" s="185" t="n">
        <v>55</v>
      </c>
      <c r="Q22" s="188" t="s">
        <v>97</v>
      </c>
      <c r="R22" s="176" t="s">
        <v>1104</v>
      </c>
      <c r="S22" s="176"/>
      <c r="T22" s="176"/>
      <c r="U22" s="176"/>
      <c r="V22" s="176"/>
      <c r="W22" s="176"/>
      <c r="X22" s="176"/>
      <c r="Y22" s="176"/>
    </row>
    <row r="23" customFormat="false" ht="12.75" hidden="false" customHeight="false" outlineLevel="0" collapsed="false">
      <c r="A23" s="78"/>
      <c r="B23" s="179" t="n">
        <v>37026.4231509259</v>
      </c>
      <c r="C23" s="180" t="s">
        <v>1018</v>
      </c>
      <c r="D23" s="176" t="s">
        <v>1823</v>
      </c>
      <c r="E23" s="188" t="s">
        <v>1099</v>
      </c>
      <c r="F23" s="176"/>
      <c r="G23" s="176" t="s">
        <v>1824</v>
      </c>
      <c r="H23" s="188" t="s">
        <v>104</v>
      </c>
      <c r="I23" s="188" t="s">
        <v>33</v>
      </c>
      <c r="J23" s="183" t="n">
        <v>500</v>
      </c>
      <c r="Q23" s="188" t="s">
        <v>42</v>
      </c>
      <c r="R23" s="176" t="s">
        <v>1825</v>
      </c>
      <c r="S23" s="176"/>
      <c r="T23" s="176"/>
      <c r="U23" s="176"/>
      <c r="V23" s="176"/>
      <c r="W23" s="176"/>
      <c r="X23" s="176"/>
      <c r="Y23" s="176"/>
    </row>
    <row r="24" customFormat="false" ht="12.75" hidden="false" customHeight="false" outlineLevel="0" collapsed="false">
      <c r="A24" s="78"/>
      <c r="B24" s="179" t="n">
        <v>37021.4026753472</v>
      </c>
      <c r="C24" s="180" t="s">
        <v>1018</v>
      </c>
      <c r="D24" s="176" t="s">
        <v>1823</v>
      </c>
      <c r="E24" s="188" t="s">
        <v>1099</v>
      </c>
      <c r="F24" s="176"/>
      <c r="G24" s="176" t="s">
        <v>1824</v>
      </c>
      <c r="H24" s="188" t="s">
        <v>104</v>
      </c>
      <c r="I24" s="188" t="s">
        <v>33</v>
      </c>
      <c r="J24" s="183" t="n">
        <v>500</v>
      </c>
      <c r="Q24" s="188" t="s">
        <v>42</v>
      </c>
      <c r="R24" s="176" t="s">
        <v>1825</v>
      </c>
      <c r="S24" s="176"/>
      <c r="T24" s="176"/>
      <c r="U24" s="176"/>
      <c r="V24" s="176"/>
      <c r="W24" s="176"/>
      <c r="X24" s="176"/>
      <c r="Y24" s="176"/>
    </row>
    <row r="25" customFormat="false" ht="12.75" hidden="false" customHeight="false" outlineLevel="0" collapsed="false">
      <c r="A25" s="78"/>
      <c r="B25" s="179" t="n">
        <v>37033.4099255787</v>
      </c>
      <c r="C25" s="180" t="s">
        <v>1018</v>
      </c>
      <c r="D25" s="176" t="s">
        <v>1098</v>
      </c>
      <c r="E25" s="188" t="s">
        <v>1099</v>
      </c>
      <c r="F25" s="176"/>
      <c r="G25" s="176" t="s">
        <v>1025</v>
      </c>
      <c r="H25" s="188" t="s">
        <v>104</v>
      </c>
      <c r="I25" s="188" t="s">
        <v>33</v>
      </c>
      <c r="J25" s="183" t="n">
        <v>2000</v>
      </c>
      <c r="M25" s="184" t="n">
        <v>50</v>
      </c>
      <c r="O25" s="184" t="n">
        <v>60</v>
      </c>
      <c r="Q25" s="188" t="s">
        <v>34</v>
      </c>
      <c r="R25" s="176" t="s">
        <v>1100</v>
      </c>
      <c r="S25" s="176"/>
      <c r="T25" s="176"/>
      <c r="U25" s="176"/>
      <c r="V25" s="176"/>
      <c r="W25" s="176"/>
      <c r="X25" s="176"/>
      <c r="Y25" s="176"/>
    </row>
    <row r="26" customFormat="false" ht="12.75" hidden="false" customHeight="false" outlineLevel="0" collapsed="false">
      <c r="A26" s="78"/>
      <c r="B26" s="179" t="n">
        <v>37007.7982269676</v>
      </c>
      <c r="C26" s="180" t="s">
        <v>855</v>
      </c>
      <c r="D26" s="176" t="s">
        <v>1826</v>
      </c>
      <c r="E26" s="188" t="s">
        <v>1099</v>
      </c>
      <c r="F26" s="176"/>
      <c r="G26" s="176" t="s">
        <v>901</v>
      </c>
      <c r="H26" s="188"/>
      <c r="I26" s="188" t="s">
        <v>33</v>
      </c>
      <c r="J26" s="183" t="n">
        <v>10000</v>
      </c>
      <c r="M26" s="184" t="n">
        <v>25</v>
      </c>
      <c r="N26" s="185" t="n">
        <v>25</v>
      </c>
      <c r="Q26" s="188" t="s">
        <v>36</v>
      </c>
      <c r="R26" s="176" t="s">
        <v>1827</v>
      </c>
      <c r="S26" s="176"/>
      <c r="T26" s="176"/>
      <c r="U26" s="176"/>
      <c r="V26" s="176"/>
      <c r="W26" s="176"/>
      <c r="X26" s="176"/>
      <c r="Y26" s="176"/>
    </row>
    <row r="27" customFormat="false" ht="12.75" hidden="false" customHeight="false" outlineLevel="0" collapsed="false">
      <c r="A27" s="78"/>
      <c r="B27" s="179" t="n">
        <v>37033.4099255787</v>
      </c>
      <c r="C27" s="180" t="s">
        <v>1282</v>
      </c>
      <c r="D27" s="176" t="s">
        <v>1337</v>
      </c>
      <c r="E27" s="188" t="s">
        <v>1099</v>
      </c>
      <c r="F27" s="176"/>
      <c r="G27" s="176" t="s">
        <v>1286</v>
      </c>
      <c r="H27" s="188"/>
      <c r="I27" s="188" t="s">
        <v>33</v>
      </c>
      <c r="M27" s="184" t="n">
        <v>50</v>
      </c>
      <c r="N27" s="185" t="n">
        <v>50</v>
      </c>
      <c r="Q27" s="188" t="s">
        <v>36</v>
      </c>
      <c r="R27" s="176" t="s">
        <v>1338</v>
      </c>
      <c r="S27" s="176"/>
      <c r="T27" s="176"/>
      <c r="U27" s="176"/>
      <c r="V27" s="176"/>
      <c r="W27" s="176"/>
      <c r="X27" s="176"/>
      <c r="Y27" s="176"/>
    </row>
    <row r="28" customFormat="false" ht="12.75" hidden="false" customHeight="false" outlineLevel="0" collapsed="false">
      <c r="A28" s="78"/>
      <c r="B28" s="179" t="n">
        <v>37013.7068796296</v>
      </c>
      <c r="C28" s="180" t="s">
        <v>1282</v>
      </c>
      <c r="D28" s="176" t="s">
        <v>1828</v>
      </c>
      <c r="E28" s="188" t="s">
        <v>1099</v>
      </c>
      <c r="F28" s="176"/>
      <c r="G28" s="176" t="s">
        <v>1286</v>
      </c>
      <c r="H28" s="188"/>
      <c r="I28" s="188" t="s">
        <v>33</v>
      </c>
      <c r="M28" s="184" t="n">
        <v>20</v>
      </c>
      <c r="N28" s="185" t="n">
        <v>20</v>
      </c>
      <c r="Q28" s="188" t="s">
        <v>97</v>
      </c>
      <c r="R28" s="176" t="s">
        <v>1829</v>
      </c>
      <c r="S28" s="176"/>
      <c r="T28" s="176"/>
      <c r="U28" s="176"/>
      <c r="V28" s="176"/>
      <c r="W28" s="176"/>
      <c r="X28" s="176"/>
      <c r="Y28" s="176"/>
    </row>
    <row r="29" customFormat="false" ht="12.75" hidden="false" customHeight="false" outlineLevel="0" collapsed="false">
      <c r="A29" s="78"/>
      <c r="B29" s="179" t="n">
        <v>37007.7982269676</v>
      </c>
      <c r="C29" s="180" t="s">
        <v>1282</v>
      </c>
      <c r="D29" s="176" t="s">
        <v>1828</v>
      </c>
      <c r="E29" s="188" t="s">
        <v>1099</v>
      </c>
      <c r="F29" s="176"/>
      <c r="G29" s="176" t="s">
        <v>1286</v>
      </c>
      <c r="H29" s="188"/>
      <c r="I29" s="188" t="s">
        <v>33</v>
      </c>
      <c r="M29" s="184" t="n">
        <v>20</v>
      </c>
      <c r="N29" s="185" t="n">
        <v>20</v>
      </c>
      <c r="Q29" s="188" t="s">
        <v>97</v>
      </c>
      <c r="R29" s="176" t="s">
        <v>1829</v>
      </c>
      <c r="S29" s="176"/>
      <c r="T29" s="176"/>
      <c r="U29" s="176"/>
      <c r="V29" s="176"/>
      <c r="W29" s="176"/>
      <c r="X29" s="176"/>
      <c r="Y29" s="176"/>
    </row>
    <row r="30" customFormat="false" ht="12.75" hidden="false" customHeight="false" outlineLevel="0" collapsed="false">
      <c r="A30" s="78"/>
      <c r="B30" s="179" t="n">
        <v>37033.4099255787</v>
      </c>
      <c r="C30" s="180" t="s">
        <v>1282</v>
      </c>
      <c r="D30" s="176" t="s">
        <v>1334</v>
      </c>
      <c r="E30" s="188" t="s">
        <v>1099</v>
      </c>
      <c r="F30" s="176"/>
      <c r="G30" s="176" t="s">
        <v>1286</v>
      </c>
      <c r="H30" s="188"/>
      <c r="I30" s="188" t="s">
        <v>33</v>
      </c>
      <c r="J30" s="183" t="n">
        <v>10</v>
      </c>
      <c r="M30" s="184" t="n">
        <v>25</v>
      </c>
      <c r="N30" s="185" t="n">
        <v>25</v>
      </c>
      <c r="O30" s="184" t="n">
        <v>50</v>
      </c>
      <c r="P30" s="185" t="n">
        <v>50</v>
      </c>
      <c r="Q30" s="188" t="s">
        <v>97</v>
      </c>
      <c r="R30" s="176" t="s">
        <v>1335</v>
      </c>
      <c r="S30" s="176"/>
      <c r="T30" s="176"/>
      <c r="U30" s="176"/>
      <c r="V30" s="176"/>
      <c r="W30" s="176"/>
      <c r="X30" s="176"/>
      <c r="Y30" s="176"/>
    </row>
    <row r="31" customFormat="false" ht="12.75" hidden="false" customHeight="false" outlineLevel="0" collapsed="false">
      <c r="A31" s="78"/>
      <c r="B31" s="179" t="n">
        <v>37013.7068796296</v>
      </c>
      <c r="C31" s="180" t="s">
        <v>1282</v>
      </c>
      <c r="D31" s="176" t="s">
        <v>1830</v>
      </c>
      <c r="E31" s="188" t="s">
        <v>1099</v>
      </c>
      <c r="F31" s="176"/>
      <c r="G31" s="176" t="s">
        <v>1831</v>
      </c>
      <c r="H31" s="188"/>
      <c r="I31" s="188" t="s">
        <v>33</v>
      </c>
      <c r="J31" s="183" t="n">
        <v>335</v>
      </c>
      <c r="M31" s="184" t="n">
        <v>80</v>
      </c>
      <c r="N31" s="185" t="n">
        <v>80</v>
      </c>
      <c r="Q31" s="188" t="s">
        <v>42</v>
      </c>
      <c r="R31" s="176" t="s">
        <v>1832</v>
      </c>
      <c r="S31" s="176"/>
      <c r="T31" s="176"/>
      <c r="U31" s="176"/>
      <c r="V31" s="176"/>
      <c r="W31" s="176"/>
      <c r="X31" s="176"/>
      <c r="Y31" s="176"/>
    </row>
    <row r="32" customFormat="false" ht="12.75" hidden="false" customHeight="false" outlineLevel="0" collapsed="false">
      <c r="A32" s="78"/>
      <c r="B32" s="179" t="n">
        <v>37007.7982269676</v>
      </c>
      <c r="C32" s="180" t="s">
        <v>1282</v>
      </c>
      <c r="D32" s="176" t="s">
        <v>1830</v>
      </c>
      <c r="E32" s="188" t="s">
        <v>1099</v>
      </c>
      <c r="F32" s="176"/>
      <c r="G32" s="176" t="s">
        <v>1831</v>
      </c>
      <c r="H32" s="188"/>
      <c r="I32" s="188" t="s">
        <v>33</v>
      </c>
      <c r="J32" s="183" t="n">
        <v>335</v>
      </c>
      <c r="M32" s="184" t="n">
        <v>80</v>
      </c>
      <c r="N32" s="185" t="n">
        <v>80</v>
      </c>
      <c r="Q32" s="188" t="s">
        <v>42</v>
      </c>
      <c r="R32" s="176" t="s">
        <v>1832</v>
      </c>
      <c r="S32" s="176"/>
      <c r="T32" s="176"/>
      <c r="U32" s="176"/>
      <c r="V32" s="176"/>
      <c r="W32" s="176"/>
      <c r="X32" s="176"/>
      <c r="Y32" s="176"/>
    </row>
    <row r="33" customFormat="false" ht="12.75" hidden="false" customHeight="false" outlineLevel="0" collapsed="false">
      <c r="A33" s="78"/>
      <c r="B33" s="179" t="n">
        <v>37033.4099255787</v>
      </c>
      <c r="C33" s="180" t="s">
        <v>1282</v>
      </c>
      <c r="D33" s="176" t="s">
        <v>1340</v>
      </c>
      <c r="E33" s="188" t="s">
        <v>1099</v>
      </c>
      <c r="F33" s="176"/>
      <c r="G33" s="176" t="s">
        <v>1286</v>
      </c>
      <c r="H33" s="188"/>
      <c r="I33" s="188" t="s">
        <v>33</v>
      </c>
      <c r="J33" s="183" t="n">
        <v>100</v>
      </c>
      <c r="M33" s="184" t="n">
        <v>50</v>
      </c>
      <c r="N33" s="185" t="n">
        <v>50</v>
      </c>
      <c r="O33" s="184" t="n">
        <v>50</v>
      </c>
      <c r="P33" s="185" t="n">
        <v>50</v>
      </c>
      <c r="Q33" s="188" t="s">
        <v>97</v>
      </c>
      <c r="R33" s="176" t="s">
        <v>1341</v>
      </c>
      <c r="S33" s="176"/>
      <c r="T33" s="176"/>
      <c r="U33" s="176"/>
      <c r="V33" s="176"/>
      <c r="W33" s="176"/>
      <c r="X33" s="176"/>
      <c r="Y33" s="176"/>
    </row>
    <row r="34" customFormat="false" ht="12.75" hidden="false" customHeight="false" outlineLevel="0" collapsed="false">
      <c r="A34" s="78"/>
      <c r="B34" s="179" t="n">
        <v>37007.7982269676</v>
      </c>
      <c r="C34" s="180" t="s">
        <v>1282</v>
      </c>
      <c r="D34" s="176" t="s">
        <v>1833</v>
      </c>
      <c r="E34" s="188" t="s">
        <v>1099</v>
      </c>
      <c r="F34" s="176"/>
      <c r="G34" s="176" t="s">
        <v>1286</v>
      </c>
      <c r="H34" s="188"/>
      <c r="I34" s="188" t="s">
        <v>33</v>
      </c>
      <c r="J34" s="183" t="n">
        <v>100</v>
      </c>
      <c r="M34" s="184" t="n">
        <v>80</v>
      </c>
      <c r="N34" s="185" t="n">
        <v>80</v>
      </c>
      <c r="Q34" s="188" t="s">
        <v>36</v>
      </c>
      <c r="R34" s="176" t="s">
        <v>1332</v>
      </c>
      <c r="S34" s="176"/>
      <c r="T34" s="176"/>
      <c r="U34" s="176"/>
      <c r="V34" s="176"/>
      <c r="W34" s="176"/>
      <c r="X34" s="176"/>
      <c r="Y34" s="176"/>
    </row>
    <row r="35" customFormat="false" ht="12.75" hidden="false" customHeight="false" outlineLevel="0" collapsed="false">
      <c r="A35" s="78"/>
      <c r="B35" s="179" t="n">
        <v>37033.4099255787</v>
      </c>
      <c r="C35" s="180" t="s">
        <v>1282</v>
      </c>
      <c r="D35" s="176" t="s">
        <v>1343</v>
      </c>
      <c r="E35" s="188" t="s">
        <v>1099</v>
      </c>
      <c r="F35" s="176"/>
      <c r="G35" s="176" t="s">
        <v>1286</v>
      </c>
      <c r="H35" s="188"/>
      <c r="I35" s="188" t="s">
        <v>33</v>
      </c>
      <c r="J35" s="183" t="n">
        <v>10</v>
      </c>
      <c r="M35" s="184" t="n">
        <v>50</v>
      </c>
      <c r="N35" s="185" t="n">
        <v>50</v>
      </c>
      <c r="O35" s="184" t="n">
        <v>50</v>
      </c>
      <c r="P35" s="185" t="n">
        <v>50</v>
      </c>
      <c r="Q35" s="188" t="s">
        <v>97</v>
      </c>
      <c r="R35" s="176" t="s">
        <v>1344</v>
      </c>
      <c r="S35" s="176"/>
      <c r="T35" s="176"/>
      <c r="U35" s="176"/>
      <c r="V35" s="176"/>
      <c r="W35" s="176"/>
      <c r="X35" s="176"/>
      <c r="Y35" s="176"/>
    </row>
    <row r="36" customFormat="false" ht="12.75" hidden="false" customHeight="false" outlineLevel="0" collapsed="false">
      <c r="A36" s="78"/>
      <c r="B36" s="179" t="n">
        <v>37013.7068796296</v>
      </c>
      <c r="C36" s="180" t="s">
        <v>1282</v>
      </c>
      <c r="D36" s="176" t="s">
        <v>1834</v>
      </c>
      <c r="E36" s="188" t="s">
        <v>1099</v>
      </c>
      <c r="F36" s="176"/>
      <c r="G36" s="176" t="s">
        <v>1347</v>
      </c>
      <c r="H36" s="188"/>
      <c r="I36" s="188" t="s">
        <v>33</v>
      </c>
      <c r="M36" s="184" t="n">
        <v>20</v>
      </c>
      <c r="N36" s="185" t="n">
        <v>20</v>
      </c>
      <c r="Q36" s="188" t="s">
        <v>97</v>
      </c>
      <c r="R36" s="176" t="s">
        <v>1835</v>
      </c>
      <c r="S36" s="176"/>
      <c r="T36" s="176"/>
      <c r="U36" s="176"/>
      <c r="V36" s="176"/>
      <c r="W36" s="176"/>
      <c r="X36" s="176"/>
      <c r="Y36" s="176"/>
    </row>
    <row r="37" customFormat="false" ht="12.75" hidden="false" customHeight="false" outlineLevel="0" collapsed="false">
      <c r="A37" s="78"/>
      <c r="B37" s="179" t="n">
        <v>37007.7982269676</v>
      </c>
      <c r="C37" s="180" t="s">
        <v>1282</v>
      </c>
      <c r="D37" s="176" t="s">
        <v>1834</v>
      </c>
      <c r="E37" s="188" t="s">
        <v>1099</v>
      </c>
      <c r="F37" s="176"/>
      <c r="G37" s="176" t="s">
        <v>1347</v>
      </c>
      <c r="H37" s="188"/>
      <c r="I37" s="188" t="s">
        <v>33</v>
      </c>
      <c r="M37" s="184" t="n">
        <v>20</v>
      </c>
      <c r="N37" s="185" t="n">
        <v>20</v>
      </c>
      <c r="Q37" s="188" t="s">
        <v>97</v>
      </c>
      <c r="R37" s="176" t="s">
        <v>1835</v>
      </c>
      <c r="S37" s="176"/>
      <c r="T37" s="176"/>
      <c r="U37" s="176"/>
      <c r="V37" s="176"/>
      <c r="W37" s="176"/>
      <c r="X37" s="176"/>
      <c r="Y37" s="176"/>
    </row>
    <row r="38" customFormat="false" ht="12.75" hidden="false" customHeight="false" outlineLevel="0" collapsed="false">
      <c r="A38" s="78"/>
      <c r="B38" s="179" t="n">
        <v>37033.4099255787</v>
      </c>
      <c r="C38" s="180" t="s">
        <v>1282</v>
      </c>
      <c r="D38" s="176" t="s">
        <v>1331</v>
      </c>
      <c r="E38" s="188" t="s">
        <v>1099</v>
      </c>
      <c r="F38" s="176"/>
      <c r="G38" s="176" t="s">
        <v>1286</v>
      </c>
      <c r="H38" s="188"/>
      <c r="I38" s="188" t="s">
        <v>33</v>
      </c>
      <c r="J38" s="183" t="n">
        <v>10</v>
      </c>
      <c r="M38" s="184" t="n">
        <v>50</v>
      </c>
      <c r="N38" s="185" t="n">
        <v>50</v>
      </c>
      <c r="O38" s="184" t="n">
        <v>50</v>
      </c>
      <c r="P38" s="185" t="n">
        <v>50</v>
      </c>
      <c r="Q38" s="188" t="s">
        <v>97</v>
      </c>
      <c r="R38" s="176" t="s">
        <v>1332</v>
      </c>
      <c r="S38" s="176"/>
      <c r="T38" s="176"/>
      <c r="U38" s="176"/>
      <c r="V38" s="176"/>
      <c r="W38" s="176"/>
      <c r="X38" s="176"/>
      <c r="Y38" s="176"/>
    </row>
    <row r="39" customFormat="false" ht="12.75" hidden="false" customHeight="false" outlineLevel="0" collapsed="false">
      <c r="A39" s="78"/>
      <c r="B39" s="179" t="n">
        <v>37033.4099255787</v>
      </c>
      <c r="C39" s="180" t="s">
        <v>1282</v>
      </c>
      <c r="D39" s="176" t="s">
        <v>1346</v>
      </c>
      <c r="E39" s="188" t="s">
        <v>1099</v>
      </c>
      <c r="F39" s="176"/>
      <c r="G39" s="176" t="s">
        <v>1347</v>
      </c>
      <c r="H39" s="188"/>
      <c r="I39" s="188" t="s">
        <v>33</v>
      </c>
      <c r="J39" s="183" t="n">
        <v>3000</v>
      </c>
      <c r="M39" s="184" t="n">
        <v>25</v>
      </c>
      <c r="N39" s="185" t="n">
        <v>25</v>
      </c>
      <c r="O39" s="184" t="n">
        <v>25</v>
      </c>
      <c r="P39" s="185" t="n">
        <v>25</v>
      </c>
      <c r="Q39" s="188" t="s">
        <v>36</v>
      </c>
      <c r="R39" s="176" t="s">
        <v>1348</v>
      </c>
      <c r="S39" s="176"/>
      <c r="T39" s="176"/>
      <c r="U39" s="176"/>
      <c r="V39" s="176"/>
      <c r="W39" s="176"/>
      <c r="X39" s="176"/>
      <c r="Y39" s="176"/>
    </row>
    <row r="40" customFormat="false" ht="12.75" hidden="false" customHeight="false" outlineLevel="0" collapsed="false">
      <c r="A40" s="78"/>
      <c r="B40" s="179" t="n">
        <v>37033.4099255787</v>
      </c>
      <c r="C40" s="180" t="s">
        <v>1282</v>
      </c>
      <c r="D40" s="176" t="s">
        <v>1350</v>
      </c>
      <c r="E40" s="188" t="s">
        <v>1099</v>
      </c>
      <c r="F40" s="176"/>
      <c r="G40" s="176" t="s">
        <v>1347</v>
      </c>
      <c r="H40" s="188"/>
      <c r="I40" s="188" t="s">
        <v>33</v>
      </c>
      <c r="J40" s="183" t="n">
        <v>5000</v>
      </c>
      <c r="M40" s="184" t="n">
        <v>15</v>
      </c>
      <c r="N40" s="185" t="n">
        <v>15</v>
      </c>
      <c r="O40" s="184" t="n">
        <v>5</v>
      </c>
      <c r="P40" s="185" t="n">
        <v>5</v>
      </c>
      <c r="Q40" s="188" t="s">
        <v>36</v>
      </c>
      <c r="R40" s="176" t="s">
        <v>1351</v>
      </c>
      <c r="S40" s="176"/>
      <c r="T40" s="176"/>
      <c r="U40" s="176"/>
      <c r="V40" s="176"/>
      <c r="W40" s="176"/>
      <c r="X40" s="176"/>
      <c r="Y40" s="176"/>
    </row>
    <row r="41" customFormat="false" ht="12.75" hidden="false" customHeight="false" outlineLevel="0" collapsed="false">
      <c r="A41" s="78"/>
      <c r="B41" s="179" t="n">
        <v>37033.4099255787</v>
      </c>
      <c r="C41" s="180" t="s">
        <v>1282</v>
      </c>
      <c r="D41" s="176" t="s">
        <v>1329</v>
      </c>
      <c r="E41" s="188" t="s">
        <v>1099</v>
      </c>
      <c r="F41" s="176"/>
      <c r="G41" s="176" t="s">
        <v>1286</v>
      </c>
      <c r="H41" s="188"/>
      <c r="I41" s="188" t="s">
        <v>33</v>
      </c>
      <c r="J41" s="183" t="n">
        <v>100</v>
      </c>
      <c r="M41" s="184" t="n">
        <v>75</v>
      </c>
      <c r="N41" s="185" t="n">
        <v>75</v>
      </c>
      <c r="O41" s="184" t="n">
        <v>50</v>
      </c>
      <c r="P41" s="185" t="n">
        <v>50</v>
      </c>
      <c r="Q41" s="188" t="s">
        <v>97</v>
      </c>
      <c r="R41" s="176" t="s">
        <v>1287</v>
      </c>
      <c r="S41" s="176"/>
      <c r="T41" s="176"/>
      <c r="U41" s="176"/>
      <c r="V41" s="176"/>
      <c r="W41" s="176"/>
      <c r="X41" s="176"/>
      <c r="Y41" s="176"/>
    </row>
    <row r="42" customFormat="false" ht="12.75" hidden="false" customHeight="false" outlineLevel="0" collapsed="false">
      <c r="A42" s="22"/>
      <c r="B42" s="179" t="n">
        <v>37033.4099255787</v>
      </c>
      <c r="C42" s="180" t="s">
        <v>1282</v>
      </c>
      <c r="D42" s="176" t="s">
        <v>1329</v>
      </c>
      <c r="E42" s="188" t="s">
        <v>1099</v>
      </c>
      <c r="F42" s="176"/>
      <c r="G42" s="176" t="s">
        <v>1286</v>
      </c>
      <c r="H42" s="188"/>
      <c r="I42" s="188" t="s">
        <v>33</v>
      </c>
      <c r="J42" s="183" t="n">
        <v>100</v>
      </c>
      <c r="M42" s="184" t="n">
        <v>75</v>
      </c>
      <c r="N42" s="185" t="n">
        <v>75</v>
      </c>
      <c r="O42" s="184" t="n">
        <v>50</v>
      </c>
      <c r="P42" s="185" t="n">
        <v>50</v>
      </c>
      <c r="Q42" s="188" t="s">
        <v>97</v>
      </c>
      <c r="R42" s="176" t="s">
        <v>1287</v>
      </c>
      <c r="S42" s="176"/>
      <c r="T42" s="176"/>
      <c r="U42" s="176"/>
      <c r="V42" s="176"/>
      <c r="W42" s="176"/>
      <c r="X42" s="176"/>
      <c r="Y42" s="176"/>
    </row>
    <row r="43" customFormat="false" ht="12.75" hidden="false" customHeight="false" outlineLevel="0" collapsed="false">
      <c r="A43" s="78"/>
      <c r="B43" s="179" t="n">
        <v>37013.7068796296</v>
      </c>
      <c r="C43" s="180" t="s">
        <v>1282</v>
      </c>
      <c r="D43" s="176" t="s">
        <v>1836</v>
      </c>
      <c r="E43" s="188" t="s">
        <v>1099</v>
      </c>
      <c r="F43" s="176"/>
      <c r="G43" s="176" t="s">
        <v>1286</v>
      </c>
      <c r="H43" s="188"/>
      <c r="I43" s="188" t="s">
        <v>33</v>
      </c>
      <c r="J43" s="183" t="n">
        <v>100</v>
      </c>
      <c r="M43" s="184" t="n">
        <v>80</v>
      </c>
      <c r="N43" s="185" t="n">
        <v>80</v>
      </c>
      <c r="Q43" s="188" t="s">
        <v>36</v>
      </c>
      <c r="R43" s="176" t="s">
        <v>1332</v>
      </c>
      <c r="S43" s="176"/>
      <c r="T43" s="176"/>
      <c r="U43" s="176"/>
      <c r="V43" s="176"/>
      <c r="W43" s="176"/>
      <c r="X43" s="176"/>
      <c r="Y43" s="176"/>
    </row>
    <row r="44" customFormat="false" ht="12.75" hidden="false" customHeight="false" outlineLevel="0" collapsed="false">
      <c r="A44" s="78"/>
      <c r="B44" s="179" t="n">
        <v>37007.7982269676</v>
      </c>
      <c r="C44" s="180" t="s">
        <v>1282</v>
      </c>
      <c r="D44" s="176" t="s">
        <v>1836</v>
      </c>
      <c r="E44" s="188" t="s">
        <v>1099</v>
      </c>
      <c r="F44" s="176"/>
      <c r="G44" s="176" t="s">
        <v>1286</v>
      </c>
      <c r="H44" s="188"/>
      <c r="I44" s="188" t="s">
        <v>33</v>
      </c>
      <c r="J44" s="183" t="n">
        <v>100</v>
      </c>
      <c r="M44" s="184" t="n">
        <v>80</v>
      </c>
      <c r="N44" s="185" t="n">
        <v>80</v>
      </c>
      <c r="Q44" s="188" t="s">
        <v>36</v>
      </c>
      <c r="R44" s="176" t="s">
        <v>1332</v>
      </c>
      <c r="S44" s="176"/>
      <c r="T44" s="176"/>
      <c r="U44" s="176"/>
      <c r="V44" s="176"/>
      <c r="W44" s="176"/>
      <c r="X44" s="176"/>
      <c r="Y44" s="176"/>
    </row>
    <row r="45" customFormat="false" ht="12.75" hidden="false" customHeight="false" outlineLevel="0" collapsed="false">
      <c r="A45" s="78"/>
      <c r="B45" s="179" t="n">
        <v>37021.4026753472</v>
      </c>
      <c r="C45" s="180" t="s">
        <v>622</v>
      </c>
      <c r="D45" s="176" t="s">
        <v>1837</v>
      </c>
      <c r="E45" s="188" t="s">
        <v>1099</v>
      </c>
      <c r="F45" s="176"/>
      <c r="G45" s="176" t="s">
        <v>690</v>
      </c>
      <c r="H45" s="188" t="s">
        <v>41</v>
      </c>
      <c r="I45" s="188" t="s">
        <v>241</v>
      </c>
      <c r="M45" s="184" t="n">
        <v>50</v>
      </c>
      <c r="N45" s="185" t="n">
        <v>50</v>
      </c>
      <c r="Q45" s="188" t="s">
        <v>42</v>
      </c>
      <c r="R45" s="176" t="s">
        <v>691</v>
      </c>
      <c r="S45" s="176"/>
      <c r="T45" s="176"/>
      <c r="U45" s="176"/>
      <c r="V45" s="176"/>
      <c r="W45" s="176"/>
      <c r="X45" s="176"/>
      <c r="Y45" s="176"/>
    </row>
    <row r="46" customFormat="false" ht="12.75" hidden="false" customHeight="false" outlineLevel="0" collapsed="false">
      <c r="A46" s="78"/>
      <c r="B46" s="179" t="n">
        <v>37013.7068796296</v>
      </c>
      <c r="C46" s="180" t="s">
        <v>622</v>
      </c>
      <c r="D46" s="176" t="s">
        <v>1837</v>
      </c>
      <c r="E46" s="188" t="s">
        <v>1099</v>
      </c>
      <c r="F46" s="176"/>
      <c r="G46" s="176" t="s">
        <v>690</v>
      </c>
      <c r="H46" s="188" t="s">
        <v>41</v>
      </c>
      <c r="I46" s="188" t="s">
        <v>241</v>
      </c>
      <c r="M46" s="184" t="n">
        <v>50</v>
      </c>
      <c r="Q46" s="188" t="s">
        <v>42</v>
      </c>
      <c r="R46" s="176" t="s">
        <v>691</v>
      </c>
      <c r="S46" s="176"/>
      <c r="T46" s="176"/>
      <c r="U46" s="176"/>
      <c r="V46" s="176"/>
      <c r="W46" s="176"/>
      <c r="X46" s="176"/>
      <c r="Y46" s="176"/>
    </row>
    <row r="47" customFormat="false" ht="12.75" hidden="false" customHeight="false" outlineLevel="0" collapsed="false">
      <c r="A47" s="78"/>
      <c r="B47" s="179" t="n">
        <v>37033.4099255787</v>
      </c>
      <c r="C47" s="180" t="s">
        <v>319</v>
      </c>
      <c r="D47" s="176" t="s">
        <v>532</v>
      </c>
      <c r="E47" s="188" t="s">
        <v>533</v>
      </c>
      <c r="F47" s="176" t="s">
        <v>416</v>
      </c>
      <c r="G47" s="176" t="s">
        <v>534</v>
      </c>
      <c r="H47" s="188" t="s">
        <v>104</v>
      </c>
      <c r="I47" s="188" t="s">
        <v>33</v>
      </c>
      <c r="J47" s="183" t="n">
        <v>750</v>
      </c>
      <c r="M47" s="184" t="n">
        <v>100</v>
      </c>
      <c r="N47" s="185" t="n">
        <v>50</v>
      </c>
      <c r="O47" s="184" t="n">
        <v>100</v>
      </c>
      <c r="P47" s="185" t="n">
        <v>60</v>
      </c>
      <c r="Q47" s="188" t="s">
        <v>97</v>
      </c>
      <c r="R47" s="176" t="s">
        <v>535</v>
      </c>
      <c r="S47" s="176" t="s">
        <v>1749</v>
      </c>
      <c r="T47" s="176"/>
      <c r="U47" s="176" t="s">
        <v>1756</v>
      </c>
      <c r="V47" s="176" t="s">
        <v>1746</v>
      </c>
      <c r="W47" s="176" t="s">
        <v>1742</v>
      </c>
      <c r="X47" s="176" t="s">
        <v>1757</v>
      </c>
      <c r="Y47" s="176"/>
    </row>
    <row r="48" customFormat="false" ht="12.75" hidden="false" customHeight="false" outlineLevel="0" collapsed="false">
      <c r="A48" s="78"/>
      <c r="B48" s="179" t="n">
        <v>36987.84751875</v>
      </c>
      <c r="C48" s="180" t="s">
        <v>319</v>
      </c>
      <c r="D48" s="176" t="s">
        <v>1838</v>
      </c>
      <c r="E48" s="188" t="s">
        <v>533</v>
      </c>
      <c r="F48" s="176"/>
      <c r="G48" s="176" t="s">
        <v>407</v>
      </c>
      <c r="H48" s="188" t="s">
        <v>41</v>
      </c>
      <c r="I48" s="188" t="s">
        <v>33</v>
      </c>
      <c r="J48" s="183" t="n">
        <v>1000</v>
      </c>
      <c r="M48" s="184" t="n">
        <v>10</v>
      </c>
      <c r="N48" s="185" t="n">
        <v>10</v>
      </c>
      <c r="Q48" s="188" t="s">
        <v>42</v>
      </c>
      <c r="R48" s="176"/>
      <c r="S48" s="176"/>
      <c r="T48" s="176"/>
      <c r="U48" s="176"/>
      <c r="V48" s="176"/>
      <c r="W48" s="176"/>
      <c r="X48" s="176"/>
      <c r="Y48" s="176"/>
    </row>
    <row r="49" customFormat="false" ht="12.75" hidden="false" customHeight="false" outlineLevel="0" collapsed="false">
      <c r="A49" s="78"/>
      <c r="B49" s="179" t="n">
        <v>37007.7982269676</v>
      </c>
      <c r="C49" s="180" t="s">
        <v>855</v>
      </c>
      <c r="D49" s="176" t="s">
        <v>1839</v>
      </c>
      <c r="E49" s="188" t="s">
        <v>533</v>
      </c>
      <c r="F49" s="176"/>
      <c r="G49" s="176" t="s">
        <v>863</v>
      </c>
      <c r="H49" s="188"/>
      <c r="I49" s="188" t="s">
        <v>33</v>
      </c>
      <c r="M49" s="184" t="n">
        <v>40</v>
      </c>
      <c r="N49" s="185" t="n">
        <v>40</v>
      </c>
      <c r="Q49" s="188" t="s">
        <v>97</v>
      </c>
      <c r="R49" s="176" t="s">
        <v>1840</v>
      </c>
      <c r="S49" s="176"/>
      <c r="T49" s="176"/>
      <c r="U49" s="176"/>
      <c r="V49" s="176"/>
      <c r="W49" s="176"/>
      <c r="X49" s="176"/>
      <c r="Y49" s="176"/>
    </row>
    <row r="50" customFormat="false" ht="12.75" hidden="false" customHeight="false" outlineLevel="0" collapsed="false">
      <c r="B50" s="179" t="n">
        <v>37013.7068796296</v>
      </c>
      <c r="C50" s="180" t="s">
        <v>26</v>
      </c>
      <c r="D50" s="176" t="s">
        <v>1841</v>
      </c>
      <c r="E50" s="188" t="s">
        <v>533</v>
      </c>
      <c r="F50" s="176"/>
      <c r="G50" s="176" t="s">
        <v>46</v>
      </c>
      <c r="H50" s="188"/>
      <c r="I50" s="188" t="s">
        <v>33</v>
      </c>
      <c r="J50" s="183" t="n">
        <v>950</v>
      </c>
      <c r="Q50" s="188"/>
      <c r="R50" s="176" t="s">
        <v>1842</v>
      </c>
      <c r="S50" s="176"/>
      <c r="T50" s="176"/>
      <c r="U50" s="176"/>
      <c r="V50" s="176"/>
      <c r="W50" s="176"/>
      <c r="X50" s="176"/>
      <c r="Y50" s="176"/>
    </row>
    <row r="51" customFormat="false" ht="12.75" hidden="false" customHeight="false" outlineLevel="0" collapsed="false">
      <c r="B51" s="179" t="n">
        <v>37007.7982269676</v>
      </c>
      <c r="C51" s="180" t="s">
        <v>1433</v>
      </c>
      <c r="D51" s="176" t="s">
        <v>1843</v>
      </c>
      <c r="E51" s="188" t="s">
        <v>1844</v>
      </c>
      <c r="F51" s="176"/>
      <c r="G51" s="176" t="s">
        <v>1845</v>
      </c>
      <c r="H51" s="188"/>
      <c r="I51" s="188" t="s">
        <v>33</v>
      </c>
      <c r="J51" s="183" t="n">
        <v>6000</v>
      </c>
      <c r="M51" s="184" t="n">
        <v>80</v>
      </c>
      <c r="N51" s="185" t="n">
        <v>80</v>
      </c>
      <c r="Q51" s="188" t="s">
        <v>36</v>
      </c>
      <c r="R51" s="176" t="s">
        <v>1846</v>
      </c>
      <c r="S51" s="176"/>
      <c r="T51" s="176"/>
      <c r="U51" s="176"/>
      <c r="V51" s="176"/>
      <c r="W51" s="176"/>
      <c r="X51" s="176"/>
      <c r="Y51" s="176"/>
    </row>
    <row r="52" customFormat="false" ht="12.75" hidden="false" customHeight="false" outlineLevel="0" collapsed="false">
      <c r="A52" s="78"/>
      <c r="B52" s="179" t="n">
        <v>37007.7982269676</v>
      </c>
      <c r="C52" s="180" t="s">
        <v>855</v>
      </c>
      <c r="D52" s="176" t="s">
        <v>1847</v>
      </c>
      <c r="E52" s="188" t="s">
        <v>1844</v>
      </c>
      <c r="F52" s="176"/>
      <c r="G52" s="176" t="s">
        <v>901</v>
      </c>
      <c r="H52" s="188"/>
      <c r="I52" s="188" t="s">
        <v>33</v>
      </c>
      <c r="J52" s="183" t="n">
        <v>20000</v>
      </c>
      <c r="M52" s="184" t="n">
        <v>40</v>
      </c>
      <c r="N52" s="185" t="n">
        <v>40</v>
      </c>
      <c r="Q52" s="188" t="s">
        <v>36</v>
      </c>
      <c r="R52" s="176" t="s">
        <v>1848</v>
      </c>
      <c r="S52" s="176"/>
      <c r="T52" s="176"/>
      <c r="U52" s="176"/>
      <c r="V52" s="176"/>
      <c r="W52" s="176"/>
      <c r="X52" s="176"/>
      <c r="Y52" s="176"/>
    </row>
    <row r="53" customFormat="false" ht="12.75" hidden="false" customHeight="false" outlineLevel="0" collapsed="false">
      <c r="B53" s="179"/>
      <c r="C53" s="180"/>
      <c r="D53" s="176"/>
      <c r="E53" s="188"/>
      <c r="F53" s="176"/>
      <c r="G53" s="176"/>
      <c r="H53" s="188"/>
      <c r="I53" s="188"/>
      <c r="Q53" s="188"/>
      <c r="R53" s="176"/>
      <c r="S53" s="176"/>
      <c r="T53" s="176"/>
      <c r="U53" s="176"/>
      <c r="V53" s="176"/>
      <c r="W53" s="176"/>
      <c r="X53" s="176"/>
      <c r="Y53" s="176"/>
    </row>
    <row r="54" customFormat="false" ht="12.75" hidden="false" customHeight="false" outlineLevel="0" collapsed="false">
      <c r="B54" s="179"/>
      <c r="C54" s="180"/>
      <c r="D54" s="176"/>
      <c r="E54" s="188"/>
      <c r="F54" s="176"/>
      <c r="G54" s="176"/>
      <c r="H54" s="188"/>
      <c r="I54" s="188"/>
      <c r="Q54" s="188"/>
      <c r="R54" s="176"/>
      <c r="S54" s="176"/>
      <c r="T54" s="176"/>
      <c r="U54" s="176"/>
      <c r="V54" s="176"/>
      <c r="W54" s="176"/>
      <c r="X54" s="176"/>
      <c r="Y54" s="176"/>
    </row>
    <row r="55" customFormat="false" ht="12.75" hidden="false" customHeight="false" outlineLevel="0" collapsed="false">
      <c r="B55" s="179"/>
      <c r="C55" s="180"/>
      <c r="D55" s="176"/>
      <c r="E55" s="188"/>
      <c r="F55" s="176"/>
      <c r="G55" s="176"/>
      <c r="H55" s="188"/>
      <c r="I55" s="188"/>
      <c r="Q55" s="188"/>
      <c r="R55" s="176"/>
      <c r="S55" s="176"/>
      <c r="T55" s="176"/>
      <c r="U55" s="176"/>
      <c r="V55" s="176"/>
      <c r="W55" s="176"/>
      <c r="X55" s="176"/>
      <c r="Y55" s="176"/>
    </row>
    <row r="56" customFormat="false" ht="12.75" hidden="false" customHeight="false" outlineLevel="0" collapsed="false">
      <c r="B56" s="179"/>
      <c r="C56" s="180"/>
      <c r="D56" s="176"/>
      <c r="E56" s="188"/>
      <c r="F56" s="176"/>
      <c r="G56" s="176"/>
      <c r="H56" s="188"/>
      <c r="I56" s="188"/>
      <c r="Q56" s="188"/>
      <c r="R56" s="176"/>
      <c r="S56" s="176"/>
      <c r="T56" s="176"/>
      <c r="U56" s="176"/>
      <c r="V56" s="176"/>
      <c r="W56" s="176"/>
      <c r="X56" s="176"/>
      <c r="Y56" s="176"/>
    </row>
    <row r="57" customFormat="false" ht="12.75" hidden="false" customHeight="false" outlineLevel="0" collapsed="false">
      <c r="B57" s="179"/>
      <c r="C57" s="180"/>
      <c r="D57" s="176"/>
      <c r="E57" s="188"/>
      <c r="F57" s="176"/>
      <c r="G57" s="176"/>
      <c r="H57" s="188"/>
      <c r="I57" s="188"/>
      <c r="Q57" s="188"/>
      <c r="R57" s="176"/>
      <c r="S57" s="176"/>
      <c r="T57" s="176"/>
      <c r="U57" s="176"/>
      <c r="V57" s="176"/>
      <c r="W57" s="176"/>
      <c r="X57" s="176"/>
      <c r="Y57" s="176"/>
    </row>
    <row r="58" customFormat="false" ht="12.75" hidden="false" customHeight="false" outlineLevel="0" collapsed="false">
      <c r="B58" s="179"/>
      <c r="C58" s="180"/>
      <c r="D58" s="176"/>
      <c r="E58" s="188"/>
      <c r="F58" s="176"/>
      <c r="G58" s="176"/>
      <c r="H58" s="188"/>
      <c r="I58" s="188"/>
      <c r="Q58" s="188"/>
      <c r="R58" s="176"/>
      <c r="S58" s="176"/>
      <c r="T58" s="176"/>
      <c r="U58" s="176"/>
      <c r="V58" s="176"/>
      <c r="W58" s="176"/>
      <c r="X58" s="176"/>
      <c r="Y58" s="176"/>
    </row>
    <row r="59" customFormat="false" ht="12.75" hidden="false" customHeight="false" outlineLevel="0" collapsed="false">
      <c r="B59" s="179"/>
      <c r="C59" s="180"/>
      <c r="D59" s="176"/>
      <c r="E59" s="188"/>
      <c r="F59" s="176"/>
      <c r="G59" s="176"/>
      <c r="H59" s="188"/>
      <c r="I59" s="188"/>
      <c r="Q59" s="188"/>
      <c r="R59" s="176"/>
      <c r="S59" s="176"/>
      <c r="T59" s="176"/>
      <c r="U59" s="176"/>
      <c r="V59" s="176"/>
      <c r="W59" s="176"/>
      <c r="X59" s="176"/>
      <c r="Y59" s="176"/>
    </row>
    <row r="60" customFormat="false" ht="12.75" hidden="false" customHeight="false" outlineLevel="0" collapsed="false">
      <c r="B60" s="179"/>
      <c r="C60" s="180"/>
      <c r="D60" s="176"/>
      <c r="E60" s="188"/>
      <c r="F60" s="176"/>
      <c r="G60" s="176"/>
      <c r="H60" s="188"/>
      <c r="I60" s="188"/>
      <c r="Q60" s="188"/>
      <c r="R60" s="176"/>
      <c r="S60" s="176"/>
      <c r="T60" s="176"/>
      <c r="U60" s="176"/>
      <c r="V60" s="176"/>
      <c r="W60" s="176"/>
      <c r="X60" s="176"/>
      <c r="Y60" s="176"/>
    </row>
    <row r="61" customFormat="false" ht="12.75" hidden="false" customHeight="false" outlineLevel="0" collapsed="false">
      <c r="B61" s="179"/>
      <c r="C61" s="180"/>
      <c r="D61" s="176"/>
      <c r="E61" s="188"/>
      <c r="F61" s="176"/>
      <c r="G61" s="176"/>
      <c r="H61" s="188"/>
      <c r="I61" s="188"/>
      <c r="Q61" s="188"/>
      <c r="R61" s="176"/>
      <c r="S61" s="176"/>
      <c r="T61" s="176"/>
      <c r="U61" s="176"/>
      <c r="V61" s="176"/>
      <c r="W61" s="176"/>
      <c r="X61" s="176"/>
      <c r="Y61" s="176"/>
    </row>
    <row r="62" customFormat="false" ht="12.75" hidden="false" customHeight="false" outlineLevel="0" collapsed="false">
      <c r="B62" s="179"/>
      <c r="C62" s="180"/>
      <c r="D62" s="176"/>
      <c r="E62" s="188"/>
      <c r="F62" s="176"/>
      <c r="G62" s="176"/>
      <c r="H62" s="188"/>
      <c r="I62" s="188"/>
      <c r="Q62" s="188"/>
      <c r="R62" s="176"/>
      <c r="S62" s="176"/>
      <c r="T62" s="176"/>
      <c r="U62" s="176"/>
      <c r="V62" s="176"/>
      <c r="W62" s="176"/>
      <c r="X62" s="176"/>
      <c r="Y62" s="176"/>
    </row>
    <row r="63" customFormat="false" ht="12.75" hidden="false" customHeight="false" outlineLevel="0" collapsed="false">
      <c r="B63" s="179"/>
      <c r="C63" s="180"/>
      <c r="D63" s="176"/>
      <c r="E63" s="188"/>
      <c r="F63" s="176"/>
      <c r="G63" s="176"/>
      <c r="H63" s="188"/>
      <c r="I63" s="188"/>
      <c r="Q63" s="188"/>
      <c r="R63" s="176"/>
      <c r="S63" s="176"/>
      <c r="T63" s="176"/>
      <c r="U63" s="176"/>
      <c r="V63" s="176"/>
      <c r="W63" s="176"/>
      <c r="X63" s="176"/>
      <c r="Y63" s="176"/>
    </row>
    <row r="64" customFormat="false" ht="12.75" hidden="false" customHeight="false" outlineLevel="0" collapsed="false">
      <c r="B64" s="179"/>
      <c r="C64" s="180"/>
      <c r="D64" s="176"/>
      <c r="E64" s="188"/>
      <c r="F64" s="176"/>
      <c r="G64" s="176"/>
      <c r="H64" s="188"/>
      <c r="I64" s="188"/>
      <c r="Q64" s="188"/>
      <c r="R64" s="176"/>
      <c r="S64" s="176"/>
      <c r="T64" s="176"/>
      <c r="U64" s="176"/>
      <c r="V64" s="176"/>
      <c r="W64" s="176"/>
      <c r="X64" s="176"/>
      <c r="Y64" s="176"/>
    </row>
    <row r="65" customFormat="false" ht="12.75" hidden="false" customHeight="false" outlineLevel="0" collapsed="false">
      <c r="B65" s="179"/>
      <c r="C65" s="180"/>
      <c r="D65" s="176"/>
      <c r="E65" s="188"/>
      <c r="F65" s="176"/>
      <c r="G65" s="176"/>
      <c r="H65" s="188"/>
      <c r="I65" s="188"/>
      <c r="Q65" s="188"/>
      <c r="R65" s="176"/>
      <c r="S65" s="176"/>
      <c r="T65" s="176"/>
      <c r="U65" s="176"/>
      <c r="V65" s="176"/>
      <c r="W65" s="176"/>
      <c r="X65" s="176"/>
      <c r="Y65" s="176"/>
    </row>
    <row r="66" customFormat="false" ht="12.75" hidden="false" customHeight="false" outlineLevel="0" collapsed="false">
      <c r="B66" s="179"/>
      <c r="C66" s="180"/>
      <c r="D66" s="176"/>
      <c r="E66" s="188"/>
      <c r="F66" s="176"/>
      <c r="G66" s="176"/>
      <c r="H66" s="188"/>
      <c r="I66" s="188"/>
      <c r="Q66" s="188"/>
      <c r="R66" s="176"/>
      <c r="S66" s="176"/>
      <c r="T66" s="176"/>
      <c r="U66" s="176"/>
      <c r="V66" s="176"/>
      <c r="W66" s="176"/>
      <c r="X66" s="176"/>
      <c r="Y66" s="176"/>
    </row>
    <row r="67" customFormat="false" ht="12.75" hidden="false" customHeight="false" outlineLevel="0" collapsed="false">
      <c r="B67" s="179"/>
      <c r="C67" s="180"/>
      <c r="D67" s="176"/>
      <c r="E67" s="188"/>
      <c r="F67" s="176"/>
      <c r="G67" s="176"/>
      <c r="H67" s="188"/>
      <c r="I67" s="188"/>
      <c r="Q67" s="188"/>
      <c r="R67" s="176"/>
      <c r="S67" s="176"/>
      <c r="T67" s="176"/>
      <c r="U67" s="176"/>
      <c r="V67" s="176"/>
      <c r="W67" s="176"/>
      <c r="X67" s="176"/>
      <c r="Y67" s="176"/>
    </row>
    <row r="68" customFormat="false" ht="12.75" hidden="false" customHeight="false" outlineLevel="0" collapsed="false">
      <c r="B68" s="179"/>
      <c r="C68" s="180"/>
      <c r="D68" s="176"/>
      <c r="E68" s="188"/>
      <c r="F68" s="176"/>
      <c r="G68" s="176"/>
      <c r="H68" s="188"/>
      <c r="I68" s="188"/>
      <c r="Q68" s="188"/>
      <c r="R68" s="176"/>
      <c r="S68" s="176"/>
      <c r="T68" s="176"/>
      <c r="U68" s="176"/>
      <c r="V68" s="176"/>
      <c r="W68" s="176"/>
      <c r="X68" s="176"/>
      <c r="Y68" s="176"/>
    </row>
    <row r="69" customFormat="false" ht="12.75" hidden="false" customHeight="false" outlineLevel="0" collapsed="false">
      <c r="B69" s="179"/>
      <c r="C69" s="180"/>
      <c r="D69" s="176"/>
      <c r="E69" s="188"/>
      <c r="F69" s="176"/>
      <c r="G69" s="176"/>
      <c r="H69" s="188"/>
      <c r="I69" s="188"/>
      <c r="Q69" s="188"/>
      <c r="R69" s="176"/>
      <c r="S69" s="176"/>
      <c r="T69" s="176"/>
      <c r="U69" s="176"/>
      <c r="V69" s="176"/>
      <c r="W69" s="176"/>
      <c r="X69" s="176"/>
      <c r="Y69" s="176"/>
    </row>
    <row r="70" customFormat="false" ht="12.75" hidden="false" customHeight="false" outlineLevel="0" collapsed="false">
      <c r="B70" s="179"/>
      <c r="C70" s="180"/>
      <c r="D70" s="176"/>
      <c r="E70" s="188"/>
      <c r="F70" s="176"/>
      <c r="G70" s="176"/>
      <c r="H70" s="188"/>
      <c r="I70" s="188"/>
      <c r="Q70" s="188"/>
      <c r="R70" s="176"/>
      <c r="S70" s="176"/>
      <c r="T70" s="176"/>
      <c r="U70" s="176"/>
      <c r="V70" s="176"/>
      <c r="W70" s="176"/>
      <c r="X70" s="176"/>
      <c r="Y70" s="176"/>
    </row>
    <row r="71" customFormat="false" ht="12.75" hidden="false" customHeight="false" outlineLevel="0" collapsed="false">
      <c r="B71" s="179"/>
      <c r="C71" s="180"/>
      <c r="D71" s="176"/>
      <c r="E71" s="188"/>
      <c r="F71" s="176"/>
      <c r="G71" s="176"/>
      <c r="H71" s="188"/>
      <c r="I71" s="188"/>
      <c r="Q71" s="188"/>
      <c r="R71" s="176"/>
      <c r="S71" s="176"/>
      <c r="T71" s="176"/>
      <c r="U71" s="176"/>
      <c r="V71" s="176"/>
      <c r="W71" s="176"/>
      <c r="X71" s="176"/>
      <c r="Y71" s="176"/>
    </row>
    <row r="72" customFormat="false" ht="12.75" hidden="false" customHeight="false" outlineLevel="0" collapsed="false">
      <c r="B72" s="179"/>
      <c r="C72" s="180"/>
      <c r="D72" s="176"/>
      <c r="E72" s="188"/>
      <c r="F72" s="176"/>
      <c r="G72" s="176"/>
      <c r="H72" s="188"/>
      <c r="I72" s="188"/>
      <c r="Q72" s="188"/>
      <c r="R72" s="176"/>
      <c r="S72" s="176"/>
      <c r="T72" s="176"/>
      <c r="U72" s="176"/>
      <c r="V72" s="176"/>
      <c r="W72" s="176"/>
      <c r="X72" s="176"/>
      <c r="Y72" s="176"/>
    </row>
    <row r="73" customFormat="false" ht="12.75" hidden="false" customHeight="false" outlineLevel="0" collapsed="false">
      <c r="B73" s="179"/>
      <c r="C73" s="180"/>
      <c r="D73" s="176"/>
      <c r="E73" s="188"/>
      <c r="F73" s="176"/>
      <c r="G73" s="176"/>
      <c r="H73" s="188"/>
      <c r="I73" s="188"/>
      <c r="Q73" s="188"/>
      <c r="R73" s="176"/>
      <c r="S73" s="176"/>
      <c r="T73" s="176"/>
      <c r="U73" s="176"/>
      <c r="V73" s="176"/>
      <c r="W73" s="176"/>
      <c r="X73" s="176"/>
      <c r="Y73" s="176"/>
    </row>
    <row r="74" customFormat="false" ht="12.75" hidden="false" customHeight="false" outlineLevel="0" collapsed="false">
      <c r="A74" s="78"/>
      <c r="B74" s="179"/>
      <c r="C74" s="180"/>
      <c r="D74" s="176"/>
      <c r="E74" s="188"/>
      <c r="F74" s="176"/>
      <c r="G74" s="176"/>
      <c r="H74" s="188"/>
      <c r="I74" s="188"/>
      <c r="Q74" s="188"/>
      <c r="R74" s="176"/>
      <c r="S74" s="176"/>
      <c r="T74" s="176"/>
      <c r="U74" s="176"/>
      <c r="V74" s="176"/>
      <c r="W74" s="176"/>
      <c r="X74" s="176"/>
      <c r="Y74" s="176"/>
    </row>
    <row r="75" customFormat="false" ht="12.75" hidden="false" customHeight="false" outlineLevel="0" collapsed="false">
      <c r="A75" s="78"/>
      <c r="B75" s="179"/>
      <c r="C75" s="180"/>
      <c r="D75" s="176"/>
      <c r="E75" s="188"/>
      <c r="F75" s="176"/>
      <c r="G75" s="176"/>
      <c r="H75" s="188"/>
      <c r="I75" s="188"/>
      <c r="Q75" s="188"/>
      <c r="R75" s="176"/>
      <c r="S75" s="176"/>
      <c r="T75" s="176"/>
      <c r="U75" s="176"/>
      <c r="V75" s="176"/>
      <c r="W75" s="176"/>
      <c r="X75" s="176"/>
      <c r="Y75" s="176"/>
    </row>
    <row r="76" customFormat="false" ht="12.75" hidden="false" customHeight="false" outlineLevel="0" collapsed="false">
      <c r="A76" s="78"/>
      <c r="B76" s="179"/>
      <c r="C76" s="180"/>
      <c r="D76" s="176"/>
      <c r="E76" s="188"/>
      <c r="F76" s="176"/>
      <c r="G76" s="176"/>
      <c r="H76" s="188"/>
      <c r="I76" s="188"/>
      <c r="Q76" s="188"/>
      <c r="R76" s="176"/>
      <c r="S76" s="176"/>
      <c r="T76" s="176"/>
      <c r="U76" s="176"/>
      <c r="V76" s="176"/>
      <c r="W76" s="176"/>
      <c r="X76" s="176"/>
      <c r="Y76" s="176"/>
    </row>
    <row r="77" customFormat="false" ht="12.75" hidden="false" customHeight="false" outlineLevel="0" collapsed="false">
      <c r="A77" s="78"/>
      <c r="B77" s="179"/>
      <c r="C77" s="180"/>
      <c r="D77" s="176"/>
      <c r="E77" s="188"/>
      <c r="F77" s="176"/>
      <c r="G77" s="176"/>
      <c r="H77" s="188"/>
      <c r="I77" s="188"/>
      <c r="Q77" s="188"/>
      <c r="R77" s="176"/>
      <c r="S77" s="176"/>
      <c r="T77" s="176"/>
      <c r="U77" s="176"/>
      <c r="V77" s="176"/>
      <c r="W77" s="176"/>
      <c r="X77" s="176"/>
      <c r="Y77" s="176"/>
    </row>
    <row r="78" customFormat="false" ht="12.75" hidden="false" customHeight="false" outlineLevel="0" collapsed="false">
      <c r="A78" s="78"/>
      <c r="B78" s="179"/>
      <c r="C78" s="180"/>
      <c r="D78" s="176"/>
      <c r="E78" s="188"/>
      <c r="F78" s="176"/>
      <c r="G78" s="176"/>
      <c r="H78" s="188"/>
      <c r="I78" s="188"/>
      <c r="Q78" s="188"/>
      <c r="R78" s="176"/>
      <c r="S78" s="176"/>
      <c r="T78" s="176"/>
      <c r="U78" s="176"/>
      <c r="V78" s="176"/>
      <c r="W78" s="176"/>
      <c r="X78" s="176"/>
      <c r="Y78" s="176"/>
    </row>
    <row r="79" customFormat="false" ht="12.75" hidden="false" customHeight="false" outlineLevel="0" collapsed="false">
      <c r="A79" s="78"/>
      <c r="B79" s="179"/>
      <c r="C79" s="180"/>
      <c r="D79" s="176"/>
      <c r="E79" s="188"/>
      <c r="F79" s="176"/>
      <c r="G79" s="176"/>
      <c r="H79" s="188"/>
      <c r="I79" s="188"/>
      <c r="Q79" s="188"/>
      <c r="R79" s="176"/>
      <c r="S79" s="176"/>
      <c r="T79" s="176"/>
      <c r="U79" s="176"/>
      <c r="V79" s="176"/>
      <c r="W79" s="176"/>
      <c r="X79" s="176"/>
      <c r="Y79" s="176"/>
    </row>
    <row r="80" customFormat="false" ht="12.75" hidden="false" customHeight="false" outlineLevel="0" collapsed="false">
      <c r="A80" s="78"/>
      <c r="B80" s="179"/>
      <c r="C80" s="180"/>
      <c r="D80" s="176"/>
      <c r="E80" s="188"/>
      <c r="F80" s="176"/>
      <c r="G80" s="176"/>
      <c r="H80" s="188"/>
      <c r="I80" s="188"/>
      <c r="Q80" s="188"/>
      <c r="R80" s="176"/>
      <c r="S80" s="176"/>
      <c r="T80" s="176"/>
      <c r="U80" s="176"/>
      <c r="V80" s="176"/>
      <c r="W80" s="176"/>
      <c r="X80" s="176"/>
      <c r="Y80" s="176"/>
    </row>
    <row r="81" customFormat="false" ht="12.75" hidden="false" customHeight="false" outlineLevel="0" collapsed="false">
      <c r="A81" s="78"/>
      <c r="B81" s="179"/>
      <c r="C81" s="180"/>
      <c r="D81" s="176"/>
      <c r="E81" s="188"/>
      <c r="F81" s="176"/>
      <c r="G81" s="176"/>
      <c r="H81" s="188"/>
      <c r="I81" s="188"/>
      <c r="Q81" s="188"/>
      <c r="R81" s="176"/>
      <c r="S81" s="176"/>
      <c r="T81" s="176"/>
      <c r="U81" s="176"/>
      <c r="V81" s="176"/>
      <c r="W81" s="176"/>
      <c r="X81" s="176"/>
      <c r="Y81" s="176"/>
    </row>
    <row r="82" customFormat="false" ht="12.75" hidden="false" customHeight="false" outlineLevel="0" collapsed="false">
      <c r="A82" s="78"/>
      <c r="B82" s="179"/>
      <c r="C82" s="180"/>
      <c r="D82" s="176"/>
      <c r="E82" s="188"/>
      <c r="F82" s="176"/>
      <c r="G82" s="176"/>
      <c r="H82" s="188"/>
      <c r="I82" s="188"/>
      <c r="Q82" s="188"/>
      <c r="R82" s="176"/>
      <c r="S82" s="176"/>
      <c r="T82" s="176"/>
      <c r="U82" s="176"/>
      <c r="V82" s="176"/>
      <c r="W82" s="176"/>
      <c r="X82" s="176"/>
      <c r="Y82" s="176"/>
    </row>
    <row r="83" customFormat="false" ht="12.75" hidden="false" customHeight="false" outlineLevel="0" collapsed="false">
      <c r="A83" s="78"/>
      <c r="B83" s="179"/>
      <c r="C83" s="180"/>
      <c r="D83" s="176"/>
      <c r="E83" s="188"/>
      <c r="F83" s="176"/>
      <c r="G83" s="176"/>
      <c r="H83" s="188"/>
      <c r="I83" s="188"/>
      <c r="Q83" s="188"/>
      <c r="R83" s="176"/>
      <c r="S83" s="176"/>
      <c r="T83" s="176"/>
      <c r="U83" s="176"/>
      <c r="V83" s="176"/>
      <c r="W83" s="176"/>
      <c r="X83" s="176"/>
      <c r="Y83" s="176"/>
    </row>
    <row r="84" customFormat="false" ht="12.75" hidden="false" customHeight="false" outlineLevel="0" collapsed="false">
      <c r="A84" s="78"/>
      <c r="B84" s="179"/>
      <c r="C84" s="180"/>
      <c r="D84" s="176"/>
      <c r="E84" s="188"/>
      <c r="F84" s="176"/>
      <c r="G84" s="176"/>
      <c r="H84" s="188"/>
      <c r="I84" s="188"/>
      <c r="Q84" s="188"/>
      <c r="R84" s="176"/>
      <c r="S84" s="176"/>
      <c r="T84" s="176"/>
      <c r="U84" s="176"/>
      <c r="V84" s="176"/>
      <c r="W84" s="176"/>
      <c r="X84" s="176"/>
      <c r="Y84" s="176"/>
    </row>
    <row r="85" customFormat="false" ht="12.75" hidden="false" customHeight="false" outlineLevel="0" collapsed="false">
      <c r="A85" s="78"/>
      <c r="B85" s="179"/>
      <c r="C85" s="180"/>
      <c r="D85" s="176"/>
      <c r="E85" s="188"/>
      <c r="F85" s="176"/>
      <c r="G85" s="176"/>
      <c r="H85" s="188"/>
      <c r="I85" s="188"/>
      <c r="Q85" s="188"/>
      <c r="R85" s="176"/>
      <c r="S85" s="176"/>
      <c r="T85" s="176"/>
      <c r="U85" s="176"/>
      <c r="V85" s="176"/>
      <c r="W85" s="176"/>
      <c r="X85" s="176"/>
      <c r="Y85" s="176"/>
    </row>
    <row r="86" customFormat="false" ht="12.75" hidden="false" customHeight="false" outlineLevel="0" collapsed="false">
      <c r="A86" s="78"/>
      <c r="B86" s="179"/>
      <c r="C86" s="180"/>
      <c r="D86" s="176"/>
      <c r="E86" s="188"/>
      <c r="F86" s="176"/>
      <c r="G86" s="176"/>
      <c r="H86" s="188"/>
      <c r="I86" s="188"/>
      <c r="Q86" s="188"/>
      <c r="R86" s="176"/>
      <c r="S86" s="176"/>
      <c r="T86" s="176"/>
      <c r="U86" s="176"/>
      <c r="V86" s="176"/>
      <c r="W86" s="176"/>
      <c r="X86" s="176"/>
      <c r="Y86" s="176"/>
    </row>
    <row r="87" customFormat="false" ht="12.75" hidden="false" customHeight="false" outlineLevel="0" collapsed="false">
      <c r="A87" s="78"/>
      <c r="B87" s="179"/>
      <c r="C87" s="180"/>
      <c r="D87" s="176"/>
      <c r="E87" s="188"/>
      <c r="F87" s="176"/>
      <c r="G87" s="176"/>
      <c r="H87" s="188"/>
      <c r="I87" s="188"/>
      <c r="Q87" s="188"/>
      <c r="R87" s="176"/>
      <c r="S87" s="176"/>
      <c r="T87" s="176"/>
      <c r="U87" s="176"/>
      <c r="V87" s="176"/>
      <c r="W87" s="176"/>
      <c r="X87" s="176"/>
      <c r="Y87" s="176"/>
    </row>
    <row r="88" customFormat="false" ht="12.75" hidden="false" customHeight="false" outlineLevel="0" collapsed="false">
      <c r="A88" s="78"/>
      <c r="B88" s="179"/>
      <c r="C88" s="180"/>
      <c r="D88" s="176"/>
      <c r="E88" s="188"/>
      <c r="F88" s="176"/>
      <c r="G88" s="176"/>
      <c r="H88" s="188"/>
      <c r="I88" s="188"/>
      <c r="Q88" s="188"/>
      <c r="R88" s="176"/>
      <c r="S88" s="176"/>
      <c r="T88" s="176"/>
      <c r="U88" s="176"/>
      <c r="V88" s="176"/>
      <c r="W88" s="176"/>
      <c r="X88" s="176"/>
      <c r="Y88" s="176"/>
    </row>
    <row r="89" customFormat="false" ht="12.75" hidden="false" customHeight="false" outlineLevel="0" collapsed="false">
      <c r="A89" s="78"/>
      <c r="B89" s="179"/>
      <c r="C89" s="180"/>
      <c r="D89" s="176"/>
      <c r="E89" s="188"/>
      <c r="F89" s="176"/>
      <c r="G89" s="176"/>
      <c r="H89" s="188"/>
      <c r="I89" s="188"/>
      <c r="Q89" s="188"/>
      <c r="R89" s="176"/>
      <c r="S89" s="176"/>
      <c r="T89" s="176"/>
      <c r="U89" s="176"/>
      <c r="V89" s="176"/>
      <c r="W89" s="176"/>
      <c r="X89" s="176"/>
      <c r="Y89" s="176"/>
    </row>
    <row r="90" customFormat="false" ht="12.75" hidden="false" customHeight="false" outlineLevel="0" collapsed="false">
      <c r="A90" s="78"/>
      <c r="B90" s="179"/>
      <c r="C90" s="180"/>
      <c r="D90" s="176"/>
      <c r="E90" s="188"/>
      <c r="F90" s="176"/>
      <c r="G90" s="176"/>
      <c r="H90" s="188"/>
      <c r="I90" s="188"/>
      <c r="Q90" s="188"/>
      <c r="R90" s="176"/>
      <c r="S90" s="176"/>
      <c r="T90" s="176"/>
      <c r="U90" s="176"/>
      <c r="V90" s="176"/>
      <c r="W90" s="176"/>
      <c r="X90" s="176"/>
      <c r="Y90" s="176"/>
    </row>
    <row r="91" customFormat="false" ht="12.75" hidden="false" customHeight="false" outlineLevel="0" collapsed="false">
      <c r="A91" s="78"/>
      <c r="B91" s="179"/>
      <c r="C91" s="180"/>
      <c r="D91" s="176"/>
      <c r="E91" s="188"/>
      <c r="F91" s="176"/>
      <c r="G91" s="176"/>
      <c r="H91" s="188"/>
      <c r="I91" s="188"/>
      <c r="Q91" s="188"/>
      <c r="R91" s="176"/>
      <c r="S91" s="176"/>
      <c r="T91" s="176"/>
      <c r="U91" s="176"/>
      <c r="V91" s="176"/>
      <c r="W91" s="176"/>
      <c r="X91" s="176"/>
      <c r="Y91" s="176"/>
    </row>
    <row r="92" customFormat="false" ht="12.75" hidden="false" customHeight="false" outlineLevel="0" collapsed="false">
      <c r="A92" s="78"/>
      <c r="B92" s="179"/>
      <c r="C92" s="180"/>
      <c r="D92" s="176"/>
      <c r="E92" s="188"/>
      <c r="F92" s="176"/>
      <c r="G92" s="176"/>
      <c r="H92" s="188"/>
      <c r="I92" s="188"/>
      <c r="Q92" s="188"/>
      <c r="R92" s="176"/>
      <c r="S92" s="176"/>
      <c r="T92" s="176"/>
      <c r="U92" s="176"/>
      <c r="V92" s="176"/>
      <c r="W92" s="176"/>
      <c r="X92" s="176"/>
      <c r="Y92" s="176"/>
    </row>
    <row r="93" customFormat="false" ht="12.75" hidden="false" customHeight="false" outlineLevel="0" collapsed="false">
      <c r="A93" s="78"/>
      <c r="B93" s="179"/>
      <c r="C93" s="180"/>
      <c r="D93" s="176"/>
      <c r="E93" s="188"/>
      <c r="F93" s="176"/>
      <c r="G93" s="176"/>
      <c r="H93" s="188"/>
      <c r="I93" s="188"/>
      <c r="Q93" s="188"/>
      <c r="R93" s="176"/>
      <c r="S93" s="176"/>
      <c r="T93" s="176"/>
      <c r="U93" s="176"/>
      <c r="V93" s="176"/>
      <c r="W93" s="176"/>
      <c r="X93" s="176"/>
      <c r="Y93" s="176"/>
    </row>
    <row r="94" customFormat="false" ht="12.75" hidden="false" customHeight="false" outlineLevel="0" collapsed="false">
      <c r="A94" s="78"/>
      <c r="B94" s="179"/>
      <c r="C94" s="180"/>
      <c r="D94" s="176"/>
      <c r="E94" s="188"/>
      <c r="F94" s="176"/>
      <c r="G94" s="176"/>
      <c r="H94" s="188"/>
      <c r="I94" s="188"/>
      <c r="Q94" s="188"/>
      <c r="R94" s="176"/>
      <c r="S94" s="176"/>
      <c r="T94" s="176"/>
      <c r="U94" s="176"/>
      <c r="V94" s="176"/>
      <c r="W94" s="176"/>
      <c r="X94" s="176"/>
      <c r="Y94" s="176"/>
    </row>
    <row r="95" customFormat="false" ht="12.75" hidden="false" customHeight="false" outlineLevel="0" collapsed="false">
      <c r="A95" s="78"/>
      <c r="B95" s="179"/>
      <c r="C95" s="180"/>
      <c r="D95" s="176"/>
      <c r="E95" s="188"/>
      <c r="F95" s="176"/>
      <c r="G95" s="176"/>
      <c r="H95" s="188"/>
      <c r="I95" s="188"/>
      <c r="Q95" s="188"/>
      <c r="R95" s="176"/>
      <c r="S95" s="176"/>
      <c r="T95" s="176"/>
      <c r="U95" s="176"/>
      <c r="V95" s="176"/>
      <c r="W95" s="176"/>
      <c r="X95" s="176"/>
      <c r="Y95" s="176"/>
    </row>
    <row r="96" customFormat="false" ht="12.75" hidden="false" customHeight="false" outlineLevel="0" collapsed="false">
      <c r="A96" s="78"/>
      <c r="B96" s="179"/>
      <c r="C96" s="180"/>
      <c r="D96" s="176"/>
      <c r="E96" s="188"/>
      <c r="F96" s="176"/>
      <c r="G96" s="176"/>
      <c r="H96" s="188"/>
      <c r="I96" s="188"/>
      <c r="Q96" s="188"/>
      <c r="R96" s="176"/>
      <c r="S96" s="176"/>
      <c r="T96" s="176"/>
      <c r="U96" s="176"/>
      <c r="V96" s="176"/>
      <c r="W96" s="176"/>
      <c r="X96" s="176"/>
      <c r="Y96" s="176"/>
    </row>
    <row r="97" customFormat="false" ht="12.75" hidden="false" customHeight="false" outlineLevel="0" collapsed="false">
      <c r="A97" s="78"/>
      <c r="B97" s="179"/>
      <c r="C97" s="180"/>
      <c r="D97" s="176"/>
      <c r="E97" s="188"/>
      <c r="F97" s="176"/>
      <c r="G97" s="176"/>
      <c r="H97" s="188"/>
      <c r="I97" s="188"/>
      <c r="Q97" s="188"/>
      <c r="R97" s="176"/>
      <c r="S97" s="176"/>
      <c r="T97" s="176"/>
      <c r="U97" s="176"/>
      <c r="V97" s="176"/>
      <c r="W97" s="176"/>
      <c r="X97" s="176"/>
      <c r="Y97" s="176"/>
    </row>
    <row r="98" customFormat="false" ht="12.75" hidden="false" customHeight="false" outlineLevel="0" collapsed="false">
      <c r="A98" s="78"/>
      <c r="B98" s="179"/>
      <c r="C98" s="180"/>
      <c r="D98" s="176"/>
      <c r="E98" s="188"/>
      <c r="F98" s="176"/>
      <c r="G98" s="176"/>
      <c r="H98" s="188"/>
      <c r="I98" s="188"/>
      <c r="Q98" s="188"/>
      <c r="R98" s="176"/>
      <c r="S98" s="176"/>
      <c r="T98" s="176"/>
      <c r="U98" s="176"/>
      <c r="V98" s="176"/>
      <c r="W98" s="176"/>
      <c r="X98" s="176"/>
      <c r="Y98" s="176"/>
    </row>
    <row r="99" customFormat="false" ht="12.75" hidden="false" customHeight="false" outlineLevel="0" collapsed="false">
      <c r="A99" s="78"/>
      <c r="B99" s="179"/>
      <c r="C99" s="180"/>
      <c r="D99" s="176"/>
      <c r="E99" s="188"/>
      <c r="F99" s="176"/>
      <c r="G99" s="176"/>
      <c r="H99" s="188"/>
      <c r="I99" s="188"/>
      <c r="Q99" s="188"/>
      <c r="R99" s="176"/>
      <c r="S99" s="176"/>
      <c r="T99" s="176"/>
      <c r="U99" s="176"/>
      <c r="V99" s="176"/>
      <c r="W99" s="176"/>
      <c r="X99" s="176"/>
      <c r="Y99" s="176"/>
    </row>
    <row r="100" customFormat="false" ht="12.75" hidden="false" customHeight="false" outlineLevel="0" collapsed="false">
      <c r="A100" s="22"/>
      <c r="B100" s="179"/>
      <c r="C100" s="180"/>
      <c r="D100" s="176"/>
      <c r="E100" s="188"/>
      <c r="F100" s="176"/>
      <c r="G100" s="176"/>
      <c r="H100" s="188"/>
      <c r="I100" s="188"/>
      <c r="Q100" s="188"/>
      <c r="R100" s="176"/>
      <c r="S100" s="176"/>
      <c r="T100" s="176"/>
      <c r="U100" s="176"/>
      <c r="V100" s="176"/>
      <c r="W100" s="176"/>
      <c r="X100" s="176"/>
      <c r="Y100" s="176"/>
    </row>
    <row r="101" customFormat="false" ht="12.75" hidden="false" customHeight="false" outlineLevel="0" collapsed="false">
      <c r="B101" s="179"/>
      <c r="C101" s="180"/>
      <c r="D101" s="176"/>
      <c r="E101" s="188"/>
      <c r="F101" s="176"/>
      <c r="G101" s="176"/>
      <c r="H101" s="188"/>
      <c r="I101" s="188"/>
      <c r="Q101" s="188"/>
      <c r="R101" s="176"/>
      <c r="S101" s="176"/>
      <c r="T101" s="176"/>
      <c r="U101" s="176"/>
      <c r="V101" s="176"/>
      <c r="W101" s="176"/>
      <c r="X101" s="176"/>
      <c r="Y101" s="176"/>
    </row>
    <row r="102" customFormat="false" ht="12.75" hidden="false" customHeight="false" outlineLevel="0" collapsed="false">
      <c r="A102" s="100"/>
      <c r="B102" s="179"/>
      <c r="C102" s="180"/>
      <c r="D102" s="176"/>
      <c r="E102" s="188"/>
      <c r="F102" s="176"/>
      <c r="G102" s="176"/>
      <c r="H102" s="188"/>
      <c r="I102" s="188"/>
      <c r="Q102" s="188"/>
      <c r="R102" s="176"/>
      <c r="S102" s="176"/>
      <c r="T102" s="176"/>
      <c r="U102" s="176"/>
      <c r="V102" s="176"/>
      <c r="W102" s="176"/>
      <c r="X102" s="176"/>
      <c r="Y102" s="176"/>
    </row>
    <row r="103" customFormat="false" ht="12.75" hidden="false" customHeight="false" outlineLevel="0" collapsed="false">
      <c r="A103" s="100"/>
      <c r="B103" s="179"/>
      <c r="C103" s="180"/>
      <c r="D103" s="176"/>
      <c r="E103" s="188"/>
      <c r="F103" s="176"/>
      <c r="G103" s="176"/>
      <c r="H103" s="188"/>
      <c r="I103" s="188"/>
      <c r="Q103" s="188"/>
      <c r="R103" s="176"/>
      <c r="S103" s="176"/>
      <c r="T103" s="176"/>
      <c r="U103" s="176"/>
      <c r="V103" s="176"/>
      <c r="W103" s="176"/>
      <c r="X103" s="176"/>
      <c r="Y103" s="176"/>
    </row>
    <row r="104" customFormat="false" ht="12.75" hidden="false" customHeight="false" outlineLevel="0" collapsed="false">
      <c r="A104" s="100"/>
      <c r="B104" s="179"/>
      <c r="C104" s="180"/>
      <c r="D104" s="176"/>
      <c r="E104" s="188"/>
      <c r="F104" s="176"/>
      <c r="G104" s="176"/>
      <c r="H104" s="188"/>
      <c r="I104" s="188"/>
      <c r="Q104" s="188"/>
      <c r="R104" s="176"/>
      <c r="S104" s="176"/>
      <c r="T104" s="176"/>
      <c r="U104" s="176"/>
      <c r="V104" s="176"/>
      <c r="W104" s="176"/>
      <c r="X104" s="176"/>
      <c r="Y104" s="176"/>
    </row>
    <row r="105" customFormat="false" ht="12.75" hidden="false" customHeight="false" outlineLevel="0" collapsed="false">
      <c r="A105" s="100"/>
      <c r="B105" s="179"/>
      <c r="C105" s="180"/>
      <c r="D105" s="176"/>
      <c r="E105" s="188"/>
      <c r="F105" s="176"/>
      <c r="G105" s="176"/>
      <c r="H105" s="188"/>
      <c r="I105" s="188"/>
      <c r="Q105" s="188"/>
      <c r="R105" s="176"/>
      <c r="S105" s="176"/>
      <c r="T105" s="176"/>
      <c r="U105" s="176"/>
      <c r="V105" s="176"/>
      <c r="W105" s="176"/>
      <c r="X105" s="176"/>
      <c r="Y105" s="176"/>
    </row>
    <row r="106" customFormat="false" ht="12.75" hidden="false" customHeight="false" outlineLevel="0" collapsed="false">
      <c r="A106" s="100"/>
      <c r="B106" s="179"/>
      <c r="C106" s="180"/>
      <c r="D106" s="176"/>
      <c r="E106" s="188"/>
      <c r="F106" s="176"/>
      <c r="G106" s="176"/>
      <c r="H106" s="188"/>
      <c r="I106" s="188"/>
      <c r="Q106" s="188"/>
      <c r="R106" s="176"/>
      <c r="S106" s="176"/>
      <c r="T106" s="176"/>
      <c r="U106" s="176"/>
      <c r="V106" s="176"/>
      <c r="W106" s="176"/>
      <c r="X106" s="176"/>
      <c r="Y106" s="176"/>
    </row>
    <row r="107" customFormat="false" ht="12.75" hidden="false" customHeight="false" outlineLevel="0" collapsed="false">
      <c r="A107" s="22"/>
      <c r="B107" s="179"/>
      <c r="C107" s="180"/>
      <c r="D107" s="176"/>
      <c r="E107" s="188"/>
      <c r="F107" s="176"/>
      <c r="G107" s="176"/>
      <c r="H107" s="188"/>
      <c r="I107" s="188"/>
      <c r="Q107" s="188"/>
      <c r="R107" s="176"/>
      <c r="S107" s="176"/>
      <c r="T107" s="176"/>
      <c r="U107" s="176"/>
      <c r="V107" s="176"/>
      <c r="W107" s="176"/>
      <c r="X107" s="176"/>
      <c r="Y107" s="176"/>
    </row>
    <row r="108" customFormat="false" ht="12.75" hidden="false" customHeight="false" outlineLevel="0" collapsed="false">
      <c r="A108" s="22"/>
      <c r="B108" s="179"/>
      <c r="C108" s="180"/>
      <c r="D108" s="176"/>
      <c r="E108" s="188"/>
      <c r="F108" s="176"/>
      <c r="G108" s="176"/>
      <c r="H108" s="188"/>
      <c r="I108" s="188"/>
      <c r="Q108" s="188"/>
      <c r="R108" s="176"/>
      <c r="S108" s="176"/>
      <c r="T108" s="176"/>
      <c r="U108" s="176"/>
      <c r="V108" s="176"/>
      <c r="W108" s="176"/>
      <c r="X108" s="176"/>
      <c r="Y108" s="176"/>
    </row>
    <row r="109" customFormat="false" ht="12.75" hidden="false" customHeight="false" outlineLevel="0" collapsed="false">
      <c r="A109" s="78"/>
      <c r="B109" s="179"/>
      <c r="C109" s="180"/>
      <c r="D109" s="176"/>
      <c r="E109" s="188"/>
      <c r="F109" s="176"/>
      <c r="G109" s="176"/>
      <c r="H109" s="188"/>
      <c r="I109" s="188"/>
      <c r="Q109" s="188"/>
      <c r="R109" s="176"/>
      <c r="S109" s="176"/>
      <c r="T109" s="176"/>
      <c r="U109" s="176"/>
      <c r="V109" s="176"/>
      <c r="W109" s="176"/>
      <c r="X109" s="176"/>
      <c r="Y109" s="176"/>
    </row>
    <row r="110" customFormat="false" ht="12.75" hidden="false" customHeight="false" outlineLevel="0" collapsed="false">
      <c r="A110" s="78"/>
      <c r="B110" s="179"/>
      <c r="C110" s="180"/>
      <c r="D110" s="176"/>
      <c r="E110" s="188"/>
      <c r="F110" s="176"/>
      <c r="G110" s="176"/>
      <c r="H110" s="188"/>
      <c r="I110" s="188"/>
      <c r="Q110" s="188"/>
      <c r="R110" s="176"/>
      <c r="S110" s="176"/>
      <c r="T110" s="176"/>
      <c r="U110" s="176"/>
      <c r="V110" s="176"/>
      <c r="W110" s="176"/>
      <c r="X110" s="176"/>
      <c r="Y110" s="176"/>
    </row>
    <row r="111" customFormat="false" ht="12.75" hidden="false" customHeight="false" outlineLevel="0" collapsed="false">
      <c r="A111" s="78"/>
      <c r="B111" s="179"/>
      <c r="C111" s="180"/>
      <c r="D111" s="176"/>
      <c r="E111" s="188"/>
      <c r="F111" s="176"/>
      <c r="G111" s="176"/>
      <c r="H111" s="188"/>
      <c r="I111" s="188"/>
      <c r="Q111" s="188"/>
      <c r="R111" s="176"/>
      <c r="S111" s="176"/>
      <c r="T111" s="176"/>
      <c r="U111" s="176"/>
      <c r="V111" s="176"/>
      <c r="W111" s="176"/>
      <c r="X111" s="176"/>
      <c r="Y111" s="176"/>
    </row>
    <row r="112" customFormat="false" ht="12.75" hidden="false" customHeight="false" outlineLevel="0" collapsed="false">
      <c r="A112" s="78"/>
      <c r="B112" s="179"/>
      <c r="C112" s="180"/>
      <c r="D112" s="176"/>
      <c r="E112" s="188"/>
      <c r="F112" s="176"/>
      <c r="G112" s="176"/>
      <c r="H112" s="188"/>
      <c r="I112" s="188"/>
      <c r="Q112" s="188"/>
      <c r="R112" s="176"/>
      <c r="S112" s="176"/>
      <c r="T112" s="176"/>
      <c r="U112" s="176"/>
      <c r="V112" s="176"/>
      <c r="W112" s="176"/>
      <c r="X112" s="176"/>
      <c r="Y112" s="176"/>
    </row>
    <row r="113" customFormat="false" ht="12.75" hidden="false" customHeight="false" outlineLevel="0" collapsed="false">
      <c r="A113" s="78"/>
      <c r="B113" s="179"/>
      <c r="C113" s="180"/>
      <c r="D113" s="176"/>
      <c r="E113" s="188"/>
      <c r="F113" s="176"/>
      <c r="G113" s="176"/>
      <c r="H113" s="188"/>
      <c r="I113" s="188"/>
      <c r="Q113" s="188"/>
      <c r="R113" s="176"/>
      <c r="S113" s="176"/>
      <c r="T113" s="176"/>
      <c r="U113" s="176"/>
      <c r="V113" s="176"/>
      <c r="W113" s="176"/>
      <c r="X113" s="176"/>
      <c r="Y113" s="176"/>
    </row>
    <row r="114" customFormat="false" ht="12.75" hidden="false" customHeight="false" outlineLevel="0" collapsed="false">
      <c r="A114" s="78"/>
      <c r="B114" s="179"/>
      <c r="C114" s="180"/>
      <c r="D114" s="176"/>
      <c r="E114" s="188"/>
      <c r="F114" s="176"/>
      <c r="G114" s="176"/>
      <c r="H114" s="188"/>
      <c r="I114" s="188"/>
      <c r="Q114" s="188"/>
      <c r="R114" s="176"/>
      <c r="S114" s="176"/>
      <c r="T114" s="176"/>
      <c r="U114" s="176"/>
      <c r="V114" s="176"/>
      <c r="W114" s="176"/>
      <c r="X114" s="176"/>
      <c r="Y114" s="176"/>
    </row>
    <row r="115" customFormat="false" ht="12.75" hidden="false" customHeight="false" outlineLevel="0" collapsed="false">
      <c r="A115" s="78"/>
      <c r="B115" s="179"/>
      <c r="C115" s="180"/>
      <c r="D115" s="176"/>
      <c r="E115" s="188"/>
      <c r="F115" s="176"/>
      <c r="G115" s="176"/>
      <c r="H115" s="188"/>
      <c r="I115" s="188"/>
      <c r="Q115" s="188"/>
      <c r="R115" s="176"/>
      <c r="S115" s="176"/>
      <c r="T115" s="176"/>
      <c r="U115" s="176"/>
      <c r="V115" s="176"/>
      <c r="W115" s="176"/>
      <c r="X115" s="176"/>
      <c r="Y115" s="176"/>
    </row>
    <row r="116" customFormat="false" ht="12.75" hidden="false" customHeight="false" outlineLevel="0" collapsed="false">
      <c r="A116" s="78"/>
      <c r="B116" s="179"/>
      <c r="C116" s="180"/>
      <c r="D116" s="176"/>
      <c r="E116" s="188"/>
      <c r="F116" s="176"/>
      <c r="G116" s="176"/>
      <c r="H116" s="188"/>
      <c r="I116" s="188"/>
      <c r="Q116" s="188"/>
      <c r="R116" s="176"/>
      <c r="S116" s="176"/>
      <c r="T116" s="176"/>
      <c r="U116" s="176"/>
      <c r="V116" s="176"/>
      <c r="W116" s="176"/>
      <c r="X116" s="176"/>
      <c r="Y116" s="176"/>
    </row>
    <row r="117" customFormat="false" ht="12.75" hidden="false" customHeight="false" outlineLevel="0" collapsed="false">
      <c r="A117" s="78"/>
      <c r="B117" s="179"/>
      <c r="C117" s="180"/>
      <c r="D117" s="176"/>
      <c r="E117" s="188"/>
      <c r="F117" s="176"/>
      <c r="G117" s="176"/>
      <c r="H117" s="188"/>
      <c r="I117" s="188"/>
      <c r="Q117" s="188"/>
      <c r="R117" s="176"/>
      <c r="S117" s="176"/>
      <c r="T117" s="176"/>
      <c r="U117" s="176"/>
      <c r="V117" s="176"/>
      <c r="W117" s="176"/>
      <c r="X117" s="176"/>
      <c r="Y117" s="176"/>
    </row>
    <row r="118" customFormat="false" ht="12.75" hidden="false" customHeight="false" outlineLevel="0" collapsed="false">
      <c r="A118" s="78"/>
      <c r="B118" s="179"/>
      <c r="C118" s="180"/>
      <c r="D118" s="176"/>
      <c r="E118" s="188"/>
      <c r="F118" s="176"/>
      <c r="G118" s="176"/>
      <c r="H118" s="188"/>
      <c r="I118" s="188"/>
      <c r="Q118" s="188"/>
      <c r="R118" s="176"/>
      <c r="S118" s="176"/>
      <c r="T118" s="176"/>
      <c r="U118" s="176"/>
      <c r="V118" s="176"/>
      <c r="W118" s="176"/>
      <c r="X118" s="176"/>
      <c r="Y118" s="176"/>
    </row>
    <row r="119" customFormat="false" ht="12.75" hidden="false" customHeight="false" outlineLevel="0" collapsed="false">
      <c r="A119" s="78"/>
      <c r="B119" s="179"/>
      <c r="C119" s="180"/>
      <c r="D119" s="176"/>
      <c r="E119" s="188"/>
      <c r="F119" s="176"/>
      <c r="G119" s="176"/>
      <c r="H119" s="188"/>
      <c r="I119" s="188"/>
      <c r="Q119" s="188"/>
      <c r="R119" s="176"/>
      <c r="S119" s="176"/>
      <c r="T119" s="176"/>
      <c r="U119" s="176"/>
      <c r="V119" s="176"/>
      <c r="W119" s="176"/>
      <c r="X119" s="176"/>
      <c r="Y119" s="176"/>
    </row>
    <row r="120" customFormat="false" ht="12.75" hidden="false" customHeight="false" outlineLevel="0" collapsed="false">
      <c r="A120" s="78"/>
      <c r="B120" s="179"/>
      <c r="C120" s="180"/>
      <c r="D120" s="176"/>
      <c r="E120" s="188"/>
      <c r="F120" s="176"/>
      <c r="G120" s="176"/>
      <c r="H120" s="188"/>
      <c r="I120" s="188"/>
      <c r="Q120" s="188"/>
      <c r="R120" s="176"/>
      <c r="S120" s="176"/>
      <c r="T120" s="176"/>
      <c r="U120" s="176"/>
      <c r="V120" s="176"/>
      <c r="W120" s="176"/>
      <c r="X120" s="176"/>
      <c r="Y120" s="176"/>
    </row>
    <row r="121" customFormat="false" ht="12.75" hidden="false" customHeight="false" outlineLevel="0" collapsed="false">
      <c r="A121" s="78"/>
      <c r="B121" s="179"/>
      <c r="C121" s="180"/>
      <c r="D121" s="176"/>
      <c r="E121" s="188"/>
      <c r="F121" s="176"/>
      <c r="G121" s="176"/>
      <c r="H121" s="188"/>
      <c r="I121" s="188"/>
      <c r="Q121" s="188"/>
      <c r="R121" s="176"/>
      <c r="S121" s="176"/>
      <c r="T121" s="176"/>
      <c r="U121" s="176"/>
      <c r="V121" s="176"/>
      <c r="W121" s="176"/>
      <c r="X121" s="176"/>
      <c r="Y121" s="176"/>
    </row>
    <row r="122" customFormat="false" ht="12.75" hidden="false" customHeight="false" outlineLevel="0" collapsed="false">
      <c r="A122" s="78"/>
      <c r="B122" s="179"/>
      <c r="C122" s="180"/>
      <c r="D122" s="176"/>
      <c r="E122" s="188"/>
      <c r="F122" s="176"/>
      <c r="G122" s="176"/>
      <c r="H122" s="188"/>
      <c r="I122" s="188"/>
      <c r="Q122" s="188"/>
      <c r="R122" s="176"/>
      <c r="S122" s="176"/>
      <c r="T122" s="176"/>
      <c r="U122" s="176"/>
      <c r="V122" s="176"/>
      <c r="W122" s="176"/>
      <c r="X122" s="176"/>
      <c r="Y122" s="176"/>
    </row>
    <row r="123" customFormat="false" ht="12.75" hidden="false" customHeight="false" outlineLevel="0" collapsed="false">
      <c r="A123" s="78"/>
      <c r="B123" s="179"/>
      <c r="C123" s="180"/>
      <c r="D123" s="176"/>
      <c r="E123" s="188"/>
      <c r="F123" s="176"/>
      <c r="G123" s="176"/>
      <c r="H123" s="188"/>
      <c r="I123" s="188"/>
      <c r="Q123" s="188"/>
      <c r="R123" s="176"/>
      <c r="S123" s="176"/>
      <c r="T123" s="176"/>
      <c r="U123" s="176"/>
      <c r="V123" s="176"/>
      <c r="W123" s="176"/>
      <c r="X123" s="176"/>
      <c r="Y123" s="176"/>
    </row>
    <row r="124" customFormat="false" ht="12.75" hidden="false" customHeight="false" outlineLevel="0" collapsed="false">
      <c r="A124" s="78"/>
      <c r="B124" s="179"/>
      <c r="C124" s="180"/>
      <c r="D124" s="176"/>
      <c r="E124" s="188"/>
      <c r="F124" s="176"/>
      <c r="G124" s="176"/>
      <c r="H124" s="188"/>
      <c r="I124" s="188"/>
      <c r="Q124" s="188"/>
      <c r="R124" s="176"/>
      <c r="S124" s="176"/>
      <c r="T124" s="176"/>
      <c r="U124" s="176"/>
      <c r="V124" s="176"/>
      <c r="W124" s="176"/>
      <c r="X124" s="176"/>
      <c r="Y124" s="176"/>
    </row>
    <row r="125" customFormat="false" ht="12.75" hidden="false" customHeight="false" outlineLevel="0" collapsed="false">
      <c r="A125" s="78"/>
      <c r="B125" s="179"/>
      <c r="C125" s="180"/>
      <c r="D125" s="176"/>
      <c r="E125" s="188"/>
      <c r="F125" s="176"/>
      <c r="G125" s="176"/>
      <c r="H125" s="188"/>
      <c r="I125" s="188"/>
      <c r="Q125" s="188"/>
      <c r="R125" s="176"/>
      <c r="S125" s="176"/>
      <c r="T125" s="176"/>
      <c r="U125" s="176"/>
      <c r="V125" s="176"/>
      <c r="W125" s="176"/>
      <c r="X125" s="176"/>
      <c r="Y125" s="176"/>
    </row>
    <row r="126" customFormat="false" ht="12.75" hidden="false" customHeight="false" outlineLevel="0" collapsed="false">
      <c r="A126" s="78"/>
      <c r="B126" s="179"/>
      <c r="C126" s="180"/>
      <c r="D126" s="176"/>
      <c r="E126" s="188"/>
      <c r="F126" s="176"/>
      <c r="G126" s="176"/>
      <c r="H126" s="188"/>
      <c r="I126" s="188"/>
      <c r="Q126" s="188"/>
      <c r="R126" s="176"/>
      <c r="S126" s="176"/>
      <c r="T126" s="176"/>
      <c r="U126" s="176"/>
      <c r="V126" s="176"/>
      <c r="W126" s="176"/>
      <c r="X126" s="176"/>
      <c r="Y126" s="176"/>
    </row>
    <row r="127" customFormat="false" ht="12.75" hidden="false" customHeight="false" outlineLevel="0" collapsed="false">
      <c r="A127" s="78"/>
      <c r="B127" s="179"/>
      <c r="C127" s="180"/>
      <c r="D127" s="176"/>
      <c r="E127" s="188"/>
      <c r="F127" s="176"/>
      <c r="G127" s="176"/>
      <c r="H127" s="188"/>
      <c r="I127" s="188"/>
      <c r="Q127" s="188"/>
      <c r="R127" s="176"/>
      <c r="S127" s="176"/>
      <c r="T127" s="176"/>
      <c r="U127" s="176"/>
      <c r="V127" s="176"/>
      <c r="W127" s="176"/>
      <c r="X127" s="176"/>
      <c r="Y127" s="176"/>
    </row>
    <row r="128" customFormat="false" ht="12.75" hidden="false" customHeight="false" outlineLevel="0" collapsed="false">
      <c r="A128" s="78"/>
      <c r="B128" s="179"/>
      <c r="C128" s="180"/>
      <c r="D128" s="176"/>
      <c r="E128" s="188"/>
      <c r="F128" s="176"/>
      <c r="G128" s="176"/>
      <c r="H128" s="188"/>
      <c r="I128" s="188"/>
      <c r="Q128" s="188"/>
      <c r="R128" s="176"/>
      <c r="S128" s="176"/>
      <c r="T128" s="176"/>
      <c r="U128" s="176"/>
      <c r="V128" s="176"/>
      <c r="W128" s="176"/>
      <c r="X128" s="176"/>
      <c r="Y128" s="176"/>
    </row>
    <row r="129" customFormat="false" ht="12.75" hidden="false" customHeight="false" outlineLevel="0" collapsed="false">
      <c r="A129" s="78"/>
      <c r="B129" s="179"/>
      <c r="C129" s="180"/>
      <c r="D129" s="176"/>
      <c r="E129" s="188"/>
      <c r="F129" s="176"/>
      <c r="G129" s="176"/>
      <c r="H129" s="188"/>
      <c r="I129" s="188"/>
      <c r="Q129" s="188"/>
      <c r="R129" s="176"/>
      <c r="S129" s="176"/>
      <c r="T129" s="176"/>
      <c r="U129" s="176"/>
      <c r="V129" s="176"/>
      <c r="W129" s="176"/>
      <c r="X129" s="176"/>
      <c r="Y129" s="176"/>
    </row>
    <row r="130" customFormat="false" ht="12.75" hidden="false" customHeight="false" outlineLevel="0" collapsed="false">
      <c r="A130" s="78"/>
      <c r="B130" s="179"/>
      <c r="C130" s="180"/>
      <c r="D130" s="176"/>
      <c r="E130" s="188"/>
      <c r="F130" s="176"/>
      <c r="G130" s="176"/>
      <c r="H130" s="188"/>
      <c r="I130" s="188"/>
      <c r="Q130" s="188"/>
      <c r="R130" s="176"/>
      <c r="S130" s="176"/>
      <c r="T130" s="176"/>
      <c r="U130" s="176"/>
      <c r="V130" s="176"/>
      <c r="W130" s="176"/>
      <c r="X130" s="176"/>
      <c r="Y130" s="176"/>
    </row>
    <row r="131" customFormat="false" ht="12.75" hidden="false" customHeight="false" outlineLevel="0" collapsed="false">
      <c r="A131" s="78"/>
      <c r="B131" s="179"/>
      <c r="C131" s="180"/>
      <c r="D131" s="176"/>
      <c r="E131" s="188"/>
      <c r="F131" s="176"/>
      <c r="G131" s="176"/>
      <c r="H131" s="188"/>
      <c r="I131" s="188"/>
      <c r="Q131" s="188"/>
      <c r="R131" s="176"/>
      <c r="S131" s="176"/>
      <c r="T131" s="176"/>
      <c r="U131" s="176"/>
      <c r="V131" s="176"/>
      <c r="W131" s="176"/>
      <c r="X131" s="176"/>
      <c r="Y131" s="176"/>
    </row>
    <row r="132" customFormat="false" ht="12.75" hidden="false" customHeight="false" outlineLevel="0" collapsed="false">
      <c r="A132" s="78"/>
      <c r="B132" s="179"/>
      <c r="C132" s="180"/>
      <c r="D132" s="176"/>
      <c r="E132" s="188"/>
      <c r="F132" s="176"/>
      <c r="G132" s="176"/>
      <c r="H132" s="188"/>
      <c r="I132" s="188"/>
      <c r="Q132" s="188"/>
      <c r="R132" s="176"/>
      <c r="S132" s="176"/>
      <c r="T132" s="176"/>
      <c r="U132" s="176"/>
      <c r="V132" s="176"/>
      <c r="W132" s="176"/>
      <c r="X132" s="176"/>
      <c r="Y132" s="176"/>
    </row>
    <row r="133" customFormat="false" ht="12.75" hidden="false" customHeight="false" outlineLevel="0" collapsed="false">
      <c r="A133" s="78"/>
      <c r="B133" s="179"/>
      <c r="C133" s="180"/>
      <c r="D133" s="176"/>
      <c r="E133" s="188"/>
      <c r="F133" s="176"/>
      <c r="G133" s="176"/>
      <c r="H133" s="188"/>
      <c r="I133" s="188"/>
      <c r="Q133" s="188"/>
      <c r="R133" s="176"/>
      <c r="S133" s="176"/>
      <c r="T133" s="176"/>
      <c r="U133" s="176"/>
      <c r="V133" s="176"/>
      <c r="W133" s="176"/>
      <c r="X133" s="176"/>
      <c r="Y133" s="176"/>
    </row>
    <row r="134" customFormat="false" ht="12.75" hidden="false" customHeight="false" outlineLevel="0" collapsed="false">
      <c r="A134" s="78"/>
      <c r="B134" s="179"/>
      <c r="C134" s="180"/>
      <c r="D134" s="176"/>
      <c r="E134" s="188"/>
      <c r="F134" s="176"/>
      <c r="G134" s="176"/>
      <c r="H134" s="188"/>
      <c r="I134" s="188"/>
      <c r="Q134" s="188"/>
      <c r="R134" s="176"/>
      <c r="S134" s="176"/>
      <c r="T134" s="176"/>
      <c r="U134" s="176"/>
      <c r="V134" s="176"/>
      <c r="W134" s="176"/>
      <c r="X134" s="176"/>
      <c r="Y134" s="176"/>
    </row>
    <row r="135" customFormat="false" ht="12.75" hidden="false" customHeight="false" outlineLevel="0" collapsed="false">
      <c r="A135" s="78"/>
      <c r="B135" s="179"/>
      <c r="C135" s="180"/>
      <c r="D135" s="176"/>
      <c r="E135" s="188"/>
      <c r="F135" s="176"/>
      <c r="G135" s="176"/>
      <c r="H135" s="188"/>
      <c r="I135" s="188"/>
      <c r="Q135" s="188"/>
      <c r="R135" s="176"/>
      <c r="S135" s="176"/>
      <c r="T135" s="176"/>
      <c r="U135" s="176"/>
      <c r="V135" s="176"/>
      <c r="W135" s="176"/>
      <c r="X135" s="176"/>
      <c r="Y135" s="176"/>
    </row>
    <row r="136" customFormat="false" ht="12.75" hidden="false" customHeight="false" outlineLevel="0" collapsed="false">
      <c r="A136" s="78"/>
      <c r="B136" s="179"/>
      <c r="C136" s="180"/>
      <c r="D136" s="176"/>
      <c r="E136" s="188"/>
      <c r="F136" s="176"/>
      <c r="G136" s="176"/>
      <c r="H136" s="188"/>
      <c r="I136" s="188"/>
      <c r="Q136" s="188"/>
      <c r="R136" s="176"/>
      <c r="S136" s="176"/>
      <c r="T136" s="176"/>
      <c r="U136" s="176"/>
      <c r="V136" s="176"/>
      <c r="W136" s="176"/>
      <c r="X136" s="176"/>
      <c r="Y136" s="176"/>
    </row>
    <row r="137" customFormat="false" ht="12.75" hidden="false" customHeight="false" outlineLevel="0" collapsed="false">
      <c r="A137" s="78"/>
      <c r="B137" s="179"/>
      <c r="C137" s="180"/>
      <c r="D137" s="176"/>
      <c r="E137" s="188"/>
      <c r="F137" s="176"/>
      <c r="G137" s="176"/>
      <c r="H137" s="188"/>
      <c r="I137" s="188"/>
      <c r="Q137" s="188"/>
      <c r="R137" s="176"/>
      <c r="S137" s="176"/>
      <c r="T137" s="176"/>
      <c r="U137" s="176"/>
      <c r="V137" s="176"/>
      <c r="W137" s="176"/>
      <c r="X137" s="176"/>
      <c r="Y137" s="176"/>
    </row>
    <row r="138" customFormat="false" ht="12.75" hidden="false" customHeight="false" outlineLevel="0" collapsed="false">
      <c r="A138" s="78"/>
      <c r="B138" s="179"/>
      <c r="C138" s="180"/>
      <c r="D138" s="176"/>
      <c r="E138" s="188"/>
      <c r="F138" s="176"/>
      <c r="G138" s="176"/>
      <c r="H138" s="188"/>
      <c r="I138" s="188"/>
      <c r="Q138" s="188"/>
      <c r="R138" s="176"/>
      <c r="S138" s="176"/>
      <c r="T138" s="176"/>
      <c r="U138" s="176"/>
      <c r="V138" s="176"/>
      <c r="W138" s="176"/>
      <c r="X138" s="176"/>
      <c r="Y138" s="176"/>
    </row>
    <row r="139" customFormat="false" ht="12.75" hidden="false" customHeight="false" outlineLevel="0" collapsed="false">
      <c r="A139" s="78"/>
      <c r="B139" s="179"/>
      <c r="C139" s="180"/>
      <c r="D139" s="176"/>
      <c r="E139" s="188"/>
      <c r="F139" s="176"/>
      <c r="G139" s="176"/>
      <c r="H139" s="188"/>
      <c r="I139" s="188"/>
      <c r="Q139" s="188"/>
      <c r="R139" s="176"/>
      <c r="S139" s="176"/>
      <c r="T139" s="176"/>
      <c r="U139" s="176"/>
      <c r="V139" s="176"/>
      <c r="W139" s="176"/>
      <c r="X139" s="176"/>
      <c r="Y139" s="176"/>
    </row>
    <row r="140" customFormat="false" ht="12.75" hidden="false" customHeight="false" outlineLevel="0" collapsed="false">
      <c r="A140" s="78"/>
      <c r="B140" s="179"/>
      <c r="C140" s="180"/>
      <c r="D140" s="176"/>
      <c r="E140" s="188"/>
      <c r="F140" s="176"/>
      <c r="G140" s="176"/>
      <c r="H140" s="188"/>
      <c r="I140" s="188"/>
      <c r="Q140" s="188"/>
      <c r="R140" s="176"/>
      <c r="S140" s="176"/>
      <c r="T140" s="176"/>
      <c r="U140" s="176"/>
      <c r="V140" s="176"/>
      <c r="W140" s="176"/>
      <c r="X140" s="176"/>
      <c r="Y140" s="176"/>
    </row>
    <row r="141" customFormat="false" ht="12.75" hidden="false" customHeight="false" outlineLevel="0" collapsed="false">
      <c r="A141" s="78"/>
      <c r="B141" s="179"/>
      <c r="C141" s="180"/>
      <c r="D141" s="176"/>
      <c r="E141" s="188"/>
      <c r="F141" s="176"/>
      <c r="G141" s="176"/>
      <c r="H141" s="188"/>
      <c r="I141" s="188"/>
      <c r="Q141" s="188"/>
      <c r="R141" s="176"/>
      <c r="S141" s="176"/>
      <c r="T141" s="176"/>
      <c r="U141" s="176"/>
      <c r="V141" s="176"/>
      <c r="W141" s="176"/>
      <c r="X141" s="176"/>
      <c r="Y141" s="176"/>
    </row>
    <row r="142" customFormat="false" ht="12.75" hidden="false" customHeight="false" outlineLevel="0" collapsed="false">
      <c r="A142" s="78"/>
      <c r="B142" s="179"/>
      <c r="C142" s="180"/>
      <c r="D142" s="176"/>
      <c r="E142" s="188"/>
      <c r="F142" s="176"/>
      <c r="G142" s="176"/>
      <c r="H142" s="188"/>
      <c r="I142" s="188"/>
      <c r="Q142" s="188"/>
      <c r="R142" s="176"/>
      <c r="S142" s="176"/>
      <c r="T142" s="176"/>
      <c r="U142" s="176"/>
      <c r="V142" s="176"/>
      <c r="W142" s="176"/>
      <c r="X142" s="176"/>
      <c r="Y142" s="176"/>
    </row>
    <row r="143" customFormat="false" ht="12.75" hidden="false" customHeight="false" outlineLevel="0" collapsed="false">
      <c r="A143" s="78"/>
      <c r="B143" s="179"/>
      <c r="C143" s="180"/>
      <c r="D143" s="176"/>
      <c r="E143" s="188"/>
      <c r="F143" s="176"/>
      <c r="G143" s="176"/>
      <c r="H143" s="188"/>
      <c r="I143" s="188"/>
      <c r="Q143" s="188"/>
      <c r="R143" s="176"/>
      <c r="S143" s="176"/>
      <c r="T143" s="176"/>
      <c r="U143" s="176"/>
      <c r="V143" s="176"/>
      <c r="W143" s="176"/>
      <c r="X143" s="176"/>
      <c r="Y143" s="176"/>
    </row>
    <row r="144" customFormat="false" ht="12.75" hidden="false" customHeight="false" outlineLevel="0" collapsed="false">
      <c r="A144" s="78"/>
      <c r="B144" s="179"/>
      <c r="C144" s="180"/>
      <c r="D144" s="176"/>
      <c r="E144" s="188"/>
      <c r="F144" s="176"/>
      <c r="G144" s="176"/>
      <c r="H144" s="188"/>
      <c r="I144" s="188"/>
      <c r="Q144" s="188"/>
      <c r="R144" s="176"/>
      <c r="S144" s="176"/>
      <c r="T144" s="176"/>
      <c r="U144" s="176"/>
      <c r="V144" s="176"/>
      <c r="W144" s="176"/>
      <c r="X144" s="176"/>
      <c r="Y144" s="176"/>
    </row>
    <row r="145" customFormat="false" ht="12.75" hidden="false" customHeight="false" outlineLevel="0" collapsed="false">
      <c r="A145" s="78"/>
      <c r="B145" s="179"/>
      <c r="C145" s="180"/>
      <c r="D145" s="176"/>
      <c r="E145" s="188"/>
      <c r="F145" s="176"/>
      <c r="G145" s="176"/>
      <c r="H145" s="188"/>
      <c r="I145" s="188"/>
      <c r="Q145" s="188"/>
      <c r="R145" s="176"/>
      <c r="S145" s="176"/>
      <c r="T145" s="176"/>
      <c r="U145" s="176"/>
      <c r="V145" s="176"/>
      <c r="W145" s="176"/>
      <c r="X145" s="176"/>
      <c r="Y145" s="176"/>
    </row>
    <row r="146" customFormat="false" ht="12.75" hidden="false" customHeight="false" outlineLevel="0" collapsed="false">
      <c r="A146" s="78"/>
      <c r="B146" s="179"/>
      <c r="C146" s="180"/>
      <c r="D146" s="176"/>
      <c r="E146" s="188"/>
      <c r="F146" s="176"/>
      <c r="G146" s="176"/>
      <c r="H146" s="188"/>
      <c r="I146" s="188"/>
      <c r="Q146" s="188"/>
      <c r="R146" s="176"/>
      <c r="S146" s="176"/>
      <c r="T146" s="176"/>
      <c r="U146" s="176"/>
      <c r="V146" s="176"/>
      <c r="W146" s="176"/>
      <c r="X146" s="176"/>
      <c r="Y146" s="176"/>
    </row>
    <row r="147" customFormat="false" ht="12.75" hidden="false" customHeight="false" outlineLevel="0" collapsed="false">
      <c r="A147" s="78"/>
      <c r="B147" s="179"/>
      <c r="C147" s="180"/>
      <c r="D147" s="176"/>
      <c r="E147" s="188"/>
      <c r="F147" s="176"/>
      <c r="G147" s="176"/>
      <c r="H147" s="188"/>
      <c r="I147" s="188"/>
      <c r="Q147" s="188"/>
      <c r="R147" s="176"/>
      <c r="S147" s="176"/>
      <c r="T147" s="176"/>
      <c r="U147" s="176"/>
      <c r="V147" s="176"/>
      <c r="W147" s="176"/>
      <c r="X147" s="176"/>
      <c r="Y147" s="176"/>
    </row>
    <row r="148" customFormat="false" ht="12.75" hidden="false" customHeight="false" outlineLevel="0" collapsed="false">
      <c r="A148" s="22"/>
      <c r="B148" s="179"/>
      <c r="C148" s="180"/>
      <c r="D148" s="176"/>
      <c r="E148" s="188"/>
      <c r="F148" s="176"/>
      <c r="G148" s="176"/>
      <c r="H148" s="188"/>
      <c r="I148" s="188"/>
      <c r="Q148" s="188"/>
      <c r="R148" s="176"/>
      <c r="S148" s="176"/>
      <c r="T148" s="176"/>
      <c r="U148" s="176"/>
      <c r="V148" s="176"/>
      <c r="W148" s="176"/>
      <c r="X148" s="176"/>
      <c r="Y148" s="176"/>
    </row>
    <row r="149" customFormat="false" ht="12.75" hidden="false" customHeight="false" outlineLevel="0" collapsed="false">
      <c r="B149" s="179"/>
      <c r="C149" s="180"/>
      <c r="D149" s="176"/>
      <c r="E149" s="188"/>
      <c r="F149" s="176"/>
      <c r="G149" s="176"/>
      <c r="H149" s="188"/>
      <c r="I149" s="188"/>
      <c r="Q149" s="188"/>
      <c r="R149" s="176"/>
      <c r="S149" s="176"/>
      <c r="T149" s="176"/>
      <c r="U149" s="176"/>
      <c r="V149" s="176"/>
      <c r="W149" s="176"/>
      <c r="X149" s="176"/>
      <c r="Y149" s="176"/>
    </row>
    <row r="150" customFormat="false" ht="12.75" hidden="false" customHeight="false" outlineLevel="0" collapsed="false">
      <c r="A150" s="100"/>
      <c r="B150" s="179"/>
      <c r="C150" s="180"/>
      <c r="D150" s="176"/>
      <c r="E150" s="188"/>
      <c r="F150" s="176"/>
      <c r="G150" s="176"/>
      <c r="H150" s="188"/>
      <c r="I150" s="188"/>
      <c r="Q150" s="188"/>
      <c r="R150" s="176"/>
      <c r="S150" s="176"/>
      <c r="T150" s="176"/>
      <c r="U150" s="176"/>
      <c r="V150" s="176"/>
      <c r="W150" s="176"/>
      <c r="X150" s="176"/>
      <c r="Y150" s="176"/>
    </row>
    <row r="151" customFormat="false" ht="12.75" hidden="false" customHeight="false" outlineLevel="0" collapsed="false">
      <c r="A151" s="100"/>
      <c r="B151" s="179"/>
      <c r="C151" s="180"/>
      <c r="D151" s="176"/>
      <c r="E151" s="188"/>
      <c r="F151" s="176"/>
      <c r="G151" s="176"/>
      <c r="H151" s="188"/>
      <c r="I151" s="188"/>
      <c r="Q151" s="188"/>
      <c r="R151" s="176"/>
      <c r="S151" s="176"/>
      <c r="T151" s="176"/>
      <c r="U151" s="176"/>
      <c r="V151" s="176"/>
      <c r="W151" s="176"/>
      <c r="X151" s="176"/>
      <c r="Y151" s="176"/>
    </row>
    <row r="152" customFormat="false" ht="12.75" hidden="false" customHeight="false" outlineLevel="0" collapsed="false">
      <c r="A152" s="100"/>
      <c r="B152" s="179"/>
      <c r="C152" s="180"/>
      <c r="D152" s="176"/>
      <c r="E152" s="188"/>
      <c r="F152" s="176"/>
      <c r="G152" s="176"/>
      <c r="H152" s="188"/>
      <c r="I152" s="188"/>
      <c r="Q152" s="188"/>
      <c r="R152" s="176"/>
      <c r="S152" s="176"/>
      <c r="T152" s="176"/>
      <c r="U152" s="176"/>
      <c r="V152" s="176"/>
      <c r="W152" s="176"/>
      <c r="X152" s="176"/>
      <c r="Y152" s="176"/>
    </row>
    <row r="153" customFormat="false" ht="12.75" hidden="false" customHeight="false" outlineLevel="0" collapsed="false">
      <c r="A153" s="100"/>
      <c r="B153" s="179"/>
      <c r="C153" s="180"/>
      <c r="D153" s="176"/>
      <c r="E153" s="188"/>
      <c r="F153" s="176"/>
      <c r="G153" s="176"/>
      <c r="H153" s="188"/>
      <c r="I153" s="188"/>
      <c r="Q153" s="188"/>
      <c r="R153" s="176"/>
      <c r="S153" s="176"/>
      <c r="T153" s="176"/>
      <c r="U153" s="176"/>
      <c r="V153" s="176"/>
      <c r="W153" s="176"/>
      <c r="X153" s="176"/>
      <c r="Y153" s="176"/>
    </row>
    <row r="154" customFormat="false" ht="12.75" hidden="false" customHeight="false" outlineLevel="0" collapsed="false">
      <c r="A154" s="100"/>
      <c r="B154" s="179"/>
      <c r="C154" s="180"/>
      <c r="D154" s="176"/>
      <c r="E154" s="188"/>
      <c r="F154" s="176"/>
      <c r="G154" s="176"/>
      <c r="H154" s="188"/>
      <c r="I154" s="188"/>
      <c r="Q154" s="188"/>
      <c r="R154" s="176"/>
      <c r="S154" s="176"/>
      <c r="T154" s="176"/>
      <c r="U154" s="176"/>
      <c r="V154" s="176"/>
      <c r="W154" s="176"/>
      <c r="X154" s="176"/>
      <c r="Y154" s="176"/>
    </row>
    <row r="155" customFormat="false" ht="12.75" hidden="false" customHeight="false" outlineLevel="0" collapsed="false">
      <c r="A155" s="22"/>
      <c r="B155" s="179"/>
      <c r="C155" s="180"/>
      <c r="D155" s="176"/>
      <c r="E155" s="188"/>
      <c r="F155" s="176"/>
      <c r="G155" s="176"/>
      <c r="H155" s="188"/>
      <c r="I155" s="188"/>
      <c r="Q155" s="188"/>
      <c r="R155" s="176"/>
      <c r="S155" s="176"/>
      <c r="T155" s="176"/>
      <c r="U155" s="176"/>
      <c r="V155" s="176"/>
      <c r="W155" s="176"/>
      <c r="X155" s="176"/>
      <c r="Y155" s="176"/>
    </row>
    <row r="156" customFormat="false" ht="12.75" hidden="false" customHeight="false" outlineLevel="0" collapsed="false">
      <c r="A156" s="22"/>
      <c r="B156" s="179"/>
      <c r="C156" s="180"/>
      <c r="D156" s="176"/>
      <c r="E156" s="188"/>
      <c r="F156" s="176"/>
      <c r="G156" s="176"/>
      <c r="H156" s="188"/>
      <c r="I156" s="188"/>
      <c r="Q156" s="188"/>
      <c r="R156" s="176"/>
      <c r="S156" s="176"/>
      <c r="T156" s="176"/>
      <c r="U156" s="176"/>
      <c r="V156" s="176"/>
      <c r="W156" s="176"/>
      <c r="X156" s="176"/>
      <c r="Y156" s="176"/>
    </row>
    <row r="157" customFormat="false" ht="12.75" hidden="false" customHeight="false" outlineLevel="0" collapsed="false">
      <c r="A157" s="78"/>
      <c r="B157" s="179"/>
      <c r="C157" s="180"/>
      <c r="D157" s="176"/>
      <c r="E157" s="188"/>
      <c r="F157" s="176"/>
      <c r="G157" s="176"/>
      <c r="H157" s="188"/>
      <c r="I157" s="188"/>
      <c r="Q157" s="188"/>
      <c r="R157" s="176"/>
      <c r="S157" s="176"/>
      <c r="T157" s="176"/>
      <c r="U157" s="176"/>
      <c r="V157" s="176"/>
      <c r="W157" s="176"/>
      <c r="X157" s="176"/>
      <c r="Y157" s="176"/>
    </row>
    <row r="158" customFormat="false" ht="12.75" hidden="false" customHeight="false" outlineLevel="0" collapsed="false">
      <c r="A158" s="78"/>
      <c r="B158" s="179"/>
      <c r="C158" s="180"/>
      <c r="D158" s="176"/>
      <c r="E158" s="188"/>
      <c r="F158" s="176"/>
      <c r="G158" s="176"/>
      <c r="H158" s="188"/>
      <c r="I158" s="188"/>
      <c r="Q158" s="188"/>
      <c r="R158" s="176"/>
      <c r="S158" s="176"/>
      <c r="T158" s="176"/>
      <c r="U158" s="176"/>
      <c r="V158" s="176"/>
      <c r="W158" s="176"/>
      <c r="X158" s="176"/>
      <c r="Y158" s="176"/>
    </row>
    <row r="159" customFormat="false" ht="12.75" hidden="false" customHeight="false" outlineLevel="0" collapsed="false">
      <c r="A159" s="78"/>
      <c r="B159" s="179"/>
      <c r="C159" s="180"/>
      <c r="D159" s="176"/>
      <c r="E159" s="188"/>
      <c r="F159" s="176"/>
      <c r="G159" s="176"/>
      <c r="H159" s="188"/>
      <c r="I159" s="188"/>
      <c r="Q159" s="188"/>
      <c r="R159" s="176"/>
      <c r="S159" s="176"/>
      <c r="T159" s="176"/>
      <c r="U159" s="176"/>
      <c r="V159" s="176"/>
      <c r="W159" s="176"/>
      <c r="X159" s="176"/>
      <c r="Y159" s="176"/>
    </row>
    <row r="160" customFormat="false" ht="12.75" hidden="false" customHeight="false" outlineLevel="0" collapsed="false">
      <c r="A160" s="78"/>
      <c r="B160" s="179"/>
      <c r="C160" s="180"/>
      <c r="D160" s="176"/>
      <c r="E160" s="188"/>
      <c r="F160" s="176"/>
      <c r="G160" s="176"/>
      <c r="H160" s="188"/>
      <c r="I160" s="188"/>
      <c r="Q160" s="188"/>
      <c r="R160" s="176"/>
      <c r="S160" s="176"/>
      <c r="T160" s="176"/>
      <c r="U160" s="176"/>
      <c r="V160" s="176"/>
      <c r="W160" s="176"/>
      <c r="X160" s="176"/>
      <c r="Y160" s="176"/>
    </row>
    <row r="161" customFormat="false" ht="12.75" hidden="false" customHeight="false" outlineLevel="0" collapsed="false">
      <c r="A161" s="78"/>
      <c r="B161" s="179"/>
      <c r="C161" s="180"/>
      <c r="D161" s="176"/>
      <c r="E161" s="188"/>
      <c r="F161" s="176"/>
      <c r="G161" s="176"/>
      <c r="H161" s="188"/>
      <c r="I161" s="188"/>
      <c r="Q161" s="188"/>
      <c r="R161" s="176"/>
      <c r="S161" s="176"/>
      <c r="T161" s="176"/>
      <c r="U161" s="176"/>
      <c r="V161" s="176"/>
      <c r="W161" s="176"/>
      <c r="X161" s="176"/>
      <c r="Y161" s="176"/>
    </row>
    <row r="162" customFormat="false" ht="12.75" hidden="false" customHeight="false" outlineLevel="0" collapsed="false">
      <c r="A162" s="78"/>
      <c r="B162" s="179"/>
      <c r="C162" s="180"/>
      <c r="D162" s="176"/>
      <c r="E162" s="188"/>
      <c r="F162" s="176"/>
      <c r="G162" s="176"/>
      <c r="H162" s="188"/>
      <c r="I162" s="188"/>
      <c r="Q162" s="188"/>
      <c r="R162" s="176"/>
      <c r="S162" s="176"/>
      <c r="T162" s="176"/>
      <c r="U162" s="176"/>
      <c r="V162" s="176"/>
      <c r="W162" s="176"/>
      <c r="X162" s="176"/>
      <c r="Y162" s="176"/>
    </row>
    <row r="163" customFormat="false" ht="12.75" hidden="false" customHeight="false" outlineLevel="0" collapsed="false">
      <c r="A163" s="78"/>
      <c r="B163" s="179"/>
      <c r="C163" s="180"/>
      <c r="D163" s="176"/>
      <c r="E163" s="188"/>
      <c r="F163" s="176"/>
      <c r="G163" s="176"/>
      <c r="H163" s="188"/>
      <c r="I163" s="188"/>
      <c r="Q163" s="188"/>
      <c r="R163" s="176"/>
      <c r="S163" s="176"/>
      <c r="T163" s="176"/>
      <c r="U163" s="176"/>
      <c r="V163" s="176"/>
      <c r="W163" s="176"/>
      <c r="X163" s="176"/>
      <c r="Y163" s="176"/>
    </row>
    <row r="164" customFormat="false" ht="12.75" hidden="false" customHeight="false" outlineLevel="0" collapsed="false">
      <c r="A164" s="78"/>
      <c r="B164" s="179"/>
      <c r="C164" s="180"/>
      <c r="D164" s="176"/>
      <c r="E164" s="188"/>
      <c r="F164" s="176"/>
      <c r="G164" s="176"/>
      <c r="H164" s="188"/>
      <c r="I164" s="188"/>
      <c r="Q164" s="188"/>
      <c r="R164" s="176"/>
      <c r="S164" s="176"/>
      <c r="T164" s="176"/>
      <c r="U164" s="176"/>
      <c r="V164" s="176"/>
      <c r="W164" s="176"/>
      <c r="X164" s="176"/>
      <c r="Y164" s="176"/>
    </row>
    <row r="165" customFormat="false" ht="12.75" hidden="false" customHeight="false" outlineLevel="0" collapsed="false">
      <c r="A165" s="78"/>
      <c r="B165" s="179"/>
      <c r="C165" s="180"/>
      <c r="D165" s="176"/>
      <c r="E165" s="188"/>
      <c r="F165" s="176"/>
      <c r="G165" s="176"/>
      <c r="H165" s="188"/>
      <c r="I165" s="188"/>
      <c r="Q165" s="188"/>
      <c r="R165" s="176"/>
      <c r="S165" s="176"/>
      <c r="T165" s="176"/>
      <c r="U165" s="176"/>
      <c r="V165" s="176"/>
      <c r="W165" s="176"/>
      <c r="X165" s="176"/>
      <c r="Y165" s="176"/>
    </row>
    <row r="166" customFormat="false" ht="12.75" hidden="false" customHeight="false" outlineLevel="0" collapsed="false">
      <c r="A166" s="78"/>
      <c r="B166" s="179"/>
      <c r="C166" s="180"/>
      <c r="D166" s="176"/>
      <c r="E166" s="188"/>
      <c r="F166" s="176"/>
      <c r="G166" s="176"/>
      <c r="H166" s="188"/>
      <c r="I166" s="188"/>
      <c r="Q166" s="188"/>
      <c r="R166" s="176"/>
      <c r="S166" s="176"/>
      <c r="T166" s="176"/>
      <c r="U166" s="176"/>
      <c r="V166" s="176"/>
      <c r="W166" s="176"/>
      <c r="X166" s="176"/>
      <c r="Y166" s="176"/>
    </row>
    <row r="167" customFormat="false" ht="12.75" hidden="false" customHeight="false" outlineLevel="0" collapsed="false">
      <c r="A167" s="78"/>
      <c r="B167" s="179"/>
      <c r="C167" s="180"/>
      <c r="D167" s="176"/>
      <c r="E167" s="188"/>
      <c r="F167" s="176"/>
      <c r="G167" s="176"/>
      <c r="H167" s="188"/>
      <c r="I167" s="188"/>
      <c r="Q167" s="188"/>
      <c r="R167" s="176"/>
      <c r="S167" s="176"/>
      <c r="T167" s="176"/>
      <c r="U167" s="176"/>
      <c r="V167" s="176"/>
      <c r="W167" s="176"/>
      <c r="X167" s="176"/>
      <c r="Y167" s="176"/>
    </row>
    <row r="168" customFormat="false" ht="12.75" hidden="false" customHeight="false" outlineLevel="0" collapsed="false">
      <c r="A168" s="78"/>
      <c r="B168" s="179"/>
      <c r="C168" s="180"/>
      <c r="D168" s="176"/>
      <c r="E168" s="188"/>
      <c r="F168" s="176"/>
      <c r="G168" s="176"/>
      <c r="H168" s="188"/>
      <c r="I168" s="188"/>
      <c r="Q168" s="188"/>
      <c r="R168" s="176"/>
      <c r="S168" s="176"/>
      <c r="T168" s="176"/>
      <c r="U168" s="176"/>
      <c r="V168" s="176"/>
      <c r="W168" s="176"/>
      <c r="X168" s="176"/>
      <c r="Y168" s="176"/>
    </row>
    <row r="169" customFormat="false" ht="12.75" hidden="false" customHeight="false" outlineLevel="0" collapsed="false">
      <c r="A169" s="78"/>
      <c r="B169" s="179"/>
      <c r="C169" s="180"/>
      <c r="D169" s="176"/>
      <c r="E169" s="188"/>
      <c r="F169" s="176"/>
      <c r="G169" s="176"/>
      <c r="H169" s="188"/>
      <c r="I169" s="188"/>
      <c r="Q169" s="188"/>
      <c r="R169" s="176"/>
      <c r="S169" s="176"/>
      <c r="T169" s="176"/>
      <c r="U169" s="176"/>
      <c r="V169" s="176"/>
      <c r="W169" s="176"/>
      <c r="X169" s="176"/>
      <c r="Y169" s="176"/>
    </row>
    <row r="170" customFormat="false" ht="12.75" hidden="false" customHeight="false" outlineLevel="0" collapsed="false">
      <c r="A170" s="78"/>
      <c r="B170" s="179"/>
      <c r="C170" s="180"/>
      <c r="D170" s="176"/>
      <c r="E170" s="188"/>
      <c r="F170" s="176"/>
      <c r="G170" s="176"/>
      <c r="H170" s="188"/>
      <c r="I170" s="188"/>
      <c r="Q170" s="188"/>
      <c r="R170" s="176"/>
      <c r="S170" s="176"/>
      <c r="T170" s="176"/>
      <c r="U170" s="176"/>
      <c r="V170" s="176"/>
      <c r="W170" s="176"/>
      <c r="X170" s="176"/>
      <c r="Y170" s="176"/>
    </row>
    <row r="171" customFormat="false" ht="12.75" hidden="false" customHeight="false" outlineLevel="0" collapsed="false">
      <c r="A171" s="78"/>
      <c r="B171" s="179"/>
      <c r="C171" s="180"/>
      <c r="D171" s="176"/>
      <c r="E171" s="188"/>
      <c r="F171" s="176"/>
      <c r="G171" s="176"/>
      <c r="H171" s="188"/>
      <c r="I171" s="188"/>
      <c r="Q171" s="188"/>
      <c r="R171" s="176"/>
      <c r="S171" s="176"/>
      <c r="T171" s="176"/>
      <c r="U171" s="176"/>
      <c r="V171" s="176"/>
      <c r="W171" s="176"/>
      <c r="X171" s="176"/>
      <c r="Y171" s="176"/>
    </row>
    <row r="172" customFormat="false" ht="12.75" hidden="false" customHeight="false" outlineLevel="0" collapsed="false">
      <c r="A172" s="78"/>
      <c r="B172" s="179"/>
      <c r="C172" s="180"/>
      <c r="D172" s="176"/>
      <c r="E172" s="188"/>
      <c r="F172" s="176"/>
      <c r="G172" s="176"/>
      <c r="H172" s="188"/>
      <c r="I172" s="188"/>
      <c r="Q172" s="188"/>
      <c r="R172" s="176"/>
      <c r="S172" s="176"/>
      <c r="T172" s="176"/>
      <c r="U172" s="176"/>
      <c r="V172" s="176"/>
      <c r="W172" s="176"/>
      <c r="X172" s="176"/>
      <c r="Y172" s="176"/>
    </row>
    <row r="173" customFormat="false" ht="12.75" hidden="false" customHeight="false" outlineLevel="0" collapsed="false">
      <c r="A173" s="78"/>
      <c r="B173" s="179"/>
      <c r="C173" s="180"/>
      <c r="D173" s="176"/>
      <c r="E173" s="188"/>
      <c r="F173" s="176"/>
      <c r="G173" s="176"/>
      <c r="H173" s="188"/>
      <c r="I173" s="188"/>
      <c r="Q173" s="188"/>
      <c r="R173" s="176"/>
      <c r="S173" s="176"/>
      <c r="T173" s="176"/>
      <c r="U173" s="176"/>
      <c r="V173" s="176"/>
      <c r="W173" s="176"/>
      <c r="X173" s="176"/>
      <c r="Y173" s="176"/>
    </row>
    <row r="174" customFormat="false" ht="12.75" hidden="false" customHeight="false" outlineLevel="0" collapsed="false">
      <c r="A174" s="78"/>
      <c r="B174" s="179"/>
      <c r="C174" s="180"/>
      <c r="D174" s="176"/>
      <c r="E174" s="188"/>
      <c r="F174" s="176"/>
      <c r="G174" s="176"/>
      <c r="H174" s="188"/>
      <c r="I174" s="188"/>
      <c r="Q174" s="188"/>
      <c r="R174" s="176"/>
      <c r="S174" s="176"/>
      <c r="T174" s="176"/>
      <c r="U174" s="176"/>
      <c r="V174" s="176"/>
      <c r="W174" s="176"/>
      <c r="X174" s="176"/>
      <c r="Y174" s="176"/>
    </row>
    <row r="175" customFormat="false" ht="12.75" hidden="false" customHeight="false" outlineLevel="0" collapsed="false">
      <c r="A175" s="78"/>
      <c r="B175" s="179"/>
      <c r="C175" s="180"/>
      <c r="D175" s="176"/>
      <c r="E175" s="188"/>
      <c r="F175" s="176"/>
      <c r="G175" s="176"/>
      <c r="H175" s="188"/>
      <c r="I175" s="188"/>
      <c r="Q175" s="188"/>
      <c r="R175" s="176"/>
      <c r="S175" s="176"/>
      <c r="T175" s="176"/>
      <c r="U175" s="176"/>
      <c r="V175" s="176"/>
      <c r="W175" s="176"/>
      <c r="X175" s="176"/>
      <c r="Y175" s="176"/>
    </row>
    <row r="176" customFormat="false" ht="12.75" hidden="false" customHeight="false" outlineLevel="0" collapsed="false">
      <c r="A176" s="78"/>
      <c r="B176" s="179"/>
      <c r="C176" s="180"/>
      <c r="D176" s="176"/>
      <c r="E176" s="188"/>
      <c r="F176" s="176"/>
      <c r="G176" s="176"/>
      <c r="H176" s="188"/>
      <c r="I176" s="188"/>
      <c r="Q176" s="188"/>
      <c r="R176" s="176"/>
      <c r="S176" s="176"/>
      <c r="T176" s="176"/>
      <c r="U176" s="176"/>
      <c r="V176" s="176"/>
      <c r="W176" s="176"/>
      <c r="X176" s="176"/>
      <c r="Y176" s="176"/>
    </row>
    <row r="177" customFormat="false" ht="12.75" hidden="false" customHeight="false" outlineLevel="0" collapsed="false">
      <c r="A177" s="78"/>
      <c r="B177" s="179"/>
      <c r="C177" s="180"/>
      <c r="D177" s="176"/>
      <c r="E177" s="188"/>
      <c r="F177" s="176"/>
      <c r="G177" s="176"/>
      <c r="H177" s="188"/>
      <c r="I177" s="188"/>
      <c r="Q177" s="188"/>
      <c r="R177" s="176"/>
      <c r="S177" s="176"/>
      <c r="T177" s="176"/>
      <c r="U177" s="176"/>
      <c r="V177" s="176"/>
      <c r="W177" s="176"/>
      <c r="X177" s="176"/>
      <c r="Y177" s="176"/>
    </row>
    <row r="178" customFormat="false" ht="12.75" hidden="false" customHeight="false" outlineLevel="0" collapsed="false">
      <c r="A178" s="78"/>
      <c r="B178" s="179"/>
      <c r="C178" s="180"/>
      <c r="D178" s="176"/>
      <c r="E178" s="188"/>
      <c r="F178" s="176"/>
      <c r="G178" s="176"/>
      <c r="H178" s="188"/>
      <c r="I178" s="188"/>
      <c r="Q178" s="188"/>
      <c r="R178" s="176"/>
      <c r="S178" s="176"/>
      <c r="T178" s="176"/>
      <c r="U178" s="176"/>
      <c r="V178" s="176"/>
      <c r="W178" s="176"/>
      <c r="X178" s="176"/>
      <c r="Y178" s="176"/>
    </row>
    <row r="179" customFormat="false" ht="12.75" hidden="false" customHeight="false" outlineLevel="0" collapsed="false">
      <c r="A179" s="78"/>
      <c r="B179" s="179"/>
      <c r="C179" s="180"/>
      <c r="D179" s="176"/>
      <c r="E179" s="188"/>
      <c r="F179" s="176"/>
      <c r="G179" s="176"/>
      <c r="H179" s="188"/>
      <c r="I179" s="188"/>
      <c r="Q179" s="188"/>
      <c r="R179" s="176"/>
      <c r="S179" s="176"/>
      <c r="T179" s="176"/>
      <c r="U179" s="176"/>
      <c r="V179" s="176"/>
      <c r="W179" s="176"/>
      <c r="X179" s="176"/>
      <c r="Y179" s="176"/>
    </row>
    <row r="180" customFormat="false" ht="12.75" hidden="false" customHeight="false" outlineLevel="0" collapsed="false">
      <c r="A180" s="78"/>
      <c r="B180" s="179"/>
      <c r="C180" s="180"/>
      <c r="D180" s="176"/>
      <c r="E180" s="188"/>
      <c r="F180" s="176"/>
      <c r="G180" s="176"/>
      <c r="H180" s="188"/>
      <c r="I180" s="188"/>
      <c r="Q180" s="188"/>
      <c r="R180" s="176"/>
      <c r="S180" s="176"/>
      <c r="T180" s="176"/>
      <c r="U180" s="176"/>
      <c r="V180" s="176"/>
      <c r="W180" s="176"/>
      <c r="X180" s="176"/>
      <c r="Y180" s="176"/>
    </row>
    <row r="181" customFormat="false" ht="12.75" hidden="false" customHeight="false" outlineLevel="0" collapsed="false">
      <c r="A181" s="78"/>
      <c r="B181" s="179"/>
      <c r="C181" s="180"/>
      <c r="D181" s="176"/>
      <c r="E181" s="188"/>
      <c r="F181" s="176"/>
      <c r="G181" s="176"/>
      <c r="H181" s="188"/>
      <c r="I181" s="188"/>
      <c r="Q181" s="188"/>
      <c r="R181" s="176"/>
      <c r="S181" s="176"/>
      <c r="T181" s="176"/>
      <c r="U181" s="176"/>
      <c r="V181" s="176"/>
      <c r="W181" s="176"/>
      <c r="X181" s="176"/>
      <c r="Y181" s="176"/>
    </row>
    <row r="182" customFormat="false" ht="12.75" hidden="false" customHeight="false" outlineLevel="0" collapsed="false">
      <c r="A182" s="78"/>
      <c r="B182" s="179"/>
      <c r="C182" s="180"/>
      <c r="D182" s="176"/>
      <c r="E182" s="188"/>
      <c r="F182" s="176"/>
      <c r="G182" s="176"/>
      <c r="H182" s="188"/>
      <c r="I182" s="188"/>
      <c r="Q182" s="188"/>
      <c r="R182" s="176"/>
      <c r="S182" s="176"/>
      <c r="T182" s="176"/>
      <c r="U182" s="176"/>
      <c r="V182" s="176"/>
      <c r="W182" s="176"/>
      <c r="X182" s="176"/>
      <c r="Y182" s="176"/>
    </row>
    <row r="183" customFormat="false" ht="12.75" hidden="false" customHeight="false" outlineLevel="0" collapsed="false">
      <c r="A183" s="78"/>
      <c r="B183" s="179"/>
      <c r="C183" s="180"/>
      <c r="D183" s="176"/>
      <c r="E183" s="188"/>
      <c r="F183" s="176"/>
      <c r="G183" s="176"/>
      <c r="H183" s="188"/>
      <c r="I183" s="188"/>
      <c r="Q183" s="188"/>
      <c r="R183" s="176"/>
      <c r="S183" s="176"/>
      <c r="T183" s="176"/>
      <c r="U183" s="176"/>
      <c r="V183" s="176"/>
      <c r="W183" s="176"/>
      <c r="X183" s="176"/>
      <c r="Y183" s="176"/>
    </row>
    <row r="184" customFormat="false" ht="12.75" hidden="false" customHeight="false" outlineLevel="0" collapsed="false">
      <c r="A184" s="78"/>
      <c r="B184" s="179"/>
      <c r="C184" s="180"/>
      <c r="D184" s="176"/>
      <c r="E184" s="188"/>
      <c r="F184" s="176"/>
      <c r="G184" s="176"/>
      <c r="H184" s="188"/>
      <c r="I184" s="188"/>
      <c r="Q184" s="188"/>
      <c r="R184" s="176"/>
      <c r="S184" s="176"/>
      <c r="T184" s="176"/>
      <c r="U184" s="176"/>
      <c r="V184" s="176"/>
      <c r="W184" s="176"/>
      <c r="X184" s="176"/>
      <c r="Y184" s="176"/>
    </row>
    <row r="185" customFormat="false" ht="12.75" hidden="false" customHeight="false" outlineLevel="0" collapsed="false">
      <c r="A185" s="78"/>
      <c r="B185" s="179"/>
      <c r="C185" s="180"/>
      <c r="D185" s="176"/>
      <c r="E185" s="188"/>
      <c r="F185" s="176"/>
      <c r="G185" s="176"/>
      <c r="H185" s="188"/>
      <c r="I185" s="188"/>
      <c r="Q185" s="188"/>
      <c r="R185" s="176"/>
      <c r="S185" s="176"/>
      <c r="T185" s="176"/>
      <c r="U185" s="176"/>
      <c r="V185" s="176"/>
      <c r="W185" s="176"/>
      <c r="X185" s="176"/>
      <c r="Y185" s="176"/>
    </row>
    <row r="186" customFormat="false" ht="12.75" hidden="false" customHeight="false" outlineLevel="0" collapsed="false">
      <c r="A186" s="78"/>
      <c r="B186" s="179"/>
      <c r="C186" s="180"/>
      <c r="D186" s="176"/>
      <c r="E186" s="188"/>
      <c r="F186" s="176"/>
      <c r="G186" s="176"/>
      <c r="H186" s="188"/>
      <c r="I186" s="188"/>
      <c r="Q186" s="188"/>
      <c r="R186" s="176"/>
      <c r="S186" s="176"/>
      <c r="T186" s="176"/>
      <c r="U186" s="176"/>
      <c r="V186" s="176"/>
      <c r="W186" s="176"/>
      <c r="X186" s="176"/>
      <c r="Y186" s="176"/>
    </row>
    <row r="187" customFormat="false" ht="12.75" hidden="false" customHeight="false" outlineLevel="0" collapsed="false">
      <c r="A187" s="78"/>
      <c r="B187" s="179"/>
      <c r="C187" s="180"/>
      <c r="D187" s="176"/>
      <c r="E187" s="188"/>
      <c r="F187" s="176"/>
      <c r="G187" s="176"/>
      <c r="H187" s="188"/>
      <c r="I187" s="188"/>
      <c r="Q187" s="188"/>
      <c r="R187" s="176"/>
      <c r="S187" s="176"/>
      <c r="T187" s="176"/>
      <c r="U187" s="176"/>
      <c r="V187" s="176"/>
      <c r="W187" s="176"/>
      <c r="X187" s="176"/>
      <c r="Y187" s="176"/>
    </row>
    <row r="188" customFormat="false" ht="12.75" hidden="false" customHeight="false" outlineLevel="0" collapsed="false">
      <c r="A188" s="78"/>
      <c r="B188" s="179"/>
      <c r="C188" s="180"/>
      <c r="D188" s="176"/>
      <c r="E188" s="188"/>
      <c r="F188" s="176"/>
      <c r="G188" s="176"/>
      <c r="H188" s="188"/>
      <c r="I188" s="188"/>
      <c r="Q188" s="188"/>
      <c r="R188" s="176"/>
      <c r="S188" s="176"/>
      <c r="T188" s="176"/>
      <c r="U188" s="176"/>
      <c r="V188" s="176"/>
      <c r="W188" s="176"/>
      <c r="X188" s="176"/>
      <c r="Y188" s="176"/>
    </row>
    <row r="189" customFormat="false" ht="12.75" hidden="false" customHeight="false" outlineLevel="0" collapsed="false">
      <c r="A189" s="78"/>
      <c r="B189" s="179"/>
      <c r="C189" s="180"/>
      <c r="D189" s="176"/>
      <c r="E189" s="188"/>
      <c r="F189" s="176"/>
      <c r="G189" s="176"/>
      <c r="H189" s="188"/>
      <c r="I189" s="188"/>
      <c r="Q189" s="188"/>
      <c r="R189" s="176"/>
      <c r="S189" s="176"/>
      <c r="T189" s="176"/>
      <c r="U189" s="176"/>
      <c r="V189" s="176"/>
      <c r="W189" s="176"/>
      <c r="X189" s="176"/>
      <c r="Y189" s="176"/>
    </row>
    <row r="190" customFormat="false" ht="12.75" hidden="false" customHeight="false" outlineLevel="0" collapsed="false">
      <c r="A190" s="78"/>
      <c r="B190" s="179"/>
      <c r="C190" s="180"/>
      <c r="D190" s="176"/>
      <c r="E190" s="188"/>
      <c r="F190" s="176"/>
      <c r="G190" s="176"/>
      <c r="H190" s="188"/>
      <c r="I190" s="188"/>
      <c r="Q190" s="188"/>
      <c r="R190" s="176"/>
      <c r="S190" s="176"/>
      <c r="T190" s="176"/>
      <c r="U190" s="176"/>
      <c r="V190" s="176"/>
      <c r="W190" s="176"/>
      <c r="X190" s="176"/>
      <c r="Y190" s="176"/>
    </row>
    <row r="191" customFormat="false" ht="12.75" hidden="false" customHeight="false" outlineLevel="0" collapsed="false">
      <c r="A191" s="78"/>
      <c r="B191" s="179"/>
      <c r="C191" s="180"/>
      <c r="D191" s="176"/>
      <c r="E191" s="188"/>
      <c r="F191" s="176"/>
      <c r="G191" s="176"/>
      <c r="H191" s="188"/>
      <c r="I191" s="188"/>
      <c r="Q191" s="188"/>
      <c r="R191" s="176"/>
      <c r="S191" s="176"/>
      <c r="T191" s="176"/>
      <c r="U191" s="176"/>
      <c r="V191" s="176"/>
      <c r="W191" s="176"/>
      <c r="X191" s="176"/>
      <c r="Y191" s="176"/>
    </row>
    <row r="192" customFormat="false" ht="12.75" hidden="false" customHeight="false" outlineLevel="0" collapsed="false">
      <c r="A192" s="78"/>
      <c r="B192" s="179"/>
      <c r="C192" s="180"/>
      <c r="D192" s="176"/>
      <c r="E192" s="188"/>
      <c r="F192" s="176"/>
      <c r="G192" s="176"/>
      <c r="H192" s="188"/>
      <c r="I192" s="188"/>
      <c r="Q192" s="188"/>
      <c r="R192" s="176"/>
      <c r="S192" s="176"/>
      <c r="T192" s="176"/>
      <c r="U192" s="176"/>
      <c r="V192" s="176"/>
      <c r="W192" s="176"/>
      <c r="X192" s="176"/>
      <c r="Y192" s="176"/>
    </row>
    <row r="193" customFormat="false" ht="12.75" hidden="false" customHeight="false" outlineLevel="0" collapsed="false">
      <c r="A193" s="78"/>
      <c r="B193" s="179"/>
      <c r="C193" s="180"/>
      <c r="D193" s="176"/>
      <c r="E193" s="188"/>
      <c r="F193" s="176"/>
      <c r="G193" s="176"/>
      <c r="H193" s="188"/>
      <c r="I193" s="188"/>
      <c r="Q193" s="188"/>
      <c r="R193" s="176"/>
      <c r="S193" s="176"/>
      <c r="T193" s="176"/>
      <c r="U193" s="176"/>
      <c r="V193" s="176"/>
      <c r="W193" s="176"/>
      <c r="X193" s="176"/>
      <c r="Y193" s="176"/>
    </row>
    <row r="194" customFormat="false" ht="12.75" hidden="false" customHeight="false" outlineLevel="0" collapsed="false">
      <c r="A194" s="78"/>
      <c r="B194" s="179"/>
      <c r="C194" s="180"/>
      <c r="D194" s="176"/>
      <c r="E194" s="188"/>
      <c r="F194" s="176"/>
      <c r="G194" s="176"/>
      <c r="H194" s="188"/>
      <c r="I194" s="188"/>
      <c r="Q194" s="188"/>
      <c r="R194" s="176"/>
      <c r="S194" s="176"/>
      <c r="T194" s="176"/>
      <c r="U194" s="176"/>
      <c r="V194" s="176"/>
      <c r="W194" s="176"/>
      <c r="X194" s="176"/>
      <c r="Y194" s="176"/>
    </row>
    <row r="195" customFormat="false" ht="12.75" hidden="false" customHeight="false" outlineLevel="0" collapsed="false">
      <c r="A195" s="78"/>
      <c r="B195" s="179"/>
      <c r="C195" s="180"/>
      <c r="D195" s="176"/>
      <c r="E195" s="188"/>
      <c r="F195" s="176"/>
      <c r="G195" s="176"/>
      <c r="H195" s="188"/>
      <c r="I195" s="188"/>
      <c r="Q195" s="188"/>
      <c r="R195" s="176"/>
      <c r="S195" s="176"/>
      <c r="T195" s="176"/>
      <c r="U195" s="176"/>
      <c r="V195" s="176"/>
      <c r="W195" s="176"/>
      <c r="X195" s="176"/>
      <c r="Y195" s="176"/>
    </row>
    <row r="196" customFormat="false" ht="12.75" hidden="false" customHeight="false" outlineLevel="0" collapsed="false">
      <c r="A196" s="22"/>
      <c r="B196" s="179"/>
      <c r="C196" s="180"/>
      <c r="D196" s="176"/>
      <c r="E196" s="188"/>
      <c r="F196" s="176"/>
      <c r="G196" s="176"/>
      <c r="H196" s="188"/>
      <c r="I196" s="188"/>
      <c r="Q196" s="188"/>
      <c r="R196" s="176"/>
      <c r="S196" s="176"/>
      <c r="T196" s="176"/>
      <c r="U196" s="176"/>
      <c r="V196" s="176"/>
      <c r="W196" s="176"/>
      <c r="X196" s="176"/>
      <c r="Y196" s="176"/>
    </row>
    <row r="197" customFormat="false" ht="12.75" hidden="false" customHeight="false" outlineLevel="0" collapsed="false">
      <c r="B197" s="179"/>
      <c r="C197" s="180"/>
      <c r="D197" s="176"/>
      <c r="E197" s="188"/>
      <c r="F197" s="176"/>
      <c r="G197" s="176"/>
      <c r="H197" s="188"/>
      <c r="I197" s="188"/>
      <c r="Q197" s="188"/>
      <c r="R197" s="176"/>
      <c r="S197" s="176"/>
      <c r="T197" s="176"/>
      <c r="U197" s="176"/>
      <c r="V197" s="176"/>
      <c r="W197" s="176"/>
      <c r="X197" s="176"/>
      <c r="Y197" s="176"/>
    </row>
    <row r="198" customFormat="false" ht="12.75" hidden="false" customHeight="false" outlineLevel="0" collapsed="false">
      <c r="A198" s="100"/>
      <c r="B198" s="179"/>
      <c r="C198" s="180"/>
      <c r="D198" s="176"/>
      <c r="E198" s="188"/>
      <c r="F198" s="176"/>
      <c r="G198" s="176"/>
      <c r="H198" s="188"/>
      <c r="I198" s="188"/>
      <c r="Q198" s="188"/>
      <c r="R198" s="176"/>
      <c r="S198" s="176"/>
      <c r="T198" s="176"/>
      <c r="U198" s="176"/>
      <c r="V198" s="176"/>
      <c r="W198" s="176"/>
      <c r="X198" s="176"/>
      <c r="Y198" s="176"/>
    </row>
    <row r="199" customFormat="false" ht="12.75" hidden="false" customHeight="false" outlineLevel="0" collapsed="false">
      <c r="A199" s="100"/>
      <c r="B199" s="179"/>
      <c r="C199" s="180"/>
      <c r="D199" s="176"/>
      <c r="E199" s="188"/>
      <c r="F199" s="176"/>
      <c r="G199" s="176"/>
      <c r="H199" s="188"/>
      <c r="I199" s="188"/>
      <c r="Q199" s="188"/>
      <c r="R199" s="176"/>
      <c r="S199" s="176"/>
      <c r="T199" s="176"/>
      <c r="U199" s="176"/>
      <c r="V199" s="176"/>
      <c r="W199" s="176"/>
      <c r="X199" s="176"/>
      <c r="Y199" s="176"/>
    </row>
    <row r="200" customFormat="false" ht="12.75" hidden="false" customHeight="false" outlineLevel="0" collapsed="false">
      <c r="A200" s="100"/>
      <c r="B200" s="179"/>
      <c r="C200" s="180"/>
      <c r="D200" s="176"/>
      <c r="E200" s="188"/>
      <c r="F200" s="176"/>
      <c r="G200" s="176"/>
      <c r="H200" s="188"/>
      <c r="I200" s="188"/>
      <c r="Q200" s="188"/>
      <c r="R200" s="176"/>
      <c r="S200" s="176"/>
      <c r="T200" s="176"/>
      <c r="U200" s="176"/>
      <c r="V200" s="176"/>
      <c r="W200" s="176"/>
      <c r="X200" s="176"/>
      <c r="Y200" s="176"/>
    </row>
    <row r="201" customFormat="false" ht="12.75" hidden="false" customHeight="false" outlineLevel="0" collapsed="false">
      <c r="A201" s="100"/>
      <c r="B201" s="179"/>
      <c r="C201" s="180"/>
      <c r="D201" s="176"/>
      <c r="E201" s="188"/>
      <c r="F201" s="176"/>
      <c r="G201" s="176"/>
      <c r="H201" s="188"/>
      <c r="I201" s="188"/>
      <c r="Q201" s="188"/>
      <c r="R201" s="176"/>
      <c r="S201" s="176"/>
      <c r="T201" s="176"/>
      <c r="U201" s="176"/>
      <c r="V201" s="176"/>
      <c r="W201" s="176"/>
      <c r="X201" s="176"/>
      <c r="Y201" s="176"/>
    </row>
    <row r="202" customFormat="false" ht="12.75" hidden="false" customHeight="false" outlineLevel="0" collapsed="false">
      <c r="A202" s="22"/>
      <c r="B202" s="179"/>
      <c r="C202" s="180"/>
      <c r="D202" s="176"/>
      <c r="E202" s="188"/>
      <c r="F202" s="176"/>
      <c r="G202" s="176"/>
      <c r="H202" s="188"/>
      <c r="I202" s="188"/>
      <c r="Q202" s="188"/>
      <c r="R202" s="176"/>
      <c r="S202" s="176"/>
      <c r="T202" s="176"/>
      <c r="U202" s="176"/>
      <c r="V202" s="176"/>
      <c r="W202" s="176"/>
      <c r="X202" s="176"/>
      <c r="Y202" s="176"/>
    </row>
    <row r="203" customFormat="false" ht="12.75" hidden="false" customHeight="false" outlineLevel="0" collapsed="false">
      <c r="A203" s="22"/>
      <c r="B203" s="179"/>
      <c r="C203" s="180"/>
      <c r="D203" s="176"/>
      <c r="E203" s="188"/>
      <c r="F203" s="176"/>
      <c r="G203" s="176"/>
      <c r="H203" s="188"/>
      <c r="I203" s="188"/>
      <c r="Q203" s="188"/>
      <c r="R203" s="176"/>
      <c r="S203" s="176"/>
      <c r="T203" s="176"/>
      <c r="U203" s="176"/>
      <c r="V203" s="176"/>
      <c r="W203" s="176"/>
      <c r="X203" s="176"/>
      <c r="Y203" s="176"/>
    </row>
    <row r="204" customFormat="false" ht="12.75" hidden="false" customHeight="false" outlineLevel="0" collapsed="false">
      <c r="A204" s="78"/>
      <c r="B204" s="179"/>
      <c r="C204" s="180"/>
      <c r="D204" s="176"/>
      <c r="E204" s="188"/>
      <c r="F204" s="176"/>
      <c r="G204" s="176"/>
      <c r="H204" s="188"/>
      <c r="I204" s="188"/>
      <c r="Q204" s="188"/>
      <c r="R204" s="176"/>
      <c r="S204" s="176"/>
      <c r="T204" s="176"/>
      <c r="U204" s="176"/>
      <c r="V204" s="176"/>
      <c r="W204" s="176"/>
      <c r="X204" s="176"/>
      <c r="Y204" s="176"/>
    </row>
    <row r="205" customFormat="false" ht="12.75" hidden="false" customHeight="false" outlineLevel="0" collapsed="false">
      <c r="A205" s="78"/>
      <c r="B205" s="179"/>
      <c r="C205" s="180"/>
      <c r="D205" s="176"/>
      <c r="E205" s="188"/>
      <c r="F205" s="176"/>
      <c r="G205" s="176"/>
      <c r="H205" s="188"/>
      <c r="I205" s="188"/>
      <c r="Q205" s="188"/>
      <c r="R205" s="176"/>
      <c r="S205" s="176"/>
      <c r="T205" s="176"/>
      <c r="U205" s="176"/>
      <c r="V205" s="176"/>
      <c r="W205" s="176"/>
      <c r="X205" s="176"/>
      <c r="Y205" s="176"/>
    </row>
    <row r="206" customFormat="false" ht="12.75" hidden="false" customHeight="false" outlineLevel="0" collapsed="false">
      <c r="A206" s="78"/>
      <c r="B206" s="179"/>
      <c r="C206" s="180"/>
      <c r="D206" s="176"/>
      <c r="E206" s="188"/>
      <c r="F206" s="176"/>
      <c r="G206" s="176"/>
      <c r="H206" s="188"/>
      <c r="I206" s="188"/>
      <c r="Q206" s="188"/>
      <c r="R206" s="176"/>
      <c r="S206" s="176"/>
      <c r="T206" s="176"/>
      <c r="U206" s="176"/>
      <c r="V206" s="176"/>
      <c r="W206" s="176"/>
      <c r="X206" s="176"/>
      <c r="Y206" s="176"/>
    </row>
    <row r="207" customFormat="false" ht="12.75" hidden="false" customHeight="false" outlineLevel="0" collapsed="false">
      <c r="A207" s="78"/>
      <c r="B207" s="179"/>
      <c r="C207" s="180"/>
      <c r="D207" s="176"/>
      <c r="E207" s="188"/>
      <c r="F207" s="176"/>
      <c r="G207" s="176"/>
      <c r="H207" s="188"/>
      <c r="I207" s="188"/>
      <c r="Q207" s="188"/>
      <c r="R207" s="176"/>
      <c r="S207" s="176"/>
      <c r="T207" s="176"/>
      <c r="U207" s="176"/>
      <c r="V207" s="176"/>
      <c r="W207" s="176"/>
      <c r="X207" s="176"/>
      <c r="Y207" s="176"/>
    </row>
    <row r="208" customFormat="false" ht="12.75" hidden="false" customHeight="false" outlineLevel="0" collapsed="false">
      <c r="A208" s="78"/>
      <c r="B208" s="179"/>
      <c r="C208" s="180"/>
      <c r="D208" s="176"/>
      <c r="E208" s="188"/>
      <c r="F208" s="176"/>
      <c r="G208" s="176"/>
      <c r="H208" s="188"/>
      <c r="I208" s="188"/>
      <c r="Q208" s="188"/>
      <c r="R208" s="176"/>
      <c r="S208" s="176"/>
      <c r="T208" s="176"/>
      <c r="U208" s="176"/>
      <c r="V208" s="176"/>
      <c r="W208" s="176"/>
      <c r="X208" s="176"/>
      <c r="Y208" s="176"/>
    </row>
    <row r="209" customFormat="false" ht="12.75" hidden="false" customHeight="false" outlineLevel="0" collapsed="false">
      <c r="A209" s="78"/>
      <c r="B209" s="179"/>
      <c r="C209" s="180"/>
      <c r="D209" s="176"/>
      <c r="E209" s="188"/>
      <c r="F209" s="176"/>
      <c r="G209" s="176"/>
      <c r="H209" s="188"/>
      <c r="I209" s="188"/>
      <c r="Q209" s="188"/>
      <c r="R209" s="176"/>
      <c r="S209" s="176"/>
      <c r="T209" s="176"/>
      <c r="U209" s="176"/>
      <c r="V209" s="176"/>
      <c r="W209" s="176"/>
      <c r="X209" s="176"/>
      <c r="Y209" s="176"/>
    </row>
    <row r="210" customFormat="false" ht="12.75" hidden="false" customHeight="false" outlineLevel="0" collapsed="false">
      <c r="A210" s="78"/>
      <c r="B210" s="179"/>
      <c r="C210" s="180"/>
      <c r="D210" s="176"/>
      <c r="E210" s="188"/>
      <c r="F210" s="176"/>
      <c r="G210" s="176"/>
      <c r="H210" s="188"/>
      <c r="I210" s="188"/>
      <c r="Q210" s="188"/>
      <c r="R210" s="176"/>
      <c r="S210" s="176"/>
      <c r="T210" s="176"/>
      <c r="U210" s="176"/>
      <c r="V210" s="176"/>
      <c r="W210" s="176"/>
      <c r="X210" s="176"/>
      <c r="Y210" s="176"/>
    </row>
    <row r="211" customFormat="false" ht="12.75" hidden="false" customHeight="false" outlineLevel="0" collapsed="false">
      <c r="A211" s="78"/>
      <c r="B211" s="179"/>
      <c r="C211" s="180"/>
      <c r="D211" s="176"/>
      <c r="E211" s="188"/>
      <c r="F211" s="176"/>
      <c r="G211" s="176"/>
      <c r="H211" s="188"/>
      <c r="I211" s="188"/>
      <c r="Q211" s="188"/>
      <c r="R211" s="176"/>
      <c r="S211" s="176"/>
      <c r="T211" s="176"/>
      <c r="U211" s="176"/>
      <c r="V211" s="176"/>
      <c r="W211" s="176"/>
      <c r="X211" s="176"/>
      <c r="Y211" s="176"/>
    </row>
    <row r="212" customFormat="false" ht="12.75" hidden="false" customHeight="false" outlineLevel="0" collapsed="false">
      <c r="A212" s="78"/>
      <c r="B212" s="179"/>
      <c r="C212" s="180"/>
      <c r="D212" s="176"/>
      <c r="E212" s="188"/>
      <c r="F212" s="176"/>
      <c r="G212" s="176"/>
      <c r="H212" s="188"/>
      <c r="I212" s="188"/>
      <c r="Q212" s="188"/>
      <c r="R212" s="176"/>
      <c r="S212" s="176"/>
      <c r="T212" s="176"/>
      <c r="U212" s="176"/>
      <c r="V212" s="176"/>
      <c r="W212" s="176"/>
      <c r="X212" s="176"/>
      <c r="Y212" s="176"/>
    </row>
    <row r="213" customFormat="false" ht="12.75" hidden="false" customHeight="false" outlineLevel="0" collapsed="false">
      <c r="A213" s="78"/>
      <c r="B213" s="179"/>
      <c r="C213" s="180"/>
      <c r="D213" s="176"/>
      <c r="E213" s="188"/>
      <c r="F213" s="176"/>
      <c r="G213" s="176"/>
      <c r="H213" s="188"/>
      <c r="I213" s="188"/>
      <c r="Q213" s="188"/>
      <c r="R213" s="176"/>
      <c r="S213" s="176"/>
      <c r="T213" s="176"/>
      <c r="U213" s="176"/>
      <c r="V213" s="176"/>
      <c r="W213" s="176"/>
      <c r="X213" s="176"/>
      <c r="Y213" s="176"/>
    </row>
    <row r="214" customFormat="false" ht="12.75" hidden="false" customHeight="false" outlineLevel="0" collapsed="false">
      <c r="A214" s="78"/>
      <c r="B214" s="179"/>
      <c r="C214" s="180"/>
      <c r="D214" s="176"/>
      <c r="E214" s="188"/>
      <c r="F214" s="176"/>
      <c r="G214" s="176"/>
      <c r="H214" s="188"/>
      <c r="I214" s="188"/>
      <c r="Q214" s="188"/>
      <c r="R214" s="176"/>
      <c r="S214" s="176"/>
      <c r="T214" s="176"/>
      <c r="U214" s="176"/>
      <c r="V214" s="176"/>
      <c r="W214" s="176"/>
      <c r="X214" s="176"/>
      <c r="Y214" s="176"/>
    </row>
    <row r="215" customFormat="false" ht="12.75" hidden="false" customHeight="false" outlineLevel="0" collapsed="false">
      <c r="A215" s="78"/>
      <c r="B215" s="179"/>
      <c r="C215" s="180"/>
      <c r="D215" s="176"/>
      <c r="E215" s="188"/>
      <c r="F215" s="176"/>
      <c r="G215" s="176"/>
      <c r="H215" s="188"/>
      <c r="I215" s="188"/>
      <c r="Q215" s="188"/>
      <c r="R215" s="176"/>
      <c r="S215" s="176"/>
      <c r="T215" s="176"/>
      <c r="U215" s="176"/>
      <c r="V215" s="176"/>
      <c r="W215" s="176"/>
      <c r="X215" s="176"/>
      <c r="Y215" s="176"/>
    </row>
    <row r="216" customFormat="false" ht="12.75" hidden="false" customHeight="false" outlineLevel="0" collapsed="false">
      <c r="A216" s="78"/>
      <c r="B216" s="179"/>
      <c r="C216" s="180"/>
      <c r="D216" s="176"/>
      <c r="E216" s="188"/>
      <c r="F216" s="176"/>
      <c r="G216" s="176"/>
      <c r="H216" s="188"/>
      <c r="I216" s="188"/>
      <c r="Q216" s="188"/>
      <c r="R216" s="176"/>
      <c r="S216" s="176"/>
      <c r="T216" s="176"/>
      <c r="U216" s="176"/>
      <c r="V216" s="176"/>
      <c r="W216" s="176"/>
      <c r="X216" s="176"/>
      <c r="Y216" s="176"/>
    </row>
    <row r="217" customFormat="false" ht="12.75" hidden="false" customHeight="false" outlineLevel="0" collapsed="false">
      <c r="A217" s="78"/>
      <c r="B217" s="179"/>
      <c r="C217" s="180"/>
      <c r="D217" s="176"/>
      <c r="E217" s="188"/>
      <c r="F217" s="176"/>
      <c r="G217" s="176"/>
      <c r="H217" s="188"/>
      <c r="I217" s="188"/>
      <c r="Q217" s="188"/>
      <c r="R217" s="176"/>
      <c r="S217" s="176"/>
      <c r="T217" s="176"/>
      <c r="U217" s="176"/>
      <c r="V217" s="176"/>
      <c r="W217" s="176"/>
      <c r="X217" s="176"/>
      <c r="Y217" s="176"/>
    </row>
    <row r="218" customFormat="false" ht="12.75" hidden="false" customHeight="false" outlineLevel="0" collapsed="false">
      <c r="A218" s="78"/>
      <c r="B218" s="179"/>
      <c r="C218" s="180"/>
      <c r="D218" s="176"/>
      <c r="E218" s="188"/>
      <c r="F218" s="176"/>
      <c r="G218" s="176"/>
      <c r="H218" s="188"/>
      <c r="I218" s="188"/>
      <c r="Q218" s="188"/>
      <c r="R218" s="176"/>
      <c r="S218" s="176"/>
      <c r="T218" s="176"/>
      <c r="U218" s="176"/>
      <c r="V218" s="176"/>
      <c r="W218" s="176"/>
      <c r="X218" s="176"/>
      <c r="Y218" s="176"/>
    </row>
    <row r="219" customFormat="false" ht="12.75" hidden="false" customHeight="false" outlineLevel="0" collapsed="false">
      <c r="A219" s="78"/>
      <c r="B219" s="179"/>
      <c r="C219" s="180"/>
      <c r="D219" s="176"/>
      <c r="E219" s="188"/>
      <c r="F219" s="176"/>
      <c r="G219" s="176"/>
      <c r="H219" s="188"/>
      <c r="I219" s="188"/>
      <c r="Q219" s="188"/>
      <c r="R219" s="176"/>
      <c r="S219" s="176"/>
      <c r="T219" s="176"/>
      <c r="U219" s="176"/>
      <c r="V219" s="176"/>
      <c r="W219" s="176"/>
      <c r="X219" s="176"/>
      <c r="Y219" s="176"/>
    </row>
    <row r="220" customFormat="false" ht="12.75" hidden="false" customHeight="false" outlineLevel="0" collapsed="false">
      <c r="A220" s="78"/>
      <c r="B220" s="179"/>
      <c r="C220" s="180"/>
      <c r="D220" s="176"/>
      <c r="E220" s="188"/>
      <c r="F220" s="176"/>
      <c r="G220" s="176"/>
      <c r="H220" s="188"/>
      <c r="I220" s="188"/>
      <c r="Q220" s="188"/>
      <c r="R220" s="176"/>
      <c r="S220" s="176"/>
      <c r="T220" s="176"/>
      <c r="U220" s="176"/>
      <c r="V220" s="176"/>
      <c r="W220" s="176"/>
      <c r="X220" s="176"/>
      <c r="Y220" s="176"/>
    </row>
    <row r="221" customFormat="false" ht="12.75" hidden="false" customHeight="false" outlineLevel="0" collapsed="false">
      <c r="A221" s="78"/>
      <c r="B221" s="179"/>
      <c r="C221" s="180"/>
      <c r="D221" s="176"/>
      <c r="E221" s="188"/>
      <c r="F221" s="176"/>
      <c r="G221" s="176"/>
      <c r="H221" s="188"/>
      <c r="I221" s="188"/>
      <c r="Q221" s="188"/>
      <c r="R221" s="176"/>
      <c r="S221" s="176"/>
      <c r="T221" s="176"/>
      <c r="U221" s="176"/>
      <c r="V221" s="176"/>
      <c r="W221" s="176"/>
      <c r="X221" s="176"/>
      <c r="Y221" s="176"/>
    </row>
    <row r="222" customFormat="false" ht="12.75" hidden="false" customHeight="false" outlineLevel="0" collapsed="false">
      <c r="A222" s="78"/>
      <c r="B222" s="179"/>
      <c r="C222" s="180"/>
      <c r="D222" s="176"/>
      <c r="E222" s="188"/>
      <c r="F222" s="176"/>
      <c r="G222" s="176"/>
      <c r="H222" s="188"/>
      <c r="I222" s="188"/>
      <c r="Q222" s="188"/>
      <c r="R222" s="176"/>
      <c r="S222" s="176"/>
      <c r="T222" s="176"/>
      <c r="U222" s="176"/>
      <c r="V222" s="176"/>
      <c r="W222" s="176"/>
      <c r="X222" s="176"/>
      <c r="Y222" s="176"/>
    </row>
    <row r="223" customFormat="false" ht="12.75" hidden="false" customHeight="false" outlineLevel="0" collapsed="false">
      <c r="A223" s="78"/>
      <c r="B223" s="179"/>
      <c r="C223" s="180"/>
      <c r="D223" s="176"/>
      <c r="E223" s="188"/>
      <c r="F223" s="176"/>
      <c r="G223" s="176"/>
      <c r="H223" s="188"/>
      <c r="I223" s="188"/>
      <c r="Q223" s="188"/>
      <c r="R223" s="176"/>
      <c r="S223" s="176"/>
      <c r="T223" s="176"/>
      <c r="U223" s="176"/>
      <c r="V223" s="176"/>
      <c r="W223" s="176"/>
      <c r="X223" s="176"/>
      <c r="Y223" s="176"/>
    </row>
    <row r="224" customFormat="false" ht="12.75" hidden="false" customHeight="false" outlineLevel="0" collapsed="false">
      <c r="A224" s="78"/>
      <c r="B224" s="179"/>
      <c r="C224" s="180"/>
      <c r="D224" s="176"/>
      <c r="E224" s="188"/>
      <c r="F224" s="176"/>
      <c r="G224" s="176"/>
      <c r="H224" s="188"/>
      <c r="I224" s="188"/>
      <c r="Q224" s="188"/>
      <c r="R224" s="176"/>
      <c r="S224" s="176"/>
      <c r="T224" s="176"/>
      <c r="U224" s="176"/>
      <c r="V224" s="176"/>
      <c r="W224" s="176"/>
      <c r="X224" s="176"/>
      <c r="Y224" s="176"/>
    </row>
    <row r="225" customFormat="false" ht="12.75" hidden="false" customHeight="false" outlineLevel="0" collapsed="false">
      <c r="A225" s="78"/>
      <c r="B225" s="179"/>
      <c r="C225" s="180"/>
      <c r="D225" s="176"/>
      <c r="E225" s="188"/>
      <c r="F225" s="176"/>
      <c r="G225" s="176"/>
      <c r="H225" s="188"/>
      <c r="I225" s="188"/>
      <c r="Q225" s="188"/>
      <c r="R225" s="176"/>
      <c r="S225" s="176"/>
      <c r="T225" s="176"/>
      <c r="U225" s="176"/>
      <c r="V225" s="176"/>
      <c r="W225" s="176"/>
      <c r="X225" s="176"/>
      <c r="Y225" s="176"/>
    </row>
    <row r="226" customFormat="false" ht="12.75" hidden="false" customHeight="false" outlineLevel="0" collapsed="false">
      <c r="A226" s="78"/>
      <c r="B226" s="179"/>
      <c r="C226" s="180"/>
      <c r="D226" s="176"/>
      <c r="E226" s="188"/>
      <c r="F226" s="176"/>
      <c r="G226" s="176"/>
      <c r="H226" s="188"/>
      <c r="I226" s="188"/>
      <c r="Q226" s="188"/>
      <c r="R226" s="176"/>
      <c r="S226" s="176"/>
      <c r="T226" s="176"/>
      <c r="U226" s="176"/>
      <c r="V226" s="176"/>
      <c r="W226" s="176"/>
      <c r="X226" s="176"/>
      <c r="Y226" s="176"/>
    </row>
    <row r="227" customFormat="false" ht="12.75" hidden="false" customHeight="false" outlineLevel="0" collapsed="false">
      <c r="A227" s="78"/>
      <c r="B227" s="179"/>
      <c r="C227" s="180"/>
      <c r="D227" s="176"/>
      <c r="E227" s="188"/>
      <c r="F227" s="176"/>
      <c r="G227" s="176"/>
      <c r="H227" s="188"/>
      <c r="I227" s="188"/>
      <c r="Q227" s="188"/>
      <c r="R227" s="176"/>
      <c r="S227" s="176"/>
      <c r="T227" s="176"/>
      <c r="U227" s="176"/>
      <c r="V227" s="176"/>
      <c r="W227" s="176"/>
      <c r="X227" s="176"/>
      <c r="Y227" s="176"/>
    </row>
    <row r="228" customFormat="false" ht="12.75" hidden="false" customHeight="false" outlineLevel="0" collapsed="false">
      <c r="A228" s="78"/>
      <c r="B228" s="179"/>
      <c r="C228" s="180"/>
      <c r="D228" s="176"/>
      <c r="E228" s="188"/>
      <c r="F228" s="176"/>
      <c r="G228" s="176"/>
      <c r="H228" s="188"/>
      <c r="I228" s="188"/>
      <c r="Q228" s="188"/>
      <c r="R228" s="176"/>
      <c r="S228" s="176"/>
      <c r="T228" s="176"/>
      <c r="U228" s="176"/>
      <c r="V228" s="176"/>
      <c r="W228" s="176"/>
      <c r="X228" s="176"/>
      <c r="Y228" s="176"/>
    </row>
    <row r="229" customFormat="false" ht="12.75" hidden="false" customHeight="false" outlineLevel="0" collapsed="false">
      <c r="A229" s="78"/>
      <c r="B229" s="179"/>
      <c r="C229" s="180"/>
      <c r="D229" s="176"/>
      <c r="E229" s="188"/>
      <c r="F229" s="176"/>
      <c r="G229" s="176"/>
      <c r="H229" s="188"/>
      <c r="I229" s="188"/>
      <c r="Q229" s="188"/>
      <c r="R229" s="176"/>
      <c r="S229" s="176"/>
      <c r="T229" s="176"/>
      <c r="U229" s="176"/>
      <c r="V229" s="176"/>
      <c r="W229" s="176"/>
      <c r="X229" s="176"/>
      <c r="Y229" s="176"/>
    </row>
    <row r="230" customFormat="false" ht="12.75" hidden="false" customHeight="false" outlineLevel="0" collapsed="false">
      <c r="A230" s="78"/>
      <c r="B230" s="179"/>
      <c r="C230" s="180"/>
      <c r="D230" s="176"/>
      <c r="E230" s="188"/>
      <c r="F230" s="176"/>
      <c r="G230" s="176"/>
      <c r="H230" s="188"/>
      <c r="I230" s="188"/>
      <c r="Q230" s="188"/>
      <c r="R230" s="176"/>
      <c r="S230" s="176"/>
      <c r="T230" s="176"/>
      <c r="U230" s="176"/>
      <c r="V230" s="176"/>
      <c r="W230" s="176"/>
      <c r="X230" s="176"/>
      <c r="Y230" s="176"/>
    </row>
    <row r="231" customFormat="false" ht="12.75" hidden="false" customHeight="false" outlineLevel="0" collapsed="false">
      <c r="A231" s="78"/>
      <c r="B231" s="179"/>
      <c r="C231" s="180"/>
      <c r="D231" s="176"/>
      <c r="E231" s="188"/>
      <c r="F231" s="176"/>
      <c r="G231" s="176"/>
      <c r="H231" s="188"/>
      <c r="I231" s="188"/>
      <c r="Q231" s="188"/>
      <c r="R231" s="176"/>
      <c r="S231" s="176"/>
      <c r="T231" s="176"/>
      <c r="U231" s="176"/>
      <c r="V231" s="176"/>
      <c r="W231" s="176"/>
      <c r="X231" s="176"/>
      <c r="Y231" s="176"/>
    </row>
    <row r="232" customFormat="false" ht="12.75" hidden="false" customHeight="false" outlineLevel="0" collapsed="false">
      <c r="A232" s="78"/>
      <c r="B232" s="179"/>
      <c r="C232" s="180"/>
      <c r="D232" s="176"/>
      <c r="E232" s="188"/>
      <c r="F232" s="176"/>
      <c r="G232" s="176"/>
      <c r="H232" s="188"/>
      <c r="I232" s="188"/>
      <c r="Q232" s="188"/>
      <c r="R232" s="176"/>
      <c r="S232" s="176"/>
      <c r="T232" s="176"/>
      <c r="U232" s="176"/>
      <c r="V232" s="176"/>
      <c r="W232" s="176"/>
      <c r="X232" s="176"/>
      <c r="Y232" s="176"/>
    </row>
    <row r="233" customFormat="false" ht="12.75" hidden="false" customHeight="false" outlineLevel="0" collapsed="false">
      <c r="A233" s="78"/>
      <c r="B233" s="179"/>
      <c r="C233" s="180"/>
      <c r="D233" s="176"/>
      <c r="E233" s="188"/>
      <c r="F233" s="176"/>
      <c r="G233" s="176"/>
      <c r="H233" s="188"/>
      <c r="I233" s="188"/>
      <c r="Q233" s="188"/>
      <c r="R233" s="176"/>
      <c r="S233" s="176"/>
      <c r="T233" s="176"/>
      <c r="U233" s="176"/>
      <c r="V233" s="176"/>
      <c r="W233" s="176"/>
      <c r="X233" s="176"/>
      <c r="Y233" s="176"/>
    </row>
    <row r="234" customFormat="false" ht="12.75" hidden="false" customHeight="false" outlineLevel="0" collapsed="false">
      <c r="A234" s="78"/>
      <c r="B234" s="179"/>
      <c r="C234" s="180"/>
      <c r="D234" s="176"/>
      <c r="E234" s="188"/>
      <c r="F234" s="176"/>
      <c r="G234" s="176"/>
      <c r="H234" s="188"/>
      <c r="I234" s="188"/>
      <c r="Q234" s="188"/>
      <c r="R234" s="176"/>
      <c r="S234" s="176"/>
      <c r="T234" s="176"/>
      <c r="U234" s="176"/>
      <c r="V234" s="176"/>
      <c r="W234" s="176"/>
      <c r="X234" s="176"/>
      <c r="Y234" s="176"/>
    </row>
    <row r="235" customFormat="false" ht="12.75" hidden="false" customHeight="false" outlineLevel="0" collapsed="false">
      <c r="A235" s="78"/>
      <c r="B235" s="179"/>
      <c r="C235" s="180"/>
      <c r="D235" s="176"/>
      <c r="E235" s="188"/>
      <c r="F235" s="176"/>
      <c r="G235" s="176"/>
      <c r="H235" s="188"/>
      <c r="I235" s="188"/>
      <c r="Q235" s="188"/>
      <c r="R235" s="176"/>
      <c r="S235" s="176"/>
      <c r="T235" s="176"/>
      <c r="U235" s="176"/>
      <c r="V235" s="176"/>
      <c r="W235" s="176"/>
      <c r="X235" s="176"/>
      <c r="Y235" s="176"/>
    </row>
    <row r="236" customFormat="false" ht="12.75" hidden="false" customHeight="false" outlineLevel="0" collapsed="false">
      <c r="A236" s="78"/>
      <c r="B236" s="179"/>
      <c r="C236" s="180"/>
      <c r="D236" s="176"/>
      <c r="E236" s="188"/>
      <c r="F236" s="176"/>
      <c r="G236" s="176"/>
      <c r="H236" s="188"/>
      <c r="I236" s="188"/>
      <c r="Q236" s="188"/>
      <c r="R236" s="176"/>
      <c r="S236" s="176"/>
      <c r="T236" s="176"/>
      <c r="U236" s="176"/>
      <c r="V236" s="176"/>
      <c r="W236" s="176"/>
      <c r="X236" s="176"/>
      <c r="Y236" s="176"/>
    </row>
    <row r="237" customFormat="false" ht="12.75" hidden="false" customHeight="false" outlineLevel="0" collapsed="false">
      <c r="A237" s="78"/>
      <c r="B237" s="179"/>
      <c r="C237" s="180"/>
      <c r="D237" s="176"/>
      <c r="E237" s="188"/>
      <c r="F237" s="176"/>
      <c r="G237" s="176"/>
      <c r="H237" s="188"/>
      <c r="I237" s="188"/>
      <c r="Q237" s="188"/>
      <c r="R237" s="176"/>
      <c r="S237" s="176"/>
      <c r="T237" s="176"/>
      <c r="U237" s="176"/>
      <c r="V237" s="176"/>
      <c r="W237" s="176"/>
      <c r="X237" s="176"/>
      <c r="Y237" s="176"/>
    </row>
    <row r="238" customFormat="false" ht="12.75" hidden="false" customHeight="false" outlineLevel="0" collapsed="false">
      <c r="A238" s="78"/>
      <c r="B238" s="179"/>
      <c r="C238" s="180"/>
      <c r="D238" s="176"/>
      <c r="E238" s="188"/>
      <c r="F238" s="176"/>
      <c r="G238" s="176"/>
      <c r="H238" s="188"/>
      <c r="I238" s="188"/>
      <c r="Q238" s="188"/>
      <c r="R238" s="176"/>
      <c r="S238" s="176"/>
      <c r="T238" s="176"/>
      <c r="U238" s="176"/>
      <c r="V238" s="176"/>
      <c r="W238" s="176"/>
      <c r="X238" s="176"/>
      <c r="Y238" s="176"/>
    </row>
    <row r="239" customFormat="false" ht="12.75" hidden="false" customHeight="false" outlineLevel="0" collapsed="false">
      <c r="A239" s="78"/>
      <c r="B239" s="179"/>
      <c r="C239" s="180"/>
      <c r="D239" s="176"/>
      <c r="E239" s="188"/>
      <c r="F239" s="176"/>
      <c r="G239" s="176"/>
      <c r="H239" s="188"/>
      <c r="I239" s="188"/>
      <c r="Q239" s="188"/>
      <c r="R239" s="176"/>
      <c r="S239" s="176"/>
      <c r="T239" s="176"/>
      <c r="U239" s="176"/>
      <c r="V239" s="176"/>
      <c r="W239" s="176"/>
      <c r="X239" s="176"/>
      <c r="Y239" s="176"/>
    </row>
    <row r="240" customFormat="false" ht="12.75" hidden="false" customHeight="false" outlineLevel="0" collapsed="false">
      <c r="A240" s="78"/>
      <c r="B240" s="179"/>
      <c r="C240" s="180"/>
      <c r="D240" s="176"/>
      <c r="E240" s="188"/>
      <c r="F240" s="176"/>
      <c r="G240" s="176"/>
      <c r="H240" s="188"/>
      <c r="I240" s="188"/>
      <c r="Q240" s="188"/>
      <c r="R240" s="176"/>
      <c r="S240" s="176"/>
      <c r="T240" s="176"/>
      <c r="U240" s="176"/>
      <c r="V240" s="176"/>
      <c r="W240" s="176"/>
      <c r="X240" s="176"/>
      <c r="Y240" s="176"/>
    </row>
    <row r="241" customFormat="false" ht="12.75" hidden="false" customHeight="false" outlineLevel="0" collapsed="false">
      <c r="A241" s="22"/>
      <c r="B241" s="179"/>
      <c r="C241" s="180"/>
      <c r="D241" s="176"/>
      <c r="E241" s="188"/>
      <c r="F241" s="176"/>
      <c r="G241" s="176"/>
      <c r="H241" s="188"/>
      <c r="I241" s="188"/>
      <c r="Q241" s="188"/>
      <c r="R241" s="176"/>
      <c r="S241" s="176"/>
      <c r="T241" s="176"/>
      <c r="U241" s="176"/>
      <c r="V241" s="176"/>
      <c r="W241" s="176"/>
      <c r="X241" s="176"/>
      <c r="Y241" s="176"/>
    </row>
    <row r="242" customFormat="false" ht="12.75" hidden="false" customHeight="false" outlineLevel="0" collapsed="false">
      <c r="B242" s="179"/>
      <c r="C242" s="180"/>
      <c r="D242" s="176"/>
      <c r="E242" s="188"/>
      <c r="F242" s="176"/>
      <c r="G242" s="176"/>
      <c r="H242" s="188"/>
      <c r="I242" s="188"/>
      <c r="Q242" s="188"/>
      <c r="R242" s="176"/>
      <c r="S242" s="176"/>
      <c r="T242" s="176"/>
      <c r="U242" s="176"/>
      <c r="V242" s="176"/>
      <c r="W242" s="176"/>
      <c r="X242" s="176"/>
      <c r="Y242" s="176"/>
    </row>
    <row r="243" customFormat="false" ht="12.75" hidden="false" customHeight="false" outlineLevel="0" collapsed="false">
      <c r="A243" s="100"/>
      <c r="B243" s="179"/>
      <c r="C243" s="180"/>
      <c r="D243" s="176"/>
      <c r="E243" s="188"/>
      <c r="F243" s="176"/>
      <c r="G243" s="176"/>
      <c r="H243" s="188"/>
      <c r="I243" s="188"/>
      <c r="Q243" s="188"/>
      <c r="R243" s="176"/>
      <c r="S243" s="176"/>
      <c r="T243" s="176"/>
      <c r="U243" s="176"/>
      <c r="V243" s="176"/>
      <c r="W243" s="176"/>
      <c r="X243" s="176"/>
      <c r="Y243" s="176"/>
    </row>
    <row r="244" customFormat="false" ht="12.75" hidden="false" customHeight="false" outlineLevel="0" collapsed="false">
      <c r="A244" s="100"/>
      <c r="B244" s="179"/>
      <c r="C244" s="180"/>
      <c r="D244" s="176"/>
      <c r="E244" s="188"/>
      <c r="F244" s="176"/>
      <c r="G244" s="176"/>
      <c r="H244" s="188"/>
      <c r="I244" s="188"/>
      <c r="Q244" s="188"/>
      <c r="R244" s="176"/>
      <c r="S244" s="176"/>
      <c r="T244" s="176"/>
      <c r="U244" s="176"/>
      <c r="V244" s="176"/>
      <c r="W244" s="176"/>
      <c r="X244" s="176"/>
      <c r="Y244" s="176"/>
    </row>
    <row r="245" customFormat="false" ht="12.75" hidden="false" customHeight="false" outlineLevel="0" collapsed="false">
      <c r="A245" s="100"/>
      <c r="B245" s="179"/>
      <c r="C245" s="180"/>
      <c r="D245" s="176"/>
      <c r="E245" s="188"/>
      <c r="F245" s="176"/>
      <c r="G245" s="176"/>
      <c r="H245" s="188"/>
      <c r="I245" s="188"/>
      <c r="Q245" s="188"/>
      <c r="R245" s="176"/>
      <c r="S245" s="176"/>
      <c r="T245" s="176"/>
      <c r="U245" s="176"/>
      <c r="V245" s="176"/>
      <c r="W245" s="176"/>
      <c r="X245" s="176"/>
      <c r="Y245" s="176"/>
    </row>
    <row r="246" customFormat="false" ht="12.75" hidden="false" customHeight="false" outlineLevel="0" collapsed="false">
      <c r="A246" s="100"/>
      <c r="B246" s="179"/>
      <c r="C246" s="180"/>
      <c r="D246" s="176"/>
      <c r="E246" s="188"/>
      <c r="F246" s="176"/>
      <c r="G246" s="176"/>
      <c r="H246" s="188"/>
      <c r="I246" s="188"/>
      <c r="Q246" s="188"/>
      <c r="R246" s="176"/>
      <c r="S246" s="176"/>
      <c r="T246" s="176"/>
      <c r="U246" s="176"/>
      <c r="V246" s="176"/>
      <c r="W246" s="176"/>
      <c r="X246" s="176"/>
      <c r="Y246" s="176"/>
    </row>
    <row r="247" customFormat="false" ht="12.75" hidden="false" customHeight="false" outlineLevel="0" collapsed="false">
      <c r="A247" s="100"/>
      <c r="B247" s="179"/>
      <c r="C247" s="180"/>
      <c r="D247" s="176"/>
      <c r="E247" s="188"/>
      <c r="F247" s="176"/>
      <c r="G247" s="176"/>
      <c r="H247" s="188"/>
      <c r="I247" s="188"/>
      <c r="Q247" s="188"/>
      <c r="R247" s="176"/>
      <c r="S247" s="176"/>
      <c r="T247" s="176"/>
      <c r="U247" s="176"/>
      <c r="V247" s="176"/>
      <c r="W247" s="176"/>
      <c r="X247" s="176"/>
      <c r="Y247" s="176"/>
    </row>
    <row r="248" customFormat="false" ht="12.75" hidden="false" customHeight="false" outlineLevel="0" collapsed="false">
      <c r="A248" s="22"/>
      <c r="B248" s="179"/>
      <c r="C248" s="180"/>
      <c r="D248" s="176"/>
      <c r="E248" s="188"/>
      <c r="F248" s="176"/>
      <c r="G248" s="176"/>
      <c r="H248" s="188"/>
      <c r="I248" s="188"/>
      <c r="Q248" s="188"/>
      <c r="R248" s="176"/>
      <c r="S248" s="176"/>
      <c r="T248" s="176"/>
      <c r="U248" s="176"/>
      <c r="V248" s="176"/>
      <c r="W248" s="176"/>
      <c r="X248" s="176"/>
      <c r="Y248" s="176"/>
    </row>
    <row r="249" customFormat="false" ht="12.75" hidden="false" customHeight="false" outlineLevel="0" collapsed="false">
      <c r="A249" s="22"/>
      <c r="B249" s="179"/>
      <c r="C249" s="180"/>
      <c r="D249" s="176"/>
      <c r="E249" s="188"/>
      <c r="F249" s="176"/>
      <c r="G249" s="176"/>
      <c r="H249" s="188"/>
      <c r="I249" s="188"/>
      <c r="Q249" s="188"/>
      <c r="R249" s="176"/>
      <c r="S249" s="176"/>
      <c r="T249" s="176"/>
      <c r="U249" s="176"/>
      <c r="V249" s="176"/>
      <c r="W249" s="176"/>
      <c r="X249" s="176"/>
      <c r="Y249" s="176"/>
    </row>
    <row r="250" customFormat="false" ht="12.75" hidden="false" customHeight="false" outlineLevel="0" collapsed="false">
      <c r="A250" s="78"/>
      <c r="B250" s="179"/>
      <c r="C250" s="180"/>
      <c r="D250" s="176"/>
      <c r="E250" s="188"/>
      <c r="F250" s="176"/>
      <c r="G250" s="176"/>
      <c r="H250" s="188"/>
      <c r="I250" s="188"/>
      <c r="Q250" s="188"/>
      <c r="R250" s="176"/>
      <c r="S250" s="176"/>
      <c r="T250" s="176"/>
      <c r="U250" s="176"/>
      <c r="V250" s="176"/>
      <c r="W250" s="176"/>
      <c r="X250" s="176"/>
      <c r="Y250" s="176"/>
    </row>
    <row r="251" customFormat="false" ht="12.75" hidden="false" customHeight="false" outlineLevel="0" collapsed="false">
      <c r="A251" s="78"/>
      <c r="B251" s="179"/>
      <c r="C251" s="180"/>
      <c r="D251" s="176"/>
      <c r="E251" s="188"/>
      <c r="F251" s="176"/>
      <c r="G251" s="176"/>
      <c r="H251" s="188"/>
      <c r="I251" s="188"/>
      <c r="Q251" s="188"/>
      <c r="R251" s="176"/>
      <c r="S251" s="176"/>
      <c r="T251" s="176"/>
      <c r="U251" s="176"/>
      <c r="V251" s="176"/>
      <c r="W251" s="176"/>
      <c r="X251" s="176"/>
      <c r="Y251" s="176"/>
    </row>
    <row r="252" customFormat="false" ht="12.75" hidden="false" customHeight="false" outlineLevel="0" collapsed="false">
      <c r="A252" s="78"/>
      <c r="B252" s="179"/>
      <c r="C252" s="180"/>
      <c r="D252" s="176"/>
      <c r="E252" s="188"/>
      <c r="F252" s="176"/>
      <c r="G252" s="176"/>
      <c r="H252" s="188"/>
      <c r="I252" s="188"/>
      <c r="Q252" s="188"/>
      <c r="R252" s="176"/>
      <c r="S252" s="176"/>
      <c r="T252" s="176"/>
      <c r="U252" s="176"/>
      <c r="V252" s="176"/>
      <c r="W252" s="176"/>
      <c r="X252" s="176"/>
      <c r="Y252" s="176"/>
    </row>
    <row r="253" customFormat="false" ht="12.75" hidden="false" customHeight="false" outlineLevel="0" collapsed="false">
      <c r="A253" s="78"/>
      <c r="B253" s="179"/>
      <c r="C253" s="180"/>
      <c r="D253" s="176"/>
      <c r="E253" s="188"/>
      <c r="F253" s="176"/>
      <c r="G253" s="176"/>
      <c r="H253" s="188"/>
      <c r="I253" s="188"/>
      <c r="Q253" s="188"/>
      <c r="R253" s="176"/>
      <c r="S253" s="176"/>
      <c r="T253" s="176"/>
      <c r="U253" s="176"/>
      <c r="V253" s="176"/>
      <c r="W253" s="176"/>
      <c r="X253" s="176"/>
      <c r="Y253" s="176"/>
    </row>
    <row r="254" customFormat="false" ht="12.75" hidden="false" customHeight="false" outlineLevel="0" collapsed="false">
      <c r="A254" s="78"/>
      <c r="B254" s="179"/>
      <c r="C254" s="180"/>
      <c r="D254" s="176"/>
      <c r="E254" s="188"/>
      <c r="F254" s="176"/>
      <c r="G254" s="176"/>
      <c r="H254" s="188"/>
      <c r="I254" s="188"/>
      <c r="Q254" s="188"/>
      <c r="R254" s="176"/>
      <c r="S254" s="176"/>
      <c r="T254" s="176"/>
      <c r="U254" s="176"/>
      <c r="V254" s="176"/>
      <c r="W254" s="176"/>
      <c r="X254" s="176"/>
      <c r="Y254" s="176"/>
    </row>
    <row r="255" customFormat="false" ht="12.75" hidden="false" customHeight="false" outlineLevel="0" collapsed="false">
      <c r="A255" s="78"/>
      <c r="B255" s="179"/>
      <c r="C255" s="180"/>
      <c r="D255" s="176"/>
      <c r="E255" s="188"/>
      <c r="F255" s="176"/>
      <c r="G255" s="176"/>
      <c r="H255" s="188"/>
      <c r="I255" s="188"/>
      <c r="Q255" s="188"/>
      <c r="R255" s="176"/>
      <c r="S255" s="176"/>
      <c r="T255" s="176"/>
      <c r="U255" s="176"/>
      <c r="V255" s="176"/>
      <c r="W255" s="176"/>
      <c r="X255" s="176"/>
      <c r="Y255" s="176"/>
    </row>
    <row r="256" customFormat="false" ht="12.75" hidden="false" customHeight="false" outlineLevel="0" collapsed="false">
      <c r="A256" s="78"/>
      <c r="B256" s="179"/>
      <c r="C256" s="180"/>
      <c r="D256" s="176"/>
      <c r="E256" s="188"/>
      <c r="F256" s="176"/>
      <c r="G256" s="176"/>
      <c r="H256" s="188"/>
      <c r="I256" s="188"/>
      <c r="Q256" s="188"/>
      <c r="R256" s="176"/>
      <c r="S256" s="176"/>
      <c r="T256" s="176"/>
      <c r="U256" s="176"/>
      <c r="V256" s="176"/>
      <c r="W256" s="176"/>
      <c r="X256" s="176"/>
      <c r="Y256" s="176"/>
    </row>
    <row r="257" customFormat="false" ht="12.75" hidden="false" customHeight="false" outlineLevel="0" collapsed="false">
      <c r="A257" s="78"/>
      <c r="B257" s="179"/>
      <c r="C257" s="180"/>
      <c r="D257" s="176"/>
      <c r="E257" s="188"/>
      <c r="F257" s="176"/>
      <c r="G257" s="176"/>
      <c r="H257" s="188"/>
      <c r="I257" s="188"/>
      <c r="Q257" s="188"/>
      <c r="R257" s="176"/>
      <c r="S257" s="176"/>
      <c r="T257" s="176"/>
      <c r="U257" s="176"/>
      <c r="V257" s="176"/>
      <c r="W257" s="176"/>
      <c r="X257" s="176"/>
      <c r="Y257" s="176"/>
    </row>
    <row r="258" customFormat="false" ht="12.75" hidden="false" customHeight="false" outlineLevel="0" collapsed="false">
      <c r="A258" s="78"/>
      <c r="B258" s="179"/>
      <c r="C258" s="180"/>
      <c r="D258" s="176"/>
      <c r="E258" s="188"/>
      <c r="F258" s="176"/>
      <c r="G258" s="176"/>
      <c r="H258" s="188"/>
      <c r="I258" s="188"/>
      <c r="Q258" s="188"/>
      <c r="R258" s="176"/>
      <c r="S258" s="176"/>
      <c r="T258" s="176"/>
      <c r="U258" s="176"/>
      <c r="V258" s="176"/>
      <c r="W258" s="176"/>
      <c r="X258" s="176"/>
      <c r="Y258" s="176"/>
    </row>
    <row r="259" customFormat="false" ht="12.75" hidden="false" customHeight="false" outlineLevel="0" collapsed="false">
      <c r="A259" s="78"/>
      <c r="B259" s="179"/>
      <c r="C259" s="180"/>
      <c r="D259" s="176"/>
      <c r="E259" s="188"/>
      <c r="F259" s="176"/>
      <c r="G259" s="176"/>
      <c r="H259" s="188"/>
      <c r="I259" s="188"/>
      <c r="Q259" s="188"/>
      <c r="R259" s="176"/>
      <c r="S259" s="176"/>
      <c r="T259" s="176"/>
      <c r="U259" s="176"/>
      <c r="V259" s="176"/>
      <c r="W259" s="176"/>
      <c r="X259" s="176"/>
      <c r="Y259" s="176"/>
    </row>
    <row r="260" customFormat="false" ht="12.75" hidden="false" customHeight="false" outlineLevel="0" collapsed="false">
      <c r="A260" s="78"/>
      <c r="B260" s="179"/>
      <c r="C260" s="180"/>
      <c r="D260" s="176"/>
      <c r="E260" s="188"/>
      <c r="F260" s="176"/>
      <c r="G260" s="176"/>
      <c r="H260" s="188"/>
      <c r="I260" s="188"/>
      <c r="Q260" s="188"/>
      <c r="R260" s="176"/>
      <c r="S260" s="176"/>
      <c r="T260" s="176"/>
      <c r="U260" s="176"/>
      <c r="V260" s="176"/>
      <c r="W260" s="176"/>
      <c r="X260" s="176"/>
      <c r="Y260" s="176"/>
    </row>
    <row r="261" customFormat="false" ht="12.75" hidden="false" customHeight="false" outlineLevel="0" collapsed="false">
      <c r="A261" s="78"/>
      <c r="B261" s="179"/>
      <c r="C261" s="180"/>
      <c r="D261" s="176"/>
      <c r="E261" s="188"/>
      <c r="F261" s="176"/>
      <c r="G261" s="176"/>
      <c r="H261" s="188"/>
      <c r="I261" s="188"/>
      <c r="Q261" s="188"/>
      <c r="R261" s="176"/>
      <c r="S261" s="176"/>
      <c r="T261" s="176"/>
      <c r="U261" s="176"/>
      <c r="V261" s="176"/>
      <c r="W261" s="176"/>
      <c r="X261" s="176"/>
      <c r="Y261" s="176"/>
    </row>
    <row r="262" customFormat="false" ht="12.75" hidden="false" customHeight="false" outlineLevel="0" collapsed="false">
      <c r="A262" s="78"/>
      <c r="B262" s="179"/>
      <c r="C262" s="180"/>
      <c r="D262" s="176"/>
      <c r="E262" s="188"/>
      <c r="F262" s="176"/>
      <c r="G262" s="176"/>
      <c r="H262" s="188"/>
      <c r="I262" s="188"/>
      <c r="Q262" s="188"/>
      <c r="R262" s="176"/>
      <c r="S262" s="176"/>
      <c r="T262" s="176"/>
      <c r="U262" s="176"/>
      <c r="V262" s="176"/>
      <c r="W262" s="176"/>
      <c r="X262" s="176"/>
      <c r="Y262" s="176"/>
    </row>
    <row r="263" customFormat="false" ht="12.75" hidden="false" customHeight="false" outlineLevel="0" collapsed="false">
      <c r="A263" s="78"/>
      <c r="B263" s="179"/>
      <c r="C263" s="180"/>
      <c r="D263" s="176"/>
      <c r="E263" s="188"/>
      <c r="F263" s="176"/>
      <c r="G263" s="176"/>
      <c r="H263" s="188"/>
      <c r="I263" s="188"/>
      <c r="Q263" s="188"/>
      <c r="R263" s="176"/>
      <c r="S263" s="176"/>
      <c r="T263" s="176"/>
      <c r="U263" s="176"/>
      <c r="V263" s="176"/>
      <c r="W263" s="176"/>
      <c r="X263" s="176"/>
      <c r="Y263" s="176"/>
    </row>
    <row r="264" customFormat="false" ht="12.75" hidden="false" customHeight="false" outlineLevel="0" collapsed="false">
      <c r="A264" s="78"/>
      <c r="B264" s="179"/>
      <c r="C264" s="180"/>
      <c r="D264" s="176"/>
      <c r="E264" s="188"/>
      <c r="F264" s="176"/>
      <c r="G264" s="176"/>
      <c r="H264" s="188"/>
      <c r="I264" s="188"/>
      <c r="Q264" s="188"/>
      <c r="R264" s="176"/>
      <c r="S264" s="176"/>
      <c r="T264" s="176"/>
      <c r="U264" s="176"/>
      <c r="V264" s="176"/>
      <c r="W264" s="176"/>
      <c r="X264" s="176"/>
      <c r="Y264" s="176"/>
    </row>
    <row r="265" customFormat="false" ht="12.75" hidden="false" customHeight="false" outlineLevel="0" collapsed="false">
      <c r="A265" s="78"/>
      <c r="B265" s="179"/>
      <c r="C265" s="180"/>
      <c r="D265" s="176"/>
      <c r="E265" s="188"/>
      <c r="F265" s="176"/>
      <c r="G265" s="176"/>
      <c r="H265" s="188"/>
      <c r="I265" s="188"/>
      <c r="Q265" s="188"/>
      <c r="R265" s="176"/>
      <c r="S265" s="176"/>
      <c r="T265" s="176"/>
      <c r="U265" s="176"/>
      <c r="V265" s="176"/>
      <c r="W265" s="176"/>
      <c r="X265" s="176"/>
      <c r="Y265" s="176"/>
    </row>
    <row r="266" customFormat="false" ht="12.75" hidden="false" customHeight="false" outlineLevel="0" collapsed="false">
      <c r="A266" s="78"/>
      <c r="B266" s="179"/>
      <c r="C266" s="180"/>
      <c r="D266" s="176"/>
      <c r="E266" s="188"/>
      <c r="F266" s="176"/>
      <c r="G266" s="176"/>
      <c r="H266" s="188"/>
      <c r="I266" s="188"/>
      <c r="Q266" s="188"/>
      <c r="R266" s="176"/>
      <c r="S266" s="176"/>
      <c r="T266" s="176"/>
      <c r="U266" s="176"/>
      <c r="V266" s="176"/>
      <c r="W266" s="176"/>
      <c r="X266" s="176"/>
      <c r="Y266" s="176"/>
    </row>
    <row r="267" customFormat="false" ht="12.75" hidden="false" customHeight="false" outlineLevel="0" collapsed="false">
      <c r="A267" s="78"/>
      <c r="B267" s="179"/>
      <c r="C267" s="180"/>
      <c r="D267" s="176"/>
      <c r="E267" s="188"/>
      <c r="F267" s="176"/>
      <c r="G267" s="176"/>
      <c r="H267" s="188"/>
      <c r="I267" s="188"/>
      <c r="Q267" s="188"/>
      <c r="R267" s="176"/>
      <c r="S267" s="176"/>
      <c r="T267" s="176"/>
      <c r="U267" s="176"/>
      <c r="V267" s="176"/>
      <c r="W267" s="176"/>
      <c r="X267" s="176"/>
      <c r="Y267" s="176"/>
    </row>
    <row r="268" customFormat="false" ht="12.75" hidden="false" customHeight="false" outlineLevel="0" collapsed="false">
      <c r="A268" s="78"/>
      <c r="B268" s="179"/>
      <c r="C268" s="180"/>
      <c r="D268" s="176"/>
      <c r="E268" s="188"/>
      <c r="F268" s="176"/>
      <c r="G268" s="176"/>
      <c r="H268" s="188"/>
      <c r="I268" s="188"/>
      <c r="Q268" s="188"/>
      <c r="R268" s="176"/>
      <c r="S268" s="176"/>
      <c r="T268" s="176"/>
      <c r="U268" s="176"/>
      <c r="V268" s="176"/>
      <c r="W268" s="176"/>
      <c r="X268" s="176"/>
      <c r="Y268" s="176"/>
    </row>
    <row r="269" customFormat="false" ht="12.75" hidden="false" customHeight="false" outlineLevel="0" collapsed="false">
      <c r="A269" s="78"/>
      <c r="B269" s="179"/>
      <c r="C269" s="180"/>
      <c r="D269" s="176"/>
      <c r="E269" s="188"/>
      <c r="F269" s="176"/>
      <c r="G269" s="176"/>
      <c r="H269" s="188"/>
      <c r="I269" s="188"/>
      <c r="Q269" s="188"/>
      <c r="R269" s="176"/>
      <c r="S269" s="176"/>
      <c r="T269" s="176"/>
      <c r="U269" s="176"/>
      <c r="V269" s="176"/>
      <c r="W269" s="176"/>
      <c r="X269" s="176"/>
      <c r="Y269" s="176"/>
    </row>
    <row r="270" customFormat="false" ht="12.75" hidden="false" customHeight="false" outlineLevel="0" collapsed="false">
      <c r="A270" s="78"/>
      <c r="B270" s="179"/>
      <c r="C270" s="180"/>
      <c r="D270" s="176"/>
      <c r="E270" s="188"/>
      <c r="F270" s="176"/>
      <c r="G270" s="176"/>
      <c r="H270" s="188"/>
      <c r="I270" s="188"/>
      <c r="Q270" s="188"/>
      <c r="R270" s="176"/>
      <c r="S270" s="176"/>
      <c r="T270" s="176"/>
      <c r="U270" s="176"/>
      <c r="V270" s="176"/>
      <c r="W270" s="176"/>
      <c r="X270" s="176"/>
      <c r="Y270" s="176"/>
    </row>
    <row r="271" customFormat="false" ht="12.75" hidden="false" customHeight="false" outlineLevel="0" collapsed="false">
      <c r="A271" s="78"/>
      <c r="B271" s="179"/>
      <c r="C271" s="180"/>
      <c r="D271" s="176"/>
      <c r="E271" s="188"/>
      <c r="F271" s="176"/>
      <c r="G271" s="176"/>
      <c r="H271" s="188"/>
      <c r="I271" s="188"/>
      <c r="Q271" s="188"/>
      <c r="R271" s="176"/>
      <c r="S271" s="176"/>
      <c r="T271" s="176"/>
      <c r="U271" s="176"/>
      <c r="V271" s="176"/>
      <c r="W271" s="176"/>
      <c r="X271" s="176"/>
      <c r="Y271" s="176"/>
    </row>
    <row r="272" customFormat="false" ht="12.75" hidden="false" customHeight="false" outlineLevel="0" collapsed="false">
      <c r="A272" s="78"/>
      <c r="B272" s="179"/>
      <c r="C272" s="180"/>
      <c r="D272" s="176"/>
      <c r="E272" s="188"/>
      <c r="F272" s="176"/>
      <c r="G272" s="176"/>
      <c r="H272" s="188"/>
      <c r="I272" s="188"/>
      <c r="Q272" s="188"/>
      <c r="R272" s="176"/>
      <c r="S272" s="176"/>
      <c r="T272" s="176"/>
      <c r="U272" s="176"/>
      <c r="V272" s="176"/>
      <c r="W272" s="176"/>
      <c r="X272" s="176"/>
      <c r="Y272" s="176"/>
    </row>
    <row r="273" customFormat="false" ht="12.75" hidden="false" customHeight="false" outlineLevel="0" collapsed="false">
      <c r="A273" s="78"/>
      <c r="B273" s="179"/>
      <c r="C273" s="180"/>
      <c r="D273" s="176"/>
      <c r="E273" s="188"/>
      <c r="F273" s="176"/>
      <c r="G273" s="176"/>
      <c r="H273" s="188"/>
      <c r="I273" s="188"/>
      <c r="Q273" s="188"/>
      <c r="R273" s="176"/>
      <c r="S273" s="176"/>
      <c r="T273" s="176"/>
      <c r="U273" s="176"/>
      <c r="V273" s="176"/>
      <c r="W273" s="176"/>
      <c r="X273" s="176"/>
      <c r="Y273" s="176"/>
    </row>
    <row r="274" customFormat="false" ht="12.75" hidden="false" customHeight="false" outlineLevel="0" collapsed="false">
      <c r="A274" s="78"/>
      <c r="B274" s="179"/>
      <c r="C274" s="180"/>
      <c r="D274" s="176"/>
      <c r="E274" s="188"/>
      <c r="F274" s="176"/>
      <c r="G274" s="176"/>
      <c r="H274" s="188"/>
      <c r="I274" s="188"/>
      <c r="Q274" s="188"/>
      <c r="R274" s="176"/>
      <c r="S274" s="176"/>
      <c r="T274" s="176"/>
      <c r="U274" s="176"/>
      <c r="V274" s="176"/>
      <c r="W274" s="176"/>
      <c r="X274" s="176"/>
      <c r="Y274" s="176"/>
    </row>
    <row r="275" customFormat="false" ht="12.75" hidden="false" customHeight="false" outlineLevel="0" collapsed="false">
      <c r="A275" s="78"/>
      <c r="B275" s="179"/>
      <c r="C275" s="180"/>
      <c r="D275" s="176"/>
      <c r="E275" s="188"/>
      <c r="F275" s="176"/>
      <c r="G275" s="176"/>
      <c r="H275" s="188"/>
      <c r="I275" s="188"/>
      <c r="Q275" s="188"/>
      <c r="R275" s="176"/>
      <c r="S275" s="176"/>
      <c r="T275" s="176"/>
      <c r="U275" s="176"/>
      <c r="V275" s="176"/>
      <c r="W275" s="176"/>
      <c r="X275" s="176"/>
      <c r="Y275" s="176"/>
    </row>
    <row r="276" customFormat="false" ht="12.75" hidden="false" customHeight="false" outlineLevel="0" collapsed="false">
      <c r="A276" s="78"/>
      <c r="B276" s="179"/>
      <c r="C276" s="180"/>
      <c r="D276" s="176"/>
      <c r="E276" s="188"/>
      <c r="F276" s="176"/>
      <c r="G276" s="176"/>
      <c r="H276" s="188"/>
      <c r="I276" s="188"/>
      <c r="Q276" s="188"/>
      <c r="R276" s="176"/>
      <c r="S276" s="176"/>
      <c r="T276" s="176"/>
      <c r="U276" s="176"/>
      <c r="V276" s="176"/>
      <c r="W276" s="176"/>
      <c r="X276" s="176"/>
      <c r="Y276" s="176"/>
    </row>
    <row r="277" customFormat="false" ht="12.75" hidden="false" customHeight="false" outlineLevel="0" collapsed="false">
      <c r="A277" s="78"/>
      <c r="B277" s="179"/>
      <c r="C277" s="180"/>
      <c r="D277" s="176"/>
      <c r="E277" s="188"/>
      <c r="F277" s="176"/>
      <c r="G277" s="176"/>
      <c r="H277" s="188"/>
      <c r="I277" s="188"/>
      <c r="Q277" s="188"/>
      <c r="R277" s="176"/>
      <c r="S277" s="176"/>
      <c r="T277" s="176"/>
      <c r="U277" s="176"/>
      <c r="V277" s="176"/>
      <c r="W277" s="176"/>
      <c r="X277" s="176"/>
      <c r="Y277" s="176"/>
    </row>
    <row r="278" customFormat="false" ht="12.75" hidden="false" customHeight="false" outlineLevel="0" collapsed="false">
      <c r="A278" s="78"/>
      <c r="B278" s="179"/>
      <c r="C278" s="180"/>
      <c r="D278" s="176"/>
      <c r="E278" s="188"/>
      <c r="F278" s="176"/>
      <c r="G278" s="176"/>
      <c r="H278" s="188"/>
      <c r="I278" s="188"/>
      <c r="Q278" s="188"/>
      <c r="R278" s="176"/>
      <c r="S278" s="176"/>
      <c r="T278" s="176"/>
      <c r="U278" s="176"/>
      <c r="V278" s="176"/>
      <c r="W278" s="176"/>
      <c r="X278" s="176"/>
      <c r="Y278" s="176"/>
    </row>
    <row r="279" customFormat="false" ht="12.75" hidden="false" customHeight="false" outlineLevel="0" collapsed="false">
      <c r="A279" s="78"/>
      <c r="B279" s="179"/>
      <c r="C279" s="180"/>
      <c r="D279" s="176"/>
      <c r="E279" s="188"/>
      <c r="F279" s="176"/>
      <c r="G279" s="176"/>
      <c r="H279" s="188"/>
      <c r="I279" s="188"/>
      <c r="Q279" s="188"/>
      <c r="R279" s="176"/>
      <c r="S279" s="176"/>
      <c r="T279" s="176"/>
      <c r="U279" s="176"/>
      <c r="V279" s="176"/>
      <c r="W279" s="176"/>
      <c r="X279" s="176"/>
      <c r="Y279" s="176"/>
    </row>
    <row r="280" customFormat="false" ht="12.75" hidden="false" customHeight="false" outlineLevel="0" collapsed="false">
      <c r="A280" s="78"/>
      <c r="B280" s="179"/>
      <c r="C280" s="180"/>
      <c r="D280" s="176"/>
      <c r="E280" s="188"/>
      <c r="F280" s="176"/>
      <c r="G280" s="176"/>
      <c r="H280" s="188"/>
      <c r="I280" s="188"/>
      <c r="Q280" s="188"/>
      <c r="R280" s="176"/>
      <c r="S280" s="176"/>
      <c r="T280" s="176"/>
      <c r="U280" s="176"/>
      <c r="V280" s="176"/>
      <c r="W280" s="176"/>
      <c r="X280" s="176"/>
      <c r="Y280" s="176"/>
    </row>
    <row r="281" customFormat="false" ht="12.75" hidden="false" customHeight="false" outlineLevel="0" collapsed="false">
      <c r="B281" s="179"/>
      <c r="C281" s="180"/>
      <c r="D281" s="176"/>
      <c r="E281" s="188"/>
      <c r="F281" s="176"/>
      <c r="G281" s="176"/>
      <c r="H281" s="188"/>
      <c r="I281" s="188"/>
      <c r="Q281" s="188"/>
      <c r="R281" s="176"/>
      <c r="S281" s="176"/>
      <c r="T281" s="176"/>
      <c r="U281" s="176"/>
      <c r="V281" s="176"/>
      <c r="W281" s="176"/>
      <c r="X281" s="176"/>
      <c r="Y281" s="176"/>
    </row>
    <row r="282" customFormat="false" ht="12.75" hidden="false" customHeight="false" outlineLevel="0" collapsed="false">
      <c r="A282" s="100"/>
      <c r="B282" s="179"/>
      <c r="C282" s="180"/>
      <c r="D282" s="176"/>
      <c r="E282" s="188"/>
      <c r="F282" s="176"/>
      <c r="G282" s="176"/>
      <c r="H282" s="188"/>
      <c r="I282" s="188"/>
      <c r="Q282" s="188"/>
      <c r="R282" s="176"/>
      <c r="S282" s="176"/>
      <c r="T282" s="176"/>
      <c r="U282" s="176"/>
      <c r="V282" s="176"/>
      <c r="W282" s="176"/>
      <c r="X282" s="176"/>
      <c r="Y282" s="176"/>
    </row>
    <row r="283" customFormat="false" ht="12.75" hidden="false" customHeight="false" outlineLevel="0" collapsed="false">
      <c r="A283" s="100"/>
      <c r="B283" s="179"/>
      <c r="C283" s="180"/>
      <c r="D283" s="176"/>
      <c r="E283" s="188"/>
      <c r="F283" s="176"/>
      <c r="G283" s="176"/>
      <c r="H283" s="188"/>
      <c r="I283" s="188"/>
      <c r="Q283" s="188"/>
      <c r="R283" s="176"/>
      <c r="S283" s="176"/>
      <c r="T283" s="176"/>
      <c r="U283" s="176"/>
      <c r="V283" s="176"/>
      <c r="W283" s="176"/>
      <c r="X283" s="176"/>
      <c r="Y283" s="176"/>
    </row>
    <row r="284" customFormat="false" ht="12.75" hidden="false" customHeight="false" outlineLevel="0" collapsed="false">
      <c r="A284" s="100"/>
      <c r="B284" s="179"/>
      <c r="C284" s="180"/>
      <c r="D284" s="176"/>
      <c r="E284" s="188"/>
      <c r="F284" s="176"/>
      <c r="G284" s="176"/>
      <c r="H284" s="188"/>
      <c r="I284" s="188"/>
      <c r="Q284" s="188"/>
      <c r="R284" s="176"/>
      <c r="S284" s="176"/>
      <c r="T284" s="176"/>
      <c r="U284" s="176"/>
      <c r="V284" s="176"/>
      <c r="W284" s="176"/>
      <c r="X284" s="176"/>
      <c r="Y284" s="176"/>
    </row>
    <row r="285" customFormat="false" ht="12.75" hidden="false" customHeight="false" outlineLevel="0" collapsed="false">
      <c r="A285" s="100"/>
      <c r="B285" s="179"/>
      <c r="C285" s="180"/>
      <c r="D285" s="176"/>
      <c r="E285" s="188"/>
      <c r="F285" s="176"/>
      <c r="G285" s="176"/>
      <c r="H285" s="188"/>
      <c r="I285" s="188"/>
      <c r="Q285" s="188"/>
      <c r="R285" s="176"/>
      <c r="S285" s="176"/>
      <c r="T285" s="176"/>
      <c r="U285" s="176"/>
      <c r="V285" s="176"/>
      <c r="W285" s="176"/>
      <c r="X285" s="176"/>
      <c r="Y285" s="176"/>
    </row>
    <row r="286" customFormat="false" ht="12.75" hidden="false" customHeight="false" outlineLevel="0" collapsed="false">
      <c r="A286" s="100"/>
      <c r="B286" s="179"/>
      <c r="C286" s="180"/>
      <c r="D286" s="176"/>
      <c r="E286" s="188"/>
      <c r="F286" s="176"/>
      <c r="G286" s="176"/>
      <c r="H286" s="188"/>
      <c r="I286" s="188"/>
      <c r="Q286" s="188"/>
      <c r="R286" s="176"/>
      <c r="S286" s="176"/>
      <c r="T286" s="176"/>
      <c r="U286" s="176"/>
      <c r="V286" s="176"/>
      <c r="W286" s="176"/>
      <c r="X286" s="176"/>
      <c r="Y286" s="176"/>
    </row>
    <row r="287" customFormat="false" ht="12.75" hidden="false" customHeight="false" outlineLevel="0" collapsed="false">
      <c r="A287" s="22"/>
      <c r="B287" s="179"/>
      <c r="C287" s="180"/>
      <c r="D287" s="176"/>
      <c r="E287" s="188"/>
      <c r="F287" s="176"/>
      <c r="G287" s="176"/>
      <c r="H287" s="188"/>
      <c r="I287" s="188"/>
      <c r="Q287" s="188"/>
      <c r="R287" s="176"/>
      <c r="S287" s="176"/>
      <c r="T287" s="176"/>
      <c r="U287" s="176"/>
      <c r="V287" s="176"/>
      <c r="W287" s="176"/>
      <c r="X287" s="176"/>
      <c r="Y287" s="176"/>
    </row>
    <row r="288" customFormat="false" ht="12.75" hidden="false" customHeight="false" outlineLevel="0" collapsed="false">
      <c r="B288" s="179"/>
      <c r="C288" s="180"/>
      <c r="D288" s="176"/>
      <c r="E288" s="188"/>
      <c r="F288" s="176"/>
      <c r="G288" s="176"/>
      <c r="H288" s="188"/>
      <c r="I288" s="188"/>
      <c r="Q288" s="188"/>
      <c r="R288" s="176"/>
      <c r="S288" s="176"/>
      <c r="T288" s="176"/>
      <c r="U288" s="176"/>
      <c r="V288" s="176"/>
      <c r="W288" s="176"/>
      <c r="X288" s="176"/>
      <c r="Y288" s="176"/>
    </row>
    <row r="289" customFormat="false" ht="12.75" hidden="false" customHeight="false" outlineLevel="0" collapsed="false">
      <c r="B289" s="179"/>
      <c r="C289" s="180"/>
      <c r="D289" s="176"/>
      <c r="E289" s="188"/>
      <c r="F289" s="176"/>
      <c r="G289" s="176"/>
      <c r="H289" s="188"/>
      <c r="I289" s="188"/>
      <c r="Q289" s="188"/>
      <c r="R289" s="176"/>
      <c r="S289" s="176"/>
      <c r="T289" s="176"/>
      <c r="U289" s="176"/>
      <c r="V289" s="176"/>
      <c r="W289" s="176"/>
      <c r="X289" s="176"/>
      <c r="Y289" s="176"/>
    </row>
    <row r="290" customFormat="false" ht="12.75" hidden="false" customHeight="false" outlineLevel="0" collapsed="false">
      <c r="A290" s="22"/>
      <c r="B290" s="179"/>
      <c r="C290" s="180"/>
      <c r="D290" s="176"/>
      <c r="E290" s="188"/>
      <c r="F290" s="176"/>
      <c r="G290" s="176"/>
      <c r="H290" s="188"/>
      <c r="I290" s="188"/>
      <c r="Q290" s="188"/>
      <c r="R290" s="176"/>
      <c r="S290" s="176"/>
      <c r="T290" s="176"/>
      <c r="U290" s="176"/>
      <c r="V290" s="176"/>
      <c r="W290" s="176"/>
      <c r="X290" s="176"/>
      <c r="Y290" s="176"/>
    </row>
    <row r="291" customFormat="false" ht="12.75" hidden="false" customHeight="false" outlineLevel="0" collapsed="false">
      <c r="B291" s="179"/>
      <c r="C291" s="180"/>
      <c r="D291" s="176"/>
      <c r="E291" s="188"/>
      <c r="F291" s="176"/>
      <c r="G291" s="176"/>
      <c r="H291" s="188"/>
      <c r="I291" s="188"/>
      <c r="Q291" s="188"/>
      <c r="R291" s="176"/>
      <c r="S291" s="176"/>
      <c r="T291" s="176"/>
      <c r="U291" s="176"/>
      <c r="V291" s="176"/>
      <c r="W291" s="176"/>
      <c r="X291" s="176"/>
      <c r="Y291" s="176"/>
    </row>
    <row r="292" customFormat="false" ht="12.75" hidden="false" customHeight="false" outlineLevel="0" collapsed="false">
      <c r="A292" s="100"/>
      <c r="B292" s="179"/>
      <c r="C292" s="180"/>
      <c r="D292" s="176"/>
      <c r="E292" s="188"/>
      <c r="F292" s="176"/>
      <c r="G292" s="176"/>
      <c r="H292" s="188"/>
      <c r="I292" s="188"/>
      <c r="Q292" s="188"/>
      <c r="R292" s="176"/>
      <c r="S292" s="176"/>
      <c r="T292" s="176"/>
      <c r="U292" s="176"/>
      <c r="V292" s="176"/>
      <c r="W292" s="176"/>
      <c r="X292" s="176"/>
      <c r="Y292" s="176"/>
    </row>
    <row r="293" customFormat="false" ht="12.75" hidden="false" customHeight="false" outlineLevel="0" collapsed="false">
      <c r="B293" s="179"/>
      <c r="C293" s="180"/>
      <c r="D293" s="176"/>
      <c r="E293" s="188"/>
      <c r="F293" s="176"/>
      <c r="G293" s="176"/>
      <c r="H293" s="188"/>
      <c r="I293" s="188"/>
      <c r="Q293" s="188"/>
      <c r="R293" s="176"/>
      <c r="S293" s="176"/>
      <c r="T293" s="176"/>
      <c r="U293" s="176"/>
      <c r="V293" s="176"/>
      <c r="W293" s="176"/>
      <c r="X293" s="176"/>
      <c r="Y293" s="176"/>
    </row>
    <row r="294" customFormat="false" ht="12.75" hidden="false" customHeight="false" outlineLevel="0" collapsed="false">
      <c r="B294" s="179"/>
      <c r="C294" s="180"/>
      <c r="D294" s="176"/>
      <c r="E294" s="188"/>
      <c r="F294" s="176"/>
      <c r="G294" s="176"/>
      <c r="H294" s="188"/>
      <c r="I294" s="188"/>
      <c r="Q294" s="188"/>
      <c r="R294" s="176"/>
      <c r="S294" s="176"/>
      <c r="T294" s="176"/>
      <c r="U294" s="176"/>
      <c r="V294" s="176"/>
      <c r="W294" s="176"/>
      <c r="X294" s="176"/>
      <c r="Y294" s="176"/>
    </row>
    <row r="295" customFormat="false" ht="12.75" hidden="false" customHeight="false" outlineLevel="0" collapsed="false">
      <c r="B295" s="179"/>
      <c r="C295" s="180"/>
      <c r="D295" s="176"/>
      <c r="E295" s="188"/>
      <c r="F295" s="176"/>
      <c r="G295" s="176"/>
      <c r="H295" s="188"/>
      <c r="I295" s="188"/>
      <c r="Q295" s="188"/>
      <c r="R295" s="176"/>
      <c r="S295" s="176"/>
      <c r="T295" s="176"/>
      <c r="U295" s="176"/>
      <c r="V295" s="176"/>
      <c r="W295" s="176"/>
      <c r="X295" s="176"/>
      <c r="Y295" s="176"/>
    </row>
    <row r="296" customFormat="false" ht="12.75" hidden="false" customHeight="false" outlineLevel="0" collapsed="false">
      <c r="B296" s="179"/>
      <c r="C296" s="180"/>
      <c r="D296" s="176"/>
      <c r="E296" s="188"/>
      <c r="F296" s="176"/>
      <c r="G296" s="176"/>
      <c r="H296" s="188"/>
      <c r="I296" s="188"/>
      <c r="Q296" s="188"/>
      <c r="R296" s="176"/>
      <c r="S296" s="176"/>
      <c r="T296" s="176"/>
      <c r="U296" s="176"/>
      <c r="V296" s="176"/>
      <c r="W296" s="176"/>
      <c r="X296" s="176"/>
      <c r="Y296" s="176"/>
    </row>
    <row r="297" customFormat="false" ht="12.75" hidden="false" customHeight="false" outlineLevel="0" collapsed="false">
      <c r="B297" s="179"/>
      <c r="C297" s="180"/>
      <c r="D297" s="176"/>
      <c r="E297" s="188"/>
      <c r="F297" s="176"/>
      <c r="G297" s="176"/>
      <c r="H297" s="188"/>
      <c r="I297" s="188"/>
      <c r="Q297" s="188"/>
      <c r="R297" s="176"/>
      <c r="S297" s="176"/>
      <c r="T297" s="176"/>
      <c r="U297" s="176"/>
      <c r="V297" s="176"/>
      <c r="W297" s="176"/>
      <c r="X297" s="176"/>
      <c r="Y297" s="176"/>
    </row>
    <row r="298" customFormat="false" ht="12.75" hidden="false" customHeight="false" outlineLevel="0" collapsed="false">
      <c r="B298" s="179"/>
      <c r="C298" s="180"/>
      <c r="D298" s="176"/>
      <c r="E298" s="188"/>
      <c r="F298" s="176"/>
      <c r="G298" s="176"/>
      <c r="H298" s="188"/>
      <c r="I298" s="188"/>
      <c r="Q298" s="188"/>
      <c r="R298" s="176"/>
      <c r="S298" s="176"/>
      <c r="T298" s="176"/>
      <c r="U298" s="176"/>
      <c r="V298" s="176"/>
      <c r="W298" s="176"/>
      <c r="X298" s="176"/>
      <c r="Y298" s="176"/>
    </row>
    <row r="299" customFormat="false" ht="12.75" hidden="false" customHeight="false" outlineLevel="0" collapsed="false">
      <c r="B299" s="179"/>
      <c r="C299" s="180"/>
      <c r="D299" s="176"/>
      <c r="E299" s="188"/>
      <c r="F299" s="176"/>
      <c r="G299" s="176"/>
      <c r="H299" s="188"/>
      <c r="I299" s="188"/>
      <c r="Q299" s="188"/>
      <c r="R299" s="176"/>
      <c r="S299" s="176"/>
      <c r="T299" s="176"/>
      <c r="U299" s="176"/>
      <c r="V299" s="176"/>
      <c r="W299" s="176"/>
      <c r="X299" s="176"/>
      <c r="Y299" s="176"/>
    </row>
    <row r="300" customFormat="false" ht="12.75" hidden="false" customHeight="false" outlineLevel="0" collapsed="false">
      <c r="B300" s="179"/>
      <c r="C300" s="180"/>
      <c r="D300" s="176"/>
      <c r="E300" s="188"/>
      <c r="F300" s="176"/>
      <c r="G300" s="176"/>
      <c r="H300" s="188"/>
      <c r="I300" s="188"/>
      <c r="Q300" s="188"/>
      <c r="R300" s="176"/>
      <c r="S300" s="176"/>
      <c r="T300" s="176"/>
      <c r="U300" s="176"/>
      <c r="V300" s="176"/>
      <c r="W300" s="176"/>
      <c r="X300" s="176"/>
      <c r="Y300" s="176"/>
    </row>
    <row r="301" customFormat="false" ht="12.75" hidden="false" customHeight="false" outlineLevel="0" collapsed="false">
      <c r="B301" s="179"/>
      <c r="C301" s="180"/>
      <c r="D301" s="176"/>
      <c r="E301" s="188"/>
      <c r="F301" s="176"/>
      <c r="G301" s="176"/>
      <c r="H301" s="188"/>
      <c r="I301" s="188"/>
      <c r="Q301" s="188"/>
      <c r="R301" s="176"/>
      <c r="S301" s="176"/>
      <c r="T301" s="176"/>
      <c r="U301" s="176"/>
      <c r="V301" s="176"/>
      <c r="W301" s="176"/>
      <c r="X301" s="176"/>
      <c r="Y301" s="176"/>
    </row>
    <row r="302" customFormat="false" ht="12.75" hidden="false" customHeight="false" outlineLevel="0" collapsed="false">
      <c r="B302" s="179"/>
      <c r="C302" s="180"/>
      <c r="D302" s="176"/>
      <c r="E302" s="188"/>
      <c r="F302" s="176"/>
      <c r="G302" s="176"/>
      <c r="H302" s="188"/>
      <c r="I302" s="188"/>
      <c r="Q302" s="188"/>
      <c r="R302" s="176"/>
      <c r="S302" s="176"/>
      <c r="T302" s="176"/>
      <c r="U302" s="176"/>
      <c r="V302" s="176"/>
      <c r="W302" s="176"/>
      <c r="X302" s="176"/>
      <c r="Y302" s="176"/>
    </row>
    <row r="303" customFormat="false" ht="12.75" hidden="false" customHeight="false" outlineLevel="0" collapsed="false">
      <c r="B303" s="179"/>
      <c r="C303" s="180"/>
      <c r="D303" s="176"/>
      <c r="E303" s="188"/>
      <c r="F303" s="176"/>
      <c r="G303" s="176"/>
      <c r="H303" s="188"/>
      <c r="I303" s="188"/>
      <c r="Q303" s="188"/>
      <c r="R303" s="176"/>
      <c r="S303" s="176"/>
      <c r="T303" s="176"/>
      <c r="U303" s="176"/>
      <c r="V303" s="176"/>
      <c r="W303" s="176"/>
      <c r="X303" s="176"/>
      <c r="Y303" s="176"/>
    </row>
    <row r="304" customFormat="false" ht="12.75" hidden="false" customHeight="false" outlineLevel="0" collapsed="false">
      <c r="B304" s="179"/>
      <c r="C304" s="180"/>
      <c r="D304" s="176"/>
      <c r="E304" s="188"/>
      <c r="F304" s="176"/>
      <c r="G304" s="176"/>
      <c r="H304" s="188"/>
      <c r="I304" s="188"/>
      <c r="Q304" s="188"/>
      <c r="R304" s="176"/>
      <c r="S304" s="176"/>
      <c r="T304" s="176"/>
      <c r="U304" s="176"/>
      <c r="V304" s="176"/>
      <c r="W304" s="176"/>
      <c r="X304" s="176"/>
      <c r="Y304" s="176"/>
    </row>
    <row r="305" customFormat="false" ht="12.75" hidden="false" customHeight="false" outlineLevel="0" collapsed="false">
      <c r="B305" s="179"/>
      <c r="C305" s="180"/>
      <c r="D305" s="176"/>
      <c r="E305" s="188"/>
      <c r="F305" s="176"/>
      <c r="G305" s="176"/>
      <c r="H305" s="188"/>
      <c r="I305" s="188"/>
      <c r="Q305" s="188"/>
      <c r="R305" s="176"/>
      <c r="S305" s="176"/>
      <c r="T305" s="176"/>
      <c r="U305" s="176"/>
      <c r="V305" s="176"/>
      <c r="W305" s="176"/>
      <c r="X305" s="176"/>
      <c r="Y305" s="176"/>
    </row>
    <row r="306" customFormat="false" ht="12.75" hidden="false" customHeight="false" outlineLevel="0" collapsed="false">
      <c r="B306" s="179"/>
      <c r="C306" s="180"/>
      <c r="D306" s="176"/>
      <c r="E306" s="188"/>
      <c r="F306" s="176"/>
      <c r="G306" s="176"/>
      <c r="H306" s="188"/>
      <c r="I306" s="188"/>
      <c r="Q306" s="188"/>
      <c r="R306" s="176"/>
      <c r="S306" s="176"/>
      <c r="T306" s="176"/>
      <c r="U306" s="176"/>
      <c r="V306" s="176"/>
      <c r="W306" s="176"/>
      <c r="X306" s="176"/>
      <c r="Y306" s="176"/>
    </row>
    <row r="307" customFormat="false" ht="12.75" hidden="false" customHeight="false" outlineLevel="0" collapsed="false">
      <c r="B307" s="179"/>
      <c r="C307" s="180"/>
      <c r="D307" s="176"/>
      <c r="E307" s="188"/>
      <c r="F307" s="176"/>
      <c r="G307" s="176"/>
      <c r="H307" s="188"/>
      <c r="I307" s="188"/>
      <c r="Q307" s="188"/>
      <c r="R307" s="176"/>
      <c r="S307" s="176"/>
      <c r="T307" s="176"/>
      <c r="U307" s="176"/>
      <c r="V307" s="176"/>
      <c r="W307" s="176"/>
      <c r="X307" s="176"/>
      <c r="Y307" s="176"/>
    </row>
    <row r="308" customFormat="false" ht="12.75" hidden="false" customHeight="false" outlineLevel="0" collapsed="false">
      <c r="B308" s="179"/>
      <c r="C308" s="180"/>
      <c r="D308" s="176"/>
      <c r="E308" s="188"/>
      <c r="F308" s="176"/>
      <c r="G308" s="176"/>
      <c r="H308" s="188"/>
      <c r="I308" s="188"/>
      <c r="Q308" s="188"/>
      <c r="R308" s="176"/>
      <c r="S308" s="176"/>
      <c r="T308" s="176"/>
      <c r="U308" s="176"/>
      <c r="V308" s="176"/>
      <c r="W308" s="176"/>
      <c r="X308" s="176"/>
      <c r="Y308" s="176"/>
    </row>
    <row r="309" customFormat="false" ht="12.75" hidden="false" customHeight="false" outlineLevel="0" collapsed="false">
      <c r="B309" s="179"/>
      <c r="C309" s="180"/>
      <c r="D309" s="176"/>
      <c r="E309" s="188"/>
      <c r="F309" s="176"/>
      <c r="G309" s="176"/>
      <c r="H309" s="188"/>
      <c r="I309" s="188"/>
      <c r="Q309" s="188"/>
      <c r="R309" s="176"/>
      <c r="S309" s="176"/>
      <c r="T309" s="176"/>
      <c r="U309" s="176"/>
      <c r="V309" s="176"/>
      <c r="W309" s="176"/>
      <c r="X309" s="176"/>
      <c r="Y309" s="176"/>
    </row>
    <row r="310" customFormat="false" ht="12.75" hidden="false" customHeight="false" outlineLevel="0" collapsed="false">
      <c r="B310" s="179"/>
      <c r="C310" s="180"/>
      <c r="D310" s="176"/>
      <c r="E310" s="188"/>
      <c r="F310" s="176"/>
      <c r="G310" s="176"/>
      <c r="H310" s="188"/>
      <c r="I310" s="188"/>
      <c r="Q310" s="188"/>
      <c r="R310" s="176"/>
      <c r="S310" s="176"/>
      <c r="T310" s="176"/>
      <c r="U310" s="176"/>
      <c r="V310" s="176"/>
      <c r="W310" s="176"/>
      <c r="X310" s="176"/>
      <c r="Y310" s="176"/>
    </row>
    <row r="311" customFormat="false" ht="12.75" hidden="false" customHeight="false" outlineLevel="0" collapsed="false">
      <c r="B311" s="179"/>
      <c r="C311" s="180"/>
      <c r="D311" s="176"/>
      <c r="E311" s="188"/>
      <c r="F311" s="176"/>
      <c r="G311" s="176"/>
      <c r="H311" s="188"/>
      <c r="I311" s="188"/>
      <c r="Q311" s="188"/>
      <c r="R311" s="176"/>
      <c r="S311" s="176"/>
      <c r="T311" s="176"/>
      <c r="U311" s="176"/>
      <c r="V311" s="176"/>
      <c r="W311" s="176"/>
      <c r="X311" s="176"/>
      <c r="Y311" s="176"/>
    </row>
    <row r="312" customFormat="false" ht="12.75" hidden="false" customHeight="false" outlineLevel="0" collapsed="false">
      <c r="B312" s="179"/>
      <c r="C312" s="180"/>
      <c r="D312" s="176"/>
      <c r="E312" s="188"/>
      <c r="F312" s="176"/>
      <c r="G312" s="176"/>
      <c r="H312" s="188"/>
      <c r="I312" s="188"/>
      <c r="Q312" s="188"/>
      <c r="R312" s="176"/>
      <c r="S312" s="176"/>
      <c r="T312" s="176"/>
      <c r="U312" s="176"/>
      <c r="V312" s="176"/>
      <c r="W312" s="176"/>
      <c r="X312" s="176"/>
      <c r="Y312" s="176"/>
    </row>
    <row r="313" customFormat="false" ht="12.75" hidden="false" customHeight="false" outlineLevel="0" collapsed="false">
      <c r="B313" s="179"/>
      <c r="C313" s="180"/>
      <c r="D313" s="176"/>
      <c r="E313" s="188"/>
      <c r="F313" s="176"/>
      <c r="G313" s="176"/>
      <c r="H313" s="188"/>
      <c r="I313" s="188"/>
      <c r="Q313" s="188"/>
      <c r="R313" s="176"/>
      <c r="S313" s="176"/>
      <c r="T313" s="176"/>
      <c r="U313" s="176"/>
      <c r="V313" s="176"/>
      <c r="W313" s="176"/>
      <c r="X313" s="176"/>
      <c r="Y313" s="176"/>
    </row>
    <row r="314" customFormat="false" ht="12.75" hidden="false" customHeight="false" outlineLevel="0" collapsed="false">
      <c r="B314" s="179"/>
      <c r="C314" s="180"/>
      <c r="D314" s="176"/>
      <c r="E314" s="188"/>
      <c r="F314" s="176"/>
      <c r="G314" s="176"/>
      <c r="H314" s="188"/>
      <c r="I314" s="188"/>
      <c r="Q314" s="188"/>
      <c r="R314" s="176"/>
      <c r="S314" s="176"/>
      <c r="T314" s="176"/>
      <c r="U314" s="176"/>
      <c r="V314" s="176"/>
      <c r="W314" s="176"/>
      <c r="X314" s="176"/>
      <c r="Y314" s="176"/>
    </row>
    <row r="315" customFormat="false" ht="12.75" hidden="false" customHeight="false" outlineLevel="0" collapsed="false">
      <c r="B315" s="179"/>
      <c r="C315" s="180"/>
      <c r="D315" s="176"/>
      <c r="E315" s="188"/>
      <c r="F315" s="176"/>
      <c r="G315" s="176"/>
      <c r="H315" s="188"/>
      <c r="I315" s="188"/>
      <c r="Q315" s="188"/>
      <c r="R315" s="176"/>
      <c r="S315" s="176"/>
      <c r="T315" s="176"/>
      <c r="U315" s="176"/>
      <c r="V315" s="176"/>
      <c r="W315" s="176"/>
      <c r="X315" s="176"/>
      <c r="Y315" s="176"/>
    </row>
    <row r="316" customFormat="false" ht="12.75" hidden="false" customHeight="false" outlineLevel="0" collapsed="false">
      <c r="B316" s="179"/>
      <c r="C316" s="180"/>
      <c r="D316" s="176"/>
      <c r="E316" s="188"/>
      <c r="F316" s="176"/>
      <c r="G316" s="176"/>
      <c r="H316" s="188"/>
      <c r="I316" s="188"/>
      <c r="Q316" s="188"/>
      <c r="R316" s="176"/>
      <c r="S316" s="176"/>
      <c r="T316" s="176"/>
      <c r="U316" s="176"/>
      <c r="V316" s="176"/>
      <c r="W316" s="176"/>
      <c r="X316" s="176"/>
      <c r="Y316" s="176"/>
    </row>
    <row r="317" customFormat="false" ht="12.75" hidden="false" customHeight="false" outlineLevel="0" collapsed="false">
      <c r="B317" s="179"/>
      <c r="C317" s="180"/>
      <c r="D317" s="176"/>
      <c r="E317" s="188"/>
      <c r="F317" s="176"/>
      <c r="G317" s="176"/>
      <c r="H317" s="188"/>
      <c r="I317" s="188"/>
      <c r="Q317" s="188"/>
      <c r="R317" s="176"/>
      <c r="S317" s="176"/>
      <c r="T317" s="176"/>
      <c r="U317" s="176"/>
      <c r="V317" s="176"/>
      <c r="W317" s="176"/>
      <c r="X317" s="176"/>
      <c r="Y317" s="176"/>
    </row>
    <row r="318" customFormat="false" ht="12.75" hidden="false" customHeight="false" outlineLevel="0" collapsed="false">
      <c r="B318" s="179"/>
      <c r="C318" s="180"/>
      <c r="D318" s="176"/>
      <c r="E318" s="188"/>
      <c r="F318" s="176"/>
      <c r="G318" s="176"/>
      <c r="H318" s="188"/>
      <c r="I318" s="188"/>
      <c r="Q318" s="188"/>
      <c r="R318" s="176"/>
      <c r="S318" s="176"/>
      <c r="T318" s="176"/>
      <c r="U318" s="176"/>
      <c r="V318" s="176"/>
      <c r="W318" s="176"/>
      <c r="X318" s="176"/>
      <c r="Y318" s="176"/>
    </row>
    <row r="319" customFormat="false" ht="12.75" hidden="false" customHeight="false" outlineLevel="0" collapsed="false">
      <c r="B319" s="179"/>
      <c r="C319" s="180"/>
      <c r="D319" s="176"/>
      <c r="E319" s="188"/>
      <c r="F319" s="176"/>
      <c r="G319" s="176"/>
      <c r="H319" s="188"/>
      <c r="I319" s="188"/>
      <c r="Q319" s="188"/>
      <c r="R319" s="176"/>
      <c r="S319" s="176"/>
      <c r="T319" s="176"/>
      <c r="U319" s="176"/>
      <c r="V319" s="176"/>
      <c r="W319" s="176"/>
      <c r="X319" s="176"/>
      <c r="Y319" s="176"/>
    </row>
    <row r="320" customFormat="false" ht="12.75" hidden="false" customHeight="false" outlineLevel="0" collapsed="false">
      <c r="B320" s="179"/>
      <c r="C320" s="180"/>
      <c r="D320" s="176"/>
      <c r="E320" s="188"/>
      <c r="F320" s="176"/>
      <c r="G320" s="176"/>
      <c r="H320" s="188"/>
      <c r="I320" s="188"/>
      <c r="Q320" s="188"/>
      <c r="R320" s="176"/>
      <c r="S320" s="176"/>
      <c r="T320" s="176"/>
      <c r="U320" s="176"/>
      <c r="V320" s="176"/>
      <c r="W320" s="176"/>
      <c r="X320" s="176"/>
      <c r="Y320" s="176"/>
    </row>
    <row r="321" customFormat="false" ht="12.75" hidden="false" customHeight="false" outlineLevel="0" collapsed="false">
      <c r="B321" s="179"/>
      <c r="C321" s="180"/>
      <c r="D321" s="176"/>
      <c r="E321" s="188"/>
      <c r="F321" s="176"/>
      <c r="G321" s="176"/>
      <c r="H321" s="188"/>
      <c r="I321" s="188"/>
      <c r="Q321" s="188"/>
      <c r="R321" s="176"/>
      <c r="S321" s="176"/>
      <c r="T321" s="176"/>
      <c r="U321" s="176"/>
      <c r="V321" s="176"/>
      <c r="W321" s="176"/>
      <c r="X321" s="176"/>
      <c r="Y321" s="176"/>
    </row>
    <row r="322" customFormat="false" ht="12.75" hidden="false" customHeight="false" outlineLevel="0" collapsed="false">
      <c r="B322" s="179"/>
      <c r="C322" s="180"/>
      <c r="D322" s="176"/>
      <c r="E322" s="188"/>
      <c r="F322" s="176"/>
      <c r="G322" s="176"/>
      <c r="H322" s="188"/>
      <c r="I322" s="188"/>
      <c r="Q322" s="188"/>
      <c r="R322" s="176"/>
      <c r="S322" s="176"/>
      <c r="T322" s="176"/>
      <c r="U322" s="176"/>
      <c r="V322" s="176"/>
      <c r="W322" s="176"/>
      <c r="X322" s="176"/>
      <c r="Y322" s="176"/>
    </row>
    <row r="323" customFormat="false" ht="12.75" hidden="false" customHeight="false" outlineLevel="0" collapsed="false">
      <c r="B323" s="179"/>
      <c r="C323" s="180"/>
      <c r="D323" s="176"/>
      <c r="E323" s="188"/>
      <c r="F323" s="176"/>
      <c r="G323" s="176"/>
      <c r="H323" s="188"/>
      <c r="I323" s="188"/>
      <c r="Q323" s="188"/>
      <c r="R323" s="176"/>
      <c r="S323" s="176"/>
      <c r="T323" s="176"/>
      <c r="U323" s="176"/>
      <c r="V323" s="176"/>
      <c r="W323" s="176"/>
      <c r="X323" s="176"/>
      <c r="Y323" s="176"/>
    </row>
    <row r="324" customFormat="false" ht="12.75" hidden="false" customHeight="false" outlineLevel="0" collapsed="false">
      <c r="B324" s="179"/>
      <c r="C324" s="180"/>
      <c r="D324" s="176"/>
      <c r="E324" s="188"/>
      <c r="F324" s="176"/>
      <c r="G324" s="176"/>
      <c r="H324" s="188"/>
      <c r="I324" s="188"/>
      <c r="Q324" s="188"/>
      <c r="R324" s="176"/>
      <c r="S324" s="176"/>
      <c r="T324" s="176"/>
      <c r="U324" s="176"/>
      <c r="V324" s="176"/>
      <c r="W324" s="176"/>
      <c r="X324" s="176"/>
      <c r="Y324" s="176"/>
    </row>
    <row r="325" customFormat="false" ht="12.75" hidden="false" customHeight="false" outlineLevel="0" collapsed="false">
      <c r="B325" s="179"/>
      <c r="C325" s="180"/>
      <c r="D325" s="176"/>
      <c r="E325" s="188"/>
      <c r="F325" s="176"/>
      <c r="G325" s="176"/>
      <c r="H325" s="188"/>
      <c r="I325" s="188"/>
      <c r="Q325" s="188"/>
      <c r="R325" s="176"/>
      <c r="S325" s="176"/>
      <c r="T325" s="176"/>
      <c r="U325" s="176"/>
      <c r="V325" s="176"/>
      <c r="W325" s="176"/>
      <c r="X325" s="176"/>
      <c r="Y325" s="176"/>
    </row>
    <row r="326" customFormat="false" ht="12.75" hidden="false" customHeight="false" outlineLevel="0" collapsed="false">
      <c r="B326" s="179"/>
      <c r="C326" s="180"/>
      <c r="D326" s="176"/>
      <c r="E326" s="188"/>
      <c r="F326" s="176"/>
      <c r="G326" s="176"/>
      <c r="H326" s="188"/>
      <c r="I326" s="188"/>
      <c r="Q326" s="188"/>
      <c r="R326" s="176"/>
      <c r="S326" s="176"/>
      <c r="T326" s="176"/>
      <c r="U326" s="176"/>
      <c r="V326" s="176"/>
      <c r="W326" s="176"/>
      <c r="X326" s="176"/>
      <c r="Y326" s="176"/>
    </row>
    <row r="327" customFormat="false" ht="12.75" hidden="false" customHeight="false" outlineLevel="0" collapsed="false">
      <c r="B327" s="179"/>
      <c r="C327" s="180"/>
      <c r="D327" s="176"/>
      <c r="E327" s="188"/>
      <c r="F327" s="176"/>
      <c r="G327" s="176"/>
      <c r="H327" s="188"/>
      <c r="I327" s="188"/>
      <c r="Q327" s="188"/>
      <c r="R327" s="176"/>
      <c r="S327" s="176"/>
      <c r="T327" s="176"/>
      <c r="U327" s="176"/>
      <c r="V327" s="176"/>
      <c r="W327" s="176"/>
      <c r="X327" s="176"/>
      <c r="Y327" s="176"/>
    </row>
    <row r="328" customFormat="false" ht="12.75" hidden="false" customHeight="false" outlineLevel="0" collapsed="false">
      <c r="B328" s="179"/>
      <c r="C328" s="180"/>
      <c r="D328" s="176"/>
      <c r="E328" s="188"/>
      <c r="F328" s="176"/>
      <c r="G328" s="176"/>
      <c r="H328" s="188"/>
      <c r="I328" s="188"/>
      <c r="Q328" s="188"/>
      <c r="R328" s="176"/>
      <c r="S328" s="176"/>
      <c r="T328" s="176"/>
      <c r="U328" s="176"/>
      <c r="V328" s="176"/>
      <c r="W328" s="176"/>
      <c r="X328" s="176"/>
      <c r="Y328" s="176"/>
    </row>
    <row r="329" customFormat="false" ht="12.75" hidden="false" customHeight="false" outlineLevel="0" collapsed="false">
      <c r="B329" s="179"/>
      <c r="C329" s="180"/>
      <c r="D329" s="176"/>
      <c r="E329" s="188"/>
      <c r="F329" s="176"/>
      <c r="G329" s="176"/>
      <c r="H329" s="188"/>
      <c r="I329" s="188"/>
      <c r="Q329" s="188"/>
      <c r="R329" s="176"/>
      <c r="S329" s="176"/>
      <c r="T329" s="176"/>
      <c r="U329" s="176"/>
      <c r="V329" s="176"/>
      <c r="W329" s="176"/>
      <c r="X329" s="176"/>
      <c r="Y329" s="176"/>
    </row>
    <row r="330" customFormat="false" ht="12.75" hidden="false" customHeight="false" outlineLevel="0" collapsed="false">
      <c r="B330" s="179"/>
      <c r="C330" s="180"/>
      <c r="D330" s="176"/>
      <c r="E330" s="188"/>
      <c r="F330" s="176"/>
      <c r="G330" s="176"/>
      <c r="H330" s="188"/>
      <c r="I330" s="188"/>
      <c r="Q330" s="188"/>
      <c r="R330" s="176"/>
      <c r="S330" s="176"/>
      <c r="T330" s="176"/>
      <c r="U330" s="176"/>
      <c r="V330" s="176"/>
      <c r="W330" s="176"/>
      <c r="X330" s="176"/>
      <c r="Y330" s="176"/>
    </row>
    <row r="331" customFormat="false" ht="12.75" hidden="false" customHeight="false" outlineLevel="0" collapsed="false">
      <c r="B331" s="179"/>
      <c r="C331" s="180"/>
      <c r="D331" s="176"/>
      <c r="E331" s="188"/>
      <c r="F331" s="176"/>
      <c r="G331" s="176"/>
      <c r="H331" s="188"/>
      <c r="I331" s="188"/>
      <c r="Q331" s="188"/>
      <c r="R331" s="176"/>
      <c r="S331" s="176"/>
      <c r="T331" s="176"/>
      <c r="U331" s="176"/>
      <c r="V331" s="176"/>
      <c r="W331" s="176"/>
      <c r="X331" s="176"/>
      <c r="Y331" s="176"/>
    </row>
    <row r="332" customFormat="false" ht="12.75" hidden="false" customHeight="false" outlineLevel="0" collapsed="false">
      <c r="B332" s="179"/>
      <c r="C332" s="180"/>
      <c r="D332" s="176"/>
      <c r="E332" s="188"/>
      <c r="F332" s="176"/>
      <c r="G332" s="176"/>
      <c r="H332" s="188"/>
      <c r="I332" s="188"/>
      <c r="Q332" s="188"/>
      <c r="R332" s="176"/>
      <c r="S332" s="176"/>
      <c r="T332" s="176"/>
      <c r="U332" s="176"/>
      <c r="V332" s="176"/>
      <c r="W332" s="176"/>
      <c r="X332" s="176"/>
      <c r="Y332" s="176"/>
    </row>
    <row r="333" customFormat="false" ht="12.75" hidden="false" customHeight="false" outlineLevel="0" collapsed="false">
      <c r="B333" s="179"/>
      <c r="C333" s="180"/>
      <c r="D333" s="176"/>
      <c r="E333" s="188"/>
      <c r="F333" s="176"/>
      <c r="G333" s="176"/>
      <c r="H333" s="188"/>
      <c r="I333" s="188"/>
      <c r="Q333" s="188"/>
      <c r="R333" s="176"/>
      <c r="S333" s="176"/>
      <c r="T333" s="176"/>
      <c r="U333" s="176"/>
      <c r="V333" s="176"/>
      <c r="W333" s="176"/>
      <c r="X333" s="176"/>
      <c r="Y333" s="176"/>
    </row>
    <row r="334" customFormat="false" ht="12.75" hidden="false" customHeight="false" outlineLevel="0" collapsed="false">
      <c r="B334" s="179"/>
      <c r="C334" s="180"/>
      <c r="D334" s="176"/>
      <c r="E334" s="188"/>
      <c r="F334" s="176"/>
      <c r="G334" s="176"/>
      <c r="H334" s="188"/>
      <c r="I334" s="188"/>
      <c r="Q334" s="188"/>
      <c r="R334" s="176"/>
      <c r="S334" s="176"/>
      <c r="T334" s="176"/>
      <c r="U334" s="176"/>
      <c r="V334" s="176"/>
      <c r="W334" s="176"/>
      <c r="X334" s="176"/>
      <c r="Y334" s="176"/>
    </row>
    <row r="335" customFormat="false" ht="12.75" hidden="false" customHeight="false" outlineLevel="0" collapsed="false">
      <c r="B335" s="179"/>
      <c r="C335" s="180"/>
      <c r="D335" s="176"/>
      <c r="E335" s="188"/>
      <c r="F335" s="176"/>
      <c r="G335" s="176"/>
      <c r="H335" s="188"/>
      <c r="I335" s="188"/>
      <c r="Q335" s="188"/>
      <c r="R335" s="176"/>
      <c r="S335" s="176"/>
      <c r="T335" s="176"/>
      <c r="U335" s="176"/>
      <c r="V335" s="176"/>
      <c r="W335" s="176"/>
      <c r="X335" s="176"/>
      <c r="Y335" s="176"/>
    </row>
    <row r="336" customFormat="false" ht="12.75" hidden="false" customHeight="false" outlineLevel="0" collapsed="false">
      <c r="B336" s="179"/>
      <c r="C336" s="180"/>
      <c r="D336" s="176"/>
      <c r="E336" s="188"/>
      <c r="F336" s="176"/>
      <c r="G336" s="176"/>
      <c r="H336" s="188"/>
      <c r="I336" s="188"/>
      <c r="Q336" s="188"/>
      <c r="R336" s="176"/>
      <c r="S336" s="176"/>
      <c r="T336" s="176"/>
      <c r="U336" s="176"/>
      <c r="V336" s="176"/>
      <c r="W336" s="176"/>
      <c r="X336" s="176"/>
      <c r="Y336" s="176"/>
    </row>
    <row r="337" customFormat="false" ht="12.75" hidden="false" customHeight="false" outlineLevel="0" collapsed="false">
      <c r="B337" s="179"/>
      <c r="C337" s="180"/>
      <c r="D337" s="176"/>
      <c r="E337" s="188"/>
      <c r="F337" s="176"/>
      <c r="G337" s="176"/>
      <c r="H337" s="188"/>
      <c r="I337" s="188"/>
      <c r="Q337" s="188"/>
      <c r="R337" s="176"/>
      <c r="S337" s="176"/>
      <c r="T337" s="176"/>
      <c r="U337" s="176"/>
      <c r="V337" s="176"/>
      <c r="W337" s="176"/>
      <c r="X337" s="176"/>
      <c r="Y337" s="176"/>
    </row>
    <row r="338" customFormat="false" ht="12.75" hidden="false" customHeight="false" outlineLevel="0" collapsed="false">
      <c r="B338" s="179"/>
      <c r="C338" s="180"/>
      <c r="D338" s="176"/>
      <c r="E338" s="188"/>
      <c r="F338" s="176"/>
      <c r="G338" s="176"/>
      <c r="H338" s="188"/>
      <c r="I338" s="188"/>
      <c r="Q338" s="188"/>
      <c r="R338" s="176"/>
      <c r="S338" s="176"/>
      <c r="T338" s="176"/>
      <c r="U338" s="176"/>
      <c r="V338" s="176"/>
      <c r="W338" s="176"/>
      <c r="X338" s="176"/>
      <c r="Y338" s="176"/>
    </row>
    <row r="339" customFormat="false" ht="12.75" hidden="false" customHeight="false" outlineLevel="0" collapsed="false">
      <c r="B339" s="179"/>
      <c r="C339" s="180"/>
      <c r="D339" s="176"/>
      <c r="E339" s="188"/>
      <c r="F339" s="176"/>
      <c r="G339" s="176"/>
      <c r="H339" s="188"/>
      <c r="I339" s="188"/>
      <c r="Q339" s="188"/>
      <c r="R339" s="176"/>
      <c r="S339" s="176"/>
      <c r="T339" s="176"/>
      <c r="U339" s="176"/>
      <c r="V339" s="176"/>
      <c r="W339" s="176"/>
      <c r="X339" s="176"/>
      <c r="Y339" s="176"/>
    </row>
    <row r="340" customFormat="false" ht="12.75" hidden="false" customHeight="false" outlineLevel="0" collapsed="false">
      <c r="B340" s="179"/>
      <c r="C340" s="180"/>
      <c r="D340" s="176"/>
      <c r="E340" s="188"/>
      <c r="F340" s="176"/>
      <c r="G340" s="176"/>
      <c r="H340" s="188"/>
      <c r="I340" s="188"/>
      <c r="Q340" s="188"/>
      <c r="R340" s="176"/>
      <c r="S340" s="176"/>
      <c r="T340" s="176"/>
      <c r="U340" s="176"/>
      <c r="V340" s="176"/>
      <c r="W340" s="176"/>
      <c r="X340" s="176"/>
      <c r="Y340" s="176"/>
    </row>
    <row r="341" customFormat="false" ht="12.75" hidden="false" customHeight="false" outlineLevel="0" collapsed="false">
      <c r="B341" s="179"/>
      <c r="C341" s="180"/>
      <c r="D341" s="176"/>
      <c r="E341" s="188"/>
      <c r="F341" s="176"/>
      <c r="G341" s="176"/>
      <c r="H341" s="188"/>
      <c r="I341" s="188"/>
      <c r="Q341" s="188"/>
      <c r="R341" s="176"/>
      <c r="S341" s="176"/>
      <c r="T341" s="176"/>
      <c r="U341" s="176"/>
      <c r="V341" s="176"/>
      <c r="W341" s="176"/>
      <c r="X341" s="176"/>
      <c r="Y341" s="176"/>
    </row>
    <row r="342" customFormat="false" ht="12.75" hidden="false" customHeight="false" outlineLevel="0" collapsed="false">
      <c r="B342" s="179"/>
      <c r="C342" s="180"/>
      <c r="D342" s="176"/>
      <c r="E342" s="188"/>
      <c r="F342" s="176"/>
      <c r="G342" s="176"/>
      <c r="H342" s="188"/>
      <c r="I342" s="188"/>
      <c r="Q342" s="188"/>
      <c r="R342" s="176"/>
      <c r="S342" s="176"/>
      <c r="T342" s="176"/>
      <c r="U342" s="176"/>
      <c r="V342" s="176"/>
      <c r="W342" s="176"/>
      <c r="X342" s="176"/>
      <c r="Y342" s="176"/>
    </row>
    <row r="343" customFormat="false" ht="12.75" hidden="false" customHeight="false" outlineLevel="0" collapsed="false">
      <c r="B343" s="179"/>
      <c r="C343" s="180"/>
      <c r="D343" s="176"/>
      <c r="E343" s="188"/>
      <c r="F343" s="176"/>
      <c r="G343" s="176"/>
      <c r="H343" s="188"/>
      <c r="I343" s="188"/>
      <c r="Q343" s="188"/>
      <c r="R343" s="176"/>
      <c r="S343" s="176"/>
      <c r="T343" s="176"/>
      <c r="U343" s="176"/>
      <c r="V343" s="176"/>
      <c r="W343" s="176"/>
      <c r="X343" s="176"/>
      <c r="Y343" s="176"/>
    </row>
    <row r="344" customFormat="false" ht="12.75" hidden="false" customHeight="false" outlineLevel="0" collapsed="false">
      <c r="B344" s="179"/>
      <c r="C344" s="180"/>
      <c r="D344" s="176"/>
      <c r="E344" s="188"/>
      <c r="F344" s="176"/>
      <c r="G344" s="176"/>
      <c r="H344" s="188"/>
      <c r="I344" s="188"/>
      <c r="Q344" s="188"/>
      <c r="R344" s="176"/>
      <c r="S344" s="176"/>
      <c r="T344" s="176"/>
      <c r="U344" s="176"/>
      <c r="V344" s="176"/>
      <c r="W344" s="176"/>
      <c r="X344" s="176"/>
      <c r="Y344" s="176"/>
    </row>
    <row r="345" customFormat="false" ht="12.75" hidden="false" customHeight="false" outlineLevel="0" collapsed="false">
      <c r="B345" s="179"/>
      <c r="C345" s="180"/>
      <c r="D345" s="176"/>
      <c r="E345" s="188"/>
      <c r="F345" s="176"/>
      <c r="G345" s="176"/>
      <c r="H345" s="188"/>
      <c r="I345" s="188"/>
      <c r="Q345" s="188"/>
      <c r="R345" s="176"/>
      <c r="S345" s="176"/>
      <c r="T345" s="176"/>
      <c r="U345" s="176"/>
      <c r="V345" s="176"/>
      <c r="W345" s="176"/>
      <c r="X345" s="176"/>
      <c r="Y345" s="176"/>
    </row>
    <row r="346" customFormat="false" ht="12.75" hidden="false" customHeight="false" outlineLevel="0" collapsed="false">
      <c r="B346" s="179"/>
      <c r="C346" s="180"/>
      <c r="D346" s="176"/>
      <c r="E346" s="188"/>
      <c r="F346" s="176"/>
      <c r="G346" s="176"/>
      <c r="H346" s="188"/>
      <c r="I346" s="188"/>
      <c r="Q346" s="188"/>
      <c r="R346" s="176"/>
      <c r="S346" s="176"/>
      <c r="T346" s="176"/>
      <c r="U346" s="176"/>
      <c r="V346" s="176"/>
      <c r="W346" s="176"/>
      <c r="X346" s="176"/>
      <c r="Y346" s="176"/>
    </row>
    <row r="347" customFormat="false" ht="12.75" hidden="false" customHeight="false" outlineLevel="0" collapsed="false">
      <c r="B347" s="179"/>
      <c r="C347" s="180"/>
      <c r="D347" s="176"/>
      <c r="E347" s="188"/>
      <c r="F347" s="176"/>
      <c r="G347" s="176"/>
      <c r="H347" s="188"/>
      <c r="I347" s="188"/>
      <c r="Q347" s="188"/>
      <c r="R347" s="176"/>
      <c r="S347" s="176"/>
      <c r="T347" s="176"/>
      <c r="U347" s="176"/>
      <c r="V347" s="176"/>
      <c r="W347" s="176"/>
      <c r="X347" s="176"/>
      <c r="Y347" s="176"/>
    </row>
    <row r="348" customFormat="false" ht="12.75" hidden="false" customHeight="false" outlineLevel="0" collapsed="false">
      <c r="B348" s="179"/>
      <c r="C348" s="180"/>
      <c r="D348" s="176"/>
      <c r="E348" s="188"/>
      <c r="F348" s="176"/>
      <c r="G348" s="176"/>
      <c r="H348" s="188"/>
      <c r="I348" s="188"/>
      <c r="Q348" s="188"/>
      <c r="R348" s="176"/>
      <c r="S348" s="176"/>
      <c r="T348" s="176"/>
      <c r="U348" s="176"/>
      <c r="V348" s="176"/>
      <c r="W348" s="176"/>
      <c r="X348" s="176"/>
      <c r="Y348" s="176"/>
    </row>
    <row r="349" customFormat="false" ht="12.75" hidden="false" customHeight="false" outlineLevel="0" collapsed="false">
      <c r="B349" s="179"/>
      <c r="C349" s="180"/>
      <c r="D349" s="176"/>
      <c r="E349" s="188"/>
      <c r="F349" s="176"/>
      <c r="G349" s="176"/>
      <c r="H349" s="188"/>
      <c r="I349" s="188"/>
      <c r="Q349" s="188"/>
      <c r="R349" s="176"/>
      <c r="S349" s="176"/>
      <c r="T349" s="176"/>
      <c r="U349" s="176"/>
      <c r="V349" s="176"/>
      <c r="W349" s="176"/>
      <c r="X349" s="176"/>
      <c r="Y349" s="176"/>
    </row>
    <row r="350" customFormat="false" ht="12.75" hidden="false" customHeight="false" outlineLevel="0" collapsed="false">
      <c r="B350" s="179"/>
      <c r="C350" s="180"/>
      <c r="D350" s="176"/>
      <c r="E350" s="188"/>
      <c r="F350" s="176"/>
      <c r="G350" s="176"/>
      <c r="H350" s="188"/>
      <c r="I350" s="188"/>
      <c r="Q350" s="188"/>
      <c r="R350" s="176"/>
      <c r="S350" s="176"/>
      <c r="T350" s="176"/>
      <c r="U350" s="176"/>
      <c r="V350" s="176"/>
      <c r="W350" s="176"/>
      <c r="X350" s="176"/>
      <c r="Y350" s="176"/>
    </row>
    <row r="351" customFormat="false" ht="12.75" hidden="false" customHeight="false" outlineLevel="0" collapsed="false">
      <c r="B351" s="179"/>
      <c r="C351" s="180"/>
      <c r="D351" s="176"/>
      <c r="E351" s="188"/>
      <c r="F351" s="176"/>
      <c r="G351" s="176"/>
      <c r="H351" s="188"/>
      <c r="I351" s="188"/>
      <c r="Q351" s="188"/>
      <c r="R351" s="176"/>
      <c r="S351" s="176"/>
      <c r="T351" s="176"/>
      <c r="U351" s="176"/>
      <c r="V351" s="176"/>
      <c r="W351" s="176"/>
      <c r="X351" s="176"/>
      <c r="Y351" s="176"/>
    </row>
    <row r="352" customFormat="false" ht="12.75" hidden="false" customHeight="false" outlineLevel="0" collapsed="false">
      <c r="B352" s="179"/>
      <c r="C352" s="180"/>
      <c r="D352" s="176"/>
      <c r="E352" s="188"/>
      <c r="F352" s="176"/>
      <c r="G352" s="176"/>
      <c r="H352" s="188"/>
      <c r="I352" s="188"/>
      <c r="Q352" s="188"/>
      <c r="R352" s="176"/>
      <c r="S352" s="176"/>
      <c r="T352" s="176"/>
      <c r="U352" s="176"/>
      <c r="V352" s="176"/>
      <c r="W352" s="176"/>
      <c r="X352" s="176"/>
      <c r="Y352" s="176"/>
    </row>
    <row r="353" customFormat="false" ht="12.75" hidden="false" customHeight="false" outlineLevel="0" collapsed="false">
      <c r="B353" s="179"/>
      <c r="C353" s="180"/>
      <c r="D353" s="176"/>
      <c r="E353" s="188"/>
      <c r="F353" s="176"/>
      <c r="G353" s="176"/>
      <c r="H353" s="188"/>
      <c r="I353" s="188"/>
      <c r="Q353" s="188"/>
      <c r="R353" s="176"/>
      <c r="S353" s="176"/>
      <c r="T353" s="176"/>
      <c r="U353" s="176"/>
      <c r="V353" s="176"/>
      <c r="W353" s="176"/>
      <c r="X353" s="176"/>
      <c r="Y353" s="176"/>
    </row>
    <row r="354" customFormat="false" ht="12.75" hidden="false" customHeight="false" outlineLevel="0" collapsed="false">
      <c r="B354" s="179"/>
      <c r="C354" s="180"/>
      <c r="D354" s="176"/>
      <c r="E354" s="188"/>
      <c r="F354" s="176"/>
      <c r="G354" s="176"/>
      <c r="H354" s="188"/>
      <c r="I354" s="188"/>
      <c r="Q354" s="188"/>
      <c r="R354" s="176"/>
      <c r="S354" s="176"/>
      <c r="T354" s="176"/>
      <c r="U354" s="176"/>
      <c r="V354" s="176"/>
      <c r="W354" s="176"/>
      <c r="X354" s="176"/>
      <c r="Y354" s="176"/>
    </row>
    <row r="355" customFormat="false" ht="12.75" hidden="false" customHeight="false" outlineLevel="0" collapsed="false">
      <c r="B355" s="179"/>
      <c r="C355" s="180"/>
      <c r="D355" s="176"/>
      <c r="E355" s="188"/>
      <c r="F355" s="176"/>
      <c r="G355" s="176"/>
      <c r="H355" s="188"/>
      <c r="I355" s="188"/>
      <c r="Q355" s="188"/>
      <c r="R355" s="176"/>
      <c r="S355" s="176"/>
      <c r="T355" s="176"/>
      <c r="U355" s="176"/>
      <c r="V355" s="176"/>
      <c r="W355" s="176"/>
      <c r="X355" s="176"/>
      <c r="Y355" s="176"/>
    </row>
    <row r="356" customFormat="false" ht="12.75" hidden="false" customHeight="false" outlineLevel="0" collapsed="false">
      <c r="B356" s="179"/>
      <c r="C356" s="180"/>
      <c r="D356" s="176"/>
      <c r="E356" s="188"/>
      <c r="F356" s="176"/>
      <c r="G356" s="176"/>
      <c r="H356" s="188"/>
      <c r="I356" s="188"/>
      <c r="Q356" s="188"/>
      <c r="R356" s="176"/>
      <c r="S356" s="176"/>
      <c r="T356" s="176"/>
      <c r="U356" s="176"/>
      <c r="V356" s="176"/>
      <c r="W356" s="176"/>
      <c r="X356" s="176"/>
      <c r="Y356" s="176"/>
    </row>
    <row r="357" customFormat="false" ht="12.75" hidden="false" customHeight="false" outlineLevel="0" collapsed="false">
      <c r="B357" s="179"/>
      <c r="C357" s="180"/>
      <c r="D357" s="176"/>
      <c r="E357" s="188"/>
      <c r="F357" s="176"/>
      <c r="G357" s="176"/>
      <c r="H357" s="188"/>
      <c r="I357" s="188"/>
      <c r="Q357" s="188"/>
      <c r="R357" s="176"/>
      <c r="S357" s="176"/>
      <c r="T357" s="176"/>
      <c r="U357" s="176"/>
      <c r="V357" s="176"/>
      <c r="W357" s="176"/>
      <c r="X357" s="176"/>
      <c r="Y357" s="176"/>
    </row>
    <row r="358" customFormat="false" ht="12.75" hidden="false" customHeight="false" outlineLevel="0" collapsed="false">
      <c r="B358" s="179"/>
      <c r="C358" s="180"/>
      <c r="D358" s="176"/>
      <c r="E358" s="188"/>
      <c r="F358" s="176"/>
      <c r="G358" s="176"/>
      <c r="H358" s="188"/>
      <c r="I358" s="188"/>
      <c r="Q358" s="188"/>
      <c r="R358" s="176"/>
      <c r="S358" s="176"/>
      <c r="T358" s="176"/>
      <c r="U358" s="176"/>
      <c r="V358" s="176"/>
      <c r="W358" s="176"/>
      <c r="X358" s="176"/>
      <c r="Y358" s="176"/>
    </row>
    <row r="359" customFormat="false" ht="12.75" hidden="false" customHeight="false" outlineLevel="0" collapsed="false">
      <c r="B359" s="179"/>
      <c r="C359" s="180"/>
      <c r="D359" s="176"/>
      <c r="E359" s="188"/>
      <c r="F359" s="176"/>
      <c r="G359" s="176"/>
      <c r="H359" s="188"/>
      <c r="I359" s="188"/>
      <c r="Q359" s="188"/>
      <c r="R359" s="176"/>
      <c r="S359" s="176"/>
      <c r="T359" s="176"/>
      <c r="U359" s="176"/>
      <c r="V359" s="176"/>
      <c r="W359" s="176"/>
      <c r="X359" s="176"/>
      <c r="Y359" s="176"/>
    </row>
    <row r="360" customFormat="false" ht="12.75" hidden="false" customHeight="false" outlineLevel="0" collapsed="false">
      <c r="B360" s="179"/>
      <c r="C360" s="180"/>
      <c r="D360" s="176"/>
      <c r="E360" s="188"/>
      <c r="F360" s="176"/>
      <c r="G360" s="176"/>
      <c r="H360" s="188"/>
      <c r="I360" s="188"/>
      <c r="Q360" s="188"/>
      <c r="R360" s="176"/>
      <c r="S360" s="176"/>
      <c r="T360" s="176"/>
      <c r="U360" s="176"/>
      <c r="V360" s="176"/>
      <c r="W360" s="176"/>
      <c r="X360" s="176"/>
      <c r="Y360" s="176"/>
    </row>
    <row r="361" customFormat="false" ht="12.75" hidden="false" customHeight="false" outlineLevel="0" collapsed="false">
      <c r="B361" s="179"/>
      <c r="C361" s="180"/>
      <c r="D361" s="176"/>
      <c r="E361" s="188"/>
      <c r="F361" s="176"/>
      <c r="G361" s="176"/>
      <c r="H361" s="188"/>
      <c r="I361" s="188"/>
      <c r="Q361" s="188"/>
      <c r="R361" s="176"/>
      <c r="S361" s="176"/>
      <c r="T361" s="176"/>
      <c r="U361" s="176"/>
      <c r="V361" s="176"/>
      <c r="W361" s="176"/>
      <c r="X361" s="176"/>
      <c r="Y361" s="176"/>
    </row>
    <row r="362" customFormat="false" ht="12.75" hidden="false" customHeight="false" outlineLevel="0" collapsed="false">
      <c r="B362" s="179"/>
      <c r="C362" s="180"/>
      <c r="D362" s="176"/>
      <c r="E362" s="188"/>
      <c r="F362" s="176"/>
      <c r="G362" s="176"/>
      <c r="H362" s="188"/>
      <c r="I362" s="188"/>
      <c r="Q362" s="188"/>
      <c r="R362" s="176"/>
      <c r="S362" s="176"/>
      <c r="T362" s="176"/>
      <c r="U362" s="176"/>
      <c r="V362" s="176"/>
      <c r="W362" s="176"/>
      <c r="X362" s="176"/>
      <c r="Y362" s="176"/>
    </row>
    <row r="363" customFormat="false" ht="12.75" hidden="false" customHeight="false" outlineLevel="0" collapsed="false">
      <c r="B363" s="179"/>
      <c r="C363" s="180"/>
      <c r="D363" s="176"/>
      <c r="E363" s="188"/>
      <c r="F363" s="176"/>
      <c r="G363" s="176"/>
      <c r="H363" s="188"/>
      <c r="I363" s="188"/>
      <c r="Q363" s="188"/>
      <c r="R363" s="176"/>
      <c r="S363" s="176"/>
      <c r="T363" s="176"/>
      <c r="U363" s="176"/>
      <c r="V363" s="176"/>
      <c r="W363" s="176"/>
      <c r="X363" s="176"/>
      <c r="Y363" s="176"/>
    </row>
    <row r="364" customFormat="false" ht="12.75" hidden="false" customHeight="false" outlineLevel="0" collapsed="false">
      <c r="B364" s="179"/>
      <c r="C364" s="180"/>
      <c r="D364" s="176"/>
      <c r="E364" s="188"/>
      <c r="F364" s="176"/>
      <c r="G364" s="176"/>
      <c r="H364" s="188"/>
      <c r="I364" s="188"/>
      <c r="Q364" s="188"/>
      <c r="R364" s="176"/>
      <c r="S364" s="176"/>
      <c r="T364" s="176"/>
      <c r="U364" s="176"/>
      <c r="V364" s="176"/>
      <c r="W364" s="176"/>
      <c r="X364" s="176"/>
      <c r="Y364" s="176"/>
    </row>
    <row r="365" customFormat="false" ht="12.75" hidden="false" customHeight="false" outlineLevel="0" collapsed="false">
      <c r="B365" s="179"/>
      <c r="C365" s="180"/>
      <c r="D365" s="176"/>
      <c r="E365" s="188"/>
      <c r="F365" s="176"/>
      <c r="G365" s="176"/>
      <c r="H365" s="188"/>
      <c r="I365" s="188"/>
      <c r="Q365" s="188"/>
      <c r="R365" s="176"/>
      <c r="S365" s="176"/>
      <c r="T365" s="176"/>
      <c r="U365" s="176"/>
      <c r="V365" s="176"/>
      <c r="W365" s="176"/>
      <c r="X365" s="176"/>
      <c r="Y365" s="176"/>
    </row>
    <row r="366" customFormat="false" ht="12.75" hidden="false" customHeight="false" outlineLevel="0" collapsed="false">
      <c r="B366" s="179"/>
      <c r="C366" s="180"/>
      <c r="D366" s="176"/>
      <c r="E366" s="188"/>
      <c r="F366" s="176"/>
      <c r="G366" s="176"/>
      <c r="H366" s="188"/>
      <c r="I366" s="188"/>
      <c r="Q366" s="188"/>
      <c r="R366" s="176"/>
      <c r="S366" s="176"/>
      <c r="T366" s="176"/>
      <c r="U366" s="176"/>
      <c r="V366" s="176"/>
      <c r="W366" s="176"/>
      <c r="X366" s="176"/>
      <c r="Y366" s="176"/>
    </row>
    <row r="367" customFormat="false" ht="12.75" hidden="false" customHeight="false" outlineLevel="0" collapsed="false">
      <c r="B367" s="179"/>
      <c r="C367" s="180"/>
      <c r="D367" s="176"/>
      <c r="E367" s="188"/>
      <c r="F367" s="176"/>
      <c r="G367" s="176"/>
      <c r="H367" s="188"/>
      <c r="I367" s="188"/>
      <c r="Q367" s="188"/>
      <c r="R367" s="176"/>
      <c r="S367" s="176"/>
      <c r="T367" s="176"/>
      <c r="U367" s="176"/>
      <c r="V367" s="176"/>
      <c r="W367" s="176"/>
      <c r="X367" s="176"/>
      <c r="Y367" s="176"/>
    </row>
    <row r="368" customFormat="false" ht="12.75" hidden="false" customHeight="false" outlineLevel="0" collapsed="false">
      <c r="B368" s="179"/>
      <c r="C368" s="180"/>
      <c r="D368" s="176"/>
      <c r="E368" s="188"/>
      <c r="F368" s="176"/>
      <c r="G368" s="176"/>
      <c r="H368" s="188"/>
      <c r="I368" s="188"/>
      <c r="Q368" s="188"/>
      <c r="R368" s="176"/>
      <c r="S368" s="176"/>
      <c r="T368" s="176"/>
      <c r="U368" s="176"/>
      <c r="V368" s="176"/>
      <c r="W368" s="176"/>
      <c r="X368" s="176"/>
      <c r="Y368" s="176"/>
    </row>
    <row r="369" customFormat="false" ht="12.75" hidden="false" customHeight="false" outlineLevel="0" collapsed="false">
      <c r="B369" s="179"/>
      <c r="C369" s="180"/>
      <c r="D369" s="176"/>
      <c r="E369" s="188"/>
      <c r="F369" s="176"/>
      <c r="G369" s="176"/>
      <c r="H369" s="188"/>
      <c r="I369" s="188"/>
      <c r="Q369" s="188"/>
      <c r="R369" s="176"/>
      <c r="S369" s="176"/>
      <c r="T369" s="176"/>
      <c r="U369" s="176"/>
      <c r="V369" s="176"/>
      <c r="W369" s="176"/>
      <c r="X369" s="176"/>
      <c r="Y369" s="176"/>
    </row>
    <row r="370" customFormat="false" ht="12.75" hidden="false" customHeight="false" outlineLevel="0" collapsed="false">
      <c r="B370" s="179"/>
      <c r="C370" s="180"/>
      <c r="D370" s="176"/>
      <c r="E370" s="188"/>
      <c r="F370" s="176"/>
      <c r="G370" s="176"/>
      <c r="H370" s="188"/>
      <c r="I370" s="188"/>
      <c r="Q370" s="188"/>
      <c r="R370" s="176"/>
      <c r="S370" s="176"/>
      <c r="T370" s="176"/>
      <c r="U370" s="176"/>
      <c r="V370" s="176"/>
      <c r="W370" s="176"/>
      <c r="X370" s="176"/>
      <c r="Y370" s="176"/>
    </row>
    <row r="371" customFormat="false" ht="12.75" hidden="false" customHeight="false" outlineLevel="0" collapsed="false">
      <c r="B371" s="179"/>
      <c r="C371" s="180"/>
      <c r="D371" s="176"/>
      <c r="E371" s="188"/>
      <c r="F371" s="176"/>
      <c r="G371" s="176"/>
      <c r="H371" s="188"/>
      <c r="I371" s="188"/>
      <c r="Q371" s="188"/>
      <c r="R371" s="176"/>
      <c r="S371" s="176"/>
      <c r="T371" s="176"/>
      <c r="U371" s="176"/>
      <c r="V371" s="176"/>
      <c r="W371" s="176"/>
      <c r="X371" s="176"/>
      <c r="Y371" s="176"/>
    </row>
    <row r="372" customFormat="false" ht="12.75" hidden="false" customHeight="false" outlineLevel="0" collapsed="false">
      <c r="B372" s="179"/>
      <c r="C372" s="180"/>
      <c r="D372" s="176"/>
      <c r="E372" s="188"/>
      <c r="F372" s="176"/>
      <c r="G372" s="176"/>
      <c r="H372" s="188"/>
      <c r="I372" s="188"/>
      <c r="Q372" s="188"/>
      <c r="R372" s="176"/>
      <c r="S372" s="176"/>
      <c r="T372" s="176"/>
      <c r="U372" s="176"/>
      <c r="V372" s="176"/>
      <c r="W372" s="176"/>
      <c r="X372" s="176"/>
      <c r="Y372" s="176"/>
    </row>
    <row r="373" customFormat="false" ht="12.75" hidden="false" customHeight="false" outlineLevel="0" collapsed="false">
      <c r="B373" s="179"/>
      <c r="C373" s="180"/>
      <c r="D373" s="176"/>
      <c r="E373" s="188"/>
      <c r="F373" s="176"/>
      <c r="G373" s="176"/>
      <c r="H373" s="188"/>
      <c r="I373" s="188"/>
      <c r="Q373" s="188"/>
      <c r="R373" s="176"/>
      <c r="S373" s="176"/>
      <c r="T373" s="176"/>
      <c r="U373" s="176"/>
      <c r="V373" s="176"/>
      <c r="W373" s="176"/>
      <c r="X373" s="176"/>
      <c r="Y373" s="176"/>
    </row>
    <row r="374" customFormat="false" ht="12.75" hidden="false" customHeight="false" outlineLevel="0" collapsed="false">
      <c r="B374" s="179"/>
      <c r="C374" s="180"/>
      <c r="D374" s="176"/>
      <c r="E374" s="188"/>
      <c r="F374" s="176"/>
      <c r="G374" s="176"/>
      <c r="H374" s="188"/>
      <c r="I374" s="188"/>
      <c r="Q374" s="188"/>
      <c r="R374" s="176"/>
      <c r="S374" s="176"/>
      <c r="T374" s="176"/>
      <c r="U374" s="176"/>
      <c r="V374" s="176"/>
      <c r="W374" s="176"/>
      <c r="X374" s="176"/>
      <c r="Y374" s="176"/>
    </row>
    <row r="375" customFormat="false" ht="12.75" hidden="false" customHeight="false" outlineLevel="0" collapsed="false">
      <c r="B375" s="179"/>
      <c r="C375" s="180"/>
      <c r="D375" s="176"/>
      <c r="E375" s="188"/>
      <c r="F375" s="176"/>
      <c r="G375" s="176"/>
      <c r="H375" s="188"/>
      <c r="I375" s="188"/>
      <c r="Q375" s="188"/>
      <c r="R375" s="176"/>
      <c r="S375" s="176"/>
      <c r="T375" s="176"/>
      <c r="U375" s="176"/>
      <c r="V375" s="176"/>
      <c r="W375" s="176"/>
      <c r="X375" s="176"/>
      <c r="Y375" s="176"/>
    </row>
    <row r="376" customFormat="false" ht="12.75" hidden="false" customHeight="false" outlineLevel="0" collapsed="false">
      <c r="B376" s="179"/>
      <c r="C376" s="180"/>
      <c r="D376" s="176"/>
      <c r="E376" s="188"/>
      <c r="F376" s="176"/>
      <c r="G376" s="176"/>
      <c r="H376" s="188"/>
      <c r="I376" s="188"/>
      <c r="Q376" s="188"/>
      <c r="R376" s="176"/>
      <c r="S376" s="176"/>
      <c r="T376" s="176"/>
      <c r="U376" s="176"/>
      <c r="V376" s="176"/>
      <c r="W376" s="176"/>
      <c r="X376" s="176"/>
      <c r="Y376" s="176"/>
    </row>
    <row r="377" customFormat="false" ht="12.75" hidden="false" customHeight="false" outlineLevel="0" collapsed="false">
      <c r="B377" s="179"/>
      <c r="C377" s="180"/>
      <c r="D377" s="176"/>
      <c r="E377" s="188"/>
      <c r="F377" s="176"/>
      <c r="G377" s="176"/>
      <c r="H377" s="188"/>
      <c r="I377" s="188"/>
      <c r="Q377" s="188"/>
      <c r="R377" s="176"/>
      <c r="S377" s="176"/>
      <c r="T377" s="176"/>
      <c r="U377" s="176"/>
      <c r="V377" s="176"/>
      <c r="W377" s="176"/>
      <c r="X377" s="176"/>
      <c r="Y377" s="176"/>
    </row>
    <row r="378" customFormat="false" ht="12.75" hidden="false" customHeight="false" outlineLevel="0" collapsed="false">
      <c r="B378" s="179"/>
      <c r="C378" s="180"/>
      <c r="D378" s="176"/>
      <c r="E378" s="188"/>
      <c r="F378" s="176"/>
      <c r="G378" s="176"/>
      <c r="H378" s="188"/>
      <c r="I378" s="188"/>
      <c r="Q378" s="188"/>
      <c r="R378" s="176"/>
      <c r="S378" s="176"/>
      <c r="T378" s="176"/>
      <c r="U378" s="176"/>
      <c r="V378" s="176"/>
      <c r="W378" s="176"/>
      <c r="X378" s="176"/>
      <c r="Y378" s="176"/>
    </row>
    <row r="379" customFormat="false" ht="12.75" hidden="false" customHeight="false" outlineLevel="0" collapsed="false">
      <c r="B379" s="179"/>
      <c r="C379" s="180"/>
      <c r="D379" s="176"/>
      <c r="E379" s="188"/>
      <c r="F379" s="176"/>
      <c r="G379" s="176"/>
      <c r="H379" s="188"/>
      <c r="I379" s="188"/>
      <c r="Q379" s="188"/>
      <c r="R379" s="176"/>
      <c r="S379" s="176"/>
      <c r="T379" s="176"/>
      <c r="U379" s="176"/>
      <c r="V379" s="176"/>
      <c r="W379" s="176"/>
      <c r="X379" s="176"/>
      <c r="Y379" s="176"/>
    </row>
    <row r="380" customFormat="false" ht="12.75" hidden="false" customHeight="false" outlineLevel="0" collapsed="false">
      <c r="B380" s="179"/>
      <c r="C380" s="180"/>
      <c r="D380" s="176"/>
      <c r="E380" s="188"/>
      <c r="F380" s="176"/>
      <c r="G380" s="176"/>
      <c r="H380" s="188"/>
      <c r="I380" s="188"/>
      <c r="Q380" s="188"/>
      <c r="R380" s="176"/>
      <c r="S380" s="176"/>
      <c r="T380" s="176"/>
      <c r="U380" s="176"/>
      <c r="V380" s="176"/>
      <c r="W380" s="176"/>
      <c r="X380" s="176"/>
      <c r="Y380" s="176"/>
    </row>
    <row r="381" customFormat="false" ht="12.75" hidden="false" customHeight="false" outlineLevel="0" collapsed="false">
      <c r="B381" s="179"/>
      <c r="C381" s="180"/>
      <c r="D381" s="176"/>
      <c r="E381" s="188"/>
      <c r="F381" s="176"/>
      <c r="G381" s="176"/>
      <c r="H381" s="188"/>
      <c r="I381" s="188"/>
      <c r="Q381" s="188"/>
      <c r="R381" s="176"/>
      <c r="S381" s="176"/>
      <c r="T381" s="176"/>
      <c r="U381" s="176"/>
      <c r="V381" s="176"/>
      <c r="W381" s="176"/>
      <c r="X381" s="176"/>
      <c r="Y381" s="176"/>
    </row>
    <row r="382" customFormat="false" ht="12.75" hidden="false" customHeight="false" outlineLevel="0" collapsed="false">
      <c r="B382" s="179"/>
      <c r="C382" s="180"/>
      <c r="D382" s="176"/>
      <c r="E382" s="188"/>
      <c r="F382" s="176"/>
      <c r="G382" s="176"/>
      <c r="H382" s="188"/>
      <c r="I382" s="188"/>
      <c r="Q382" s="188"/>
      <c r="R382" s="176"/>
      <c r="S382" s="176"/>
      <c r="T382" s="176"/>
      <c r="U382" s="176"/>
      <c r="V382" s="176"/>
      <c r="W382" s="176"/>
      <c r="X382" s="176"/>
      <c r="Y382" s="176"/>
    </row>
    <row r="383" customFormat="false" ht="12.75" hidden="false" customHeight="false" outlineLevel="0" collapsed="false">
      <c r="B383" s="179"/>
      <c r="C383" s="180"/>
      <c r="D383" s="176"/>
      <c r="E383" s="188"/>
      <c r="F383" s="176"/>
      <c r="G383" s="176"/>
      <c r="H383" s="188"/>
      <c r="I383" s="188"/>
      <c r="Q383" s="188"/>
      <c r="R383" s="176"/>
      <c r="S383" s="176"/>
      <c r="T383" s="176"/>
      <c r="U383" s="176"/>
      <c r="V383" s="176"/>
      <c r="W383" s="176"/>
      <c r="X383" s="176"/>
      <c r="Y383" s="176"/>
    </row>
    <row r="384" customFormat="false" ht="12.75" hidden="false" customHeight="false" outlineLevel="0" collapsed="false">
      <c r="B384" s="179"/>
      <c r="C384" s="180"/>
      <c r="D384" s="176"/>
      <c r="E384" s="188"/>
      <c r="F384" s="176"/>
      <c r="G384" s="176"/>
      <c r="H384" s="188"/>
      <c r="I384" s="188"/>
      <c r="Q384" s="188"/>
      <c r="R384" s="176"/>
      <c r="S384" s="176"/>
      <c r="T384" s="176"/>
      <c r="U384" s="176"/>
      <c r="V384" s="176"/>
      <c r="W384" s="176"/>
      <c r="X384" s="176"/>
      <c r="Y384" s="176"/>
    </row>
    <row r="385" customFormat="false" ht="12.75" hidden="false" customHeight="false" outlineLevel="0" collapsed="false">
      <c r="B385" s="179"/>
      <c r="C385" s="180"/>
      <c r="D385" s="176"/>
      <c r="E385" s="188"/>
      <c r="F385" s="176"/>
      <c r="G385" s="176"/>
      <c r="H385" s="188"/>
      <c r="I385" s="188"/>
      <c r="Q385" s="188"/>
      <c r="R385" s="176"/>
      <c r="S385" s="176"/>
      <c r="T385" s="176"/>
      <c r="U385" s="176"/>
      <c r="V385" s="176"/>
      <c r="W385" s="176"/>
      <c r="X385" s="176"/>
      <c r="Y385" s="176"/>
    </row>
    <row r="386" customFormat="false" ht="12.75" hidden="false" customHeight="false" outlineLevel="0" collapsed="false">
      <c r="B386" s="179"/>
      <c r="C386" s="180"/>
      <c r="D386" s="176"/>
      <c r="E386" s="188"/>
      <c r="F386" s="176"/>
      <c r="G386" s="176"/>
      <c r="H386" s="188"/>
      <c r="I386" s="188"/>
      <c r="Q386" s="188"/>
      <c r="R386" s="176"/>
      <c r="S386" s="176"/>
      <c r="T386" s="176"/>
      <c r="U386" s="176"/>
      <c r="V386" s="176"/>
      <c r="W386" s="176"/>
      <c r="X386" s="176"/>
      <c r="Y386" s="176"/>
    </row>
    <row r="387" customFormat="false" ht="12.75" hidden="false" customHeight="false" outlineLevel="0" collapsed="false">
      <c r="B387" s="179"/>
      <c r="C387" s="180"/>
      <c r="D387" s="176"/>
      <c r="E387" s="188"/>
      <c r="F387" s="176"/>
      <c r="G387" s="176"/>
      <c r="H387" s="188"/>
      <c r="I387" s="188"/>
      <c r="Q387" s="188"/>
      <c r="R387" s="176"/>
      <c r="S387" s="176"/>
      <c r="T387" s="176"/>
      <c r="U387" s="176"/>
      <c r="V387" s="176"/>
      <c r="W387" s="176"/>
      <c r="X387" s="176"/>
      <c r="Y387" s="176"/>
    </row>
    <row r="388" customFormat="false" ht="12.75" hidden="false" customHeight="false" outlineLevel="0" collapsed="false">
      <c r="B388" s="179"/>
      <c r="C388" s="180"/>
      <c r="D388" s="176"/>
      <c r="E388" s="188"/>
      <c r="F388" s="176"/>
      <c r="G388" s="176"/>
      <c r="H388" s="188"/>
      <c r="I388" s="188"/>
      <c r="Q388" s="188"/>
      <c r="R388" s="176"/>
      <c r="S388" s="176"/>
      <c r="T388" s="176"/>
      <c r="U388" s="176"/>
      <c r="V388" s="176"/>
      <c r="W388" s="176"/>
      <c r="X388" s="176"/>
      <c r="Y388" s="176"/>
    </row>
    <row r="389" customFormat="false" ht="12.75" hidden="false" customHeight="false" outlineLevel="0" collapsed="false">
      <c r="B389" s="179"/>
      <c r="C389" s="180"/>
      <c r="D389" s="176"/>
      <c r="E389" s="188"/>
      <c r="F389" s="176"/>
      <c r="G389" s="176"/>
      <c r="H389" s="188"/>
      <c r="I389" s="188"/>
      <c r="Q389" s="188"/>
      <c r="R389" s="176"/>
      <c r="S389" s="176"/>
      <c r="T389" s="176"/>
      <c r="U389" s="176"/>
      <c r="V389" s="176"/>
      <c r="W389" s="176"/>
      <c r="X389" s="176"/>
      <c r="Y389" s="176"/>
    </row>
    <row r="390" customFormat="false" ht="12.75" hidden="false" customHeight="false" outlineLevel="0" collapsed="false">
      <c r="B390" s="179"/>
      <c r="C390" s="180"/>
      <c r="D390" s="176"/>
      <c r="E390" s="188"/>
      <c r="F390" s="176"/>
      <c r="G390" s="176"/>
      <c r="H390" s="188"/>
      <c r="I390" s="188"/>
      <c r="Q390" s="188"/>
      <c r="R390" s="176"/>
      <c r="S390" s="176"/>
      <c r="T390" s="176"/>
      <c r="U390" s="176"/>
      <c r="V390" s="176"/>
      <c r="W390" s="176"/>
      <c r="X390" s="176"/>
      <c r="Y390" s="176"/>
    </row>
    <row r="391" customFormat="false" ht="12.75" hidden="false" customHeight="false" outlineLevel="0" collapsed="false">
      <c r="B391" s="179"/>
      <c r="C391" s="180"/>
      <c r="D391" s="176"/>
      <c r="E391" s="188"/>
      <c r="F391" s="176"/>
      <c r="G391" s="176"/>
      <c r="H391" s="188"/>
      <c r="I391" s="188"/>
      <c r="Q391" s="188"/>
      <c r="R391" s="176"/>
      <c r="S391" s="176"/>
      <c r="T391" s="176"/>
      <c r="U391" s="176"/>
      <c r="V391" s="176"/>
      <c r="W391" s="176"/>
      <c r="X391" s="176"/>
      <c r="Y391" s="176"/>
    </row>
    <row r="392" customFormat="false" ht="12.75" hidden="false" customHeight="false" outlineLevel="0" collapsed="false">
      <c r="B392" s="179"/>
      <c r="C392" s="180"/>
      <c r="D392" s="176"/>
      <c r="E392" s="188"/>
      <c r="F392" s="176"/>
      <c r="G392" s="176"/>
      <c r="H392" s="188"/>
      <c r="I392" s="188"/>
      <c r="Q392" s="188"/>
      <c r="R392" s="176"/>
      <c r="S392" s="176"/>
      <c r="T392" s="176"/>
      <c r="U392" s="176"/>
      <c r="V392" s="176"/>
      <c r="W392" s="176"/>
      <c r="X392" s="176"/>
      <c r="Y392" s="176"/>
    </row>
    <row r="393" customFormat="false" ht="12.75" hidden="false" customHeight="false" outlineLevel="0" collapsed="false">
      <c r="B393" s="179"/>
      <c r="C393" s="180"/>
      <c r="D393" s="176"/>
      <c r="E393" s="188"/>
      <c r="F393" s="176"/>
      <c r="G393" s="176"/>
      <c r="H393" s="188"/>
      <c r="I393" s="188"/>
      <c r="Q393" s="188"/>
      <c r="R393" s="176"/>
      <c r="S393" s="176"/>
      <c r="T393" s="176"/>
      <c r="U393" s="176"/>
      <c r="V393" s="176"/>
      <c r="W393" s="176"/>
      <c r="X393" s="176"/>
      <c r="Y393" s="176"/>
    </row>
    <row r="394" customFormat="false" ht="12.75" hidden="false" customHeight="false" outlineLevel="0" collapsed="false">
      <c r="B394" s="179"/>
      <c r="C394" s="180"/>
      <c r="D394" s="176"/>
      <c r="E394" s="188"/>
      <c r="F394" s="176"/>
      <c r="G394" s="176"/>
      <c r="H394" s="188"/>
      <c r="I394" s="188"/>
      <c r="Q394" s="188"/>
      <c r="R394" s="176"/>
      <c r="S394" s="176"/>
      <c r="T394" s="176"/>
      <c r="U394" s="176"/>
      <c r="V394" s="176"/>
      <c r="W394" s="176"/>
      <c r="X394" s="176"/>
      <c r="Y394" s="176"/>
    </row>
    <row r="395" customFormat="false" ht="12.75" hidden="false" customHeight="false" outlineLevel="0" collapsed="false">
      <c r="B395" s="179"/>
      <c r="C395" s="180"/>
      <c r="D395" s="176"/>
      <c r="E395" s="188"/>
      <c r="F395" s="176"/>
      <c r="G395" s="176"/>
      <c r="H395" s="188"/>
      <c r="I395" s="188"/>
      <c r="Q395" s="188"/>
      <c r="R395" s="176"/>
      <c r="S395" s="176"/>
      <c r="T395" s="176"/>
      <c r="U395" s="176"/>
      <c r="V395" s="176"/>
      <c r="W395" s="176"/>
      <c r="X395" s="176"/>
      <c r="Y395" s="176"/>
    </row>
    <row r="396" customFormat="false" ht="12.75" hidden="false" customHeight="false" outlineLevel="0" collapsed="false">
      <c r="B396" s="179"/>
      <c r="C396" s="180"/>
      <c r="D396" s="176"/>
      <c r="E396" s="188"/>
      <c r="F396" s="176"/>
      <c r="G396" s="176"/>
      <c r="H396" s="188"/>
      <c r="I396" s="188"/>
      <c r="Q396" s="188"/>
      <c r="R396" s="176"/>
      <c r="S396" s="176"/>
      <c r="T396" s="176"/>
      <c r="U396" s="176"/>
      <c r="V396" s="176"/>
      <c r="W396" s="176"/>
      <c r="X396" s="176"/>
      <c r="Y396" s="176"/>
    </row>
    <row r="397" customFormat="false" ht="12.75" hidden="false" customHeight="false" outlineLevel="0" collapsed="false">
      <c r="B397" s="179"/>
      <c r="C397" s="180"/>
      <c r="D397" s="176"/>
      <c r="E397" s="188"/>
      <c r="F397" s="176"/>
      <c r="G397" s="176"/>
      <c r="H397" s="188"/>
      <c r="I397" s="188"/>
      <c r="Q397" s="188"/>
      <c r="R397" s="176"/>
      <c r="S397" s="176"/>
      <c r="T397" s="176"/>
      <c r="U397" s="176"/>
      <c r="V397" s="176"/>
      <c r="W397" s="176"/>
      <c r="X397" s="176"/>
      <c r="Y397" s="176"/>
    </row>
    <row r="398" customFormat="false" ht="12.75" hidden="false" customHeight="false" outlineLevel="0" collapsed="false">
      <c r="B398" s="179"/>
      <c r="C398" s="180"/>
      <c r="D398" s="176"/>
      <c r="E398" s="188"/>
      <c r="F398" s="176"/>
      <c r="G398" s="176"/>
      <c r="H398" s="188"/>
      <c r="I398" s="188"/>
      <c r="Q398" s="188"/>
      <c r="R398" s="176"/>
      <c r="S398" s="176"/>
      <c r="T398" s="176"/>
      <c r="U398" s="176"/>
      <c r="V398" s="176"/>
      <c r="W398" s="176"/>
      <c r="X398" s="176"/>
      <c r="Y398" s="176"/>
    </row>
    <row r="399" customFormat="false" ht="12.75" hidden="false" customHeight="false" outlineLevel="0" collapsed="false">
      <c r="B399" s="179"/>
      <c r="C399" s="180"/>
      <c r="D399" s="176"/>
      <c r="E399" s="188"/>
      <c r="F399" s="176"/>
      <c r="G399" s="176"/>
      <c r="H399" s="188"/>
      <c r="I399" s="188"/>
      <c r="Q399" s="188"/>
      <c r="R399" s="176"/>
      <c r="S399" s="176"/>
      <c r="T399" s="176"/>
      <c r="U399" s="176"/>
      <c r="V399" s="176"/>
      <c r="W399" s="176"/>
      <c r="X399" s="176"/>
      <c r="Y399" s="176"/>
    </row>
    <row r="400" customFormat="false" ht="12.75" hidden="false" customHeight="false" outlineLevel="0" collapsed="false">
      <c r="B400" s="179"/>
      <c r="C400" s="180"/>
      <c r="D400" s="176"/>
      <c r="E400" s="188"/>
      <c r="F400" s="176"/>
      <c r="G400" s="176"/>
      <c r="H400" s="188"/>
      <c r="I400" s="188"/>
      <c r="Q400" s="188"/>
      <c r="R400" s="176"/>
      <c r="S400" s="176"/>
      <c r="T400" s="176"/>
      <c r="U400" s="176"/>
      <c r="V400" s="176"/>
      <c r="W400" s="176"/>
      <c r="X400" s="176"/>
      <c r="Y400" s="176"/>
    </row>
    <row r="401" customFormat="false" ht="12.75" hidden="false" customHeight="false" outlineLevel="0" collapsed="false">
      <c r="B401" s="179"/>
      <c r="C401" s="180"/>
      <c r="D401" s="176"/>
      <c r="E401" s="188"/>
      <c r="F401" s="176"/>
      <c r="G401" s="176"/>
      <c r="H401" s="188"/>
      <c r="I401" s="188"/>
      <c r="Q401" s="188"/>
      <c r="R401" s="176"/>
      <c r="S401" s="176"/>
      <c r="T401" s="176"/>
      <c r="U401" s="176"/>
      <c r="V401" s="176"/>
      <c r="W401" s="176"/>
      <c r="X401" s="176"/>
      <c r="Y401" s="176"/>
    </row>
    <row r="402" customFormat="false" ht="12.75" hidden="false" customHeight="false" outlineLevel="0" collapsed="false">
      <c r="B402" s="179"/>
      <c r="C402" s="180"/>
      <c r="D402" s="176"/>
      <c r="E402" s="188"/>
      <c r="F402" s="176"/>
      <c r="G402" s="176"/>
      <c r="H402" s="188"/>
      <c r="I402" s="188"/>
      <c r="Q402" s="188"/>
      <c r="R402" s="176"/>
      <c r="S402" s="176"/>
      <c r="T402" s="176"/>
      <c r="U402" s="176"/>
      <c r="V402" s="176"/>
      <c r="W402" s="176"/>
      <c r="X402" s="176"/>
      <c r="Y402" s="176"/>
    </row>
    <row r="403" customFormat="false" ht="12.75" hidden="false" customHeight="false" outlineLevel="0" collapsed="false">
      <c r="B403" s="179"/>
      <c r="C403" s="180"/>
      <c r="D403" s="176"/>
      <c r="E403" s="188"/>
      <c r="F403" s="176"/>
      <c r="G403" s="176"/>
      <c r="H403" s="188"/>
      <c r="I403" s="188"/>
      <c r="Q403" s="188"/>
      <c r="R403" s="176"/>
      <c r="S403" s="176"/>
      <c r="T403" s="176"/>
      <c r="U403" s="176"/>
      <c r="V403" s="176"/>
      <c r="W403" s="176"/>
      <c r="X403" s="176"/>
      <c r="Y403" s="176"/>
    </row>
    <row r="404" customFormat="false" ht="12.75" hidden="false" customHeight="false" outlineLevel="0" collapsed="false">
      <c r="B404" s="179"/>
      <c r="C404" s="180"/>
      <c r="D404" s="176"/>
      <c r="E404" s="188"/>
      <c r="F404" s="176"/>
      <c r="G404" s="176"/>
      <c r="H404" s="188"/>
      <c r="I404" s="188"/>
      <c r="Q404" s="188"/>
      <c r="R404" s="176"/>
      <c r="S404" s="176"/>
      <c r="T404" s="176"/>
      <c r="U404" s="176"/>
      <c r="V404" s="176"/>
      <c r="W404" s="176"/>
      <c r="X404" s="176"/>
      <c r="Y404" s="176"/>
    </row>
    <row r="405" customFormat="false" ht="12.75" hidden="false" customHeight="false" outlineLevel="0" collapsed="false">
      <c r="B405" s="179"/>
      <c r="C405" s="180"/>
      <c r="D405" s="176"/>
      <c r="E405" s="188"/>
      <c r="F405" s="176"/>
      <c r="G405" s="176"/>
      <c r="H405" s="188"/>
      <c r="I405" s="188"/>
      <c r="Q405" s="188"/>
      <c r="R405" s="176"/>
      <c r="S405" s="176"/>
      <c r="T405" s="176"/>
      <c r="U405" s="176"/>
      <c r="V405" s="176"/>
      <c r="W405" s="176"/>
      <c r="X405" s="176"/>
      <c r="Y405" s="176"/>
    </row>
    <row r="406" customFormat="false" ht="12.75" hidden="false" customHeight="false" outlineLevel="0" collapsed="false">
      <c r="B406" s="179"/>
      <c r="C406" s="180"/>
      <c r="D406" s="176"/>
      <c r="E406" s="188"/>
      <c r="F406" s="176"/>
      <c r="G406" s="176"/>
      <c r="H406" s="188"/>
      <c r="I406" s="188"/>
      <c r="Q406" s="188"/>
      <c r="R406" s="176"/>
      <c r="S406" s="176"/>
      <c r="T406" s="176"/>
      <c r="U406" s="176"/>
      <c r="V406" s="176"/>
      <c r="W406" s="176"/>
      <c r="X406" s="176"/>
      <c r="Y406" s="176"/>
    </row>
    <row r="407" customFormat="false" ht="12.75" hidden="false" customHeight="false" outlineLevel="0" collapsed="false">
      <c r="B407" s="179"/>
      <c r="C407" s="180"/>
      <c r="D407" s="176"/>
      <c r="E407" s="188"/>
      <c r="F407" s="176"/>
      <c r="G407" s="176"/>
      <c r="H407" s="188"/>
      <c r="I407" s="188"/>
      <c r="Q407" s="188"/>
      <c r="R407" s="176"/>
      <c r="S407" s="176"/>
      <c r="T407" s="176"/>
      <c r="U407" s="176"/>
      <c r="V407" s="176"/>
      <c r="W407" s="176"/>
      <c r="X407" s="176"/>
      <c r="Y407" s="176"/>
    </row>
    <row r="408" customFormat="false" ht="12.75" hidden="false" customHeight="false" outlineLevel="0" collapsed="false">
      <c r="B408" s="179"/>
      <c r="C408" s="180"/>
      <c r="D408" s="176"/>
      <c r="E408" s="188"/>
      <c r="F408" s="176"/>
      <c r="G408" s="176"/>
      <c r="H408" s="188"/>
      <c r="I408" s="188"/>
      <c r="Q408" s="188"/>
      <c r="R408" s="176"/>
      <c r="S408" s="176"/>
      <c r="T408" s="176"/>
      <c r="U408" s="176"/>
      <c r="V408" s="176"/>
      <c r="W408" s="176"/>
      <c r="X408" s="176"/>
      <c r="Y408" s="176"/>
    </row>
    <row r="409" customFormat="false" ht="12.75" hidden="false" customHeight="false" outlineLevel="0" collapsed="false">
      <c r="B409" s="179"/>
      <c r="C409" s="180"/>
      <c r="D409" s="176"/>
      <c r="E409" s="188"/>
      <c r="F409" s="176"/>
      <c r="G409" s="176"/>
      <c r="H409" s="188"/>
      <c r="I409" s="188"/>
      <c r="Q409" s="188"/>
      <c r="R409" s="176"/>
      <c r="S409" s="176"/>
      <c r="T409" s="176"/>
      <c r="U409" s="176"/>
      <c r="V409" s="176"/>
      <c r="W409" s="176"/>
      <c r="X409" s="176"/>
      <c r="Y409" s="176"/>
    </row>
    <row r="410" customFormat="false" ht="12.75" hidden="false" customHeight="false" outlineLevel="0" collapsed="false">
      <c r="B410" s="179"/>
      <c r="C410" s="180"/>
      <c r="D410" s="176"/>
      <c r="E410" s="188"/>
      <c r="F410" s="176"/>
      <c r="G410" s="176"/>
      <c r="H410" s="188"/>
      <c r="I410" s="188"/>
      <c r="Q410" s="188"/>
      <c r="R410" s="176"/>
      <c r="S410" s="176"/>
      <c r="T410" s="176"/>
      <c r="U410" s="176"/>
      <c r="V410" s="176"/>
      <c r="W410" s="176"/>
      <c r="X410" s="176"/>
      <c r="Y410" s="176"/>
    </row>
    <row r="411" customFormat="false" ht="12.75" hidden="false" customHeight="false" outlineLevel="0" collapsed="false">
      <c r="B411" s="179"/>
      <c r="C411" s="180"/>
      <c r="D411" s="176"/>
      <c r="E411" s="188"/>
      <c r="F411" s="176"/>
      <c r="G411" s="176"/>
      <c r="H411" s="188"/>
      <c r="I411" s="188"/>
      <c r="Q411" s="188"/>
      <c r="R411" s="176"/>
      <c r="S411" s="176"/>
      <c r="T411" s="176"/>
      <c r="U411" s="176"/>
      <c r="V411" s="176"/>
      <c r="W411" s="176"/>
      <c r="X411" s="176"/>
      <c r="Y411" s="176"/>
    </row>
    <row r="412" customFormat="false" ht="12.75" hidden="false" customHeight="false" outlineLevel="0" collapsed="false">
      <c r="B412" s="179"/>
      <c r="C412" s="180"/>
      <c r="D412" s="176"/>
      <c r="E412" s="188"/>
      <c r="F412" s="176"/>
      <c r="G412" s="176"/>
      <c r="H412" s="188"/>
      <c r="I412" s="188"/>
      <c r="Q412" s="188"/>
      <c r="R412" s="176"/>
      <c r="S412" s="176"/>
      <c r="T412" s="176"/>
      <c r="U412" s="176"/>
      <c r="V412" s="176"/>
      <c r="W412" s="176"/>
      <c r="X412" s="176"/>
      <c r="Y412" s="176"/>
    </row>
    <row r="413" customFormat="false" ht="12.75" hidden="false" customHeight="false" outlineLevel="0" collapsed="false">
      <c r="B413" s="179"/>
      <c r="C413" s="180"/>
      <c r="D413" s="176"/>
      <c r="E413" s="188"/>
      <c r="F413" s="176"/>
      <c r="G413" s="176"/>
      <c r="H413" s="188"/>
      <c r="I413" s="188"/>
      <c r="Q413" s="188"/>
      <c r="R413" s="176"/>
      <c r="S413" s="176"/>
      <c r="T413" s="176"/>
      <c r="U413" s="176"/>
      <c r="V413" s="176"/>
      <c r="W413" s="176"/>
      <c r="X413" s="176"/>
      <c r="Y413" s="176"/>
    </row>
    <row r="414" customFormat="false" ht="12.75" hidden="false" customHeight="false" outlineLevel="0" collapsed="false">
      <c r="B414" s="179"/>
      <c r="C414" s="180"/>
      <c r="D414" s="176"/>
      <c r="E414" s="188"/>
      <c r="F414" s="176"/>
      <c r="G414" s="176"/>
      <c r="H414" s="188"/>
      <c r="I414" s="188"/>
      <c r="Q414" s="188"/>
      <c r="R414" s="176"/>
      <c r="S414" s="176"/>
      <c r="T414" s="176"/>
      <c r="U414" s="176"/>
      <c r="V414" s="176"/>
      <c r="W414" s="176"/>
      <c r="X414" s="176"/>
      <c r="Y414" s="176"/>
    </row>
    <row r="415" customFormat="false" ht="12.75" hidden="false" customHeight="false" outlineLevel="0" collapsed="false">
      <c r="B415" s="179"/>
      <c r="C415" s="180"/>
      <c r="D415" s="176"/>
      <c r="E415" s="188"/>
      <c r="F415" s="176"/>
      <c r="G415" s="176"/>
      <c r="H415" s="188"/>
      <c r="I415" s="188"/>
      <c r="Q415" s="188"/>
      <c r="R415" s="176"/>
      <c r="S415" s="176"/>
      <c r="T415" s="176"/>
      <c r="U415" s="176"/>
      <c r="V415" s="176"/>
      <c r="W415" s="176"/>
      <c r="X415" s="176"/>
      <c r="Y415" s="176"/>
    </row>
    <row r="416" customFormat="false" ht="12.75" hidden="false" customHeight="false" outlineLevel="0" collapsed="false">
      <c r="B416" s="179"/>
      <c r="C416" s="180"/>
      <c r="D416" s="176"/>
      <c r="E416" s="188"/>
      <c r="F416" s="176"/>
      <c r="G416" s="176"/>
      <c r="H416" s="188"/>
      <c r="I416" s="188"/>
      <c r="Q416" s="188"/>
      <c r="R416" s="176"/>
      <c r="S416" s="176"/>
      <c r="T416" s="176"/>
      <c r="U416" s="176"/>
      <c r="V416" s="176"/>
      <c r="W416" s="176"/>
      <c r="X416" s="176"/>
      <c r="Y416" s="176"/>
    </row>
    <row r="417" customFormat="false" ht="12.75" hidden="false" customHeight="false" outlineLevel="0" collapsed="false">
      <c r="A417" s="78"/>
      <c r="B417" s="179"/>
      <c r="C417" s="180"/>
      <c r="D417" s="176"/>
      <c r="E417" s="188"/>
      <c r="F417" s="176"/>
      <c r="G417" s="176"/>
      <c r="H417" s="188"/>
      <c r="I417" s="188"/>
      <c r="Q417" s="188"/>
      <c r="R417" s="176"/>
      <c r="S417" s="176"/>
      <c r="T417" s="176"/>
      <c r="U417" s="176"/>
      <c r="V417" s="176"/>
      <c r="W417" s="176"/>
      <c r="X417" s="176"/>
      <c r="Y417" s="176"/>
    </row>
    <row r="418" customFormat="false" ht="12.75" hidden="false" customHeight="false" outlineLevel="0" collapsed="false">
      <c r="A418" s="78"/>
      <c r="B418" s="179"/>
      <c r="C418" s="180"/>
      <c r="D418" s="176"/>
      <c r="E418" s="188"/>
      <c r="F418" s="176"/>
      <c r="G418" s="176"/>
      <c r="H418" s="188"/>
      <c r="I418" s="188"/>
      <c r="Q418" s="188"/>
      <c r="R418" s="176"/>
      <c r="S418" s="176"/>
      <c r="T418" s="176"/>
      <c r="U418" s="176"/>
      <c r="V418" s="176"/>
      <c r="W418" s="176"/>
      <c r="X418" s="176"/>
      <c r="Y418" s="176"/>
    </row>
    <row r="419" customFormat="false" ht="12.75" hidden="false" customHeight="false" outlineLevel="0" collapsed="false">
      <c r="A419" s="78"/>
      <c r="B419" s="179"/>
      <c r="C419" s="180"/>
      <c r="D419" s="176"/>
      <c r="E419" s="188"/>
      <c r="F419" s="176"/>
      <c r="G419" s="176"/>
      <c r="H419" s="188"/>
      <c r="I419" s="188"/>
      <c r="Q419" s="188"/>
      <c r="R419" s="176"/>
      <c r="S419" s="176"/>
      <c r="T419" s="176"/>
      <c r="U419" s="176"/>
      <c r="V419" s="176"/>
      <c r="W419" s="176"/>
      <c r="X419" s="176"/>
      <c r="Y419" s="176"/>
    </row>
    <row r="420" customFormat="false" ht="12.75" hidden="false" customHeight="false" outlineLevel="0" collapsed="false">
      <c r="A420" s="78"/>
      <c r="B420" s="179"/>
      <c r="C420" s="180"/>
      <c r="D420" s="176"/>
      <c r="E420" s="188"/>
      <c r="F420" s="176"/>
      <c r="G420" s="176"/>
      <c r="H420" s="188"/>
      <c r="I420" s="188"/>
      <c r="Q420" s="188"/>
      <c r="R420" s="176"/>
      <c r="S420" s="176"/>
      <c r="T420" s="176"/>
      <c r="U420" s="176"/>
      <c r="V420" s="176"/>
      <c r="W420" s="176"/>
      <c r="X420" s="176"/>
      <c r="Y420" s="176"/>
    </row>
    <row r="421" customFormat="false" ht="12.75" hidden="false" customHeight="false" outlineLevel="0" collapsed="false">
      <c r="A421" s="78"/>
      <c r="B421" s="179"/>
      <c r="C421" s="180"/>
      <c r="D421" s="176"/>
      <c r="E421" s="188"/>
      <c r="F421" s="176"/>
      <c r="G421" s="176"/>
      <c r="H421" s="188"/>
      <c r="I421" s="188"/>
      <c r="Q421" s="188"/>
      <c r="R421" s="176"/>
      <c r="S421" s="176"/>
      <c r="T421" s="176"/>
      <c r="U421" s="176"/>
      <c r="V421" s="176"/>
      <c r="W421" s="176"/>
      <c r="X421" s="176"/>
      <c r="Y421" s="176"/>
    </row>
    <row r="422" customFormat="false" ht="12.75" hidden="false" customHeight="false" outlineLevel="0" collapsed="false">
      <c r="A422" s="78"/>
      <c r="B422" s="179"/>
      <c r="C422" s="180"/>
      <c r="D422" s="176"/>
      <c r="E422" s="188"/>
      <c r="F422" s="176"/>
      <c r="G422" s="176"/>
      <c r="H422" s="188"/>
      <c r="I422" s="188"/>
      <c r="Q422" s="188"/>
      <c r="R422" s="176"/>
      <c r="S422" s="176"/>
      <c r="T422" s="176"/>
      <c r="U422" s="176"/>
      <c r="V422" s="176"/>
      <c r="W422" s="176"/>
      <c r="X422" s="176"/>
      <c r="Y422" s="176"/>
    </row>
    <row r="423" customFormat="false" ht="12.75" hidden="false" customHeight="false" outlineLevel="0" collapsed="false">
      <c r="A423" s="78"/>
      <c r="B423" s="179"/>
      <c r="C423" s="180"/>
      <c r="D423" s="176"/>
      <c r="E423" s="188"/>
      <c r="F423" s="176"/>
      <c r="G423" s="176"/>
      <c r="H423" s="188"/>
      <c r="I423" s="188"/>
      <c r="Q423" s="188"/>
      <c r="R423" s="176"/>
      <c r="S423" s="176"/>
      <c r="T423" s="176"/>
      <c r="U423" s="176"/>
      <c r="V423" s="176"/>
      <c r="W423" s="176"/>
      <c r="X423" s="176"/>
      <c r="Y423" s="176"/>
    </row>
    <row r="424" customFormat="false" ht="12.75" hidden="false" customHeight="false" outlineLevel="0" collapsed="false">
      <c r="A424" s="78"/>
      <c r="B424" s="179"/>
      <c r="C424" s="180"/>
      <c r="D424" s="176"/>
      <c r="E424" s="188"/>
      <c r="F424" s="176"/>
      <c r="G424" s="176"/>
      <c r="H424" s="188"/>
      <c r="I424" s="188"/>
      <c r="Q424" s="188"/>
      <c r="R424" s="176"/>
      <c r="S424" s="176"/>
      <c r="T424" s="176"/>
      <c r="U424" s="176"/>
      <c r="V424" s="176"/>
      <c r="W424" s="176"/>
      <c r="X424" s="176"/>
      <c r="Y424" s="176"/>
    </row>
    <row r="425" customFormat="false" ht="12.75" hidden="false" customHeight="false" outlineLevel="0" collapsed="false">
      <c r="A425" s="78"/>
      <c r="B425" s="179"/>
      <c r="C425" s="180"/>
      <c r="D425" s="176"/>
      <c r="E425" s="188"/>
      <c r="F425" s="176"/>
      <c r="G425" s="176"/>
      <c r="H425" s="188"/>
      <c r="I425" s="188"/>
      <c r="Q425" s="188"/>
      <c r="R425" s="176"/>
      <c r="S425" s="176"/>
      <c r="T425" s="176"/>
      <c r="U425" s="176"/>
      <c r="V425" s="176"/>
      <c r="W425" s="176"/>
      <c r="X425" s="176"/>
      <c r="Y425" s="176"/>
    </row>
    <row r="426" customFormat="false" ht="12.75" hidden="false" customHeight="false" outlineLevel="0" collapsed="false">
      <c r="A426" s="78"/>
      <c r="B426" s="179"/>
      <c r="C426" s="180"/>
      <c r="D426" s="176"/>
      <c r="E426" s="188"/>
      <c r="F426" s="176"/>
      <c r="G426" s="176"/>
      <c r="H426" s="188"/>
      <c r="I426" s="188"/>
      <c r="Q426" s="188"/>
      <c r="R426" s="176"/>
      <c r="S426" s="176"/>
      <c r="T426" s="176"/>
      <c r="U426" s="176"/>
      <c r="V426" s="176"/>
      <c r="W426" s="176"/>
      <c r="X426" s="176"/>
      <c r="Y426" s="176"/>
    </row>
    <row r="427" customFormat="false" ht="12.75" hidden="false" customHeight="false" outlineLevel="0" collapsed="false">
      <c r="A427" s="78"/>
      <c r="B427" s="179"/>
      <c r="C427" s="180"/>
      <c r="D427" s="176"/>
      <c r="E427" s="188"/>
      <c r="F427" s="176"/>
      <c r="G427" s="176"/>
      <c r="H427" s="188"/>
      <c r="I427" s="188"/>
      <c r="Q427" s="188"/>
      <c r="R427" s="176"/>
      <c r="S427" s="176"/>
      <c r="T427" s="176"/>
      <c r="U427" s="176"/>
      <c r="V427" s="176"/>
      <c r="W427" s="176"/>
      <c r="X427" s="176"/>
      <c r="Y427" s="176"/>
    </row>
    <row r="428" customFormat="false" ht="12.75" hidden="false" customHeight="false" outlineLevel="0" collapsed="false">
      <c r="A428" s="78"/>
      <c r="B428" s="179"/>
      <c r="C428" s="180"/>
      <c r="D428" s="176"/>
      <c r="E428" s="188"/>
      <c r="F428" s="176"/>
      <c r="G428" s="176"/>
      <c r="H428" s="188"/>
      <c r="I428" s="188"/>
      <c r="Q428" s="188"/>
      <c r="R428" s="176"/>
      <c r="S428" s="176"/>
      <c r="T428" s="176"/>
      <c r="U428" s="176"/>
      <c r="V428" s="176"/>
      <c r="W428" s="176"/>
      <c r="X428" s="176"/>
      <c r="Y428" s="176"/>
    </row>
    <row r="429" customFormat="false" ht="12.75" hidden="false" customHeight="false" outlineLevel="0" collapsed="false">
      <c r="A429" s="78"/>
      <c r="B429" s="179"/>
      <c r="C429" s="180"/>
      <c r="D429" s="176"/>
      <c r="E429" s="188"/>
      <c r="F429" s="176"/>
      <c r="G429" s="176"/>
      <c r="H429" s="188"/>
      <c r="I429" s="188"/>
      <c r="Q429" s="188"/>
      <c r="R429" s="176"/>
      <c r="S429" s="176"/>
      <c r="T429" s="176"/>
      <c r="U429" s="176"/>
      <c r="V429" s="176"/>
      <c r="W429" s="176"/>
      <c r="X429" s="176"/>
      <c r="Y429" s="176"/>
    </row>
    <row r="430" customFormat="false" ht="12.75" hidden="false" customHeight="false" outlineLevel="0" collapsed="false">
      <c r="A430" s="78"/>
      <c r="B430" s="179"/>
      <c r="C430" s="180"/>
      <c r="D430" s="176"/>
      <c r="E430" s="188"/>
      <c r="F430" s="176"/>
      <c r="G430" s="176"/>
      <c r="H430" s="188"/>
      <c r="I430" s="188"/>
      <c r="Q430" s="188"/>
      <c r="R430" s="176"/>
      <c r="S430" s="176"/>
      <c r="T430" s="176"/>
      <c r="U430" s="176"/>
      <c r="V430" s="176"/>
      <c r="W430" s="176"/>
      <c r="X430" s="176"/>
      <c r="Y430" s="176"/>
    </row>
    <row r="431" customFormat="false" ht="12.75" hidden="false" customHeight="false" outlineLevel="0" collapsed="false">
      <c r="A431" s="78"/>
      <c r="B431" s="179"/>
      <c r="C431" s="180"/>
      <c r="D431" s="176"/>
      <c r="E431" s="188"/>
      <c r="F431" s="176"/>
      <c r="G431" s="176"/>
      <c r="H431" s="188"/>
      <c r="I431" s="188"/>
      <c r="Q431" s="188"/>
      <c r="R431" s="176"/>
      <c r="S431" s="176"/>
      <c r="T431" s="176"/>
      <c r="U431" s="176"/>
      <c r="V431" s="176"/>
      <c r="W431" s="176"/>
      <c r="X431" s="176"/>
      <c r="Y431" s="176"/>
    </row>
    <row r="432" customFormat="false" ht="12.75" hidden="false" customHeight="false" outlineLevel="0" collapsed="false">
      <c r="A432" s="78"/>
      <c r="B432" s="179"/>
      <c r="C432" s="180"/>
      <c r="D432" s="176"/>
      <c r="E432" s="188"/>
      <c r="F432" s="176"/>
      <c r="G432" s="176"/>
      <c r="H432" s="188"/>
      <c r="I432" s="188"/>
      <c r="Q432" s="188"/>
      <c r="R432" s="176"/>
      <c r="S432" s="176"/>
      <c r="T432" s="176"/>
      <c r="U432" s="176"/>
      <c r="V432" s="176"/>
      <c r="W432" s="176"/>
      <c r="X432" s="176"/>
      <c r="Y432" s="176"/>
    </row>
    <row r="433" customFormat="false" ht="12.75" hidden="false" customHeight="false" outlineLevel="0" collapsed="false">
      <c r="A433" s="78"/>
      <c r="B433" s="179"/>
      <c r="C433" s="180"/>
      <c r="D433" s="176"/>
      <c r="E433" s="188"/>
      <c r="F433" s="176"/>
      <c r="G433" s="176"/>
      <c r="H433" s="188"/>
      <c r="I433" s="188"/>
      <c r="Q433" s="188"/>
      <c r="R433" s="176"/>
      <c r="S433" s="176"/>
      <c r="T433" s="176"/>
      <c r="U433" s="176"/>
      <c r="V433" s="176"/>
      <c r="W433" s="176"/>
      <c r="X433" s="176"/>
      <c r="Y433" s="176"/>
    </row>
    <row r="434" customFormat="false" ht="12.75" hidden="false" customHeight="false" outlineLevel="0" collapsed="false">
      <c r="A434" s="78"/>
      <c r="B434" s="179"/>
      <c r="C434" s="180"/>
      <c r="D434" s="176"/>
      <c r="E434" s="188"/>
      <c r="F434" s="176"/>
      <c r="G434" s="176"/>
      <c r="H434" s="188"/>
      <c r="I434" s="188"/>
      <c r="Q434" s="188"/>
      <c r="R434" s="176"/>
      <c r="S434" s="176"/>
      <c r="T434" s="176"/>
      <c r="U434" s="176"/>
      <c r="V434" s="176"/>
      <c r="W434" s="176"/>
      <c r="X434" s="176"/>
      <c r="Y434" s="176"/>
    </row>
    <row r="435" customFormat="false" ht="12.75" hidden="false" customHeight="false" outlineLevel="0" collapsed="false">
      <c r="A435" s="78"/>
      <c r="B435" s="179"/>
      <c r="C435" s="180"/>
      <c r="D435" s="176"/>
      <c r="E435" s="188"/>
      <c r="F435" s="176"/>
      <c r="G435" s="176"/>
      <c r="H435" s="188"/>
      <c r="I435" s="188"/>
      <c r="Q435" s="188"/>
      <c r="R435" s="176"/>
      <c r="S435" s="176"/>
      <c r="T435" s="176"/>
      <c r="U435" s="176"/>
      <c r="V435" s="176"/>
      <c r="W435" s="176"/>
      <c r="X435" s="176"/>
      <c r="Y435" s="176"/>
    </row>
    <row r="436" customFormat="false" ht="12.75" hidden="false" customHeight="false" outlineLevel="0" collapsed="false">
      <c r="A436" s="78"/>
      <c r="B436" s="179"/>
      <c r="C436" s="180"/>
      <c r="D436" s="176"/>
      <c r="E436" s="188"/>
      <c r="F436" s="176"/>
      <c r="G436" s="176"/>
      <c r="H436" s="188"/>
      <c r="I436" s="188"/>
      <c r="Q436" s="188"/>
      <c r="R436" s="176"/>
      <c r="S436" s="176"/>
      <c r="T436" s="176"/>
      <c r="U436" s="176"/>
      <c r="V436" s="176"/>
      <c r="W436" s="176"/>
      <c r="X436" s="176"/>
      <c r="Y436" s="176"/>
    </row>
    <row r="437" customFormat="false" ht="12.75" hidden="false" customHeight="false" outlineLevel="0" collapsed="false">
      <c r="A437" s="78"/>
      <c r="B437" s="179"/>
      <c r="C437" s="180"/>
      <c r="D437" s="176"/>
      <c r="E437" s="188"/>
      <c r="F437" s="176"/>
      <c r="G437" s="176"/>
      <c r="H437" s="188"/>
      <c r="I437" s="188"/>
      <c r="Q437" s="188"/>
      <c r="R437" s="176"/>
      <c r="S437" s="176"/>
      <c r="T437" s="176"/>
      <c r="U437" s="176"/>
      <c r="V437" s="176"/>
      <c r="W437" s="176"/>
      <c r="X437" s="176"/>
      <c r="Y437" s="176"/>
    </row>
    <row r="438" customFormat="false" ht="12.75" hidden="false" customHeight="false" outlineLevel="0" collapsed="false">
      <c r="A438" s="78"/>
      <c r="B438" s="179"/>
      <c r="C438" s="180"/>
      <c r="D438" s="176"/>
      <c r="E438" s="188"/>
      <c r="F438" s="176"/>
      <c r="G438" s="176"/>
      <c r="H438" s="188"/>
      <c r="I438" s="188"/>
      <c r="Q438" s="188"/>
      <c r="R438" s="176"/>
      <c r="S438" s="176"/>
      <c r="T438" s="176"/>
      <c r="U438" s="176"/>
      <c r="V438" s="176"/>
      <c r="W438" s="176"/>
      <c r="X438" s="176"/>
      <c r="Y438" s="176"/>
    </row>
    <row r="439" customFormat="false" ht="12.75" hidden="false" customHeight="false" outlineLevel="0" collapsed="false">
      <c r="A439" s="78"/>
      <c r="B439" s="179"/>
      <c r="C439" s="180"/>
      <c r="D439" s="176"/>
      <c r="E439" s="188"/>
      <c r="F439" s="176"/>
      <c r="G439" s="176"/>
      <c r="H439" s="188"/>
      <c r="I439" s="188"/>
      <c r="Q439" s="188"/>
      <c r="R439" s="176"/>
      <c r="S439" s="176"/>
      <c r="T439" s="176"/>
      <c r="U439" s="176"/>
      <c r="V439" s="176"/>
      <c r="W439" s="176"/>
      <c r="X439" s="176"/>
      <c r="Y439" s="176"/>
    </row>
    <row r="440" customFormat="false" ht="12.75" hidden="false" customHeight="false" outlineLevel="0" collapsed="false">
      <c r="A440" s="78"/>
      <c r="B440" s="179"/>
      <c r="C440" s="180"/>
      <c r="D440" s="176"/>
      <c r="E440" s="188"/>
      <c r="F440" s="176"/>
      <c r="G440" s="176"/>
      <c r="H440" s="188"/>
      <c r="I440" s="188"/>
      <c r="Q440" s="188"/>
      <c r="R440" s="176"/>
      <c r="S440" s="176"/>
      <c r="T440" s="176"/>
      <c r="U440" s="176"/>
      <c r="V440" s="176"/>
      <c r="W440" s="176"/>
      <c r="X440" s="176"/>
      <c r="Y440" s="176"/>
    </row>
    <row r="441" customFormat="false" ht="12.75" hidden="false" customHeight="false" outlineLevel="0" collapsed="false">
      <c r="A441" s="78"/>
      <c r="B441" s="179"/>
      <c r="C441" s="180"/>
      <c r="D441" s="176"/>
      <c r="E441" s="188"/>
      <c r="F441" s="176"/>
      <c r="G441" s="176"/>
      <c r="H441" s="188"/>
      <c r="I441" s="188"/>
      <c r="Q441" s="188"/>
      <c r="R441" s="176"/>
      <c r="S441" s="176"/>
      <c r="T441" s="176"/>
      <c r="U441" s="176"/>
      <c r="V441" s="176"/>
      <c r="W441" s="176"/>
      <c r="X441" s="176"/>
      <c r="Y441" s="176"/>
    </row>
    <row r="442" customFormat="false" ht="12.75" hidden="false" customHeight="false" outlineLevel="0" collapsed="false">
      <c r="A442" s="78"/>
      <c r="B442" s="179"/>
      <c r="C442" s="180"/>
      <c r="D442" s="176"/>
      <c r="E442" s="188"/>
      <c r="F442" s="176"/>
      <c r="G442" s="176"/>
      <c r="H442" s="188"/>
      <c r="I442" s="188"/>
      <c r="Q442" s="188"/>
      <c r="R442" s="176"/>
      <c r="S442" s="176"/>
      <c r="T442" s="176"/>
      <c r="U442" s="176"/>
      <c r="V442" s="176"/>
      <c r="W442" s="176"/>
      <c r="X442" s="176"/>
      <c r="Y442" s="176"/>
    </row>
    <row r="443" customFormat="false" ht="12.75" hidden="false" customHeight="false" outlineLevel="0" collapsed="false">
      <c r="A443" s="78"/>
      <c r="B443" s="179"/>
      <c r="C443" s="180"/>
      <c r="D443" s="176"/>
      <c r="E443" s="188"/>
      <c r="F443" s="176"/>
      <c r="G443" s="176"/>
      <c r="H443" s="188"/>
      <c r="I443" s="188"/>
      <c r="Q443" s="188"/>
      <c r="R443" s="176"/>
      <c r="S443" s="176"/>
      <c r="T443" s="176"/>
      <c r="U443" s="176"/>
      <c r="V443" s="176"/>
      <c r="W443" s="176"/>
      <c r="X443" s="176"/>
      <c r="Y443" s="176"/>
    </row>
    <row r="444" customFormat="false" ht="12.75" hidden="false" customHeight="false" outlineLevel="0" collapsed="false">
      <c r="A444" s="22"/>
      <c r="B444" s="179"/>
      <c r="C444" s="180"/>
      <c r="D444" s="176"/>
      <c r="E444" s="188"/>
      <c r="F444" s="176"/>
      <c r="G444" s="176"/>
      <c r="H444" s="188"/>
      <c r="I444" s="188"/>
      <c r="Q444" s="188"/>
      <c r="R444" s="176"/>
      <c r="S444" s="176"/>
      <c r="T444" s="176"/>
      <c r="U444" s="176"/>
      <c r="V444" s="176"/>
      <c r="W444" s="176"/>
      <c r="X444" s="176"/>
      <c r="Y444" s="176"/>
    </row>
    <row r="445" customFormat="false" ht="12.75" hidden="false" customHeight="false" outlineLevel="0" collapsed="false">
      <c r="B445" s="179"/>
      <c r="C445" s="180"/>
      <c r="D445" s="176"/>
      <c r="E445" s="188"/>
      <c r="F445" s="176"/>
      <c r="G445" s="176"/>
      <c r="H445" s="188"/>
      <c r="I445" s="188"/>
      <c r="Q445" s="188"/>
      <c r="R445" s="176"/>
      <c r="S445" s="176"/>
      <c r="T445" s="176"/>
      <c r="U445" s="176"/>
      <c r="V445" s="176"/>
      <c r="W445" s="176"/>
      <c r="X445" s="176"/>
      <c r="Y445" s="176"/>
    </row>
    <row r="446" customFormat="false" ht="12.75" hidden="false" customHeight="false" outlineLevel="0" collapsed="false">
      <c r="A446" s="100"/>
      <c r="B446" s="179"/>
      <c r="C446" s="180"/>
      <c r="D446" s="176"/>
      <c r="E446" s="188"/>
      <c r="F446" s="176"/>
      <c r="G446" s="176"/>
      <c r="H446" s="188"/>
      <c r="I446" s="188"/>
      <c r="Q446" s="188"/>
      <c r="R446" s="176"/>
      <c r="S446" s="176"/>
      <c r="T446" s="176"/>
      <c r="U446" s="176"/>
      <c r="V446" s="176"/>
      <c r="W446" s="176"/>
      <c r="X446" s="176"/>
      <c r="Y446" s="176"/>
    </row>
    <row r="447" customFormat="false" ht="12.75" hidden="false" customHeight="false" outlineLevel="0" collapsed="false">
      <c r="A447" s="100"/>
      <c r="B447" s="179"/>
      <c r="C447" s="180"/>
      <c r="D447" s="176"/>
      <c r="E447" s="188"/>
      <c r="F447" s="176"/>
      <c r="G447" s="176"/>
      <c r="H447" s="188"/>
      <c r="I447" s="188"/>
      <c r="Q447" s="188"/>
      <c r="R447" s="176"/>
      <c r="S447" s="176"/>
      <c r="T447" s="176"/>
      <c r="U447" s="176"/>
      <c r="V447" s="176"/>
      <c r="W447" s="176"/>
      <c r="X447" s="176"/>
      <c r="Y447" s="176"/>
    </row>
    <row r="448" customFormat="false" ht="12.75" hidden="false" customHeight="false" outlineLevel="0" collapsed="false">
      <c r="A448" s="100"/>
      <c r="B448" s="179"/>
      <c r="C448" s="180"/>
      <c r="D448" s="176"/>
      <c r="E448" s="188"/>
      <c r="F448" s="176"/>
      <c r="G448" s="176"/>
      <c r="H448" s="188"/>
      <c r="I448" s="188"/>
      <c r="Q448" s="188"/>
      <c r="R448" s="176"/>
      <c r="S448" s="176"/>
      <c r="T448" s="176"/>
      <c r="U448" s="176"/>
      <c r="V448" s="176"/>
      <c r="W448" s="176"/>
      <c r="X448" s="176"/>
      <c r="Y448" s="176"/>
    </row>
    <row r="449" customFormat="false" ht="12.75" hidden="false" customHeight="false" outlineLevel="0" collapsed="false">
      <c r="A449" s="100"/>
      <c r="B449" s="179"/>
      <c r="C449" s="180"/>
      <c r="D449" s="176"/>
      <c r="E449" s="188"/>
      <c r="F449" s="176"/>
      <c r="G449" s="176"/>
      <c r="H449" s="188"/>
      <c r="I449" s="188"/>
      <c r="Q449" s="188"/>
      <c r="R449" s="176"/>
      <c r="S449" s="176"/>
      <c r="T449" s="176"/>
      <c r="U449" s="176"/>
      <c r="V449" s="176"/>
      <c r="W449" s="176"/>
      <c r="X449" s="176"/>
      <c r="Y449" s="176"/>
    </row>
    <row r="450" customFormat="false" ht="12.75" hidden="false" customHeight="false" outlineLevel="0" collapsed="false">
      <c r="A450" s="100"/>
      <c r="B450" s="179"/>
      <c r="C450" s="180"/>
      <c r="D450" s="176"/>
      <c r="E450" s="188"/>
      <c r="F450" s="176"/>
      <c r="G450" s="176"/>
      <c r="H450" s="188"/>
      <c r="I450" s="188"/>
      <c r="Q450" s="188"/>
      <c r="R450" s="176"/>
      <c r="S450" s="176"/>
      <c r="T450" s="176"/>
      <c r="U450" s="176"/>
      <c r="V450" s="176"/>
      <c r="W450" s="176"/>
      <c r="X450" s="176"/>
      <c r="Y450" s="176"/>
    </row>
    <row r="451" customFormat="false" ht="12.75" hidden="false" customHeight="false" outlineLevel="0" collapsed="false">
      <c r="A451" s="22"/>
      <c r="B451" s="179"/>
      <c r="C451" s="180"/>
      <c r="D451" s="176"/>
      <c r="E451" s="188"/>
      <c r="F451" s="176"/>
      <c r="G451" s="176"/>
      <c r="H451" s="188"/>
      <c r="I451" s="188"/>
      <c r="Q451" s="188"/>
      <c r="R451" s="176"/>
      <c r="S451" s="176"/>
      <c r="T451" s="176"/>
      <c r="U451" s="176"/>
      <c r="V451" s="176"/>
      <c r="W451" s="176"/>
      <c r="X451" s="176"/>
      <c r="Y451" s="176"/>
    </row>
    <row r="452" customFormat="false" ht="12.75" hidden="false" customHeight="false" outlineLevel="0" collapsed="false">
      <c r="A452" s="22"/>
      <c r="B452" s="179"/>
      <c r="C452" s="180"/>
      <c r="D452" s="176"/>
      <c r="E452" s="188"/>
      <c r="F452" s="176"/>
      <c r="G452" s="176"/>
      <c r="H452" s="188"/>
      <c r="I452" s="188"/>
      <c r="Q452" s="188"/>
      <c r="R452" s="176"/>
      <c r="S452" s="176"/>
      <c r="T452" s="176"/>
      <c r="U452" s="176"/>
      <c r="V452" s="176"/>
      <c r="W452" s="176"/>
      <c r="X452" s="176"/>
      <c r="Y452" s="176"/>
    </row>
    <row r="453" customFormat="false" ht="12.75" hidden="false" customHeight="false" outlineLevel="0" collapsed="false">
      <c r="A453" s="78"/>
      <c r="B453" s="179"/>
      <c r="C453" s="180"/>
      <c r="D453" s="176"/>
      <c r="E453" s="188"/>
      <c r="F453" s="176"/>
      <c r="G453" s="176"/>
      <c r="H453" s="188"/>
      <c r="I453" s="188"/>
      <c r="Q453" s="188"/>
      <c r="R453" s="176"/>
      <c r="S453" s="176"/>
      <c r="T453" s="176"/>
      <c r="U453" s="176"/>
      <c r="V453" s="176"/>
      <c r="W453" s="176"/>
      <c r="X453" s="176"/>
      <c r="Y453" s="176"/>
    </row>
    <row r="454" customFormat="false" ht="12.75" hidden="false" customHeight="false" outlineLevel="0" collapsed="false">
      <c r="A454" s="78"/>
      <c r="B454" s="179"/>
      <c r="C454" s="180"/>
      <c r="D454" s="176"/>
      <c r="E454" s="188"/>
      <c r="F454" s="176"/>
      <c r="G454" s="176"/>
      <c r="H454" s="188"/>
      <c r="I454" s="188"/>
      <c r="Q454" s="188"/>
      <c r="R454" s="176"/>
      <c r="S454" s="176"/>
      <c r="T454" s="176"/>
      <c r="U454" s="176"/>
      <c r="V454" s="176"/>
      <c r="W454" s="176"/>
      <c r="X454" s="176"/>
      <c r="Y454" s="176"/>
    </row>
    <row r="455" customFormat="false" ht="12.75" hidden="false" customHeight="false" outlineLevel="0" collapsed="false">
      <c r="A455" s="78"/>
      <c r="B455" s="179"/>
      <c r="C455" s="180"/>
      <c r="D455" s="176"/>
      <c r="E455" s="188"/>
      <c r="F455" s="176"/>
      <c r="G455" s="176"/>
      <c r="H455" s="188"/>
      <c r="I455" s="188"/>
      <c r="Q455" s="188"/>
      <c r="R455" s="176"/>
      <c r="S455" s="176"/>
      <c r="T455" s="176"/>
      <c r="U455" s="176"/>
      <c r="V455" s="176"/>
      <c r="W455" s="176"/>
      <c r="X455" s="176"/>
      <c r="Y455" s="176"/>
    </row>
    <row r="456" customFormat="false" ht="12.75" hidden="false" customHeight="false" outlineLevel="0" collapsed="false">
      <c r="A456" s="78"/>
      <c r="B456" s="179"/>
      <c r="C456" s="180"/>
      <c r="D456" s="176"/>
      <c r="E456" s="188"/>
      <c r="F456" s="176"/>
      <c r="G456" s="176"/>
      <c r="H456" s="188"/>
      <c r="I456" s="188"/>
      <c r="Q456" s="188"/>
      <c r="R456" s="176"/>
      <c r="S456" s="176"/>
      <c r="T456" s="176"/>
      <c r="U456" s="176"/>
      <c r="V456" s="176"/>
      <c r="W456" s="176"/>
      <c r="X456" s="176"/>
      <c r="Y456" s="176"/>
    </row>
    <row r="457" customFormat="false" ht="12.75" hidden="false" customHeight="false" outlineLevel="0" collapsed="false">
      <c r="A457" s="78"/>
      <c r="B457" s="179"/>
      <c r="C457" s="180"/>
      <c r="D457" s="176"/>
      <c r="E457" s="188"/>
      <c r="F457" s="176"/>
      <c r="G457" s="176"/>
      <c r="H457" s="188"/>
      <c r="I457" s="188"/>
      <c r="Q457" s="188"/>
      <c r="R457" s="176"/>
      <c r="S457" s="176"/>
      <c r="T457" s="176"/>
      <c r="U457" s="176"/>
      <c r="V457" s="176"/>
      <c r="W457" s="176"/>
      <c r="X457" s="176"/>
      <c r="Y457" s="176"/>
    </row>
    <row r="458" customFormat="false" ht="12.75" hidden="false" customHeight="false" outlineLevel="0" collapsed="false">
      <c r="A458" s="78"/>
      <c r="B458" s="179"/>
      <c r="C458" s="180"/>
      <c r="D458" s="176"/>
      <c r="E458" s="188"/>
      <c r="F458" s="176"/>
      <c r="G458" s="176"/>
      <c r="H458" s="188"/>
      <c r="I458" s="188"/>
      <c r="Q458" s="188"/>
      <c r="R458" s="176"/>
      <c r="S458" s="176"/>
      <c r="T458" s="176"/>
      <c r="U458" s="176"/>
      <c r="V458" s="176"/>
      <c r="W458" s="176"/>
      <c r="X458" s="176"/>
      <c r="Y458" s="176"/>
    </row>
    <row r="459" customFormat="false" ht="12.75" hidden="false" customHeight="false" outlineLevel="0" collapsed="false">
      <c r="A459" s="78"/>
      <c r="B459" s="179"/>
      <c r="C459" s="180"/>
      <c r="D459" s="176"/>
      <c r="E459" s="188"/>
      <c r="F459" s="176"/>
      <c r="G459" s="176"/>
      <c r="H459" s="188"/>
      <c r="I459" s="188"/>
      <c r="Q459" s="188"/>
      <c r="R459" s="176"/>
      <c r="S459" s="176"/>
      <c r="T459" s="176"/>
      <c r="U459" s="176"/>
      <c r="V459" s="176"/>
      <c r="W459" s="176"/>
      <c r="X459" s="176"/>
      <c r="Y459" s="176"/>
    </row>
    <row r="460" customFormat="false" ht="12.75" hidden="false" customHeight="false" outlineLevel="0" collapsed="false">
      <c r="A460" s="78"/>
      <c r="B460" s="179"/>
      <c r="C460" s="180"/>
      <c r="D460" s="176"/>
      <c r="E460" s="188"/>
      <c r="F460" s="176"/>
      <c r="G460" s="176"/>
      <c r="H460" s="188"/>
      <c r="I460" s="188"/>
      <c r="Q460" s="188"/>
      <c r="R460" s="176"/>
      <c r="S460" s="176"/>
      <c r="T460" s="176"/>
      <c r="U460" s="176"/>
      <c r="V460" s="176"/>
      <c r="W460" s="176"/>
      <c r="X460" s="176"/>
      <c r="Y460" s="176"/>
    </row>
    <row r="461" customFormat="false" ht="12.75" hidden="false" customHeight="false" outlineLevel="0" collapsed="false">
      <c r="A461" s="78"/>
      <c r="B461" s="179"/>
      <c r="C461" s="180"/>
      <c r="D461" s="176"/>
      <c r="E461" s="188"/>
      <c r="F461" s="176"/>
      <c r="G461" s="176"/>
      <c r="H461" s="188"/>
      <c r="I461" s="188"/>
      <c r="Q461" s="188"/>
      <c r="R461" s="176"/>
      <c r="S461" s="176"/>
      <c r="T461" s="176"/>
      <c r="U461" s="176"/>
      <c r="V461" s="176"/>
      <c r="W461" s="176"/>
      <c r="X461" s="176"/>
      <c r="Y461" s="176"/>
    </row>
    <row r="462" customFormat="false" ht="12.75" hidden="false" customHeight="false" outlineLevel="0" collapsed="false">
      <c r="A462" s="78"/>
      <c r="B462" s="179"/>
      <c r="C462" s="180"/>
      <c r="D462" s="176"/>
      <c r="E462" s="188"/>
      <c r="F462" s="176"/>
      <c r="G462" s="176"/>
      <c r="H462" s="188"/>
      <c r="I462" s="188"/>
      <c r="Q462" s="188"/>
      <c r="R462" s="176"/>
      <c r="S462" s="176"/>
      <c r="T462" s="176"/>
      <c r="U462" s="176"/>
      <c r="V462" s="176"/>
      <c r="W462" s="176"/>
      <c r="X462" s="176"/>
      <c r="Y462" s="176"/>
    </row>
    <row r="463" customFormat="false" ht="12.75" hidden="false" customHeight="false" outlineLevel="0" collapsed="false">
      <c r="A463" s="78"/>
      <c r="B463" s="179"/>
      <c r="C463" s="180"/>
      <c r="D463" s="176"/>
      <c r="E463" s="188"/>
      <c r="F463" s="176"/>
      <c r="G463" s="176"/>
      <c r="H463" s="188"/>
      <c r="I463" s="188"/>
      <c r="Q463" s="188"/>
      <c r="R463" s="176"/>
      <c r="S463" s="176"/>
      <c r="T463" s="176"/>
      <c r="U463" s="176"/>
      <c r="V463" s="176"/>
      <c r="W463" s="176"/>
      <c r="X463" s="176"/>
      <c r="Y463" s="176"/>
    </row>
    <row r="464" customFormat="false" ht="12.75" hidden="false" customHeight="false" outlineLevel="0" collapsed="false">
      <c r="A464" s="78"/>
      <c r="B464" s="179"/>
      <c r="C464" s="180"/>
      <c r="D464" s="176"/>
      <c r="E464" s="188"/>
      <c r="F464" s="176"/>
      <c r="G464" s="176"/>
      <c r="H464" s="188"/>
      <c r="I464" s="188"/>
      <c r="Q464" s="188"/>
      <c r="R464" s="176"/>
      <c r="S464" s="176"/>
      <c r="T464" s="176"/>
      <c r="U464" s="176"/>
      <c r="V464" s="176"/>
      <c r="W464" s="176"/>
      <c r="X464" s="176"/>
      <c r="Y464" s="176"/>
    </row>
    <row r="465" customFormat="false" ht="12.75" hidden="false" customHeight="false" outlineLevel="0" collapsed="false">
      <c r="A465" s="78"/>
      <c r="B465" s="179"/>
      <c r="C465" s="180"/>
      <c r="D465" s="176"/>
      <c r="E465" s="188"/>
      <c r="F465" s="176"/>
      <c r="G465" s="176"/>
      <c r="H465" s="188"/>
      <c r="I465" s="188"/>
      <c r="Q465" s="188"/>
      <c r="R465" s="176"/>
      <c r="S465" s="176"/>
      <c r="T465" s="176"/>
      <c r="U465" s="176"/>
      <c r="V465" s="176"/>
      <c r="W465" s="176"/>
      <c r="X465" s="176"/>
      <c r="Y465" s="176"/>
    </row>
    <row r="466" customFormat="false" ht="12.75" hidden="false" customHeight="false" outlineLevel="0" collapsed="false">
      <c r="A466" s="78"/>
      <c r="B466" s="179"/>
      <c r="C466" s="180"/>
      <c r="D466" s="176"/>
      <c r="E466" s="188"/>
      <c r="F466" s="176"/>
      <c r="G466" s="176"/>
      <c r="H466" s="188"/>
      <c r="I466" s="188"/>
      <c r="Q466" s="188"/>
      <c r="R466" s="176"/>
      <c r="S466" s="176"/>
      <c r="T466" s="176"/>
      <c r="U466" s="176"/>
      <c r="V466" s="176"/>
      <c r="W466" s="176"/>
      <c r="X466" s="176"/>
      <c r="Y466" s="176"/>
    </row>
    <row r="467" customFormat="false" ht="12.75" hidden="false" customHeight="false" outlineLevel="0" collapsed="false">
      <c r="A467" s="78"/>
      <c r="B467" s="179"/>
      <c r="C467" s="180"/>
      <c r="D467" s="176"/>
      <c r="E467" s="188"/>
      <c r="F467" s="176"/>
      <c r="G467" s="176"/>
      <c r="H467" s="188"/>
      <c r="I467" s="188"/>
      <c r="Q467" s="188"/>
      <c r="R467" s="176"/>
      <c r="S467" s="176"/>
      <c r="T467" s="176"/>
      <c r="U467" s="176"/>
      <c r="V467" s="176"/>
      <c r="W467" s="176"/>
      <c r="X467" s="176"/>
      <c r="Y467" s="176"/>
    </row>
    <row r="468" customFormat="false" ht="12.75" hidden="false" customHeight="false" outlineLevel="0" collapsed="false">
      <c r="A468" s="78"/>
      <c r="B468" s="179"/>
      <c r="C468" s="180"/>
      <c r="D468" s="176"/>
      <c r="E468" s="188"/>
      <c r="F468" s="176"/>
      <c r="G468" s="176"/>
      <c r="H468" s="188"/>
      <c r="I468" s="188"/>
      <c r="Q468" s="188"/>
      <c r="R468" s="176"/>
      <c r="S468" s="176"/>
      <c r="T468" s="176"/>
      <c r="U468" s="176"/>
      <c r="V468" s="176"/>
      <c r="W468" s="176"/>
      <c r="X468" s="176"/>
      <c r="Y468" s="176"/>
    </row>
    <row r="469" customFormat="false" ht="12.75" hidden="false" customHeight="false" outlineLevel="0" collapsed="false">
      <c r="A469" s="78"/>
      <c r="B469" s="179"/>
      <c r="C469" s="180"/>
      <c r="D469" s="176"/>
      <c r="E469" s="188"/>
      <c r="F469" s="176"/>
      <c r="G469" s="176"/>
      <c r="H469" s="188"/>
      <c r="I469" s="188"/>
      <c r="Q469" s="188"/>
      <c r="R469" s="176"/>
      <c r="S469" s="176"/>
      <c r="T469" s="176"/>
      <c r="U469" s="176"/>
      <c r="V469" s="176"/>
      <c r="W469" s="176"/>
      <c r="X469" s="176"/>
      <c r="Y469" s="176"/>
    </row>
    <row r="470" customFormat="false" ht="12.75" hidden="false" customHeight="false" outlineLevel="0" collapsed="false">
      <c r="A470" s="78"/>
      <c r="B470" s="179"/>
      <c r="C470" s="180"/>
      <c r="D470" s="176"/>
      <c r="E470" s="188"/>
      <c r="F470" s="176"/>
      <c r="G470" s="176"/>
      <c r="H470" s="188"/>
      <c r="I470" s="188"/>
      <c r="Q470" s="188"/>
      <c r="R470" s="176"/>
      <c r="S470" s="176"/>
      <c r="T470" s="176"/>
      <c r="U470" s="176"/>
      <c r="V470" s="176"/>
      <c r="W470" s="176"/>
      <c r="X470" s="176"/>
      <c r="Y470" s="176"/>
    </row>
    <row r="471" customFormat="false" ht="12.75" hidden="false" customHeight="false" outlineLevel="0" collapsed="false">
      <c r="A471" s="78"/>
      <c r="B471" s="179"/>
      <c r="C471" s="180"/>
      <c r="D471" s="176"/>
      <c r="E471" s="188"/>
      <c r="F471" s="176"/>
      <c r="G471" s="176"/>
      <c r="H471" s="188"/>
      <c r="I471" s="188"/>
      <c r="Q471" s="188"/>
      <c r="R471" s="176"/>
      <c r="S471" s="176"/>
      <c r="T471" s="176"/>
      <c r="U471" s="176"/>
      <c r="V471" s="176"/>
      <c r="W471" s="176"/>
      <c r="X471" s="176"/>
      <c r="Y471" s="176"/>
    </row>
    <row r="472" customFormat="false" ht="12.75" hidden="false" customHeight="false" outlineLevel="0" collapsed="false">
      <c r="A472" s="78"/>
      <c r="B472" s="179"/>
      <c r="C472" s="180"/>
      <c r="D472" s="176"/>
      <c r="E472" s="188"/>
      <c r="F472" s="176"/>
      <c r="G472" s="176"/>
      <c r="H472" s="188"/>
      <c r="I472" s="188"/>
      <c r="Q472" s="188"/>
      <c r="R472" s="176"/>
      <c r="S472" s="176"/>
      <c r="T472" s="176"/>
      <c r="U472" s="176"/>
      <c r="V472" s="176"/>
      <c r="W472" s="176"/>
      <c r="X472" s="176"/>
      <c r="Y472" s="176"/>
    </row>
    <row r="473" customFormat="false" ht="12.75" hidden="false" customHeight="false" outlineLevel="0" collapsed="false">
      <c r="A473" s="78"/>
      <c r="B473" s="179"/>
      <c r="C473" s="180"/>
      <c r="D473" s="176"/>
      <c r="E473" s="188"/>
      <c r="F473" s="176"/>
      <c r="G473" s="176"/>
      <c r="H473" s="188"/>
      <c r="I473" s="188"/>
      <c r="Q473" s="188"/>
      <c r="R473" s="176"/>
      <c r="S473" s="176"/>
      <c r="T473" s="176"/>
      <c r="U473" s="176"/>
      <c r="V473" s="176"/>
      <c r="W473" s="176"/>
      <c r="X473" s="176"/>
      <c r="Y473" s="176"/>
    </row>
    <row r="474" customFormat="false" ht="12.75" hidden="false" customHeight="false" outlineLevel="0" collapsed="false">
      <c r="A474" s="78"/>
      <c r="B474" s="179"/>
      <c r="C474" s="180"/>
      <c r="D474" s="176"/>
      <c r="E474" s="188"/>
      <c r="F474" s="176"/>
      <c r="G474" s="176"/>
      <c r="H474" s="188"/>
      <c r="I474" s="188"/>
      <c r="Q474" s="188"/>
      <c r="R474" s="176"/>
      <c r="S474" s="176"/>
      <c r="T474" s="176"/>
      <c r="U474" s="176"/>
      <c r="V474" s="176"/>
      <c r="W474" s="176"/>
      <c r="X474" s="176"/>
      <c r="Y474" s="176"/>
    </row>
    <row r="475" customFormat="false" ht="12.75" hidden="false" customHeight="false" outlineLevel="0" collapsed="false">
      <c r="A475" s="78"/>
      <c r="B475" s="179"/>
      <c r="C475" s="180"/>
      <c r="D475" s="176"/>
      <c r="E475" s="188"/>
      <c r="F475" s="176"/>
      <c r="G475" s="176"/>
      <c r="H475" s="188"/>
      <c r="I475" s="188"/>
      <c r="Q475" s="188"/>
      <c r="R475" s="176"/>
      <c r="S475" s="176"/>
      <c r="T475" s="176"/>
      <c r="U475" s="176"/>
      <c r="V475" s="176"/>
      <c r="W475" s="176"/>
      <c r="X475" s="176"/>
      <c r="Y475" s="176"/>
    </row>
    <row r="476" customFormat="false" ht="12.75" hidden="false" customHeight="false" outlineLevel="0" collapsed="false">
      <c r="A476" s="78"/>
      <c r="B476" s="179"/>
      <c r="C476" s="180"/>
      <c r="D476" s="176"/>
      <c r="E476" s="188"/>
      <c r="F476" s="176"/>
      <c r="G476" s="176"/>
      <c r="H476" s="188"/>
      <c r="I476" s="188"/>
      <c r="Q476" s="188"/>
      <c r="R476" s="176"/>
      <c r="S476" s="176"/>
      <c r="T476" s="176"/>
      <c r="U476" s="176"/>
      <c r="V476" s="176"/>
      <c r="W476" s="176"/>
      <c r="X476" s="176"/>
      <c r="Y476" s="176"/>
    </row>
    <row r="477" customFormat="false" ht="12.75" hidden="false" customHeight="false" outlineLevel="0" collapsed="false">
      <c r="A477" s="78"/>
      <c r="B477" s="179"/>
      <c r="C477" s="180"/>
      <c r="D477" s="176"/>
      <c r="E477" s="188"/>
      <c r="F477" s="176"/>
      <c r="G477" s="176"/>
      <c r="H477" s="188"/>
      <c r="I477" s="188"/>
      <c r="Q477" s="188"/>
      <c r="R477" s="176"/>
      <c r="S477" s="176"/>
      <c r="T477" s="176"/>
      <c r="U477" s="176"/>
      <c r="V477" s="176"/>
      <c r="W477" s="176"/>
      <c r="X477" s="176"/>
      <c r="Y477" s="176"/>
    </row>
    <row r="478" customFormat="false" ht="12.75" hidden="false" customHeight="false" outlineLevel="0" collapsed="false">
      <c r="A478" s="78"/>
      <c r="B478" s="179"/>
      <c r="C478" s="180"/>
      <c r="D478" s="176"/>
      <c r="E478" s="188"/>
      <c r="F478" s="176"/>
      <c r="G478" s="176"/>
      <c r="H478" s="188"/>
      <c r="I478" s="188"/>
      <c r="Q478" s="188"/>
      <c r="R478" s="176"/>
      <c r="S478" s="176"/>
      <c r="T478" s="176"/>
      <c r="U478" s="176"/>
      <c r="V478" s="176"/>
      <c r="W478" s="176"/>
      <c r="X478" s="176"/>
      <c r="Y478" s="176"/>
    </row>
    <row r="479" customFormat="false" ht="12.75" hidden="false" customHeight="false" outlineLevel="0" collapsed="false">
      <c r="A479" s="78"/>
      <c r="B479" s="179"/>
      <c r="C479" s="180"/>
      <c r="D479" s="176"/>
      <c r="E479" s="188"/>
      <c r="F479" s="176"/>
      <c r="G479" s="176"/>
      <c r="H479" s="188"/>
      <c r="I479" s="188"/>
      <c r="Q479" s="188"/>
      <c r="R479" s="176"/>
      <c r="S479" s="176"/>
      <c r="T479" s="176"/>
      <c r="U479" s="176"/>
      <c r="V479" s="176"/>
      <c r="W479" s="176"/>
      <c r="X479" s="176"/>
      <c r="Y479" s="176"/>
    </row>
    <row r="480" customFormat="false" ht="12.75" hidden="false" customHeight="false" outlineLevel="0" collapsed="false">
      <c r="A480" s="78"/>
      <c r="B480" s="179"/>
      <c r="C480" s="180"/>
      <c r="D480" s="176"/>
      <c r="E480" s="188"/>
      <c r="F480" s="176"/>
      <c r="G480" s="176"/>
      <c r="H480" s="188"/>
      <c r="I480" s="188"/>
      <c r="Q480" s="188"/>
      <c r="R480" s="176"/>
      <c r="S480" s="176"/>
      <c r="T480" s="176"/>
      <c r="U480" s="176"/>
      <c r="V480" s="176"/>
      <c r="W480" s="176"/>
      <c r="X480" s="176"/>
      <c r="Y480" s="176"/>
    </row>
    <row r="481" customFormat="false" ht="12.75" hidden="false" customHeight="false" outlineLevel="0" collapsed="false">
      <c r="A481" s="78"/>
      <c r="B481" s="179"/>
      <c r="C481" s="180"/>
      <c r="D481" s="176"/>
      <c r="E481" s="188"/>
      <c r="F481" s="176"/>
      <c r="G481" s="176"/>
      <c r="H481" s="188"/>
      <c r="I481" s="188"/>
      <c r="Q481" s="188"/>
      <c r="R481" s="176"/>
      <c r="S481" s="176"/>
      <c r="T481" s="176"/>
      <c r="U481" s="176"/>
      <c r="V481" s="176"/>
      <c r="W481" s="176"/>
      <c r="X481" s="176"/>
      <c r="Y481" s="176"/>
    </row>
    <row r="482" customFormat="false" ht="12.75" hidden="false" customHeight="false" outlineLevel="0" collapsed="false">
      <c r="A482" s="78"/>
      <c r="B482" s="179"/>
      <c r="C482" s="180"/>
      <c r="D482" s="176"/>
      <c r="E482" s="188"/>
      <c r="F482" s="176"/>
      <c r="G482" s="176"/>
      <c r="H482" s="188"/>
      <c r="I482" s="188"/>
      <c r="Q482" s="188"/>
      <c r="R482" s="176"/>
      <c r="S482" s="176"/>
      <c r="T482" s="176"/>
      <c r="U482" s="176"/>
      <c r="V482" s="176"/>
      <c r="W482" s="176"/>
      <c r="X482" s="176"/>
      <c r="Y482" s="176"/>
    </row>
    <row r="483" customFormat="false" ht="12.75" hidden="false" customHeight="false" outlineLevel="0" collapsed="false">
      <c r="A483" s="78"/>
      <c r="B483" s="179"/>
      <c r="C483" s="180"/>
      <c r="D483" s="176"/>
      <c r="E483" s="188"/>
      <c r="F483" s="176"/>
      <c r="G483" s="176"/>
      <c r="H483" s="188"/>
      <c r="I483" s="188"/>
      <c r="Q483" s="188"/>
      <c r="R483" s="176"/>
      <c r="S483" s="176"/>
      <c r="T483" s="176"/>
      <c r="U483" s="176"/>
      <c r="V483" s="176"/>
      <c r="W483" s="176"/>
      <c r="X483" s="176"/>
      <c r="Y483" s="176"/>
    </row>
    <row r="484" customFormat="false" ht="12.75" hidden="false" customHeight="false" outlineLevel="0" collapsed="false">
      <c r="A484" s="78"/>
      <c r="B484" s="179"/>
      <c r="C484" s="180"/>
      <c r="D484" s="176"/>
      <c r="E484" s="188"/>
      <c r="F484" s="176"/>
      <c r="G484" s="176"/>
      <c r="H484" s="188"/>
      <c r="I484" s="188"/>
      <c r="Q484" s="188"/>
      <c r="R484" s="176"/>
      <c r="S484" s="176"/>
      <c r="T484" s="176"/>
      <c r="U484" s="176"/>
      <c r="V484" s="176"/>
      <c r="W484" s="176"/>
      <c r="X484" s="176"/>
      <c r="Y484" s="176"/>
    </row>
    <row r="485" customFormat="false" ht="12.75" hidden="false" customHeight="false" outlineLevel="0" collapsed="false">
      <c r="A485" s="78"/>
      <c r="B485" s="179"/>
      <c r="C485" s="180"/>
      <c r="D485" s="176"/>
      <c r="E485" s="188"/>
      <c r="F485" s="176"/>
      <c r="G485" s="176"/>
      <c r="H485" s="188"/>
      <c r="I485" s="188"/>
      <c r="Q485" s="188"/>
      <c r="R485" s="176"/>
      <c r="S485" s="176"/>
      <c r="T485" s="176"/>
      <c r="U485" s="176"/>
      <c r="V485" s="176"/>
      <c r="W485" s="176"/>
      <c r="X485" s="176"/>
      <c r="Y485" s="176"/>
    </row>
    <row r="486" customFormat="false" ht="12.75" hidden="false" customHeight="false" outlineLevel="0" collapsed="false">
      <c r="A486" s="78"/>
      <c r="B486" s="179"/>
      <c r="C486" s="180"/>
      <c r="D486" s="176"/>
      <c r="E486" s="188"/>
      <c r="F486" s="176"/>
      <c r="G486" s="176"/>
      <c r="H486" s="188"/>
      <c r="I486" s="188"/>
      <c r="Q486" s="188"/>
      <c r="R486" s="176"/>
      <c r="S486" s="176"/>
      <c r="T486" s="176"/>
      <c r="U486" s="176"/>
      <c r="V486" s="176"/>
      <c r="W486" s="176"/>
      <c r="X486" s="176"/>
      <c r="Y486" s="176"/>
    </row>
    <row r="487" customFormat="false" ht="12.75" hidden="false" customHeight="false" outlineLevel="0" collapsed="false">
      <c r="A487" s="78"/>
      <c r="B487" s="179"/>
      <c r="C487" s="180"/>
      <c r="D487" s="176"/>
      <c r="E487" s="188"/>
      <c r="F487" s="176"/>
      <c r="G487" s="176"/>
      <c r="H487" s="188"/>
      <c r="I487" s="188"/>
      <c r="Q487" s="188"/>
      <c r="R487" s="176"/>
      <c r="S487" s="176"/>
      <c r="T487" s="176"/>
      <c r="U487" s="176"/>
      <c r="V487" s="176"/>
      <c r="W487" s="176"/>
      <c r="X487" s="176"/>
      <c r="Y487" s="176"/>
    </row>
    <row r="488" customFormat="false" ht="12.75" hidden="false" customHeight="false" outlineLevel="0" collapsed="false">
      <c r="A488" s="78"/>
      <c r="B488" s="179"/>
      <c r="C488" s="180"/>
      <c r="D488" s="176"/>
      <c r="E488" s="188"/>
      <c r="F488" s="176"/>
      <c r="G488" s="176"/>
      <c r="H488" s="188"/>
      <c r="I488" s="188"/>
      <c r="Q488" s="188"/>
      <c r="R488" s="176"/>
      <c r="S488" s="176"/>
      <c r="T488" s="176"/>
      <c r="U488" s="176"/>
      <c r="V488" s="176"/>
      <c r="W488" s="176"/>
      <c r="X488" s="176"/>
      <c r="Y488" s="176"/>
    </row>
    <row r="489" customFormat="false" ht="12.75" hidden="false" customHeight="false" outlineLevel="0" collapsed="false">
      <c r="A489" s="78"/>
      <c r="B489" s="179"/>
      <c r="C489" s="180"/>
      <c r="D489" s="176"/>
      <c r="E489" s="188"/>
      <c r="F489" s="176"/>
      <c r="G489" s="176"/>
      <c r="H489" s="188"/>
      <c r="I489" s="188"/>
      <c r="Q489" s="188"/>
      <c r="R489" s="176"/>
      <c r="S489" s="176"/>
      <c r="T489" s="176"/>
      <c r="U489" s="176"/>
      <c r="V489" s="176"/>
      <c r="W489" s="176"/>
      <c r="X489" s="176"/>
      <c r="Y489" s="176"/>
    </row>
    <row r="490" customFormat="false" ht="12.75" hidden="false" customHeight="false" outlineLevel="0" collapsed="false">
      <c r="A490" s="78"/>
      <c r="B490" s="179"/>
      <c r="C490" s="180"/>
      <c r="D490" s="176"/>
      <c r="E490" s="188"/>
      <c r="F490" s="176"/>
      <c r="G490" s="176"/>
      <c r="H490" s="188"/>
      <c r="I490" s="188"/>
      <c r="Q490" s="188"/>
      <c r="R490" s="176"/>
      <c r="S490" s="176"/>
      <c r="T490" s="176"/>
      <c r="U490" s="176"/>
      <c r="V490" s="176"/>
      <c r="W490" s="176"/>
      <c r="X490" s="176"/>
      <c r="Y490" s="176"/>
    </row>
    <row r="491" customFormat="false" ht="12.75" hidden="false" customHeight="false" outlineLevel="0" collapsed="false">
      <c r="A491" s="78"/>
      <c r="B491" s="179"/>
      <c r="C491" s="180"/>
      <c r="D491" s="176"/>
      <c r="E491" s="188"/>
      <c r="F491" s="176"/>
      <c r="G491" s="176"/>
      <c r="H491" s="188"/>
      <c r="I491" s="188"/>
      <c r="Q491" s="188"/>
      <c r="R491" s="176"/>
      <c r="S491" s="176"/>
      <c r="T491" s="176"/>
      <c r="U491" s="176"/>
      <c r="V491" s="176"/>
      <c r="W491" s="176"/>
      <c r="X491" s="176"/>
      <c r="Y491" s="176"/>
    </row>
    <row r="492" customFormat="false" ht="12.75" hidden="false" customHeight="false" outlineLevel="0" collapsed="false">
      <c r="A492" s="22"/>
      <c r="B492" s="179"/>
      <c r="C492" s="180"/>
      <c r="D492" s="176"/>
      <c r="E492" s="188"/>
      <c r="F492" s="176"/>
      <c r="G492" s="176"/>
      <c r="H492" s="188"/>
      <c r="I492" s="188"/>
      <c r="Q492" s="188"/>
      <c r="R492" s="176"/>
      <c r="S492" s="176"/>
      <c r="T492" s="176"/>
      <c r="U492" s="176"/>
      <c r="V492" s="176"/>
      <c r="W492" s="176"/>
      <c r="X492" s="176"/>
      <c r="Y492" s="176"/>
    </row>
    <row r="493" customFormat="false" ht="12.75" hidden="false" customHeight="false" outlineLevel="0" collapsed="false">
      <c r="B493" s="179"/>
      <c r="C493" s="180"/>
      <c r="D493" s="176"/>
      <c r="E493" s="188"/>
      <c r="F493" s="176"/>
      <c r="G493" s="176"/>
      <c r="H493" s="188"/>
      <c r="I493" s="188"/>
      <c r="Q493" s="188"/>
      <c r="R493" s="176"/>
      <c r="S493" s="176"/>
      <c r="T493" s="176"/>
      <c r="U493" s="176"/>
      <c r="V493" s="176"/>
      <c r="W493" s="176"/>
      <c r="X493" s="176"/>
      <c r="Y493" s="176"/>
    </row>
    <row r="494" customFormat="false" ht="12.75" hidden="false" customHeight="false" outlineLevel="0" collapsed="false">
      <c r="A494" s="100"/>
      <c r="B494" s="179"/>
      <c r="C494" s="180"/>
      <c r="D494" s="176"/>
      <c r="E494" s="188"/>
      <c r="F494" s="176"/>
      <c r="G494" s="176"/>
      <c r="H494" s="188"/>
      <c r="I494" s="188"/>
      <c r="Q494" s="188"/>
      <c r="R494" s="176"/>
      <c r="S494" s="176"/>
      <c r="T494" s="176"/>
      <c r="U494" s="176"/>
      <c r="V494" s="176"/>
      <c r="W494" s="176"/>
      <c r="X494" s="176"/>
      <c r="Y494" s="176"/>
    </row>
    <row r="495" customFormat="false" ht="12.75" hidden="false" customHeight="false" outlineLevel="0" collapsed="false">
      <c r="A495" s="100"/>
      <c r="B495" s="179"/>
      <c r="C495" s="180"/>
      <c r="D495" s="176"/>
      <c r="E495" s="188"/>
      <c r="F495" s="176"/>
      <c r="G495" s="176"/>
      <c r="H495" s="188"/>
      <c r="I495" s="188"/>
      <c r="Q495" s="188"/>
      <c r="R495" s="176"/>
      <c r="S495" s="176"/>
      <c r="T495" s="176"/>
      <c r="U495" s="176"/>
      <c r="V495" s="176"/>
      <c r="W495" s="176"/>
      <c r="X495" s="176"/>
      <c r="Y495" s="176"/>
    </row>
    <row r="496" customFormat="false" ht="12.75" hidden="false" customHeight="false" outlineLevel="0" collapsed="false">
      <c r="A496" s="100"/>
      <c r="B496" s="179"/>
      <c r="C496" s="180"/>
      <c r="D496" s="176"/>
      <c r="E496" s="188"/>
      <c r="F496" s="176"/>
      <c r="G496" s="176"/>
      <c r="H496" s="188"/>
      <c r="I496" s="188"/>
      <c r="Q496" s="188"/>
      <c r="R496" s="176"/>
      <c r="S496" s="176"/>
      <c r="T496" s="176"/>
      <c r="U496" s="176"/>
      <c r="V496" s="176"/>
      <c r="W496" s="176"/>
      <c r="X496" s="176"/>
      <c r="Y496" s="176"/>
    </row>
    <row r="497" customFormat="false" ht="12.75" hidden="false" customHeight="false" outlineLevel="0" collapsed="false">
      <c r="A497" s="100"/>
      <c r="B497" s="179"/>
      <c r="C497" s="180"/>
      <c r="D497" s="176"/>
      <c r="E497" s="188"/>
      <c r="F497" s="176"/>
      <c r="G497" s="176"/>
      <c r="H497" s="188"/>
      <c r="I497" s="188"/>
      <c r="Q497" s="188"/>
      <c r="R497" s="176"/>
      <c r="S497" s="176"/>
      <c r="T497" s="176"/>
      <c r="U497" s="176"/>
      <c r="V497" s="176"/>
      <c r="W497" s="176"/>
      <c r="X497" s="176"/>
      <c r="Y497" s="176"/>
    </row>
    <row r="498" customFormat="false" ht="12.75" hidden="false" customHeight="false" outlineLevel="0" collapsed="false">
      <c r="A498" s="100"/>
      <c r="B498" s="179"/>
      <c r="C498" s="180"/>
      <c r="D498" s="176"/>
      <c r="E498" s="188"/>
      <c r="F498" s="176"/>
      <c r="G498" s="176"/>
      <c r="H498" s="188"/>
      <c r="I498" s="188"/>
      <c r="Q498" s="188"/>
      <c r="R498" s="176"/>
      <c r="S498" s="176"/>
      <c r="T498" s="176"/>
      <c r="U498" s="176"/>
      <c r="V498" s="176"/>
      <c r="W498" s="176"/>
      <c r="X498" s="176"/>
      <c r="Y498" s="176"/>
    </row>
    <row r="499" customFormat="false" ht="12.75" hidden="false" customHeight="false" outlineLevel="0" collapsed="false">
      <c r="A499" s="22"/>
      <c r="B499" s="179"/>
      <c r="C499" s="180"/>
      <c r="D499" s="176"/>
      <c r="E499" s="188"/>
      <c r="F499" s="176"/>
      <c r="G499" s="176"/>
      <c r="H499" s="188"/>
      <c r="I499" s="188"/>
      <c r="Q499" s="188"/>
      <c r="R499" s="176"/>
      <c r="S499" s="176"/>
      <c r="T499" s="176"/>
      <c r="U499" s="176"/>
      <c r="V499" s="176"/>
      <c r="W499" s="176"/>
      <c r="X499" s="176"/>
      <c r="Y499" s="176"/>
    </row>
    <row r="500" customFormat="false" ht="12.75" hidden="false" customHeight="false" outlineLevel="0" collapsed="false">
      <c r="A500" s="22"/>
      <c r="B500" s="179"/>
      <c r="C500" s="180"/>
      <c r="D500" s="176"/>
      <c r="E500" s="188"/>
      <c r="F500" s="176"/>
      <c r="G500" s="176"/>
      <c r="H500" s="188"/>
      <c r="I500" s="188"/>
      <c r="Q500" s="188"/>
      <c r="R500" s="176"/>
      <c r="S500" s="176"/>
      <c r="T500" s="176"/>
      <c r="U500" s="176"/>
      <c r="V500" s="176"/>
      <c r="W500" s="176"/>
      <c r="X500" s="176"/>
      <c r="Y500" s="176"/>
    </row>
    <row r="501" customFormat="false" ht="12.75" hidden="false" customHeight="false" outlineLevel="0" collapsed="false">
      <c r="A501" s="78"/>
      <c r="B501" s="179"/>
      <c r="C501" s="180"/>
      <c r="D501" s="176"/>
      <c r="E501" s="188"/>
      <c r="F501" s="176"/>
      <c r="G501" s="176"/>
      <c r="H501" s="188"/>
      <c r="I501" s="188"/>
      <c r="Q501" s="188"/>
      <c r="R501" s="176"/>
      <c r="S501" s="176"/>
      <c r="T501" s="176"/>
      <c r="U501" s="176"/>
      <c r="V501" s="176"/>
      <c r="W501" s="176"/>
      <c r="X501" s="176"/>
      <c r="Y501" s="176"/>
    </row>
    <row r="502" customFormat="false" ht="12.75" hidden="false" customHeight="false" outlineLevel="0" collapsed="false">
      <c r="A502" s="78"/>
      <c r="B502" s="179"/>
      <c r="C502" s="180"/>
      <c r="D502" s="176"/>
      <c r="E502" s="188"/>
      <c r="F502" s="176"/>
      <c r="G502" s="176"/>
      <c r="H502" s="188"/>
      <c r="I502" s="188"/>
      <c r="Q502" s="188"/>
      <c r="R502" s="176"/>
      <c r="S502" s="176"/>
      <c r="T502" s="176"/>
      <c r="U502" s="176"/>
      <c r="V502" s="176"/>
      <c r="W502" s="176"/>
      <c r="X502" s="176"/>
      <c r="Y502" s="176"/>
    </row>
    <row r="503" customFormat="false" ht="12.75" hidden="false" customHeight="false" outlineLevel="0" collapsed="false">
      <c r="A503" s="78"/>
      <c r="B503" s="179"/>
      <c r="C503" s="180"/>
      <c r="D503" s="176"/>
      <c r="E503" s="188"/>
      <c r="F503" s="176"/>
      <c r="G503" s="176"/>
      <c r="H503" s="188"/>
      <c r="I503" s="188"/>
      <c r="Q503" s="188"/>
      <c r="R503" s="176"/>
      <c r="S503" s="176"/>
      <c r="T503" s="176"/>
      <c r="U503" s="176"/>
      <c r="V503" s="176"/>
      <c r="W503" s="176"/>
      <c r="X503" s="176"/>
      <c r="Y503" s="176"/>
    </row>
    <row r="504" customFormat="false" ht="12.75" hidden="false" customHeight="false" outlineLevel="0" collapsed="false">
      <c r="A504" s="78"/>
      <c r="B504" s="179"/>
      <c r="C504" s="180"/>
      <c r="D504" s="176"/>
      <c r="E504" s="188"/>
      <c r="F504" s="176"/>
      <c r="G504" s="176"/>
      <c r="H504" s="188"/>
      <c r="I504" s="188"/>
      <c r="Q504" s="188"/>
      <c r="R504" s="176"/>
      <c r="S504" s="176"/>
      <c r="T504" s="176"/>
      <c r="U504" s="176"/>
      <c r="V504" s="176"/>
      <c r="W504" s="176"/>
      <c r="X504" s="176"/>
      <c r="Y504" s="176"/>
    </row>
    <row r="505" customFormat="false" ht="12.75" hidden="false" customHeight="false" outlineLevel="0" collapsed="false">
      <c r="A505" s="78"/>
      <c r="B505" s="179"/>
      <c r="C505" s="180"/>
      <c r="D505" s="176"/>
      <c r="E505" s="188"/>
      <c r="F505" s="176"/>
      <c r="G505" s="176"/>
      <c r="H505" s="188"/>
      <c r="I505" s="188"/>
      <c r="Q505" s="188"/>
      <c r="R505" s="176"/>
      <c r="S505" s="176"/>
      <c r="T505" s="176"/>
      <c r="U505" s="176"/>
      <c r="V505" s="176"/>
      <c r="W505" s="176"/>
      <c r="X505" s="176"/>
      <c r="Y505" s="176"/>
    </row>
    <row r="506" customFormat="false" ht="12.75" hidden="false" customHeight="false" outlineLevel="0" collapsed="false">
      <c r="A506" s="78"/>
      <c r="B506" s="179"/>
      <c r="C506" s="180"/>
      <c r="D506" s="176"/>
      <c r="E506" s="188"/>
      <c r="F506" s="176"/>
      <c r="G506" s="176"/>
      <c r="H506" s="188"/>
      <c r="I506" s="188"/>
      <c r="Q506" s="188"/>
      <c r="R506" s="176"/>
      <c r="S506" s="176"/>
      <c r="T506" s="176"/>
      <c r="U506" s="176"/>
      <c r="V506" s="176"/>
      <c r="W506" s="176"/>
      <c r="X506" s="176"/>
      <c r="Y506" s="176"/>
    </row>
    <row r="507" customFormat="false" ht="12.75" hidden="false" customHeight="false" outlineLevel="0" collapsed="false">
      <c r="A507" s="78"/>
      <c r="B507" s="179"/>
      <c r="C507" s="180"/>
      <c r="D507" s="176"/>
      <c r="E507" s="188"/>
      <c r="F507" s="176"/>
      <c r="G507" s="176"/>
      <c r="H507" s="188"/>
      <c r="I507" s="188"/>
      <c r="Q507" s="188"/>
      <c r="R507" s="176"/>
      <c r="S507" s="176"/>
      <c r="T507" s="176"/>
      <c r="U507" s="176"/>
      <c r="V507" s="176"/>
      <c r="W507" s="176"/>
      <c r="X507" s="176"/>
      <c r="Y507" s="176"/>
    </row>
    <row r="508" customFormat="false" ht="12.75" hidden="false" customHeight="false" outlineLevel="0" collapsed="false">
      <c r="A508" s="78"/>
      <c r="B508" s="179"/>
      <c r="C508" s="180"/>
      <c r="D508" s="176"/>
      <c r="E508" s="188"/>
      <c r="F508" s="176"/>
      <c r="G508" s="176"/>
      <c r="H508" s="188"/>
      <c r="I508" s="188"/>
      <c r="Q508" s="188"/>
      <c r="R508" s="176"/>
      <c r="S508" s="176"/>
      <c r="T508" s="176"/>
      <c r="U508" s="176"/>
      <c r="V508" s="176"/>
      <c r="W508" s="176"/>
      <c r="X508" s="176"/>
      <c r="Y508" s="176"/>
    </row>
    <row r="509" customFormat="false" ht="12.75" hidden="false" customHeight="false" outlineLevel="0" collapsed="false">
      <c r="A509" s="78"/>
      <c r="B509" s="179"/>
      <c r="C509" s="180"/>
      <c r="D509" s="176"/>
      <c r="E509" s="188"/>
      <c r="F509" s="176"/>
      <c r="G509" s="176"/>
      <c r="H509" s="188"/>
      <c r="I509" s="188"/>
      <c r="Q509" s="188"/>
      <c r="R509" s="176"/>
      <c r="S509" s="176"/>
      <c r="T509" s="176"/>
      <c r="U509" s="176"/>
      <c r="V509" s="176"/>
      <c r="W509" s="176"/>
      <c r="X509" s="176"/>
      <c r="Y509" s="176"/>
    </row>
    <row r="510" customFormat="false" ht="12.75" hidden="false" customHeight="false" outlineLevel="0" collapsed="false">
      <c r="A510" s="78"/>
      <c r="B510" s="179"/>
      <c r="C510" s="180"/>
      <c r="D510" s="176"/>
      <c r="E510" s="188"/>
      <c r="F510" s="176"/>
      <c r="G510" s="176"/>
      <c r="H510" s="188"/>
      <c r="I510" s="188"/>
      <c r="Q510" s="188"/>
      <c r="R510" s="176"/>
      <c r="S510" s="176"/>
      <c r="T510" s="176"/>
      <c r="U510" s="176"/>
      <c r="V510" s="176"/>
      <c r="W510" s="176"/>
      <c r="X510" s="176"/>
      <c r="Y510" s="176"/>
    </row>
    <row r="511" customFormat="false" ht="12.75" hidden="false" customHeight="false" outlineLevel="0" collapsed="false">
      <c r="A511" s="78"/>
      <c r="B511" s="179"/>
      <c r="C511" s="180"/>
      <c r="D511" s="176"/>
      <c r="E511" s="188"/>
      <c r="F511" s="176"/>
      <c r="G511" s="176"/>
      <c r="H511" s="188"/>
      <c r="I511" s="188"/>
      <c r="Q511" s="188"/>
      <c r="R511" s="176"/>
      <c r="S511" s="176"/>
      <c r="T511" s="176"/>
      <c r="U511" s="176"/>
      <c r="V511" s="176"/>
      <c r="W511" s="176"/>
      <c r="X511" s="176"/>
      <c r="Y511" s="176"/>
    </row>
    <row r="512" customFormat="false" ht="12.75" hidden="false" customHeight="false" outlineLevel="0" collapsed="false">
      <c r="A512" s="78"/>
      <c r="B512" s="179"/>
      <c r="C512" s="180"/>
      <c r="D512" s="176"/>
      <c r="E512" s="188"/>
      <c r="F512" s="176"/>
      <c r="G512" s="176"/>
      <c r="H512" s="188"/>
      <c r="I512" s="188"/>
      <c r="Q512" s="188"/>
      <c r="R512" s="176"/>
      <c r="S512" s="176"/>
      <c r="T512" s="176"/>
      <c r="U512" s="176"/>
      <c r="V512" s="176"/>
      <c r="W512" s="176"/>
      <c r="X512" s="176"/>
      <c r="Y512" s="176"/>
    </row>
    <row r="513" customFormat="false" ht="12.75" hidden="false" customHeight="false" outlineLevel="0" collapsed="false">
      <c r="A513" s="78"/>
      <c r="B513" s="179"/>
      <c r="C513" s="180"/>
      <c r="D513" s="176"/>
      <c r="E513" s="188"/>
      <c r="F513" s="176"/>
      <c r="G513" s="176"/>
      <c r="H513" s="188"/>
      <c r="I513" s="188"/>
      <c r="Q513" s="188"/>
      <c r="R513" s="176"/>
      <c r="S513" s="176"/>
      <c r="T513" s="176"/>
      <c r="U513" s="176"/>
      <c r="V513" s="176"/>
      <c r="W513" s="176"/>
      <c r="X513" s="176"/>
      <c r="Y513" s="176"/>
    </row>
    <row r="514" customFormat="false" ht="12.75" hidden="false" customHeight="false" outlineLevel="0" collapsed="false">
      <c r="A514" s="78"/>
      <c r="B514" s="179"/>
      <c r="C514" s="180"/>
      <c r="D514" s="176"/>
      <c r="E514" s="188"/>
      <c r="F514" s="176"/>
      <c r="G514" s="176"/>
      <c r="H514" s="188"/>
      <c r="I514" s="188"/>
      <c r="Q514" s="188"/>
      <c r="R514" s="176"/>
      <c r="S514" s="176"/>
      <c r="T514" s="176"/>
      <c r="U514" s="176"/>
      <c r="V514" s="176"/>
      <c r="W514" s="176"/>
      <c r="X514" s="176"/>
      <c r="Y514" s="176"/>
    </row>
    <row r="515" customFormat="false" ht="12.75" hidden="false" customHeight="false" outlineLevel="0" collapsed="false">
      <c r="A515" s="78"/>
      <c r="B515" s="179"/>
      <c r="C515" s="180"/>
      <c r="D515" s="176"/>
      <c r="E515" s="188"/>
      <c r="F515" s="176"/>
      <c r="G515" s="176"/>
      <c r="H515" s="188"/>
      <c r="I515" s="188"/>
      <c r="Q515" s="188"/>
      <c r="R515" s="176"/>
      <c r="S515" s="176"/>
      <c r="T515" s="176"/>
      <c r="U515" s="176"/>
      <c r="V515" s="176"/>
      <c r="W515" s="176"/>
      <c r="X515" s="176"/>
      <c r="Y515" s="176"/>
    </row>
    <row r="516" customFormat="false" ht="12.75" hidden="false" customHeight="false" outlineLevel="0" collapsed="false">
      <c r="A516" s="78"/>
      <c r="B516" s="179"/>
      <c r="C516" s="180"/>
      <c r="D516" s="176"/>
      <c r="E516" s="188"/>
      <c r="F516" s="176"/>
      <c r="G516" s="176"/>
      <c r="H516" s="188"/>
      <c r="I516" s="188"/>
      <c r="Q516" s="188"/>
      <c r="R516" s="176"/>
      <c r="S516" s="176"/>
      <c r="T516" s="176"/>
      <c r="U516" s="176"/>
      <c r="V516" s="176"/>
      <c r="W516" s="176"/>
      <c r="X516" s="176"/>
      <c r="Y516" s="176"/>
    </row>
    <row r="517" customFormat="false" ht="12.75" hidden="false" customHeight="false" outlineLevel="0" collapsed="false">
      <c r="A517" s="78"/>
      <c r="B517" s="179"/>
      <c r="C517" s="180"/>
      <c r="D517" s="176"/>
      <c r="E517" s="188"/>
      <c r="F517" s="176"/>
      <c r="G517" s="176"/>
      <c r="H517" s="188"/>
      <c r="I517" s="188"/>
      <c r="Q517" s="188"/>
      <c r="R517" s="176"/>
      <c r="S517" s="176"/>
      <c r="T517" s="176"/>
      <c r="U517" s="176"/>
      <c r="V517" s="176"/>
      <c r="W517" s="176"/>
      <c r="X517" s="176"/>
      <c r="Y517" s="176"/>
    </row>
    <row r="518" customFormat="false" ht="12.75" hidden="false" customHeight="false" outlineLevel="0" collapsed="false">
      <c r="A518" s="78"/>
      <c r="B518" s="179"/>
      <c r="C518" s="180"/>
      <c r="D518" s="176"/>
      <c r="E518" s="188"/>
      <c r="F518" s="176"/>
      <c r="G518" s="176"/>
      <c r="H518" s="188"/>
      <c r="I518" s="188"/>
      <c r="Q518" s="188"/>
      <c r="R518" s="176"/>
      <c r="S518" s="176"/>
      <c r="T518" s="176"/>
      <c r="U518" s="176"/>
      <c r="V518" s="176"/>
      <c r="W518" s="176"/>
      <c r="X518" s="176"/>
      <c r="Y518" s="176"/>
    </row>
    <row r="519" customFormat="false" ht="12.75" hidden="false" customHeight="false" outlineLevel="0" collapsed="false">
      <c r="A519" s="78"/>
      <c r="B519" s="179"/>
      <c r="C519" s="180"/>
      <c r="D519" s="176"/>
      <c r="E519" s="188"/>
      <c r="F519" s="176"/>
      <c r="G519" s="176"/>
      <c r="H519" s="188"/>
      <c r="I519" s="188"/>
      <c r="Q519" s="188"/>
      <c r="R519" s="176"/>
      <c r="S519" s="176"/>
      <c r="T519" s="176"/>
      <c r="U519" s="176"/>
      <c r="V519" s="176"/>
      <c r="W519" s="176"/>
      <c r="X519" s="176"/>
      <c r="Y519" s="176"/>
    </row>
    <row r="520" customFormat="false" ht="12.75" hidden="false" customHeight="false" outlineLevel="0" collapsed="false">
      <c r="A520" s="78"/>
      <c r="B520" s="179"/>
      <c r="C520" s="180"/>
      <c r="D520" s="176"/>
      <c r="E520" s="188"/>
      <c r="F520" s="176"/>
      <c r="G520" s="176"/>
      <c r="H520" s="188"/>
      <c r="I520" s="188"/>
      <c r="Q520" s="188"/>
      <c r="R520" s="176"/>
      <c r="S520" s="176"/>
      <c r="T520" s="176"/>
      <c r="U520" s="176"/>
      <c r="V520" s="176"/>
      <c r="W520" s="176"/>
      <c r="X520" s="176"/>
      <c r="Y520" s="176"/>
    </row>
    <row r="521" customFormat="false" ht="12.75" hidden="false" customHeight="false" outlineLevel="0" collapsed="false">
      <c r="A521" s="78"/>
      <c r="B521" s="179"/>
      <c r="C521" s="180"/>
      <c r="D521" s="176"/>
      <c r="E521" s="188"/>
      <c r="F521" s="176"/>
      <c r="G521" s="176"/>
      <c r="H521" s="188"/>
      <c r="I521" s="188"/>
      <c r="Q521" s="188"/>
      <c r="R521" s="176"/>
      <c r="S521" s="176"/>
      <c r="T521" s="176"/>
      <c r="U521" s="176"/>
      <c r="V521" s="176"/>
      <c r="W521" s="176"/>
      <c r="X521" s="176"/>
      <c r="Y521" s="176"/>
    </row>
    <row r="522" customFormat="false" ht="12.75" hidden="false" customHeight="false" outlineLevel="0" collapsed="false">
      <c r="A522" s="78"/>
      <c r="B522" s="179"/>
      <c r="C522" s="180"/>
      <c r="D522" s="176"/>
      <c r="E522" s="188"/>
      <c r="F522" s="176"/>
      <c r="G522" s="176"/>
      <c r="H522" s="188"/>
      <c r="I522" s="188"/>
      <c r="Q522" s="188"/>
      <c r="R522" s="176"/>
      <c r="S522" s="176"/>
      <c r="T522" s="176"/>
      <c r="U522" s="176"/>
      <c r="V522" s="176"/>
      <c r="W522" s="176"/>
      <c r="X522" s="176"/>
      <c r="Y522" s="176"/>
    </row>
    <row r="523" customFormat="false" ht="12.75" hidden="false" customHeight="false" outlineLevel="0" collapsed="false">
      <c r="A523" s="78"/>
      <c r="B523" s="179"/>
      <c r="C523" s="180"/>
      <c r="D523" s="176"/>
      <c r="E523" s="188"/>
      <c r="F523" s="176"/>
      <c r="G523" s="176"/>
      <c r="H523" s="188"/>
      <c r="I523" s="188"/>
      <c r="Q523" s="188"/>
      <c r="R523" s="176"/>
      <c r="S523" s="176"/>
      <c r="T523" s="176"/>
      <c r="U523" s="176"/>
      <c r="V523" s="176"/>
      <c r="W523" s="176"/>
      <c r="X523" s="176"/>
      <c r="Y523" s="176"/>
    </row>
    <row r="524" customFormat="false" ht="12.75" hidden="false" customHeight="false" outlineLevel="0" collapsed="false">
      <c r="A524" s="78"/>
      <c r="B524" s="179"/>
      <c r="C524" s="180"/>
      <c r="D524" s="176"/>
      <c r="E524" s="188"/>
      <c r="F524" s="176"/>
      <c r="G524" s="176"/>
      <c r="H524" s="188"/>
      <c r="I524" s="188"/>
      <c r="Q524" s="188"/>
      <c r="R524" s="176"/>
      <c r="S524" s="176"/>
      <c r="T524" s="176"/>
      <c r="U524" s="176"/>
      <c r="V524" s="176"/>
      <c r="W524" s="176"/>
      <c r="X524" s="176"/>
      <c r="Y524" s="176"/>
    </row>
    <row r="525" customFormat="false" ht="12.75" hidden="false" customHeight="false" outlineLevel="0" collapsed="false">
      <c r="A525" s="78"/>
      <c r="B525" s="179"/>
      <c r="C525" s="180"/>
      <c r="D525" s="176"/>
      <c r="E525" s="188"/>
      <c r="F525" s="176"/>
      <c r="G525" s="176"/>
      <c r="H525" s="188"/>
      <c r="I525" s="188"/>
      <c r="Q525" s="188"/>
      <c r="R525" s="176"/>
      <c r="S525" s="176"/>
      <c r="T525" s="176"/>
      <c r="U525" s="176"/>
      <c r="V525" s="176"/>
      <c r="W525" s="176"/>
      <c r="X525" s="176"/>
      <c r="Y525" s="176"/>
    </row>
    <row r="526" customFormat="false" ht="12.75" hidden="false" customHeight="false" outlineLevel="0" collapsed="false">
      <c r="A526" s="78"/>
      <c r="B526" s="179"/>
      <c r="C526" s="180"/>
      <c r="D526" s="176"/>
      <c r="E526" s="188"/>
      <c r="F526" s="176"/>
      <c r="G526" s="176"/>
      <c r="H526" s="188"/>
      <c r="I526" s="188"/>
      <c r="Q526" s="188"/>
      <c r="R526" s="176"/>
      <c r="S526" s="176"/>
      <c r="T526" s="176"/>
      <c r="U526" s="176"/>
      <c r="V526" s="176"/>
      <c r="W526" s="176"/>
      <c r="X526" s="176"/>
      <c r="Y526" s="176"/>
    </row>
    <row r="527" customFormat="false" ht="12.75" hidden="false" customHeight="false" outlineLevel="0" collapsed="false">
      <c r="A527" s="78"/>
      <c r="B527" s="179"/>
      <c r="C527" s="180"/>
      <c r="D527" s="176"/>
      <c r="E527" s="188"/>
      <c r="F527" s="176"/>
      <c r="G527" s="176"/>
      <c r="H527" s="188"/>
      <c r="I527" s="188"/>
      <c r="Q527" s="188"/>
      <c r="R527" s="176"/>
      <c r="S527" s="176"/>
      <c r="T527" s="176"/>
      <c r="U527" s="176"/>
      <c r="V527" s="176"/>
      <c r="W527" s="176"/>
      <c r="X527" s="176"/>
      <c r="Y527" s="176"/>
    </row>
    <row r="528" customFormat="false" ht="12.75" hidden="false" customHeight="false" outlineLevel="0" collapsed="false">
      <c r="A528" s="78"/>
      <c r="B528" s="179"/>
      <c r="C528" s="180"/>
      <c r="D528" s="176"/>
      <c r="E528" s="188"/>
      <c r="F528" s="176"/>
      <c r="G528" s="176"/>
      <c r="H528" s="188"/>
      <c r="I528" s="188"/>
      <c r="Q528" s="188"/>
      <c r="R528" s="176"/>
      <c r="S528" s="176"/>
      <c r="T528" s="176"/>
      <c r="U528" s="176"/>
      <c r="V528" s="176"/>
      <c r="W528" s="176"/>
      <c r="X528" s="176"/>
      <c r="Y528" s="176"/>
    </row>
    <row r="529" customFormat="false" ht="12.75" hidden="false" customHeight="false" outlineLevel="0" collapsed="false">
      <c r="A529" s="78"/>
      <c r="B529" s="179"/>
      <c r="C529" s="180"/>
      <c r="D529" s="176"/>
      <c r="E529" s="188"/>
      <c r="F529" s="176"/>
      <c r="G529" s="176"/>
      <c r="H529" s="188"/>
      <c r="I529" s="188"/>
      <c r="Q529" s="188"/>
      <c r="R529" s="176"/>
      <c r="S529" s="176"/>
      <c r="T529" s="176"/>
      <c r="U529" s="176"/>
      <c r="V529" s="176"/>
      <c r="W529" s="176"/>
      <c r="X529" s="176"/>
      <c r="Y529" s="176"/>
    </row>
    <row r="530" customFormat="false" ht="12.75" hidden="false" customHeight="false" outlineLevel="0" collapsed="false">
      <c r="A530" s="78"/>
      <c r="B530" s="179"/>
      <c r="C530" s="180"/>
      <c r="D530" s="176"/>
      <c r="E530" s="188"/>
      <c r="F530" s="176"/>
      <c r="G530" s="176"/>
      <c r="H530" s="188"/>
      <c r="I530" s="188"/>
      <c r="Q530" s="188"/>
      <c r="R530" s="176"/>
      <c r="S530" s="176"/>
      <c r="T530" s="176"/>
      <c r="U530" s="176"/>
      <c r="V530" s="176"/>
      <c r="W530" s="176"/>
      <c r="X530" s="176"/>
      <c r="Y530" s="176"/>
    </row>
    <row r="531" customFormat="false" ht="12.75" hidden="false" customHeight="false" outlineLevel="0" collapsed="false">
      <c r="A531" s="78"/>
      <c r="B531" s="179"/>
      <c r="C531" s="180"/>
      <c r="D531" s="176"/>
      <c r="E531" s="188"/>
      <c r="F531" s="176"/>
      <c r="G531" s="176"/>
      <c r="H531" s="188"/>
      <c r="I531" s="188"/>
      <c r="Q531" s="188"/>
      <c r="R531" s="176"/>
      <c r="S531" s="176"/>
      <c r="T531" s="176"/>
      <c r="U531" s="176"/>
      <c r="V531" s="176"/>
      <c r="W531" s="176"/>
      <c r="X531" s="176"/>
      <c r="Y531" s="176"/>
    </row>
    <row r="532" customFormat="false" ht="12.75" hidden="false" customHeight="false" outlineLevel="0" collapsed="false">
      <c r="A532" s="78"/>
      <c r="B532" s="179"/>
      <c r="C532" s="180"/>
      <c r="D532" s="176"/>
      <c r="E532" s="188"/>
      <c r="F532" s="176"/>
      <c r="G532" s="176"/>
      <c r="H532" s="188"/>
      <c r="I532" s="188"/>
      <c r="Q532" s="188"/>
      <c r="R532" s="176"/>
      <c r="S532" s="176"/>
      <c r="T532" s="176"/>
      <c r="U532" s="176"/>
      <c r="V532" s="176"/>
      <c r="W532" s="176"/>
      <c r="X532" s="176"/>
      <c r="Y532" s="176"/>
    </row>
    <row r="533" customFormat="false" ht="12.75" hidden="false" customHeight="false" outlineLevel="0" collapsed="false">
      <c r="A533" s="78"/>
      <c r="B533" s="179"/>
      <c r="C533" s="180"/>
      <c r="D533" s="176"/>
      <c r="E533" s="188"/>
      <c r="F533" s="176"/>
      <c r="G533" s="176"/>
      <c r="H533" s="188"/>
      <c r="I533" s="188"/>
      <c r="Q533" s="188"/>
      <c r="R533" s="176"/>
      <c r="S533" s="176"/>
      <c r="T533" s="176"/>
      <c r="U533" s="176"/>
      <c r="V533" s="176"/>
      <c r="W533" s="176"/>
      <c r="X533" s="176"/>
      <c r="Y533" s="176"/>
    </row>
    <row r="534" customFormat="false" ht="12.75" hidden="false" customHeight="false" outlineLevel="0" collapsed="false">
      <c r="A534" s="78"/>
      <c r="B534" s="179"/>
      <c r="C534" s="180"/>
      <c r="D534" s="176"/>
      <c r="E534" s="188"/>
      <c r="F534" s="176"/>
      <c r="G534" s="176"/>
      <c r="H534" s="188"/>
      <c r="I534" s="188"/>
      <c r="Q534" s="188"/>
      <c r="R534" s="176"/>
      <c r="S534" s="176"/>
      <c r="T534" s="176"/>
      <c r="U534" s="176"/>
      <c r="V534" s="176"/>
      <c r="W534" s="176"/>
      <c r="X534" s="176"/>
      <c r="Y534" s="176"/>
    </row>
    <row r="535" customFormat="false" ht="12.75" hidden="false" customHeight="false" outlineLevel="0" collapsed="false">
      <c r="A535" s="78"/>
      <c r="B535" s="179"/>
      <c r="C535" s="180"/>
      <c r="D535" s="176"/>
      <c r="E535" s="188"/>
      <c r="F535" s="176"/>
      <c r="G535" s="176"/>
      <c r="H535" s="188"/>
      <c r="I535" s="188"/>
      <c r="Q535" s="188"/>
      <c r="R535" s="176"/>
      <c r="S535" s="176"/>
      <c r="T535" s="176"/>
      <c r="U535" s="176"/>
      <c r="V535" s="176"/>
      <c r="W535" s="176"/>
      <c r="X535" s="176"/>
      <c r="Y535" s="176"/>
    </row>
    <row r="536" customFormat="false" ht="12.75" hidden="false" customHeight="false" outlineLevel="0" collapsed="false">
      <c r="A536" s="78"/>
      <c r="B536" s="179"/>
      <c r="C536" s="180"/>
      <c r="D536" s="176"/>
      <c r="E536" s="188"/>
      <c r="F536" s="176"/>
      <c r="G536" s="176"/>
      <c r="H536" s="188"/>
      <c r="I536" s="188"/>
      <c r="Q536" s="188"/>
      <c r="R536" s="176"/>
      <c r="S536" s="176"/>
      <c r="T536" s="176"/>
      <c r="U536" s="176"/>
      <c r="V536" s="176"/>
      <c r="W536" s="176"/>
      <c r="X536" s="176"/>
      <c r="Y536" s="176"/>
    </row>
    <row r="537" customFormat="false" ht="12.75" hidden="false" customHeight="false" outlineLevel="0" collapsed="false">
      <c r="A537" s="78"/>
      <c r="B537" s="179"/>
      <c r="C537" s="180"/>
      <c r="D537" s="176"/>
      <c r="E537" s="188"/>
      <c r="F537" s="176"/>
      <c r="G537" s="176"/>
      <c r="H537" s="188"/>
      <c r="I537" s="188"/>
      <c r="Q537" s="188"/>
      <c r="R537" s="176"/>
      <c r="S537" s="176"/>
      <c r="T537" s="176"/>
      <c r="U537" s="176"/>
      <c r="V537" s="176"/>
      <c r="W537" s="176"/>
      <c r="X537" s="176"/>
      <c r="Y537" s="176"/>
    </row>
    <row r="538" customFormat="false" ht="12.75" hidden="false" customHeight="false" outlineLevel="0" collapsed="false">
      <c r="A538" s="78"/>
      <c r="B538" s="179"/>
      <c r="C538" s="180"/>
      <c r="D538" s="176"/>
      <c r="E538" s="188"/>
      <c r="F538" s="176"/>
      <c r="G538" s="176"/>
      <c r="H538" s="188"/>
      <c r="I538" s="188"/>
      <c r="Q538" s="188"/>
      <c r="R538" s="176"/>
      <c r="S538" s="176"/>
      <c r="T538" s="176"/>
      <c r="U538" s="176"/>
      <c r="V538" s="176"/>
      <c r="W538" s="176"/>
      <c r="X538" s="176"/>
      <c r="Y538" s="176"/>
    </row>
    <row r="539" customFormat="false" ht="12.75" hidden="false" customHeight="false" outlineLevel="0" collapsed="false">
      <c r="A539" s="78"/>
      <c r="B539" s="179"/>
      <c r="C539" s="180"/>
      <c r="D539" s="176"/>
      <c r="E539" s="188"/>
      <c r="F539" s="176"/>
      <c r="G539" s="176"/>
      <c r="H539" s="188"/>
      <c r="I539" s="188"/>
      <c r="Q539" s="188"/>
      <c r="R539" s="176"/>
      <c r="S539" s="176"/>
      <c r="T539" s="176"/>
      <c r="U539" s="176"/>
      <c r="V539" s="176"/>
      <c r="W539" s="176"/>
      <c r="X539" s="176"/>
      <c r="Y539" s="176"/>
    </row>
    <row r="540" customFormat="false" ht="12.75" hidden="false" customHeight="false" outlineLevel="0" collapsed="false">
      <c r="A540" s="22"/>
      <c r="B540" s="179"/>
      <c r="C540" s="180"/>
      <c r="D540" s="176"/>
      <c r="E540" s="188"/>
      <c r="F540" s="176"/>
      <c r="G540" s="176"/>
      <c r="H540" s="188"/>
      <c r="I540" s="188"/>
      <c r="Q540" s="188"/>
      <c r="R540" s="176"/>
      <c r="S540" s="176"/>
      <c r="T540" s="176"/>
      <c r="U540" s="176"/>
      <c r="V540" s="176"/>
      <c r="W540" s="176"/>
      <c r="X540" s="176"/>
      <c r="Y540" s="176"/>
    </row>
    <row r="541" customFormat="false" ht="12.75" hidden="false" customHeight="false" outlineLevel="0" collapsed="false">
      <c r="B541" s="179"/>
      <c r="C541" s="180"/>
      <c r="D541" s="176"/>
      <c r="E541" s="188"/>
      <c r="F541" s="176"/>
      <c r="G541" s="176"/>
      <c r="H541" s="188"/>
      <c r="I541" s="188"/>
      <c r="Q541" s="188"/>
      <c r="R541" s="176"/>
      <c r="S541" s="176"/>
      <c r="T541" s="176"/>
      <c r="U541" s="176"/>
      <c r="V541" s="176"/>
      <c r="W541" s="176"/>
      <c r="X541" s="176"/>
      <c r="Y541" s="176"/>
    </row>
    <row r="542" customFormat="false" ht="12.75" hidden="false" customHeight="false" outlineLevel="0" collapsed="false">
      <c r="A542" s="100"/>
      <c r="B542" s="179"/>
      <c r="C542" s="180"/>
      <c r="D542" s="176"/>
      <c r="E542" s="188"/>
      <c r="F542" s="176"/>
      <c r="G542" s="176"/>
      <c r="H542" s="188"/>
      <c r="I542" s="188"/>
      <c r="Q542" s="188"/>
      <c r="R542" s="176"/>
      <c r="S542" s="176"/>
      <c r="T542" s="176"/>
      <c r="U542" s="176"/>
      <c r="V542" s="176"/>
      <c r="W542" s="176"/>
      <c r="X542" s="176"/>
      <c r="Y542" s="176"/>
    </row>
    <row r="543" customFormat="false" ht="12.75" hidden="false" customHeight="false" outlineLevel="0" collapsed="false">
      <c r="A543" s="100"/>
      <c r="B543" s="179"/>
      <c r="C543" s="180"/>
      <c r="D543" s="176"/>
      <c r="E543" s="188"/>
      <c r="F543" s="176"/>
      <c r="G543" s="176"/>
      <c r="H543" s="188"/>
      <c r="I543" s="188"/>
      <c r="Q543" s="188"/>
      <c r="R543" s="176"/>
      <c r="S543" s="176"/>
      <c r="T543" s="176"/>
      <c r="U543" s="176"/>
      <c r="V543" s="176"/>
      <c r="W543" s="176"/>
      <c r="X543" s="176"/>
      <c r="Y543" s="176"/>
    </row>
    <row r="544" customFormat="false" ht="12.75" hidden="false" customHeight="false" outlineLevel="0" collapsed="false">
      <c r="A544" s="100"/>
      <c r="B544" s="179"/>
      <c r="C544" s="180"/>
      <c r="D544" s="176"/>
      <c r="E544" s="188"/>
      <c r="F544" s="176"/>
      <c r="G544" s="176"/>
      <c r="H544" s="188"/>
      <c r="I544" s="188"/>
      <c r="Q544" s="188"/>
      <c r="R544" s="176"/>
      <c r="S544" s="176"/>
      <c r="T544" s="176"/>
      <c r="U544" s="176"/>
      <c r="V544" s="176"/>
      <c r="W544" s="176"/>
      <c r="X544" s="176"/>
      <c r="Y544" s="176"/>
    </row>
    <row r="545" customFormat="false" ht="12.75" hidden="false" customHeight="false" outlineLevel="0" collapsed="false">
      <c r="A545" s="100"/>
      <c r="B545" s="179"/>
      <c r="C545" s="180"/>
      <c r="D545" s="176"/>
      <c r="E545" s="188"/>
      <c r="F545" s="176"/>
      <c r="G545" s="176"/>
      <c r="H545" s="188"/>
      <c r="I545" s="188"/>
      <c r="Q545" s="188"/>
      <c r="R545" s="176"/>
      <c r="S545" s="176"/>
      <c r="T545" s="176"/>
      <c r="U545" s="176"/>
      <c r="V545" s="176"/>
      <c r="W545" s="176"/>
      <c r="X545" s="176"/>
      <c r="Y545" s="176"/>
    </row>
    <row r="546" customFormat="false" ht="12.75" hidden="false" customHeight="false" outlineLevel="0" collapsed="false">
      <c r="A546" s="22"/>
      <c r="B546" s="179"/>
      <c r="C546" s="180"/>
      <c r="D546" s="176"/>
      <c r="E546" s="188"/>
      <c r="F546" s="176"/>
      <c r="G546" s="176"/>
      <c r="H546" s="188"/>
      <c r="I546" s="188"/>
      <c r="Q546" s="188"/>
      <c r="R546" s="176"/>
      <c r="S546" s="176"/>
      <c r="T546" s="176"/>
      <c r="U546" s="176"/>
      <c r="V546" s="176"/>
      <c r="W546" s="176"/>
      <c r="X546" s="176"/>
      <c r="Y546" s="176"/>
    </row>
    <row r="547" customFormat="false" ht="12.75" hidden="false" customHeight="false" outlineLevel="0" collapsed="false">
      <c r="A547" s="22"/>
      <c r="B547" s="179"/>
      <c r="C547" s="180"/>
      <c r="D547" s="176"/>
      <c r="E547" s="188"/>
      <c r="F547" s="176"/>
      <c r="G547" s="176"/>
      <c r="H547" s="188"/>
      <c r="I547" s="188"/>
      <c r="Q547" s="188"/>
      <c r="R547" s="176"/>
      <c r="S547" s="176"/>
      <c r="T547" s="176"/>
      <c r="U547" s="176"/>
      <c r="V547" s="176"/>
      <c r="W547" s="176"/>
      <c r="X547" s="176"/>
      <c r="Y547" s="176"/>
    </row>
    <row r="548" customFormat="false" ht="12.75" hidden="false" customHeight="false" outlineLevel="0" collapsed="false">
      <c r="A548" s="78"/>
      <c r="B548" s="179"/>
      <c r="C548" s="180"/>
      <c r="D548" s="176"/>
      <c r="E548" s="188"/>
      <c r="F548" s="176"/>
      <c r="G548" s="176"/>
      <c r="H548" s="188"/>
      <c r="I548" s="188"/>
      <c r="Q548" s="188"/>
      <c r="R548" s="176"/>
      <c r="S548" s="176"/>
      <c r="T548" s="176"/>
      <c r="U548" s="176"/>
      <c r="V548" s="176"/>
      <c r="W548" s="176"/>
      <c r="X548" s="176"/>
      <c r="Y548" s="176"/>
    </row>
    <row r="549" customFormat="false" ht="12.75" hidden="false" customHeight="false" outlineLevel="0" collapsed="false">
      <c r="A549" s="78"/>
      <c r="B549" s="179"/>
      <c r="C549" s="180"/>
      <c r="D549" s="176"/>
      <c r="E549" s="188"/>
      <c r="F549" s="176"/>
      <c r="G549" s="176"/>
      <c r="H549" s="188"/>
      <c r="I549" s="188"/>
      <c r="Q549" s="188"/>
      <c r="R549" s="176"/>
      <c r="S549" s="176"/>
      <c r="T549" s="176"/>
      <c r="U549" s="176"/>
      <c r="V549" s="176"/>
      <c r="W549" s="176"/>
      <c r="X549" s="176"/>
      <c r="Y549" s="176"/>
    </row>
    <row r="550" customFormat="false" ht="12.75" hidden="false" customHeight="false" outlineLevel="0" collapsed="false">
      <c r="A550" s="78"/>
      <c r="B550" s="179"/>
      <c r="C550" s="180"/>
      <c r="D550" s="176"/>
      <c r="E550" s="188"/>
      <c r="F550" s="176"/>
      <c r="G550" s="176"/>
      <c r="H550" s="188"/>
      <c r="I550" s="188"/>
      <c r="Q550" s="188"/>
      <c r="R550" s="176"/>
      <c r="S550" s="176"/>
      <c r="T550" s="176"/>
      <c r="U550" s="176"/>
      <c r="V550" s="176"/>
      <c r="W550" s="176"/>
      <c r="X550" s="176"/>
      <c r="Y550" s="176"/>
    </row>
    <row r="551" customFormat="false" ht="12.75" hidden="false" customHeight="false" outlineLevel="0" collapsed="false">
      <c r="A551" s="78"/>
      <c r="B551" s="179"/>
      <c r="C551" s="180"/>
      <c r="D551" s="176"/>
      <c r="E551" s="188"/>
      <c r="F551" s="176"/>
      <c r="G551" s="176"/>
      <c r="H551" s="188"/>
      <c r="I551" s="188"/>
      <c r="Q551" s="188"/>
      <c r="R551" s="176"/>
      <c r="S551" s="176"/>
      <c r="T551" s="176"/>
      <c r="U551" s="176"/>
      <c r="V551" s="176"/>
      <c r="W551" s="176"/>
      <c r="X551" s="176"/>
      <c r="Y551" s="176"/>
    </row>
    <row r="552" customFormat="false" ht="12.75" hidden="false" customHeight="false" outlineLevel="0" collapsed="false">
      <c r="A552" s="78"/>
      <c r="B552" s="179"/>
      <c r="C552" s="180"/>
      <c r="D552" s="176"/>
      <c r="E552" s="188"/>
      <c r="F552" s="176"/>
      <c r="G552" s="176"/>
      <c r="H552" s="188"/>
      <c r="I552" s="188"/>
      <c r="Q552" s="188"/>
      <c r="R552" s="176"/>
      <c r="S552" s="176"/>
      <c r="T552" s="176"/>
      <c r="U552" s="176"/>
      <c r="V552" s="176"/>
      <c r="W552" s="176"/>
      <c r="X552" s="176"/>
      <c r="Y552" s="176"/>
    </row>
    <row r="553" customFormat="false" ht="12.75" hidden="false" customHeight="false" outlineLevel="0" collapsed="false">
      <c r="A553" s="78"/>
      <c r="B553" s="179"/>
      <c r="C553" s="180"/>
      <c r="D553" s="176"/>
      <c r="E553" s="188"/>
      <c r="F553" s="176"/>
      <c r="G553" s="176"/>
      <c r="H553" s="188"/>
      <c r="I553" s="188"/>
      <c r="Q553" s="188"/>
      <c r="R553" s="176"/>
      <c r="S553" s="176"/>
      <c r="T553" s="176"/>
      <c r="U553" s="176"/>
      <c r="V553" s="176"/>
      <c r="W553" s="176"/>
      <c r="X553" s="176"/>
      <c r="Y553" s="176"/>
    </row>
    <row r="554" customFormat="false" ht="12.75" hidden="false" customHeight="false" outlineLevel="0" collapsed="false">
      <c r="A554" s="78"/>
      <c r="B554" s="179"/>
      <c r="C554" s="180"/>
      <c r="D554" s="176"/>
      <c r="E554" s="188"/>
      <c r="F554" s="176"/>
      <c r="G554" s="176"/>
      <c r="H554" s="188"/>
      <c r="I554" s="188"/>
      <c r="Q554" s="188"/>
      <c r="R554" s="176"/>
      <c r="S554" s="176"/>
      <c r="T554" s="176"/>
      <c r="U554" s="176"/>
      <c r="V554" s="176"/>
      <c r="W554" s="176"/>
      <c r="X554" s="176"/>
      <c r="Y554" s="176"/>
    </row>
    <row r="555" customFormat="false" ht="12.75" hidden="false" customHeight="false" outlineLevel="0" collapsed="false">
      <c r="A555" s="78"/>
      <c r="B555" s="179"/>
      <c r="C555" s="180"/>
      <c r="D555" s="176"/>
      <c r="E555" s="188"/>
      <c r="F555" s="176"/>
      <c r="G555" s="176"/>
      <c r="H555" s="188"/>
      <c r="I555" s="188"/>
      <c r="Q555" s="188"/>
      <c r="R555" s="176"/>
      <c r="S555" s="176"/>
      <c r="T555" s="176"/>
      <c r="U555" s="176"/>
      <c r="V555" s="176"/>
      <c r="W555" s="176"/>
      <c r="X555" s="176"/>
      <c r="Y555" s="176"/>
    </row>
    <row r="556" customFormat="false" ht="12.75" hidden="false" customHeight="false" outlineLevel="0" collapsed="false">
      <c r="A556" s="78"/>
      <c r="B556" s="179"/>
      <c r="C556" s="180"/>
      <c r="D556" s="176"/>
      <c r="E556" s="188"/>
      <c r="F556" s="176"/>
      <c r="G556" s="176"/>
      <c r="H556" s="188"/>
      <c r="I556" s="188"/>
      <c r="Q556" s="188"/>
      <c r="R556" s="176"/>
      <c r="S556" s="176"/>
      <c r="T556" s="176"/>
      <c r="U556" s="176"/>
      <c r="V556" s="176"/>
      <c r="W556" s="176"/>
      <c r="X556" s="176"/>
      <c r="Y556" s="176"/>
    </row>
    <row r="557" customFormat="false" ht="12.75" hidden="false" customHeight="false" outlineLevel="0" collapsed="false">
      <c r="A557" s="78"/>
      <c r="B557" s="179"/>
      <c r="C557" s="180"/>
      <c r="D557" s="176"/>
      <c r="E557" s="188"/>
      <c r="F557" s="176"/>
      <c r="G557" s="176"/>
      <c r="H557" s="188"/>
      <c r="I557" s="188"/>
      <c r="Q557" s="188"/>
      <c r="R557" s="176"/>
      <c r="S557" s="176"/>
      <c r="T557" s="176"/>
      <c r="U557" s="176"/>
      <c r="V557" s="176"/>
      <c r="W557" s="176"/>
      <c r="X557" s="176"/>
      <c r="Y557" s="176"/>
    </row>
    <row r="558" customFormat="false" ht="12.75" hidden="false" customHeight="false" outlineLevel="0" collapsed="false">
      <c r="A558" s="78"/>
      <c r="B558" s="179"/>
      <c r="C558" s="180"/>
      <c r="D558" s="176"/>
      <c r="E558" s="188"/>
      <c r="F558" s="176"/>
      <c r="G558" s="176"/>
      <c r="H558" s="188"/>
      <c r="I558" s="188"/>
      <c r="Q558" s="188"/>
      <c r="R558" s="176"/>
      <c r="S558" s="176"/>
      <c r="T558" s="176"/>
      <c r="U558" s="176"/>
      <c r="V558" s="176"/>
      <c r="W558" s="176"/>
      <c r="X558" s="176"/>
      <c r="Y558" s="176"/>
    </row>
    <row r="559" customFormat="false" ht="12.75" hidden="false" customHeight="false" outlineLevel="0" collapsed="false">
      <c r="A559" s="78"/>
      <c r="B559" s="179"/>
      <c r="C559" s="180"/>
      <c r="D559" s="176"/>
      <c r="E559" s="188"/>
      <c r="F559" s="176"/>
      <c r="G559" s="176"/>
      <c r="H559" s="188"/>
      <c r="I559" s="188"/>
      <c r="Q559" s="188"/>
      <c r="R559" s="176"/>
      <c r="S559" s="176"/>
      <c r="T559" s="176"/>
      <c r="U559" s="176"/>
      <c r="V559" s="176"/>
      <c r="W559" s="176"/>
      <c r="X559" s="176"/>
      <c r="Y559" s="176"/>
    </row>
    <row r="560" customFormat="false" ht="12.75" hidden="false" customHeight="false" outlineLevel="0" collapsed="false">
      <c r="A560" s="78"/>
      <c r="B560" s="179"/>
      <c r="C560" s="180"/>
      <c r="D560" s="176"/>
      <c r="E560" s="188"/>
      <c r="F560" s="176"/>
      <c r="G560" s="176"/>
      <c r="H560" s="188"/>
      <c r="I560" s="188"/>
      <c r="Q560" s="188"/>
      <c r="R560" s="176"/>
      <c r="S560" s="176"/>
      <c r="T560" s="176"/>
      <c r="U560" s="176"/>
      <c r="V560" s="176"/>
      <c r="W560" s="176"/>
      <c r="X560" s="176"/>
      <c r="Y560" s="176"/>
    </row>
    <row r="561" customFormat="false" ht="12.75" hidden="false" customHeight="false" outlineLevel="0" collapsed="false">
      <c r="A561" s="78"/>
      <c r="B561" s="179"/>
      <c r="C561" s="180"/>
      <c r="D561" s="176"/>
      <c r="E561" s="188"/>
      <c r="F561" s="176"/>
      <c r="G561" s="176"/>
      <c r="H561" s="188"/>
      <c r="I561" s="188"/>
      <c r="Q561" s="188"/>
      <c r="R561" s="176"/>
      <c r="S561" s="176"/>
      <c r="T561" s="176"/>
      <c r="U561" s="176"/>
      <c r="V561" s="176"/>
      <c r="W561" s="176"/>
      <c r="X561" s="176"/>
      <c r="Y561" s="176"/>
    </row>
    <row r="562" customFormat="false" ht="12.75" hidden="false" customHeight="false" outlineLevel="0" collapsed="false">
      <c r="A562" s="78"/>
      <c r="B562" s="179"/>
      <c r="C562" s="180"/>
      <c r="D562" s="176"/>
      <c r="E562" s="188"/>
      <c r="F562" s="176"/>
      <c r="G562" s="176"/>
      <c r="H562" s="188"/>
      <c r="I562" s="188"/>
      <c r="Q562" s="188"/>
      <c r="R562" s="176"/>
      <c r="S562" s="176"/>
      <c r="T562" s="176"/>
      <c r="U562" s="176"/>
      <c r="V562" s="176"/>
      <c r="W562" s="176"/>
      <c r="X562" s="176"/>
      <c r="Y562" s="176"/>
    </row>
    <row r="563" customFormat="false" ht="12.75" hidden="false" customHeight="false" outlineLevel="0" collapsed="false">
      <c r="A563" s="78"/>
      <c r="B563" s="179"/>
      <c r="C563" s="180"/>
      <c r="D563" s="176"/>
      <c r="E563" s="188"/>
      <c r="F563" s="176"/>
      <c r="G563" s="176"/>
      <c r="H563" s="188"/>
      <c r="I563" s="188"/>
      <c r="Q563" s="188"/>
      <c r="R563" s="176"/>
      <c r="S563" s="176"/>
      <c r="T563" s="176"/>
      <c r="U563" s="176"/>
      <c r="V563" s="176"/>
      <c r="W563" s="176"/>
      <c r="X563" s="176"/>
      <c r="Y563" s="176"/>
    </row>
    <row r="564" customFormat="false" ht="12.75" hidden="false" customHeight="false" outlineLevel="0" collapsed="false">
      <c r="A564" s="78"/>
      <c r="B564" s="179"/>
      <c r="C564" s="180"/>
      <c r="D564" s="176"/>
      <c r="E564" s="188"/>
      <c r="F564" s="176"/>
      <c r="G564" s="176"/>
      <c r="H564" s="188"/>
      <c r="I564" s="188"/>
      <c r="Q564" s="188"/>
      <c r="R564" s="176"/>
      <c r="S564" s="176"/>
      <c r="T564" s="176"/>
      <c r="U564" s="176"/>
      <c r="V564" s="176"/>
      <c r="W564" s="176"/>
      <c r="X564" s="176"/>
      <c r="Y564" s="176"/>
    </row>
    <row r="565" customFormat="false" ht="12.75" hidden="false" customHeight="false" outlineLevel="0" collapsed="false">
      <c r="A565" s="78"/>
      <c r="B565" s="179"/>
      <c r="C565" s="180"/>
      <c r="D565" s="176"/>
      <c r="E565" s="188"/>
      <c r="F565" s="176"/>
      <c r="G565" s="176"/>
      <c r="H565" s="188"/>
      <c r="I565" s="188"/>
      <c r="Q565" s="188"/>
      <c r="R565" s="176"/>
      <c r="S565" s="176"/>
      <c r="T565" s="176"/>
      <c r="U565" s="176"/>
      <c r="V565" s="176"/>
      <c r="W565" s="176"/>
      <c r="X565" s="176"/>
      <c r="Y565" s="176"/>
    </row>
    <row r="566" customFormat="false" ht="12.75" hidden="false" customHeight="false" outlineLevel="0" collapsed="false">
      <c r="A566" s="78"/>
      <c r="B566" s="179"/>
      <c r="C566" s="180"/>
      <c r="D566" s="176"/>
      <c r="E566" s="188"/>
      <c r="F566" s="176"/>
      <c r="G566" s="176"/>
      <c r="H566" s="188"/>
      <c r="I566" s="188"/>
      <c r="Q566" s="188"/>
      <c r="R566" s="176"/>
      <c r="S566" s="176"/>
      <c r="T566" s="176"/>
      <c r="U566" s="176"/>
      <c r="V566" s="176"/>
      <c r="W566" s="176"/>
      <c r="X566" s="176"/>
      <c r="Y566" s="176"/>
    </row>
    <row r="567" customFormat="false" ht="12.75" hidden="false" customHeight="false" outlineLevel="0" collapsed="false">
      <c r="A567" s="78"/>
      <c r="B567" s="179"/>
      <c r="C567" s="180"/>
      <c r="D567" s="176"/>
      <c r="E567" s="188"/>
      <c r="F567" s="176"/>
      <c r="G567" s="176"/>
      <c r="H567" s="188"/>
      <c r="I567" s="188"/>
      <c r="Q567" s="188"/>
      <c r="R567" s="176"/>
      <c r="S567" s="176"/>
      <c r="T567" s="176"/>
      <c r="U567" s="176"/>
      <c r="V567" s="176"/>
      <c r="W567" s="176"/>
      <c r="X567" s="176"/>
      <c r="Y567" s="176"/>
    </row>
    <row r="568" customFormat="false" ht="12.75" hidden="false" customHeight="false" outlineLevel="0" collapsed="false">
      <c r="A568" s="78"/>
      <c r="B568" s="179"/>
      <c r="C568" s="180"/>
      <c r="D568" s="176"/>
      <c r="E568" s="188"/>
      <c r="F568" s="176"/>
      <c r="G568" s="176"/>
      <c r="H568" s="188"/>
      <c r="I568" s="188"/>
      <c r="Q568" s="188"/>
      <c r="R568" s="176"/>
      <c r="S568" s="176"/>
      <c r="T568" s="176"/>
      <c r="U568" s="176"/>
      <c r="V568" s="176"/>
      <c r="W568" s="176"/>
      <c r="X568" s="176"/>
      <c r="Y568" s="176"/>
    </row>
    <row r="569" customFormat="false" ht="12.75" hidden="false" customHeight="false" outlineLevel="0" collapsed="false">
      <c r="A569" s="78"/>
      <c r="B569" s="179"/>
      <c r="C569" s="180"/>
      <c r="D569" s="176"/>
      <c r="E569" s="188"/>
      <c r="F569" s="176"/>
      <c r="G569" s="176"/>
      <c r="H569" s="188"/>
      <c r="I569" s="188"/>
      <c r="Q569" s="188"/>
      <c r="R569" s="176"/>
      <c r="S569" s="176"/>
      <c r="T569" s="176"/>
      <c r="U569" s="176"/>
      <c r="V569" s="176"/>
      <c r="W569" s="176"/>
      <c r="X569" s="176"/>
      <c r="Y569" s="176"/>
    </row>
    <row r="570" customFormat="false" ht="12.75" hidden="false" customHeight="false" outlineLevel="0" collapsed="false">
      <c r="A570" s="78"/>
      <c r="B570" s="179"/>
      <c r="C570" s="180"/>
      <c r="D570" s="176"/>
      <c r="E570" s="188"/>
      <c r="F570" s="176"/>
      <c r="G570" s="176"/>
      <c r="H570" s="188"/>
      <c r="I570" s="188"/>
      <c r="Q570" s="188"/>
      <c r="R570" s="176"/>
      <c r="S570" s="176"/>
      <c r="T570" s="176"/>
      <c r="U570" s="176"/>
      <c r="V570" s="176"/>
      <c r="W570" s="176"/>
      <c r="X570" s="176"/>
      <c r="Y570" s="176"/>
    </row>
    <row r="571" customFormat="false" ht="12.75" hidden="false" customHeight="false" outlineLevel="0" collapsed="false">
      <c r="A571" s="78"/>
      <c r="B571" s="179"/>
      <c r="C571" s="180"/>
      <c r="D571" s="176"/>
      <c r="E571" s="188"/>
      <c r="F571" s="176"/>
      <c r="G571" s="176"/>
      <c r="H571" s="188"/>
      <c r="I571" s="188"/>
      <c r="Q571" s="188"/>
      <c r="R571" s="176"/>
      <c r="S571" s="176"/>
      <c r="T571" s="176"/>
      <c r="U571" s="176"/>
      <c r="V571" s="176"/>
      <c r="W571" s="176"/>
      <c r="X571" s="176"/>
      <c r="Y571" s="176"/>
    </row>
    <row r="572" customFormat="false" ht="12.75" hidden="false" customHeight="false" outlineLevel="0" collapsed="false">
      <c r="A572" s="78"/>
      <c r="B572" s="179"/>
      <c r="C572" s="180"/>
      <c r="D572" s="176"/>
      <c r="E572" s="188"/>
      <c r="F572" s="176"/>
      <c r="G572" s="176"/>
      <c r="H572" s="188"/>
      <c r="I572" s="188"/>
      <c r="Q572" s="188"/>
      <c r="R572" s="176"/>
      <c r="S572" s="176"/>
      <c r="T572" s="176"/>
      <c r="U572" s="176"/>
      <c r="V572" s="176"/>
      <c r="W572" s="176"/>
      <c r="X572" s="176"/>
      <c r="Y572" s="176"/>
    </row>
    <row r="573" customFormat="false" ht="12.75" hidden="false" customHeight="false" outlineLevel="0" collapsed="false">
      <c r="A573" s="78"/>
      <c r="B573" s="179"/>
      <c r="C573" s="180"/>
      <c r="D573" s="176"/>
      <c r="E573" s="188"/>
      <c r="F573" s="176"/>
      <c r="G573" s="176"/>
      <c r="H573" s="188"/>
      <c r="I573" s="188"/>
      <c r="Q573" s="188"/>
      <c r="R573" s="176"/>
      <c r="S573" s="176"/>
      <c r="T573" s="176"/>
      <c r="U573" s="176"/>
      <c r="V573" s="176"/>
      <c r="W573" s="176"/>
      <c r="X573" s="176"/>
      <c r="Y573" s="176"/>
    </row>
    <row r="574" customFormat="false" ht="12.75" hidden="false" customHeight="false" outlineLevel="0" collapsed="false">
      <c r="A574" s="78"/>
      <c r="B574" s="179"/>
      <c r="C574" s="180"/>
      <c r="D574" s="176"/>
      <c r="E574" s="188"/>
      <c r="F574" s="176"/>
      <c r="G574" s="176"/>
      <c r="H574" s="188"/>
      <c r="I574" s="188"/>
      <c r="Q574" s="188"/>
      <c r="R574" s="176"/>
      <c r="S574" s="176"/>
      <c r="T574" s="176"/>
      <c r="U574" s="176"/>
      <c r="V574" s="176"/>
      <c r="W574" s="176"/>
      <c r="X574" s="176"/>
      <c r="Y574" s="176"/>
    </row>
    <row r="575" customFormat="false" ht="12.75" hidden="false" customHeight="false" outlineLevel="0" collapsed="false">
      <c r="A575" s="78"/>
      <c r="B575" s="179"/>
      <c r="C575" s="180"/>
      <c r="D575" s="176"/>
      <c r="E575" s="188"/>
      <c r="F575" s="176"/>
      <c r="G575" s="176"/>
      <c r="H575" s="188"/>
      <c r="I575" s="188"/>
      <c r="Q575" s="188"/>
      <c r="R575" s="176"/>
      <c r="S575" s="176"/>
      <c r="T575" s="176"/>
      <c r="U575" s="176"/>
      <c r="V575" s="176"/>
      <c r="W575" s="176"/>
      <c r="X575" s="176"/>
      <c r="Y575" s="176"/>
    </row>
    <row r="576" customFormat="false" ht="12.75" hidden="false" customHeight="false" outlineLevel="0" collapsed="false">
      <c r="A576" s="78"/>
      <c r="B576" s="179"/>
      <c r="C576" s="180"/>
      <c r="D576" s="176"/>
      <c r="E576" s="188"/>
      <c r="F576" s="176"/>
      <c r="G576" s="176"/>
      <c r="H576" s="188"/>
      <c r="I576" s="188"/>
      <c r="Q576" s="188"/>
      <c r="R576" s="176"/>
      <c r="S576" s="176"/>
      <c r="T576" s="176"/>
      <c r="U576" s="176"/>
      <c r="V576" s="176"/>
      <c r="W576" s="176"/>
      <c r="X576" s="176"/>
      <c r="Y576" s="176"/>
    </row>
    <row r="577" customFormat="false" ht="12.75" hidden="false" customHeight="false" outlineLevel="0" collapsed="false">
      <c r="A577" s="78"/>
      <c r="B577" s="179"/>
      <c r="C577" s="180"/>
      <c r="D577" s="176"/>
      <c r="E577" s="188"/>
      <c r="F577" s="176"/>
      <c r="G577" s="176"/>
      <c r="H577" s="188"/>
      <c r="I577" s="188"/>
      <c r="Q577" s="188"/>
      <c r="R577" s="176"/>
      <c r="S577" s="176"/>
      <c r="T577" s="176"/>
      <c r="U577" s="176"/>
      <c r="V577" s="176"/>
      <c r="W577" s="176"/>
      <c r="X577" s="176"/>
      <c r="Y577" s="176"/>
    </row>
    <row r="578" customFormat="false" ht="12.75" hidden="false" customHeight="false" outlineLevel="0" collapsed="false">
      <c r="A578" s="78"/>
      <c r="B578" s="179"/>
      <c r="C578" s="180"/>
      <c r="D578" s="176"/>
      <c r="E578" s="188"/>
      <c r="F578" s="176"/>
      <c r="G578" s="176"/>
      <c r="H578" s="188"/>
      <c r="I578" s="188"/>
      <c r="Q578" s="188"/>
      <c r="R578" s="176"/>
      <c r="S578" s="176"/>
      <c r="T578" s="176"/>
      <c r="U578" s="176"/>
      <c r="V578" s="176"/>
      <c r="W578" s="176"/>
      <c r="X578" s="176"/>
      <c r="Y578" s="176"/>
    </row>
    <row r="579" customFormat="false" ht="12.75" hidden="false" customHeight="false" outlineLevel="0" collapsed="false">
      <c r="A579" s="78"/>
      <c r="B579" s="179"/>
      <c r="C579" s="180"/>
      <c r="D579" s="176"/>
      <c r="E579" s="188"/>
      <c r="F579" s="176"/>
      <c r="G579" s="176"/>
      <c r="H579" s="188"/>
      <c r="I579" s="188"/>
      <c r="Q579" s="188"/>
      <c r="R579" s="176"/>
      <c r="S579" s="176"/>
      <c r="T579" s="176"/>
      <c r="U579" s="176"/>
      <c r="V579" s="176"/>
      <c r="W579" s="176"/>
      <c r="X579" s="176"/>
      <c r="Y579" s="176"/>
    </row>
    <row r="580" customFormat="false" ht="12.75" hidden="false" customHeight="false" outlineLevel="0" collapsed="false">
      <c r="A580" s="78"/>
      <c r="B580" s="179"/>
      <c r="C580" s="180"/>
      <c r="D580" s="176"/>
      <c r="E580" s="188"/>
      <c r="F580" s="176"/>
      <c r="G580" s="176"/>
      <c r="H580" s="188"/>
      <c r="I580" s="188"/>
      <c r="Q580" s="188"/>
      <c r="R580" s="176"/>
      <c r="S580" s="176"/>
      <c r="T580" s="176"/>
      <c r="U580" s="176"/>
      <c r="V580" s="176"/>
      <c r="W580" s="176"/>
      <c r="X580" s="176"/>
      <c r="Y580" s="176"/>
    </row>
    <row r="581" customFormat="false" ht="12.75" hidden="false" customHeight="false" outlineLevel="0" collapsed="false">
      <c r="A581" s="78"/>
      <c r="B581" s="179"/>
      <c r="C581" s="180"/>
      <c r="D581" s="176"/>
      <c r="E581" s="188"/>
      <c r="F581" s="176"/>
      <c r="G581" s="176"/>
      <c r="H581" s="188"/>
      <c r="I581" s="188"/>
      <c r="Q581" s="188"/>
      <c r="R581" s="176"/>
      <c r="S581" s="176"/>
      <c r="T581" s="176"/>
      <c r="U581" s="176"/>
      <c r="V581" s="176"/>
      <c r="W581" s="176"/>
      <c r="X581" s="176"/>
      <c r="Y581" s="176"/>
    </row>
    <row r="582" customFormat="false" ht="12.75" hidden="false" customHeight="false" outlineLevel="0" collapsed="false">
      <c r="A582" s="78"/>
      <c r="B582" s="179"/>
      <c r="C582" s="180"/>
      <c r="D582" s="176"/>
      <c r="E582" s="188"/>
      <c r="F582" s="176"/>
      <c r="G582" s="176"/>
      <c r="H582" s="188"/>
      <c r="I582" s="188"/>
      <c r="Q582" s="188"/>
      <c r="R582" s="176"/>
      <c r="S582" s="176"/>
      <c r="T582" s="176"/>
      <c r="U582" s="176"/>
      <c r="V582" s="176"/>
      <c r="W582" s="176"/>
      <c r="X582" s="176"/>
      <c r="Y582" s="176"/>
    </row>
    <row r="583" customFormat="false" ht="12.75" hidden="false" customHeight="false" outlineLevel="0" collapsed="false">
      <c r="A583" s="78"/>
      <c r="B583" s="179"/>
      <c r="C583" s="180"/>
      <c r="D583" s="176"/>
      <c r="E583" s="188"/>
      <c r="F583" s="176"/>
      <c r="G583" s="176"/>
      <c r="H583" s="188"/>
      <c r="I583" s="188"/>
      <c r="Q583" s="188"/>
      <c r="R583" s="176"/>
      <c r="S583" s="176"/>
      <c r="T583" s="176"/>
      <c r="U583" s="176"/>
      <c r="V583" s="176"/>
      <c r="W583" s="176"/>
      <c r="X583" s="176"/>
      <c r="Y583" s="176"/>
    </row>
    <row r="584" customFormat="false" ht="12.75" hidden="false" customHeight="false" outlineLevel="0" collapsed="false">
      <c r="A584" s="78"/>
      <c r="B584" s="179"/>
      <c r="C584" s="180"/>
      <c r="D584" s="176"/>
      <c r="E584" s="188"/>
      <c r="F584" s="176"/>
      <c r="G584" s="176"/>
      <c r="H584" s="188"/>
      <c r="I584" s="188"/>
      <c r="Q584" s="188"/>
      <c r="R584" s="176"/>
      <c r="S584" s="176"/>
      <c r="T584" s="176"/>
      <c r="U584" s="176"/>
      <c r="V584" s="176"/>
      <c r="W584" s="176"/>
      <c r="X584" s="176"/>
      <c r="Y584" s="176"/>
    </row>
    <row r="585" customFormat="false" ht="12.75" hidden="false" customHeight="false" outlineLevel="0" collapsed="false">
      <c r="A585" s="78"/>
      <c r="B585" s="179"/>
      <c r="C585" s="180"/>
      <c r="D585" s="176"/>
      <c r="E585" s="188"/>
      <c r="F585" s="176"/>
      <c r="G585" s="176"/>
      <c r="H585" s="188"/>
      <c r="I585" s="188"/>
      <c r="Q585" s="188"/>
      <c r="R585" s="176"/>
      <c r="S585" s="176"/>
      <c r="T585" s="176"/>
      <c r="U585" s="176"/>
      <c r="V585" s="176"/>
      <c r="W585" s="176"/>
      <c r="X585" s="176"/>
      <c r="Y585" s="176"/>
    </row>
    <row r="586" customFormat="false" ht="12.75" hidden="false" customHeight="false" outlineLevel="0" collapsed="false">
      <c r="A586" s="22"/>
      <c r="B586" s="179"/>
      <c r="C586" s="180"/>
      <c r="D586" s="176"/>
      <c r="E586" s="188"/>
      <c r="F586" s="176"/>
      <c r="G586" s="176"/>
      <c r="H586" s="188"/>
      <c r="I586" s="188"/>
      <c r="Q586" s="188"/>
      <c r="R586" s="176"/>
      <c r="S586" s="176"/>
      <c r="T586" s="176"/>
      <c r="U586" s="176"/>
      <c r="V586" s="176"/>
      <c r="W586" s="176"/>
      <c r="X586" s="176"/>
      <c r="Y586" s="176"/>
    </row>
    <row r="587" customFormat="false" ht="12.75" hidden="false" customHeight="false" outlineLevel="0" collapsed="false">
      <c r="B587" s="179"/>
      <c r="C587" s="180"/>
      <c r="D587" s="176"/>
      <c r="E587" s="188"/>
      <c r="F587" s="176"/>
      <c r="G587" s="176"/>
      <c r="H587" s="188"/>
      <c r="I587" s="188"/>
      <c r="Q587" s="188"/>
      <c r="R587" s="176"/>
      <c r="S587" s="176"/>
      <c r="T587" s="176"/>
      <c r="U587" s="176"/>
      <c r="V587" s="176"/>
      <c r="W587" s="176"/>
      <c r="X587" s="176"/>
      <c r="Y587" s="176"/>
    </row>
    <row r="588" customFormat="false" ht="12.75" hidden="false" customHeight="false" outlineLevel="0" collapsed="false">
      <c r="A588" s="100"/>
      <c r="B588" s="179"/>
      <c r="C588" s="180"/>
      <c r="D588" s="176"/>
      <c r="E588" s="188"/>
      <c r="F588" s="176"/>
      <c r="G588" s="176"/>
      <c r="H588" s="188"/>
      <c r="I588" s="188"/>
      <c r="Q588" s="188"/>
      <c r="R588" s="176"/>
      <c r="S588" s="176"/>
      <c r="T588" s="176"/>
      <c r="U588" s="176"/>
      <c r="V588" s="176"/>
      <c r="W588" s="176"/>
      <c r="X588" s="176"/>
      <c r="Y588" s="176"/>
    </row>
    <row r="589" customFormat="false" ht="12.75" hidden="false" customHeight="false" outlineLevel="0" collapsed="false">
      <c r="A589" s="100"/>
      <c r="B589" s="179"/>
      <c r="C589" s="180"/>
      <c r="D589" s="176"/>
      <c r="E589" s="188"/>
      <c r="F589" s="176"/>
      <c r="G589" s="176"/>
      <c r="H589" s="188"/>
      <c r="I589" s="188"/>
      <c r="Q589" s="188"/>
      <c r="R589" s="176"/>
      <c r="S589" s="176"/>
      <c r="T589" s="176"/>
      <c r="U589" s="176"/>
      <c r="V589" s="176"/>
      <c r="W589" s="176"/>
      <c r="X589" s="176"/>
      <c r="Y589" s="176"/>
    </row>
    <row r="590" customFormat="false" ht="12.75" hidden="false" customHeight="false" outlineLevel="0" collapsed="false">
      <c r="A590" s="100"/>
      <c r="B590" s="179"/>
      <c r="C590" s="180"/>
      <c r="D590" s="176"/>
      <c r="E590" s="188"/>
      <c r="F590" s="176"/>
      <c r="G590" s="176"/>
      <c r="H590" s="188"/>
      <c r="I590" s="188"/>
      <c r="Q590" s="188"/>
      <c r="R590" s="176"/>
      <c r="S590" s="176"/>
      <c r="T590" s="176"/>
      <c r="U590" s="176"/>
      <c r="V590" s="176"/>
      <c r="W590" s="176"/>
      <c r="X590" s="176"/>
      <c r="Y590" s="176"/>
    </row>
    <row r="591" customFormat="false" ht="12.75" hidden="false" customHeight="false" outlineLevel="0" collapsed="false">
      <c r="A591" s="100"/>
      <c r="B591" s="179"/>
      <c r="C591" s="180"/>
      <c r="D591" s="176"/>
      <c r="E591" s="188"/>
      <c r="F591" s="176"/>
      <c r="G591" s="176"/>
      <c r="H591" s="188"/>
      <c r="I591" s="188"/>
      <c r="Q591" s="188"/>
      <c r="R591" s="176"/>
      <c r="S591" s="176"/>
      <c r="T591" s="176"/>
      <c r="U591" s="176"/>
      <c r="V591" s="176"/>
      <c r="W591" s="176"/>
      <c r="X591" s="176"/>
      <c r="Y591" s="176"/>
    </row>
    <row r="592" customFormat="false" ht="12.75" hidden="false" customHeight="false" outlineLevel="0" collapsed="false">
      <c r="A592" s="100"/>
      <c r="B592" s="179"/>
      <c r="C592" s="180"/>
      <c r="D592" s="176"/>
      <c r="E592" s="188"/>
      <c r="F592" s="176"/>
      <c r="G592" s="176"/>
      <c r="H592" s="188"/>
      <c r="I592" s="188"/>
      <c r="Q592" s="188"/>
      <c r="R592" s="176"/>
      <c r="S592" s="176"/>
      <c r="T592" s="176"/>
      <c r="U592" s="176"/>
      <c r="V592" s="176"/>
      <c r="W592" s="176"/>
      <c r="X592" s="176"/>
      <c r="Y592" s="176"/>
    </row>
    <row r="593" customFormat="false" ht="12.75" hidden="false" customHeight="false" outlineLevel="0" collapsed="false">
      <c r="A593" s="22"/>
      <c r="B593" s="179"/>
      <c r="C593" s="180"/>
      <c r="D593" s="176"/>
      <c r="E593" s="188"/>
      <c r="F593" s="176"/>
      <c r="G593" s="176"/>
      <c r="H593" s="188"/>
      <c r="I593" s="188"/>
      <c r="Q593" s="188"/>
      <c r="R593" s="176"/>
      <c r="S593" s="176"/>
      <c r="T593" s="176"/>
      <c r="U593" s="176"/>
      <c r="V593" s="176"/>
      <c r="W593" s="176"/>
      <c r="X593" s="176"/>
      <c r="Y593" s="176"/>
    </row>
    <row r="594" customFormat="false" ht="12.75" hidden="false" customHeight="false" outlineLevel="0" collapsed="false">
      <c r="A594" s="22"/>
      <c r="B594" s="179"/>
      <c r="C594" s="180"/>
      <c r="D594" s="176"/>
      <c r="E594" s="188"/>
      <c r="F594" s="176"/>
      <c r="G594" s="176"/>
      <c r="H594" s="188"/>
      <c r="I594" s="188"/>
      <c r="Q594" s="188"/>
      <c r="R594" s="176"/>
      <c r="S594" s="176"/>
      <c r="T594" s="176"/>
      <c r="U594" s="176"/>
      <c r="V594" s="176"/>
      <c r="W594" s="176"/>
      <c r="X594" s="176"/>
      <c r="Y594" s="176"/>
    </row>
    <row r="595" customFormat="false" ht="12.75" hidden="false" customHeight="false" outlineLevel="0" collapsed="false">
      <c r="A595" s="78"/>
      <c r="B595" s="179"/>
      <c r="C595" s="180"/>
      <c r="D595" s="176"/>
      <c r="E595" s="188"/>
      <c r="F595" s="176"/>
      <c r="G595" s="176"/>
      <c r="H595" s="188"/>
      <c r="I595" s="188"/>
      <c r="Q595" s="188"/>
      <c r="R595" s="176"/>
      <c r="S595" s="176"/>
      <c r="T595" s="176"/>
      <c r="U595" s="176"/>
      <c r="V595" s="176"/>
      <c r="W595" s="176"/>
      <c r="X595" s="176"/>
      <c r="Y595" s="176"/>
    </row>
    <row r="596" customFormat="false" ht="12.75" hidden="false" customHeight="false" outlineLevel="0" collapsed="false">
      <c r="A596" s="78"/>
      <c r="B596" s="179"/>
      <c r="C596" s="180"/>
      <c r="D596" s="176"/>
      <c r="E596" s="188"/>
      <c r="F596" s="176"/>
      <c r="G596" s="176"/>
      <c r="H596" s="188"/>
      <c r="I596" s="188"/>
      <c r="Q596" s="188"/>
      <c r="R596" s="176"/>
      <c r="S596" s="176"/>
      <c r="T596" s="176"/>
      <c r="U596" s="176"/>
      <c r="V596" s="176"/>
      <c r="W596" s="176"/>
      <c r="X596" s="176"/>
      <c r="Y596" s="176"/>
    </row>
    <row r="597" customFormat="false" ht="12.75" hidden="false" customHeight="false" outlineLevel="0" collapsed="false">
      <c r="A597" s="78"/>
      <c r="B597" s="179"/>
      <c r="C597" s="180"/>
      <c r="D597" s="176"/>
      <c r="E597" s="188"/>
      <c r="F597" s="176"/>
      <c r="G597" s="176"/>
      <c r="H597" s="188"/>
      <c r="I597" s="188"/>
      <c r="Q597" s="188"/>
      <c r="R597" s="176"/>
      <c r="S597" s="176"/>
      <c r="T597" s="176"/>
      <c r="U597" s="176"/>
      <c r="V597" s="176"/>
      <c r="W597" s="176"/>
      <c r="X597" s="176"/>
      <c r="Y597" s="176"/>
    </row>
    <row r="598" customFormat="false" ht="12.75" hidden="false" customHeight="false" outlineLevel="0" collapsed="false">
      <c r="A598" s="78"/>
      <c r="B598" s="179"/>
      <c r="C598" s="180"/>
      <c r="D598" s="176"/>
      <c r="E598" s="188"/>
      <c r="F598" s="176"/>
      <c r="G598" s="176"/>
      <c r="H598" s="188"/>
      <c r="I598" s="188"/>
      <c r="Q598" s="188"/>
      <c r="R598" s="176"/>
      <c r="S598" s="176"/>
      <c r="T598" s="176"/>
      <c r="U598" s="176"/>
      <c r="V598" s="176"/>
      <c r="W598" s="176"/>
      <c r="X598" s="176"/>
      <c r="Y598" s="176"/>
    </row>
    <row r="599" customFormat="false" ht="12.75" hidden="false" customHeight="false" outlineLevel="0" collapsed="false">
      <c r="A599" s="78"/>
      <c r="B599" s="179"/>
      <c r="C599" s="180"/>
      <c r="D599" s="176"/>
      <c r="E599" s="188"/>
      <c r="F599" s="176"/>
      <c r="G599" s="176"/>
      <c r="H599" s="188"/>
      <c r="I599" s="188"/>
      <c r="Q599" s="188"/>
      <c r="R599" s="176"/>
      <c r="S599" s="176"/>
      <c r="T599" s="176"/>
      <c r="U599" s="176"/>
      <c r="V599" s="176"/>
      <c r="W599" s="176"/>
      <c r="X599" s="176"/>
      <c r="Y599" s="176"/>
    </row>
    <row r="600" customFormat="false" ht="12.75" hidden="false" customHeight="false" outlineLevel="0" collapsed="false">
      <c r="A600" s="78"/>
      <c r="B600" s="179"/>
      <c r="C600" s="180"/>
      <c r="D600" s="176"/>
      <c r="E600" s="188"/>
      <c r="F600" s="176"/>
      <c r="G600" s="176"/>
      <c r="H600" s="188"/>
      <c r="I600" s="188"/>
      <c r="Q600" s="188"/>
      <c r="R600" s="176"/>
      <c r="S600" s="176"/>
      <c r="T600" s="176"/>
      <c r="U600" s="176"/>
      <c r="V600" s="176"/>
      <c r="W600" s="176"/>
      <c r="X600" s="176"/>
      <c r="Y600" s="176"/>
    </row>
    <row r="601" customFormat="false" ht="12.75" hidden="false" customHeight="false" outlineLevel="0" collapsed="false">
      <c r="A601" s="78"/>
      <c r="B601" s="179"/>
      <c r="C601" s="180"/>
      <c r="D601" s="176"/>
      <c r="E601" s="188"/>
      <c r="F601" s="176"/>
      <c r="G601" s="176"/>
      <c r="H601" s="188"/>
      <c r="I601" s="188"/>
      <c r="Q601" s="188"/>
      <c r="R601" s="176"/>
      <c r="S601" s="176"/>
      <c r="T601" s="176"/>
      <c r="U601" s="176"/>
      <c r="V601" s="176"/>
      <c r="W601" s="176"/>
      <c r="X601" s="176"/>
      <c r="Y601" s="176"/>
    </row>
    <row r="602" customFormat="false" ht="12.75" hidden="false" customHeight="false" outlineLevel="0" collapsed="false">
      <c r="A602" s="78"/>
      <c r="B602" s="179"/>
      <c r="C602" s="180"/>
      <c r="D602" s="176"/>
      <c r="E602" s="188"/>
      <c r="F602" s="176"/>
      <c r="G602" s="176"/>
      <c r="H602" s="188"/>
      <c r="I602" s="188"/>
      <c r="Q602" s="188"/>
      <c r="R602" s="176"/>
      <c r="S602" s="176"/>
      <c r="T602" s="176"/>
      <c r="U602" s="176"/>
      <c r="V602" s="176"/>
      <c r="W602" s="176"/>
      <c r="X602" s="176"/>
      <c r="Y602" s="176"/>
    </row>
    <row r="603" customFormat="false" ht="12.75" hidden="false" customHeight="false" outlineLevel="0" collapsed="false">
      <c r="A603" s="78"/>
      <c r="B603" s="179"/>
      <c r="C603" s="180"/>
      <c r="D603" s="176"/>
      <c r="E603" s="188"/>
      <c r="F603" s="176"/>
      <c r="G603" s="176"/>
      <c r="H603" s="188"/>
      <c r="I603" s="188"/>
      <c r="Q603" s="188"/>
      <c r="R603" s="176"/>
      <c r="S603" s="176"/>
      <c r="T603" s="176"/>
      <c r="U603" s="176"/>
      <c r="V603" s="176"/>
      <c r="W603" s="176"/>
      <c r="X603" s="176"/>
      <c r="Y603" s="176"/>
    </row>
    <row r="604" customFormat="false" ht="12.75" hidden="false" customHeight="false" outlineLevel="0" collapsed="false">
      <c r="A604" s="78"/>
      <c r="B604" s="179"/>
      <c r="C604" s="180"/>
      <c r="D604" s="176"/>
      <c r="E604" s="188"/>
      <c r="F604" s="176"/>
      <c r="G604" s="176"/>
      <c r="H604" s="188"/>
      <c r="I604" s="188"/>
      <c r="Q604" s="188"/>
      <c r="R604" s="176"/>
      <c r="S604" s="176"/>
      <c r="T604" s="176"/>
      <c r="U604" s="176"/>
      <c r="V604" s="176"/>
      <c r="W604" s="176"/>
      <c r="X604" s="176"/>
      <c r="Y604" s="176"/>
    </row>
    <row r="605" customFormat="false" ht="12.75" hidden="false" customHeight="false" outlineLevel="0" collapsed="false">
      <c r="A605" s="78"/>
      <c r="B605" s="179"/>
      <c r="C605" s="180"/>
      <c r="D605" s="176"/>
      <c r="E605" s="188"/>
      <c r="F605" s="176"/>
      <c r="G605" s="176"/>
      <c r="H605" s="188"/>
      <c r="I605" s="188"/>
      <c r="Q605" s="188"/>
      <c r="R605" s="176"/>
      <c r="S605" s="176"/>
      <c r="T605" s="176"/>
      <c r="U605" s="176"/>
      <c r="V605" s="176"/>
      <c r="W605" s="176"/>
      <c r="X605" s="176"/>
      <c r="Y605" s="176"/>
    </row>
    <row r="606" customFormat="false" ht="12.75" hidden="false" customHeight="false" outlineLevel="0" collapsed="false">
      <c r="A606" s="78"/>
      <c r="B606" s="179"/>
      <c r="C606" s="180"/>
      <c r="D606" s="176"/>
      <c r="E606" s="188"/>
      <c r="F606" s="176"/>
      <c r="G606" s="176"/>
      <c r="H606" s="188"/>
      <c r="I606" s="188"/>
      <c r="Q606" s="188"/>
      <c r="R606" s="176"/>
      <c r="S606" s="176"/>
      <c r="T606" s="176"/>
      <c r="U606" s="176"/>
      <c r="V606" s="176"/>
      <c r="W606" s="176"/>
      <c r="X606" s="176"/>
      <c r="Y606" s="176"/>
    </row>
    <row r="607" customFormat="false" ht="12.75" hidden="false" customHeight="false" outlineLevel="0" collapsed="false">
      <c r="A607" s="78"/>
      <c r="B607" s="179"/>
      <c r="C607" s="180"/>
      <c r="D607" s="176"/>
      <c r="E607" s="188"/>
      <c r="F607" s="176"/>
      <c r="G607" s="176"/>
      <c r="H607" s="188"/>
      <c r="I607" s="188"/>
      <c r="Q607" s="188"/>
      <c r="R607" s="176"/>
      <c r="S607" s="176"/>
      <c r="T607" s="176"/>
      <c r="U607" s="176"/>
      <c r="V607" s="176"/>
      <c r="W607" s="176"/>
      <c r="X607" s="176"/>
      <c r="Y607" s="176"/>
    </row>
    <row r="608" customFormat="false" ht="12.75" hidden="false" customHeight="false" outlineLevel="0" collapsed="false">
      <c r="A608" s="78"/>
      <c r="B608" s="179"/>
      <c r="C608" s="180"/>
      <c r="D608" s="176"/>
      <c r="E608" s="188"/>
      <c r="F608" s="176"/>
      <c r="G608" s="176"/>
      <c r="H608" s="188"/>
      <c r="I608" s="188"/>
      <c r="Q608" s="188"/>
      <c r="R608" s="176"/>
      <c r="S608" s="176"/>
      <c r="T608" s="176"/>
      <c r="U608" s="176"/>
      <c r="V608" s="176"/>
      <c r="W608" s="176"/>
      <c r="X608" s="176"/>
      <c r="Y608" s="176"/>
    </row>
    <row r="609" customFormat="false" ht="12.75" hidden="false" customHeight="false" outlineLevel="0" collapsed="false">
      <c r="A609" s="78"/>
      <c r="B609" s="179"/>
      <c r="C609" s="180"/>
      <c r="D609" s="176"/>
      <c r="E609" s="188"/>
      <c r="F609" s="176"/>
      <c r="G609" s="176"/>
      <c r="H609" s="188"/>
      <c r="I609" s="188"/>
      <c r="Q609" s="188"/>
      <c r="R609" s="176"/>
      <c r="S609" s="176"/>
      <c r="T609" s="176"/>
      <c r="U609" s="176"/>
      <c r="V609" s="176"/>
      <c r="W609" s="176"/>
      <c r="X609" s="176"/>
      <c r="Y609" s="176"/>
    </row>
    <row r="610" customFormat="false" ht="12.75" hidden="false" customHeight="false" outlineLevel="0" collapsed="false">
      <c r="A610" s="78"/>
      <c r="B610" s="179"/>
      <c r="C610" s="180"/>
      <c r="D610" s="176"/>
      <c r="E610" s="188"/>
      <c r="F610" s="176"/>
      <c r="G610" s="176"/>
      <c r="H610" s="188"/>
      <c r="I610" s="188"/>
      <c r="Q610" s="188"/>
      <c r="R610" s="176"/>
      <c r="S610" s="176"/>
      <c r="T610" s="176"/>
      <c r="U610" s="176"/>
      <c r="V610" s="176"/>
      <c r="W610" s="176"/>
      <c r="X610" s="176"/>
      <c r="Y610" s="176"/>
    </row>
    <row r="611" customFormat="false" ht="12.75" hidden="false" customHeight="false" outlineLevel="0" collapsed="false">
      <c r="A611" s="78"/>
      <c r="B611" s="179"/>
      <c r="C611" s="180"/>
      <c r="D611" s="176"/>
      <c r="E611" s="188"/>
      <c r="F611" s="176"/>
      <c r="G611" s="176"/>
      <c r="H611" s="188"/>
      <c r="I611" s="188"/>
      <c r="Q611" s="188"/>
      <c r="R611" s="176"/>
      <c r="S611" s="176"/>
      <c r="T611" s="176"/>
      <c r="U611" s="176"/>
      <c r="V611" s="176"/>
      <c r="W611" s="176"/>
      <c r="X611" s="176"/>
      <c r="Y611" s="176"/>
    </row>
    <row r="612" customFormat="false" ht="12.75" hidden="false" customHeight="false" outlineLevel="0" collapsed="false">
      <c r="A612" s="78"/>
      <c r="B612" s="179"/>
      <c r="C612" s="180"/>
      <c r="D612" s="176"/>
      <c r="E612" s="188"/>
      <c r="F612" s="176"/>
      <c r="G612" s="176"/>
      <c r="H612" s="188"/>
      <c r="I612" s="188"/>
      <c r="Q612" s="188"/>
      <c r="R612" s="176"/>
      <c r="S612" s="176"/>
      <c r="T612" s="176"/>
      <c r="U612" s="176"/>
      <c r="V612" s="176"/>
      <c r="W612" s="176"/>
      <c r="X612" s="176"/>
      <c r="Y612" s="176"/>
    </row>
    <row r="613" customFormat="false" ht="12.75" hidden="false" customHeight="false" outlineLevel="0" collapsed="false">
      <c r="A613" s="78"/>
      <c r="B613" s="179"/>
      <c r="C613" s="180"/>
      <c r="D613" s="176"/>
      <c r="E613" s="188"/>
      <c r="F613" s="176"/>
      <c r="G613" s="176"/>
      <c r="H613" s="188"/>
      <c r="I613" s="188"/>
      <c r="Q613" s="188"/>
      <c r="R613" s="176"/>
      <c r="S613" s="176"/>
      <c r="T613" s="176"/>
      <c r="U613" s="176"/>
      <c r="V613" s="176"/>
      <c r="W613" s="176"/>
      <c r="X613" s="176"/>
      <c r="Y613" s="176"/>
    </row>
    <row r="614" customFormat="false" ht="12.75" hidden="false" customHeight="false" outlineLevel="0" collapsed="false">
      <c r="A614" s="78"/>
      <c r="B614" s="179"/>
      <c r="C614" s="180"/>
      <c r="D614" s="176"/>
      <c r="E614" s="188"/>
      <c r="F614" s="176"/>
      <c r="G614" s="176"/>
      <c r="H614" s="188"/>
      <c r="I614" s="188"/>
      <c r="Q614" s="188"/>
      <c r="R614" s="176"/>
      <c r="S614" s="176"/>
      <c r="T614" s="176"/>
      <c r="U614" s="176"/>
      <c r="V614" s="176"/>
      <c r="W614" s="176"/>
      <c r="X614" s="176"/>
      <c r="Y614" s="176"/>
    </row>
    <row r="615" customFormat="false" ht="12.75" hidden="false" customHeight="false" outlineLevel="0" collapsed="false">
      <c r="A615" s="78"/>
      <c r="B615" s="179"/>
      <c r="C615" s="180"/>
      <c r="D615" s="176"/>
      <c r="E615" s="188"/>
      <c r="F615" s="176"/>
      <c r="G615" s="176"/>
      <c r="H615" s="188"/>
      <c r="I615" s="188"/>
      <c r="Q615" s="188"/>
      <c r="R615" s="176"/>
      <c r="S615" s="176"/>
      <c r="T615" s="176"/>
      <c r="U615" s="176"/>
      <c r="V615" s="176"/>
      <c r="W615" s="176"/>
      <c r="X615" s="176"/>
      <c r="Y615" s="176"/>
    </row>
    <row r="616" customFormat="false" ht="12.75" hidden="false" customHeight="false" outlineLevel="0" collapsed="false">
      <c r="A616" s="78"/>
      <c r="B616" s="179"/>
      <c r="C616" s="180"/>
      <c r="D616" s="176"/>
      <c r="E616" s="188"/>
      <c r="F616" s="176"/>
      <c r="G616" s="176"/>
      <c r="H616" s="188"/>
      <c r="I616" s="188"/>
      <c r="Q616" s="188"/>
      <c r="R616" s="176"/>
      <c r="S616" s="176"/>
      <c r="T616" s="176"/>
      <c r="U616" s="176"/>
      <c r="V616" s="176"/>
      <c r="W616" s="176"/>
      <c r="X616" s="176"/>
      <c r="Y616" s="176"/>
    </row>
    <row r="617" customFormat="false" ht="12.75" hidden="false" customHeight="false" outlineLevel="0" collapsed="false">
      <c r="A617" s="78"/>
      <c r="B617" s="179"/>
      <c r="C617" s="180"/>
      <c r="D617" s="176"/>
      <c r="E617" s="188"/>
      <c r="F617" s="176"/>
      <c r="G617" s="176"/>
      <c r="H617" s="188"/>
      <c r="I617" s="188"/>
      <c r="Q617" s="188"/>
      <c r="R617" s="176"/>
      <c r="S617" s="176"/>
      <c r="T617" s="176"/>
      <c r="U617" s="176"/>
      <c r="V617" s="176"/>
      <c r="W617" s="176"/>
      <c r="X617" s="176"/>
      <c r="Y617" s="176"/>
    </row>
    <row r="618" customFormat="false" ht="12.75" hidden="false" customHeight="false" outlineLevel="0" collapsed="false">
      <c r="A618" s="78"/>
      <c r="B618" s="179"/>
      <c r="C618" s="180"/>
      <c r="D618" s="176"/>
      <c r="E618" s="188"/>
      <c r="F618" s="176"/>
      <c r="G618" s="176"/>
      <c r="H618" s="188"/>
      <c r="I618" s="188"/>
      <c r="Q618" s="188"/>
      <c r="R618" s="176"/>
      <c r="S618" s="176"/>
      <c r="T618" s="176"/>
      <c r="U618" s="176"/>
      <c r="V618" s="176"/>
      <c r="W618" s="176"/>
      <c r="X618" s="176"/>
      <c r="Y618" s="176"/>
    </row>
    <row r="619" customFormat="false" ht="12.75" hidden="false" customHeight="false" outlineLevel="0" collapsed="false">
      <c r="A619" s="78"/>
      <c r="B619" s="179"/>
      <c r="C619" s="180"/>
      <c r="D619" s="176"/>
      <c r="E619" s="188"/>
      <c r="F619" s="176"/>
      <c r="G619" s="176"/>
      <c r="H619" s="188"/>
      <c r="I619" s="188"/>
      <c r="Q619" s="188"/>
      <c r="R619" s="176"/>
      <c r="S619" s="176"/>
      <c r="T619" s="176"/>
      <c r="U619" s="176"/>
      <c r="V619" s="176"/>
      <c r="W619" s="176"/>
      <c r="X619" s="176"/>
      <c r="Y619" s="176"/>
    </row>
    <row r="620" customFormat="false" ht="12.75" hidden="false" customHeight="false" outlineLevel="0" collapsed="false">
      <c r="A620" s="78"/>
      <c r="B620" s="179"/>
      <c r="C620" s="180"/>
      <c r="D620" s="176"/>
      <c r="E620" s="188"/>
      <c r="F620" s="176"/>
      <c r="G620" s="176"/>
      <c r="H620" s="188"/>
      <c r="I620" s="188"/>
      <c r="Q620" s="188"/>
      <c r="R620" s="176"/>
      <c r="S620" s="176"/>
      <c r="T620" s="176"/>
      <c r="U620" s="176"/>
      <c r="V620" s="176"/>
      <c r="W620" s="176"/>
      <c r="X620" s="176"/>
      <c r="Y620" s="176"/>
    </row>
    <row r="621" customFormat="false" ht="12.75" hidden="false" customHeight="false" outlineLevel="0" collapsed="false">
      <c r="A621" s="78"/>
      <c r="B621" s="179"/>
      <c r="C621" s="180"/>
      <c r="D621" s="176"/>
      <c r="E621" s="188"/>
      <c r="F621" s="176"/>
      <c r="G621" s="176"/>
      <c r="H621" s="188"/>
      <c r="I621" s="188"/>
      <c r="Q621" s="188"/>
      <c r="R621" s="176"/>
      <c r="S621" s="176"/>
      <c r="T621" s="176"/>
      <c r="U621" s="176"/>
      <c r="V621" s="176"/>
      <c r="W621" s="176"/>
      <c r="X621" s="176"/>
      <c r="Y621" s="176"/>
    </row>
    <row r="622" customFormat="false" ht="12.75" hidden="false" customHeight="false" outlineLevel="0" collapsed="false">
      <c r="A622" s="78"/>
      <c r="B622" s="179"/>
      <c r="C622" s="180"/>
      <c r="D622" s="176"/>
      <c r="E622" s="188"/>
      <c r="F622" s="176"/>
      <c r="G622" s="176"/>
      <c r="H622" s="188"/>
      <c r="I622" s="188"/>
      <c r="Q622" s="188"/>
      <c r="R622" s="176"/>
      <c r="S622" s="176"/>
      <c r="T622" s="176"/>
      <c r="U622" s="176"/>
      <c r="V622" s="176"/>
      <c r="W622" s="176"/>
      <c r="X622" s="176"/>
      <c r="Y622" s="176"/>
    </row>
    <row r="623" customFormat="false" ht="12.75" hidden="false" customHeight="false" outlineLevel="0" collapsed="false">
      <c r="A623" s="78"/>
      <c r="B623" s="179"/>
      <c r="C623" s="180"/>
      <c r="D623" s="176"/>
      <c r="E623" s="188"/>
      <c r="F623" s="176"/>
      <c r="G623" s="176"/>
      <c r="H623" s="188"/>
      <c r="I623" s="188"/>
      <c r="Q623" s="188"/>
      <c r="R623" s="176"/>
      <c r="S623" s="176"/>
      <c r="T623" s="176"/>
      <c r="U623" s="176"/>
      <c r="V623" s="176"/>
      <c r="W623" s="176"/>
      <c r="X623" s="176"/>
      <c r="Y623" s="176"/>
    </row>
    <row r="624" customFormat="false" ht="12.75" hidden="false" customHeight="false" outlineLevel="0" collapsed="false">
      <c r="A624" s="78"/>
      <c r="B624" s="179"/>
      <c r="C624" s="180"/>
      <c r="D624" s="176"/>
      <c r="E624" s="188"/>
      <c r="F624" s="176"/>
      <c r="G624" s="176"/>
      <c r="H624" s="188"/>
      <c r="I624" s="188"/>
      <c r="Q624" s="188"/>
      <c r="R624" s="176"/>
      <c r="S624" s="176"/>
      <c r="T624" s="176"/>
      <c r="U624" s="176"/>
      <c r="V624" s="176"/>
      <c r="W624" s="176"/>
      <c r="X624" s="176"/>
      <c r="Y624" s="176"/>
    </row>
    <row r="625" customFormat="false" ht="12.75" hidden="false" customHeight="false" outlineLevel="0" collapsed="false">
      <c r="A625" s="78"/>
      <c r="B625" s="179"/>
      <c r="C625" s="180"/>
      <c r="D625" s="176"/>
      <c r="E625" s="188"/>
      <c r="F625" s="176"/>
      <c r="G625" s="176"/>
      <c r="H625" s="188"/>
      <c r="I625" s="188"/>
      <c r="Q625" s="188"/>
      <c r="R625" s="176"/>
      <c r="S625" s="176"/>
      <c r="T625" s="176"/>
      <c r="U625" s="176"/>
      <c r="V625" s="176"/>
      <c r="W625" s="176"/>
      <c r="X625" s="176"/>
      <c r="Y625" s="176"/>
    </row>
    <row r="626" customFormat="false" ht="12.75" hidden="false" customHeight="false" outlineLevel="0" collapsed="false">
      <c r="A626" s="78"/>
      <c r="B626" s="179"/>
      <c r="C626" s="180"/>
      <c r="D626" s="176"/>
      <c r="E626" s="188"/>
      <c r="F626" s="176"/>
      <c r="G626" s="176"/>
      <c r="H626" s="188"/>
      <c r="I626" s="188"/>
      <c r="Q626" s="188"/>
      <c r="R626" s="176"/>
      <c r="S626" s="176"/>
      <c r="T626" s="176"/>
      <c r="U626" s="176"/>
      <c r="V626" s="176"/>
      <c r="W626" s="176"/>
      <c r="X626" s="176"/>
      <c r="Y626" s="176"/>
    </row>
    <row r="627" customFormat="false" ht="12.75" hidden="false" customHeight="false" outlineLevel="0" collapsed="false">
      <c r="A627" s="78"/>
      <c r="B627" s="179"/>
      <c r="C627" s="180"/>
      <c r="D627" s="176"/>
      <c r="E627" s="188"/>
      <c r="F627" s="176"/>
      <c r="G627" s="176"/>
      <c r="H627" s="188"/>
      <c r="I627" s="188"/>
      <c r="Q627" s="188"/>
      <c r="R627" s="176"/>
      <c r="S627" s="176"/>
      <c r="T627" s="176"/>
      <c r="U627" s="176"/>
      <c r="V627" s="176"/>
      <c r="W627" s="176"/>
      <c r="X627" s="176"/>
      <c r="Y627" s="176"/>
    </row>
    <row r="628" customFormat="false" ht="12.75" hidden="false" customHeight="false" outlineLevel="0" collapsed="false">
      <c r="A628" s="78"/>
      <c r="B628" s="179"/>
      <c r="C628" s="180"/>
      <c r="D628" s="176"/>
      <c r="E628" s="188"/>
      <c r="F628" s="176"/>
      <c r="G628" s="176"/>
      <c r="H628" s="188"/>
      <c r="I628" s="188"/>
      <c r="Q628" s="188"/>
      <c r="R628" s="176"/>
      <c r="S628" s="176"/>
      <c r="T628" s="176"/>
      <c r="U628" s="176"/>
      <c r="V628" s="176"/>
      <c r="W628" s="176"/>
      <c r="X628" s="176"/>
      <c r="Y628" s="176"/>
    </row>
    <row r="629" customFormat="false" ht="12.75" hidden="false" customHeight="false" outlineLevel="0" collapsed="false">
      <c r="A629" s="78"/>
      <c r="B629" s="179"/>
      <c r="C629" s="180"/>
      <c r="D629" s="176"/>
      <c r="E629" s="188"/>
      <c r="F629" s="176"/>
      <c r="G629" s="176"/>
      <c r="H629" s="188"/>
      <c r="I629" s="188"/>
      <c r="Q629" s="188"/>
      <c r="R629" s="176"/>
      <c r="S629" s="176"/>
      <c r="T629" s="176"/>
      <c r="U629" s="176"/>
      <c r="V629" s="176"/>
      <c r="W629" s="176"/>
      <c r="X629" s="176"/>
      <c r="Y629" s="176"/>
    </row>
    <row r="630" customFormat="false" ht="12.75" hidden="false" customHeight="false" outlineLevel="0" collapsed="false">
      <c r="A630" s="78"/>
      <c r="B630" s="179"/>
      <c r="C630" s="180"/>
      <c r="D630" s="176"/>
      <c r="E630" s="188"/>
      <c r="F630" s="176"/>
      <c r="G630" s="176"/>
      <c r="H630" s="188"/>
      <c r="I630" s="188"/>
      <c r="Q630" s="188"/>
      <c r="R630" s="176"/>
      <c r="S630" s="176"/>
      <c r="T630" s="176"/>
      <c r="U630" s="176"/>
      <c r="V630" s="176"/>
      <c r="W630" s="176"/>
      <c r="X630" s="176"/>
      <c r="Y630" s="176"/>
    </row>
    <row r="631" customFormat="false" ht="12.75" hidden="false" customHeight="false" outlineLevel="0" collapsed="false">
      <c r="A631" s="78"/>
      <c r="B631" s="179"/>
      <c r="C631" s="180"/>
      <c r="D631" s="176"/>
      <c r="E631" s="188"/>
      <c r="F631" s="176"/>
      <c r="G631" s="176"/>
      <c r="H631" s="188"/>
      <c r="I631" s="188"/>
      <c r="Q631" s="188"/>
      <c r="R631" s="176"/>
      <c r="S631" s="176"/>
      <c r="T631" s="176"/>
      <c r="U631" s="176"/>
      <c r="V631" s="176"/>
      <c r="W631" s="176"/>
      <c r="X631" s="176"/>
      <c r="Y631" s="176"/>
    </row>
    <row r="632" customFormat="false" ht="12.75" hidden="false" customHeight="false" outlineLevel="0" collapsed="false">
      <c r="A632" s="22"/>
      <c r="B632" s="179"/>
      <c r="C632" s="180"/>
      <c r="D632" s="176"/>
      <c r="E632" s="188"/>
      <c r="F632" s="176"/>
      <c r="G632" s="176"/>
      <c r="H632" s="188"/>
      <c r="I632" s="188"/>
      <c r="Q632" s="188"/>
      <c r="R632" s="176"/>
      <c r="S632" s="176"/>
      <c r="T632" s="176"/>
      <c r="U632" s="176"/>
      <c r="V632" s="176"/>
      <c r="W632" s="176"/>
      <c r="X632" s="176"/>
      <c r="Y632" s="176"/>
    </row>
    <row r="633" customFormat="false" ht="12.75" hidden="false" customHeight="false" outlineLevel="0" collapsed="false">
      <c r="B633" s="179"/>
      <c r="C633" s="180"/>
      <c r="D633" s="176"/>
      <c r="E633" s="188"/>
      <c r="F633" s="176"/>
      <c r="G633" s="176"/>
      <c r="H633" s="188"/>
      <c r="I633" s="188"/>
      <c r="Q633" s="188"/>
      <c r="R633" s="176"/>
      <c r="S633" s="176"/>
      <c r="T633" s="176"/>
      <c r="U633" s="176"/>
      <c r="V633" s="176"/>
      <c r="W633" s="176"/>
      <c r="X633" s="176"/>
      <c r="Y633" s="176"/>
    </row>
    <row r="634" customFormat="false" ht="12.75" hidden="false" customHeight="false" outlineLevel="0" collapsed="false">
      <c r="A634" s="100"/>
      <c r="B634" s="179"/>
      <c r="C634" s="180"/>
      <c r="D634" s="176"/>
      <c r="E634" s="188"/>
      <c r="F634" s="176"/>
      <c r="G634" s="176"/>
      <c r="H634" s="188"/>
      <c r="I634" s="188"/>
      <c r="Q634" s="188"/>
      <c r="R634" s="176"/>
      <c r="S634" s="176"/>
      <c r="T634" s="176"/>
      <c r="U634" s="176"/>
      <c r="V634" s="176"/>
      <c r="W634" s="176"/>
      <c r="X634" s="176"/>
      <c r="Y634" s="176"/>
    </row>
    <row r="635" customFormat="false" ht="12.75" hidden="false" customHeight="false" outlineLevel="0" collapsed="false">
      <c r="A635" s="100"/>
      <c r="B635" s="179"/>
      <c r="C635" s="180"/>
      <c r="D635" s="176"/>
      <c r="E635" s="188"/>
      <c r="F635" s="176"/>
      <c r="G635" s="176"/>
      <c r="H635" s="188"/>
      <c r="I635" s="188"/>
      <c r="Q635" s="188"/>
      <c r="R635" s="176"/>
      <c r="S635" s="176"/>
      <c r="T635" s="176"/>
      <c r="U635" s="176"/>
      <c r="V635" s="176"/>
      <c r="W635" s="176"/>
      <c r="X635" s="176"/>
      <c r="Y635" s="176"/>
    </row>
    <row r="636" customFormat="false" ht="12.75" hidden="false" customHeight="false" outlineLevel="0" collapsed="false">
      <c r="A636" s="100"/>
      <c r="B636" s="179"/>
      <c r="C636" s="180"/>
      <c r="D636" s="176"/>
      <c r="E636" s="188"/>
      <c r="F636" s="176"/>
      <c r="G636" s="176"/>
      <c r="H636" s="188"/>
      <c r="I636" s="188"/>
      <c r="Q636" s="188"/>
      <c r="R636" s="176"/>
      <c r="S636" s="176"/>
      <c r="T636" s="176"/>
      <c r="U636" s="176"/>
      <c r="V636" s="176"/>
      <c r="W636" s="176"/>
      <c r="X636" s="176"/>
      <c r="Y636" s="176"/>
    </row>
    <row r="637" customFormat="false" ht="12.75" hidden="false" customHeight="false" outlineLevel="0" collapsed="false">
      <c r="A637" s="100"/>
      <c r="B637" s="179"/>
      <c r="C637" s="180"/>
      <c r="D637" s="176"/>
      <c r="E637" s="188"/>
      <c r="F637" s="176"/>
      <c r="G637" s="176"/>
      <c r="H637" s="188"/>
      <c r="I637" s="188"/>
      <c r="Q637" s="188"/>
      <c r="R637" s="176"/>
      <c r="S637" s="176"/>
      <c r="T637" s="176"/>
      <c r="U637" s="176"/>
      <c r="V637" s="176"/>
      <c r="W637" s="176"/>
      <c r="X637" s="176"/>
      <c r="Y637" s="176"/>
    </row>
    <row r="638" customFormat="false" ht="12.75" hidden="false" customHeight="false" outlineLevel="0" collapsed="false">
      <c r="A638" s="100"/>
      <c r="B638" s="179"/>
      <c r="C638" s="180"/>
      <c r="D638" s="176"/>
      <c r="E638" s="188"/>
      <c r="F638" s="176"/>
      <c r="G638" s="176"/>
      <c r="H638" s="188"/>
      <c r="I638" s="188"/>
      <c r="Q638" s="188"/>
      <c r="R638" s="176"/>
      <c r="S638" s="176"/>
      <c r="T638" s="176"/>
      <c r="U638" s="176"/>
      <c r="V638" s="176"/>
      <c r="W638" s="176"/>
      <c r="X638" s="176"/>
      <c r="Y638" s="176"/>
    </row>
    <row r="639" customFormat="false" ht="12.75" hidden="false" customHeight="false" outlineLevel="0" collapsed="false">
      <c r="A639" s="22"/>
      <c r="B639" s="179"/>
      <c r="C639" s="180"/>
      <c r="D639" s="176"/>
      <c r="E639" s="188"/>
      <c r="F639" s="176"/>
      <c r="G639" s="176"/>
      <c r="H639" s="188"/>
      <c r="I639" s="188"/>
      <c r="Q639" s="188"/>
      <c r="R639" s="176"/>
      <c r="S639" s="176"/>
      <c r="T639" s="176"/>
      <c r="U639" s="176"/>
      <c r="V639" s="176"/>
      <c r="W639" s="176"/>
      <c r="X639" s="176"/>
      <c r="Y639" s="176"/>
    </row>
    <row r="640" customFormat="false" ht="12.75" hidden="false" customHeight="false" outlineLevel="0" collapsed="false">
      <c r="B640" s="179"/>
      <c r="C640" s="180"/>
      <c r="D640" s="176"/>
      <c r="E640" s="188"/>
      <c r="F640" s="176"/>
      <c r="G640" s="176"/>
      <c r="H640" s="188"/>
      <c r="I640" s="188"/>
      <c r="Q640" s="188"/>
      <c r="R640" s="176"/>
      <c r="S640" s="176"/>
      <c r="T640" s="176"/>
      <c r="U640" s="176"/>
      <c r="V640" s="176"/>
      <c r="W640" s="176"/>
      <c r="X640" s="176"/>
      <c r="Y640" s="176"/>
    </row>
    <row r="641" customFormat="false" ht="12.75" hidden="false" customHeight="false" outlineLevel="0" collapsed="false">
      <c r="B641" s="179"/>
      <c r="C641" s="180"/>
      <c r="D641" s="176"/>
      <c r="E641" s="188"/>
      <c r="F641" s="176"/>
      <c r="G641" s="176"/>
      <c r="H641" s="188"/>
      <c r="I641" s="188"/>
      <c r="Q641" s="188"/>
      <c r="R641" s="176"/>
      <c r="S641" s="176"/>
      <c r="T641" s="176"/>
      <c r="U641" s="176"/>
      <c r="V641" s="176"/>
      <c r="W641" s="176"/>
      <c r="X641" s="176"/>
      <c r="Y641" s="176"/>
    </row>
    <row r="642" customFormat="false" ht="12.75" hidden="false" customHeight="false" outlineLevel="0" collapsed="false">
      <c r="A642" s="22"/>
      <c r="B642" s="179"/>
      <c r="C642" s="180"/>
      <c r="D642" s="176"/>
      <c r="E642" s="188"/>
      <c r="F642" s="176"/>
      <c r="G642" s="176"/>
      <c r="H642" s="188"/>
      <c r="I642" s="188"/>
      <c r="Q642" s="188"/>
      <c r="R642" s="176"/>
      <c r="S642" s="176"/>
      <c r="T642" s="176"/>
      <c r="U642" s="176"/>
      <c r="V642" s="176"/>
      <c r="W642" s="176"/>
      <c r="X642" s="176"/>
      <c r="Y642" s="176"/>
    </row>
    <row r="643" customFormat="false" ht="12.75" hidden="false" customHeight="false" outlineLevel="0" collapsed="false">
      <c r="B643" s="179"/>
      <c r="C643" s="180"/>
      <c r="D643" s="176"/>
      <c r="E643" s="188"/>
      <c r="F643" s="176"/>
      <c r="G643" s="176"/>
      <c r="H643" s="188"/>
      <c r="I643" s="188"/>
      <c r="Q643" s="188"/>
      <c r="R643" s="176"/>
      <c r="S643" s="176"/>
      <c r="T643" s="176"/>
      <c r="U643" s="176"/>
      <c r="V643" s="176"/>
      <c r="W643" s="176"/>
      <c r="X643" s="176"/>
      <c r="Y643" s="176"/>
    </row>
    <row r="644" customFormat="false" ht="12.75" hidden="false" customHeight="false" outlineLevel="0" collapsed="false">
      <c r="A644" s="100"/>
      <c r="B644" s="179"/>
      <c r="C644" s="180"/>
      <c r="D644" s="176"/>
      <c r="E644" s="188"/>
      <c r="F644" s="176"/>
      <c r="G644" s="176"/>
      <c r="H644" s="188"/>
      <c r="I644" s="188"/>
      <c r="Q644" s="188"/>
      <c r="R644" s="176"/>
      <c r="S644" s="176"/>
      <c r="T644" s="176"/>
      <c r="U644" s="176"/>
      <c r="V644" s="176"/>
      <c r="W644" s="176"/>
      <c r="X644" s="176"/>
      <c r="Y644" s="176"/>
    </row>
    <row r="645" customFormat="false" ht="12.75" hidden="false" customHeight="false" outlineLevel="0" collapsed="false">
      <c r="B645" s="179"/>
      <c r="C645" s="180"/>
      <c r="D645" s="176"/>
      <c r="E645" s="188"/>
      <c r="F645" s="176"/>
      <c r="G645" s="176"/>
      <c r="H645" s="188"/>
      <c r="I645" s="188"/>
      <c r="Q645" s="188"/>
      <c r="R645" s="176"/>
      <c r="S645" s="176"/>
      <c r="T645" s="176"/>
      <c r="U645" s="176"/>
      <c r="V645" s="176"/>
      <c r="W645" s="176"/>
      <c r="X645" s="176"/>
      <c r="Y645" s="176"/>
    </row>
    <row r="646" customFormat="false" ht="12.75" hidden="false" customHeight="false" outlineLevel="0" collapsed="false">
      <c r="B646" s="179"/>
      <c r="C646" s="180"/>
      <c r="D646" s="176"/>
      <c r="E646" s="188"/>
      <c r="F646" s="176"/>
      <c r="G646" s="176"/>
      <c r="H646" s="188"/>
      <c r="I646" s="188"/>
      <c r="Q646" s="188"/>
      <c r="R646" s="176"/>
      <c r="S646" s="176"/>
      <c r="T646" s="176"/>
      <c r="U646" s="176"/>
      <c r="V646" s="176"/>
      <c r="W646" s="176"/>
      <c r="X646" s="176"/>
      <c r="Y646" s="176"/>
    </row>
    <row r="647" customFormat="false" ht="12.75" hidden="false" customHeight="false" outlineLevel="0" collapsed="false">
      <c r="B647" s="179"/>
      <c r="C647" s="180"/>
      <c r="D647" s="176"/>
      <c r="E647" s="188"/>
      <c r="F647" s="176"/>
      <c r="G647" s="176"/>
      <c r="H647" s="188"/>
      <c r="I647" s="188"/>
      <c r="Q647" s="188"/>
      <c r="R647" s="176"/>
      <c r="S647" s="176"/>
      <c r="T647" s="176"/>
      <c r="U647" s="176"/>
      <c r="V647" s="176"/>
      <c r="W647" s="176"/>
      <c r="X647" s="176"/>
      <c r="Y647" s="176"/>
    </row>
    <row r="648" customFormat="false" ht="12.75" hidden="false" customHeight="false" outlineLevel="0" collapsed="false">
      <c r="B648" s="179"/>
      <c r="C648" s="180"/>
      <c r="D648" s="176"/>
      <c r="E648" s="188"/>
      <c r="F648" s="176"/>
      <c r="G648" s="176"/>
      <c r="H648" s="188"/>
      <c r="I648" s="188"/>
      <c r="Q648" s="188"/>
      <c r="R648" s="176"/>
      <c r="S648" s="176"/>
      <c r="T648" s="176"/>
      <c r="U648" s="176"/>
      <c r="V648" s="176"/>
      <c r="W648" s="176"/>
      <c r="X648" s="176"/>
      <c r="Y648" s="176"/>
    </row>
    <row r="649" customFormat="false" ht="12.75" hidden="false" customHeight="false" outlineLevel="0" collapsed="false">
      <c r="B649" s="179"/>
      <c r="C649" s="180"/>
      <c r="D649" s="176"/>
      <c r="E649" s="188"/>
      <c r="F649" s="176"/>
      <c r="G649" s="176"/>
      <c r="H649" s="188"/>
      <c r="I649" s="188"/>
      <c r="Q649" s="188"/>
      <c r="R649" s="176"/>
      <c r="S649" s="176"/>
      <c r="T649" s="176"/>
      <c r="U649" s="176"/>
      <c r="V649" s="176"/>
      <c r="W649" s="176"/>
      <c r="X649" s="176"/>
      <c r="Y649" s="176"/>
    </row>
    <row r="650" customFormat="false" ht="12.75" hidden="false" customHeight="false" outlineLevel="0" collapsed="false">
      <c r="B650" s="179"/>
      <c r="C650" s="180"/>
      <c r="D650" s="176"/>
      <c r="E650" s="188"/>
      <c r="F650" s="176"/>
      <c r="G650" s="176"/>
      <c r="H650" s="188"/>
      <c r="I650" s="188"/>
      <c r="Q650" s="188"/>
      <c r="R650" s="176"/>
      <c r="S650" s="176"/>
      <c r="T650" s="176"/>
      <c r="U650" s="176"/>
      <c r="V650" s="176"/>
      <c r="W650" s="176"/>
      <c r="X650" s="176"/>
      <c r="Y650" s="176"/>
    </row>
    <row r="651" customFormat="false" ht="12.75" hidden="false" customHeight="false" outlineLevel="0" collapsed="false">
      <c r="B651" s="179"/>
      <c r="C651" s="180"/>
      <c r="D651" s="176"/>
      <c r="E651" s="188"/>
      <c r="F651" s="176"/>
      <c r="G651" s="176"/>
      <c r="H651" s="188"/>
      <c r="I651" s="188"/>
      <c r="Q651" s="188"/>
      <c r="R651" s="176"/>
      <c r="S651" s="176"/>
      <c r="T651" s="176"/>
      <c r="U651" s="176"/>
      <c r="V651" s="176"/>
      <c r="W651" s="176"/>
      <c r="X651" s="176"/>
      <c r="Y651" s="176"/>
    </row>
    <row r="652" customFormat="false" ht="12.75" hidden="false" customHeight="false" outlineLevel="0" collapsed="false">
      <c r="B652" s="179"/>
      <c r="C652" s="180"/>
      <c r="D652" s="176"/>
      <c r="E652" s="188"/>
      <c r="F652" s="176"/>
      <c r="G652" s="176"/>
      <c r="H652" s="188"/>
      <c r="I652" s="188"/>
      <c r="Q652" s="188"/>
      <c r="R652" s="176"/>
      <c r="S652" s="176"/>
      <c r="T652" s="176"/>
      <c r="U652" s="176"/>
      <c r="V652" s="176"/>
      <c r="W652" s="176"/>
      <c r="X652" s="176"/>
      <c r="Y652" s="176"/>
    </row>
    <row r="653" customFormat="false" ht="12.75" hidden="false" customHeight="false" outlineLevel="0" collapsed="false">
      <c r="B653" s="179"/>
      <c r="C653" s="180"/>
      <c r="D653" s="176"/>
      <c r="E653" s="188"/>
      <c r="F653" s="176"/>
      <c r="G653" s="176"/>
      <c r="H653" s="188"/>
      <c r="I653" s="188"/>
      <c r="Q653" s="188"/>
      <c r="R653" s="176"/>
      <c r="S653" s="176"/>
      <c r="T653" s="176"/>
      <c r="U653" s="176"/>
      <c r="V653" s="176"/>
      <c r="W653" s="176"/>
      <c r="X653" s="176"/>
      <c r="Y653" s="176"/>
    </row>
    <row r="654" customFormat="false" ht="12.75" hidden="false" customHeight="false" outlineLevel="0" collapsed="false">
      <c r="B654" s="179"/>
      <c r="C654" s="180"/>
      <c r="D654" s="176"/>
      <c r="E654" s="188"/>
      <c r="F654" s="176"/>
      <c r="G654" s="176"/>
      <c r="H654" s="188"/>
      <c r="I654" s="188"/>
      <c r="Q654" s="188"/>
      <c r="R654" s="176"/>
      <c r="S654" s="176"/>
      <c r="T654" s="176"/>
      <c r="U654" s="176"/>
      <c r="V654" s="176"/>
      <c r="W654" s="176"/>
      <c r="X654" s="176"/>
      <c r="Y654" s="176"/>
    </row>
    <row r="655" customFormat="false" ht="12.75" hidden="false" customHeight="false" outlineLevel="0" collapsed="false">
      <c r="B655" s="179"/>
      <c r="C655" s="180"/>
      <c r="D655" s="176"/>
      <c r="E655" s="188"/>
      <c r="F655" s="176"/>
      <c r="G655" s="176"/>
      <c r="H655" s="188"/>
      <c r="I655" s="188"/>
      <c r="Q655" s="188"/>
      <c r="R655" s="176"/>
      <c r="S655" s="176"/>
      <c r="T655" s="176"/>
      <c r="U655" s="176"/>
      <c r="V655" s="176"/>
      <c r="W655" s="176"/>
      <c r="X655" s="176"/>
      <c r="Y655" s="176"/>
    </row>
    <row r="656" customFormat="false" ht="12.75" hidden="false" customHeight="false" outlineLevel="0" collapsed="false">
      <c r="B656" s="179"/>
      <c r="C656" s="180"/>
      <c r="D656" s="176"/>
      <c r="E656" s="188"/>
      <c r="F656" s="176"/>
      <c r="G656" s="176"/>
      <c r="H656" s="188"/>
      <c r="I656" s="188"/>
      <c r="Q656" s="188"/>
      <c r="R656" s="176"/>
      <c r="S656" s="176"/>
      <c r="T656" s="176"/>
      <c r="U656" s="176"/>
      <c r="V656" s="176"/>
      <c r="W656" s="176"/>
      <c r="X656" s="176"/>
      <c r="Y656" s="176"/>
    </row>
    <row r="657" customFormat="false" ht="12.75" hidden="false" customHeight="false" outlineLevel="0" collapsed="false">
      <c r="B657" s="179"/>
      <c r="C657" s="180"/>
      <c r="D657" s="176"/>
      <c r="E657" s="188"/>
      <c r="F657" s="176"/>
      <c r="G657" s="176"/>
      <c r="H657" s="188"/>
      <c r="I657" s="188"/>
      <c r="Q657" s="188"/>
      <c r="R657" s="176"/>
      <c r="S657" s="176"/>
      <c r="T657" s="176"/>
      <c r="U657" s="176"/>
      <c r="V657" s="176"/>
      <c r="W657" s="176"/>
      <c r="X657" s="176"/>
      <c r="Y657" s="176"/>
    </row>
    <row r="658" customFormat="false" ht="12.75" hidden="false" customHeight="false" outlineLevel="0" collapsed="false">
      <c r="B658" s="179"/>
      <c r="C658" s="180"/>
      <c r="D658" s="176"/>
      <c r="E658" s="188"/>
      <c r="F658" s="176"/>
      <c r="G658" s="176"/>
      <c r="H658" s="188"/>
      <c r="I658" s="188"/>
      <c r="Q658" s="188"/>
      <c r="R658" s="176"/>
      <c r="S658" s="176"/>
      <c r="T658" s="176"/>
      <c r="U658" s="176"/>
      <c r="V658" s="176"/>
      <c r="W658" s="176"/>
      <c r="X658" s="176"/>
      <c r="Y658" s="176"/>
    </row>
    <row r="659" customFormat="false" ht="12.75" hidden="false" customHeight="false" outlineLevel="0" collapsed="false">
      <c r="B659" s="179"/>
      <c r="C659" s="180"/>
      <c r="D659" s="176"/>
      <c r="E659" s="188"/>
      <c r="F659" s="176"/>
      <c r="G659" s="176"/>
      <c r="H659" s="188"/>
      <c r="I659" s="188"/>
      <c r="Q659" s="188"/>
      <c r="R659" s="176"/>
      <c r="S659" s="176"/>
      <c r="T659" s="176"/>
      <c r="U659" s="176"/>
      <c r="V659" s="176"/>
      <c r="W659" s="176"/>
      <c r="X659" s="176"/>
      <c r="Y659" s="176"/>
    </row>
    <row r="660" customFormat="false" ht="12.75" hidden="false" customHeight="false" outlineLevel="0" collapsed="false">
      <c r="B660" s="179"/>
      <c r="C660" s="180"/>
      <c r="D660" s="176"/>
      <c r="E660" s="188"/>
      <c r="F660" s="176"/>
      <c r="G660" s="176"/>
      <c r="H660" s="188"/>
      <c r="I660" s="188"/>
      <c r="Q660" s="188"/>
      <c r="R660" s="176"/>
      <c r="S660" s="176"/>
      <c r="T660" s="176"/>
      <c r="U660" s="176"/>
      <c r="V660" s="176"/>
      <c r="W660" s="176"/>
      <c r="X660" s="176"/>
      <c r="Y660" s="176"/>
    </row>
    <row r="661" customFormat="false" ht="12.75" hidden="false" customHeight="false" outlineLevel="0" collapsed="false">
      <c r="B661" s="179"/>
      <c r="C661" s="180"/>
      <c r="D661" s="176"/>
      <c r="E661" s="188"/>
      <c r="F661" s="176"/>
      <c r="G661" s="176"/>
      <c r="H661" s="188"/>
      <c r="I661" s="188"/>
      <c r="Q661" s="188"/>
      <c r="R661" s="176"/>
      <c r="S661" s="176"/>
      <c r="T661" s="176"/>
      <c r="U661" s="176"/>
      <c r="V661" s="176"/>
      <c r="W661" s="176"/>
      <c r="X661" s="176"/>
      <c r="Y661" s="176"/>
    </row>
    <row r="662" customFormat="false" ht="12.75" hidden="false" customHeight="false" outlineLevel="0" collapsed="false">
      <c r="B662" s="179"/>
      <c r="C662" s="180"/>
      <c r="D662" s="176"/>
      <c r="E662" s="188"/>
      <c r="F662" s="176"/>
      <c r="G662" s="176"/>
      <c r="H662" s="188"/>
      <c r="I662" s="188"/>
      <c r="Q662" s="188"/>
      <c r="R662" s="176"/>
      <c r="S662" s="176"/>
      <c r="T662" s="176"/>
      <c r="U662" s="176"/>
      <c r="V662" s="176"/>
      <c r="W662" s="176"/>
      <c r="X662" s="176"/>
      <c r="Y662" s="176"/>
    </row>
    <row r="663" customFormat="false" ht="12.75" hidden="false" customHeight="false" outlineLevel="0" collapsed="false">
      <c r="B663" s="179"/>
      <c r="C663" s="180"/>
      <c r="D663" s="176"/>
      <c r="E663" s="188"/>
      <c r="F663" s="176"/>
      <c r="G663" s="176"/>
      <c r="H663" s="188"/>
      <c r="I663" s="188"/>
      <c r="Q663" s="188"/>
      <c r="R663" s="176"/>
      <c r="S663" s="176"/>
      <c r="T663" s="176"/>
      <c r="U663" s="176"/>
      <c r="V663" s="176"/>
      <c r="W663" s="176"/>
      <c r="X663" s="176"/>
      <c r="Y663" s="176"/>
    </row>
    <row r="664" customFormat="false" ht="12.75" hidden="false" customHeight="false" outlineLevel="0" collapsed="false">
      <c r="B664" s="179"/>
      <c r="C664" s="180"/>
      <c r="D664" s="176"/>
      <c r="E664" s="188"/>
      <c r="F664" s="176"/>
      <c r="G664" s="176"/>
      <c r="H664" s="188"/>
      <c r="I664" s="188"/>
      <c r="Q664" s="188"/>
      <c r="R664" s="176"/>
      <c r="S664" s="176"/>
      <c r="T664" s="176"/>
      <c r="U664" s="176"/>
      <c r="V664" s="176"/>
      <c r="W664" s="176"/>
      <c r="X664" s="176"/>
      <c r="Y664" s="176"/>
    </row>
    <row r="665" customFormat="false" ht="12.75" hidden="false" customHeight="false" outlineLevel="0" collapsed="false">
      <c r="B665" s="179"/>
      <c r="C665" s="180"/>
      <c r="D665" s="176"/>
      <c r="E665" s="188"/>
      <c r="F665" s="176"/>
      <c r="G665" s="176"/>
      <c r="H665" s="188"/>
      <c r="I665" s="188"/>
      <c r="Q665" s="188"/>
      <c r="R665" s="176"/>
      <c r="S665" s="176"/>
      <c r="T665" s="176"/>
      <c r="U665" s="176"/>
      <c r="V665" s="176"/>
      <c r="W665" s="176"/>
      <c r="X665" s="176"/>
      <c r="Y665" s="176"/>
    </row>
    <row r="666" customFormat="false" ht="12.75" hidden="false" customHeight="false" outlineLevel="0" collapsed="false">
      <c r="B666" s="179"/>
      <c r="C666" s="180"/>
      <c r="D666" s="176"/>
      <c r="E666" s="188"/>
      <c r="F666" s="176"/>
      <c r="G666" s="176"/>
      <c r="H666" s="188"/>
      <c r="I666" s="188"/>
      <c r="Q666" s="188"/>
      <c r="R666" s="176"/>
      <c r="S666" s="176"/>
      <c r="T666" s="176"/>
      <c r="U666" s="176"/>
      <c r="V666" s="176"/>
      <c r="W666" s="176"/>
      <c r="X666" s="176"/>
      <c r="Y666" s="176"/>
    </row>
    <row r="667" customFormat="false" ht="12.75" hidden="false" customHeight="false" outlineLevel="0" collapsed="false">
      <c r="B667" s="179"/>
      <c r="C667" s="180"/>
      <c r="D667" s="176"/>
      <c r="E667" s="188"/>
      <c r="F667" s="176"/>
      <c r="G667" s="176"/>
      <c r="H667" s="188"/>
      <c r="I667" s="188"/>
      <c r="Q667" s="188"/>
      <c r="R667" s="176"/>
      <c r="S667" s="176"/>
      <c r="T667" s="176"/>
      <c r="U667" s="176"/>
      <c r="V667" s="176"/>
      <c r="W667" s="176"/>
      <c r="X667" s="176"/>
      <c r="Y667" s="176"/>
    </row>
    <row r="668" customFormat="false" ht="12.75" hidden="false" customHeight="false" outlineLevel="0" collapsed="false">
      <c r="B668" s="179"/>
      <c r="C668" s="180"/>
      <c r="D668" s="176"/>
      <c r="E668" s="188"/>
      <c r="F668" s="176"/>
      <c r="G668" s="176"/>
      <c r="H668" s="188"/>
      <c r="I668" s="188"/>
      <c r="Q668" s="188"/>
      <c r="R668" s="176"/>
      <c r="S668" s="176"/>
      <c r="T668" s="176"/>
      <c r="U668" s="176"/>
      <c r="V668" s="176"/>
      <c r="W668" s="176"/>
      <c r="X668" s="176"/>
      <c r="Y668" s="176"/>
    </row>
    <row r="669" customFormat="false" ht="12.75" hidden="false" customHeight="false" outlineLevel="0" collapsed="false">
      <c r="B669" s="179"/>
      <c r="C669" s="180"/>
      <c r="D669" s="176"/>
      <c r="E669" s="188"/>
      <c r="F669" s="176"/>
      <c r="G669" s="176"/>
      <c r="H669" s="188"/>
      <c r="I669" s="188"/>
      <c r="Q669" s="188"/>
      <c r="R669" s="176"/>
      <c r="S669" s="176"/>
      <c r="T669" s="176"/>
      <c r="U669" s="176"/>
      <c r="V669" s="176"/>
      <c r="W669" s="176"/>
      <c r="X669" s="176"/>
      <c r="Y669" s="176"/>
    </row>
    <row r="670" customFormat="false" ht="12.75" hidden="false" customHeight="false" outlineLevel="0" collapsed="false">
      <c r="B670" s="179"/>
      <c r="C670" s="180"/>
      <c r="D670" s="176"/>
      <c r="E670" s="188"/>
      <c r="F670" s="176"/>
      <c r="G670" s="176"/>
      <c r="H670" s="188"/>
      <c r="I670" s="188"/>
      <c r="Q670" s="188"/>
      <c r="R670" s="176"/>
      <c r="S670" s="176"/>
      <c r="T670" s="176"/>
      <c r="U670" s="176"/>
      <c r="V670" s="176"/>
      <c r="W670" s="176"/>
      <c r="X670" s="176"/>
      <c r="Y670" s="176"/>
    </row>
    <row r="671" customFormat="false" ht="12.75" hidden="false" customHeight="false" outlineLevel="0" collapsed="false">
      <c r="B671" s="179"/>
      <c r="C671" s="180"/>
      <c r="D671" s="176"/>
      <c r="E671" s="188"/>
      <c r="F671" s="176"/>
      <c r="G671" s="176"/>
      <c r="H671" s="188"/>
      <c r="I671" s="188"/>
      <c r="Q671" s="188"/>
      <c r="R671" s="176"/>
      <c r="S671" s="176"/>
      <c r="T671" s="176"/>
      <c r="U671" s="176"/>
      <c r="V671" s="176"/>
      <c r="W671" s="176"/>
      <c r="X671" s="176"/>
      <c r="Y671" s="176"/>
    </row>
    <row r="672" customFormat="false" ht="12.75" hidden="false" customHeight="false" outlineLevel="0" collapsed="false">
      <c r="B672" s="179"/>
      <c r="C672" s="180"/>
      <c r="D672" s="176"/>
      <c r="E672" s="188"/>
      <c r="F672" s="176"/>
      <c r="G672" s="176"/>
      <c r="H672" s="188"/>
      <c r="I672" s="188"/>
      <c r="Q672" s="188"/>
      <c r="R672" s="176"/>
      <c r="S672" s="176"/>
      <c r="T672" s="176"/>
      <c r="U672" s="176"/>
      <c r="V672" s="176"/>
      <c r="W672" s="176"/>
      <c r="X672" s="176"/>
      <c r="Y672" s="176"/>
    </row>
    <row r="673" customFormat="false" ht="12.75" hidden="false" customHeight="false" outlineLevel="0" collapsed="false">
      <c r="B673" s="179"/>
      <c r="C673" s="180"/>
      <c r="D673" s="176"/>
      <c r="E673" s="188"/>
      <c r="F673" s="176"/>
      <c r="G673" s="176"/>
      <c r="H673" s="188"/>
      <c r="I673" s="188"/>
      <c r="Q673" s="188"/>
      <c r="R673" s="176"/>
      <c r="S673" s="176"/>
      <c r="T673" s="176"/>
      <c r="U673" s="176"/>
      <c r="V673" s="176"/>
      <c r="W673" s="176"/>
      <c r="X673" s="176"/>
      <c r="Y673" s="176"/>
    </row>
    <row r="674" customFormat="false" ht="12.75" hidden="false" customHeight="false" outlineLevel="0" collapsed="false">
      <c r="B674" s="179"/>
      <c r="C674" s="180"/>
      <c r="D674" s="176"/>
      <c r="E674" s="188"/>
      <c r="F674" s="176"/>
      <c r="G674" s="176"/>
      <c r="H674" s="188"/>
      <c r="I674" s="188"/>
      <c r="Q674" s="188"/>
      <c r="R674" s="176"/>
      <c r="S674" s="176"/>
      <c r="T674" s="176"/>
      <c r="U674" s="176"/>
      <c r="V674" s="176"/>
      <c r="W674" s="176"/>
      <c r="X674" s="176"/>
      <c r="Y674" s="176"/>
    </row>
    <row r="675" customFormat="false" ht="12.75" hidden="false" customHeight="false" outlineLevel="0" collapsed="false">
      <c r="B675" s="179"/>
      <c r="C675" s="180"/>
      <c r="D675" s="176"/>
      <c r="E675" s="188"/>
      <c r="F675" s="176"/>
      <c r="G675" s="176"/>
      <c r="H675" s="188"/>
      <c r="I675" s="188"/>
      <c r="Q675" s="188"/>
      <c r="R675" s="176"/>
      <c r="S675" s="176"/>
      <c r="T675" s="176"/>
      <c r="U675" s="176"/>
      <c r="V675" s="176"/>
      <c r="W675" s="176"/>
      <c r="X675" s="176"/>
      <c r="Y675" s="176"/>
    </row>
    <row r="676" customFormat="false" ht="12.75" hidden="false" customHeight="false" outlineLevel="0" collapsed="false">
      <c r="B676" s="179"/>
      <c r="C676" s="180"/>
      <c r="D676" s="176"/>
      <c r="E676" s="188"/>
      <c r="F676" s="176"/>
      <c r="G676" s="176"/>
      <c r="H676" s="188"/>
      <c r="I676" s="188"/>
      <c r="Q676" s="188"/>
      <c r="R676" s="176"/>
      <c r="S676" s="176"/>
      <c r="T676" s="176"/>
      <c r="U676" s="176"/>
      <c r="V676" s="176"/>
      <c r="W676" s="176"/>
      <c r="X676" s="176"/>
      <c r="Y676" s="176"/>
    </row>
    <row r="677" customFormat="false" ht="12.75" hidden="false" customHeight="false" outlineLevel="0" collapsed="false">
      <c r="B677" s="179"/>
      <c r="C677" s="180"/>
      <c r="D677" s="176"/>
      <c r="E677" s="188"/>
      <c r="F677" s="176"/>
      <c r="G677" s="176"/>
      <c r="H677" s="188"/>
      <c r="I677" s="188"/>
      <c r="Q677" s="188"/>
      <c r="R677" s="176"/>
      <c r="S677" s="176"/>
      <c r="T677" s="176"/>
      <c r="U677" s="176"/>
      <c r="V677" s="176"/>
      <c r="W677" s="176"/>
      <c r="X677" s="176"/>
      <c r="Y677" s="176"/>
    </row>
    <row r="678" customFormat="false" ht="12.75" hidden="false" customHeight="false" outlineLevel="0" collapsed="false">
      <c r="B678" s="179"/>
      <c r="C678" s="180"/>
      <c r="D678" s="176"/>
      <c r="E678" s="188"/>
      <c r="F678" s="176"/>
      <c r="G678" s="176"/>
      <c r="H678" s="188"/>
      <c r="I678" s="188"/>
      <c r="Q678" s="188"/>
      <c r="R678" s="176"/>
      <c r="S678" s="176"/>
      <c r="T678" s="176"/>
      <c r="U678" s="176"/>
      <c r="V678" s="176"/>
      <c r="W678" s="176"/>
      <c r="X678" s="176"/>
      <c r="Y678" s="176"/>
    </row>
    <row r="679" customFormat="false" ht="12.75" hidden="false" customHeight="false" outlineLevel="0" collapsed="false">
      <c r="B679" s="179"/>
      <c r="C679" s="180"/>
      <c r="D679" s="176"/>
      <c r="E679" s="188"/>
      <c r="F679" s="176"/>
      <c r="G679" s="176"/>
      <c r="H679" s="188"/>
      <c r="I679" s="188"/>
      <c r="Q679" s="188"/>
      <c r="R679" s="176"/>
      <c r="S679" s="176"/>
      <c r="T679" s="176"/>
      <c r="U679" s="176"/>
      <c r="V679" s="176"/>
      <c r="W679" s="176"/>
      <c r="X679" s="176"/>
      <c r="Y679" s="176"/>
    </row>
    <row r="680" customFormat="false" ht="12.75" hidden="false" customHeight="false" outlineLevel="0" collapsed="false">
      <c r="B680" s="179"/>
      <c r="C680" s="180"/>
      <c r="D680" s="176"/>
      <c r="E680" s="188"/>
      <c r="F680" s="176"/>
      <c r="G680" s="176"/>
      <c r="H680" s="188"/>
      <c r="I680" s="188"/>
      <c r="Q680" s="188"/>
      <c r="R680" s="176"/>
      <c r="S680" s="176"/>
      <c r="T680" s="176"/>
      <c r="U680" s="176"/>
      <c r="V680" s="176"/>
      <c r="W680" s="176"/>
      <c r="X680" s="176"/>
      <c r="Y680" s="176"/>
    </row>
    <row r="681" customFormat="false" ht="12.75" hidden="false" customHeight="false" outlineLevel="0" collapsed="false">
      <c r="B681" s="179"/>
      <c r="C681" s="180"/>
      <c r="D681" s="176"/>
      <c r="E681" s="188"/>
      <c r="F681" s="176"/>
      <c r="G681" s="176"/>
      <c r="H681" s="188"/>
      <c r="I681" s="188"/>
      <c r="Q681" s="188"/>
      <c r="R681" s="176"/>
      <c r="S681" s="176"/>
      <c r="T681" s="176"/>
      <c r="U681" s="176"/>
      <c r="V681" s="176"/>
      <c r="W681" s="176"/>
      <c r="X681" s="176"/>
      <c r="Y681" s="176"/>
    </row>
    <row r="682" customFormat="false" ht="12.75" hidden="false" customHeight="false" outlineLevel="0" collapsed="false">
      <c r="B682" s="179"/>
      <c r="C682" s="180"/>
      <c r="D682" s="176"/>
      <c r="E682" s="188"/>
      <c r="F682" s="176"/>
      <c r="G682" s="176"/>
      <c r="H682" s="188"/>
      <c r="I682" s="188"/>
      <c r="Q682" s="188"/>
      <c r="R682" s="176"/>
      <c r="S682" s="176"/>
      <c r="T682" s="176"/>
      <c r="U682" s="176"/>
      <c r="V682" s="176"/>
      <c r="W682" s="176"/>
      <c r="X682" s="176"/>
      <c r="Y682" s="176"/>
    </row>
    <row r="683" customFormat="false" ht="12.75" hidden="false" customHeight="false" outlineLevel="0" collapsed="false">
      <c r="B683" s="179"/>
      <c r="C683" s="180"/>
      <c r="D683" s="176"/>
      <c r="E683" s="188"/>
      <c r="F683" s="176"/>
      <c r="G683" s="176"/>
      <c r="H683" s="188"/>
      <c r="I683" s="188"/>
      <c r="Q683" s="188"/>
      <c r="R683" s="176"/>
      <c r="S683" s="176"/>
      <c r="T683" s="176"/>
      <c r="U683" s="176"/>
      <c r="V683" s="176"/>
      <c r="W683" s="176"/>
      <c r="X683" s="176"/>
      <c r="Y683" s="176"/>
    </row>
    <row r="684" customFormat="false" ht="12.75" hidden="false" customHeight="false" outlineLevel="0" collapsed="false">
      <c r="B684" s="179"/>
      <c r="C684" s="180"/>
      <c r="D684" s="176"/>
      <c r="E684" s="188"/>
      <c r="F684" s="176"/>
      <c r="G684" s="176"/>
      <c r="H684" s="188"/>
      <c r="I684" s="188"/>
      <c r="Q684" s="188"/>
      <c r="R684" s="176"/>
      <c r="S684" s="176"/>
      <c r="T684" s="176"/>
      <c r="U684" s="176"/>
      <c r="V684" s="176"/>
      <c r="W684" s="176"/>
      <c r="X684" s="176"/>
      <c r="Y684" s="176"/>
    </row>
    <row r="685" customFormat="false" ht="12.75" hidden="false" customHeight="false" outlineLevel="0" collapsed="false">
      <c r="B685" s="179"/>
      <c r="C685" s="180"/>
      <c r="D685" s="176"/>
      <c r="E685" s="188"/>
      <c r="F685" s="176"/>
      <c r="G685" s="176"/>
      <c r="H685" s="188"/>
      <c r="I685" s="188"/>
      <c r="Q685" s="188"/>
      <c r="R685" s="176"/>
      <c r="S685" s="176"/>
      <c r="T685" s="176"/>
      <c r="U685" s="176"/>
      <c r="V685" s="176"/>
      <c r="W685" s="176"/>
      <c r="X685" s="176"/>
      <c r="Y685" s="176"/>
    </row>
    <row r="686" customFormat="false" ht="12.75" hidden="false" customHeight="false" outlineLevel="0" collapsed="false">
      <c r="B686" s="179"/>
      <c r="C686" s="180"/>
      <c r="D686" s="176"/>
      <c r="E686" s="188"/>
      <c r="F686" s="176"/>
      <c r="G686" s="176"/>
      <c r="H686" s="188"/>
      <c r="I686" s="188"/>
      <c r="Q686" s="188"/>
      <c r="R686" s="176"/>
      <c r="S686" s="176"/>
      <c r="T686" s="176"/>
      <c r="U686" s="176"/>
      <c r="V686" s="176"/>
      <c r="W686" s="176"/>
      <c r="X686" s="176"/>
      <c r="Y686" s="176"/>
    </row>
    <row r="687" customFormat="false" ht="12.75" hidden="false" customHeight="false" outlineLevel="0" collapsed="false">
      <c r="B687" s="179"/>
      <c r="C687" s="180"/>
      <c r="D687" s="176"/>
      <c r="E687" s="188"/>
      <c r="F687" s="176"/>
      <c r="G687" s="176"/>
      <c r="H687" s="188"/>
      <c r="I687" s="188"/>
      <c r="Q687" s="188"/>
      <c r="R687" s="176"/>
      <c r="S687" s="176"/>
      <c r="T687" s="176"/>
      <c r="U687" s="176"/>
      <c r="V687" s="176"/>
      <c r="W687" s="176"/>
      <c r="X687" s="176"/>
      <c r="Y687" s="176"/>
    </row>
    <row r="688" customFormat="false" ht="12.75" hidden="false" customHeight="false" outlineLevel="0" collapsed="false">
      <c r="B688" s="179"/>
      <c r="C688" s="180"/>
      <c r="D688" s="176"/>
      <c r="E688" s="188"/>
      <c r="F688" s="176"/>
      <c r="G688" s="176"/>
      <c r="H688" s="188"/>
      <c r="I688" s="188"/>
      <c r="Q688" s="188"/>
      <c r="R688" s="176"/>
      <c r="S688" s="176"/>
      <c r="T688" s="176"/>
      <c r="U688" s="176"/>
      <c r="V688" s="176"/>
      <c r="W688" s="176"/>
      <c r="X688" s="176"/>
      <c r="Y688" s="176"/>
    </row>
    <row r="689" customFormat="false" ht="12.75" hidden="false" customHeight="false" outlineLevel="0" collapsed="false">
      <c r="B689" s="179"/>
      <c r="C689" s="180"/>
      <c r="D689" s="176"/>
      <c r="E689" s="188"/>
      <c r="F689" s="176"/>
      <c r="G689" s="176"/>
      <c r="H689" s="188"/>
      <c r="I689" s="188"/>
      <c r="Q689" s="188"/>
      <c r="R689" s="176"/>
      <c r="S689" s="176"/>
      <c r="T689" s="176"/>
      <c r="U689" s="176"/>
      <c r="V689" s="176"/>
      <c r="W689" s="176"/>
      <c r="X689" s="176"/>
      <c r="Y689" s="176"/>
    </row>
    <row r="690" customFormat="false" ht="12.75" hidden="false" customHeight="false" outlineLevel="0" collapsed="false">
      <c r="B690" s="179"/>
      <c r="C690" s="180"/>
      <c r="D690" s="176"/>
      <c r="E690" s="188"/>
      <c r="F690" s="176"/>
      <c r="G690" s="176"/>
      <c r="H690" s="188"/>
      <c r="I690" s="188"/>
      <c r="Q690" s="188"/>
      <c r="R690" s="176"/>
      <c r="S690" s="176"/>
      <c r="T690" s="176"/>
      <c r="U690" s="176"/>
      <c r="V690" s="176"/>
      <c r="W690" s="176"/>
      <c r="X690" s="176"/>
      <c r="Y690" s="176"/>
    </row>
    <row r="691" customFormat="false" ht="12.75" hidden="false" customHeight="false" outlineLevel="0" collapsed="false">
      <c r="B691" s="179"/>
      <c r="C691" s="180"/>
      <c r="D691" s="176"/>
      <c r="E691" s="188"/>
      <c r="F691" s="176"/>
      <c r="G691" s="176"/>
      <c r="H691" s="188"/>
      <c r="I691" s="188"/>
      <c r="Q691" s="188"/>
      <c r="R691" s="176"/>
      <c r="S691" s="176"/>
      <c r="T691" s="176"/>
      <c r="U691" s="176"/>
      <c r="V691" s="176"/>
      <c r="W691" s="176"/>
      <c r="X691" s="176"/>
      <c r="Y691" s="176"/>
    </row>
    <row r="692" customFormat="false" ht="12.75" hidden="false" customHeight="false" outlineLevel="0" collapsed="false">
      <c r="B692" s="179"/>
      <c r="C692" s="180"/>
      <c r="D692" s="176"/>
      <c r="E692" s="188"/>
      <c r="F692" s="176"/>
      <c r="G692" s="176"/>
      <c r="H692" s="188"/>
      <c r="I692" s="188"/>
      <c r="Q692" s="188"/>
      <c r="R692" s="176"/>
      <c r="S692" s="176"/>
      <c r="T692" s="176"/>
      <c r="U692" s="176"/>
      <c r="V692" s="176"/>
      <c r="W692" s="176"/>
      <c r="X692" s="176"/>
      <c r="Y692" s="176"/>
    </row>
    <row r="693" customFormat="false" ht="12.75" hidden="false" customHeight="false" outlineLevel="0" collapsed="false">
      <c r="B693" s="179"/>
      <c r="C693" s="180"/>
      <c r="D693" s="176"/>
      <c r="E693" s="188"/>
      <c r="F693" s="176"/>
      <c r="G693" s="176"/>
      <c r="H693" s="188"/>
      <c r="I693" s="188"/>
      <c r="Q693" s="188"/>
      <c r="R693" s="176"/>
      <c r="S693" s="176"/>
      <c r="T693" s="176"/>
      <c r="U693" s="176"/>
      <c r="V693" s="176"/>
      <c r="W693" s="176"/>
      <c r="X693" s="176"/>
      <c r="Y693" s="176"/>
    </row>
    <row r="694" customFormat="false" ht="12.75" hidden="false" customHeight="false" outlineLevel="0" collapsed="false">
      <c r="B694" s="179"/>
      <c r="C694" s="180"/>
      <c r="D694" s="176"/>
      <c r="E694" s="188"/>
      <c r="F694" s="176"/>
      <c r="G694" s="176"/>
      <c r="H694" s="188"/>
      <c r="I694" s="188"/>
      <c r="Q694" s="188"/>
      <c r="R694" s="176"/>
      <c r="S694" s="176"/>
      <c r="T694" s="176"/>
      <c r="U694" s="176"/>
      <c r="V694" s="176"/>
      <c r="W694" s="176"/>
      <c r="X694" s="176"/>
      <c r="Y694" s="176"/>
    </row>
    <row r="695" customFormat="false" ht="12.75" hidden="false" customHeight="false" outlineLevel="0" collapsed="false">
      <c r="B695" s="179"/>
      <c r="C695" s="180"/>
      <c r="D695" s="176"/>
      <c r="E695" s="188"/>
      <c r="F695" s="176"/>
      <c r="G695" s="176"/>
      <c r="H695" s="188"/>
      <c r="I695" s="188"/>
      <c r="Q695" s="188"/>
      <c r="R695" s="176"/>
      <c r="S695" s="176"/>
      <c r="T695" s="176"/>
      <c r="U695" s="176"/>
      <c r="V695" s="176"/>
      <c r="W695" s="176"/>
      <c r="X695" s="176"/>
      <c r="Y695" s="176"/>
    </row>
    <row r="696" customFormat="false" ht="12.75" hidden="false" customHeight="false" outlineLevel="0" collapsed="false">
      <c r="B696" s="179"/>
      <c r="C696" s="180"/>
      <c r="D696" s="176"/>
      <c r="E696" s="188"/>
      <c r="F696" s="176"/>
      <c r="G696" s="176"/>
      <c r="H696" s="188"/>
      <c r="I696" s="188"/>
      <c r="Q696" s="188"/>
      <c r="R696" s="176"/>
      <c r="S696" s="176"/>
      <c r="T696" s="176"/>
      <c r="U696" s="176"/>
      <c r="V696" s="176"/>
      <c r="W696" s="176"/>
      <c r="X696" s="176"/>
      <c r="Y696" s="176"/>
    </row>
    <row r="697" customFormat="false" ht="12.75" hidden="false" customHeight="false" outlineLevel="0" collapsed="false">
      <c r="B697" s="179"/>
      <c r="C697" s="180"/>
      <c r="D697" s="176"/>
      <c r="E697" s="188"/>
      <c r="F697" s="176"/>
      <c r="G697" s="176"/>
      <c r="H697" s="188"/>
      <c r="I697" s="188"/>
      <c r="Q697" s="188"/>
      <c r="R697" s="176"/>
      <c r="S697" s="176"/>
      <c r="T697" s="176"/>
      <c r="U697" s="176"/>
      <c r="V697" s="176"/>
      <c r="W697" s="176"/>
      <c r="X697" s="176"/>
      <c r="Y697" s="176"/>
    </row>
    <row r="698" customFormat="false" ht="12.75" hidden="false" customHeight="false" outlineLevel="0" collapsed="false">
      <c r="B698" s="179"/>
      <c r="C698" s="180"/>
      <c r="D698" s="176"/>
      <c r="E698" s="188"/>
      <c r="F698" s="176"/>
      <c r="G698" s="176"/>
      <c r="H698" s="188"/>
      <c r="I698" s="188"/>
      <c r="Q698" s="188"/>
      <c r="R698" s="176"/>
      <c r="S698" s="176"/>
      <c r="T698" s="176"/>
      <c r="U698" s="176"/>
      <c r="V698" s="176"/>
      <c r="W698" s="176"/>
      <c r="X698" s="176"/>
      <c r="Y698" s="176"/>
    </row>
    <row r="699" customFormat="false" ht="12.75" hidden="false" customHeight="false" outlineLevel="0" collapsed="false">
      <c r="B699" s="179"/>
      <c r="C699" s="180"/>
      <c r="D699" s="176"/>
      <c r="E699" s="188"/>
      <c r="F699" s="176"/>
      <c r="G699" s="176"/>
      <c r="H699" s="188"/>
      <c r="I699" s="188"/>
      <c r="Q699" s="188"/>
      <c r="R699" s="176"/>
      <c r="S699" s="176"/>
      <c r="T699" s="176"/>
      <c r="U699" s="176"/>
      <c r="V699" s="176"/>
      <c r="W699" s="176"/>
      <c r="X699" s="176"/>
      <c r="Y699" s="176"/>
    </row>
    <row r="700" customFormat="false" ht="12.75" hidden="false" customHeight="false" outlineLevel="0" collapsed="false">
      <c r="B700" s="179"/>
      <c r="C700" s="180"/>
      <c r="D700" s="176"/>
      <c r="E700" s="188"/>
      <c r="F700" s="176"/>
      <c r="G700" s="176"/>
      <c r="H700" s="188"/>
      <c r="I700" s="188"/>
      <c r="Q700" s="188"/>
      <c r="R700" s="176"/>
      <c r="S700" s="176"/>
      <c r="T700" s="176"/>
      <c r="U700" s="176"/>
      <c r="V700" s="176"/>
      <c r="W700" s="176"/>
      <c r="X700" s="176"/>
      <c r="Y700" s="176"/>
    </row>
    <row r="701" customFormat="false" ht="12.75" hidden="false" customHeight="false" outlineLevel="0" collapsed="false">
      <c r="B701" s="179"/>
      <c r="C701" s="180"/>
      <c r="D701" s="176"/>
      <c r="E701" s="188"/>
      <c r="F701" s="176"/>
      <c r="G701" s="176"/>
      <c r="H701" s="188"/>
      <c r="I701" s="188"/>
      <c r="Q701" s="188"/>
      <c r="R701" s="176"/>
      <c r="S701" s="176"/>
      <c r="T701" s="176"/>
      <c r="U701" s="176"/>
      <c r="V701" s="176"/>
      <c r="W701" s="176"/>
      <c r="X701" s="176"/>
      <c r="Y701" s="176"/>
    </row>
    <row r="702" customFormat="false" ht="12.75" hidden="false" customHeight="false" outlineLevel="0" collapsed="false">
      <c r="B702" s="179"/>
      <c r="C702" s="180"/>
      <c r="D702" s="176"/>
      <c r="E702" s="188"/>
      <c r="F702" s="176"/>
      <c r="G702" s="176"/>
      <c r="H702" s="188"/>
      <c r="I702" s="188"/>
      <c r="Q702" s="188"/>
      <c r="R702" s="176"/>
      <c r="S702" s="176"/>
      <c r="T702" s="176"/>
      <c r="U702" s="176"/>
      <c r="V702" s="176"/>
      <c r="W702" s="176"/>
      <c r="X702" s="176"/>
      <c r="Y702" s="176"/>
    </row>
    <row r="703" customFormat="false" ht="12.75" hidden="false" customHeight="false" outlineLevel="0" collapsed="false">
      <c r="B703" s="179"/>
      <c r="C703" s="180"/>
      <c r="D703" s="176"/>
      <c r="E703" s="188"/>
      <c r="F703" s="176"/>
      <c r="G703" s="176"/>
      <c r="H703" s="188"/>
      <c r="I703" s="188"/>
      <c r="Q703" s="188"/>
      <c r="R703" s="176"/>
      <c r="S703" s="176"/>
      <c r="T703" s="176"/>
      <c r="U703" s="176"/>
      <c r="V703" s="176"/>
      <c r="W703" s="176"/>
      <c r="X703" s="176"/>
      <c r="Y703" s="176"/>
    </row>
    <row r="704" customFormat="false" ht="12.75" hidden="false" customHeight="false" outlineLevel="0" collapsed="false">
      <c r="B704" s="179"/>
      <c r="C704" s="180"/>
      <c r="D704" s="176"/>
      <c r="E704" s="188"/>
      <c r="F704" s="176"/>
      <c r="G704" s="176"/>
      <c r="H704" s="188"/>
      <c r="I704" s="188"/>
      <c r="Q704" s="188"/>
      <c r="R704" s="176"/>
      <c r="S704" s="176"/>
      <c r="T704" s="176"/>
      <c r="U704" s="176"/>
      <c r="V704" s="176"/>
      <c r="W704" s="176"/>
      <c r="X704" s="176"/>
      <c r="Y704" s="176"/>
    </row>
    <row r="705" customFormat="false" ht="12.75" hidden="false" customHeight="false" outlineLevel="0" collapsed="false">
      <c r="B705" s="179"/>
      <c r="C705" s="180"/>
      <c r="D705" s="176"/>
      <c r="E705" s="188"/>
      <c r="F705" s="176"/>
      <c r="G705" s="176"/>
      <c r="H705" s="188"/>
      <c r="I705" s="188"/>
      <c r="Q705" s="188"/>
      <c r="R705" s="176"/>
      <c r="S705" s="176"/>
      <c r="T705" s="176"/>
      <c r="U705" s="176"/>
      <c r="V705" s="176"/>
      <c r="W705" s="176"/>
      <c r="X705" s="176"/>
      <c r="Y705" s="176"/>
    </row>
    <row r="706" customFormat="false" ht="12.75" hidden="false" customHeight="false" outlineLevel="0" collapsed="false">
      <c r="B706" s="179"/>
      <c r="C706" s="180"/>
      <c r="D706" s="176"/>
      <c r="E706" s="188"/>
      <c r="F706" s="176"/>
      <c r="G706" s="176"/>
      <c r="H706" s="188"/>
      <c r="I706" s="188"/>
      <c r="Q706" s="188"/>
      <c r="R706" s="176"/>
      <c r="S706" s="176"/>
      <c r="T706" s="176"/>
      <c r="U706" s="176"/>
      <c r="V706" s="176"/>
      <c r="W706" s="176"/>
      <c r="X706" s="176"/>
      <c r="Y706" s="176"/>
    </row>
    <row r="707" customFormat="false" ht="12.75" hidden="false" customHeight="false" outlineLevel="0" collapsed="false">
      <c r="B707" s="179"/>
      <c r="C707" s="180"/>
      <c r="D707" s="176"/>
      <c r="E707" s="188"/>
      <c r="F707" s="176"/>
      <c r="G707" s="176"/>
      <c r="H707" s="188"/>
      <c r="I707" s="188"/>
      <c r="Q707" s="188"/>
      <c r="R707" s="176"/>
      <c r="S707" s="176"/>
      <c r="T707" s="176"/>
      <c r="U707" s="176"/>
      <c r="V707" s="176"/>
      <c r="W707" s="176"/>
      <c r="X707" s="176"/>
      <c r="Y707" s="176"/>
    </row>
    <row r="708" customFormat="false" ht="12.75" hidden="false" customHeight="false" outlineLevel="0" collapsed="false">
      <c r="B708" s="179"/>
      <c r="C708" s="180"/>
      <c r="D708" s="176"/>
      <c r="E708" s="188"/>
      <c r="F708" s="176"/>
      <c r="G708" s="176"/>
      <c r="H708" s="188"/>
      <c r="I708" s="188"/>
      <c r="Q708" s="188"/>
      <c r="R708" s="176"/>
      <c r="S708" s="176"/>
      <c r="T708" s="176"/>
      <c r="U708" s="176"/>
      <c r="V708" s="176"/>
      <c r="W708" s="176"/>
      <c r="X708" s="176"/>
      <c r="Y708" s="176"/>
    </row>
    <row r="709" customFormat="false" ht="12.75" hidden="false" customHeight="false" outlineLevel="0" collapsed="false">
      <c r="B709" s="179"/>
      <c r="C709" s="180"/>
      <c r="D709" s="176"/>
      <c r="E709" s="188"/>
      <c r="F709" s="176"/>
      <c r="G709" s="176"/>
      <c r="H709" s="188"/>
      <c r="I709" s="188"/>
      <c r="Q709" s="188"/>
      <c r="R709" s="176"/>
      <c r="S709" s="176"/>
      <c r="T709" s="176"/>
      <c r="U709" s="176"/>
      <c r="V709" s="176"/>
      <c r="W709" s="176"/>
      <c r="X709" s="176"/>
      <c r="Y709" s="176"/>
    </row>
    <row r="710" customFormat="false" ht="12.75" hidden="false" customHeight="false" outlineLevel="0" collapsed="false">
      <c r="B710" s="179"/>
      <c r="C710" s="180"/>
      <c r="D710" s="176"/>
      <c r="E710" s="188"/>
      <c r="F710" s="176"/>
      <c r="G710" s="176"/>
      <c r="H710" s="188"/>
      <c r="I710" s="188"/>
      <c r="Q710" s="188"/>
      <c r="R710" s="176"/>
      <c r="S710" s="176"/>
      <c r="T710" s="176"/>
      <c r="U710" s="176"/>
      <c r="V710" s="176"/>
      <c r="W710" s="176"/>
      <c r="X710" s="176"/>
      <c r="Y710" s="176"/>
    </row>
    <row r="711" customFormat="false" ht="12.75" hidden="false" customHeight="false" outlineLevel="0" collapsed="false">
      <c r="B711" s="179"/>
      <c r="C711" s="180"/>
      <c r="D711" s="176"/>
      <c r="E711" s="188"/>
      <c r="F711" s="176"/>
      <c r="G711" s="176"/>
      <c r="H711" s="188"/>
      <c r="I711" s="188"/>
      <c r="Q711" s="188"/>
      <c r="R711" s="176"/>
      <c r="S711" s="176"/>
      <c r="T711" s="176"/>
      <c r="U711" s="176"/>
      <c r="V711" s="176"/>
      <c r="W711" s="176"/>
      <c r="X711" s="176"/>
      <c r="Y711" s="176"/>
    </row>
    <row r="712" customFormat="false" ht="12.75" hidden="false" customHeight="false" outlineLevel="0" collapsed="false">
      <c r="B712" s="179"/>
      <c r="C712" s="180"/>
      <c r="D712" s="176"/>
      <c r="E712" s="188"/>
      <c r="F712" s="176"/>
      <c r="G712" s="176"/>
      <c r="H712" s="188"/>
      <c r="I712" s="188"/>
      <c r="Q712" s="188"/>
      <c r="R712" s="176"/>
      <c r="S712" s="176"/>
      <c r="T712" s="176"/>
      <c r="U712" s="176"/>
      <c r="V712" s="176"/>
      <c r="W712" s="176"/>
      <c r="X712" s="176"/>
      <c r="Y712" s="176"/>
    </row>
    <row r="713" customFormat="false" ht="12.75" hidden="false" customHeight="false" outlineLevel="0" collapsed="false">
      <c r="B713" s="179"/>
      <c r="C713" s="180"/>
      <c r="D713" s="176"/>
      <c r="E713" s="188"/>
      <c r="F713" s="176"/>
      <c r="G713" s="176"/>
      <c r="H713" s="188"/>
      <c r="I713" s="188"/>
      <c r="Q713" s="188"/>
      <c r="R713" s="176"/>
      <c r="S713" s="176"/>
      <c r="T713" s="176"/>
      <c r="U713" s="176"/>
      <c r="V713" s="176"/>
      <c r="W713" s="176"/>
      <c r="X713" s="176"/>
      <c r="Y713" s="176"/>
    </row>
    <row r="714" customFormat="false" ht="12.75" hidden="false" customHeight="false" outlineLevel="0" collapsed="false">
      <c r="B714" s="179"/>
      <c r="C714" s="180"/>
      <c r="D714" s="176"/>
      <c r="E714" s="188"/>
      <c r="F714" s="176"/>
      <c r="G714" s="176"/>
      <c r="H714" s="188"/>
      <c r="I714" s="188"/>
      <c r="Q714" s="188"/>
      <c r="R714" s="176"/>
      <c r="S714" s="176"/>
      <c r="T714" s="176"/>
      <c r="U714" s="176"/>
      <c r="V714" s="176"/>
      <c r="W714" s="176"/>
      <c r="X714" s="176"/>
      <c r="Y714" s="176"/>
    </row>
    <row r="715" customFormat="false" ht="12.75" hidden="false" customHeight="false" outlineLevel="0" collapsed="false">
      <c r="B715" s="179"/>
      <c r="C715" s="180"/>
      <c r="D715" s="176"/>
      <c r="E715" s="188"/>
      <c r="F715" s="176"/>
      <c r="G715" s="176"/>
      <c r="H715" s="188"/>
      <c r="I715" s="188"/>
      <c r="Q715" s="188"/>
      <c r="R715" s="176"/>
      <c r="S715" s="176"/>
      <c r="T715" s="176"/>
      <c r="U715" s="176"/>
      <c r="V715" s="176"/>
      <c r="W715" s="176"/>
      <c r="X715" s="176"/>
      <c r="Y715" s="176"/>
    </row>
    <row r="716" customFormat="false" ht="12.75" hidden="false" customHeight="false" outlineLevel="0" collapsed="false">
      <c r="B716" s="179"/>
      <c r="C716" s="180"/>
      <c r="D716" s="176"/>
      <c r="E716" s="188"/>
      <c r="F716" s="176"/>
      <c r="G716" s="176"/>
      <c r="H716" s="188"/>
      <c r="I716" s="188"/>
      <c r="Q716" s="188"/>
      <c r="R716" s="176"/>
      <c r="S716" s="176"/>
      <c r="T716" s="176"/>
      <c r="U716" s="176"/>
      <c r="V716" s="176"/>
      <c r="W716" s="176"/>
      <c r="X716" s="176"/>
      <c r="Y716" s="176"/>
    </row>
    <row r="717" customFormat="false" ht="12.75" hidden="false" customHeight="false" outlineLevel="0" collapsed="false">
      <c r="B717" s="179"/>
      <c r="C717" s="180"/>
      <c r="D717" s="176"/>
      <c r="E717" s="188"/>
      <c r="F717" s="176"/>
      <c r="G717" s="176"/>
      <c r="H717" s="188"/>
      <c r="I717" s="188"/>
      <c r="Q717" s="188"/>
      <c r="R717" s="176"/>
      <c r="S717" s="176"/>
      <c r="T717" s="176"/>
      <c r="U717" s="176"/>
      <c r="V717" s="176"/>
      <c r="W717" s="176"/>
      <c r="X717" s="176"/>
      <c r="Y717" s="176"/>
    </row>
    <row r="718" customFormat="false" ht="12.75" hidden="false" customHeight="false" outlineLevel="0" collapsed="false">
      <c r="B718" s="179"/>
      <c r="C718" s="180"/>
      <c r="D718" s="176"/>
      <c r="E718" s="188"/>
      <c r="F718" s="176"/>
      <c r="G718" s="176"/>
      <c r="H718" s="188"/>
      <c r="I718" s="188"/>
      <c r="Q718" s="188"/>
      <c r="R718" s="176"/>
      <c r="S718" s="176"/>
      <c r="T718" s="176"/>
      <c r="U718" s="176"/>
      <c r="V718" s="176"/>
      <c r="W718" s="176"/>
      <c r="X718" s="176"/>
      <c r="Y718" s="176"/>
    </row>
    <row r="719" customFormat="false" ht="12.75" hidden="false" customHeight="false" outlineLevel="0" collapsed="false">
      <c r="B719" s="179"/>
      <c r="C719" s="180"/>
      <c r="D719" s="176"/>
      <c r="E719" s="188"/>
      <c r="F719" s="176"/>
      <c r="G719" s="176"/>
      <c r="H719" s="188"/>
      <c r="I719" s="188"/>
      <c r="Q719" s="188"/>
      <c r="R719" s="176"/>
      <c r="S719" s="176"/>
      <c r="T719" s="176"/>
      <c r="U719" s="176"/>
      <c r="V719" s="176"/>
      <c r="W719" s="176"/>
      <c r="X719" s="176"/>
      <c r="Y719" s="176"/>
    </row>
    <row r="720" customFormat="false" ht="12.75" hidden="false" customHeight="false" outlineLevel="0" collapsed="false">
      <c r="B720" s="179"/>
      <c r="C720" s="180"/>
      <c r="D720" s="176"/>
      <c r="E720" s="188"/>
      <c r="F720" s="176"/>
      <c r="G720" s="176"/>
      <c r="H720" s="188"/>
      <c r="I720" s="188"/>
      <c r="Q720" s="188"/>
      <c r="R720" s="176"/>
      <c r="S720" s="176"/>
      <c r="T720" s="176"/>
      <c r="U720" s="176"/>
      <c r="V720" s="176"/>
      <c r="W720" s="176"/>
      <c r="X720" s="176"/>
      <c r="Y720" s="176"/>
    </row>
    <row r="721" customFormat="false" ht="12.75" hidden="false" customHeight="false" outlineLevel="0" collapsed="false">
      <c r="B721" s="179"/>
      <c r="C721" s="180"/>
      <c r="D721" s="176"/>
      <c r="E721" s="188"/>
      <c r="F721" s="176"/>
      <c r="G721" s="176"/>
      <c r="H721" s="188"/>
      <c r="I721" s="188"/>
      <c r="Q721" s="188"/>
      <c r="R721" s="176"/>
      <c r="S721" s="176"/>
      <c r="T721" s="176"/>
      <c r="U721" s="176"/>
      <c r="V721" s="176"/>
      <c r="W721" s="176"/>
      <c r="X721" s="176"/>
      <c r="Y721" s="176"/>
    </row>
    <row r="722" customFormat="false" ht="12.75" hidden="false" customHeight="false" outlineLevel="0" collapsed="false">
      <c r="B722" s="179"/>
      <c r="C722" s="180"/>
      <c r="D722" s="176"/>
      <c r="E722" s="188"/>
      <c r="F722" s="176"/>
      <c r="G722" s="176"/>
      <c r="H722" s="188"/>
      <c r="I722" s="188"/>
      <c r="Q722" s="188"/>
      <c r="R722" s="176"/>
      <c r="S722" s="176"/>
      <c r="T722" s="176"/>
      <c r="U722" s="176"/>
      <c r="V722" s="176"/>
      <c r="W722" s="176"/>
      <c r="X722" s="176"/>
      <c r="Y722" s="176"/>
    </row>
    <row r="723" customFormat="false" ht="12.75" hidden="false" customHeight="false" outlineLevel="0" collapsed="false">
      <c r="B723" s="179"/>
      <c r="C723" s="180"/>
      <c r="D723" s="176"/>
      <c r="E723" s="188"/>
      <c r="F723" s="176"/>
      <c r="G723" s="176"/>
      <c r="H723" s="188"/>
      <c r="I723" s="188"/>
      <c r="Q723" s="188"/>
      <c r="R723" s="176"/>
      <c r="S723" s="176"/>
      <c r="T723" s="176"/>
      <c r="U723" s="176"/>
      <c r="V723" s="176"/>
      <c r="W723" s="176"/>
      <c r="X723" s="176"/>
      <c r="Y723" s="176"/>
    </row>
    <row r="724" customFormat="false" ht="12.75" hidden="false" customHeight="false" outlineLevel="0" collapsed="false">
      <c r="B724" s="179"/>
      <c r="C724" s="180"/>
      <c r="D724" s="176"/>
      <c r="E724" s="188"/>
      <c r="F724" s="176"/>
      <c r="G724" s="176"/>
      <c r="H724" s="188"/>
      <c r="I724" s="188"/>
      <c r="Q724" s="188"/>
      <c r="R724" s="176"/>
      <c r="S724" s="176"/>
      <c r="T724" s="176"/>
      <c r="U724" s="176"/>
      <c r="V724" s="176"/>
      <c r="W724" s="176"/>
      <c r="X724" s="176"/>
      <c r="Y724" s="176"/>
    </row>
    <row r="725" customFormat="false" ht="12.75" hidden="false" customHeight="false" outlineLevel="0" collapsed="false">
      <c r="B725" s="179"/>
      <c r="C725" s="180"/>
      <c r="D725" s="176"/>
      <c r="E725" s="188"/>
      <c r="F725" s="176"/>
      <c r="G725" s="176"/>
      <c r="H725" s="188"/>
      <c r="I725" s="188"/>
      <c r="Q725" s="188"/>
      <c r="R725" s="176"/>
      <c r="S725" s="176"/>
      <c r="T725" s="176"/>
      <c r="U725" s="176"/>
      <c r="V725" s="176"/>
      <c r="W725" s="176"/>
      <c r="X725" s="176"/>
      <c r="Y725" s="176"/>
    </row>
    <row r="726" customFormat="false" ht="12.75" hidden="false" customHeight="false" outlineLevel="0" collapsed="false">
      <c r="B726" s="179"/>
      <c r="C726" s="180"/>
      <c r="D726" s="176"/>
      <c r="E726" s="188"/>
      <c r="F726" s="176"/>
      <c r="G726" s="176"/>
      <c r="H726" s="188"/>
      <c r="I726" s="188"/>
      <c r="Q726" s="188"/>
      <c r="R726" s="176"/>
      <c r="S726" s="176"/>
      <c r="T726" s="176"/>
      <c r="U726" s="176"/>
      <c r="V726" s="176"/>
      <c r="W726" s="176"/>
      <c r="X726" s="176"/>
      <c r="Y726" s="176"/>
    </row>
    <row r="727" customFormat="false" ht="12.75" hidden="false" customHeight="false" outlineLevel="0" collapsed="false">
      <c r="B727" s="179"/>
      <c r="C727" s="180"/>
      <c r="D727" s="176"/>
      <c r="E727" s="188"/>
      <c r="F727" s="176"/>
      <c r="G727" s="176"/>
      <c r="H727" s="188"/>
      <c r="I727" s="188"/>
      <c r="Q727" s="188"/>
      <c r="R727" s="176"/>
      <c r="S727" s="176"/>
      <c r="T727" s="176"/>
      <c r="U727" s="176"/>
      <c r="V727" s="176"/>
      <c r="W727" s="176"/>
      <c r="X727" s="176"/>
      <c r="Y727" s="176"/>
    </row>
    <row r="728" customFormat="false" ht="12.75" hidden="false" customHeight="false" outlineLevel="0" collapsed="false">
      <c r="B728" s="179"/>
      <c r="C728" s="180"/>
      <c r="D728" s="176"/>
      <c r="E728" s="188"/>
      <c r="F728" s="176"/>
      <c r="G728" s="176"/>
      <c r="H728" s="188"/>
      <c r="I728" s="188"/>
      <c r="Q728" s="188"/>
      <c r="R728" s="176"/>
      <c r="S728" s="176"/>
      <c r="T728" s="176"/>
      <c r="U728" s="176"/>
      <c r="V728" s="176"/>
      <c r="W728" s="176"/>
      <c r="X728" s="176"/>
      <c r="Y728" s="176"/>
    </row>
    <row r="729" customFormat="false" ht="12.75" hidden="false" customHeight="false" outlineLevel="0" collapsed="false">
      <c r="B729" s="179"/>
      <c r="C729" s="180"/>
      <c r="D729" s="176"/>
      <c r="E729" s="188"/>
      <c r="F729" s="176"/>
      <c r="G729" s="176"/>
      <c r="H729" s="188"/>
      <c r="I729" s="188"/>
      <c r="Q729" s="188"/>
      <c r="R729" s="176"/>
      <c r="S729" s="176"/>
      <c r="T729" s="176"/>
      <c r="U729" s="176"/>
      <c r="V729" s="176"/>
      <c r="W729" s="176"/>
      <c r="X729" s="176"/>
      <c r="Y729" s="176"/>
    </row>
    <row r="730" customFormat="false" ht="12.75" hidden="false" customHeight="false" outlineLevel="0" collapsed="false">
      <c r="B730" s="179"/>
      <c r="C730" s="180"/>
      <c r="D730" s="176"/>
      <c r="E730" s="188"/>
      <c r="F730" s="176"/>
      <c r="G730" s="176"/>
      <c r="H730" s="188"/>
      <c r="I730" s="188"/>
      <c r="Q730" s="188"/>
      <c r="R730" s="176"/>
      <c r="S730" s="176"/>
      <c r="T730" s="176"/>
      <c r="U730" s="176"/>
      <c r="V730" s="176"/>
      <c r="W730" s="176"/>
      <c r="X730" s="176"/>
      <c r="Y730" s="176"/>
    </row>
    <row r="731" customFormat="false" ht="12.75" hidden="false" customHeight="false" outlineLevel="0" collapsed="false">
      <c r="B731" s="179"/>
      <c r="C731" s="180"/>
      <c r="D731" s="176"/>
      <c r="E731" s="188"/>
      <c r="F731" s="176"/>
      <c r="G731" s="176"/>
      <c r="H731" s="188"/>
      <c r="I731" s="188"/>
      <c r="Q731" s="188"/>
      <c r="R731" s="176"/>
      <c r="S731" s="176"/>
      <c r="T731" s="176"/>
      <c r="U731" s="176"/>
      <c r="V731" s="176"/>
      <c r="W731" s="176"/>
      <c r="X731" s="176"/>
      <c r="Y731" s="176"/>
    </row>
    <row r="732" customFormat="false" ht="12.75" hidden="false" customHeight="false" outlineLevel="0" collapsed="false">
      <c r="B732" s="179"/>
      <c r="C732" s="180"/>
      <c r="D732" s="176"/>
      <c r="E732" s="188"/>
      <c r="F732" s="176"/>
      <c r="G732" s="176"/>
      <c r="H732" s="188"/>
      <c r="I732" s="188"/>
      <c r="Q732" s="188"/>
      <c r="R732" s="176"/>
      <c r="S732" s="176"/>
      <c r="T732" s="176"/>
      <c r="U732" s="176"/>
      <c r="V732" s="176"/>
      <c r="W732" s="176"/>
      <c r="X732" s="176"/>
      <c r="Y732" s="176"/>
    </row>
    <row r="733" customFormat="false" ht="12.75" hidden="false" customHeight="false" outlineLevel="0" collapsed="false">
      <c r="B733" s="179"/>
      <c r="C733" s="180"/>
      <c r="D733" s="176"/>
      <c r="E733" s="188"/>
      <c r="F733" s="176"/>
      <c r="G733" s="176"/>
      <c r="H733" s="188"/>
      <c r="I733" s="188"/>
      <c r="Q733" s="188"/>
      <c r="R733" s="176"/>
      <c r="S733" s="176"/>
      <c r="T733" s="176"/>
      <c r="U733" s="176"/>
      <c r="V733" s="176"/>
      <c r="W733" s="176"/>
      <c r="X733" s="176"/>
      <c r="Y733" s="176"/>
    </row>
    <row r="734" customFormat="false" ht="12.75" hidden="false" customHeight="false" outlineLevel="0" collapsed="false">
      <c r="B734" s="179"/>
      <c r="C734" s="180"/>
      <c r="D734" s="176"/>
      <c r="E734" s="188"/>
      <c r="F734" s="176"/>
      <c r="G734" s="176"/>
      <c r="H734" s="188"/>
      <c r="I734" s="188"/>
      <c r="Q734" s="188"/>
      <c r="R734" s="176"/>
      <c r="S734" s="176"/>
      <c r="T734" s="176"/>
      <c r="U734" s="176"/>
      <c r="V734" s="176"/>
      <c r="W734" s="176"/>
      <c r="X734" s="176"/>
      <c r="Y734" s="176"/>
    </row>
    <row r="735" customFormat="false" ht="12.75" hidden="false" customHeight="false" outlineLevel="0" collapsed="false">
      <c r="B735" s="179"/>
      <c r="C735" s="180"/>
      <c r="D735" s="176"/>
      <c r="E735" s="188"/>
      <c r="F735" s="176"/>
      <c r="G735" s="176"/>
      <c r="H735" s="188"/>
      <c r="I735" s="188"/>
      <c r="Q735" s="188"/>
      <c r="R735" s="176"/>
      <c r="S735" s="176"/>
      <c r="T735" s="176"/>
      <c r="U735" s="176"/>
      <c r="V735" s="176"/>
      <c r="W735" s="176"/>
      <c r="X735" s="176"/>
      <c r="Y735" s="176"/>
    </row>
    <row r="736" customFormat="false" ht="12.75" hidden="false" customHeight="false" outlineLevel="0" collapsed="false">
      <c r="B736" s="179"/>
      <c r="C736" s="180"/>
      <c r="D736" s="176"/>
      <c r="E736" s="188"/>
      <c r="F736" s="176"/>
      <c r="G736" s="176"/>
      <c r="H736" s="188"/>
      <c r="I736" s="188"/>
      <c r="Q736" s="188"/>
      <c r="R736" s="176"/>
      <c r="S736" s="176"/>
      <c r="T736" s="176"/>
      <c r="U736" s="176"/>
      <c r="V736" s="176"/>
      <c r="W736" s="176"/>
      <c r="X736" s="176"/>
      <c r="Y736" s="176"/>
    </row>
    <row r="737" customFormat="false" ht="12.75" hidden="false" customHeight="false" outlineLevel="0" collapsed="false">
      <c r="B737" s="179"/>
      <c r="C737" s="180"/>
      <c r="D737" s="176"/>
      <c r="E737" s="188"/>
      <c r="F737" s="176"/>
      <c r="G737" s="176"/>
      <c r="H737" s="188"/>
      <c r="I737" s="188"/>
      <c r="Q737" s="188"/>
      <c r="R737" s="176"/>
      <c r="S737" s="176"/>
      <c r="T737" s="176"/>
      <c r="U737" s="176"/>
      <c r="V737" s="176"/>
      <c r="W737" s="176"/>
      <c r="X737" s="176"/>
      <c r="Y737" s="176"/>
    </row>
    <row r="738" customFormat="false" ht="12.75" hidden="false" customHeight="false" outlineLevel="0" collapsed="false">
      <c r="B738" s="179"/>
      <c r="C738" s="180"/>
      <c r="D738" s="176"/>
      <c r="E738" s="188"/>
      <c r="F738" s="176"/>
      <c r="G738" s="176"/>
      <c r="H738" s="188"/>
      <c r="I738" s="188"/>
      <c r="Q738" s="188"/>
      <c r="R738" s="176"/>
      <c r="S738" s="176"/>
      <c r="T738" s="176"/>
      <c r="U738" s="176"/>
      <c r="V738" s="176"/>
      <c r="W738" s="176"/>
      <c r="X738" s="176"/>
      <c r="Y738" s="176"/>
    </row>
    <row r="739" customFormat="false" ht="12.75" hidden="false" customHeight="false" outlineLevel="0" collapsed="false">
      <c r="B739" s="179"/>
      <c r="C739" s="180"/>
      <c r="D739" s="176"/>
      <c r="E739" s="188"/>
      <c r="F739" s="176"/>
      <c r="G739" s="176"/>
      <c r="H739" s="188"/>
      <c r="I739" s="188"/>
      <c r="Q739" s="188"/>
      <c r="R739" s="176"/>
      <c r="S739" s="176"/>
      <c r="T739" s="176"/>
      <c r="U739" s="176"/>
      <c r="V739" s="176"/>
      <c r="W739" s="176"/>
      <c r="X739" s="176"/>
      <c r="Y739" s="176"/>
    </row>
    <row r="740" customFormat="false" ht="12.75" hidden="false" customHeight="false" outlineLevel="0" collapsed="false">
      <c r="B740" s="179"/>
      <c r="C740" s="180"/>
      <c r="D740" s="176"/>
      <c r="E740" s="188"/>
      <c r="F740" s="176"/>
      <c r="G740" s="176"/>
      <c r="H740" s="188"/>
      <c r="I740" s="188"/>
      <c r="Q740" s="188"/>
      <c r="R740" s="176"/>
      <c r="S740" s="176"/>
      <c r="T740" s="176"/>
      <c r="U740" s="176"/>
      <c r="V740" s="176"/>
      <c r="W740" s="176"/>
      <c r="X740" s="176"/>
      <c r="Y740" s="176"/>
    </row>
    <row r="741" customFormat="false" ht="12.75" hidden="false" customHeight="false" outlineLevel="0" collapsed="false">
      <c r="B741" s="179"/>
      <c r="C741" s="180"/>
      <c r="D741" s="176"/>
      <c r="E741" s="188"/>
      <c r="F741" s="176"/>
      <c r="G741" s="176"/>
      <c r="H741" s="188"/>
      <c r="I741" s="188"/>
      <c r="Q741" s="188"/>
      <c r="R741" s="176"/>
      <c r="S741" s="176"/>
      <c r="T741" s="176"/>
      <c r="U741" s="176"/>
      <c r="V741" s="176"/>
      <c r="W741" s="176"/>
      <c r="X741" s="176"/>
      <c r="Y741" s="176"/>
    </row>
    <row r="742" customFormat="false" ht="12.75" hidden="false" customHeight="false" outlineLevel="0" collapsed="false">
      <c r="B742" s="179"/>
      <c r="C742" s="180"/>
      <c r="D742" s="176"/>
      <c r="E742" s="188"/>
      <c r="F742" s="176"/>
      <c r="G742" s="176"/>
      <c r="H742" s="188"/>
      <c r="I742" s="188"/>
      <c r="Q742" s="188"/>
      <c r="R742" s="176"/>
      <c r="S742" s="176"/>
      <c r="T742" s="176"/>
      <c r="U742" s="176"/>
      <c r="V742" s="176"/>
      <c r="W742" s="176"/>
      <c r="X742" s="176"/>
      <c r="Y742" s="176"/>
    </row>
    <row r="743" customFormat="false" ht="12.75" hidden="false" customHeight="false" outlineLevel="0" collapsed="false">
      <c r="B743" s="179"/>
      <c r="C743" s="180"/>
      <c r="D743" s="176"/>
      <c r="E743" s="188"/>
      <c r="F743" s="176"/>
      <c r="G743" s="176"/>
      <c r="H743" s="188"/>
      <c r="I743" s="188"/>
      <c r="Q743" s="188"/>
      <c r="R743" s="176"/>
      <c r="S743" s="176"/>
      <c r="T743" s="176"/>
      <c r="U743" s="176"/>
      <c r="V743" s="176"/>
      <c r="W743" s="176"/>
      <c r="X743" s="176"/>
      <c r="Y743" s="176"/>
    </row>
    <row r="744" customFormat="false" ht="12.75" hidden="false" customHeight="false" outlineLevel="0" collapsed="false">
      <c r="B744" s="179"/>
      <c r="C744" s="180"/>
      <c r="D744" s="176"/>
      <c r="E744" s="188"/>
      <c r="F744" s="176"/>
      <c r="G744" s="176"/>
      <c r="H744" s="188"/>
      <c r="I744" s="188"/>
      <c r="Q744" s="188"/>
      <c r="R744" s="176"/>
      <c r="S744" s="176"/>
      <c r="T744" s="176"/>
      <c r="U744" s="176"/>
      <c r="V744" s="176"/>
      <c r="W744" s="176"/>
      <c r="X744" s="176"/>
      <c r="Y744" s="176"/>
    </row>
    <row r="745" customFormat="false" ht="12.75" hidden="false" customHeight="false" outlineLevel="0" collapsed="false">
      <c r="B745" s="179"/>
      <c r="C745" s="180"/>
      <c r="D745" s="176"/>
      <c r="E745" s="188"/>
      <c r="F745" s="176"/>
      <c r="G745" s="176"/>
      <c r="H745" s="188"/>
      <c r="I745" s="188"/>
      <c r="Q745" s="188"/>
      <c r="R745" s="176"/>
      <c r="S745" s="176"/>
      <c r="T745" s="176"/>
      <c r="U745" s="176"/>
      <c r="V745" s="176"/>
      <c r="W745" s="176"/>
      <c r="X745" s="176"/>
      <c r="Y745" s="176"/>
    </row>
    <row r="746" customFormat="false" ht="12.75" hidden="false" customHeight="false" outlineLevel="0" collapsed="false">
      <c r="B746" s="179"/>
      <c r="C746" s="180"/>
      <c r="D746" s="176"/>
      <c r="E746" s="188"/>
      <c r="F746" s="176"/>
      <c r="G746" s="176"/>
      <c r="H746" s="188"/>
      <c r="I746" s="188"/>
      <c r="Q746" s="188"/>
      <c r="R746" s="176"/>
      <c r="S746" s="176"/>
      <c r="T746" s="176"/>
      <c r="U746" s="176"/>
      <c r="V746" s="176"/>
      <c r="W746" s="176"/>
      <c r="X746" s="176"/>
      <c r="Y746" s="176"/>
    </row>
    <row r="747" customFormat="false" ht="12.75" hidden="false" customHeight="false" outlineLevel="0" collapsed="false">
      <c r="B747" s="179"/>
      <c r="C747" s="180"/>
      <c r="D747" s="176"/>
      <c r="E747" s="188"/>
      <c r="F747" s="176"/>
      <c r="G747" s="176"/>
      <c r="H747" s="188"/>
      <c r="I747" s="188"/>
      <c r="Q747" s="188"/>
      <c r="R747" s="176"/>
      <c r="S747" s="176"/>
      <c r="T747" s="176"/>
      <c r="U747" s="176"/>
      <c r="V747" s="176"/>
      <c r="W747" s="176"/>
      <c r="X747" s="176"/>
      <c r="Y747" s="176"/>
    </row>
    <row r="748" customFormat="false" ht="12.75" hidden="false" customHeight="false" outlineLevel="0" collapsed="false">
      <c r="B748" s="179"/>
      <c r="C748" s="180"/>
      <c r="D748" s="176"/>
      <c r="E748" s="188"/>
      <c r="F748" s="176"/>
      <c r="G748" s="176"/>
      <c r="H748" s="188"/>
      <c r="I748" s="188"/>
      <c r="Q748" s="188"/>
      <c r="R748" s="176"/>
      <c r="S748" s="176"/>
      <c r="T748" s="176"/>
      <c r="U748" s="176"/>
      <c r="V748" s="176"/>
      <c r="W748" s="176"/>
      <c r="X748" s="176"/>
      <c r="Y748" s="176"/>
    </row>
    <row r="749" customFormat="false" ht="12.75" hidden="false" customHeight="false" outlineLevel="0" collapsed="false">
      <c r="B749" s="179"/>
      <c r="C749" s="180"/>
      <c r="D749" s="176"/>
      <c r="E749" s="188"/>
      <c r="F749" s="176"/>
      <c r="G749" s="176"/>
      <c r="H749" s="188"/>
      <c r="I749" s="188"/>
      <c r="Q749" s="188"/>
      <c r="R749" s="176"/>
      <c r="S749" s="176"/>
      <c r="T749" s="176"/>
      <c r="U749" s="176"/>
      <c r="V749" s="176"/>
      <c r="W749" s="176"/>
      <c r="X749" s="176"/>
      <c r="Y749" s="176"/>
    </row>
    <row r="750" customFormat="false" ht="12.75" hidden="false" customHeight="false" outlineLevel="0" collapsed="false">
      <c r="B750" s="179"/>
      <c r="C750" s="180"/>
      <c r="D750" s="176"/>
      <c r="E750" s="188"/>
      <c r="F750" s="176"/>
      <c r="G750" s="176"/>
      <c r="H750" s="188"/>
      <c r="I750" s="188"/>
      <c r="Q750" s="188"/>
      <c r="R750" s="176"/>
      <c r="S750" s="176"/>
      <c r="T750" s="176"/>
      <c r="U750" s="176"/>
      <c r="V750" s="176"/>
      <c r="W750" s="176"/>
      <c r="X750" s="176"/>
      <c r="Y750" s="176"/>
    </row>
    <row r="751" customFormat="false" ht="12.75" hidden="false" customHeight="false" outlineLevel="0" collapsed="false">
      <c r="B751" s="179"/>
      <c r="C751" s="180"/>
      <c r="D751" s="176"/>
      <c r="E751" s="188"/>
      <c r="F751" s="176"/>
      <c r="G751" s="176"/>
      <c r="H751" s="188"/>
      <c r="I751" s="188"/>
      <c r="Q751" s="188"/>
      <c r="R751" s="176"/>
      <c r="S751" s="176"/>
      <c r="T751" s="176"/>
      <c r="U751" s="176"/>
      <c r="V751" s="176"/>
      <c r="W751" s="176"/>
      <c r="X751" s="176"/>
      <c r="Y751" s="176"/>
    </row>
    <row r="752" customFormat="false" ht="12.75" hidden="false" customHeight="false" outlineLevel="0" collapsed="false">
      <c r="B752" s="179"/>
      <c r="C752" s="180"/>
      <c r="D752" s="176"/>
      <c r="E752" s="188"/>
      <c r="F752" s="176"/>
      <c r="G752" s="176"/>
      <c r="H752" s="188"/>
      <c r="I752" s="188"/>
      <c r="Q752" s="188"/>
      <c r="R752" s="176"/>
      <c r="S752" s="176"/>
      <c r="T752" s="176"/>
      <c r="U752" s="176"/>
      <c r="V752" s="176"/>
      <c r="W752" s="176"/>
      <c r="X752" s="176"/>
      <c r="Y752" s="176"/>
    </row>
    <row r="753" customFormat="false" ht="12.75" hidden="false" customHeight="false" outlineLevel="0" collapsed="false">
      <c r="B753" s="179"/>
      <c r="C753" s="180"/>
      <c r="D753" s="176"/>
      <c r="E753" s="188"/>
      <c r="F753" s="176"/>
      <c r="G753" s="176"/>
      <c r="H753" s="188"/>
      <c r="I753" s="188"/>
      <c r="Q753" s="188"/>
      <c r="R753" s="176"/>
      <c r="S753" s="176"/>
      <c r="T753" s="176"/>
      <c r="U753" s="176"/>
      <c r="V753" s="176"/>
      <c r="W753" s="176"/>
      <c r="X753" s="176"/>
      <c r="Y753" s="176"/>
    </row>
    <row r="754" customFormat="false" ht="12.75" hidden="false" customHeight="false" outlineLevel="0" collapsed="false">
      <c r="B754" s="179"/>
      <c r="C754" s="180"/>
      <c r="D754" s="176"/>
      <c r="E754" s="188"/>
      <c r="F754" s="176"/>
      <c r="G754" s="176"/>
      <c r="H754" s="188"/>
      <c r="I754" s="188"/>
      <c r="Q754" s="188"/>
      <c r="R754" s="176"/>
      <c r="S754" s="176"/>
      <c r="T754" s="176"/>
      <c r="U754" s="176"/>
      <c r="V754" s="176"/>
      <c r="W754" s="176"/>
      <c r="X754" s="176"/>
      <c r="Y754" s="176"/>
    </row>
    <row r="755" customFormat="false" ht="12.75" hidden="false" customHeight="false" outlineLevel="0" collapsed="false">
      <c r="B755" s="179"/>
      <c r="C755" s="180"/>
      <c r="D755" s="176"/>
      <c r="E755" s="188"/>
      <c r="F755" s="176"/>
      <c r="G755" s="176"/>
      <c r="H755" s="188"/>
      <c r="I755" s="188"/>
      <c r="Q755" s="188"/>
      <c r="R755" s="176"/>
      <c r="S755" s="176"/>
      <c r="T755" s="176"/>
      <c r="U755" s="176"/>
      <c r="V755" s="176"/>
      <c r="W755" s="176"/>
      <c r="X755" s="176"/>
      <c r="Y755" s="176"/>
    </row>
    <row r="756" customFormat="false" ht="12.75" hidden="false" customHeight="false" outlineLevel="0" collapsed="false">
      <c r="B756" s="179"/>
      <c r="C756" s="180"/>
      <c r="D756" s="176"/>
      <c r="E756" s="188"/>
      <c r="F756" s="176"/>
      <c r="G756" s="176"/>
      <c r="H756" s="188"/>
      <c r="I756" s="188"/>
      <c r="Q756" s="188"/>
      <c r="R756" s="176"/>
      <c r="S756" s="176"/>
      <c r="T756" s="176"/>
      <c r="U756" s="176"/>
      <c r="V756" s="176"/>
      <c r="W756" s="176"/>
      <c r="X756" s="176"/>
      <c r="Y756" s="176"/>
    </row>
    <row r="757" customFormat="false" ht="12.75" hidden="false" customHeight="false" outlineLevel="0" collapsed="false">
      <c r="B757" s="179"/>
      <c r="C757" s="180"/>
      <c r="D757" s="176"/>
      <c r="E757" s="188"/>
      <c r="F757" s="176"/>
      <c r="G757" s="176"/>
      <c r="H757" s="188"/>
      <c r="I757" s="188"/>
      <c r="Q757" s="188"/>
      <c r="R757" s="176"/>
      <c r="S757" s="176"/>
      <c r="T757" s="176"/>
      <c r="U757" s="176"/>
      <c r="V757" s="176"/>
      <c r="W757" s="176"/>
      <c r="X757" s="176"/>
      <c r="Y757" s="176"/>
    </row>
    <row r="758" customFormat="false" ht="12.75" hidden="false" customHeight="false" outlineLevel="0" collapsed="false">
      <c r="B758" s="179"/>
      <c r="C758" s="180"/>
      <c r="D758" s="176"/>
      <c r="E758" s="188"/>
      <c r="F758" s="176"/>
      <c r="G758" s="176"/>
      <c r="H758" s="188"/>
      <c r="I758" s="188"/>
      <c r="Q758" s="188"/>
      <c r="R758" s="176"/>
      <c r="S758" s="176"/>
      <c r="T758" s="176"/>
      <c r="U758" s="176"/>
      <c r="V758" s="176"/>
      <c r="W758" s="176"/>
      <c r="X758" s="176"/>
      <c r="Y758" s="176"/>
    </row>
    <row r="759" customFormat="false" ht="12.75" hidden="false" customHeight="false" outlineLevel="0" collapsed="false">
      <c r="B759" s="179"/>
      <c r="C759" s="180"/>
      <c r="D759" s="176"/>
      <c r="E759" s="188"/>
      <c r="F759" s="176"/>
      <c r="G759" s="176"/>
      <c r="H759" s="188"/>
      <c r="I759" s="188"/>
      <c r="Q759" s="188"/>
      <c r="R759" s="176"/>
      <c r="S759" s="176"/>
      <c r="T759" s="176"/>
      <c r="U759" s="176"/>
      <c r="V759" s="176"/>
      <c r="W759" s="176"/>
      <c r="X759" s="176"/>
      <c r="Y759" s="176"/>
    </row>
    <row r="760" customFormat="false" ht="12.75" hidden="false" customHeight="false" outlineLevel="0" collapsed="false">
      <c r="B760" s="179"/>
      <c r="C760" s="180"/>
      <c r="D760" s="176"/>
      <c r="E760" s="188"/>
      <c r="F760" s="176"/>
      <c r="G760" s="176"/>
      <c r="H760" s="188"/>
      <c r="I760" s="188"/>
      <c r="Q760" s="188"/>
      <c r="R760" s="176"/>
      <c r="S760" s="176"/>
      <c r="T760" s="176"/>
      <c r="U760" s="176"/>
      <c r="V760" s="176"/>
      <c r="W760" s="176"/>
      <c r="X760" s="176"/>
      <c r="Y760" s="176"/>
    </row>
    <row r="761" customFormat="false" ht="12.75" hidden="false" customHeight="false" outlineLevel="0" collapsed="false">
      <c r="B761" s="179"/>
      <c r="C761" s="180"/>
      <c r="D761" s="176"/>
      <c r="E761" s="188"/>
      <c r="F761" s="176"/>
      <c r="G761" s="176"/>
      <c r="H761" s="188"/>
      <c r="I761" s="188"/>
      <c r="Q761" s="188"/>
      <c r="R761" s="176"/>
      <c r="S761" s="176"/>
      <c r="T761" s="176"/>
      <c r="U761" s="176"/>
      <c r="V761" s="176"/>
      <c r="W761" s="176"/>
      <c r="X761" s="176"/>
      <c r="Y761" s="176"/>
    </row>
    <row r="762" customFormat="false" ht="12.75" hidden="false" customHeight="false" outlineLevel="0" collapsed="false">
      <c r="B762" s="179"/>
      <c r="C762" s="180"/>
      <c r="D762" s="176"/>
      <c r="E762" s="188"/>
      <c r="F762" s="176"/>
      <c r="G762" s="176"/>
      <c r="H762" s="188"/>
      <c r="I762" s="188"/>
      <c r="Q762" s="188"/>
      <c r="R762" s="176"/>
      <c r="S762" s="176"/>
      <c r="T762" s="176"/>
      <c r="U762" s="176"/>
      <c r="V762" s="176"/>
      <c r="W762" s="176"/>
      <c r="X762" s="176"/>
      <c r="Y762" s="176"/>
    </row>
    <row r="763" customFormat="false" ht="12.75" hidden="false" customHeight="false" outlineLevel="0" collapsed="false">
      <c r="B763" s="179"/>
      <c r="C763" s="180"/>
      <c r="D763" s="176"/>
      <c r="E763" s="188"/>
      <c r="F763" s="176"/>
      <c r="G763" s="176"/>
      <c r="H763" s="188"/>
      <c r="I763" s="188"/>
      <c r="Q763" s="188"/>
      <c r="R763" s="176"/>
      <c r="S763" s="176"/>
      <c r="T763" s="176"/>
      <c r="U763" s="176"/>
      <c r="V763" s="176"/>
      <c r="W763" s="176"/>
      <c r="X763" s="176"/>
      <c r="Y763" s="176"/>
    </row>
    <row r="764" customFormat="false" ht="12.75" hidden="false" customHeight="false" outlineLevel="0" collapsed="false">
      <c r="B764" s="179"/>
      <c r="C764" s="180"/>
      <c r="D764" s="176"/>
      <c r="E764" s="188"/>
      <c r="F764" s="176"/>
      <c r="G764" s="176"/>
      <c r="H764" s="188"/>
      <c r="I764" s="188"/>
      <c r="Q764" s="188"/>
      <c r="R764" s="176"/>
      <c r="S764" s="176"/>
      <c r="T764" s="176"/>
      <c r="U764" s="176"/>
      <c r="V764" s="176"/>
      <c r="W764" s="176"/>
      <c r="X764" s="176"/>
      <c r="Y764" s="176"/>
    </row>
    <row r="765" customFormat="false" ht="12.75" hidden="false" customHeight="false" outlineLevel="0" collapsed="false">
      <c r="B765" s="179"/>
      <c r="C765" s="180"/>
      <c r="D765" s="176"/>
      <c r="E765" s="188"/>
      <c r="F765" s="176"/>
      <c r="G765" s="176"/>
      <c r="H765" s="188"/>
      <c r="I765" s="188"/>
      <c r="Q765" s="188"/>
      <c r="R765" s="176"/>
      <c r="S765" s="176"/>
      <c r="T765" s="176"/>
      <c r="U765" s="176"/>
      <c r="V765" s="176"/>
      <c r="W765" s="176"/>
      <c r="X765" s="176"/>
      <c r="Y765" s="176"/>
    </row>
    <row r="766" customFormat="false" ht="12.75" hidden="false" customHeight="false" outlineLevel="0" collapsed="false">
      <c r="B766" s="179"/>
      <c r="C766" s="180"/>
      <c r="D766" s="176"/>
      <c r="E766" s="188"/>
      <c r="F766" s="176"/>
      <c r="G766" s="176"/>
      <c r="H766" s="188"/>
      <c r="I766" s="188"/>
      <c r="Q766" s="188"/>
      <c r="R766" s="176"/>
      <c r="S766" s="176"/>
      <c r="T766" s="176"/>
      <c r="U766" s="176"/>
      <c r="V766" s="176"/>
      <c r="W766" s="176"/>
      <c r="X766" s="176"/>
      <c r="Y766" s="176"/>
    </row>
    <row r="767" customFormat="false" ht="12.75" hidden="false" customHeight="false" outlineLevel="0" collapsed="false">
      <c r="B767" s="179"/>
      <c r="C767" s="180"/>
      <c r="D767" s="176"/>
      <c r="E767" s="188"/>
      <c r="F767" s="176"/>
      <c r="G767" s="176"/>
      <c r="H767" s="188"/>
      <c r="I767" s="188"/>
      <c r="Q767" s="188"/>
      <c r="R767" s="176"/>
      <c r="S767" s="176"/>
      <c r="T767" s="176"/>
      <c r="U767" s="176"/>
      <c r="V767" s="176"/>
      <c r="W767" s="176"/>
      <c r="X767" s="176"/>
      <c r="Y767" s="176"/>
    </row>
    <row r="768" customFormat="false" ht="12.75" hidden="false" customHeight="false" outlineLevel="0" collapsed="false">
      <c r="B768" s="179"/>
      <c r="C768" s="180"/>
      <c r="D768" s="176"/>
      <c r="E768" s="188"/>
      <c r="F768" s="176"/>
      <c r="G768" s="176"/>
      <c r="H768" s="188"/>
      <c r="I768" s="188"/>
      <c r="Q768" s="188"/>
      <c r="R768" s="176"/>
      <c r="S768" s="176"/>
      <c r="T768" s="176"/>
      <c r="U768" s="176"/>
      <c r="V768" s="176"/>
      <c r="W768" s="176"/>
      <c r="X768" s="176"/>
      <c r="Y768" s="176"/>
    </row>
    <row r="769" customFormat="false" ht="12.75" hidden="false" customHeight="false" outlineLevel="0" collapsed="false">
      <c r="A769" s="78"/>
      <c r="B769" s="179"/>
      <c r="C769" s="180"/>
      <c r="D769" s="176"/>
      <c r="E769" s="188"/>
      <c r="F769" s="176"/>
      <c r="G769" s="176"/>
      <c r="H769" s="188"/>
      <c r="I769" s="188"/>
      <c r="Q769" s="188"/>
      <c r="R769" s="176"/>
      <c r="S769" s="176"/>
      <c r="T769" s="176"/>
      <c r="U769" s="176"/>
      <c r="V769" s="176"/>
      <c r="W769" s="176"/>
      <c r="X769" s="176"/>
      <c r="Y769" s="176"/>
    </row>
    <row r="770" customFormat="false" ht="12.75" hidden="false" customHeight="false" outlineLevel="0" collapsed="false">
      <c r="A770" s="78"/>
      <c r="B770" s="179"/>
      <c r="C770" s="180"/>
      <c r="D770" s="176"/>
      <c r="E770" s="188"/>
      <c r="F770" s="176"/>
      <c r="G770" s="176"/>
      <c r="H770" s="188"/>
      <c r="I770" s="188"/>
      <c r="Q770" s="188"/>
      <c r="R770" s="176"/>
      <c r="S770" s="176"/>
      <c r="T770" s="176"/>
      <c r="U770" s="176"/>
      <c r="V770" s="176"/>
      <c r="W770" s="176"/>
      <c r="X770" s="176"/>
      <c r="Y770" s="176"/>
    </row>
    <row r="771" customFormat="false" ht="12.75" hidden="false" customHeight="false" outlineLevel="0" collapsed="false">
      <c r="A771" s="78"/>
      <c r="B771" s="179"/>
      <c r="C771" s="180"/>
      <c r="D771" s="176"/>
      <c r="E771" s="188"/>
      <c r="F771" s="176"/>
      <c r="G771" s="176"/>
      <c r="H771" s="188"/>
      <c r="I771" s="188"/>
      <c r="Q771" s="188"/>
      <c r="R771" s="176"/>
      <c r="S771" s="176"/>
      <c r="T771" s="176"/>
      <c r="U771" s="176"/>
      <c r="V771" s="176"/>
      <c r="W771" s="176"/>
      <c r="X771" s="176"/>
      <c r="Y771" s="176"/>
    </row>
    <row r="772" customFormat="false" ht="12.75" hidden="false" customHeight="false" outlineLevel="0" collapsed="false">
      <c r="A772" s="78"/>
      <c r="B772" s="179"/>
      <c r="C772" s="180"/>
      <c r="D772" s="176"/>
      <c r="E772" s="188"/>
      <c r="F772" s="176"/>
      <c r="G772" s="176"/>
      <c r="H772" s="188"/>
      <c r="I772" s="188"/>
      <c r="Q772" s="188"/>
      <c r="R772" s="176"/>
      <c r="S772" s="176"/>
      <c r="T772" s="176"/>
      <c r="U772" s="176"/>
      <c r="V772" s="176"/>
      <c r="W772" s="176"/>
      <c r="X772" s="176"/>
      <c r="Y772" s="176"/>
    </row>
    <row r="773" customFormat="false" ht="12.75" hidden="false" customHeight="false" outlineLevel="0" collapsed="false">
      <c r="A773" s="78"/>
      <c r="B773" s="179"/>
      <c r="C773" s="180"/>
      <c r="D773" s="176"/>
      <c r="E773" s="188"/>
      <c r="F773" s="176"/>
      <c r="G773" s="176"/>
      <c r="H773" s="188"/>
      <c r="I773" s="188"/>
      <c r="Q773" s="188"/>
      <c r="R773" s="176"/>
      <c r="S773" s="176"/>
      <c r="T773" s="176"/>
      <c r="U773" s="176"/>
      <c r="V773" s="176"/>
      <c r="W773" s="176"/>
      <c r="X773" s="176"/>
      <c r="Y773" s="176"/>
    </row>
    <row r="774" customFormat="false" ht="12.75" hidden="false" customHeight="false" outlineLevel="0" collapsed="false">
      <c r="A774" s="78"/>
      <c r="B774" s="179"/>
      <c r="C774" s="180"/>
      <c r="D774" s="176"/>
      <c r="E774" s="188"/>
      <c r="F774" s="176"/>
      <c r="G774" s="176"/>
      <c r="H774" s="188"/>
      <c r="I774" s="188"/>
      <c r="Q774" s="188"/>
      <c r="R774" s="176"/>
      <c r="S774" s="176"/>
      <c r="T774" s="176"/>
      <c r="U774" s="176"/>
      <c r="V774" s="176"/>
      <c r="W774" s="176"/>
      <c r="X774" s="176"/>
      <c r="Y774" s="176"/>
    </row>
    <row r="775" customFormat="false" ht="12.75" hidden="false" customHeight="false" outlineLevel="0" collapsed="false">
      <c r="A775" s="78"/>
      <c r="B775" s="179"/>
      <c r="C775" s="180"/>
      <c r="D775" s="176"/>
      <c r="E775" s="188"/>
      <c r="F775" s="176"/>
      <c r="G775" s="176"/>
      <c r="H775" s="188"/>
      <c r="I775" s="188"/>
      <c r="Q775" s="188"/>
      <c r="R775" s="176"/>
      <c r="S775" s="176"/>
      <c r="T775" s="176"/>
      <c r="U775" s="176"/>
      <c r="V775" s="176"/>
      <c r="W775" s="176"/>
      <c r="X775" s="176"/>
      <c r="Y775" s="176"/>
    </row>
    <row r="776" customFormat="false" ht="12.75" hidden="false" customHeight="false" outlineLevel="0" collapsed="false">
      <c r="A776" s="78"/>
      <c r="B776" s="179"/>
      <c r="C776" s="180"/>
      <c r="D776" s="176"/>
      <c r="E776" s="188"/>
      <c r="F776" s="176"/>
      <c r="G776" s="176"/>
      <c r="H776" s="188"/>
      <c r="I776" s="188"/>
      <c r="Q776" s="188"/>
      <c r="R776" s="176"/>
      <c r="S776" s="176"/>
      <c r="T776" s="176"/>
      <c r="U776" s="176"/>
      <c r="V776" s="176"/>
      <c r="W776" s="176"/>
      <c r="X776" s="176"/>
      <c r="Y776" s="176"/>
    </row>
    <row r="777" customFormat="false" ht="12.75" hidden="false" customHeight="false" outlineLevel="0" collapsed="false">
      <c r="A777" s="78"/>
      <c r="B777" s="179"/>
      <c r="C777" s="180"/>
      <c r="D777" s="176"/>
      <c r="E777" s="188"/>
      <c r="F777" s="176"/>
      <c r="G777" s="176"/>
      <c r="H777" s="188"/>
      <c r="I777" s="188"/>
      <c r="Q777" s="188"/>
      <c r="R777" s="176"/>
      <c r="S777" s="176"/>
      <c r="T777" s="176"/>
      <c r="U777" s="176"/>
      <c r="V777" s="176"/>
      <c r="W777" s="176"/>
      <c r="X777" s="176"/>
      <c r="Y777" s="176"/>
    </row>
    <row r="778" customFormat="false" ht="12.75" hidden="false" customHeight="false" outlineLevel="0" collapsed="false">
      <c r="A778" s="78"/>
      <c r="B778" s="179"/>
      <c r="C778" s="180"/>
      <c r="D778" s="176"/>
      <c r="E778" s="188"/>
      <c r="F778" s="176"/>
      <c r="G778" s="176"/>
      <c r="H778" s="188"/>
      <c r="I778" s="188"/>
      <c r="Q778" s="188"/>
      <c r="R778" s="176"/>
      <c r="S778" s="176"/>
      <c r="T778" s="176"/>
      <c r="U778" s="176"/>
      <c r="V778" s="176"/>
      <c r="W778" s="176"/>
      <c r="X778" s="176"/>
      <c r="Y778" s="176"/>
    </row>
    <row r="779" customFormat="false" ht="12.75" hidden="false" customHeight="false" outlineLevel="0" collapsed="false">
      <c r="A779" s="78"/>
      <c r="B779" s="179"/>
      <c r="C779" s="180"/>
      <c r="D779" s="176"/>
      <c r="E779" s="188"/>
      <c r="F779" s="176"/>
      <c r="G779" s="176"/>
      <c r="H779" s="188"/>
      <c r="I779" s="188"/>
      <c r="Q779" s="188"/>
      <c r="R779" s="176"/>
      <c r="S779" s="176"/>
      <c r="T779" s="176"/>
      <c r="U779" s="176"/>
      <c r="V779" s="176"/>
      <c r="W779" s="176"/>
      <c r="X779" s="176"/>
      <c r="Y779" s="176"/>
    </row>
    <row r="780" customFormat="false" ht="12.75" hidden="false" customHeight="false" outlineLevel="0" collapsed="false">
      <c r="A780" s="78"/>
      <c r="B780" s="179"/>
      <c r="C780" s="180"/>
      <c r="D780" s="176"/>
      <c r="E780" s="188"/>
      <c r="F780" s="176"/>
      <c r="G780" s="176"/>
      <c r="H780" s="188"/>
      <c r="I780" s="188"/>
      <c r="Q780" s="188"/>
      <c r="R780" s="176"/>
      <c r="S780" s="176"/>
      <c r="T780" s="176"/>
      <c r="U780" s="176"/>
      <c r="V780" s="176"/>
      <c r="W780" s="176"/>
      <c r="X780" s="176"/>
      <c r="Y780" s="176"/>
    </row>
    <row r="781" customFormat="false" ht="12.75" hidden="false" customHeight="false" outlineLevel="0" collapsed="false">
      <c r="A781" s="78"/>
      <c r="B781" s="179"/>
      <c r="C781" s="180"/>
      <c r="D781" s="176"/>
      <c r="E781" s="188"/>
      <c r="F781" s="176"/>
      <c r="G781" s="176"/>
      <c r="H781" s="188"/>
      <c r="I781" s="188"/>
      <c r="Q781" s="188"/>
      <c r="R781" s="176"/>
      <c r="S781" s="176"/>
      <c r="T781" s="176"/>
      <c r="U781" s="176"/>
      <c r="V781" s="176"/>
      <c r="W781" s="176"/>
      <c r="X781" s="176"/>
      <c r="Y781" s="176"/>
    </row>
    <row r="782" customFormat="false" ht="12.75" hidden="false" customHeight="false" outlineLevel="0" collapsed="false">
      <c r="A782" s="78"/>
      <c r="B782" s="179"/>
      <c r="C782" s="180"/>
      <c r="D782" s="176"/>
      <c r="E782" s="188"/>
      <c r="F782" s="176"/>
      <c r="G782" s="176"/>
      <c r="H782" s="188"/>
      <c r="I782" s="188"/>
      <c r="Q782" s="188"/>
      <c r="R782" s="176"/>
      <c r="S782" s="176"/>
      <c r="T782" s="176"/>
      <c r="U782" s="176"/>
      <c r="V782" s="176"/>
      <c r="W782" s="176"/>
      <c r="X782" s="176"/>
      <c r="Y782" s="176"/>
    </row>
    <row r="783" customFormat="false" ht="12.75" hidden="false" customHeight="false" outlineLevel="0" collapsed="false">
      <c r="A783" s="78"/>
      <c r="B783" s="179"/>
      <c r="C783" s="180"/>
      <c r="D783" s="176"/>
      <c r="E783" s="188"/>
      <c r="F783" s="176"/>
      <c r="G783" s="176"/>
      <c r="H783" s="188"/>
      <c r="I783" s="188"/>
      <c r="Q783" s="188"/>
      <c r="R783" s="176"/>
      <c r="S783" s="176"/>
      <c r="T783" s="176"/>
      <c r="U783" s="176"/>
      <c r="V783" s="176"/>
      <c r="W783" s="176"/>
      <c r="X783" s="176"/>
      <c r="Y783" s="176"/>
    </row>
    <row r="784" customFormat="false" ht="12.75" hidden="false" customHeight="false" outlineLevel="0" collapsed="false">
      <c r="A784" s="78"/>
      <c r="B784" s="179"/>
      <c r="C784" s="180"/>
      <c r="D784" s="176"/>
      <c r="E784" s="188"/>
      <c r="F784" s="176"/>
      <c r="G784" s="176"/>
      <c r="H784" s="188"/>
      <c r="I784" s="188"/>
      <c r="Q784" s="188"/>
      <c r="R784" s="176"/>
      <c r="S784" s="176"/>
      <c r="T784" s="176"/>
      <c r="U784" s="176"/>
      <c r="V784" s="176"/>
      <c r="W784" s="176"/>
      <c r="X784" s="176"/>
      <c r="Y784" s="176"/>
    </row>
    <row r="785" customFormat="false" ht="12.75" hidden="false" customHeight="false" outlineLevel="0" collapsed="false">
      <c r="A785" s="78"/>
      <c r="B785" s="179"/>
      <c r="C785" s="180"/>
      <c r="D785" s="176"/>
      <c r="E785" s="188"/>
      <c r="F785" s="176"/>
      <c r="G785" s="176"/>
      <c r="H785" s="188"/>
      <c r="I785" s="188"/>
      <c r="Q785" s="188"/>
      <c r="R785" s="176"/>
      <c r="S785" s="176"/>
      <c r="T785" s="176"/>
      <c r="U785" s="176"/>
      <c r="V785" s="176"/>
      <c r="W785" s="176"/>
      <c r="X785" s="176"/>
      <c r="Y785" s="176"/>
    </row>
    <row r="786" customFormat="false" ht="12.75" hidden="false" customHeight="false" outlineLevel="0" collapsed="false">
      <c r="A786" s="78"/>
      <c r="B786" s="179"/>
      <c r="C786" s="180"/>
      <c r="D786" s="176"/>
      <c r="E786" s="188"/>
      <c r="F786" s="176"/>
      <c r="G786" s="176"/>
      <c r="H786" s="188"/>
      <c r="I786" s="188"/>
      <c r="Q786" s="188"/>
      <c r="R786" s="176"/>
      <c r="S786" s="176"/>
      <c r="T786" s="176"/>
      <c r="U786" s="176"/>
      <c r="V786" s="176"/>
      <c r="W786" s="176"/>
      <c r="X786" s="176"/>
      <c r="Y786" s="176"/>
    </row>
    <row r="787" customFormat="false" ht="12.75" hidden="false" customHeight="false" outlineLevel="0" collapsed="false">
      <c r="A787" s="78"/>
      <c r="B787" s="179"/>
      <c r="C787" s="180"/>
      <c r="D787" s="176"/>
      <c r="E787" s="188"/>
      <c r="F787" s="176"/>
      <c r="G787" s="176"/>
      <c r="H787" s="188"/>
      <c r="I787" s="188"/>
      <c r="Q787" s="188"/>
      <c r="R787" s="176"/>
      <c r="S787" s="176"/>
      <c r="T787" s="176"/>
      <c r="U787" s="176"/>
      <c r="V787" s="176"/>
      <c r="W787" s="176"/>
      <c r="X787" s="176"/>
      <c r="Y787" s="176"/>
    </row>
    <row r="788" customFormat="false" ht="12.75" hidden="false" customHeight="false" outlineLevel="0" collapsed="false">
      <c r="A788" s="78"/>
      <c r="B788" s="179"/>
      <c r="C788" s="180"/>
      <c r="D788" s="176"/>
      <c r="E788" s="188"/>
      <c r="F788" s="176"/>
      <c r="G788" s="176"/>
      <c r="H788" s="188"/>
      <c r="I788" s="188"/>
      <c r="Q788" s="188"/>
      <c r="R788" s="176"/>
      <c r="S788" s="176"/>
      <c r="T788" s="176"/>
      <c r="U788" s="176"/>
      <c r="V788" s="176"/>
      <c r="W788" s="176"/>
      <c r="X788" s="176"/>
      <c r="Y788" s="176"/>
    </row>
    <row r="789" customFormat="false" ht="12.75" hidden="false" customHeight="false" outlineLevel="0" collapsed="false">
      <c r="A789" s="78"/>
      <c r="B789" s="179"/>
      <c r="C789" s="180"/>
      <c r="D789" s="176"/>
      <c r="E789" s="188"/>
      <c r="F789" s="176"/>
      <c r="G789" s="176"/>
      <c r="H789" s="188"/>
      <c r="I789" s="188"/>
      <c r="Q789" s="188"/>
      <c r="R789" s="176"/>
      <c r="S789" s="176"/>
      <c r="T789" s="176"/>
      <c r="U789" s="176"/>
      <c r="V789" s="176"/>
      <c r="W789" s="176"/>
      <c r="X789" s="176"/>
      <c r="Y789" s="176"/>
    </row>
    <row r="790" customFormat="false" ht="12.75" hidden="false" customHeight="false" outlineLevel="0" collapsed="false">
      <c r="A790" s="78"/>
      <c r="B790" s="179"/>
      <c r="C790" s="180"/>
      <c r="D790" s="176"/>
      <c r="E790" s="188"/>
      <c r="F790" s="176"/>
      <c r="G790" s="176"/>
      <c r="H790" s="188"/>
      <c r="I790" s="188"/>
      <c r="Q790" s="188"/>
      <c r="R790" s="176"/>
      <c r="S790" s="176"/>
      <c r="T790" s="176"/>
      <c r="U790" s="176"/>
      <c r="V790" s="176"/>
      <c r="W790" s="176"/>
      <c r="X790" s="176"/>
      <c r="Y790" s="176"/>
    </row>
    <row r="791" customFormat="false" ht="12.75" hidden="false" customHeight="false" outlineLevel="0" collapsed="false">
      <c r="A791" s="78"/>
      <c r="B791" s="179"/>
      <c r="C791" s="180"/>
      <c r="D791" s="176"/>
      <c r="E791" s="188"/>
      <c r="F791" s="176"/>
      <c r="G791" s="176"/>
      <c r="H791" s="188"/>
      <c r="I791" s="188"/>
      <c r="Q791" s="188"/>
      <c r="R791" s="176"/>
      <c r="S791" s="176"/>
      <c r="T791" s="176"/>
      <c r="U791" s="176" t="s">
        <v>1737</v>
      </c>
      <c r="V791" s="176"/>
      <c r="W791" s="176"/>
      <c r="X791" s="176"/>
      <c r="Y791" s="176" t="s">
        <v>1790</v>
      </c>
    </row>
    <row r="792" customFormat="false" ht="12.75" hidden="false" customHeight="false" outlineLevel="0" collapsed="false">
      <c r="A792" s="78"/>
      <c r="B792" s="179"/>
      <c r="C792" s="180"/>
      <c r="D792" s="176"/>
      <c r="E792" s="188"/>
      <c r="F792" s="176"/>
      <c r="G792" s="176"/>
      <c r="H792" s="188"/>
      <c r="I792" s="188"/>
      <c r="Q792" s="188"/>
      <c r="R792" s="176"/>
      <c r="S792" s="176"/>
      <c r="T792" s="176"/>
      <c r="U792" s="176"/>
      <c r="V792" s="176"/>
      <c r="W792" s="176"/>
      <c r="X792" s="176"/>
      <c r="Y792" s="176"/>
    </row>
    <row r="793" customFormat="false" ht="12.75" hidden="false" customHeight="false" outlineLevel="0" collapsed="false">
      <c r="A793" s="78"/>
      <c r="B793" s="179"/>
      <c r="C793" s="180"/>
      <c r="D793" s="176"/>
      <c r="E793" s="188"/>
      <c r="F793" s="176"/>
      <c r="G793" s="176"/>
      <c r="H793" s="188"/>
      <c r="I793" s="188"/>
      <c r="Q793" s="188"/>
      <c r="R793" s="176"/>
      <c r="S793" s="176"/>
      <c r="T793" s="176"/>
      <c r="U793" s="176"/>
      <c r="V793" s="176"/>
      <c r="W793" s="176"/>
      <c r="X793" s="176"/>
      <c r="Y793" s="176"/>
    </row>
    <row r="794" customFormat="false" ht="12.75" hidden="false" customHeight="false" outlineLevel="0" collapsed="false">
      <c r="A794" s="78"/>
      <c r="B794" s="179"/>
      <c r="C794" s="180"/>
      <c r="D794" s="176"/>
      <c r="E794" s="188"/>
      <c r="F794" s="176"/>
      <c r="G794" s="176"/>
      <c r="H794" s="188"/>
      <c r="I794" s="188"/>
      <c r="Q794" s="188"/>
      <c r="R794" s="176"/>
      <c r="S794" s="176"/>
      <c r="T794" s="176"/>
      <c r="U794" s="176"/>
      <c r="V794" s="176"/>
      <c r="W794" s="176"/>
      <c r="X794" s="176"/>
      <c r="Y794" s="176"/>
    </row>
    <row r="795" customFormat="false" ht="12.75" hidden="false" customHeight="false" outlineLevel="0" collapsed="false">
      <c r="A795" s="78"/>
      <c r="B795" s="179"/>
      <c r="C795" s="180"/>
      <c r="D795" s="176"/>
      <c r="E795" s="188"/>
      <c r="F795" s="176"/>
      <c r="G795" s="176"/>
      <c r="H795" s="188"/>
      <c r="I795" s="188"/>
      <c r="Q795" s="188"/>
      <c r="R795" s="176"/>
      <c r="S795" s="176"/>
      <c r="T795" s="176"/>
      <c r="U795" s="176"/>
      <c r="V795" s="176"/>
      <c r="W795" s="176"/>
      <c r="X795" s="176"/>
      <c r="Y795" s="176"/>
    </row>
    <row r="796" customFormat="false" ht="12.75" hidden="false" customHeight="false" outlineLevel="0" collapsed="false">
      <c r="A796" s="22"/>
      <c r="B796" s="179"/>
      <c r="C796" s="180"/>
      <c r="D796" s="176"/>
      <c r="E796" s="188"/>
      <c r="F796" s="176"/>
      <c r="G796" s="176"/>
      <c r="H796" s="188"/>
      <c r="I796" s="188"/>
      <c r="Q796" s="188"/>
      <c r="R796" s="176"/>
      <c r="S796" s="176"/>
      <c r="T796" s="176"/>
      <c r="U796" s="176"/>
      <c r="V796" s="176"/>
      <c r="W796" s="176"/>
      <c r="X796" s="176"/>
      <c r="Y796" s="176"/>
    </row>
    <row r="797" customFormat="false" ht="12.75" hidden="false" customHeight="false" outlineLevel="0" collapsed="false">
      <c r="B797" s="179"/>
      <c r="C797" s="180"/>
      <c r="D797" s="176"/>
      <c r="E797" s="188"/>
      <c r="F797" s="176"/>
      <c r="G797" s="176"/>
      <c r="H797" s="188"/>
      <c r="I797" s="188"/>
      <c r="Q797" s="188"/>
      <c r="R797" s="176"/>
      <c r="S797" s="176"/>
      <c r="T797" s="176"/>
      <c r="U797" s="176"/>
      <c r="V797" s="176"/>
      <c r="W797" s="176"/>
      <c r="X797" s="176"/>
      <c r="Y797" s="176"/>
    </row>
    <row r="798" customFormat="false" ht="12.75" hidden="false" customHeight="false" outlineLevel="0" collapsed="false">
      <c r="A798" s="100"/>
      <c r="B798" s="179"/>
      <c r="C798" s="180"/>
      <c r="D798" s="176"/>
      <c r="E798" s="188"/>
      <c r="F798" s="176"/>
      <c r="G798" s="176"/>
      <c r="H798" s="188"/>
      <c r="I798" s="188"/>
      <c r="Q798" s="188"/>
      <c r="R798" s="176"/>
      <c r="S798" s="176"/>
      <c r="T798" s="176"/>
      <c r="U798" s="176"/>
      <c r="V798" s="176"/>
      <c r="W798" s="176"/>
      <c r="X798" s="176"/>
      <c r="Y798" s="176"/>
    </row>
    <row r="799" customFormat="false" ht="12.75" hidden="false" customHeight="false" outlineLevel="0" collapsed="false">
      <c r="A799" s="100"/>
      <c r="B799" s="179"/>
      <c r="C799" s="180"/>
      <c r="D799" s="176"/>
      <c r="E799" s="188"/>
      <c r="F799" s="176"/>
      <c r="G799" s="176"/>
      <c r="H799" s="188"/>
      <c r="I799" s="188"/>
      <c r="Q799" s="188"/>
      <c r="R799" s="176"/>
      <c r="S799" s="176"/>
      <c r="T799" s="176"/>
      <c r="U799" s="176"/>
      <c r="V799" s="176"/>
      <c r="W799" s="176"/>
      <c r="X799" s="176"/>
      <c r="Y799" s="176"/>
    </row>
    <row r="800" customFormat="false" ht="12.75" hidden="false" customHeight="false" outlineLevel="0" collapsed="false">
      <c r="A800" s="100"/>
      <c r="B800" s="179"/>
      <c r="C800" s="180"/>
      <c r="D800" s="176"/>
      <c r="E800" s="188"/>
      <c r="F800" s="176"/>
      <c r="G800" s="176"/>
      <c r="H800" s="188"/>
      <c r="I800" s="188"/>
      <c r="Q800" s="188"/>
      <c r="R800" s="176"/>
      <c r="S800" s="176"/>
      <c r="T800" s="176"/>
      <c r="U800" s="176"/>
      <c r="V800" s="176"/>
      <c r="W800" s="176"/>
      <c r="X800" s="176"/>
      <c r="Y800" s="176"/>
    </row>
    <row r="801" customFormat="false" ht="12.75" hidden="false" customHeight="false" outlineLevel="0" collapsed="false">
      <c r="A801" s="100"/>
      <c r="B801" s="179"/>
      <c r="C801" s="180"/>
      <c r="D801" s="176"/>
      <c r="E801" s="188"/>
      <c r="F801" s="176"/>
      <c r="G801" s="176"/>
      <c r="H801" s="188"/>
      <c r="I801" s="188"/>
      <c r="Q801" s="188"/>
      <c r="R801" s="176"/>
      <c r="S801" s="176"/>
      <c r="T801" s="176"/>
      <c r="U801" s="176"/>
      <c r="V801" s="176"/>
      <c r="W801" s="176"/>
      <c r="X801" s="176"/>
      <c r="Y801" s="176"/>
    </row>
    <row r="802" customFormat="false" ht="12.75" hidden="false" customHeight="false" outlineLevel="0" collapsed="false">
      <c r="A802" s="100"/>
      <c r="B802" s="179"/>
      <c r="C802" s="180"/>
      <c r="D802" s="176"/>
      <c r="E802" s="188"/>
      <c r="F802" s="176"/>
      <c r="G802" s="176"/>
      <c r="H802" s="188"/>
      <c r="I802" s="188"/>
      <c r="Q802" s="188"/>
      <c r="R802" s="176"/>
      <c r="S802" s="176"/>
      <c r="T802" s="176"/>
      <c r="U802" s="176"/>
      <c r="V802" s="176"/>
      <c r="W802" s="176"/>
      <c r="X802" s="176"/>
      <c r="Y802" s="176"/>
    </row>
    <row r="803" customFormat="false" ht="12.75" hidden="false" customHeight="false" outlineLevel="0" collapsed="false">
      <c r="A803" s="22"/>
      <c r="B803" s="179"/>
      <c r="C803" s="180"/>
      <c r="D803" s="176"/>
      <c r="E803" s="188"/>
      <c r="F803" s="176"/>
      <c r="G803" s="176"/>
      <c r="H803" s="188"/>
      <c r="I803" s="188"/>
      <c r="Q803" s="188"/>
      <c r="R803" s="176"/>
      <c r="S803" s="176"/>
      <c r="T803" s="176"/>
      <c r="U803" s="176"/>
      <c r="V803" s="176"/>
      <c r="W803" s="176"/>
      <c r="X803" s="176"/>
      <c r="Y803" s="176"/>
    </row>
    <row r="804" customFormat="false" ht="12.75" hidden="false" customHeight="false" outlineLevel="0" collapsed="false">
      <c r="A804" s="22"/>
      <c r="B804" s="179"/>
      <c r="C804" s="180"/>
      <c r="D804" s="176"/>
      <c r="E804" s="188"/>
      <c r="F804" s="176"/>
      <c r="G804" s="176"/>
      <c r="H804" s="188"/>
      <c r="I804" s="188"/>
      <c r="Q804" s="188"/>
      <c r="R804" s="176"/>
      <c r="S804" s="176"/>
      <c r="T804" s="176"/>
      <c r="U804" s="176"/>
      <c r="V804" s="176"/>
      <c r="W804" s="176"/>
      <c r="X804" s="176"/>
      <c r="Y804" s="176"/>
    </row>
    <row r="805" customFormat="false" ht="12.75" hidden="false" customHeight="false" outlineLevel="0" collapsed="false">
      <c r="A805" s="78"/>
      <c r="B805" s="179"/>
      <c r="C805" s="180"/>
      <c r="D805" s="176"/>
      <c r="E805" s="188"/>
      <c r="F805" s="176"/>
      <c r="G805" s="176"/>
      <c r="H805" s="188"/>
      <c r="I805" s="188"/>
      <c r="Q805" s="188"/>
      <c r="R805" s="176"/>
      <c r="S805" s="176"/>
      <c r="T805" s="176"/>
      <c r="U805" s="176"/>
      <c r="V805" s="176"/>
      <c r="W805" s="176"/>
      <c r="X805" s="176"/>
      <c r="Y805" s="176"/>
    </row>
    <row r="806" customFormat="false" ht="12.75" hidden="false" customHeight="false" outlineLevel="0" collapsed="false">
      <c r="A806" s="78"/>
      <c r="B806" s="179"/>
      <c r="C806" s="180"/>
      <c r="D806" s="176"/>
      <c r="E806" s="188"/>
      <c r="F806" s="176"/>
      <c r="G806" s="176"/>
      <c r="H806" s="188"/>
      <c r="I806" s="188"/>
      <c r="Q806" s="188"/>
      <c r="R806" s="176"/>
      <c r="S806" s="176"/>
      <c r="T806" s="176"/>
      <c r="U806" s="176"/>
      <c r="V806" s="176"/>
      <c r="W806" s="176"/>
      <c r="X806" s="176"/>
      <c r="Y806" s="176"/>
    </row>
    <row r="807" customFormat="false" ht="12.75" hidden="false" customHeight="false" outlineLevel="0" collapsed="false">
      <c r="A807" s="78"/>
      <c r="B807" s="179"/>
      <c r="C807" s="180"/>
      <c r="D807" s="176"/>
      <c r="E807" s="188"/>
      <c r="F807" s="176"/>
      <c r="G807" s="176"/>
      <c r="H807" s="188"/>
      <c r="I807" s="188"/>
      <c r="Q807" s="188"/>
      <c r="R807" s="176"/>
      <c r="S807" s="176"/>
      <c r="T807" s="176"/>
      <c r="U807" s="176"/>
      <c r="V807" s="176"/>
      <c r="W807" s="176"/>
      <c r="X807" s="176"/>
      <c r="Y807" s="176"/>
    </row>
    <row r="808" customFormat="false" ht="12.75" hidden="false" customHeight="false" outlineLevel="0" collapsed="false">
      <c r="A808" s="78"/>
      <c r="B808" s="179"/>
      <c r="C808" s="180"/>
      <c r="D808" s="176"/>
      <c r="E808" s="188"/>
      <c r="F808" s="176"/>
      <c r="G808" s="176"/>
      <c r="H808" s="188"/>
      <c r="I808" s="188"/>
      <c r="Q808" s="188"/>
      <c r="R808" s="176"/>
      <c r="S808" s="176"/>
      <c r="T808" s="176"/>
      <c r="U808" s="176"/>
      <c r="V808" s="176"/>
      <c r="W808" s="176"/>
      <c r="X808" s="176"/>
      <c r="Y808" s="176"/>
    </row>
    <row r="809" customFormat="false" ht="12.75" hidden="false" customHeight="false" outlineLevel="0" collapsed="false">
      <c r="A809" s="78"/>
      <c r="B809" s="179"/>
      <c r="C809" s="180"/>
      <c r="D809" s="176"/>
      <c r="E809" s="188"/>
      <c r="F809" s="176"/>
      <c r="G809" s="176"/>
      <c r="H809" s="188"/>
      <c r="I809" s="188"/>
      <c r="Q809" s="188"/>
      <c r="R809" s="176"/>
      <c r="S809" s="176"/>
      <c r="T809" s="176"/>
      <c r="U809" s="176"/>
      <c r="V809" s="176"/>
      <c r="W809" s="176"/>
      <c r="X809" s="176"/>
      <c r="Y809" s="176"/>
    </row>
    <row r="810" customFormat="false" ht="12.75" hidden="false" customHeight="false" outlineLevel="0" collapsed="false">
      <c r="A810" s="78"/>
      <c r="B810" s="179"/>
      <c r="C810" s="180"/>
      <c r="D810" s="176"/>
      <c r="E810" s="188"/>
      <c r="F810" s="176"/>
      <c r="G810" s="176"/>
      <c r="H810" s="188"/>
      <c r="I810" s="188"/>
      <c r="Q810" s="188"/>
      <c r="R810" s="176"/>
      <c r="S810" s="176"/>
      <c r="T810" s="176"/>
      <c r="U810" s="176"/>
      <c r="V810" s="176"/>
      <c r="W810" s="176"/>
      <c r="X810" s="176"/>
      <c r="Y810" s="176"/>
    </row>
    <row r="811" customFormat="false" ht="12.75" hidden="false" customHeight="false" outlineLevel="0" collapsed="false">
      <c r="A811" s="78"/>
      <c r="B811" s="179"/>
      <c r="C811" s="180"/>
      <c r="D811" s="176"/>
      <c r="E811" s="188"/>
      <c r="F811" s="176"/>
      <c r="G811" s="176"/>
      <c r="H811" s="188"/>
      <c r="I811" s="188"/>
      <c r="Q811" s="188"/>
      <c r="R811" s="176"/>
      <c r="S811" s="176"/>
      <c r="T811" s="176"/>
      <c r="U811" s="176"/>
      <c r="V811" s="176"/>
      <c r="W811" s="176"/>
      <c r="X811" s="176"/>
      <c r="Y811" s="176"/>
    </row>
    <row r="812" customFormat="false" ht="12.75" hidden="false" customHeight="false" outlineLevel="0" collapsed="false">
      <c r="A812" s="78"/>
      <c r="B812" s="179"/>
      <c r="C812" s="180"/>
      <c r="D812" s="176"/>
      <c r="E812" s="188"/>
      <c r="F812" s="176"/>
      <c r="G812" s="176"/>
      <c r="H812" s="188"/>
      <c r="I812" s="188"/>
      <c r="Q812" s="188"/>
      <c r="R812" s="176"/>
      <c r="S812" s="176"/>
      <c r="T812" s="176"/>
      <c r="U812" s="176"/>
      <c r="V812" s="176"/>
      <c r="W812" s="176"/>
      <c r="X812" s="176"/>
      <c r="Y812" s="176"/>
    </row>
    <row r="813" customFormat="false" ht="12.75" hidden="false" customHeight="false" outlineLevel="0" collapsed="false">
      <c r="A813" s="78"/>
      <c r="B813" s="179"/>
      <c r="C813" s="180"/>
      <c r="D813" s="176"/>
      <c r="E813" s="188"/>
      <c r="F813" s="176"/>
      <c r="G813" s="176"/>
      <c r="H813" s="188"/>
      <c r="I813" s="188"/>
      <c r="Q813" s="188"/>
      <c r="R813" s="176"/>
      <c r="S813" s="176"/>
      <c r="T813" s="176"/>
      <c r="U813" s="176"/>
      <c r="V813" s="176"/>
      <c r="W813" s="176"/>
      <c r="X813" s="176"/>
      <c r="Y813" s="176"/>
    </row>
    <row r="814" customFormat="false" ht="12.75" hidden="false" customHeight="false" outlineLevel="0" collapsed="false">
      <c r="A814" s="78"/>
      <c r="B814" s="179"/>
      <c r="C814" s="180"/>
      <c r="D814" s="176"/>
      <c r="E814" s="188"/>
      <c r="F814" s="176"/>
      <c r="G814" s="176"/>
      <c r="H814" s="188"/>
      <c r="I814" s="188"/>
      <c r="Q814" s="188"/>
      <c r="R814" s="176"/>
      <c r="S814" s="176"/>
      <c r="T814" s="176"/>
      <c r="U814" s="176"/>
      <c r="V814" s="176"/>
      <c r="W814" s="176"/>
      <c r="X814" s="176"/>
      <c r="Y814" s="176"/>
    </row>
    <row r="815" customFormat="false" ht="12.75" hidden="false" customHeight="false" outlineLevel="0" collapsed="false">
      <c r="A815" s="78"/>
      <c r="B815" s="179"/>
      <c r="C815" s="180"/>
      <c r="D815" s="176"/>
      <c r="E815" s="188"/>
      <c r="F815" s="176"/>
      <c r="G815" s="176"/>
      <c r="H815" s="188"/>
      <c r="I815" s="188"/>
      <c r="Q815" s="188"/>
      <c r="R815" s="176"/>
      <c r="S815" s="176"/>
      <c r="T815" s="176"/>
      <c r="U815" s="176"/>
      <c r="V815" s="176"/>
      <c r="W815" s="176"/>
      <c r="X815" s="176"/>
      <c r="Y815" s="176"/>
    </row>
    <row r="816" customFormat="false" ht="12.75" hidden="false" customHeight="false" outlineLevel="0" collapsed="false">
      <c r="A816" s="78"/>
      <c r="B816" s="179"/>
      <c r="C816" s="180"/>
      <c r="D816" s="176"/>
      <c r="E816" s="188"/>
      <c r="F816" s="176"/>
      <c r="G816" s="176"/>
      <c r="H816" s="188"/>
      <c r="I816" s="188"/>
      <c r="Q816" s="188"/>
      <c r="R816" s="176"/>
      <c r="S816" s="176"/>
      <c r="T816" s="176"/>
      <c r="U816" s="176"/>
      <c r="V816" s="176"/>
      <c r="W816" s="176"/>
      <c r="X816" s="176"/>
      <c r="Y816" s="176"/>
    </row>
    <row r="817" customFormat="false" ht="12.75" hidden="false" customHeight="false" outlineLevel="0" collapsed="false">
      <c r="A817" s="78"/>
      <c r="B817" s="179"/>
      <c r="C817" s="180"/>
      <c r="D817" s="176"/>
      <c r="E817" s="188"/>
      <c r="F817" s="176"/>
      <c r="G817" s="176"/>
      <c r="H817" s="188"/>
      <c r="I817" s="188"/>
      <c r="Q817" s="188"/>
      <c r="R817" s="176"/>
      <c r="S817" s="176"/>
      <c r="T817" s="176"/>
      <c r="U817" s="176"/>
      <c r="V817" s="176"/>
      <c r="W817" s="176"/>
      <c r="X817" s="176"/>
      <c r="Y817" s="176"/>
    </row>
    <row r="818" customFormat="false" ht="12.75" hidden="false" customHeight="false" outlineLevel="0" collapsed="false">
      <c r="A818" s="78"/>
      <c r="B818" s="179"/>
      <c r="C818" s="180"/>
      <c r="D818" s="176"/>
      <c r="E818" s="188"/>
      <c r="F818" s="176"/>
      <c r="G818" s="176"/>
      <c r="H818" s="188"/>
      <c r="I818" s="188"/>
      <c r="Q818" s="188"/>
      <c r="R818" s="176"/>
      <c r="S818" s="176"/>
      <c r="T818" s="176"/>
      <c r="U818" s="176"/>
      <c r="V818" s="176"/>
      <c r="W818" s="176"/>
      <c r="X818" s="176"/>
      <c r="Y818" s="176"/>
    </row>
    <row r="819" customFormat="false" ht="12.75" hidden="false" customHeight="false" outlineLevel="0" collapsed="false">
      <c r="A819" s="78"/>
      <c r="B819" s="179"/>
      <c r="C819" s="180"/>
      <c r="D819" s="176"/>
      <c r="E819" s="188"/>
      <c r="F819" s="176"/>
      <c r="G819" s="176"/>
      <c r="H819" s="188"/>
      <c r="I819" s="188"/>
      <c r="Q819" s="188"/>
      <c r="R819" s="176"/>
      <c r="S819" s="176"/>
      <c r="T819" s="176"/>
      <c r="U819" s="176"/>
      <c r="V819" s="176"/>
      <c r="W819" s="176"/>
      <c r="X819" s="176"/>
      <c r="Y819" s="176"/>
    </row>
    <row r="820" customFormat="false" ht="12.75" hidden="false" customHeight="false" outlineLevel="0" collapsed="false">
      <c r="A820" s="78"/>
      <c r="B820" s="179"/>
      <c r="C820" s="180"/>
      <c r="D820" s="176"/>
      <c r="E820" s="188"/>
      <c r="F820" s="176"/>
      <c r="G820" s="176"/>
      <c r="H820" s="188"/>
      <c r="I820" s="188"/>
      <c r="Q820" s="188"/>
      <c r="R820" s="176"/>
      <c r="S820" s="176"/>
      <c r="T820" s="176"/>
      <c r="U820" s="176"/>
      <c r="V820" s="176"/>
      <c r="W820" s="176"/>
      <c r="X820" s="176"/>
      <c r="Y820" s="176"/>
    </row>
    <row r="821" customFormat="false" ht="12.75" hidden="false" customHeight="false" outlineLevel="0" collapsed="false">
      <c r="A821" s="78"/>
      <c r="B821" s="179"/>
      <c r="C821" s="180"/>
      <c r="D821" s="176"/>
      <c r="E821" s="188"/>
      <c r="F821" s="176"/>
      <c r="G821" s="176"/>
      <c r="H821" s="188"/>
      <c r="I821" s="188"/>
      <c r="Q821" s="188"/>
      <c r="R821" s="176"/>
      <c r="S821" s="176"/>
      <c r="T821" s="176"/>
      <c r="U821" s="176"/>
      <c r="V821" s="176"/>
      <c r="W821" s="176"/>
      <c r="X821" s="176"/>
      <c r="Y821" s="176"/>
    </row>
    <row r="822" customFormat="false" ht="12.75" hidden="false" customHeight="false" outlineLevel="0" collapsed="false">
      <c r="A822" s="78"/>
      <c r="B822" s="179"/>
      <c r="C822" s="180"/>
      <c r="D822" s="176"/>
      <c r="E822" s="188"/>
      <c r="F822" s="176"/>
      <c r="G822" s="176"/>
      <c r="H822" s="188"/>
      <c r="I822" s="188"/>
      <c r="Q822" s="188"/>
      <c r="R822" s="176"/>
      <c r="S822" s="176"/>
      <c r="T822" s="176"/>
      <c r="U822" s="176"/>
      <c r="V822" s="176"/>
      <c r="W822" s="176"/>
      <c r="X822" s="176"/>
      <c r="Y822" s="176"/>
    </row>
    <row r="823" customFormat="false" ht="12.75" hidden="false" customHeight="false" outlineLevel="0" collapsed="false">
      <c r="A823" s="78"/>
      <c r="B823" s="179"/>
      <c r="C823" s="180"/>
      <c r="D823" s="176"/>
      <c r="E823" s="188"/>
      <c r="F823" s="176"/>
      <c r="G823" s="176"/>
      <c r="H823" s="188"/>
      <c r="I823" s="188"/>
      <c r="Q823" s="188"/>
      <c r="R823" s="176"/>
      <c r="S823" s="176"/>
      <c r="T823" s="176"/>
      <c r="U823" s="176"/>
      <c r="V823" s="176"/>
      <c r="W823" s="176"/>
      <c r="X823" s="176"/>
      <c r="Y823" s="176"/>
    </row>
    <row r="824" customFormat="false" ht="12.75" hidden="false" customHeight="false" outlineLevel="0" collapsed="false">
      <c r="A824" s="78"/>
      <c r="B824" s="179"/>
      <c r="C824" s="180"/>
      <c r="D824" s="176"/>
      <c r="E824" s="188"/>
      <c r="F824" s="176"/>
      <c r="G824" s="176"/>
      <c r="H824" s="188"/>
      <c r="I824" s="188"/>
      <c r="Q824" s="188"/>
      <c r="R824" s="176"/>
      <c r="S824" s="176"/>
      <c r="T824" s="176"/>
      <c r="U824" s="176"/>
      <c r="V824" s="176"/>
      <c r="W824" s="176"/>
      <c r="X824" s="176"/>
      <c r="Y824" s="176"/>
    </row>
    <row r="825" customFormat="false" ht="12.75" hidden="false" customHeight="false" outlineLevel="0" collapsed="false">
      <c r="A825" s="78"/>
      <c r="B825" s="179"/>
      <c r="C825" s="180"/>
      <c r="D825" s="176"/>
      <c r="E825" s="188"/>
      <c r="F825" s="176"/>
      <c r="G825" s="176"/>
      <c r="H825" s="188"/>
      <c r="I825" s="188"/>
      <c r="Q825" s="188"/>
      <c r="R825" s="176"/>
      <c r="S825" s="176"/>
      <c r="T825" s="176"/>
      <c r="U825" s="176"/>
      <c r="V825" s="176"/>
      <c r="W825" s="176"/>
      <c r="X825" s="176"/>
      <c r="Y825" s="176"/>
    </row>
    <row r="826" customFormat="false" ht="12.75" hidden="false" customHeight="false" outlineLevel="0" collapsed="false">
      <c r="A826" s="78"/>
      <c r="B826" s="179"/>
      <c r="C826" s="180"/>
      <c r="D826" s="176"/>
      <c r="E826" s="188"/>
      <c r="F826" s="176"/>
      <c r="G826" s="176"/>
      <c r="H826" s="188"/>
      <c r="I826" s="188"/>
      <c r="Q826" s="188"/>
      <c r="R826" s="176"/>
      <c r="S826" s="176"/>
      <c r="T826" s="176"/>
      <c r="U826" s="176"/>
      <c r="V826" s="176"/>
      <c r="W826" s="176"/>
      <c r="X826" s="176"/>
      <c r="Y826" s="176"/>
    </row>
    <row r="827" customFormat="false" ht="12.75" hidden="false" customHeight="false" outlineLevel="0" collapsed="false">
      <c r="A827" s="78"/>
      <c r="B827" s="179"/>
      <c r="C827" s="180"/>
      <c r="D827" s="176"/>
      <c r="E827" s="188"/>
      <c r="F827" s="176"/>
      <c r="G827" s="176"/>
      <c r="H827" s="188"/>
      <c r="I827" s="188"/>
      <c r="Q827" s="188"/>
      <c r="R827" s="176"/>
      <c r="S827" s="176"/>
      <c r="T827" s="176"/>
      <c r="U827" s="176"/>
      <c r="V827" s="176"/>
      <c r="W827" s="176"/>
      <c r="X827" s="176"/>
      <c r="Y827" s="176"/>
    </row>
    <row r="828" customFormat="false" ht="12.75" hidden="false" customHeight="false" outlineLevel="0" collapsed="false">
      <c r="A828" s="78"/>
      <c r="B828" s="179"/>
      <c r="C828" s="180"/>
      <c r="D828" s="176"/>
      <c r="E828" s="188"/>
      <c r="F828" s="176"/>
      <c r="G828" s="176"/>
      <c r="H828" s="188"/>
      <c r="I828" s="188"/>
      <c r="Q828" s="188"/>
      <c r="R828" s="176"/>
      <c r="S828" s="176"/>
      <c r="T828" s="176"/>
      <c r="U828" s="176"/>
      <c r="V828" s="176"/>
      <c r="W828" s="176"/>
      <c r="X828" s="176"/>
      <c r="Y828" s="176"/>
    </row>
    <row r="829" customFormat="false" ht="12.75" hidden="false" customHeight="false" outlineLevel="0" collapsed="false">
      <c r="A829" s="78"/>
      <c r="B829" s="179"/>
      <c r="C829" s="180"/>
      <c r="D829" s="176"/>
      <c r="E829" s="188"/>
      <c r="F829" s="176"/>
      <c r="G829" s="176"/>
      <c r="H829" s="188"/>
      <c r="I829" s="188"/>
      <c r="Q829" s="188"/>
      <c r="R829" s="176"/>
      <c r="S829" s="176"/>
      <c r="T829" s="176"/>
      <c r="U829" s="176"/>
      <c r="V829" s="176"/>
      <c r="W829" s="176"/>
      <c r="X829" s="176"/>
      <c r="Y829" s="176"/>
    </row>
    <row r="830" customFormat="false" ht="12.75" hidden="false" customHeight="false" outlineLevel="0" collapsed="false">
      <c r="A830" s="78"/>
      <c r="B830" s="179"/>
      <c r="C830" s="180"/>
      <c r="D830" s="176"/>
      <c r="E830" s="188"/>
      <c r="F830" s="176"/>
      <c r="G830" s="176"/>
      <c r="H830" s="188"/>
      <c r="I830" s="188"/>
      <c r="Q830" s="188"/>
      <c r="R830" s="176"/>
      <c r="S830" s="176"/>
      <c r="T830" s="176"/>
      <c r="U830" s="176"/>
      <c r="V830" s="176"/>
      <c r="W830" s="176"/>
      <c r="X830" s="176"/>
      <c r="Y830" s="176"/>
    </row>
    <row r="831" customFormat="false" ht="12.75" hidden="false" customHeight="false" outlineLevel="0" collapsed="false">
      <c r="A831" s="78"/>
      <c r="B831" s="179"/>
      <c r="C831" s="180"/>
      <c r="D831" s="176"/>
      <c r="E831" s="188"/>
      <c r="F831" s="176"/>
      <c r="G831" s="176"/>
      <c r="H831" s="188"/>
      <c r="I831" s="188"/>
      <c r="Q831" s="188"/>
      <c r="R831" s="176"/>
      <c r="S831" s="176"/>
      <c r="T831" s="176"/>
      <c r="U831" s="176"/>
      <c r="V831" s="176"/>
      <c r="W831" s="176"/>
      <c r="X831" s="176"/>
      <c r="Y831" s="176"/>
    </row>
    <row r="832" customFormat="false" ht="12.75" hidden="false" customHeight="false" outlineLevel="0" collapsed="false">
      <c r="A832" s="78"/>
      <c r="B832" s="179"/>
      <c r="C832" s="180"/>
      <c r="D832" s="176"/>
      <c r="E832" s="188"/>
      <c r="F832" s="176"/>
      <c r="G832" s="176"/>
      <c r="H832" s="188"/>
      <c r="I832" s="188"/>
      <c r="Q832" s="188"/>
      <c r="R832" s="176"/>
      <c r="S832" s="176"/>
      <c r="T832" s="176"/>
      <c r="U832" s="176"/>
      <c r="V832" s="176"/>
      <c r="W832" s="176"/>
      <c r="X832" s="176"/>
      <c r="Y832" s="176"/>
    </row>
    <row r="833" customFormat="false" ht="12.75" hidden="false" customHeight="false" outlineLevel="0" collapsed="false">
      <c r="A833" s="78"/>
      <c r="B833" s="179"/>
      <c r="C833" s="180"/>
      <c r="D833" s="176"/>
      <c r="E833" s="188"/>
      <c r="F833" s="176"/>
      <c r="G833" s="176"/>
      <c r="H833" s="188"/>
      <c r="I833" s="188"/>
      <c r="Q833" s="188"/>
      <c r="R833" s="176"/>
      <c r="S833" s="176"/>
      <c r="T833" s="176"/>
      <c r="U833" s="176"/>
      <c r="V833" s="176"/>
      <c r="W833" s="176"/>
      <c r="X833" s="176"/>
      <c r="Y833" s="176"/>
    </row>
    <row r="834" customFormat="false" ht="12.75" hidden="false" customHeight="false" outlineLevel="0" collapsed="false">
      <c r="A834" s="78"/>
      <c r="B834" s="179"/>
      <c r="C834" s="180"/>
      <c r="D834" s="176"/>
      <c r="E834" s="188"/>
      <c r="F834" s="176"/>
      <c r="G834" s="176"/>
      <c r="H834" s="188"/>
      <c r="I834" s="188"/>
      <c r="Q834" s="188"/>
      <c r="R834" s="176"/>
      <c r="S834" s="176"/>
      <c r="T834" s="176"/>
      <c r="U834" s="176"/>
      <c r="V834" s="176"/>
      <c r="W834" s="176"/>
      <c r="X834" s="176"/>
      <c r="Y834" s="176"/>
    </row>
    <row r="835" customFormat="false" ht="12.75" hidden="false" customHeight="false" outlineLevel="0" collapsed="false">
      <c r="A835" s="78"/>
      <c r="B835" s="179"/>
      <c r="C835" s="180"/>
      <c r="D835" s="176"/>
      <c r="E835" s="188"/>
      <c r="F835" s="176"/>
      <c r="G835" s="176"/>
      <c r="H835" s="188"/>
      <c r="I835" s="188"/>
      <c r="Q835" s="188"/>
      <c r="R835" s="176"/>
      <c r="S835" s="176"/>
      <c r="T835" s="176"/>
      <c r="U835" s="176"/>
      <c r="V835" s="176"/>
      <c r="W835" s="176"/>
      <c r="X835" s="176"/>
      <c r="Y835" s="176"/>
    </row>
    <row r="836" customFormat="false" ht="12.75" hidden="false" customHeight="false" outlineLevel="0" collapsed="false">
      <c r="A836" s="78"/>
      <c r="B836" s="179"/>
      <c r="C836" s="180"/>
      <c r="D836" s="176"/>
      <c r="E836" s="188"/>
      <c r="F836" s="176"/>
      <c r="G836" s="176"/>
      <c r="H836" s="188"/>
      <c r="I836" s="188"/>
      <c r="Q836" s="188"/>
      <c r="R836" s="176"/>
      <c r="S836" s="176"/>
      <c r="T836" s="176"/>
      <c r="U836" s="176"/>
      <c r="V836" s="176"/>
      <c r="W836" s="176"/>
      <c r="X836" s="176"/>
      <c r="Y836" s="176"/>
    </row>
    <row r="837" customFormat="false" ht="12.75" hidden="false" customHeight="false" outlineLevel="0" collapsed="false">
      <c r="A837" s="78"/>
      <c r="B837" s="179"/>
      <c r="C837" s="180"/>
      <c r="D837" s="176"/>
      <c r="E837" s="188"/>
      <c r="F837" s="176"/>
      <c r="G837" s="176"/>
      <c r="H837" s="188"/>
      <c r="I837" s="188"/>
      <c r="Q837" s="188"/>
      <c r="R837" s="176"/>
      <c r="S837" s="176"/>
      <c r="T837" s="176"/>
      <c r="U837" s="176"/>
      <c r="V837" s="176"/>
      <c r="W837" s="176"/>
      <c r="X837" s="176"/>
      <c r="Y837" s="176"/>
    </row>
    <row r="838" customFormat="false" ht="12.75" hidden="false" customHeight="false" outlineLevel="0" collapsed="false">
      <c r="A838" s="78"/>
      <c r="B838" s="179"/>
      <c r="C838" s="180"/>
      <c r="D838" s="176"/>
      <c r="E838" s="188"/>
      <c r="F838" s="176"/>
      <c r="G838" s="176"/>
      <c r="H838" s="188"/>
      <c r="I838" s="188"/>
      <c r="Q838" s="188"/>
      <c r="R838" s="176"/>
      <c r="S838" s="176"/>
      <c r="T838" s="176"/>
      <c r="U838" s="176"/>
      <c r="V838" s="176"/>
      <c r="W838" s="176"/>
      <c r="X838" s="176"/>
      <c r="Y838" s="176"/>
    </row>
    <row r="839" customFormat="false" ht="12.75" hidden="false" customHeight="false" outlineLevel="0" collapsed="false">
      <c r="A839" s="78"/>
      <c r="B839" s="179"/>
      <c r="C839" s="180"/>
      <c r="D839" s="176"/>
      <c r="E839" s="188"/>
      <c r="F839" s="176"/>
      <c r="G839" s="176"/>
      <c r="H839" s="188"/>
      <c r="I839" s="188"/>
      <c r="Q839" s="188"/>
      <c r="R839" s="176"/>
      <c r="S839" s="176"/>
      <c r="T839" s="176"/>
      <c r="U839" s="176"/>
      <c r="V839" s="176"/>
      <c r="W839" s="176"/>
      <c r="X839" s="176"/>
      <c r="Y839" s="176"/>
    </row>
    <row r="840" customFormat="false" ht="12.75" hidden="false" customHeight="false" outlineLevel="0" collapsed="false">
      <c r="A840" s="78"/>
      <c r="B840" s="179"/>
      <c r="C840" s="180"/>
      <c r="D840" s="176"/>
      <c r="E840" s="188"/>
      <c r="F840" s="176"/>
      <c r="G840" s="176"/>
      <c r="H840" s="188"/>
      <c r="I840" s="188"/>
      <c r="Q840" s="188"/>
      <c r="R840" s="176"/>
      <c r="S840" s="176"/>
      <c r="T840" s="176"/>
      <c r="U840" s="176"/>
      <c r="V840" s="176"/>
      <c r="W840" s="176"/>
      <c r="X840" s="176"/>
      <c r="Y840" s="176"/>
    </row>
    <row r="841" customFormat="false" ht="12.75" hidden="false" customHeight="false" outlineLevel="0" collapsed="false">
      <c r="A841" s="78"/>
      <c r="B841" s="179"/>
      <c r="C841" s="180"/>
      <c r="D841" s="176"/>
      <c r="E841" s="188"/>
      <c r="F841" s="176"/>
      <c r="G841" s="176"/>
      <c r="H841" s="188"/>
      <c r="I841" s="188"/>
      <c r="Q841" s="188"/>
      <c r="R841" s="176"/>
      <c r="S841" s="176"/>
      <c r="T841" s="176"/>
      <c r="U841" s="176"/>
      <c r="V841" s="176"/>
      <c r="W841" s="176"/>
      <c r="X841" s="176"/>
      <c r="Y841" s="176"/>
    </row>
    <row r="842" customFormat="false" ht="12.75" hidden="false" customHeight="false" outlineLevel="0" collapsed="false">
      <c r="A842" s="78"/>
      <c r="B842" s="179"/>
      <c r="C842" s="180"/>
      <c r="D842" s="176"/>
      <c r="E842" s="188"/>
      <c r="F842" s="176"/>
      <c r="G842" s="176"/>
      <c r="H842" s="188"/>
      <c r="I842" s="188"/>
      <c r="Q842" s="188"/>
      <c r="R842" s="176"/>
      <c r="S842" s="176"/>
      <c r="T842" s="176"/>
      <c r="U842" s="176"/>
      <c r="V842" s="176"/>
      <c r="W842" s="176"/>
      <c r="X842" s="176"/>
      <c r="Y842" s="176"/>
    </row>
    <row r="843" customFormat="false" ht="12.75" hidden="false" customHeight="false" outlineLevel="0" collapsed="false">
      <c r="A843" s="22"/>
      <c r="B843" s="179"/>
      <c r="C843" s="180"/>
      <c r="D843" s="176"/>
      <c r="E843" s="188"/>
      <c r="F843" s="176"/>
      <c r="G843" s="176"/>
      <c r="H843" s="188"/>
      <c r="I843" s="188"/>
      <c r="Q843" s="188"/>
      <c r="R843" s="176"/>
      <c r="S843" s="176"/>
      <c r="T843" s="176"/>
      <c r="U843" s="176"/>
      <c r="V843" s="176"/>
      <c r="W843" s="176"/>
      <c r="X843" s="176"/>
      <c r="Y843" s="176"/>
    </row>
    <row r="844" customFormat="false" ht="12.75" hidden="false" customHeight="false" outlineLevel="0" collapsed="false">
      <c r="B844" s="179"/>
      <c r="C844" s="180"/>
      <c r="D844" s="176"/>
      <c r="E844" s="188"/>
      <c r="F844" s="176"/>
      <c r="G844" s="176"/>
      <c r="H844" s="188"/>
      <c r="I844" s="188"/>
      <c r="Q844" s="188"/>
      <c r="R844" s="176"/>
      <c r="S844" s="176"/>
      <c r="T844" s="176"/>
      <c r="U844" s="176"/>
      <c r="V844" s="176"/>
      <c r="W844" s="176"/>
      <c r="X844" s="176"/>
      <c r="Y844" s="176"/>
    </row>
    <row r="845" customFormat="false" ht="12.75" hidden="false" customHeight="false" outlineLevel="0" collapsed="false">
      <c r="A845" s="100"/>
      <c r="B845" s="179"/>
      <c r="C845" s="180"/>
      <c r="D845" s="176"/>
      <c r="E845" s="188"/>
      <c r="F845" s="176"/>
      <c r="G845" s="176"/>
      <c r="H845" s="188"/>
      <c r="I845" s="188"/>
      <c r="Q845" s="188"/>
      <c r="R845" s="176"/>
      <c r="S845" s="176"/>
      <c r="T845" s="176"/>
      <c r="U845" s="176"/>
      <c r="V845" s="176"/>
      <c r="W845" s="176"/>
      <c r="X845" s="176"/>
      <c r="Y845" s="176"/>
    </row>
    <row r="846" customFormat="false" ht="12.75" hidden="false" customHeight="false" outlineLevel="0" collapsed="false">
      <c r="A846" s="100"/>
      <c r="B846" s="179"/>
      <c r="C846" s="180"/>
      <c r="D846" s="176"/>
      <c r="E846" s="188"/>
      <c r="F846" s="176"/>
      <c r="G846" s="176"/>
      <c r="H846" s="188"/>
      <c r="I846" s="188"/>
      <c r="Q846" s="188"/>
      <c r="R846" s="176"/>
      <c r="S846" s="176"/>
      <c r="T846" s="176"/>
      <c r="U846" s="176"/>
      <c r="V846" s="176"/>
      <c r="W846" s="176"/>
      <c r="X846" s="176"/>
      <c r="Y846" s="176"/>
    </row>
    <row r="847" customFormat="false" ht="12.75" hidden="false" customHeight="false" outlineLevel="0" collapsed="false">
      <c r="A847" s="100"/>
      <c r="B847" s="179"/>
      <c r="C847" s="180"/>
      <c r="D847" s="176"/>
      <c r="E847" s="188"/>
      <c r="F847" s="176"/>
      <c r="G847" s="176"/>
      <c r="H847" s="188"/>
      <c r="I847" s="188"/>
      <c r="Q847" s="188"/>
      <c r="R847" s="176"/>
      <c r="S847" s="176"/>
      <c r="T847" s="176"/>
      <c r="U847" s="176"/>
      <c r="V847" s="176"/>
      <c r="W847" s="176"/>
      <c r="X847" s="176"/>
      <c r="Y847" s="176"/>
    </row>
    <row r="848" customFormat="false" ht="12.75" hidden="false" customHeight="false" outlineLevel="0" collapsed="false">
      <c r="A848" s="100"/>
      <c r="B848" s="179"/>
      <c r="C848" s="180"/>
      <c r="D848" s="176"/>
      <c r="E848" s="188"/>
      <c r="F848" s="176"/>
      <c r="G848" s="176"/>
      <c r="H848" s="188"/>
      <c r="I848" s="188"/>
      <c r="Q848" s="188"/>
      <c r="R848" s="176"/>
      <c r="S848" s="176"/>
      <c r="T848" s="176"/>
      <c r="U848" s="176"/>
      <c r="V848" s="176"/>
      <c r="W848" s="176"/>
      <c r="X848" s="176"/>
      <c r="Y848" s="176"/>
    </row>
    <row r="849" customFormat="false" ht="12.75" hidden="false" customHeight="false" outlineLevel="0" collapsed="false">
      <c r="A849" s="100"/>
      <c r="B849" s="179"/>
      <c r="C849" s="180"/>
      <c r="D849" s="176"/>
      <c r="E849" s="188"/>
      <c r="F849" s="176"/>
      <c r="G849" s="176"/>
      <c r="H849" s="188"/>
      <c r="I849" s="188"/>
      <c r="Q849" s="188"/>
      <c r="R849" s="176"/>
      <c r="S849" s="176"/>
      <c r="T849" s="176"/>
      <c r="U849" s="176"/>
      <c r="V849" s="176"/>
      <c r="W849" s="176"/>
      <c r="X849" s="176"/>
      <c r="Y849" s="176"/>
    </row>
    <row r="850" customFormat="false" ht="12.75" hidden="false" customHeight="false" outlineLevel="0" collapsed="false">
      <c r="A850" s="22"/>
      <c r="B850" s="179"/>
      <c r="C850" s="180"/>
      <c r="D850" s="176"/>
      <c r="E850" s="188"/>
      <c r="F850" s="176"/>
      <c r="G850" s="176"/>
      <c r="H850" s="188"/>
      <c r="I850" s="188"/>
      <c r="Q850" s="188"/>
      <c r="R850" s="176"/>
      <c r="S850" s="176"/>
      <c r="T850" s="176"/>
      <c r="U850" s="176"/>
      <c r="V850" s="176"/>
      <c r="W850" s="176"/>
      <c r="X850" s="176"/>
      <c r="Y850" s="176"/>
    </row>
    <row r="851" customFormat="false" ht="12.75" hidden="false" customHeight="false" outlineLevel="0" collapsed="false">
      <c r="A851" s="22"/>
      <c r="B851" s="179"/>
      <c r="C851" s="180"/>
      <c r="D851" s="176"/>
      <c r="E851" s="188"/>
      <c r="F851" s="176"/>
      <c r="G851" s="176"/>
      <c r="H851" s="188"/>
      <c r="I851" s="188"/>
      <c r="Q851" s="188"/>
      <c r="R851" s="176"/>
      <c r="S851" s="176"/>
      <c r="T851" s="176"/>
      <c r="U851" s="176"/>
      <c r="V851" s="176"/>
      <c r="W851" s="176"/>
      <c r="X851" s="176"/>
      <c r="Y851" s="176"/>
    </row>
    <row r="852" customFormat="false" ht="12.75" hidden="false" customHeight="false" outlineLevel="0" collapsed="false">
      <c r="A852" s="78"/>
      <c r="B852" s="179"/>
      <c r="C852" s="180"/>
      <c r="D852" s="176"/>
      <c r="E852" s="188"/>
      <c r="F852" s="176"/>
      <c r="G852" s="176"/>
      <c r="H852" s="188"/>
      <c r="I852" s="188"/>
      <c r="Q852" s="188"/>
      <c r="R852" s="176"/>
      <c r="S852" s="176"/>
      <c r="T852" s="176"/>
      <c r="U852" s="176"/>
      <c r="V852" s="176"/>
      <c r="W852" s="176"/>
      <c r="X852" s="176"/>
      <c r="Y852" s="176"/>
    </row>
    <row r="853" customFormat="false" ht="12.75" hidden="false" customHeight="false" outlineLevel="0" collapsed="false">
      <c r="A853" s="78"/>
      <c r="B853" s="179"/>
      <c r="C853" s="180"/>
      <c r="D853" s="176"/>
      <c r="E853" s="188"/>
      <c r="F853" s="176"/>
      <c r="G853" s="176"/>
      <c r="H853" s="188"/>
      <c r="I853" s="188"/>
      <c r="Q853" s="188"/>
      <c r="R853" s="176"/>
      <c r="S853" s="176"/>
      <c r="T853" s="176"/>
      <c r="U853" s="176"/>
      <c r="V853" s="176"/>
      <c r="W853" s="176"/>
      <c r="X853" s="176"/>
      <c r="Y853" s="176"/>
    </row>
    <row r="854" customFormat="false" ht="12.75" hidden="false" customHeight="false" outlineLevel="0" collapsed="false">
      <c r="A854" s="78"/>
      <c r="B854" s="179"/>
      <c r="C854" s="180"/>
      <c r="D854" s="176"/>
      <c r="E854" s="188"/>
      <c r="F854" s="176"/>
      <c r="G854" s="176"/>
      <c r="H854" s="188"/>
      <c r="I854" s="188"/>
      <c r="Q854" s="188"/>
      <c r="R854" s="176"/>
      <c r="S854" s="176"/>
      <c r="T854" s="176"/>
      <c r="U854" s="176"/>
      <c r="V854" s="176"/>
      <c r="W854" s="176"/>
      <c r="X854" s="176"/>
      <c r="Y854" s="176"/>
    </row>
    <row r="855" customFormat="false" ht="12.75" hidden="false" customHeight="false" outlineLevel="0" collapsed="false">
      <c r="A855" s="78"/>
      <c r="B855" s="179"/>
      <c r="C855" s="180"/>
      <c r="D855" s="176"/>
      <c r="E855" s="188"/>
      <c r="F855" s="176"/>
      <c r="G855" s="176"/>
      <c r="H855" s="188"/>
      <c r="I855" s="188"/>
      <c r="Q855" s="188"/>
      <c r="R855" s="176"/>
      <c r="S855" s="176"/>
      <c r="T855" s="176"/>
      <c r="U855" s="176"/>
      <c r="V855" s="176"/>
      <c r="W855" s="176"/>
      <c r="X855" s="176"/>
      <c r="Y855" s="176"/>
    </row>
    <row r="856" customFormat="false" ht="12.75" hidden="false" customHeight="false" outlineLevel="0" collapsed="false">
      <c r="A856" s="78"/>
      <c r="B856" s="179"/>
      <c r="C856" s="180"/>
      <c r="D856" s="176"/>
      <c r="E856" s="188"/>
      <c r="F856" s="176"/>
      <c r="G856" s="176"/>
      <c r="H856" s="188"/>
      <c r="I856" s="188"/>
      <c r="Q856" s="188"/>
      <c r="R856" s="176"/>
      <c r="S856" s="176"/>
      <c r="T856" s="176"/>
      <c r="U856" s="176"/>
      <c r="V856" s="176"/>
      <c r="W856" s="176"/>
      <c r="X856" s="176"/>
      <c r="Y856" s="176"/>
    </row>
    <row r="857" customFormat="false" ht="12.75" hidden="false" customHeight="false" outlineLevel="0" collapsed="false">
      <c r="A857" s="78"/>
      <c r="B857" s="179"/>
      <c r="C857" s="180"/>
      <c r="D857" s="176"/>
      <c r="E857" s="188"/>
      <c r="F857" s="176"/>
      <c r="G857" s="176"/>
      <c r="H857" s="188"/>
      <c r="I857" s="188"/>
      <c r="Q857" s="188"/>
      <c r="R857" s="176"/>
      <c r="S857" s="176"/>
      <c r="T857" s="176"/>
      <c r="U857" s="176"/>
      <c r="V857" s="176"/>
      <c r="W857" s="176"/>
      <c r="X857" s="176"/>
      <c r="Y857" s="176"/>
    </row>
    <row r="858" customFormat="false" ht="12.75" hidden="false" customHeight="false" outlineLevel="0" collapsed="false">
      <c r="A858" s="78"/>
      <c r="B858" s="179"/>
      <c r="C858" s="180"/>
      <c r="D858" s="176"/>
      <c r="E858" s="188"/>
      <c r="F858" s="176"/>
      <c r="G858" s="176"/>
      <c r="H858" s="188"/>
      <c r="I858" s="188"/>
      <c r="Q858" s="188"/>
      <c r="R858" s="176"/>
      <c r="S858" s="176"/>
      <c r="T858" s="176"/>
      <c r="U858" s="176"/>
      <c r="V858" s="176"/>
      <c r="W858" s="176"/>
      <c r="X858" s="176"/>
      <c r="Y858" s="176"/>
    </row>
    <row r="859" customFormat="false" ht="12.75" hidden="false" customHeight="false" outlineLevel="0" collapsed="false">
      <c r="A859" s="78"/>
      <c r="B859" s="179"/>
      <c r="C859" s="180"/>
      <c r="D859" s="176"/>
      <c r="E859" s="188"/>
      <c r="F859" s="176"/>
      <c r="G859" s="176"/>
      <c r="H859" s="188"/>
      <c r="I859" s="188"/>
      <c r="Q859" s="188"/>
      <c r="R859" s="176"/>
      <c r="S859" s="176"/>
      <c r="T859" s="176"/>
      <c r="U859" s="176"/>
      <c r="V859" s="176"/>
      <c r="W859" s="176"/>
      <c r="X859" s="176"/>
      <c r="Y859" s="176"/>
    </row>
    <row r="860" customFormat="false" ht="12.75" hidden="false" customHeight="false" outlineLevel="0" collapsed="false">
      <c r="A860" s="78"/>
      <c r="B860" s="179"/>
      <c r="C860" s="180"/>
      <c r="D860" s="176"/>
      <c r="E860" s="188"/>
      <c r="F860" s="176"/>
      <c r="G860" s="176"/>
      <c r="H860" s="188"/>
      <c r="I860" s="188"/>
      <c r="Q860" s="188"/>
      <c r="R860" s="176"/>
      <c r="S860" s="176"/>
      <c r="T860" s="176"/>
      <c r="U860" s="176"/>
      <c r="V860" s="176"/>
      <c r="W860" s="176"/>
      <c r="X860" s="176"/>
      <c r="Y860" s="176"/>
    </row>
    <row r="861" customFormat="false" ht="12.75" hidden="false" customHeight="false" outlineLevel="0" collapsed="false">
      <c r="A861" s="78"/>
      <c r="B861" s="179"/>
      <c r="C861" s="180"/>
      <c r="D861" s="176"/>
      <c r="E861" s="188"/>
      <c r="F861" s="176"/>
      <c r="G861" s="176"/>
      <c r="H861" s="188"/>
      <c r="I861" s="188"/>
      <c r="Q861" s="188"/>
      <c r="R861" s="176"/>
      <c r="S861" s="176"/>
      <c r="T861" s="176"/>
      <c r="U861" s="176"/>
      <c r="V861" s="176"/>
      <c r="W861" s="176"/>
      <c r="X861" s="176"/>
      <c r="Y861" s="176"/>
    </row>
    <row r="862" customFormat="false" ht="12.75" hidden="false" customHeight="false" outlineLevel="0" collapsed="false">
      <c r="A862" s="78"/>
      <c r="B862" s="179"/>
      <c r="C862" s="180"/>
      <c r="D862" s="176"/>
      <c r="E862" s="188"/>
      <c r="F862" s="176"/>
      <c r="G862" s="176"/>
      <c r="H862" s="188"/>
      <c r="I862" s="188"/>
      <c r="Q862" s="188"/>
      <c r="R862" s="176"/>
      <c r="S862" s="176"/>
      <c r="T862" s="176"/>
      <c r="U862" s="176"/>
      <c r="V862" s="176"/>
      <c r="W862" s="176"/>
      <c r="X862" s="176"/>
      <c r="Y862" s="176"/>
    </row>
    <row r="863" customFormat="false" ht="12.75" hidden="false" customHeight="false" outlineLevel="0" collapsed="false">
      <c r="A863" s="78"/>
      <c r="B863" s="179"/>
      <c r="C863" s="180"/>
      <c r="D863" s="176"/>
      <c r="E863" s="188"/>
      <c r="F863" s="176"/>
      <c r="G863" s="176"/>
      <c r="H863" s="188"/>
      <c r="I863" s="188"/>
      <c r="Q863" s="188"/>
      <c r="R863" s="176"/>
      <c r="S863" s="176"/>
      <c r="T863" s="176"/>
      <c r="U863" s="176"/>
      <c r="V863" s="176"/>
      <c r="W863" s="176"/>
      <c r="X863" s="176"/>
      <c r="Y863" s="176"/>
    </row>
    <row r="864" customFormat="false" ht="12.75" hidden="false" customHeight="false" outlineLevel="0" collapsed="false">
      <c r="A864" s="78"/>
      <c r="B864" s="179"/>
      <c r="C864" s="180"/>
      <c r="D864" s="176"/>
      <c r="E864" s="188"/>
      <c r="F864" s="176"/>
      <c r="G864" s="176"/>
      <c r="H864" s="188"/>
      <c r="I864" s="188"/>
      <c r="Q864" s="188"/>
      <c r="R864" s="176"/>
      <c r="S864" s="176"/>
      <c r="T864" s="176"/>
      <c r="U864" s="176"/>
      <c r="V864" s="176"/>
      <c r="W864" s="176"/>
      <c r="X864" s="176"/>
      <c r="Y864" s="176"/>
    </row>
    <row r="865" customFormat="false" ht="12.75" hidden="false" customHeight="false" outlineLevel="0" collapsed="false">
      <c r="A865" s="78"/>
      <c r="B865" s="179"/>
      <c r="C865" s="180"/>
      <c r="D865" s="176"/>
      <c r="E865" s="188"/>
      <c r="F865" s="176"/>
      <c r="G865" s="176"/>
      <c r="H865" s="188"/>
      <c r="I865" s="188"/>
      <c r="Q865" s="188"/>
      <c r="R865" s="176"/>
      <c r="S865" s="176"/>
      <c r="T865" s="176"/>
      <c r="U865" s="176"/>
      <c r="V865" s="176"/>
      <c r="W865" s="176"/>
      <c r="X865" s="176"/>
      <c r="Y865" s="176"/>
    </row>
    <row r="866" customFormat="false" ht="12.75" hidden="false" customHeight="false" outlineLevel="0" collapsed="false">
      <c r="A866" s="78"/>
      <c r="B866" s="179"/>
      <c r="C866" s="180"/>
      <c r="D866" s="176"/>
      <c r="E866" s="188"/>
      <c r="F866" s="176"/>
      <c r="G866" s="176"/>
      <c r="H866" s="188"/>
      <c r="I866" s="188"/>
      <c r="Q866" s="188"/>
      <c r="R866" s="176"/>
      <c r="S866" s="176"/>
      <c r="T866" s="176"/>
      <c r="U866" s="176"/>
      <c r="V866" s="176"/>
      <c r="W866" s="176"/>
      <c r="X866" s="176"/>
      <c r="Y866" s="176"/>
    </row>
    <row r="867" customFormat="false" ht="12.75" hidden="false" customHeight="false" outlineLevel="0" collapsed="false">
      <c r="A867" s="78"/>
      <c r="B867" s="179"/>
      <c r="C867" s="180"/>
      <c r="D867" s="176"/>
      <c r="E867" s="188"/>
      <c r="F867" s="176"/>
      <c r="G867" s="176"/>
      <c r="H867" s="188"/>
      <c r="I867" s="188"/>
      <c r="Q867" s="188"/>
      <c r="R867" s="176"/>
      <c r="S867" s="176"/>
      <c r="T867" s="176"/>
      <c r="U867" s="176"/>
      <c r="V867" s="176"/>
      <c r="W867" s="176"/>
      <c r="X867" s="176"/>
      <c r="Y867" s="176"/>
    </row>
    <row r="868" customFormat="false" ht="12.75" hidden="false" customHeight="false" outlineLevel="0" collapsed="false">
      <c r="A868" s="78"/>
      <c r="B868" s="179"/>
      <c r="C868" s="180"/>
      <c r="D868" s="176"/>
      <c r="E868" s="188"/>
      <c r="F868" s="176"/>
      <c r="G868" s="176"/>
      <c r="H868" s="188"/>
      <c r="I868" s="188"/>
      <c r="Q868" s="188"/>
      <c r="R868" s="176"/>
      <c r="S868" s="176"/>
      <c r="T868" s="176"/>
      <c r="U868" s="176"/>
      <c r="V868" s="176"/>
      <c r="W868" s="176"/>
      <c r="X868" s="176"/>
      <c r="Y868" s="176"/>
    </row>
    <row r="869" customFormat="false" ht="12.75" hidden="false" customHeight="false" outlineLevel="0" collapsed="false">
      <c r="A869" s="78"/>
      <c r="B869" s="179"/>
      <c r="C869" s="180"/>
      <c r="D869" s="176"/>
      <c r="E869" s="188"/>
      <c r="F869" s="176"/>
      <c r="G869" s="176"/>
      <c r="H869" s="188"/>
      <c r="I869" s="188"/>
      <c r="Q869" s="188"/>
      <c r="R869" s="176"/>
      <c r="S869" s="176"/>
      <c r="T869" s="176"/>
      <c r="U869" s="176"/>
      <c r="V869" s="176"/>
      <c r="W869" s="176"/>
      <c r="X869" s="176"/>
      <c r="Y869" s="176"/>
    </row>
    <row r="870" customFormat="false" ht="12.75" hidden="false" customHeight="false" outlineLevel="0" collapsed="false">
      <c r="A870" s="78"/>
      <c r="B870" s="179"/>
      <c r="C870" s="180"/>
      <c r="D870" s="176"/>
      <c r="E870" s="188"/>
      <c r="F870" s="176"/>
      <c r="G870" s="176"/>
      <c r="H870" s="188"/>
      <c r="I870" s="188"/>
      <c r="Q870" s="188"/>
      <c r="R870" s="176"/>
      <c r="S870" s="176"/>
      <c r="T870" s="176"/>
      <c r="U870" s="176"/>
      <c r="V870" s="176"/>
      <c r="W870" s="176"/>
      <c r="X870" s="176"/>
      <c r="Y870" s="176"/>
    </row>
    <row r="871" customFormat="false" ht="12.75" hidden="false" customHeight="false" outlineLevel="0" collapsed="false">
      <c r="A871" s="78"/>
      <c r="B871" s="179"/>
      <c r="C871" s="180"/>
      <c r="D871" s="176"/>
      <c r="E871" s="188"/>
      <c r="F871" s="176"/>
      <c r="G871" s="176"/>
      <c r="H871" s="188"/>
      <c r="I871" s="188"/>
      <c r="Q871" s="188"/>
      <c r="R871" s="176"/>
      <c r="S871" s="176"/>
      <c r="T871" s="176"/>
      <c r="U871" s="176"/>
      <c r="V871" s="176"/>
      <c r="W871" s="176"/>
      <c r="X871" s="176"/>
      <c r="Y871" s="176"/>
    </row>
    <row r="872" customFormat="false" ht="12.75" hidden="false" customHeight="false" outlineLevel="0" collapsed="false">
      <c r="A872" s="78"/>
      <c r="B872" s="179"/>
      <c r="C872" s="180"/>
      <c r="D872" s="176"/>
      <c r="E872" s="188"/>
      <c r="F872" s="176"/>
      <c r="G872" s="176"/>
      <c r="H872" s="188"/>
      <c r="I872" s="188"/>
      <c r="Q872" s="188"/>
      <c r="R872" s="176"/>
      <c r="S872" s="176"/>
      <c r="T872" s="176"/>
      <c r="U872" s="176"/>
      <c r="V872" s="176"/>
      <c r="W872" s="176"/>
      <c r="X872" s="176"/>
      <c r="Y872" s="176"/>
    </row>
    <row r="873" customFormat="false" ht="12.75" hidden="false" customHeight="false" outlineLevel="0" collapsed="false">
      <c r="A873" s="78"/>
      <c r="B873" s="179"/>
      <c r="C873" s="180"/>
      <c r="D873" s="176"/>
      <c r="E873" s="188"/>
      <c r="F873" s="176"/>
      <c r="G873" s="176"/>
      <c r="H873" s="188"/>
      <c r="I873" s="188"/>
      <c r="Q873" s="188"/>
      <c r="R873" s="176"/>
      <c r="S873" s="176"/>
      <c r="T873" s="176"/>
      <c r="U873" s="176"/>
      <c r="V873" s="176"/>
      <c r="W873" s="176"/>
      <c r="X873" s="176"/>
      <c r="Y873" s="176"/>
    </row>
    <row r="874" customFormat="false" ht="12.75" hidden="false" customHeight="false" outlineLevel="0" collapsed="false">
      <c r="A874" s="78"/>
      <c r="B874" s="179"/>
      <c r="C874" s="180"/>
      <c r="D874" s="176"/>
      <c r="E874" s="188"/>
      <c r="F874" s="176"/>
      <c r="G874" s="176"/>
      <c r="H874" s="188"/>
      <c r="I874" s="188"/>
      <c r="Q874" s="188"/>
      <c r="R874" s="176"/>
      <c r="S874" s="176"/>
      <c r="T874" s="176"/>
      <c r="U874" s="176"/>
      <c r="V874" s="176"/>
      <c r="W874" s="176"/>
      <c r="X874" s="176"/>
      <c r="Y874" s="176"/>
    </row>
    <row r="875" customFormat="false" ht="12.75" hidden="false" customHeight="false" outlineLevel="0" collapsed="false">
      <c r="A875" s="78"/>
      <c r="B875" s="179"/>
      <c r="C875" s="180"/>
      <c r="D875" s="176"/>
      <c r="E875" s="188"/>
      <c r="F875" s="176"/>
      <c r="G875" s="176"/>
      <c r="H875" s="188"/>
      <c r="I875" s="188"/>
      <c r="Q875" s="188"/>
      <c r="R875" s="176"/>
      <c r="S875" s="176"/>
      <c r="T875" s="176"/>
      <c r="U875" s="176"/>
      <c r="V875" s="176"/>
      <c r="W875" s="176"/>
      <c r="X875" s="176"/>
      <c r="Y875" s="176"/>
    </row>
    <row r="876" customFormat="false" ht="12.75" hidden="false" customHeight="false" outlineLevel="0" collapsed="false">
      <c r="A876" s="78"/>
      <c r="B876" s="179"/>
      <c r="C876" s="180"/>
      <c r="D876" s="176"/>
      <c r="E876" s="188"/>
      <c r="F876" s="176"/>
      <c r="G876" s="176"/>
      <c r="H876" s="188"/>
      <c r="I876" s="188"/>
      <c r="Q876" s="188"/>
      <c r="R876" s="176"/>
      <c r="S876" s="176"/>
      <c r="T876" s="176"/>
      <c r="U876" s="176"/>
      <c r="V876" s="176"/>
      <c r="W876" s="176"/>
      <c r="X876" s="176"/>
      <c r="Y876" s="176"/>
    </row>
    <row r="877" customFormat="false" ht="12.75" hidden="false" customHeight="false" outlineLevel="0" collapsed="false">
      <c r="A877" s="78"/>
      <c r="B877" s="179"/>
      <c r="C877" s="180"/>
      <c r="D877" s="176"/>
      <c r="E877" s="188"/>
      <c r="F877" s="176"/>
      <c r="G877" s="176"/>
      <c r="H877" s="188"/>
      <c r="I877" s="188"/>
      <c r="Q877" s="188"/>
      <c r="R877" s="176"/>
      <c r="S877" s="176"/>
      <c r="T877" s="176"/>
      <c r="U877" s="176"/>
      <c r="V877" s="176"/>
      <c r="W877" s="176"/>
      <c r="X877" s="176"/>
      <c r="Y877" s="176"/>
    </row>
    <row r="878" customFormat="false" ht="12.75" hidden="false" customHeight="false" outlineLevel="0" collapsed="false">
      <c r="A878" s="78"/>
      <c r="B878" s="179"/>
      <c r="C878" s="180"/>
      <c r="D878" s="176"/>
      <c r="E878" s="188"/>
      <c r="F878" s="176"/>
      <c r="G878" s="176"/>
      <c r="H878" s="188"/>
      <c r="I878" s="188"/>
      <c r="Q878" s="188"/>
      <c r="R878" s="176"/>
      <c r="S878" s="176"/>
      <c r="T878" s="176"/>
      <c r="U878" s="176"/>
      <c r="V878" s="176"/>
      <c r="W878" s="176"/>
      <c r="X878" s="176"/>
      <c r="Y878" s="176"/>
    </row>
    <row r="879" customFormat="false" ht="12.75" hidden="false" customHeight="false" outlineLevel="0" collapsed="false">
      <c r="A879" s="78"/>
      <c r="B879" s="179"/>
      <c r="C879" s="180"/>
      <c r="D879" s="176"/>
      <c r="E879" s="188"/>
      <c r="F879" s="176"/>
      <c r="G879" s="176"/>
      <c r="H879" s="188"/>
      <c r="I879" s="188"/>
      <c r="Q879" s="188"/>
      <c r="R879" s="176"/>
      <c r="S879" s="176"/>
      <c r="T879" s="176"/>
      <c r="U879" s="176"/>
      <c r="V879" s="176"/>
      <c r="W879" s="176"/>
      <c r="X879" s="176"/>
      <c r="Y879" s="176"/>
    </row>
    <row r="880" customFormat="false" ht="12.75" hidden="false" customHeight="false" outlineLevel="0" collapsed="false">
      <c r="A880" s="78"/>
      <c r="B880" s="179"/>
      <c r="C880" s="180"/>
      <c r="D880" s="176"/>
      <c r="E880" s="188"/>
      <c r="F880" s="176"/>
      <c r="G880" s="176"/>
      <c r="H880" s="188"/>
      <c r="I880" s="188"/>
      <c r="Q880" s="188"/>
      <c r="R880" s="176"/>
      <c r="S880" s="176"/>
      <c r="T880" s="176"/>
      <c r="U880" s="176"/>
      <c r="V880" s="176"/>
      <c r="W880" s="176"/>
      <c r="X880" s="176"/>
      <c r="Y880" s="176"/>
    </row>
    <row r="881" customFormat="false" ht="12.75" hidden="false" customHeight="false" outlineLevel="0" collapsed="false">
      <c r="A881" s="78"/>
      <c r="B881" s="179"/>
      <c r="C881" s="180"/>
      <c r="D881" s="176"/>
      <c r="E881" s="188"/>
      <c r="F881" s="176"/>
      <c r="G881" s="176"/>
      <c r="H881" s="188"/>
      <c r="I881" s="188"/>
      <c r="Q881" s="188"/>
      <c r="R881" s="176"/>
      <c r="S881" s="176"/>
      <c r="T881" s="176"/>
      <c r="U881" s="176"/>
      <c r="V881" s="176"/>
      <c r="W881" s="176"/>
      <c r="X881" s="176"/>
      <c r="Y881" s="176"/>
    </row>
    <row r="882" customFormat="false" ht="12.75" hidden="false" customHeight="false" outlineLevel="0" collapsed="false">
      <c r="A882" s="78"/>
      <c r="B882" s="179"/>
      <c r="C882" s="180"/>
      <c r="D882" s="176"/>
      <c r="E882" s="188"/>
      <c r="F882" s="176"/>
      <c r="G882" s="176"/>
      <c r="H882" s="188"/>
      <c r="I882" s="188"/>
      <c r="Q882" s="188"/>
      <c r="R882" s="176"/>
      <c r="S882" s="176"/>
      <c r="T882" s="176"/>
      <c r="U882" s="176"/>
      <c r="V882" s="176"/>
      <c r="W882" s="176"/>
      <c r="X882" s="176"/>
      <c r="Y882" s="176"/>
    </row>
    <row r="883" customFormat="false" ht="12.75" hidden="false" customHeight="false" outlineLevel="0" collapsed="false">
      <c r="A883" s="78"/>
      <c r="B883" s="179"/>
      <c r="C883" s="180"/>
      <c r="D883" s="176"/>
      <c r="E883" s="188"/>
      <c r="F883" s="176"/>
      <c r="G883" s="176"/>
      <c r="H883" s="188"/>
      <c r="I883" s="188"/>
      <c r="Q883" s="188"/>
      <c r="R883" s="176"/>
      <c r="S883" s="176"/>
      <c r="T883" s="176"/>
      <c r="U883" s="176"/>
      <c r="V883" s="176"/>
      <c r="W883" s="176"/>
      <c r="X883" s="176"/>
      <c r="Y883" s="176"/>
    </row>
    <row r="884" customFormat="false" ht="12.75" hidden="false" customHeight="false" outlineLevel="0" collapsed="false">
      <c r="A884" s="78"/>
      <c r="B884" s="179"/>
      <c r="C884" s="180"/>
      <c r="D884" s="176"/>
      <c r="E884" s="188"/>
      <c r="F884" s="176"/>
      <c r="G884" s="176"/>
      <c r="H884" s="188"/>
      <c r="I884" s="188"/>
      <c r="Q884" s="188"/>
      <c r="R884" s="176"/>
      <c r="S884" s="176"/>
      <c r="T884" s="176"/>
      <c r="U884" s="176"/>
      <c r="V884" s="176"/>
      <c r="W884" s="176"/>
      <c r="X884" s="176"/>
      <c r="Y884" s="176"/>
    </row>
    <row r="885" customFormat="false" ht="12.75" hidden="false" customHeight="false" outlineLevel="0" collapsed="false">
      <c r="A885" s="78"/>
      <c r="B885" s="179"/>
      <c r="C885" s="180"/>
      <c r="D885" s="176"/>
      <c r="E885" s="188"/>
      <c r="F885" s="176"/>
      <c r="G885" s="176"/>
      <c r="H885" s="188"/>
      <c r="I885" s="188"/>
      <c r="Q885" s="188"/>
      <c r="R885" s="176"/>
      <c r="S885" s="176"/>
      <c r="T885" s="176"/>
      <c r="U885" s="176"/>
      <c r="V885" s="176"/>
      <c r="W885" s="176"/>
      <c r="X885" s="176"/>
      <c r="Y885" s="176"/>
    </row>
    <row r="886" customFormat="false" ht="12.75" hidden="false" customHeight="false" outlineLevel="0" collapsed="false">
      <c r="A886" s="78"/>
      <c r="B886" s="179"/>
      <c r="C886" s="180"/>
      <c r="D886" s="176"/>
      <c r="E886" s="188"/>
      <c r="F886" s="176"/>
      <c r="G886" s="176"/>
      <c r="H886" s="188"/>
      <c r="I886" s="188"/>
      <c r="Q886" s="188"/>
      <c r="R886" s="176"/>
      <c r="S886" s="176"/>
      <c r="T886" s="176"/>
      <c r="U886" s="176"/>
      <c r="V886" s="176"/>
      <c r="W886" s="176"/>
      <c r="X886" s="176"/>
      <c r="Y886" s="176"/>
    </row>
    <row r="887" customFormat="false" ht="12.75" hidden="false" customHeight="false" outlineLevel="0" collapsed="false">
      <c r="A887" s="78"/>
      <c r="B887" s="179"/>
      <c r="C887" s="180"/>
      <c r="D887" s="176"/>
      <c r="E887" s="188"/>
      <c r="F887" s="176"/>
      <c r="G887" s="176"/>
      <c r="H887" s="188"/>
      <c r="I887" s="188"/>
      <c r="Q887" s="188"/>
      <c r="R887" s="176"/>
      <c r="S887" s="176"/>
      <c r="T887" s="176"/>
      <c r="U887" s="176"/>
      <c r="V887" s="176"/>
      <c r="W887" s="176"/>
      <c r="X887" s="176"/>
      <c r="Y887" s="176"/>
    </row>
    <row r="888" customFormat="false" ht="12.75" hidden="false" customHeight="false" outlineLevel="0" collapsed="false">
      <c r="A888" s="78"/>
      <c r="B888" s="179"/>
      <c r="C888" s="180"/>
      <c r="D888" s="176"/>
      <c r="E888" s="188"/>
      <c r="F888" s="176"/>
      <c r="G888" s="176"/>
      <c r="H888" s="188"/>
      <c r="I888" s="188"/>
      <c r="Q888" s="188"/>
      <c r="R888" s="176"/>
      <c r="S888" s="176"/>
      <c r="T888" s="176"/>
      <c r="U888" s="176"/>
      <c r="V888" s="176"/>
      <c r="W888" s="176"/>
      <c r="X888" s="176"/>
      <c r="Y888" s="176"/>
    </row>
    <row r="889" customFormat="false" ht="12.75" hidden="false" customHeight="false" outlineLevel="0" collapsed="false">
      <c r="A889" s="78"/>
      <c r="B889" s="179"/>
      <c r="C889" s="180"/>
      <c r="D889" s="176"/>
      <c r="E889" s="188"/>
      <c r="F889" s="176"/>
      <c r="G889" s="176"/>
      <c r="H889" s="188"/>
      <c r="I889" s="188"/>
      <c r="Q889" s="188"/>
      <c r="R889" s="176"/>
      <c r="S889" s="176"/>
      <c r="T889" s="176"/>
      <c r="U889" s="176"/>
      <c r="V889" s="176"/>
      <c r="W889" s="176"/>
      <c r="X889" s="176"/>
      <c r="Y889" s="176"/>
    </row>
    <row r="890" customFormat="false" ht="12.75" hidden="false" customHeight="false" outlineLevel="0" collapsed="false">
      <c r="A890" s="22"/>
      <c r="B890" s="179"/>
      <c r="C890" s="180"/>
      <c r="D890" s="176"/>
      <c r="E890" s="188"/>
      <c r="F890" s="176"/>
      <c r="G890" s="176"/>
      <c r="H890" s="188"/>
      <c r="I890" s="188"/>
      <c r="Q890" s="188"/>
      <c r="R890" s="176"/>
      <c r="S890" s="176"/>
      <c r="T890" s="176"/>
      <c r="U890" s="176"/>
      <c r="V890" s="176"/>
      <c r="W890" s="176"/>
      <c r="X890" s="176"/>
      <c r="Y890" s="176"/>
    </row>
    <row r="891" customFormat="false" ht="12.75" hidden="false" customHeight="false" outlineLevel="0" collapsed="false">
      <c r="B891" s="179"/>
      <c r="C891" s="180"/>
      <c r="D891" s="176"/>
      <c r="E891" s="188"/>
      <c r="F891" s="176"/>
      <c r="G891" s="176"/>
      <c r="H891" s="188"/>
      <c r="I891" s="188"/>
      <c r="Q891" s="188"/>
      <c r="R891" s="176"/>
      <c r="S891" s="176"/>
      <c r="T891" s="176"/>
      <c r="U891" s="176"/>
      <c r="V891" s="176"/>
      <c r="W891" s="176"/>
      <c r="X891" s="176"/>
      <c r="Y891" s="176"/>
    </row>
    <row r="892" customFormat="false" ht="12.75" hidden="false" customHeight="false" outlineLevel="0" collapsed="false">
      <c r="A892" s="100"/>
      <c r="B892" s="179"/>
      <c r="C892" s="180"/>
      <c r="D892" s="176"/>
      <c r="E892" s="188"/>
      <c r="F892" s="176"/>
      <c r="G892" s="176"/>
      <c r="H892" s="188"/>
      <c r="I892" s="188"/>
      <c r="Q892" s="188"/>
      <c r="R892" s="176"/>
      <c r="S892" s="176"/>
      <c r="T892" s="176"/>
      <c r="U892" s="176"/>
      <c r="V892" s="176"/>
      <c r="W892" s="176"/>
      <c r="X892" s="176"/>
      <c r="Y892" s="176"/>
    </row>
    <row r="893" customFormat="false" ht="12.75" hidden="false" customHeight="false" outlineLevel="0" collapsed="false">
      <c r="A893" s="100"/>
      <c r="B893" s="179"/>
      <c r="C893" s="180"/>
      <c r="D893" s="176"/>
      <c r="E893" s="188"/>
      <c r="F893" s="176"/>
      <c r="G893" s="176"/>
      <c r="H893" s="188"/>
      <c r="I893" s="188"/>
      <c r="Q893" s="188"/>
      <c r="R893" s="176"/>
      <c r="S893" s="176"/>
      <c r="T893" s="176"/>
      <c r="U893" s="176"/>
      <c r="V893" s="176"/>
      <c r="W893" s="176"/>
      <c r="X893" s="176"/>
      <c r="Y893" s="176"/>
    </row>
    <row r="894" customFormat="false" ht="12.75" hidden="false" customHeight="false" outlineLevel="0" collapsed="false">
      <c r="A894" s="100"/>
      <c r="B894" s="179"/>
      <c r="C894" s="180"/>
      <c r="D894" s="176"/>
      <c r="E894" s="188"/>
      <c r="F894" s="176"/>
      <c r="G894" s="176"/>
      <c r="H894" s="188"/>
      <c r="I894" s="188"/>
      <c r="Q894" s="188"/>
      <c r="R894" s="176"/>
      <c r="S894" s="176"/>
      <c r="T894" s="176"/>
      <c r="U894" s="176"/>
      <c r="V894" s="176"/>
      <c r="W894" s="176"/>
      <c r="X894" s="176"/>
      <c r="Y894" s="176"/>
    </row>
    <row r="895" customFormat="false" ht="12.75" hidden="false" customHeight="false" outlineLevel="0" collapsed="false">
      <c r="A895" s="22"/>
      <c r="B895" s="179"/>
      <c r="C895" s="180"/>
      <c r="D895" s="176"/>
      <c r="E895" s="188"/>
      <c r="F895" s="176"/>
      <c r="G895" s="176"/>
      <c r="H895" s="188"/>
      <c r="I895" s="188"/>
      <c r="Q895" s="188"/>
      <c r="R895" s="176"/>
      <c r="S895" s="176"/>
      <c r="T895" s="176"/>
      <c r="U895" s="176"/>
      <c r="V895" s="176"/>
      <c r="W895" s="176"/>
      <c r="X895" s="176"/>
      <c r="Y895" s="176"/>
    </row>
    <row r="896" customFormat="false" ht="12.75" hidden="false" customHeight="false" outlineLevel="0" collapsed="false">
      <c r="A896" s="22"/>
      <c r="B896" s="179"/>
      <c r="C896" s="180"/>
      <c r="D896" s="176"/>
      <c r="E896" s="188"/>
      <c r="F896" s="176"/>
      <c r="G896" s="176"/>
      <c r="H896" s="188"/>
      <c r="I896" s="188"/>
      <c r="Q896" s="188"/>
      <c r="R896" s="176"/>
      <c r="S896" s="176"/>
      <c r="T896" s="176"/>
      <c r="U896" s="176"/>
      <c r="V896" s="176"/>
      <c r="W896" s="176"/>
      <c r="X896" s="176"/>
      <c r="Y896" s="176"/>
    </row>
    <row r="897" customFormat="false" ht="12.75" hidden="false" customHeight="false" outlineLevel="0" collapsed="false">
      <c r="A897" s="78"/>
      <c r="B897" s="179"/>
      <c r="C897" s="180"/>
      <c r="D897" s="176"/>
      <c r="E897" s="188"/>
      <c r="F897" s="176"/>
      <c r="G897" s="176"/>
      <c r="H897" s="188"/>
      <c r="I897" s="188"/>
      <c r="Q897" s="188"/>
      <c r="R897" s="176"/>
      <c r="S897" s="176"/>
      <c r="T897" s="176"/>
      <c r="U897" s="176"/>
      <c r="V897" s="176"/>
      <c r="W897" s="176"/>
      <c r="X897" s="176"/>
      <c r="Y897" s="176"/>
    </row>
    <row r="898" customFormat="false" ht="12.75" hidden="false" customHeight="false" outlineLevel="0" collapsed="false">
      <c r="A898" s="78"/>
      <c r="B898" s="179"/>
      <c r="C898" s="180"/>
      <c r="D898" s="176"/>
      <c r="E898" s="188"/>
      <c r="F898" s="176"/>
      <c r="G898" s="176"/>
      <c r="H898" s="188"/>
      <c r="I898" s="188"/>
      <c r="Q898" s="188"/>
      <c r="R898" s="176"/>
      <c r="S898" s="176"/>
      <c r="T898" s="176"/>
      <c r="U898" s="176"/>
      <c r="V898" s="176"/>
      <c r="W898" s="176"/>
      <c r="X898" s="176"/>
      <c r="Y898" s="176"/>
    </row>
    <row r="899" customFormat="false" ht="12.75" hidden="false" customHeight="false" outlineLevel="0" collapsed="false">
      <c r="A899" s="78"/>
      <c r="B899" s="179"/>
      <c r="C899" s="180"/>
      <c r="D899" s="176"/>
      <c r="E899" s="188"/>
      <c r="F899" s="176"/>
      <c r="G899" s="176"/>
      <c r="H899" s="188"/>
      <c r="I899" s="188"/>
      <c r="Q899" s="188"/>
      <c r="R899" s="176"/>
      <c r="S899" s="176"/>
      <c r="T899" s="176"/>
      <c r="U899" s="176"/>
      <c r="V899" s="176"/>
      <c r="W899" s="176"/>
      <c r="X899" s="176"/>
      <c r="Y899" s="176"/>
    </row>
    <row r="900" customFormat="false" ht="12.75" hidden="false" customHeight="false" outlineLevel="0" collapsed="false">
      <c r="A900" s="78"/>
      <c r="B900" s="179"/>
      <c r="C900" s="180"/>
      <c r="D900" s="176"/>
      <c r="E900" s="188"/>
      <c r="F900" s="176"/>
      <c r="G900" s="176"/>
      <c r="H900" s="188"/>
      <c r="I900" s="188"/>
      <c r="Q900" s="188"/>
      <c r="R900" s="176"/>
      <c r="S900" s="176"/>
      <c r="T900" s="176"/>
      <c r="U900" s="176"/>
      <c r="V900" s="176"/>
      <c r="W900" s="176"/>
      <c r="X900" s="176"/>
      <c r="Y900" s="176"/>
    </row>
    <row r="901" customFormat="false" ht="12.75" hidden="false" customHeight="false" outlineLevel="0" collapsed="false">
      <c r="A901" s="78"/>
      <c r="B901" s="179"/>
      <c r="C901" s="180"/>
      <c r="D901" s="176"/>
      <c r="E901" s="188"/>
      <c r="F901" s="176"/>
      <c r="G901" s="176"/>
      <c r="H901" s="188"/>
      <c r="I901" s="188"/>
      <c r="Q901" s="188"/>
      <c r="R901" s="176"/>
      <c r="S901" s="176"/>
      <c r="T901" s="176"/>
      <c r="U901" s="176"/>
      <c r="V901" s="176"/>
      <c r="W901" s="176"/>
      <c r="X901" s="176"/>
      <c r="Y901" s="176"/>
    </row>
    <row r="902" customFormat="false" ht="12.75" hidden="false" customHeight="false" outlineLevel="0" collapsed="false">
      <c r="A902" s="78"/>
      <c r="B902" s="179"/>
      <c r="C902" s="180"/>
      <c r="D902" s="176"/>
      <c r="E902" s="188"/>
      <c r="F902" s="176"/>
      <c r="G902" s="176"/>
      <c r="H902" s="188"/>
      <c r="I902" s="188"/>
      <c r="Q902" s="188"/>
      <c r="R902" s="176"/>
      <c r="S902" s="176"/>
      <c r="T902" s="176"/>
      <c r="U902" s="176"/>
      <c r="V902" s="176"/>
      <c r="W902" s="176"/>
      <c r="X902" s="176"/>
      <c r="Y902" s="176"/>
    </row>
    <row r="903" customFormat="false" ht="12.75" hidden="false" customHeight="false" outlineLevel="0" collapsed="false">
      <c r="A903" s="78"/>
      <c r="B903" s="179"/>
      <c r="C903" s="180"/>
      <c r="D903" s="176"/>
      <c r="E903" s="188"/>
      <c r="F903" s="176"/>
      <c r="G903" s="176"/>
      <c r="H903" s="188"/>
      <c r="I903" s="188"/>
      <c r="Q903" s="188"/>
      <c r="R903" s="176"/>
      <c r="S903" s="176"/>
      <c r="T903" s="176"/>
      <c r="U903" s="176"/>
      <c r="V903" s="176"/>
      <c r="W903" s="176"/>
      <c r="X903" s="176"/>
      <c r="Y903" s="176"/>
    </row>
    <row r="904" customFormat="false" ht="12.75" hidden="false" customHeight="false" outlineLevel="0" collapsed="false">
      <c r="A904" s="78"/>
      <c r="B904" s="179"/>
      <c r="C904" s="180"/>
      <c r="D904" s="176"/>
      <c r="E904" s="188"/>
      <c r="F904" s="176"/>
      <c r="G904" s="176"/>
      <c r="H904" s="188"/>
      <c r="I904" s="188"/>
      <c r="Q904" s="188"/>
      <c r="R904" s="176"/>
      <c r="S904" s="176"/>
      <c r="T904" s="176"/>
      <c r="U904" s="176"/>
      <c r="V904" s="176"/>
      <c r="W904" s="176"/>
      <c r="X904" s="176"/>
      <c r="Y904" s="176"/>
    </row>
    <row r="905" customFormat="false" ht="12.75" hidden="false" customHeight="false" outlineLevel="0" collapsed="false">
      <c r="A905" s="78"/>
      <c r="B905" s="179"/>
      <c r="C905" s="180"/>
      <c r="D905" s="176"/>
      <c r="E905" s="188"/>
      <c r="F905" s="176"/>
      <c r="G905" s="176"/>
      <c r="H905" s="188"/>
      <c r="I905" s="188"/>
      <c r="Q905" s="188"/>
      <c r="R905" s="176"/>
      <c r="S905" s="176"/>
      <c r="T905" s="176"/>
      <c r="U905" s="176"/>
      <c r="V905" s="176"/>
      <c r="W905" s="176"/>
      <c r="X905" s="176"/>
      <c r="Y905" s="176"/>
    </row>
    <row r="906" customFormat="false" ht="12.75" hidden="false" customHeight="false" outlineLevel="0" collapsed="false">
      <c r="A906" s="78"/>
      <c r="B906" s="179"/>
      <c r="C906" s="180"/>
      <c r="D906" s="176"/>
      <c r="E906" s="188"/>
      <c r="F906" s="176"/>
      <c r="G906" s="176"/>
      <c r="H906" s="188"/>
      <c r="I906" s="188"/>
      <c r="Q906" s="188"/>
      <c r="R906" s="176"/>
      <c r="S906" s="176"/>
      <c r="T906" s="176"/>
      <c r="U906" s="176"/>
      <c r="V906" s="176"/>
      <c r="W906" s="176"/>
      <c r="X906" s="176"/>
      <c r="Y906" s="176"/>
    </row>
    <row r="907" customFormat="false" ht="12.75" hidden="false" customHeight="false" outlineLevel="0" collapsed="false">
      <c r="A907" s="78"/>
      <c r="B907" s="179"/>
      <c r="C907" s="180"/>
      <c r="D907" s="176"/>
      <c r="E907" s="188"/>
      <c r="F907" s="176"/>
      <c r="G907" s="176"/>
      <c r="H907" s="188"/>
      <c r="I907" s="188"/>
      <c r="Q907" s="188"/>
      <c r="R907" s="176"/>
      <c r="S907" s="176"/>
      <c r="T907" s="176"/>
      <c r="U907" s="176"/>
      <c r="V907" s="176"/>
      <c r="W907" s="176"/>
      <c r="X907" s="176"/>
      <c r="Y907" s="176"/>
    </row>
    <row r="908" customFormat="false" ht="12.75" hidden="false" customHeight="false" outlineLevel="0" collapsed="false">
      <c r="A908" s="78"/>
      <c r="B908" s="179"/>
      <c r="C908" s="180"/>
      <c r="D908" s="176"/>
      <c r="E908" s="188"/>
      <c r="F908" s="176"/>
      <c r="G908" s="176"/>
      <c r="H908" s="188"/>
      <c r="I908" s="188"/>
      <c r="Q908" s="188"/>
      <c r="R908" s="176"/>
      <c r="S908" s="176"/>
      <c r="T908" s="176"/>
      <c r="U908" s="176"/>
      <c r="V908" s="176"/>
      <c r="W908" s="176"/>
      <c r="X908" s="176"/>
      <c r="Y908" s="176"/>
    </row>
    <row r="909" customFormat="false" ht="12.75" hidden="false" customHeight="false" outlineLevel="0" collapsed="false">
      <c r="A909" s="78"/>
      <c r="B909" s="179"/>
      <c r="C909" s="180"/>
      <c r="D909" s="176"/>
      <c r="E909" s="188"/>
      <c r="F909" s="176"/>
      <c r="G909" s="176"/>
      <c r="H909" s="188"/>
      <c r="I909" s="188"/>
      <c r="Q909" s="188"/>
      <c r="R909" s="176"/>
      <c r="S909" s="176"/>
      <c r="T909" s="176"/>
      <c r="U909" s="176"/>
      <c r="V909" s="176"/>
      <c r="W909" s="176"/>
      <c r="X909" s="176"/>
      <c r="Y909" s="176"/>
    </row>
    <row r="910" customFormat="false" ht="12.75" hidden="false" customHeight="false" outlineLevel="0" collapsed="false">
      <c r="A910" s="78"/>
      <c r="B910" s="179"/>
      <c r="C910" s="180"/>
      <c r="D910" s="176"/>
      <c r="E910" s="188"/>
      <c r="F910" s="176"/>
      <c r="G910" s="176"/>
      <c r="H910" s="188"/>
      <c r="I910" s="188"/>
      <c r="Q910" s="188"/>
      <c r="R910" s="176"/>
      <c r="S910" s="176"/>
      <c r="T910" s="176"/>
      <c r="U910" s="176"/>
      <c r="V910" s="176"/>
      <c r="W910" s="176"/>
      <c r="X910" s="176"/>
      <c r="Y910" s="176"/>
    </row>
    <row r="911" customFormat="false" ht="12.75" hidden="false" customHeight="false" outlineLevel="0" collapsed="false">
      <c r="A911" s="78"/>
      <c r="B911" s="179"/>
      <c r="C911" s="180"/>
      <c r="D911" s="176"/>
      <c r="E911" s="188"/>
      <c r="F911" s="176"/>
      <c r="G911" s="176"/>
      <c r="H911" s="188"/>
      <c r="I911" s="188"/>
      <c r="Q911" s="188"/>
      <c r="R911" s="176"/>
      <c r="S911" s="176"/>
      <c r="T911" s="176"/>
      <c r="U911" s="176"/>
      <c r="V911" s="176"/>
      <c r="W911" s="176"/>
      <c r="X911" s="176"/>
      <c r="Y911" s="176"/>
    </row>
    <row r="912" customFormat="false" ht="12.75" hidden="false" customHeight="false" outlineLevel="0" collapsed="false">
      <c r="A912" s="78"/>
      <c r="B912" s="179"/>
      <c r="C912" s="180"/>
      <c r="D912" s="176"/>
      <c r="E912" s="188"/>
      <c r="F912" s="176"/>
      <c r="G912" s="176"/>
      <c r="H912" s="188"/>
      <c r="I912" s="188"/>
      <c r="Q912" s="188"/>
      <c r="R912" s="176"/>
      <c r="S912" s="176"/>
      <c r="T912" s="176"/>
      <c r="U912" s="176"/>
      <c r="V912" s="176"/>
      <c r="W912" s="176"/>
      <c r="X912" s="176"/>
      <c r="Y912" s="176"/>
    </row>
    <row r="913" customFormat="false" ht="12.75" hidden="false" customHeight="false" outlineLevel="0" collapsed="false">
      <c r="A913" s="78"/>
      <c r="B913" s="179"/>
      <c r="C913" s="180"/>
      <c r="D913" s="176"/>
      <c r="E913" s="188"/>
      <c r="F913" s="176"/>
      <c r="G913" s="176"/>
      <c r="H913" s="188"/>
      <c r="I913" s="188"/>
      <c r="Q913" s="188"/>
      <c r="R913" s="176"/>
      <c r="S913" s="176"/>
      <c r="T913" s="176"/>
      <c r="U913" s="176"/>
      <c r="V913" s="176"/>
      <c r="W913" s="176"/>
      <c r="X913" s="176"/>
      <c r="Y913" s="176"/>
    </row>
    <row r="914" customFormat="false" ht="12.75" hidden="false" customHeight="false" outlineLevel="0" collapsed="false">
      <c r="A914" s="78"/>
      <c r="B914" s="179"/>
      <c r="C914" s="180"/>
      <c r="D914" s="176"/>
      <c r="E914" s="188"/>
      <c r="F914" s="176"/>
      <c r="G914" s="176"/>
      <c r="H914" s="188"/>
      <c r="I914" s="188"/>
      <c r="Q914" s="188"/>
      <c r="R914" s="176"/>
      <c r="S914" s="176"/>
      <c r="T914" s="176"/>
      <c r="U914" s="176"/>
      <c r="V914" s="176"/>
      <c r="W914" s="176"/>
      <c r="X914" s="176"/>
      <c r="Y914" s="176"/>
    </row>
    <row r="915" customFormat="false" ht="12.75" hidden="false" customHeight="false" outlineLevel="0" collapsed="false">
      <c r="A915" s="78"/>
      <c r="B915" s="179"/>
      <c r="C915" s="180"/>
      <c r="D915" s="176"/>
      <c r="E915" s="188"/>
      <c r="F915" s="176"/>
      <c r="G915" s="176"/>
      <c r="H915" s="188"/>
      <c r="I915" s="188"/>
      <c r="Q915" s="188"/>
      <c r="R915" s="176"/>
      <c r="S915" s="176"/>
      <c r="T915" s="176"/>
      <c r="U915" s="176"/>
      <c r="V915" s="176"/>
      <c r="W915" s="176"/>
      <c r="X915" s="176"/>
      <c r="Y915" s="176"/>
    </row>
    <row r="916" customFormat="false" ht="12.75" hidden="false" customHeight="false" outlineLevel="0" collapsed="false">
      <c r="A916" s="78"/>
      <c r="B916" s="179"/>
      <c r="C916" s="180"/>
      <c r="D916" s="176"/>
      <c r="E916" s="188"/>
      <c r="F916" s="176"/>
      <c r="G916" s="176"/>
      <c r="H916" s="188"/>
      <c r="I916" s="188"/>
      <c r="Q916" s="188"/>
      <c r="R916" s="176"/>
      <c r="S916" s="176"/>
      <c r="T916" s="176"/>
      <c r="U916" s="176"/>
      <c r="V916" s="176"/>
      <c r="W916" s="176"/>
      <c r="X916" s="176"/>
      <c r="Y916" s="176"/>
    </row>
    <row r="917" customFormat="false" ht="12.75" hidden="false" customHeight="false" outlineLevel="0" collapsed="false">
      <c r="A917" s="78"/>
      <c r="B917" s="179"/>
      <c r="C917" s="180"/>
      <c r="D917" s="176"/>
      <c r="E917" s="188"/>
      <c r="F917" s="176"/>
      <c r="G917" s="176"/>
      <c r="H917" s="188"/>
      <c r="I917" s="188"/>
      <c r="Q917" s="188"/>
      <c r="R917" s="176"/>
      <c r="S917" s="176"/>
      <c r="T917" s="176"/>
      <c r="U917" s="176"/>
      <c r="V917" s="176"/>
      <c r="W917" s="176"/>
      <c r="X917" s="176"/>
      <c r="Y917" s="176"/>
    </row>
    <row r="918" customFormat="false" ht="12.75" hidden="false" customHeight="false" outlineLevel="0" collapsed="false">
      <c r="A918" s="78"/>
      <c r="B918" s="179"/>
      <c r="C918" s="180"/>
      <c r="D918" s="176"/>
      <c r="E918" s="188"/>
      <c r="F918" s="176"/>
      <c r="G918" s="176"/>
      <c r="H918" s="188"/>
      <c r="I918" s="188"/>
      <c r="Q918" s="188"/>
      <c r="R918" s="176"/>
      <c r="S918" s="176"/>
      <c r="T918" s="176"/>
      <c r="U918" s="176"/>
      <c r="V918" s="176"/>
      <c r="W918" s="176"/>
      <c r="X918" s="176"/>
      <c r="Y918" s="176"/>
    </row>
    <row r="919" customFormat="false" ht="12.75" hidden="false" customHeight="false" outlineLevel="0" collapsed="false">
      <c r="A919" s="78"/>
      <c r="B919" s="179"/>
      <c r="C919" s="180"/>
      <c r="D919" s="176"/>
      <c r="E919" s="188"/>
      <c r="F919" s="176"/>
      <c r="G919" s="176"/>
      <c r="H919" s="188"/>
      <c r="I919" s="188"/>
      <c r="Q919" s="188"/>
      <c r="R919" s="176"/>
      <c r="S919" s="176"/>
      <c r="T919" s="176"/>
      <c r="U919" s="176"/>
      <c r="V919" s="176"/>
      <c r="W919" s="176"/>
      <c r="X919" s="176"/>
      <c r="Y919" s="176"/>
    </row>
    <row r="920" customFormat="false" ht="12.75" hidden="false" customHeight="false" outlineLevel="0" collapsed="false">
      <c r="A920" s="78"/>
      <c r="B920" s="179"/>
      <c r="C920" s="180"/>
      <c r="D920" s="176"/>
      <c r="E920" s="188"/>
      <c r="F920" s="176"/>
      <c r="G920" s="176"/>
      <c r="H920" s="188"/>
      <c r="I920" s="188"/>
      <c r="Q920" s="188"/>
      <c r="R920" s="176"/>
      <c r="S920" s="176"/>
      <c r="T920" s="176"/>
      <c r="U920" s="176"/>
      <c r="V920" s="176"/>
      <c r="W920" s="176"/>
      <c r="X920" s="176"/>
      <c r="Y920" s="176"/>
    </row>
    <row r="921" customFormat="false" ht="12.75" hidden="false" customHeight="false" outlineLevel="0" collapsed="false">
      <c r="A921" s="78"/>
      <c r="B921" s="179"/>
      <c r="C921" s="180"/>
      <c r="D921" s="176"/>
      <c r="E921" s="188"/>
      <c r="F921" s="176"/>
      <c r="G921" s="176"/>
      <c r="H921" s="188"/>
      <c r="I921" s="188"/>
      <c r="Q921" s="188"/>
      <c r="R921" s="176"/>
      <c r="S921" s="176"/>
      <c r="T921" s="176"/>
      <c r="U921" s="176"/>
      <c r="V921" s="176"/>
      <c r="W921" s="176"/>
      <c r="X921" s="176"/>
      <c r="Y921" s="176"/>
    </row>
    <row r="922" customFormat="false" ht="12.75" hidden="false" customHeight="false" outlineLevel="0" collapsed="false">
      <c r="A922" s="78"/>
      <c r="B922" s="179"/>
      <c r="C922" s="180"/>
      <c r="D922" s="176"/>
      <c r="E922" s="188"/>
      <c r="F922" s="176"/>
      <c r="G922" s="176"/>
      <c r="H922" s="188"/>
      <c r="I922" s="188"/>
      <c r="Q922" s="188"/>
      <c r="R922" s="176"/>
      <c r="S922" s="176"/>
      <c r="T922" s="176"/>
      <c r="U922" s="176"/>
      <c r="V922" s="176"/>
      <c r="W922" s="176"/>
      <c r="X922" s="176"/>
      <c r="Y922" s="176"/>
    </row>
    <row r="923" customFormat="false" ht="12.75" hidden="false" customHeight="false" outlineLevel="0" collapsed="false">
      <c r="A923" s="78"/>
      <c r="B923" s="179"/>
      <c r="C923" s="180"/>
      <c r="D923" s="176"/>
      <c r="E923" s="188"/>
      <c r="F923" s="176"/>
      <c r="G923" s="176"/>
      <c r="H923" s="188"/>
      <c r="I923" s="188"/>
      <c r="Q923" s="188"/>
      <c r="R923" s="176"/>
      <c r="S923" s="176"/>
      <c r="T923" s="176"/>
      <c r="U923" s="176"/>
      <c r="V923" s="176"/>
      <c r="W923" s="176"/>
      <c r="X923" s="176"/>
      <c r="Y923" s="176"/>
    </row>
    <row r="924" customFormat="false" ht="12.75" hidden="false" customHeight="false" outlineLevel="0" collapsed="false">
      <c r="A924" s="78"/>
      <c r="B924" s="179"/>
      <c r="C924" s="180"/>
      <c r="D924" s="176"/>
      <c r="E924" s="188"/>
      <c r="F924" s="176"/>
      <c r="G924" s="176"/>
      <c r="H924" s="188"/>
      <c r="I924" s="188"/>
      <c r="Q924" s="188"/>
      <c r="R924" s="176"/>
      <c r="S924" s="176"/>
      <c r="T924" s="176"/>
      <c r="U924" s="176"/>
      <c r="V924" s="176"/>
      <c r="W924" s="176"/>
      <c r="X924" s="176"/>
      <c r="Y924" s="176"/>
    </row>
    <row r="925" customFormat="false" ht="12.75" hidden="false" customHeight="false" outlineLevel="0" collapsed="false">
      <c r="A925" s="78"/>
      <c r="B925" s="179"/>
      <c r="C925" s="180"/>
      <c r="D925" s="176"/>
      <c r="E925" s="188"/>
      <c r="F925" s="176"/>
      <c r="G925" s="176"/>
      <c r="H925" s="188"/>
      <c r="I925" s="188"/>
      <c r="Q925" s="188"/>
      <c r="R925" s="176"/>
      <c r="S925" s="176"/>
      <c r="T925" s="176"/>
      <c r="U925" s="176"/>
      <c r="V925" s="176"/>
      <c r="W925" s="176"/>
      <c r="X925" s="176"/>
      <c r="Y925" s="176"/>
    </row>
    <row r="926" customFormat="false" ht="12.75" hidden="false" customHeight="false" outlineLevel="0" collapsed="false">
      <c r="A926" s="78"/>
      <c r="B926" s="179"/>
      <c r="C926" s="180"/>
      <c r="D926" s="176"/>
      <c r="E926" s="188"/>
      <c r="F926" s="176"/>
      <c r="G926" s="176"/>
      <c r="H926" s="188"/>
      <c r="I926" s="188"/>
      <c r="Q926" s="188"/>
      <c r="R926" s="176"/>
      <c r="S926" s="176"/>
      <c r="T926" s="176"/>
      <c r="U926" s="176"/>
      <c r="V926" s="176"/>
      <c r="W926" s="176"/>
      <c r="X926" s="176"/>
      <c r="Y926" s="176"/>
    </row>
    <row r="927" customFormat="false" ht="12.75" hidden="false" customHeight="false" outlineLevel="0" collapsed="false">
      <c r="A927" s="78"/>
      <c r="B927" s="179"/>
      <c r="C927" s="180"/>
      <c r="D927" s="176"/>
      <c r="E927" s="188"/>
      <c r="F927" s="176"/>
      <c r="G927" s="176"/>
      <c r="H927" s="188"/>
      <c r="I927" s="188"/>
      <c r="Q927" s="188"/>
      <c r="R927" s="176"/>
      <c r="S927" s="176"/>
      <c r="T927" s="176"/>
      <c r="U927" s="176"/>
      <c r="V927" s="176"/>
      <c r="W927" s="176"/>
      <c r="X927" s="176"/>
      <c r="Y927" s="176"/>
    </row>
    <row r="928" customFormat="false" ht="12.75" hidden="false" customHeight="false" outlineLevel="0" collapsed="false">
      <c r="A928" s="78"/>
      <c r="B928" s="179"/>
      <c r="C928" s="180"/>
      <c r="D928" s="176"/>
      <c r="E928" s="188"/>
      <c r="F928" s="176"/>
      <c r="G928" s="176"/>
      <c r="H928" s="188"/>
      <c r="I928" s="188"/>
      <c r="Q928" s="188"/>
      <c r="R928" s="176"/>
      <c r="S928" s="176"/>
      <c r="T928" s="176"/>
      <c r="U928" s="176"/>
      <c r="V928" s="176"/>
      <c r="W928" s="176"/>
      <c r="X928" s="176"/>
      <c r="Y928" s="176"/>
    </row>
    <row r="929" customFormat="false" ht="12.75" hidden="false" customHeight="false" outlineLevel="0" collapsed="false">
      <c r="A929" s="78"/>
      <c r="B929" s="179"/>
      <c r="C929" s="180"/>
      <c r="D929" s="176"/>
      <c r="E929" s="188"/>
      <c r="F929" s="176"/>
      <c r="G929" s="176"/>
      <c r="H929" s="188"/>
      <c r="I929" s="188"/>
      <c r="Q929" s="188"/>
      <c r="R929" s="176"/>
      <c r="S929" s="176"/>
      <c r="T929" s="176"/>
      <c r="U929" s="176"/>
      <c r="V929" s="176"/>
      <c r="W929" s="176"/>
      <c r="X929" s="176"/>
      <c r="Y929" s="176"/>
    </row>
    <row r="930" customFormat="false" ht="12.75" hidden="false" customHeight="false" outlineLevel="0" collapsed="false">
      <c r="A930" s="78"/>
      <c r="B930" s="179"/>
      <c r="C930" s="180"/>
      <c r="D930" s="176"/>
      <c r="E930" s="188"/>
      <c r="F930" s="176"/>
      <c r="G930" s="176"/>
      <c r="H930" s="188"/>
      <c r="I930" s="188"/>
      <c r="Q930" s="188"/>
      <c r="R930" s="176"/>
      <c r="S930" s="176"/>
      <c r="T930" s="176"/>
      <c r="U930" s="176"/>
      <c r="V930" s="176"/>
      <c r="W930" s="176"/>
      <c r="X930" s="176"/>
      <c r="Y930" s="176"/>
    </row>
    <row r="931" customFormat="false" ht="12.75" hidden="false" customHeight="false" outlineLevel="0" collapsed="false">
      <c r="A931" s="78"/>
      <c r="B931" s="179"/>
      <c r="C931" s="180"/>
      <c r="D931" s="176"/>
      <c r="E931" s="188"/>
      <c r="F931" s="176"/>
      <c r="G931" s="176"/>
      <c r="H931" s="188"/>
      <c r="I931" s="188"/>
      <c r="Q931" s="188"/>
      <c r="R931" s="176"/>
      <c r="S931" s="176"/>
      <c r="T931" s="176"/>
      <c r="U931" s="176"/>
      <c r="V931" s="176"/>
      <c r="W931" s="176"/>
      <c r="X931" s="176"/>
      <c r="Y931" s="176"/>
    </row>
    <row r="932" customFormat="false" ht="12.75" hidden="false" customHeight="false" outlineLevel="0" collapsed="false">
      <c r="A932" s="78"/>
      <c r="B932" s="179"/>
      <c r="C932" s="180"/>
      <c r="D932" s="176"/>
      <c r="E932" s="188"/>
      <c r="F932" s="176"/>
      <c r="G932" s="176"/>
      <c r="H932" s="188"/>
      <c r="I932" s="188"/>
      <c r="Q932" s="188"/>
      <c r="R932" s="176"/>
      <c r="S932" s="176"/>
      <c r="T932" s="176"/>
      <c r="U932" s="176"/>
      <c r="V932" s="176"/>
      <c r="W932" s="176"/>
      <c r="X932" s="176"/>
      <c r="Y932" s="176"/>
    </row>
    <row r="933" customFormat="false" ht="12.75" hidden="false" customHeight="false" outlineLevel="0" collapsed="false">
      <c r="A933" s="78"/>
      <c r="B933" s="179"/>
      <c r="C933" s="180"/>
      <c r="D933" s="176"/>
      <c r="E933" s="188"/>
      <c r="F933" s="176"/>
      <c r="G933" s="176"/>
      <c r="H933" s="188"/>
      <c r="I933" s="188"/>
      <c r="Q933" s="188"/>
      <c r="R933" s="176"/>
      <c r="S933" s="176"/>
      <c r="T933" s="176"/>
      <c r="U933" s="176"/>
      <c r="V933" s="176"/>
      <c r="W933" s="176"/>
      <c r="X933" s="176"/>
      <c r="Y933" s="176"/>
    </row>
    <row r="934" customFormat="false" ht="12.75" hidden="false" customHeight="false" outlineLevel="0" collapsed="false">
      <c r="A934" s="78"/>
      <c r="B934" s="179"/>
      <c r="C934" s="180"/>
      <c r="D934" s="176"/>
      <c r="E934" s="188"/>
      <c r="F934" s="176"/>
      <c r="G934" s="176"/>
      <c r="H934" s="188"/>
      <c r="I934" s="188"/>
      <c r="Q934" s="188"/>
      <c r="R934" s="176"/>
      <c r="S934" s="176"/>
      <c r="T934" s="176"/>
      <c r="U934" s="176"/>
      <c r="V934" s="176"/>
      <c r="W934" s="176"/>
      <c r="X934" s="176"/>
      <c r="Y934" s="176"/>
    </row>
    <row r="935" customFormat="false" ht="12.75" hidden="false" customHeight="false" outlineLevel="0" collapsed="false">
      <c r="A935" s="22"/>
      <c r="B935" s="179"/>
      <c r="C935" s="180"/>
      <c r="D935" s="176"/>
      <c r="E935" s="188"/>
      <c r="F935" s="176"/>
      <c r="G935" s="176"/>
      <c r="H935" s="188"/>
      <c r="I935" s="188"/>
      <c r="Q935" s="188"/>
      <c r="R935" s="176"/>
      <c r="S935" s="176"/>
      <c r="T935" s="176"/>
      <c r="U935" s="176"/>
      <c r="V935" s="176"/>
      <c r="W935" s="176"/>
      <c r="X935" s="176"/>
      <c r="Y935" s="176"/>
    </row>
    <row r="936" customFormat="false" ht="12.75" hidden="false" customHeight="false" outlineLevel="0" collapsed="false">
      <c r="B936" s="179"/>
      <c r="C936" s="180"/>
      <c r="D936" s="176"/>
      <c r="E936" s="188"/>
      <c r="F936" s="176"/>
      <c r="G936" s="176"/>
      <c r="H936" s="188"/>
      <c r="I936" s="188"/>
      <c r="Q936" s="188"/>
      <c r="R936" s="176"/>
      <c r="S936" s="176"/>
      <c r="T936" s="176"/>
      <c r="U936" s="176"/>
      <c r="V936" s="176"/>
      <c r="W936" s="176"/>
      <c r="X936" s="176"/>
      <c r="Y936" s="176"/>
    </row>
    <row r="937" customFormat="false" ht="12.75" hidden="false" customHeight="false" outlineLevel="0" collapsed="false">
      <c r="A937" s="100"/>
      <c r="B937" s="179"/>
      <c r="C937" s="180"/>
      <c r="D937" s="176"/>
      <c r="E937" s="188"/>
      <c r="F937" s="176"/>
      <c r="G937" s="176"/>
      <c r="H937" s="188"/>
      <c r="I937" s="188"/>
      <c r="Q937" s="188"/>
      <c r="R937" s="176"/>
      <c r="S937" s="176"/>
      <c r="T937" s="176"/>
      <c r="U937" s="176"/>
      <c r="V937" s="176"/>
      <c r="W937" s="176"/>
      <c r="X937" s="176"/>
      <c r="Y937" s="176"/>
    </row>
    <row r="938" customFormat="false" ht="12.75" hidden="false" customHeight="false" outlineLevel="0" collapsed="false">
      <c r="A938" s="100"/>
      <c r="B938" s="179"/>
      <c r="C938" s="180"/>
      <c r="D938" s="176"/>
      <c r="E938" s="188"/>
      <c r="F938" s="176"/>
      <c r="G938" s="176"/>
      <c r="H938" s="188"/>
      <c r="I938" s="188"/>
      <c r="Q938" s="188"/>
      <c r="R938" s="176"/>
      <c r="S938" s="176"/>
      <c r="T938" s="176"/>
      <c r="U938" s="176"/>
      <c r="V938" s="176"/>
      <c r="W938" s="176"/>
      <c r="X938" s="176"/>
      <c r="Y938" s="176"/>
    </row>
    <row r="939" customFormat="false" ht="12.75" hidden="false" customHeight="false" outlineLevel="0" collapsed="false">
      <c r="A939" s="100"/>
      <c r="B939" s="179"/>
      <c r="C939" s="180"/>
      <c r="D939" s="176"/>
      <c r="E939" s="188"/>
      <c r="F939" s="176"/>
      <c r="G939" s="176"/>
      <c r="H939" s="188"/>
      <c r="I939" s="188"/>
      <c r="Q939" s="188"/>
      <c r="R939" s="176"/>
      <c r="S939" s="176"/>
      <c r="T939" s="176"/>
      <c r="U939" s="176"/>
      <c r="V939" s="176"/>
      <c r="W939" s="176"/>
      <c r="X939" s="176"/>
      <c r="Y939" s="176"/>
    </row>
    <row r="940" customFormat="false" ht="12.75" hidden="false" customHeight="false" outlineLevel="0" collapsed="false">
      <c r="A940" s="100"/>
      <c r="B940" s="179"/>
      <c r="C940" s="180"/>
      <c r="D940" s="176"/>
      <c r="E940" s="188"/>
      <c r="F940" s="176"/>
      <c r="G940" s="176"/>
      <c r="H940" s="188"/>
      <c r="I940" s="188"/>
      <c r="Q940" s="188"/>
      <c r="R940" s="176"/>
      <c r="S940" s="176"/>
      <c r="T940" s="176"/>
      <c r="U940" s="176"/>
      <c r="V940" s="176"/>
      <c r="W940" s="176"/>
      <c r="X940" s="176"/>
      <c r="Y940" s="176"/>
    </row>
    <row r="941" customFormat="false" ht="12.75" hidden="false" customHeight="false" outlineLevel="0" collapsed="false">
      <c r="A941" s="100"/>
      <c r="B941" s="179"/>
      <c r="C941" s="180"/>
      <c r="D941" s="176"/>
      <c r="E941" s="188"/>
      <c r="F941" s="176"/>
      <c r="G941" s="176"/>
      <c r="H941" s="188"/>
      <c r="I941" s="188"/>
      <c r="Q941" s="188"/>
      <c r="R941" s="176"/>
      <c r="S941" s="176"/>
      <c r="T941" s="176"/>
      <c r="U941" s="176"/>
      <c r="V941" s="176"/>
      <c r="W941" s="176"/>
      <c r="X941" s="176"/>
      <c r="Y941" s="176"/>
    </row>
    <row r="942" customFormat="false" ht="12.75" hidden="false" customHeight="false" outlineLevel="0" collapsed="false">
      <c r="A942" s="22"/>
      <c r="B942" s="179"/>
      <c r="C942" s="180"/>
      <c r="D942" s="176"/>
      <c r="E942" s="188"/>
      <c r="F942" s="176"/>
      <c r="G942" s="176"/>
      <c r="H942" s="188"/>
      <c r="I942" s="188"/>
      <c r="Q942" s="188"/>
      <c r="R942" s="176"/>
      <c r="S942" s="176"/>
      <c r="T942" s="176"/>
      <c r="U942" s="176"/>
      <c r="V942" s="176"/>
      <c r="W942" s="176"/>
      <c r="X942" s="176"/>
      <c r="Y942" s="176"/>
    </row>
    <row r="943" customFormat="false" ht="12.75" hidden="false" customHeight="false" outlineLevel="0" collapsed="false">
      <c r="A943" s="22"/>
      <c r="B943" s="179"/>
      <c r="C943" s="180"/>
      <c r="D943" s="176"/>
      <c r="E943" s="188"/>
      <c r="F943" s="176"/>
      <c r="G943" s="176"/>
      <c r="H943" s="188"/>
      <c r="I943" s="188"/>
      <c r="Q943" s="188"/>
      <c r="R943" s="176"/>
      <c r="S943" s="176"/>
      <c r="T943" s="176"/>
      <c r="U943" s="176"/>
      <c r="V943" s="176"/>
      <c r="W943" s="176"/>
      <c r="X943" s="176"/>
      <c r="Y943" s="176"/>
    </row>
    <row r="944" customFormat="false" ht="12.75" hidden="false" customHeight="false" outlineLevel="0" collapsed="false">
      <c r="A944" s="78"/>
      <c r="B944" s="179"/>
      <c r="C944" s="180"/>
      <c r="D944" s="176"/>
      <c r="E944" s="188"/>
      <c r="F944" s="176"/>
      <c r="G944" s="176"/>
      <c r="H944" s="188"/>
      <c r="I944" s="188"/>
      <c r="Q944" s="188"/>
      <c r="R944" s="176"/>
      <c r="S944" s="176"/>
      <c r="T944" s="176"/>
      <c r="U944" s="176"/>
      <c r="V944" s="176"/>
      <c r="W944" s="176"/>
      <c r="X944" s="176"/>
      <c r="Y944" s="176"/>
    </row>
    <row r="945" customFormat="false" ht="12.75" hidden="false" customHeight="false" outlineLevel="0" collapsed="false">
      <c r="A945" s="78"/>
      <c r="B945" s="179"/>
      <c r="C945" s="180"/>
      <c r="D945" s="176"/>
      <c r="E945" s="188"/>
      <c r="F945" s="176"/>
      <c r="G945" s="176"/>
      <c r="H945" s="188"/>
      <c r="I945" s="188"/>
      <c r="Q945" s="188"/>
      <c r="R945" s="176"/>
      <c r="S945" s="176"/>
      <c r="T945" s="176"/>
      <c r="U945" s="176"/>
      <c r="V945" s="176"/>
      <c r="W945" s="176"/>
      <c r="X945" s="176"/>
      <c r="Y945" s="176"/>
    </row>
    <row r="946" customFormat="false" ht="12.75" hidden="false" customHeight="false" outlineLevel="0" collapsed="false">
      <c r="A946" s="78"/>
      <c r="B946" s="179"/>
      <c r="C946" s="180"/>
      <c r="D946" s="176"/>
      <c r="E946" s="188"/>
      <c r="F946" s="176"/>
      <c r="G946" s="176"/>
      <c r="H946" s="188"/>
      <c r="I946" s="188"/>
      <c r="Q946" s="188"/>
      <c r="R946" s="176"/>
      <c r="S946" s="176"/>
      <c r="T946" s="176"/>
      <c r="U946" s="176"/>
      <c r="V946" s="176"/>
      <c r="W946" s="176"/>
      <c r="X946" s="176"/>
      <c r="Y946" s="176"/>
    </row>
    <row r="947" customFormat="false" ht="12.75" hidden="false" customHeight="false" outlineLevel="0" collapsed="false">
      <c r="A947" s="78"/>
      <c r="B947" s="179"/>
      <c r="C947" s="180"/>
      <c r="D947" s="176"/>
      <c r="E947" s="188"/>
      <c r="F947" s="176"/>
      <c r="G947" s="176"/>
      <c r="H947" s="188"/>
      <c r="I947" s="188"/>
      <c r="Q947" s="188"/>
      <c r="R947" s="176"/>
      <c r="S947" s="176"/>
      <c r="T947" s="176"/>
      <c r="U947" s="176"/>
      <c r="V947" s="176"/>
      <c r="W947" s="176"/>
      <c r="X947" s="176"/>
      <c r="Y947" s="176"/>
    </row>
    <row r="948" customFormat="false" ht="12.75" hidden="false" customHeight="false" outlineLevel="0" collapsed="false">
      <c r="A948" s="78"/>
      <c r="B948" s="179"/>
      <c r="C948" s="180"/>
      <c r="D948" s="176"/>
      <c r="E948" s="188"/>
      <c r="F948" s="176"/>
      <c r="G948" s="176"/>
      <c r="H948" s="188"/>
      <c r="I948" s="188"/>
      <c r="Q948" s="188"/>
      <c r="R948" s="176"/>
      <c r="S948" s="176"/>
      <c r="T948" s="176"/>
      <c r="U948" s="176"/>
      <c r="V948" s="176"/>
      <c r="W948" s="176"/>
      <c r="X948" s="176"/>
      <c r="Y948" s="176"/>
    </row>
    <row r="949" customFormat="false" ht="12.75" hidden="false" customHeight="false" outlineLevel="0" collapsed="false">
      <c r="A949" s="78"/>
      <c r="B949" s="179"/>
      <c r="C949" s="180"/>
      <c r="D949" s="176"/>
      <c r="E949" s="188"/>
      <c r="F949" s="176"/>
      <c r="G949" s="176"/>
      <c r="H949" s="188"/>
      <c r="I949" s="188"/>
      <c r="Q949" s="188"/>
      <c r="R949" s="176"/>
      <c r="S949" s="176"/>
      <c r="T949" s="176"/>
      <c r="U949" s="176"/>
      <c r="V949" s="176"/>
      <c r="W949" s="176"/>
      <c r="X949" s="176"/>
      <c r="Y949" s="176"/>
    </row>
    <row r="950" customFormat="false" ht="12.75" hidden="false" customHeight="false" outlineLevel="0" collapsed="false">
      <c r="A950" s="78"/>
      <c r="B950" s="179"/>
      <c r="C950" s="180"/>
      <c r="D950" s="176"/>
      <c r="E950" s="188"/>
      <c r="F950" s="176"/>
      <c r="G950" s="176"/>
      <c r="H950" s="188"/>
      <c r="I950" s="188"/>
      <c r="Q950" s="188"/>
      <c r="R950" s="176"/>
      <c r="S950" s="176"/>
      <c r="T950" s="176"/>
      <c r="U950" s="176"/>
      <c r="V950" s="176"/>
      <c r="W950" s="176"/>
      <c r="X950" s="176"/>
      <c r="Y950" s="176"/>
    </row>
    <row r="951" customFormat="false" ht="12.75" hidden="false" customHeight="false" outlineLevel="0" collapsed="false">
      <c r="A951" s="78"/>
      <c r="B951" s="179"/>
      <c r="C951" s="180"/>
      <c r="D951" s="176"/>
      <c r="E951" s="188"/>
      <c r="F951" s="176"/>
      <c r="G951" s="176"/>
      <c r="H951" s="188"/>
      <c r="I951" s="188"/>
      <c r="Q951" s="188"/>
      <c r="R951" s="176"/>
      <c r="S951" s="176"/>
      <c r="T951" s="176"/>
      <c r="U951" s="176"/>
      <c r="V951" s="176"/>
      <c r="W951" s="176"/>
      <c r="X951" s="176"/>
      <c r="Y951" s="176"/>
    </row>
    <row r="952" customFormat="false" ht="12.75" hidden="false" customHeight="false" outlineLevel="0" collapsed="false">
      <c r="A952" s="78"/>
      <c r="B952" s="179"/>
      <c r="C952" s="180"/>
      <c r="D952" s="176"/>
      <c r="E952" s="188"/>
      <c r="F952" s="176"/>
      <c r="G952" s="176"/>
      <c r="H952" s="188"/>
      <c r="I952" s="188"/>
      <c r="Q952" s="188"/>
      <c r="R952" s="176"/>
      <c r="S952" s="176"/>
      <c r="T952" s="176"/>
      <c r="U952" s="176"/>
      <c r="V952" s="176"/>
      <c r="W952" s="176"/>
      <c r="X952" s="176"/>
      <c r="Y952" s="176"/>
    </row>
    <row r="953" customFormat="false" ht="12.75" hidden="false" customHeight="false" outlineLevel="0" collapsed="false">
      <c r="A953" s="78"/>
      <c r="B953" s="179"/>
      <c r="C953" s="180"/>
      <c r="D953" s="176"/>
      <c r="E953" s="188"/>
      <c r="F953" s="176"/>
      <c r="G953" s="176"/>
      <c r="H953" s="188"/>
      <c r="I953" s="188"/>
      <c r="Q953" s="188"/>
      <c r="R953" s="176"/>
      <c r="S953" s="176"/>
      <c r="T953" s="176"/>
      <c r="U953" s="176"/>
      <c r="V953" s="176"/>
      <c r="W953" s="176"/>
      <c r="X953" s="176"/>
      <c r="Y953" s="176"/>
    </row>
    <row r="954" customFormat="false" ht="12.75" hidden="false" customHeight="false" outlineLevel="0" collapsed="false">
      <c r="A954" s="78"/>
      <c r="B954" s="179"/>
      <c r="C954" s="180"/>
      <c r="D954" s="176"/>
      <c r="E954" s="188"/>
      <c r="F954" s="176"/>
      <c r="G954" s="176"/>
      <c r="H954" s="188"/>
      <c r="I954" s="188"/>
      <c r="Q954" s="188"/>
      <c r="R954" s="176"/>
      <c r="S954" s="176"/>
      <c r="T954" s="176"/>
      <c r="U954" s="176"/>
      <c r="V954" s="176"/>
      <c r="W954" s="176"/>
      <c r="X954" s="176"/>
      <c r="Y954" s="176"/>
    </row>
    <row r="955" customFormat="false" ht="12.75" hidden="false" customHeight="false" outlineLevel="0" collapsed="false">
      <c r="A955" s="78"/>
      <c r="B955" s="179"/>
      <c r="C955" s="180"/>
      <c r="D955" s="176"/>
      <c r="E955" s="188"/>
      <c r="F955" s="176"/>
      <c r="G955" s="176"/>
      <c r="H955" s="188"/>
      <c r="I955" s="188"/>
      <c r="Q955" s="188"/>
      <c r="R955" s="176"/>
      <c r="S955" s="176"/>
      <c r="T955" s="176"/>
      <c r="U955" s="176"/>
      <c r="V955" s="176"/>
      <c r="W955" s="176"/>
      <c r="X955" s="176"/>
      <c r="Y955" s="176"/>
    </row>
    <row r="956" customFormat="false" ht="12.75" hidden="false" customHeight="false" outlineLevel="0" collapsed="false">
      <c r="A956" s="78"/>
      <c r="B956" s="179"/>
      <c r="C956" s="180"/>
      <c r="D956" s="176"/>
      <c r="E956" s="188"/>
      <c r="F956" s="176"/>
      <c r="G956" s="176"/>
      <c r="H956" s="188"/>
      <c r="I956" s="188"/>
      <c r="Q956" s="188"/>
      <c r="R956" s="176"/>
      <c r="S956" s="176"/>
      <c r="T956" s="176"/>
      <c r="U956" s="176"/>
      <c r="V956" s="176"/>
      <c r="W956" s="176"/>
      <c r="X956" s="176"/>
      <c r="Y956" s="176"/>
    </row>
    <row r="957" customFormat="false" ht="12.75" hidden="false" customHeight="false" outlineLevel="0" collapsed="false">
      <c r="A957" s="78"/>
      <c r="B957" s="179"/>
      <c r="C957" s="180"/>
      <c r="D957" s="176"/>
      <c r="E957" s="188"/>
      <c r="F957" s="176"/>
      <c r="G957" s="176"/>
      <c r="H957" s="188"/>
      <c r="I957" s="188"/>
      <c r="Q957" s="188"/>
      <c r="R957" s="176"/>
      <c r="S957" s="176"/>
      <c r="T957" s="176"/>
      <c r="U957" s="176"/>
      <c r="V957" s="176"/>
      <c r="W957" s="176"/>
      <c r="X957" s="176"/>
      <c r="Y957" s="176"/>
    </row>
    <row r="958" customFormat="false" ht="12.75" hidden="false" customHeight="false" outlineLevel="0" collapsed="false">
      <c r="A958" s="78"/>
      <c r="B958" s="179"/>
      <c r="C958" s="180"/>
      <c r="D958" s="176"/>
      <c r="E958" s="188"/>
      <c r="F958" s="176"/>
      <c r="G958" s="176"/>
      <c r="H958" s="188"/>
      <c r="I958" s="188"/>
      <c r="Q958" s="188"/>
      <c r="R958" s="176"/>
      <c r="S958" s="176"/>
      <c r="T958" s="176"/>
      <c r="U958" s="176"/>
      <c r="V958" s="176"/>
      <c r="W958" s="176"/>
      <c r="X958" s="176"/>
      <c r="Y958" s="176"/>
    </row>
    <row r="959" customFormat="false" ht="12.75" hidden="false" customHeight="false" outlineLevel="0" collapsed="false">
      <c r="A959" s="78"/>
      <c r="B959" s="179"/>
      <c r="C959" s="180"/>
      <c r="D959" s="176"/>
      <c r="E959" s="188"/>
      <c r="F959" s="176"/>
      <c r="G959" s="176"/>
      <c r="H959" s="188"/>
      <c r="I959" s="188"/>
      <c r="Q959" s="188"/>
      <c r="R959" s="176"/>
      <c r="S959" s="176"/>
      <c r="T959" s="176"/>
      <c r="U959" s="176"/>
      <c r="V959" s="176"/>
      <c r="W959" s="176"/>
      <c r="X959" s="176"/>
      <c r="Y959" s="176"/>
    </row>
    <row r="960" customFormat="false" ht="12.75" hidden="false" customHeight="false" outlineLevel="0" collapsed="false">
      <c r="A960" s="78"/>
      <c r="B960" s="179"/>
      <c r="C960" s="180"/>
      <c r="D960" s="176"/>
      <c r="E960" s="188"/>
      <c r="F960" s="176"/>
      <c r="G960" s="176"/>
      <c r="H960" s="188"/>
      <c r="I960" s="188"/>
      <c r="Q960" s="188"/>
      <c r="R960" s="176"/>
      <c r="S960" s="176"/>
      <c r="T960" s="176"/>
      <c r="U960" s="176"/>
      <c r="V960" s="176"/>
      <c r="W960" s="176"/>
      <c r="X960" s="176"/>
      <c r="Y960" s="176"/>
    </row>
    <row r="961" customFormat="false" ht="12.75" hidden="false" customHeight="false" outlineLevel="0" collapsed="false">
      <c r="A961" s="78"/>
      <c r="B961" s="179"/>
      <c r="C961" s="180"/>
      <c r="D961" s="176"/>
      <c r="E961" s="188"/>
      <c r="F961" s="176"/>
      <c r="G961" s="176"/>
      <c r="H961" s="188"/>
      <c r="I961" s="188"/>
      <c r="Q961" s="188"/>
      <c r="R961" s="176"/>
      <c r="S961" s="176"/>
      <c r="T961" s="176"/>
      <c r="U961" s="176"/>
      <c r="V961" s="176"/>
      <c r="W961" s="176"/>
      <c r="X961" s="176"/>
      <c r="Y961" s="176"/>
    </row>
    <row r="962" customFormat="false" ht="12.75" hidden="false" customHeight="false" outlineLevel="0" collapsed="false">
      <c r="A962" s="78"/>
      <c r="B962" s="179"/>
      <c r="C962" s="180"/>
      <c r="D962" s="176"/>
      <c r="E962" s="188"/>
      <c r="F962" s="176"/>
      <c r="G962" s="176"/>
      <c r="H962" s="188"/>
      <c r="I962" s="188"/>
      <c r="Q962" s="188"/>
      <c r="R962" s="176"/>
      <c r="S962" s="176"/>
      <c r="T962" s="176"/>
      <c r="U962" s="176"/>
      <c r="V962" s="176"/>
      <c r="W962" s="176"/>
      <c r="X962" s="176"/>
      <c r="Y962" s="176"/>
    </row>
    <row r="963" customFormat="false" ht="12.75" hidden="false" customHeight="false" outlineLevel="0" collapsed="false">
      <c r="A963" s="78"/>
      <c r="B963" s="179"/>
      <c r="C963" s="180"/>
      <c r="D963" s="176"/>
      <c r="E963" s="188"/>
      <c r="F963" s="176"/>
      <c r="G963" s="176"/>
      <c r="H963" s="188"/>
      <c r="I963" s="188"/>
      <c r="Q963" s="188"/>
      <c r="R963" s="176"/>
      <c r="S963" s="176"/>
      <c r="T963" s="176"/>
      <c r="U963" s="176"/>
      <c r="V963" s="176"/>
      <c r="W963" s="176"/>
      <c r="X963" s="176"/>
      <c r="Y963" s="176"/>
    </row>
    <row r="964" customFormat="false" ht="12.75" hidden="false" customHeight="false" outlineLevel="0" collapsed="false">
      <c r="A964" s="78"/>
      <c r="B964" s="179"/>
      <c r="C964" s="180"/>
      <c r="D964" s="176"/>
      <c r="E964" s="188"/>
      <c r="F964" s="176"/>
      <c r="G964" s="176"/>
      <c r="H964" s="188"/>
      <c r="I964" s="188"/>
      <c r="Q964" s="188"/>
      <c r="R964" s="176"/>
      <c r="S964" s="176"/>
      <c r="T964" s="176"/>
      <c r="U964" s="176"/>
      <c r="V964" s="176"/>
      <c r="W964" s="176"/>
      <c r="X964" s="176"/>
      <c r="Y964" s="176"/>
    </row>
    <row r="965" customFormat="false" ht="12.75" hidden="false" customHeight="false" outlineLevel="0" collapsed="false">
      <c r="A965" s="78"/>
      <c r="B965" s="179"/>
      <c r="C965" s="180"/>
      <c r="D965" s="176"/>
      <c r="E965" s="188"/>
      <c r="F965" s="176"/>
      <c r="G965" s="176"/>
      <c r="H965" s="188"/>
      <c r="I965" s="188"/>
      <c r="Q965" s="188"/>
      <c r="R965" s="176"/>
      <c r="S965" s="176"/>
      <c r="T965" s="176"/>
      <c r="U965" s="176"/>
      <c r="V965" s="176"/>
      <c r="W965" s="176"/>
      <c r="X965" s="176"/>
      <c r="Y965" s="176"/>
    </row>
    <row r="966" customFormat="false" ht="12.75" hidden="false" customHeight="false" outlineLevel="0" collapsed="false">
      <c r="A966" s="78"/>
      <c r="B966" s="179"/>
      <c r="C966" s="180"/>
      <c r="D966" s="176"/>
      <c r="E966" s="188"/>
      <c r="F966" s="176"/>
      <c r="G966" s="176"/>
      <c r="H966" s="188"/>
      <c r="I966" s="188"/>
      <c r="Q966" s="188"/>
      <c r="R966" s="176"/>
      <c r="S966" s="176"/>
      <c r="T966" s="176"/>
      <c r="U966" s="176"/>
      <c r="V966" s="176"/>
      <c r="W966" s="176"/>
      <c r="X966" s="176"/>
      <c r="Y966" s="176"/>
    </row>
    <row r="967" customFormat="false" ht="12.75" hidden="false" customHeight="false" outlineLevel="0" collapsed="false">
      <c r="A967" s="78"/>
      <c r="B967" s="179"/>
      <c r="C967" s="180"/>
      <c r="D967" s="176"/>
      <c r="E967" s="188"/>
      <c r="F967" s="176"/>
      <c r="G967" s="176"/>
      <c r="H967" s="188"/>
      <c r="I967" s="188"/>
      <c r="Q967" s="188"/>
      <c r="R967" s="176"/>
      <c r="S967" s="176"/>
      <c r="T967" s="176"/>
      <c r="U967" s="176"/>
      <c r="V967" s="176"/>
      <c r="W967" s="176"/>
      <c r="X967" s="176"/>
      <c r="Y967" s="176"/>
    </row>
    <row r="968" customFormat="false" ht="12.75" hidden="false" customHeight="false" outlineLevel="0" collapsed="false">
      <c r="A968" s="78"/>
      <c r="B968" s="179"/>
      <c r="C968" s="180"/>
      <c r="D968" s="176"/>
      <c r="E968" s="188"/>
      <c r="F968" s="176"/>
      <c r="G968" s="176"/>
      <c r="H968" s="188"/>
      <c r="I968" s="188"/>
      <c r="Q968" s="188"/>
      <c r="R968" s="176"/>
      <c r="S968" s="176"/>
      <c r="T968" s="176"/>
      <c r="U968" s="176"/>
      <c r="V968" s="176"/>
      <c r="W968" s="176"/>
      <c r="X968" s="176"/>
      <c r="Y968" s="176"/>
    </row>
    <row r="969" customFormat="false" ht="12.75" hidden="false" customHeight="false" outlineLevel="0" collapsed="false">
      <c r="A969" s="78"/>
      <c r="B969" s="179"/>
      <c r="C969" s="180"/>
      <c r="D969" s="176"/>
      <c r="E969" s="188"/>
      <c r="F969" s="176"/>
      <c r="G969" s="176"/>
      <c r="H969" s="188"/>
      <c r="I969" s="188"/>
      <c r="Q969" s="188"/>
      <c r="R969" s="176"/>
      <c r="S969" s="176"/>
      <c r="T969" s="176"/>
      <c r="U969" s="176"/>
      <c r="V969" s="176"/>
      <c r="W969" s="176"/>
      <c r="X969" s="176"/>
      <c r="Y969" s="176"/>
    </row>
    <row r="970" customFormat="false" ht="12.75" hidden="false" customHeight="false" outlineLevel="0" collapsed="false">
      <c r="A970" s="78"/>
      <c r="B970" s="179"/>
      <c r="C970" s="180"/>
      <c r="D970" s="176"/>
      <c r="E970" s="188"/>
      <c r="F970" s="176"/>
      <c r="G970" s="176"/>
      <c r="H970" s="188"/>
      <c r="I970" s="188"/>
      <c r="Q970" s="188"/>
      <c r="R970" s="176"/>
      <c r="S970" s="176"/>
      <c r="T970" s="176"/>
      <c r="U970" s="176"/>
      <c r="V970" s="176"/>
      <c r="W970" s="176"/>
      <c r="X970" s="176"/>
      <c r="Y970" s="176"/>
    </row>
    <row r="971" customFormat="false" ht="12.75" hidden="false" customHeight="false" outlineLevel="0" collapsed="false">
      <c r="A971" s="78"/>
      <c r="B971" s="179"/>
      <c r="C971" s="180"/>
      <c r="D971" s="176"/>
      <c r="E971" s="188"/>
      <c r="F971" s="176"/>
      <c r="G971" s="176"/>
      <c r="H971" s="188"/>
      <c r="I971" s="188"/>
      <c r="Q971" s="188"/>
      <c r="R971" s="176"/>
      <c r="S971" s="176"/>
      <c r="T971" s="176"/>
      <c r="U971" s="176"/>
      <c r="V971" s="176"/>
      <c r="W971" s="176"/>
      <c r="X971" s="176"/>
      <c r="Y971" s="176"/>
    </row>
    <row r="972" customFormat="false" ht="12.75" hidden="false" customHeight="false" outlineLevel="0" collapsed="false">
      <c r="A972" s="78"/>
      <c r="B972" s="179"/>
      <c r="C972" s="180"/>
      <c r="D972" s="176"/>
      <c r="E972" s="188"/>
      <c r="F972" s="176"/>
      <c r="G972" s="176"/>
      <c r="H972" s="188"/>
      <c r="I972" s="188"/>
      <c r="Q972" s="188"/>
      <c r="R972" s="176"/>
      <c r="S972" s="176"/>
      <c r="T972" s="176"/>
      <c r="U972" s="176"/>
      <c r="V972" s="176"/>
      <c r="W972" s="176"/>
      <c r="X972" s="176"/>
      <c r="Y972" s="176"/>
    </row>
    <row r="973" customFormat="false" ht="12.75" hidden="false" customHeight="false" outlineLevel="0" collapsed="false">
      <c r="A973" s="78"/>
      <c r="B973" s="179"/>
      <c r="C973" s="180"/>
      <c r="D973" s="176"/>
      <c r="E973" s="188"/>
      <c r="F973" s="176"/>
      <c r="G973" s="176"/>
      <c r="H973" s="188"/>
      <c r="I973" s="188"/>
      <c r="Q973" s="188"/>
      <c r="R973" s="176"/>
      <c r="S973" s="176"/>
      <c r="T973" s="176"/>
      <c r="U973" s="176"/>
      <c r="V973" s="176"/>
      <c r="W973" s="176"/>
      <c r="X973" s="176"/>
      <c r="Y973" s="176"/>
    </row>
    <row r="974" customFormat="false" ht="12.75" hidden="false" customHeight="false" outlineLevel="0" collapsed="false">
      <c r="A974" s="78"/>
      <c r="B974" s="179"/>
      <c r="C974" s="180"/>
      <c r="D974" s="176"/>
      <c r="E974" s="188"/>
      <c r="F974" s="176"/>
      <c r="G974" s="176"/>
      <c r="H974" s="188"/>
      <c r="I974" s="188"/>
      <c r="Q974" s="188"/>
      <c r="R974" s="176"/>
      <c r="S974" s="176"/>
      <c r="T974" s="176"/>
      <c r="U974" s="176"/>
      <c r="V974" s="176"/>
      <c r="W974" s="176"/>
      <c r="X974" s="176"/>
      <c r="Y974" s="176"/>
    </row>
    <row r="975" customFormat="false" ht="12.75" hidden="false" customHeight="false" outlineLevel="0" collapsed="false">
      <c r="A975" s="78"/>
      <c r="B975" s="179"/>
      <c r="C975" s="180"/>
      <c r="D975" s="176"/>
      <c r="E975" s="188"/>
      <c r="F975" s="176"/>
      <c r="G975" s="176"/>
      <c r="H975" s="188"/>
      <c r="I975" s="188"/>
      <c r="Q975" s="188"/>
      <c r="R975" s="176"/>
      <c r="S975" s="176"/>
      <c r="T975" s="176"/>
      <c r="U975" s="176"/>
      <c r="V975" s="176"/>
      <c r="W975" s="176"/>
      <c r="X975" s="176"/>
      <c r="Y975" s="176"/>
    </row>
    <row r="976" customFormat="false" ht="12.75" hidden="false" customHeight="false" outlineLevel="0" collapsed="false">
      <c r="A976" s="78"/>
      <c r="B976" s="179"/>
      <c r="C976" s="180"/>
      <c r="D976" s="176"/>
      <c r="E976" s="188"/>
      <c r="F976" s="176"/>
      <c r="G976" s="176"/>
      <c r="H976" s="188"/>
      <c r="I976" s="188"/>
      <c r="Q976" s="188"/>
      <c r="R976" s="176"/>
      <c r="S976" s="176"/>
      <c r="T976" s="176"/>
      <c r="U976" s="176"/>
      <c r="V976" s="176"/>
      <c r="W976" s="176"/>
      <c r="X976" s="176"/>
      <c r="Y976" s="176"/>
    </row>
    <row r="977" customFormat="false" ht="12.75" hidden="false" customHeight="false" outlineLevel="0" collapsed="false">
      <c r="A977" s="78"/>
      <c r="B977" s="179"/>
      <c r="C977" s="180"/>
      <c r="D977" s="176"/>
      <c r="E977" s="188"/>
      <c r="F977" s="176"/>
      <c r="G977" s="176"/>
      <c r="H977" s="188"/>
      <c r="I977" s="188"/>
      <c r="Q977" s="188"/>
      <c r="R977" s="176"/>
      <c r="S977" s="176"/>
      <c r="T977" s="176"/>
      <c r="U977" s="176"/>
      <c r="V977" s="176"/>
      <c r="W977" s="176"/>
      <c r="X977" s="176"/>
      <c r="Y977" s="176"/>
    </row>
    <row r="978" customFormat="false" ht="12.75" hidden="false" customHeight="false" outlineLevel="0" collapsed="false">
      <c r="A978" s="78"/>
      <c r="B978" s="179"/>
      <c r="C978" s="180"/>
      <c r="D978" s="176"/>
      <c r="E978" s="188"/>
      <c r="F978" s="176"/>
      <c r="G978" s="176"/>
      <c r="H978" s="188"/>
      <c r="I978" s="188"/>
      <c r="Q978" s="188"/>
      <c r="R978" s="176"/>
      <c r="S978" s="176"/>
      <c r="T978" s="176"/>
      <c r="U978" s="176"/>
      <c r="V978" s="176"/>
      <c r="W978" s="176"/>
      <c r="X978" s="176"/>
      <c r="Y978" s="176"/>
    </row>
    <row r="979" customFormat="false" ht="12.75" hidden="false" customHeight="false" outlineLevel="0" collapsed="false">
      <c r="A979" s="78"/>
      <c r="B979" s="179"/>
      <c r="C979" s="180"/>
      <c r="D979" s="176"/>
      <c r="E979" s="188"/>
      <c r="F979" s="176"/>
      <c r="G979" s="176"/>
      <c r="H979" s="188"/>
      <c r="I979" s="188"/>
      <c r="Q979" s="188"/>
      <c r="R979" s="176"/>
      <c r="S979" s="176"/>
      <c r="T979" s="176"/>
      <c r="U979" s="176"/>
      <c r="V979" s="176"/>
      <c r="W979" s="176"/>
      <c r="X979" s="176"/>
      <c r="Y979" s="176"/>
    </row>
    <row r="980" customFormat="false" ht="12.75" hidden="false" customHeight="false" outlineLevel="0" collapsed="false">
      <c r="A980" s="78"/>
      <c r="B980" s="179"/>
      <c r="C980" s="180"/>
      <c r="D980" s="176"/>
      <c r="E980" s="188"/>
      <c r="F980" s="176"/>
      <c r="G980" s="176"/>
      <c r="H980" s="188"/>
      <c r="I980" s="188"/>
      <c r="Q980" s="188"/>
      <c r="R980" s="176"/>
      <c r="S980" s="176"/>
      <c r="T980" s="176"/>
      <c r="U980" s="176"/>
      <c r="V980" s="176"/>
      <c r="W980" s="176"/>
      <c r="X980" s="176"/>
      <c r="Y980" s="176"/>
    </row>
    <row r="981" customFormat="false" ht="12.75" hidden="false" customHeight="false" outlineLevel="0" collapsed="false">
      <c r="A981" s="78"/>
      <c r="B981" s="179"/>
      <c r="C981" s="180"/>
      <c r="D981" s="176"/>
      <c r="E981" s="188"/>
      <c r="F981" s="176"/>
      <c r="G981" s="176"/>
      <c r="H981" s="188"/>
      <c r="I981" s="188"/>
      <c r="Q981" s="188"/>
      <c r="R981" s="176"/>
      <c r="S981" s="176"/>
      <c r="T981" s="176"/>
      <c r="U981" s="176"/>
      <c r="V981" s="176"/>
      <c r="W981" s="176"/>
      <c r="X981" s="176"/>
      <c r="Y981" s="176"/>
    </row>
    <row r="982" customFormat="false" ht="12.75" hidden="false" customHeight="false" outlineLevel="0" collapsed="false">
      <c r="A982" s="78"/>
      <c r="B982" s="179"/>
      <c r="C982" s="180"/>
      <c r="D982" s="176"/>
      <c r="E982" s="188"/>
      <c r="F982" s="176"/>
      <c r="G982" s="176"/>
      <c r="H982" s="188"/>
      <c r="I982" s="188"/>
      <c r="Q982" s="188"/>
      <c r="R982" s="176"/>
      <c r="S982" s="176"/>
      <c r="T982" s="176"/>
      <c r="U982" s="176"/>
      <c r="V982" s="176"/>
      <c r="W982" s="176"/>
      <c r="X982" s="176"/>
      <c r="Y982" s="176"/>
    </row>
    <row r="983" customFormat="false" ht="12.75" hidden="false" customHeight="false" outlineLevel="0" collapsed="false">
      <c r="A983" s="22"/>
      <c r="B983" s="179"/>
      <c r="C983" s="180"/>
      <c r="D983" s="176"/>
      <c r="E983" s="188"/>
      <c r="F983" s="176"/>
      <c r="G983" s="176"/>
      <c r="H983" s="188"/>
      <c r="I983" s="188"/>
      <c r="Q983" s="188"/>
      <c r="R983" s="176"/>
      <c r="S983" s="176"/>
      <c r="T983" s="176"/>
      <c r="U983" s="176"/>
      <c r="V983" s="176"/>
      <c r="W983" s="176"/>
      <c r="X983" s="176"/>
      <c r="Y983" s="176"/>
    </row>
    <row r="984" customFormat="false" ht="12.75" hidden="false" customHeight="false" outlineLevel="0" collapsed="false">
      <c r="B984" s="179"/>
      <c r="C984" s="180"/>
      <c r="D984" s="176"/>
      <c r="E984" s="188"/>
      <c r="F984" s="176"/>
      <c r="G984" s="176"/>
      <c r="H984" s="188"/>
      <c r="I984" s="188"/>
      <c r="Q984" s="188"/>
      <c r="R984" s="176"/>
      <c r="S984" s="176"/>
      <c r="T984" s="176"/>
      <c r="U984" s="176"/>
      <c r="V984" s="176"/>
      <c r="W984" s="176"/>
      <c r="X984" s="176"/>
      <c r="Y984" s="176"/>
    </row>
    <row r="985" customFormat="false" ht="12.75" hidden="false" customHeight="false" outlineLevel="0" collapsed="false">
      <c r="A985" s="100"/>
      <c r="B985" s="179"/>
      <c r="C985" s="180"/>
      <c r="D985" s="176"/>
      <c r="E985" s="188"/>
      <c r="F985" s="176"/>
      <c r="G985" s="176"/>
      <c r="H985" s="188"/>
      <c r="I985" s="188"/>
      <c r="Q985" s="188"/>
      <c r="R985" s="176"/>
      <c r="S985" s="176"/>
      <c r="T985" s="176"/>
      <c r="U985" s="176"/>
      <c r="V985" s="176"/>
      <c r="W985" s="176"/>
      <c r="X985" s="176"/>
      <c r="Y985" s="176"/>
    </row>
    <row r="986" customFormat="false" ht="12.75" hidden="false" customHeight="false" outlineLevel="0" collapsed="false">
      <c r="A986" s="100"/>
      <c r="B986" s="179"/>
      <c r="C986" s="180"/>
      <c r="D986" s="176"/>
      <c r="E986" s="188"/>
      <c r="F986" s="176"/>
      <c r="G986" s="176"/>
      <c r="H986" s="188"/>
      <c r="I986" s="188"/>
      <c r="Q986" s="188"/>
      <c r="R986" s="176"/>
      <c r="S986" s="176"/>
      <c r="T986" s="176"/>
      <c r="U986" s="176"/>
      <c r="V986" s="176"/>
      <c r="W986" s="176"/>
      <c r="X986" s="176"/>
      <c r="Y986" s="176"/>
    </row>
    <row r="987" customFormat="false" ht="12.75" hidden="false" customHeight="false" outlineLevel="0" collapsed="false">
      <c r="A987" s="100"/>
      <c r="B987" s="179"/>
      <c r="C987" s="180"/>
      <c r="D987" s="176"/>
      <c r="E987" s="188"/>
      <c r="F987" s="176"/>
      <c r="G987" s="176"/>
      <c r="H987" s="188"/>
      <c r="I987" s="188"/>
      <c r="Q987" s="188"/>
      <c r="R987" s="176"/>
      <c r="S987" s="176"/>
      <c r="T987" s="176"/>
      <c r="U987" s="176"/>
      <c r="V987" s="176"/>
      <c r="W987" s="176"/>
      <c r="X987" s="176"/>
      <c r="Y987" s="176"/>
    </row>
    <row r="988" customFormat="false" ht="12.75" hidden="false" customHeight="false" outlineLevel="0" collapsed="false">
      <c r="A988" s="100"/>
      <c r="B988" s="179"/>
      <c r="C988" s="180"/>
      <c r="D988" s="176"/>
      <c r="E988" s="188"/>
      <c r="F988" s="176"/>
      <c r="G988" s="176"/>
      <c r="H988" s="188"/>
      <c r="I988" s="188"/>
      <c r="Q988" s="188"/>
      <c r="R988" s="176"/>
      <c r="S988" s="176"/>
      <c r="T988" s="176"/>
      <c r="U988" s="176"/>
      <c r="V988" s="176"/>
      <c r="W988" s="176"/>
      <c r="X988" s="176"/>
      <c r="Y988" s="176"/>
    </row>
    <row r="989" customFormat="false" ht="12.75" hidden="false" customHeight="false" outlineLevel="0" collapsed="false">
      <c r="A989" s="100"/>
      <c r="B989" s="179"/>
      <c r="C989" s="180"/>
      <c r="D989" s="176"/>
      <c r="E989" s="188"/>
      <c r="F989" s="176"/>
      <c r="G989" s="176"/>
      <c r="H989" s="188"/>
      <c r="I989" s="188"/>
      <c r="Q989" s="188"/>
      <c r="R989" s="176"/>
      <c r="S989" s="176"/>
      <c r="T989" s="176"/>
      <c r="U989" s="176"/>
      <c r="V989" s="176"/>
      <c r="W989" s="176"/>
      <c r="X989" s="176"/>
      <c r="Y989" s="176"/>
    </row>
    <row r="990" customFormat="false" ht="12.75" hidden="false" customHeight="false" outlineLevel="0" collapsed="false">
      <c r="A990" s="22"/>
      <c r="B990" s="179"/>
      <c r="C990" s="180"/>
      <c r="D990" s="176"/>
      <c r="E990" s="188"/>
      <c r="F990" s="176"/>
      <c r="G990" s="176"/>
      <c r="H990" s="188"/>
      <c r="I990" s="188"/>
      <c r="Q990" s="188"/>
      <c r="R990" s="176"/>
      <c r="S990" s="176"/>
      <c r="T990" s="176"/>
      <c r="U990" s="176"/>
      <c r="V990" s="176"/>
      <c r="W990" s="176"/>
      <c r="X990" s="176"/>
      <c r="Y990" s="176"/>
    </row>
    <row r="991" customFormat="false" ht="12.75" hidden="false" customHeight="false" outlineLevel="0" collapsed="false">
      <c r="B991" s="179"/>
      <c r="C991" s="180"/>
      <c r="D991" s="176"/>
      <c r="E991" s="188"/>
      <c r="F991" s="176"/>
      <c r="G991" s="176"/>
      <c r="H991" s="188"/>
      <c r="I991" s="188"/>
      <c r="Q991" s="188"/>
      <c r="R991" s="176"/>
      <c r="S991" s="176"/>
      <c r="T991" s="176"/>
      <c r="U991" s="176"/>
      <c r="V991" s="176"/>
      <c r="W991" s="176"/>
      <c r="X991" s="176"/>
      <c r="Y991" s="176"/>
    </row>
    <row r="992" customFormat="false" ht="12.75" hidden="false" customHeight="false" outlineLevel="0" collapsed="false">
      <c r="B992" s="179"/>
      <c r="C992" s="180"/>
      <c r="D992" s="176"/>
      <c r="E992" s="188"/>
      <c r="F992" s="176"/>
      <c r="G992" s="176"/>
      <c r="H992" s="188"/>
      <c r="I992" s="188"/>
      <c r="Q992" s="188"/>
      <c r="R992" s="176"/>
      <c r="S992" s="176"/>
      <c r="T992" s="176"/>
      <c r="U992" s="176"/>
      <c r="V992" s="176"/>
      <c r="W992" s="176"/>
      <c r="X992" s="176"/>
      <c r="Y992" s="176"/>
    </row>
    <row r="993" customFormat="false" ht="12.75" hidden="false" customHeight="false" outlineLevel="0" collapsed="false">
      <c r="A993" s="22"/>
      <c r="B993" s="179"/>
      <c r="C993" s="180"/>
      <c r="D993" s="176"/>
      <c r="E993" s="188"/>
      <c r="F993" s="176"/>
      <c r="G993" s="176"/>
      <c r="H993" s="188"/>
      <c r="I993" s="188"/>
      <c r="Q993" s="188"/>
      <c r="R993" s="176"/>
      <c r="S993" s="176"/>
      <c r="T993" s="176"/>
      <c r="U993" s="176"/>
      <c r="V993" s="176"/>
      <c r="W993" s="176"/>
      <c r="X993" s="176"/>
      <c r="Y993" s="176"/>
    </row>
    <row r="994" customFormat="false" ht="12.75" hidden="false" customHeight="false" outlineLevel="0" collapsed="false">
      <c r="B994" s="179"/>
      <c r="C994" s="180"/>
      <c r="D994" s="176"/>
      <c r="E994" s="188"/>
      <c r="F994" s="176"/>
      <c r="G994" s="176"/>
      <c r="H994" s="188"/>
      <c r="I994" s="188"/>
      <c r="Q994" s="188"/>
      <c r="R994" s="176"/>
      <c r="S994" s="176"/>
      <c r="T994" s="176"/>
      <c r="U994" s="176"/>
      <c r="V994" s="176"/>
      <c r="W994" s="176"/>
      <c r="X994" s="176"/>
      <c r="Y994" s="176"/>
    </row>
    <row r="995" customFormat="false" ht="12.75" hidden="false" customHeight="false" outlineLevel="0" collapsed="false">
      <c r="A995" s="100"/>
      <c r="B995" s="179"/>
      <c r="C995" s="180"/>
      <c r="D995" s="176"/>
      <c r="E995" s="188"/>
      <c r="F995" s="176"/>
      <c r="G995" s="176"/>
      <c r="H995" s="188"/>
      <c r="I995" s="188"/>
      <c r="Q995" s="188"/>
      <c r="R995" s="176"/>
      <c r="S995" s="176"/>
      <c r="T995" s="176"/>
      <c r="U995" s="176"/>
      <c r="V995" s="176"/>
      <c r="W995" s="176"/>
      <c r="X995" s="176"/>
      <c r="Y995" s="176"/>
    </row>
    <row r="996" customFormat="false" ht="12.75" hidden="false" customHeight="false" outlineLevel="0" collapsed="false">
      <c r="B996" s="179"/>
      <c r="C996" s="180"/>
      <c r="D996" s="176"/>
      <c r="E996" s="188"/>
      <c r="F996" s="176"/>
      <c r="G996" s="176"/>
      <c r="H996" s="188"/>
      <c r="I996" s="188"/>
      <c r="Q996" s="188"/>
      <c r="R996" s="176"/>
      <c r="S996" s="176"/>
      <c r="T996" s="176"/>
      <c r="U996" s="176" t="s">
        <v>1746</v>
      </c>
      <c r="V996" s="176"/>
      <c r="W996" s="176"/>
      <c r="X996" s="176"/>
      <c r="Y996" s="176"/>
    </row>
    <row r="997" customFormat="false" ht="12.75" hidden="false" customHeight="false" outlineLevel="0" collapsed="false">
      <c r="B997" s="179"/>
      <c r="C997" s="180"/>
      <c r="D997" s="176"/>
      <c r="E997" s="188"/>
      <c r="F997" s="176"/>
      <c r="G997" s="176"/>
      <c r="H997" s="188"/>
      <c r="I997" s="188"/>
      <c r="Q997" s="188"/>
      <c r="R997" s="176"/>
      <c r="S997" s="176"/>
      <c r="T997" s="176"/>
      <c r="U997" s="176"/>
      <c r="V997" s="176"/>
      <c r="W997" s="176"/>
      <c r="X997" s="176"/>
      <c r="Y997" s="176"/>
    </row>
    <row r="998" customFormat="false" ht="12.75" hidden="false" customHeight="false" outlineLevel="0" collapsed="false">
      <c r="B998" s="179"/>
      <c r="C998" s="180"/>
      <c r="D998" s="176"/>
      <c r="E998" s="188"/>
      <c r="F998" s="176"/>
      <c r="G998" s="176"/>
      <c r="H998" s="188"/>
      <c r="I998" s="188"/>
      <c r="Q998" s="188"/>
      <c r="R998" s="176"/>
      <c r="S998" s="176"/>
      <c r="T998" s="176"/>
      <c r="U998" s="176"/>
      <c r="V998" s="176"/>
      <c r="W998" s="176"/>
      <c r="X998" s="176"/>
      <c r="Y998" s="176"/>
    </row>
    <row r="999" customFormat="false" ht="12.75" hidden="false" customHeight="false" outlineLevel="0" collapsed="false">
      <c r="B999" s="179"/>
      <c r="C999" s="180"/>
      <c r="D999" s="176"/>
      <c r="E999" s="188"/>
      <c r="F999" s="176"/>
      <c r="G999" s="176"/>
      <c r="H999" s="188"/>
      <c r="I999" s="188"/>
      <c r="Q999" s="188"/>
      <c r="R999" s="176"/>
      <c r="S999" s="176"/>
      <c r="T999" s="176"/>
      <c r="U999" s="176"/>
      <c r="V999" s="176"/>
      <c r="W999" s="176"/>
      <c r="X999" s="176"/>
      <c r="Y999" s="176"/>
    </row>
    <row r="1000" customFormat="false" ht="12.75" hidden="false" customHeight="false" outlineLevel="0" collapsed="false">
      <c r="B1000" s="179"/>
      <c r="C1000" s="180"/>
      <c r="D1000" s="176"/>
      <c r="E1000" s="188"/>
      <c r="F1000" s="176"/>
      <c r="G1000" s="176"/>
      <c r="H1000" s="188"/>
      <c r="I1000" s="188"/>
      <c r="Q1000" s="188"/>
      <c r="R1000" s="176"/>
      <c r="S1000" s="176"/>
      <c r="T1000" s="176"/>
      <c r="U1000" s="176"/>
      <c r="V1000" s="176"/>
      <c r="W1000" s="176"/>
      <c r="X1000" s="176"/>
      <c r="Y1000" s="176"/>
    </row>
    <row r="1001" customFormat="false" ht="12.75" hidden="false" customHeight="false" outlineLevel="0" collapsed="false">
      <c r="B1001" s="179"/>
      <c r="C1001" s="180"/>
      <c r="D1001" s="176"/>
      <c r="E1001" s="188"/>
      <c r="F1001" s="176"/>
      <c r="G1001" s="176"/>
      <c r="H1001" s="188"/>
      <c r="I1001" s="188"/>
      <c r="Q1001" s="188"/>
      <c r="R1001" s="176"/>
      <c r="S1001" s="176"/>
      <c r="T1001" s="176"/>
      <c r="U1001" s="176"/>
      <c r="V1001" s="176"/>
      <c r="W1001" s="176"/>
      <c r="X1001" s="176"/>
      <c r="Y1001" s="176"/>
    </row>
    <row r="1002" customFormat="false" ht="12.75" hidden="false" customHeight="false" outlineLevel="0" collapsed="false">
      <c r="B1002" s="179"/>
      <c r="C1002" s="180"/>
      <c r="D1002" s="176"/>
      <c r="E1002" s="188"/>
      <c r="F1002" s="176"/>
      <c r="G1002" s="176"/>
      <c r="H1002" s="188"/>
      <c r="I1002" s="188"/>
      <c r="Q1002" s="188"/>
      <c r="R1002" s="176"/>
      <c r="S1002" s="176"/>
      <c r="T1002" s="176"/>
      <c r="U1002" s="176"/>
      <c r="V1002" s="176"/>
      <c r="W1002" s="176"/>
      <c r="X1002" s="176"/>
      <c r="Y1002" s="176"/>
    </row>
    <row r="1003" customFormat="false" ht="12.75" hidden="false" customHeight="false" outlineLevel="0" collapsed="false">
      <c r="B1003" s="179"/>
      <c r="C1003" s="180"/>
      <c r="D1003" s="176"/>
      <c r="E1003" s="188"/>
      <c r="F1003" s="176"/>
      <c r="G1003" s="176"/>
      <c r="H1003" s="188"/>
      <c r="I1003" s="188"/>
      <c r="Q1003" s="188"/>
      <c r="R1003" s="176"/>
      <c r="S1003" s="176"/>
      <c r="T1003" s="176"/>
      <c r="U1003" s="176"/>
      <c r="V1003" s="176"/>
      <c r="W1003" s="176"/>
      <c r="X1003" s="176"/>
      <c r="Y1003" s="176"/>
    </row>
    <row r="1004" customFormat="false" ht="12.75" hidden="false" customHeight="false" outlineLevel="0" collapsed="false">
      <c r="B1004" s="179"/>
      <c r="C1004" s="180"/>
      <c r="D1004" s="176"/>
      <c r="E1004" s="188"/>
      <c r="F1004" s="176"/>
      <c r="G1004" s="176"/>
      <c r="H1004" s="188"/>
      <c r="I1004" s="188"/>
      <c r="Q1004" s="188"/>
      <c r="R1004" s="176"/>
      <c r="S1004" s="176"/>
      <c r="T1004" s="176"/>
      <c r="U1004" s="176"/>
      <c r="V1004" s="176"/>
      <c r="W1004" s="176"/>
      <c r="X1004" s="176"/>
      <c r="Y1004" s="176"/>
    </row>
    <row r="1005" customFormat="false" ht="12.75" hidden="false" customHeight="false" outlineLevel="0" collapsed="false">
      <c r="B1005" s="179"/>
      <c r="C1005" s="180"/>
      <c r="D1005" s="176"/>
      <c r="E1005" s="188"/>
      <c r="F1005" s="176"/>
      <c r="G1005" s="176"/>
      <c r="H1005" s="188"/>
      <c r="I1005" s="188"/>
      <c r="Q1005" s="188"/>
      <c r="R1005" s="176"/>
      <c r="S1005" s="176"/>
      <c r="T1005" s="176"/>
      <c r="U1005" s="176"/>
      <c r="V1005" s="176"/>
      <c r="W1005" s="176"/>
      <c r="X1005" s="176"/>
      <c r="Y1005" s="176"/>
    </row>
    <row r="1006" customFormat="false" ht="12.75" hidden="false" customHeight="false" outlineLevel="0" collapsed="false">
      <c r="B1006" s="179"/>
      <c r="C1006" s="180"/>
      <c r="D1006" s="176"/>
      <c r="E1006" s="188"/>
      <c r="F1006" s="176"/>
      <c r="G1006" s="176"/>
      <c r="H1006" s="188"/>
      <c r="I1006" s="188"/>
      <c r="Q1006" s="188"/>
      <c r="R1006" s="176"/>
      <c r="S1006" s="176"/>
      <c r="T1006" s="176"/>
      <c r="U1006" s="176"/>
      <c r="V1006" s="176"/>
      <c r="W1006" s="176"/>
      <c r="X1006" s="176"/>
      <c r="Y1006" s="176"/>
    </row>
    <row r="1007" customFormat="false" ht="12.75" hidden="false" customHeight="false" outlineLevel="0" collapsed="false">
      <c r="B1007" s="179"/>
      <c r="C1007" s="180"/>
      <c r="D1007" s="176"/>
      <c r="E1007" s="188"/>
      <c r="F1007" s="176"/>
      <c r="G1007" s="176"/>
      <c r="H1007" s="188"/>
      <c r="I1007" s="188"/>
      <c r="Q1007" s="188"/>
      <c r="R1007" s="176"/>
      <c r="S1007" s="176"/>
      <c r="T1007" s="176"/>
      <c r="U1007" s="176"/>
      <c r="V1007" s="176"/>
      <c r="W1007" s="176"/>
      <c r="X1007" s="176"/>
      <c r="Y1007" s="176"/>
    </row>
    <row r="1008" customFormat="false" ht="12.75" hidden="false" customHeight="false" outlineLevel="0" collapsed="false">
      <c r="B1008" s="179"/>
      <c r="C1008" s="180"/>
      <c r="D1008" s="176"/>
      <c r="E1008" s="188"/>
      <c r="F1008" s="176"/>
      <c r="G1008" s="176"/>
      <c r="H1008" s="188"/>
      <c r="I1008" s="188"/>
      <c r="Q1008" s="188"/>
      <c r="R1008" s="176"/>
      <c r="S1008" s="176"/>
      <c r="T1008" s="176"/>
      <c r="U1008" s="176"/>
      <c r="V1008" s="176"/>
      <c r="W1008" s="176"/>
      <c r="X1008" s="176"/>
      <c r="Y1008" s="176"/>
    </row>
    <row r="1009" customFormat="false" ht="12.75" hidden="false" customHeight="false" outlineLevel="0" collapsed="false">
      <c r="B1009" s="179"/>
      <c r="C1009" s="180"/>
      <c r="D1009" s="176"/>
      <c r="E1009" s="188"/>
      <c r="F1009" s="176"/>
      <c r="G1009" s="176"/>
      <c r="H1009" s="188"/>
      <c r="I1009" s="188"/>
      <c r="Q1009" s="188"/>
      <c r="R1009" s="176"/>
      <c r="S1009" s="176"/>
      <c r="T1009" s="176"/>
      <c r="U1009" s="176"/>
      <c r="V1009" s="176"/>
      <c r="W1009" s="176"/>
      <c r="X1009" s="176"/>
      <c r="Y1009" s="176"/>
    </row>
    <row r="1010" customFormat="false" ht="12.75" hidden="false" customHeight="false" outlineLevel="0" collapsed="false">
      <c r="B1010" s="179"/>
      <c r="C1010" s="180"/>
      <c r="D1010" s="176"/>
      <c r="E1010" s="188"/>
      <c r="F1010" s="176"/>
      <c r="G1010" s="176"/>
      <c r="H1010" s="188"/>
      <c r="I1010" s="188"/>
      <c r="Q1010" s="188"/>
      <c r="R1010" s="176"/>
      <c r="S1010" s="176"/>
      <c r="T1010" s="176"/>
      <c r="U1010" s="176"/>
      <c r="V1010" s="176"/>
      <c r="W1010" s="176"/>
      <c r="X1010" s="176"/>
      <c r="Y1010" s="176"/>
    </row>
    <row r="1011" customFormat="false" ht="12.75" hidden="false" customHeight="false" outlineLevel="0" collapsed="false">
      <c r="B1011" s="179"/>
      <c r="C1011" s="180"/>
      <c r="D1011" s="176"/>
      <c r="E1011" s="188"/>
      <c r="F1011" s="176"/>
      <c r="G1011" s="176"/>
      <c r="H1011" s="188"/>
      <c r="I1011" s="188"/>
      <c r="Q1011" s="188"/>
      <c r="R1011" s="176"/>
      <c r="S1011" s="176"/>
      <c r="T1011" s="176"/>
      <c r="U1011" s="176"/>
      <c r="V1011" s="176"/>
      <c r="W1011" s="176"/>
      <c r="X1011" s="176"/>
      <c r="Y1011" s="176"/>
    </row>
    <row r="1012" customFormat="false" ht="12.75" hidden="false" customHeight="false" outlineLevel="0" collapsed="false">
      <c r="B1012" s="179"/>
      <c r="C1012" s="180"/>
      <c r="D1012" s="176"/>
      <c r="E1012" s="188"/>
      <c r="F1012" s="176"/>
      <c r="G1012" s="176"/>
      <c r="H1012" s="188"/>
      <c r="I1012" s="188"/>
      <c r="Q1012" s="188"/>
      <c r="R1012" s="176"/>
      <c r="S1012" s="176"/>
      <c r="T1012" s="176"/>
      <c r="U1012" s="176"/>
      <c r="V1012" s="176"/>
      <c r="W1012" s="176"/>
      <c r="X1012" s="176"/>
      <c r="Y1012" s="176"/>
    </row>
    <row r="1013" customFormat="false" ht="12.75" hidden="false" customHeight="false" outlineLevel="0" collapsed="false">
      <c r="B1013" s="179"/>
      <c r="C1013" s="180"/>
      <c r="D1013" s="176"/>
      <c r="E1013" s="188"/>
      <c r="F1013" s="176"/>
      <c r="G1013" s="176"/>
      <c r="H1013" s="188"/>
      <c r="I1013" s="188"/>
      <c r="Q1013" s="188"/>
      <c r="R1013" s="176"/>
      <c r="S1013" s="176"/>
      <c r="T1013" s="176"/>
      <c r="U1013" s="176"/>
      <c r="V1013" s="176"/>
      <c r="W1013" s="176"/>
      <c r="X1013" s="176"/>
      <c r="Y1013" s="176"/>
    </row>
    <row r="1014" customFormat="false" ht="12.75" hidden="false" customHeight="false" outlineLevel="0" collapsed="false">
      <c r="B1014" s="179"/>
      <c r="C1014" s="180"/>
      <c r="D1014" s="176"/>
      <c r="E1014" s="188"/>
      <c r="F1014" s="176"/>
      <c r="G1014" s="176"/>
      <c r="H1014" s="188"/>
      <c r="I1014" s="188"/>
      <c r="Q1014" s="188"/>
      <c r="R1014" s="176"/>
      <c r="S1014" s="176"/>
      <c r="T1014" s="176"/>
      <c r="U1014" s="176"/>
      <c r="V1014" s="176"/>
      <c r="W1014" s="176"/>
      <c r="X1014" s="176"/>
      <c r="Y1014" s="176"/>
    </row>
    <row r="1015" customFormat="false" ht="12.75" hidden="false" customHeight="false" outlineLevel="0" collapsed="false">
      <c r="B1015" s="179"/>
      <c r="C1015" s="180"/>
      <c r="D1015" s="176"/>
      <c r="E1015" s="188"/>
      <c r="F1015" s="176"/>
      <c r="G1015" s="176"/>
      <c r="H1015" s="188"/>
      <c r="I1015" s="188"/>
      <c r="Q1015" s="188"/>
      <c r="R1015" s="176"/>
      <c r="S1015" s="176"/>
      <c r="T1015" s="176"/>
      <c r="U1015" s="176"/>
      <c r="V1015" s="176"/>
      <c r="W1015" s="176"/>
      <c r="X1015" s="176"/>
      <c r="Y1015" s="176"/>
    </row>
    <row r="1016" customFormat="false" ht="12.75" hidden="false" customHeight="false" outlineLevel="0" collapsed="false">
      <c r="B1016" s="179"/>
      <c r="C1016" s="180"/>
      <c r="D1016" s="176"/>
      <c r="E1016" s="188"/>
      <c r="F1016" s="176"/>
      <c r="G1016" s="176"/>
      <c r="H1016" s="188"/>
      <c r="I1016" s="188"/>
      <c r="Q1016" s="188"/>
      <c r="R1016" s="176"/>
      <c r="S1016" s="176"/>
      <c r="T1016" s="176"/>
      <c r="U1016" s="176"/>
      <c r="V1016" s="176"/>
      <c r="W1016" s="176"/>
      <c r="X1016" s="176"/>
      <c r="Y1016" s="176"/>
    </row>
    <row r="1017" customFormat="false" ht="12.75" hidden="false" customHeight="false" outlineLevel="0" collapsed="false">
      <c r="B1017" s="179"/>
      <c r="C1017" s="180"/>
      <c r="D1017" s="176"/>
      <c r="E1017" s="188"/>
      <c r="F1017" s="176"/>
      <c r="G1017" s="176"/>
      <c r="H1017" s="188"/>
      <c r="I1017" s="188"/>
      <c r="Q1017" s="188"/>
      <c r="R1017" s="176"/>
      <c r="S1017" s="176"/>
      <c r="T1017" s="176"/>
      <c r="U1017" s="176"/>
      <c r="V1017" s="176"/>
      <c r="W1017" s="176"/>
      <c r="X1017" s="176"/>
      <c r="Y1017" s="176"/>
    </row>
    <row r="1018" customFormat="false" ht="12.75" hidden="false" customHeight="false" outlineLevel="0" collapsed="false">
      <c r="B1018" s="179"/>
      <c r="C1018" s="180"/>
      <c r="D1018" s="176"/>
      <c r="E1018" s="188"/>
      <c r="F1018" s="176"/>
      <c r="G1018" s="176"/>
      <c r="H1018" s="188"/>
      <c r="I1018" s="188"/>
      <c r="Q1018" s="188"/>
      <c r="R1018" s="176"/>
      <c r="S1018" s="176"/>
      <c r="T1018" s="176"/>
      <c r="U1018" s="176"/>
      <c r="V1018" s="176"/>
      <c r="W1018" s="176"/>
      <c r="X1018" s="176"/>
      <c r="Y1018" s="176"/>
    </row>
    <row r="1019" customFormat="false" ht="12.75" hidden="false" customHeight="false" outlineLevel="0" collapsed="false">
      <c r="B1019" s="179"/>
      <c r="C1019" s="180"/>
      <c r="D1019" s="176"/>
      <c r="E1019" s="188"/>
      <c r="F1019" s="176"/>
      <c r="G1019" s="176"/>
      <c r="H1019" s="188"/>
      <c r="I1019" s="188"/>
      <c r="Q1019" s="188"/>
      <c r="R1019" s="176"/>
      <c r="S1019" s="176"/>
      <c r="T1019" s="176"/>
      <c r="U1019" s="176"/>
      <c r="V1019" s="176"/>
      <c r="W1019" s="176"/>
      <c r="X1019" s="176"/>
      <c r="Y1019" s="176"/>
    </row>
    <row r="1020" customFormat="false" ht="12.75" hidden="false" customHeight="false" outlineLevel="0" collapsed="false">
      <c r="B1020" s="179"/>
      <c r="C1020" s="180"/>
      <c r="D1020" s="176"/>
      <c r="E1020" s="188"/>
      <c r="F1020" s="176"/>
      <c r="G1020" s="176"/>
      <c r="H1020" s="188"/>
      <c r="I1020" s="188"/>
      <c r="Q1020" s="188"/>
      <c r="R1020" s="176"/>
      <c r="S1020" s="176"/>
      <c r="T1020" s="176"/>
      <c r="U1020" s="176"/>
      <c r="V1020" s="176"/>
      <c r="W1020" s="176"/>
      <c r="X1020" s="176"/>
      <c r="Y1020" s="176"/>
    </row>
    <row r="1021" customFormat="false" ht="12.75" hidden="false" customHeight="false" outlineLevel="0" collapsed="false">
      <c r="B1021" s="179"/>
      <c r="C1021" s="180"/>
      <c r="D1021" s="176"/>
      <c r="E1021" s="188"/>
      <c r="F1021" s="176"/>
      <c r="G1021" s="176"/>
      <c r="H1021" s="188"/>
      <c r="I1021" s="188"/>
      <c r="Q1021" s="188"/>
      <c r="R1021" s="176"/>
      <c r="S1021" s="176"/>
      <c r="T1021" s="176"/>
      <c r="U1021" s="176"/>
      <c r="V1021" s="176"/>
      <c r="W1021" s="176"/>
      <c r="X1021" s="176"/>
      <c r="Y1021" s="176"/>
    </row>
    <row r="1022" customFormat="false" ht="12.75" hidden="false" customHeight="false" outlineLevel="0" collapsed="false">
      <c r="B1022" s="179"/>
      <c r="C1022" s="180"/>
      <c r="D1022" s="176"/>
      <c r="E1022" s="188"/>
      <c r="F1022" s="176"/>
      <c r="G1022" s="176"/>
      <c r="H1022" s="188"/>
      <c r="I1022" s="188"/>
      <c r="Q1022" s="188"/>
      <c r="R1022" s="176"/>
      <c r="S1022" s="176"/>
      <c r="T1022" s="176"/>
      <c r="U1022" s="176"/>
      <c r="V1022" s="176"/>
      <c r="W1022" s="176"/>
      <c r="X1022" s="176"/>
      <c r="Y1022" s="176"/>
    </row>
    <row r="1023" customFormat="false" ht="12.75" hidden="false" customHeight="false" outlineLevel="0" collapsed="false">
      <c r="B1023" s="179"/>
      <c r="C1023" s="180"/>
      <c r="D1023" s="176"/>
      <c r="E1023" s="188"/>
      <c r="F1023" s="176"/>
      <c r="G1023" s="176"/>
      <c r="H1023" s="188"/>
      <c r="I1023" s="188"/>
      <c r="Q1023" s="188"/>
      <c r="R1023" s="176"/>
      <c r="S1023" s="176"/>
      <c r="T1023" s="176"/>
      <c r="U1023" s="176"/>
      <c r="V1023" s="176"/>
      <c r="W1023" s="176"/>
      <c r="X1023" s="176"/>
      <c r="Y1023" s="176"/>
    </row>
    <row r="1024" customFormat="false" ht="12.75" hidden="false" customHeight="false" outlineLevel="0" collapsed="false">
      <c r="B1024" s="179"/>
      <c r="C1024" s="180"/>
      <c r="D1024" s="176"/>
      <c r="E1024" s="188"/>
      <c r="F1024" s="176"/>
      <c r="G1024" s="176"/>
      <c r="H1024" s="188"/>
      <c r="I1024" s="188"/>
      <c r="Q1024" s="188"/>
      <c r="R1024" s="176"/>
      <c r="S1024" s="176"/>
      <c r="T1024" s="176"/>
      <c r="U1024" s="176"/>
      <c r="V1024" s="176"/>
      <c r="W1024" s="176"/>
      <c r="X1024" s="176"/>
      <c r="Y1024" s="176"/>
    </row>
    <row r="1025" customFormat="false" ht="12.75" hidden="false" customHeight="false" outlineLevel="0" collapsed="false">
      <c r="B1025" s="179"/>
      <c r="C1025" s="180"/>
      <c r="D1025" s="176"/>
      <c r="E1025" s="188"/>
      <c r="F1025" s="176"/>
      <c r="G1025" s="176"/>
      <c r="H1025" s="188"/>
      <c r="I1025" s="188"/>
      <c r="Q1025" s="188"/>
      <c r="R1025" s="176"/>
      <c r="S1025" s="176"/>
      <c r="T1025" s="176"/>
      <c r="U1025" s="176"/>
      <c r="V1025" s="176"/>
      <c r="W1025" s="176"/>
      <c r="X1025" s="176"/>
      <c r="Y1025" s="176"/>
    </row>
    <row r="1026" customFormat="false" ht="12.75" hidden="false" customHeight="false" outlineLevel="0" collapsed="false">
      <c r="B1026" s="179"/>
      <c r="C1026" s="180"/>
      <c r="D1026" s="176"/>
      <c r="E1026" s="188"/>
      <c r="F1026" s="176"/>
      <c r="G1026" s="176"/>
      <c r="H1026" s="188"/>
      <c r="I1026" s="188"/>
      <c r="Q1026" s="188"/>
      <c r="R1026" s="176"/>
      <c r="S1026" s="176"/>
      <c r="T1026" s="176"/>
      <c r="U1026" s="176"/>
      <c r="V1026" s="176"/>
      <c r="W1026" s="176"/>
      <c r="X1026" s="176"/>
      <c r="Y1026" s="176"/>
    </row>
    <row r="1027" customFormat="false" ht="12.75" hidden="false" customHeight="false" outlineLevel="0" collapsed="false">
      <c r="B1027" s="179"/>
      <c r="C1027" s="180"/>
      <c r="D1027" s="176"/>
      <c r="E1027" s="188"/>
      <c r="F1027" s="176"/>
      <c r="G1027" s="176"/>
      <c r="H1027" s="188"/>
      <c r="I1027" s="188"/>
      <c r="Q1027" s="188"/>
      <c r="R1027" s="176"/>
      <c r="S1027" s="176"/>
      <c r="T1027" s="176"/>
      <c r="U1027" s="176"/>
      <c r="V1027" s="176"/>
      <c r="W1027" s="176"/>
      <c r="X1027" s="176"/>
      <c r="Y1027" s="176"/>
    </row>
    <row r="1028" customFormat="false" ht="12.75" hidden="false" customHeight="false" outlineLevel="0" collapsed="false">
      <c r="B1028" s="179"/>
      <c r="C1028" s="180"/>
      <c r="D1028" s="176"/>
      <c r="E1028" s="188"/>
      <c r="F1028" s="176"/>
      <c r="G1028" s="176"/>
      <c r="H1028" s="188"/>
      <c r="I1028" s="188"/>
      <c r="Q1028" s="188"/>
      <c r="R1028" s="176"/>
      <c r="S1028" s="176"/>
      <c r="T1028" s="176"/>
      <c r="U1028" s="176"/>
      <c r="V1028" s="176"/>
      <c r="W1028" s="176"/>
      <c r="X1028" s="176"/>
      <c r="Y1028" s="176"/>
    </row>
    <row r="1029" customFormat="false" ht="12.75" hidden="false" customHeight="false" outlineLevel="0" collapsed="false">
      <c r="B1029" s="179"/>
      <c r="C1029" s="180"/>
      <c r="D1029" s="176"/>
      <c r="E1029" s="188"/>
      <c r="F1029" s="176"/>
      <c r="G1029" s="176"/>
      <c r="H1029" s="188"/>
      <c r="I1029" s="188"/>
      <c r="Q1029" s="188"/>
      <c r="R1029" s="176"/>
      <c r="S1029" s="176"/>
      <c r="T1029" s="176"/>
      <c r="U1029" s="176"/>
      <c r="V1029" s="176"/>
      <c r="W1029" s="176"/>
      <c r="X1029" s="176"/>
      <c r="Y1029" s="176"/>
    </row>
    <row r="1030" customFormat="false" ht="12.75" hidden="false" customHeight="false" outlineLevel="0" collapsed="false">
      <c r="B1030" s="179"/>
      <c r="C1030" s="180"/>
      <c r="D1030" s="176"/>
      <c r="E1030" s="188"/>
      <c r="F1030" s="176"/>
      <c r="G1030" s="176"/>
      <c r="H1030" s="188"/>
      <c r="I1030" s="188"/>
      <c r="Q1030" s="188"/>
      <c r="R1030" s="176"/>
      <c r="S1030" s="176"/>
      <c r="T1030" s="176"/>
      <c r="U1030" s="176"/>
      <c r="V1030" s="176"/>
      <c r="W1030" s="176"/>
      <c r="X1030" s="176"/>
      <c r="Y1030" s="176"/>
    </row>
    <row r="1031" customFormat="false" ht="12.75" hidden="false" customHeight="false" outlineLevel="0" collapsed="false">
      <c r="B1031" s="179"/>
      <c r="C1031" s="180"/>
      <c r="D1031" s="176"/>
      <c r="E1031" s="188"/>
      <c r="F1031" s="176"/>
      <c r="G1031" s="176"/>
      <c r="H1031" s="188"/>
      <c r="I1031" s="188"/>
      <c r="Q1031" s="188"/>
      <c r="R1031" s="176"/>
      <c r="S1031" s="176"/>
      <c r="T1031" s="176"/>
      <c r="U1031" s="176"/>
      <c r="V1031" s="176"/>
      <c r="W1031" s="176"/>
      <c r="X1031" s="176"/>
      <c r="Y1031" s="176"/>
    </row>
    <row r="1032" customFormat="false" ht="12.75" hidden="false" customHeight="false" outlineLevel="0" collapsed="false">
      <c r="B1032" s="179"/>
      <c r="C1032" s="180"/>
      <c r="D1032" s="176"/>
      <c r="E1032" s="188"/>
      <c r="F1032" s="176"/>
      <c r="G1032" s="176"/>
      <c r="H1032" s="188"/>
      <c r="I1032" s="188"/>
      <c r="Q1032" s="188"/>
      <c r="R1032" s="176"/>
      <c r="S1032" s="176"/>
      <c r="T1032" s="176"/>
      <c r="U1032" s="176"/>
      <c r="V1032" s="176"/>
      <c r="W1032" s="176"/>
      <c r="X1032" s="176"/>
      <c r="Y1032" s="176"/>
    </row>
    <row r="1033" customFormat="false" ht="12.75" hidden="false" customHeight="false" outlineLevel="0" collapsed="false">
      <c r="B1033" s="179"/>
      <c r="C1033" s="180"/>
      <c r="D1033" s="176"/>
      <c r="E1033" s="188"/>
      <c r="F1033" s="176"/>
      <c r="G1033" s="176"/>
      <c r="H1033" s="188"/>
      <c r="I1033" s="188"/>
      <c r="Q1033" s="188"/>
      <c r="R1033" s="176"/>
      <c r="S1033" s="176"/>
      <c r="T1033" s="176"/>
      <c r="U1033" s="176"/>
      <c r="V1033" s="176"/>
      <c r="W1033" s="176"/>
      <c r="X1033" s="176"/>
      <c r="Y1033" s="176"/>
    </row>
    <row r="1034" customFormat="false" ht="12.75" hidden="false" customHeight="false" outlineLevel="0" collapsed="false">
      <c r="B1034" s="179"/>
      <c r="C1034" s="180"/>
      <c r="D1034" s="176"/>
      <c r="E1034" s="188"/>
      <c r="F1034" s="176"/>
      <c r="G1034" s="176"/>
      <c r="H1034" s="188"/>
      <c r="I1034" s="188"/>
      <c r="Q1034" s="188"/>
      <c r="R1034" s="176"/>
      <c r="S1034" s="176"/>
      <c r="T1034" s="176"/>
      <c r="U1034" s="176"/>
      <c r="V1034" s="176"/>
      <c r="W1034" s="176"/>
      <c r="X1034" s="176"/>
      <c r="Y1034" s="176"/>
    </row>
    <row r="1035" customFormat="false" ht="12.75" hidden="false" customHeight="false" outlineLevel="0" collapsed="false">
      <c r="B1035" s="179"/>
      <c r="C1035" s="180"/>
      <c r="D1035" s="176"/>
      <c r="E1035" s="188"/>
      <c r="F1035" s="176"/>
      <c r="G1035" s="176"/>
      <c r="H1035" s="188"/>
      <c r="I1035" s="188"/>
      <c r="Q1035" s="188"/>
      <c r="R1035" s="176"/>
      <c r="S1035" s="176"/>
      <c r="T1035" s="176"/>
      <c r="U1035" s="176"/>
      <c r="V1035" s="176"/>
      <c r="W1035" s="176"/>
      <c r="X1035" s="176"/>
      <c r="Y1035" s="176"/>
    </row>
    <row r="1036" customFormat="false" ht="12.75" hidden="false" customHeight="false" outlineLevel="0" collapsed="false">
      <c r="B1036" s="179"/>
      <c r="C1036" s="180"/>
      <c r="D1036" s="176"/>
      <c r="E1036" s="188"/>
      <c r="F1036" s="176"/>
      <c r="G1036" s="176"/>
      <c r="H1036" s="188"/>
      <c r="I1036" s="188"/>
      <c r="Q1036" s="188"/>
      <c r="R1036" s="176"/>
      <c r="S1036" s="176"/>
      <c r="T1036" s="176"/>
      <c r="U1036" s="176"/>
      <c r="V1036" s="176"/>
      <c r="W1036" s="176"/>
      <c r="X1036" s="176"/>
      <c r="Y1036" s="176"/>
    </row>
    <row r="1037" customFormat="false" ht="12.75" hidden="false" customHeight="false" outlineLevel="0" collapsed="false">
      <c r="B1037" s="179"/>
      <c r="C1037" s="180"/>
      <c r="D1037" s="176"/>
      <c r="E1037" s="188"/>
      <c r="F1037" s="176"/>
      <c r="G1037" s="176"/>
      <c r="H1037" s="188"/>
      <c r="I1037" s="188"/>
      <c r="Q1037" s="188"/>
      <c r="R1037" s="176"/>
      <c r="S1037" s="176"/>
      <c r="T1037" s="176"/>
      <c r="U1037" s="176"/>
      <c r="V1037" s="176"/>
      <c r="W1037" s="176"/>
      <c r="X1037" s="176"/>
      <c r="Y1037" s="176"/>
    </row>
    <row r="1038" customFormat="false" ht="12.75" hidden="false" customHeight="false" outlineLevel="0" collapsed="false">
      <c r="B1038" s="179"/>
      <c r="C1038" s="180"/>
      <c r="D1038" s="176"/>
      <c r="E1038" s="188"/>
      <c r="F1038" s="176"/>
      <c r="G1038" s="176"/>
      <c r="H1038" s="188"/>
      <c r="I1038" s="188"/>
      <c r="Q1038" s="188"/>
      <c r="R1038" s="176"/>
      <c r="S1038" s="176"/>
      <c r="T1038" s="176"/>
      <c r="U1038" s="176"/>
      <c r="V1038" s="176"/>
      <c r="W1038" s="176"/>
      <c r="X1038" s="176"/>
      <c r="Y1038" s="176"/>
    </row>
    <row r="1039" customFormat="false" ht="12.75" hidden="false" customHeight="false" outlineLevel="0" collapsed="false">
      <c r="B1039" s="179"/>
      <c r="C1039" s="180"/>
      <c r="D1039" s="176"/>
      <c r="E1039" s="188"/>
      <c r="F1039" s="176"/>
      <c r="G1039" s="176"/>
      <c r="H1039" s="188"/>
      <c r="I1039" s="188"/>
      <c r="Q1039" s="188"/>
      <c r="R1039" s="176"/>
      <c r="S1039" s="176"/>
      <c r="T1039" s="176"/>
      <c r="U1039" s="176"/>
      <c r="V1039" s="176"/>
      <c r="W1039" s="176"/>
      <c r="X1039" s="176"/>
      <c r="Y1039" s="176"/>
    </row>
    <row r="1040" customFormat="false" ht="12.75" hidden="false" customHeight="false" outlineLevel="0" collapsed="false">
      <c r="B1040" s="179"/>
      <c r="C1040" s="180"/>
      <c r="D1040" s="176"/>
      <c r="E1040" s="188"/>
      <c r="F1040" s="176"/>
      <c r="G1040" s="176"/>
      <c r="H1040" s="188"/>
      <c r="I1040" s="188"/>
      <c r="Q1040" s="188"/>
      <c r="R1040" s="176"/>
      <c r="S1040" s="176"/>
      <c r="T1040" s="176"/>
      <c r="U1040" s="176"/>
      <c r="V1040" s="176"/>
      <c r="W1040" s="176"/>
      <c r="X1040" s="176"/>
      <c r="Y1040" s="176"/>
    </row>
    <row r="1041" customFormat="false" ht="12.75" hidden="false" customHeight="false" outlineLevel="0" collapsed="false">
      <c r="B1041" s="179"/>
      <c r="C1041" s="180"/>
      <c r="D1041" s="176"/>
      <c r="E1041" s="188"/>
      <c r="F1041" s="176"/>
      <c r="G1041" s="176"/>
      <c r="H1041" s="188"/>
      <c r="I1041" s="188"/>
      <c r="Q1041" s="188"/>
      <c r="R1041" s="176"/>
      <c r="S1041" s="176"/>
      <c r="T1041" s="176"/>
      <c r="U1041" s="176"/>
      <c r="V1041" s="176"/>
      <c r="W1041" s="176"/>
      <c r="X1041" s="176"/>
      <c r="Y1041" s="176"/>
    </row>
    <row r="1042" customFormat="false" ht="12.75" hidden="false" customHeight="false" outlineLevel="0" collapsed="false">
      <c r="B1042" s="179"/>
      <c r="C1042" s="180"/>
      <c r="D1042" s="176"/>
      <c r="E1042" s="188"/>
      <c r="F1042" s="176"/>
      <c r="G1042" s="176"/>
      <c r="H1042" s="188"/>
      <c r="I1042" s="188"/>
      <c r="Q1042" s="188"/>
      <c r="R1042" s="176"/>
      <c r="S1042" s="176"/>
      <c r="T1042" s="176"/>
      <c r="U1042" s="176"/>
      <c r="V1042" s="176"/>
      <c r="W1042" s="176"/>
      <c r="X1042" s="176"/>
      <c r="Y1042" s="176"/>
    </row>
    <row r="1043" customFormat="false" ht="12.75" hidden="false" customHeight="false" outlineLevel="0" collapsed="false">
      <c r="B1043" s="179"/>
      <c r="C1043" s="180"/>
      <c r="D1043" s="176"/>
      <c r="E1043" s="188"/>
      <c r="F1043" s="176"/>
      <c r="G1043" s="176"/>
      <c r="H1043" s="188"/>
      <c r="I1043" s="188"/>
      <c r="Q1043" s="188"/>
      <c r="R1043" s="176"/>
      <c r="S1043" s="176"/>
      <c r="T1043" s="176"/>
      <c r="U1043" s="176"/>
      <c r="V1043" s="176"/>
      <c r="W1043" s="176"/>
      <c r="X1043" s="176"/>
      <c r="Y1043" s="176"/>
    </row>
    <row r="1044" customFormat="false" ht="12.75" hidden="false" customHeight="false" outlineLevel="0" collapsed="false">
      <c r="B1044" s="179"/>
      <c r="C1044" s="180"/>
      <c r="D1044" s="176"/>
      <c r="E1044" s="188"/>
      <c r="F1044" s="176"/>
      <c r="G1044" s="176"/>
      <c r="H1044" s="188"/>
      <c r="I1044" s="188"/>
      <c r="Q1044" s="188"/>
      <c r="R1044" s="176"/>
      <c r="S1044" s="176"/>
      <c r="T1044" s="176"/>
      <c r="U1044" s="176"/>
      <c r="V1044" s="176"/>
      <c r="W1044" s="176"/>
      <c r="X1044" s="176"/>
      <c r="Y1044" s="176"/>
    </row>
    <row r="1045" customFormat="false" ht="12.75" hidden="false" customHeight="false" outlineLevel="0" collapsed="false">
      <c r="B1045" s="179"/>
      <c r="C1045" s="180"/>
      <c r="D1045" s="176"/>
      <c r="E1045" s="188"/>
      <c r="F1045" s="176"/>
      <c r="G1045" s="176"/>
      <c r="H1045" s="188"/>
      <c r="I1045" s="188"/>
      <c r="Q1045" s="188"/>
      <c r="R1045" s="176"/>
      <c r="S1045" s="176"/>
      <c r="T1045" s="176"/>
      <c r="U1045" s="176"/>
      <c r="V1045" s="176"/>
      <c r="W1045" s="176"/>
      <c r="X1045" s="176"/>
      <c r="Y1045" s="176"/>
    </row>
    <row r="1046" customFormat="false" ht="12.75" hidden="false" customHeight="false" outlineLevel="0" collapsed="false">
      <c r="B1046" s="179"/>
      <c r="C1046" s="180"/>
      <c r="D1046" s="176"/>
      <c r="E1046" s="188"/>
      <c r="F1046" s="176"/>
      <c r="G1046" s="176"/>
      <c r="H1046" s="188"/>
      <c r="I1046" s="188"/>
      <c r="Q1046" s="188"/>
      <c r="R1046" s="176"/>
      <c r="S1046" s="176"/>
      <c r="T1046" s="176"/>
      <c r="U1046" s="176"/>
      <c r="V1046" s="176"/>
      <c r="W1046" s="176"/>
      <c r="X1046" s="176"/>
      <c r="Y1046" s="176"/>
    </row>
    <row r="1047" customFormat="false" ht="12.75" hidden="false" customHeight="false" outlineLevel="0" collapsed="false">
      <c r="B1047" s="179"/>
      <c r="C1047" s="180"/>
      <c r="D1047" s="176"/>
      <c r="E1047" s="188"/>
      <c r="F1047" s="176"/>
      <c r="G1047" s="176"/>
      <c r="H1047" s="188"/>
      <c r="I1047" s="188"/>
      <c r="Q1047" s="188"/>
      <c r="R1047" s="176"/>
      <c r="S1047" s="176"/>
      <c r="T1047" s="176"/>
      <c r="U1047" s="176"/>
      <c r="V1047" s="176"/>
      <c r="W1047" s="176"/>
      <c r="X1047" s="176"/>
      <c r="Y1047" s="176"/>
    </row>
    <row r="1048" customFormat="false" ht="12.75" hidden="false" customHeight="false" outlineLevel="0" collapsed="false">
      <c r="B1048" s="179"/>
      <c r="C1048" s="180"/>
      <c r="D1048" s="176"/>
      <c r="E1048" s="188"/>
      <c r="F1048" s="176"/>
      <c r="G1048" s="176"/>
      <c r="H1048" s="188"/>
      <c r="I1048" s="188"/>
      <c r="Q1048" s="188"/>
      <c r="R1048" s="176"/>
      <c r="S1048" s="176"/>
      <c r="T1048" s="176"/>
      <c r="U1048" s="176"/>
      <c r="V1048" s="176"/>
      <c r="W1048" s="176"/>
      <c r="X1048" s="176"/>
      <c r="Y1048" s="176"/>
    </row>
    <row r="1049" customFormat="false" ht="12.75" hidden="false" customHeight="false" outlineLevel="0" collapsed="false">
      <c r="B1049" s="179"/>
      <c r="C1049" s="180"/>
      <c r="D1049" s="176"/>
      <c r="E1049" s="188"/>
      <c r="F1049" s="176"/>
      <c r="G1049" s="176"/>
      <c r="H1049" s="188"/>
      <c r="I1049" s="188"/>
      <c r="Q1049" s="188"/>
      <c r="R1049" s="176"/>
      <c r="S1049" s="176"/>
      <c r="T1049" s="176"/>
      <c r="U1049" s="176"/>
      <c r="V1049" s="176"/>
      <c r="W1049" s="176"/>
      <c r="X1049" s="176"/>
      <c r="Y1049" s="176"/>
    </row>
    <row r="1050" customFormat="false" ht="12.75" hidden="false" customHeight="false" outlineLevel="0" collapsed="false">
      <c r="B1050" s="179"/>
      <c r="C1050" s="180"/>
      <c r="D1050" s="176"/>
      <c r="E1050" s="188"/>
      <c r="F1050" s="176"/>
      <c r="G1050" s="176"/>
      <c r="H1050" s="188"/>
      <c r="I1050" s="188"/>
      <c r="Q1050" s="188"/>
      <c r="R1050" s="176"/>
      <c r="S1050" s="176"/>
      <c r="T1050" s="176"/>
      <c r="U1050" s="176"/>
      <c r="V1050" s="176"/>
      <c r="W1050" s="176"/>
      <c r="X1050" s="176"/>
      <c r="Y1050" s="176"/>
    </row>
    <row r="1051" customFormat="false" ht="12.75" hidden="false" customHeight="false" outlineLevel="0" collapsed="false">
      <c r="B1051" s="179"/>
      <c r="C1051" s="180"/>
      <c r="D1051" s="176"/>
      <c r="E1051" s="188"/>
      <c r="F1051" s="176"/>
      <c r="G1051" s="176"/>
      <c r="H1051" s="188"/>
      <c r="I1051" s="188"/>
      <c r="Q1051" s="188"/>
      <c r="R1051" s="176"/>
      <c r="S1051" s="176"/>
      <c r="T1051" s="176"/>
      <c r="U1051" s="176"/>
      <c r="V1051" s="176"/>
      <c r="W1051" s="176"/>
      <c r="X1051" s="176"/>
      <c r="Y1051" s="176"/>
    </row>
    <row r="1052" customFormat="false" ht="12.75" hidden="false" customHeight="false" outlineLevel="0" collapsed="false">
      <c r="B1052" s="179"/>
      <c r="C1052" s="180"/>
      <c r="D1052" s="176"/>
      <c r="E1052" s="188"/>
      <c r="F1052" s="176"/>
      <c r="G1052" s="176"/>
      <c r="H1052" s="188"/>
      <c r="I1052" s="188"/>
      <c r="Q1052" s="188"/>
      <c r="R1052" s="176"/>
      <c r="S1052" s="176"/>
      <c r="T1052" s="176"/>
      <c r="U1052" s="176"/>
      <c r="V1052" s="176"/>
      <c r="W1052" s="176"/>
      <c r="X1052" s="176"/>
      <c r="Y1052" s="176"/>
    </row>
    <row r="1053" customFormat="false" ht="12.75" hidden="false" customHeight="false" outlineLevel="0" collapsed="false">
      <c r="B1053" s="179"/>
      <c r="C1053" s="180"/>
      <c r="D1053" s="176"/>
      <c r="E1053" s="188"/>
      <c r="F1053" s="176"/>
      <c r="G1053" s="176"/>
      <c r="H1053" s="188"/>
      <c r="I1053" s="188"/>
      <c r="Q1053" s="188"/>
      <c r="R1053" s="176"/>
      <c r="S1053" s="176"/>
      <c r="T1053" s="176"/>
      <c r="U1053" s="176"/>
      <c r="V1053" s="176"/>
      <c r="W1053" s="176"/>
      <c r="X1053" s="176"/>
      <c r="Y1053" s="176"/>
    </row>
    <row r="1054" customFormat="false" ht="12.75" hidden="false" customHeight="false" outlineLevel="0" collapsed="false">
      <c r="B1054" s="179"/>
      <c r="C1054" s="180"/>
      <c r="D1054" s="176"/>
      <c r="E1054" s="188"/>
      <c r="F1054" s="176"/>
      <c r="G1054" s="176"/>
      <c r="H1054" s="188"/>
      <c r="I1054" s="188"/>
      <c r="Q1054" s="188"/>
      <c r="R1054" s="176"/>
      <c r="S1054" s="176"/>
      <c r="T1054" s="176"/>
      <c r="U1054" s="176"/>
      <c r="V1054" s="176"/>
      <c r="W1054" s="176"/>
      <c r="X1054" s="176"/>
      <c r="Y1054" s="176"/>
    </row>
    <row r="1055" customFormat="false" ht="12.75" hidden="false" customHeight="false" outlineLevel="0" collapsed="false">
      <c r="B1055" s="179"/>
      <c r="C1055" s="180"/>
      <c r="D1055" s="176"/>
      <c r="E1055" s="188"/>
      <c r="F1055" s="176"/>
      <c r="G1055" s="176"/>
      <c r="H1055" s="188"/>
      <c r="I1055" s="188"/>
      <c r="Q1055" s="188"/>
      <c r="R1055" s="176"/>
      <c r="S1055" s="176"/>
      <c r="T1055" s="176"/>
      <c r="U1055" s="176"/>
      <c r="V1055" s="176"/>
      <c r="W1055" s="176"/>
      <c r="X1055" s="176"/>
      <c r="Y1055" s="176"/>
    </row>
    <row r="1056" customFormat="false" ht="12.75" hidden="false" customHeight="false" outlineLevel="0" collapsed="false">
      <c r="B1056" s="179"/>
      <c r="C1056" s="180"/>
      <c r="D1056" s="176"/>
      <c r="E1056" s="188"/>
      <c r="F1056" s="176"/>
      <c r="G1056" s="176"/>
      <c r="H1056" s="188"/>
      <c r="I1056" s="188"/>
      <c r="Q1056" s="188"/>
      <c r="R1056" s="176"/>
      <c r="S1056" s="176"/>
      <c r="T1056" s="176"/>
      <c r="U1056" s="176"/>
      <c r="V1056" s="176"/>
      <c r="W1056" s="176"/>
      <c r="X1056" s="176"/>
      <c r="Y1056" s="176"/>
    </row>
    <row r="1057" customFormat="false" ht="12.75" hidden="false" customHeight="false" outlineLevel="0" collapsed="false">
      <c r="B1057" s="179"/>
      <c r="C1057" s="180"/>
      <c r="D1057" s="176"/>
      <c r="E1057" s="188"/>
      <c r="F1057" s="176"/>
      <c r="G1057" s="176"/>
      <c r="H1057" s="188"/>
      <c r="I1057" s="188"/>
      <c r="Q1057" s="188"/>
      <c r="R1057" s="176"/>
      <c r="S1057" s="176"/>
      <c r="T1057" s="176"/>
      <c r="U1057" s="176"/>
      <c r="V1057" s="176"/>
      <c r="W1057" s="176"/>
      <c r="X1057" s="176"/>
      <c r="Y1057" s="176"/>
    </row>
    <row r="1058" customFormat="false" ht="12.75" hidden="false" customHeight="false" outlineLevel="0" collapsed="false">
      <c r="B1058" s="179"/>
      <c r="C1058" s="180"/>
      <c r="D1058" s="176"/>
      <c r="E1058" s="188"/>
      <c r="F1058" s="176"/>
      <c r="G1058" s="176"/>
      <c r="H1058" s="188"/>
      <c r="I1058" s="188"/>
      <c r="Q1058" s="188"/>
      <c r="R1058" s="176"/>
      <c r="S1058" s="176"/>
      <c r="T1058" s="176"/>
      <c r="U1058" s="176"/>
      <c r="V1058" s="176"/>
      <c r="W1058" s="176"/>
      <c r="X1058" s="176"/>
      <c r="Y1058" s="176"/>
    </row>
    <row r="1059" customFormat="false" ht="12.75" hidden="false" customHeight="false" outlineLevel="0" collapsed="false">
      <c r="B1059" s="179"/>
      <c r="C1059" s="180"/>
      <c r="D1059" s="176"/>
      <c r="E1059" s="188"/>
      <c r="F1059" s="176"/>
      <c r="G1059" s="176"/>
      <c r="H1059" s="188"/>
      <c r="I1059" s="188"/>
      <c r="Q1059" s="188"/>
      <c r="R1059" s="176"/>
      <c r="S1059" s="176"/>
      <c r="T1059" s="176"/>
      <c r="U1059" s="176"/>
      <c r="V1059" s="176"/>
      <c r="W1059" s="176"/>
      <c r="X1059" s="176"/>
      <c r="Y1059" s="176"/>
    </row>
    <row r="1060" customFormat="false" ht="12.75" hidden="false" customHeight="false" outlineLevel="0" collapsed="false">
      <c r="B1060" s="179"/>
      <c r="C1060" s="180"/>
      <c r="D1060" s="176"/>
      <c r="E1060" s="188"/>
      <c r="F1060" s="176"/>
      <c r="G1060" s="176"/>
      <c r="H1060" s="188"/>
      <c r="I1060" s="188"/>
      <c r="Q1060" s="188"/>
      <c r="R1060" s="176"/>
      <c r="S1060" s="176"/>
      <c r="T1060" s="176"/>
      <c r="U1060" s="176"/>
      <c r="V1060" s="176"/>
      <c r="W1060" s="176"/>
      <c r="X1060" s="176"/>
      <c r="Y1060" s="176"/>
    </row>
    <row r="1061" customFormat="false" ht="12.75" hidden="false" customHeight="false" outlineLevel="0" collapsed="false">
      <c r="B1061" s="179"/>
      <c r="C1061" s="180"/>
      <c r="D1061" s="176"/>
      <c r="E1061" s="188"/>
      <c r="F1061" s="176"/>
      <c r="G1061" s="176"/>
      <c r="H1061" s="188"/>
      <c r="I1061" s="188"/>
      <c r="Q1061" s="188"/>
      <c r="R1061" s="176"/>
      <c r="S1061" s="176"/>
      <c r="T1061" s="176"/>
      <c r="U1061" s="176"/>
      <c r="V1061" s="176"/>
      <c r="W1061" s="176"/>
      <c r="X1061" s="176"/>
      <c r="Y1061" s="176"/>
    </row>
    <row r="1062" customFormat="false" ht="12.75" hidden="false" customHeight="false" outlineLevel="0" collapsed="false">
      <c r="B1062" s="179"/>
      <c r="C1062" s="180"/>
      <c r="D1062" s="176"/>
      <c r="E1062" s="188"/>
      <c r="F1062" s="176"/>
      <c r="G1062" s="176"/>
      <c r="H1062" s="188"/>
      <c r="I1062" s="188"/>
      <c r="Q1062" s="188"/>
      <c r="R1062" s="176"/>
      <c r="S1062" s="176"/>
      <c r="T1062" s="176"/>
      <c r="U1062" s="176"/>
      <c r="V1062" s="176"/>
      <c r="W1062" s="176"/>
      <c r="X1062" s="176"/>
      <c r="Y1062" s="176"/>
    </row>
    <row r="1063" customFormat="false" ht="12.75" hidden="false" customHeight="false" outlineLevel="0" collapsed="false">
      <c r="B1063" s="179"/>
      <c r="C1063" s="180"/>
      <c r="D1063" s="176"/>
      <c r="E1063" s="188"/>
      <c r="F1063" s="176"/>
      <c r="G1063" s="176"/>
      <c r="H1063" s="188"/>
      <c r="I1063" s="188"/>
      <c r="Q1063" s="188"/>
      <c r="R1063" s="176"/>
      <c r="S1063" s="176"/>
      <c r="T1063" s="176"/>
      <c r="U1063" s="176"/>
      <c r="V1063" s="176"/>
      <c r="W1063" s="176"/>
      <c r="X1063" s="176"/>
      <c r="Y1063" s="176"/>
    </row>
    <row r="1064" customFormat="false" ht="12.75" hidden="false" customHeight="false" outlineLevel="0" collapsed="false">
      <c r="B1064" s="179"/>
      <c r="C1064" s="180"/>
      <c r="D1064" s="176"/>
      <c r="E1064" s="188"/>
      <c r="F1064" s="176"/>
      <c r="G1064" s="176"/>
      <c r="H1064" s="188"/>
      <c r="I1064" s="188"/>
      <c r="Q1064" s="188"/>
      <c r="R1064" s="176"/>
      <c r="S1064" s="176"/>
      <c r="T1064" s="176"/>
      <c r="U1064" s="176"/>
      <c r="V1064" s="176"/>
      <c r="W1064" s="176"/>
      <c r="X1064" s="176"/>
      <c r="Y1064" s="176"/>
    </row>
    <row r="1065" customFormat="false" ht="12.75" hidden="false" customHeight="false" outlineLevel="0" collapsed="false">
      <c r="B1065" s="179"/>
      <c r="C1065" s="180"/>
      <c r="D1065" s="176"/>
      <c r="E1065" s="188"/>
      <c r="F1065" s="176"/>
      <c r="G1065" s="176"/>
      <c r="H1065" s="188"/>
      <c r="I1065" s="188"/>
      <c r="Q1065" s="188"/>
      <c r="R1065" s="176"/>
      <c r="S1065" s="176"/>
      <c r="T1065" s="176"/>
      <c r="U1065" s="176"/>
      <c r="V1065" s="176"/>
      <c r="W1065" s="176"/>
      <c r="X1065" s="176"/>
      <c r="Y1065" s="176"/>
    </row>
    <row r="1066" customFormat="false" ht="12.75" hidden="false" customHeight="false" outlineLevel="0" collapsed="false">
      <c r="B1066" s="179"/>
      <c r="C1066" s="180"/>
      <c r="D1066" s="176"/>
      <c r="E1066" s="188"/>
      <c r="F1066" s="176"/>
      <c r="G1066" s="176"/>
      <c r="H1066" s="188"/>
      <c r="I1066" s="188"/>
      <c r="Q1066" s="188"/>
      <c r="R1066" s="176"/>
      <c r="S1066" s="176"/>
      <c r="T1066" s="176"/>
      <c r="U1066" s="176"/>
      <c r="V1066" s="176"/>
      <c r="W1066" s="176"/>
      <c r="X1066" s="176"/>
      <c r="Y1066" s="176"/>
    </row>
    <row r="1067" customFormat="false" ht="12.75" hidden="false" customHeight="false" outlineLevel="0" collapsed="false">
      <c r="B1067" s="179"/>
      <c r="C1067" s="180"/>
      <c r="D1067" s="176"/>
      <c r="E1067" s="188"/>
      <c r="F1067" s="176"/>
      <c r="G1067" s="176"/>
      <c r="H1067" s="188"/>
      <c r="I1067" s="188"/>
      <c r="Q1067" s="188"/>
      <c r="R1067" s="176"/>
      <c r="S1067" s="176"/>
      <c r="T1067" s="176"/>
      <c r="U1067" s="176"/>
      <c r="V1067" s="176"/>
      <c r="W1067" s="176"/>
      <c r="X1067" s="176"/>
      <c r="Y1067" s="176"/>
    </row>
    <row r="1068" customFormat="false" ht="12.75" hidden="false" customHeight="false" outlineLevel="0" collapsed="false">
      <c r="B1068" s="179"/>
      <c r="C1068" s="180"/>
      <c r="D1068" s="176"/>
      <c r="E1068" s="188"/>
      <c r="F1068" s="176"/>
      <c r="G1068" s="176"/>
      <c r="H1068" s="188"/>
      <c r="I1068" s="188"/>
      <c r="Q1068" s="188"/>
      <c r="R1068" s="176"/>
      <c r="S1068" s="176"/>
      <c r="T1068" s="176"/>
      <c r="U1068" s="176"/>
      <c r="V1068" s="176"/>
      <c r="W1068" s="176"/>
      <c r="X1068" s="176"/>
      <c r="Y1068" s="176"/>
    </row>
    <row r="1069" customFormat="false" ht="12.75" hidden="false" customHeight="false" outlineLevel="0" collapsed="false">
      <c r="B1069" s="179"/>
      <c r="C1069" s="180"/>
      <c r="D1069" s="176"/>
      <c r="E1069" s="188"/>
      <c r="F1069" s="176"/>
      <c r="G1069" s="176"/>
      <c r="H1069" s="188"/>
      <c r="I1069" s="188"/>
      <c r="Q1069" s="188"/>
      <c r="R1069" s="176"/>
      <c r="S1069" s="176"/>
      <c r="T1069" s="176"/>
      <c r="U1069" s="176"/>
      <c r="V1069" s="176"/>
      <c r="W1069" s="176"/>
      <c r="X1069" s="176"/>
      <c r="Y1069" s="176"/>
    </row>
    <row r="1070" customFormat="false" ht="12.75" hidden="false" customHeight="false" outlineLevel="0" collapsed="false">
      <c r="B1070" s="179"/>
      <c r="C1070" s="180"/>
      <c r="D1070" s="176"/>
      <c r="E1070" s="188"/>
      <c r="F1070" s="176"/>
      <c r="G1070" s="176"/>
      <c r="H1070" s="188"/>
      <c r="I1070" s="188"/>
      <c r="Q1070" s="188"/>
      <c r="R1070" s="176"/>
      <c r="S1070" s="176"/>
      <c r="T1070" s="176"/>
      <c r="U1070" s="176"/>
      <c r="V1070" s="176"/>
      <c r="W1070" s="176"/>
      <c r="X1070" s="176"/>
      <c r="Y1070" s="176"/>
    </row>
    <row r="1071" customFormat="false" ht="12.75" hidden="false" customHeight="false" outlineLevel="0" collapsed="false">
      <c r="B1071" s="179"/>
      <c r="C1071" s="180"/>
      <c r="D1071" s="176"/>
      <c r="E1071" s="188"/>
      <c r="F1071" s="176"/>
      <c r="G1071" s="176"/>
      <c r="H1071" s="188"/>
      <c r="I1071" s="188"/>
      <c r="Q1071" s="188"/>
      <c r="R1071" s="176"/>
      <c r="S1071" s="176"/>
      <c r="T1071" s="176"/>
      <c r="U1071" s="176"/>
      <c r="V1071" s="176"/>
      <c r="W1071" s="176"/>
      <c r="X1071" s="176"/>
      <c r="Y1071" s="176"/>
    </row>
    <row r="1072" customFormat="false" ht="12.75" hidden="false" customHeight="false" outlineLevel="0" collapsed="false">
      <c r="B1072" s="179"/>
      <c r="C1072" s="180"/>
      <c r="D1072" s="176"/>
      <c r="E1072" s="188"/>
      <c r="F1072" s="176"/>
      <c r="G1072" s="176"/>
      <c r="H1072" s="188"/>
      <c r="I1072" s="188"/>
      <c r="Q1072" s="188"/>
      <c r="R1072" s="176"/>
      <c r="S1072" s="176"/>
      <c r="T1072" s="176"/>
      <c r="U1072" s="176"/>
      <c r="V1072" s="176"/>
      <c r="W1072" s="176"/>
      <c r="X1072" s="176"/>
      <c r="Y1072" s="176"/>
    </row>
    <row r="1073" customFormat="false" ht="12.75" hidden="false" customHeight="false" outlineLevel="0" collapsed="false">
      <c r="B1073" s="179"/>
      <c r="C1073" s="180"/>
      <c r="D1073" s="176"/>
      <c r="E1073" s="188"/>
      <c r="F1073" s="176"/>
      <c r="G1073" s="176"/>
      <c r="H1073" s="188"/>
      <c r="I1073" s="188"/>
      <c r="Q1073" s="188"/>
      <c r="R1073" s="176"/>
      <c r="S1073" s="176"/>
      <c r="T1073" s="176"/>
      <c r="U1073" s="176"/>
      <c r="V1073" s="176"/>
      <c r="W1073" s="176"/>
      <c r="X1073" s="176"/>
      <c r="Y1073" s="176"/>
    </row>
    <row r="1074" customFormat="false" ht="12.75" hidden="false" customHeight="false" outlineLevel="0" collapsed="false">
      <c r="B1074" s="179"/>
      <c r="C1074" s="180"/>
      <c r="D1074" s="176"/>
      <c r="E1074" s="188"/>
      <c r="F1074" s="176"/>
      <c r="G1074" s="176"/>
      <c r="H1074" s="188"/>
      <c r="I1074" s="188"/>
      <c r="Q1074" s="188"/>
      <c r="R1074" s="176"/>
      <c r="S1074" s="176"/>
      <c r="T1074" s="176"/>
      <c r="U1074" s="176"/>
      <c r="V1074" s="176"/>
      <c r="W1074" s="176"/>
      <c r="X1074" s="176"/>
      <c r="Y1074" s="176"/>
    </row>
    <row r="1075" customFormat="false" ht="12.75" hidden="false" customHeight="false" outlineLevel="0" collapsed="false">
      <c r="B1075" s="179"/>
      <c r="C1075" s="180"/>
      <c r="D1075" s="176"/>
      <c r="E1075" s="188"/>
      <c r="F1075" s="176"/>
      <c r="G1075" s="176"/>
      <c r="H1075" s="188"/>
      <c r="I1075" s="188"/>
      <c r="Q1075" s="188"/>
      <c r="R1075" s="176"/>
      <c r="S1075" s="176"/>
      <c r="T1075" s="176"/>
      <c r="U1075" s="176"/>
      <c r="V1075" s="176"/>
      <c r="W1075" s="176"/>
      <c r="X1075" s="176"/>
      <c r="Y1075" s="176"/>
    </row>
    <row r="1076" customFormat="false" ht="12.75" hidden="false" customHeight="false" outlineLevel="0" collapsed="false">
      <c r="B1076" s="179"/>
      <c r="C1076" s="180"/>
      <c r="D1076" s="176"/>
      <c r="E1076" s="188"/>
      <c r="F1076" s="176"/>
      <c r="G1076" s="176"/>
      <c r="H1076" s="188"/>
      <c r="I1076" s="188"/>
      <c r="Q1076" s="188"/>
      <c r="R1076" s="176"/>
      <c r="S1076" s="176"/>
      <c r="T1076" s="176"/>
      <c r="U1076" s="176"/>
      <c r="V1076" s="176"/>
      <c r="W1076" s="176"/>
      <c r="X1076" s="176"/>
      <c r="Y1076" s="176"/>
    </row>
    <row r="1077" customFormat="false" ht="12.75" hidden="false" customHeight="false" outlineLevel="0" collapsed="false">
      <c r="B1077" s="179"/>
      <c r="C1077" s="180"/>
      <c r="D1077" s="176"/>
      <c r="E1077" s="188"/>
      <c r="F1077" s="176"/>
      <c r="G1077" s="176"/>
      <c r="H1077" s="188"/>
      <c r="I1077" s="188"/>
      <c r="Q1077" s="188"/>
      <c r="R1077" s="176"/>
      <c r="S1077" s="176"/>
      <c r="T1077" s="176"/>
      <c r="U1077" s="176"/>
      <c r="V1077" s="176"/>
      <c r="W1077" s="176"/>
      <c r="X1077" s="176"/>
      <c r="Y1077" s="176"/>
    </row>
    <row r="1078" customFormat="false" ht="12.75" hidden="false" customHeight="false" outlineLevel="0" collapsed="false">
      <c r="B1078" s="179"/>
      <c r="C1078" s="180"/>
      <c r="D1078" s="176"/>
      <c r="E1078" s="188"/>
      <c r="F1078" s="176"/>
      <c r="G1078" s="176"/>
      <c r="H1078" s="188"/>
      <c r="I1078" s="188"/>
      <c r="Q1078" s="188"/>
      <c r="R1078" s="176"/>
      <c r="S1078" s="176"/>
      <c r="T1078" s="176"/>
      <c r="U1078" s="176"/>
      <c r="V1078" s="176"/>
      <c r="W1078" s="176"/>
      <c r="X1078" s="176"/>
      <c r="Y1078" s="176"/>
    </row>
    <row r="1079" customFormat="false" ht="12.75" hidden="false" customHeight="false" outlineLevel="0" collapsed="false">
      <c r="B1079" s="179"/>
      <c r="C1079" s="180"/>
      <c r="D1079" s="176"/>
      <c r="E1079" s="188"/>
      <c r="F1079" s="176"/>
      <c r="G1079" s="176"/>
      <c r="H1079" s="188"/>
      <c r="I1079" s="188"/>
      <c r="Q1079" s="188"/>
      <c r="R1079" s="176"/>
      <c r="S1079" s="176"/>
      <c r="T1079" s="176"/>
      <c r="U1079" s="176"/>
      <c r="V1079" s="176"/>
      <c r="W1079" s="176"/>
      <c r="X1079" s="176"/>
      <c r="Y1079" s="176"/>
    </row>
    <row r="1080" customFormat="false" ht="12.75" hidden="false" customHeight="false" outlineLevel="0" collapsed="false">
      <c r="B1080" s="179"/>
      <c r="C1080" s="180"/>
      <c r="D1080" s="176"/>
      <c r="E1080" s="188"/>
      <c r="F1080" s="176"/>
      <c r="G1080" s="176"/>
      <c r="H1080" s="188"/>
      <c r="I1080" s="188"/>
      <c r="Q1080" s="188"/>
      <c r="R1080" s="176"/>
      <c r="S1080" s="176"/>
      <c r="T1080" s="176"/>
      <c r="U1080" s="176"/>
      <c r="V1080" s="176"/>
      <c r="W1080" s="176"/>
      <c r="X1080" s="176"/>
      <c r="Y1080" s="176"/>
    </row>
    <row r="1081" customFormat="false" ht="12.75" hidden="false" customHeight="false" outlineLevel="0" collapsed="false">
      <c r="B1081" s="179"/>
      <c r="C1081" s="180"/>
      <c r="D1081" s="176"/>
      <c r="E1081" s="188"/>
      <c r="F1081" s="176"/>
      <c r="G1081" s="176"/>
      <c r="H1081" s="188"/>
      <c r="I1081" s="188"/>
      <c r="Q1081" s="188"/>
      <c r="R1081" s="176"/>
      <c r="S1081" s="176"/>
      <c r="T1081" s="176"/>
      <c r="U1081" s="176"/>
      <c r="V1081" s="176"/>
      <c r="W1081" s="176"/>
      <c r="X1081" s="176"/>
      <c r="Y1081" s="176"/>
    </row>
    <row r="1082" customFormat="false" ht="12.75" hidden="false" customHeight="false" outlineLevel="0" collapsed="false">
      <c r="B1082" s="179"/>
      <c r="C1082" s="180"/>
      <c r="D1082" s="176"/>
      <c r="E1082" s="188"/>
      <c r="F1082" s="176"/>
      <c r="G1082" s="176"/>
      <c r="H1082" s="188"/>
      <c r="I1082" s="188"/>
      <c r="Q1082" s="188"/>
      <c r="R1082" s="176"/>
      <c r="S1082" s="176"/>
      <c r="T1082" s="176"/>
      <c r="U1082" s="176"/>
      <c r="V1082" s="176"/>
      <c r="W1082" s="176"/>
      <c r="X1082" s="176"/>
      <c r="Y1082" s="176"/>
    </row>
    <row r="1083" customFormat="false" ht="12.75" hidden="false" customHeight="false" outlineLevel="0" collapsed="false">
      <c r="B1083" s="179"/>
      <c r="C1083" s="180"/>
      <c r="D1083" s="176"/>
      <c r="E1083" s="188"/>
      <c r="F1083" s="176"/>
      <c r="G1083" s="176"/>
      <c r="H1083" s="188"/>
      <c r="I1083" s="188"/>
      <c r="Q1083" s="188"/>
      <c r="R1083" s="176"/>
      <c r="S1083" s="176"/>
      <c r="T1083" s="176"/>
      <c r="U1083" s="176"/>
      <c r="V1083" s="176"/>
      <c r="W1083" s="176"/>
      <c r="X1083" s="176"/>
      <c r="Y1083" s="176"/>
    </row>
    <row r="1084" customFormat="false" ht="12.75" hidden="false" customHeight="false" outlineLevel="0" collapsed="false">
      <c r="B1084" s="179"/>
      <c r="C1084" s="180"/>
      <c r="D1084" s="176"/>
      <c r="E1084" s="188"/>
      <c r="F1084" s="176"/>
      <c r="G1084" s="176"/>
      <c r="H1084" s="188"/>
      <c r="I1084" s="188"/>
      <c r="Q1084" s="188"/>
      <c r="R1084" s="176"/>
      <c r="S1084" s="176"/>
      <c r="T1084" s="176"/>
      <c r="U1084" s="176"/>
      <c r="V1084" s="176"/>
      <c r="W1084" s="176"/>
      <c r="X1084" s="176"/>
      <c r="Y1084" s="176"/>
    </row>
    <row r="1085" customFormat="false" ht="12.75" hidden="false" customHeight="false" outlineLevel="0" collapsed="false">
      <c r="B1085" s="179"/>
      <c r="C1085" s="180"/>
      <c r="D1085" s="176"/>
      <c r="E1085" s="188"/>
      <c r="F1085" s="176"/>
      <c r="G1085" s="176"/>
      <c r="H1085" s="188"/>
      <c r="I1085" s="188"/>
      <c r="Q1085" s="188"/>
      <c r="R1085" s="176"/>
      <c r="S1085" s="176"/>
      <c r="T1085" s="176"/>
      <c r="U1085" s="176"/>
      <c r="V1085" s="176"/>
      <c r="W1085" s="176"/>
      <c r="X1085" s="176"/>
      <c r="Y1085" s="176"/>
    </row>
    <row r="1086" customFormat="false" ht="12.75" hidden="false" customHeight="false" outlineLevel="0" collapsed="false">
      <c r="B1086" s="179"/>
      <c r="C1086" s="180"/>
      <c r="D1086" s="176"/>
      <c r="E1086" s="188"/>
      <c r="F1086" s="176"/>
      <c r="G1086" s="176"/>
      <c r="H1086" s="188"/>
      <c r="I1086" s="188"/>
      <c r="Q1086" s="188"/>
      <c r="R1086" s="176"/>
      <c r="S1086" s="176"/>
      <c r="T1086" s="176"/>
      <c r="U1086" s="176"/>
      <c r="V1086" s="176"/>
      <c r="W1086" s="176"/>
      <c r="X1086" s="176"/>
      <c r="Y1086" s="176"/>
    </row>
    <row r="1087" customFormat="false" ht="12.75" hidden="false" customHeight="false" outlineLevel="0" collapsed="false">
      <c r="B1087" s="179"/>
      <c r="C1087" s="180"/>
      <c r="D1087" s="176"/>
      <c r="E1087" s="188"/>
      <c r="F1087" s="176"/>
      <c r="G1087" s="176"/>
      <c r="H1087" s="188"/>
      <c r="I1087" s="188"/>
      <c r="Q1087" s="188"/>
      <c r="R1087" s="176"/>
      <c r="S1087" s="176"/>
      <c r="T1087" s="176"/>
      <c r="U1087" s="176"/>
      <c r="V1087" s="176"/>
      <c r="W1087" s="176"/>
      <c r="X1087" s="176"/>
      <c r="Y1087" s="176"/>
    </row>
    <row r="1088" customFormat="false" ht="12.75" hidden="false" customHeight="false" outlineLevel="0" collapsed="false">
      <c r="B1088" s="179"/>
      <c r="C1088" s="180"/>
      <c r="D1088" s="176"/>
      <c r="E1088" s="188"/>
      <c r="F1088" s="176"/>
      <c r="G1088" s="176"/>
      <c r="H1088" s="188"/>
      <c r="I1088" s="188"/>
      <c r="Q1088" s="188"/>
      <c r="R1088" s="176"/>
      <c r="S1088" s="176"/>
      <c r="T1088" s="176"/>
      <c r="U1088" s="176"/>
      <c r="V1088" s="176"/>
      <c r="W1088" s="176"/>
      <c r="X1088" s="176"/>
      <c r="Y1088" s="176"/>
    </row>
    <row r="1089" customFormat="false" ht="12.75" hidden="false" customHeight="false" outlineLevel="0" collapsed="false">
      <c r="B1089" s="179"/>
      <c r="C1089" s="180"/>
      <c r="D1089" s="176"/>
      <c r="E1089" s="188"/>
      <c r="F1089" s="176"/>
      <c r="G1089" s="176"/>
      <c r="H1089" s="188"/>
      <c r="I1089" s="188"/>
      <c r="Q1089" s="188"/>
      <c r="R1089" s="176"/>
      <c r="S1089" s="176"/>
      <c r="T1089" s="176"/>
      <c r="U1089" s="176"/>
      <c r="V1089" s="176"/>
      <c r="W1089" s="176"/>
      <c r="X1089" s="176"/>
      <c r="Y1089" s="176"/>
    </row>
    <row r="1090" customFormat="false" ht="12.75" hidden="false" customHeight="false" outlineLevel="0" collapsed="false">
      <c r="B1090" s="179"/>
      <c r="C1090" s="180"/>
      <c r="D1090" s="176"/>
      <c r="E1090" s="188"/>
      <c r="F1090" s="176"/>
      <c r="G1090" s="176"/>
      <c r="H1090" s="188"/>
      <c r="I1090" s="188"/>
      <c r="Q1090" s="188"/>
      <c r="R1090" s="176"/>
      <c r="S1090" s="176"/>
      <c r="T1090" s="176"/>
      <c r="U1090" s="176"/>
      <c r="V1090" s="176"/>
      <c r="W1090" s="176"/>
      <c r="X1090" s="176"/>
      <c r="Y1090" s="176"/>
    </row>
    <row r="1091" customFormat="false" ht="12.75" hidden="false" customHeight="false" outlineLevel="0" collapsed="false">
      <c r="B1091" s="179"/>
      <c r="C1091" s="180"/>
      <c r="D1091" s="176"/>
      <c r="E1091" s="188"/>
      <c r="F1091" s="176"/>
      <c r="G1091" s="176"/>
      <c r="H1091" s="188"/>
      <c r="I1091" s="188"/>
      <c r="Q1091" s="188"/>
      <c r="R1091" s="176"/>
      <c r="S1091" s="176"/>
      <c r="T1091" s="176"/>
      <c r="U1091" s="176"/>
      <c r="V1091" s="176"/>
      <c r="W1091" s="176"/>
      <c r="X1091" s="176"/>
      <c r="Y1091" s="176"/>
    </row>
    <row r="1092" customFormat="false" ht="12.75" hidden="false" customHeight="false" outlineLevel="0" collapsed="false">
      <c r="B1092" s="179"/>
      <c r="C1092" s="180"/>
      <c r="D1092" s="176"/>
      <c r="E1092" s="188"/>
      <c r="F1092" s="176"/>
      <c r="G1092" s="176"/>
      <c r="H1092" s="188"/>
      <c r="I1092" s="188"/>
      <c r="Q1092" s="188"/>
      <c r="R1092" s="176"/>
      <c r="S1092" s="176"/>
      <c r="T1092" s="176"/>
      <c r="U1092" s="176"/>
      <c r="V1092" s="176"/>
      <c r="W1092" s="176"/>
      <c r="X1092" s="176"/>
      <c r="Y1092" s="176"/>
    </row>
    <row r="1093" customFormat="false" ht="12.75" hidden="false" customHeight="false" outlineLevel="0" collapsed="false">
      <c r="B1093" s="179"/>
      <c r="C1093" s="180"/>
      <c r="D1093" s="176"/>
      <c r="E1093" s="188"/>
      <c r="F1093" s="176"/>
      <c r="G1093" s="176"/>
      <c r="H1093" s="188"/>
      <c r="I1093" s="188"/>
      <c r="Q1093" s="188"/>
      <c r="R1093" s="176"/>
      <c r="S1093" s="176"/>
      <c r="T1093" s="176"/>
      <c r="U1093" s="176"/>
      <c r="V1093" s="176"/>
      <c r="W1093" s="176"/>
      <c r="X1093" s="176"/>
      <c r="Y1093" s="176"/>
    </row>
    <row r="1094" customFormat="false" ht="12.75" hidden="false" customHeight="false" outlineLevel="0" collapsed="false">
      <c r="B1094" s="179"/>
      <c r="C1094" s="180"/>
      <c r="D1094" s="176"/>
      <c r="E1094" s="188"/>
      <c r="F1094" s="176"/>
      <c r="G1094" s="176"/>
      <c r="H1094" s="188"/>
      <c r="I1094" s="188"/>
      <c r="Q1094" s="188"/>
      <c r="R1094" s="176"/>
      <c r="S1094" s="176"/>
      <c r="T1094" s="176"/>
      <c r="U1094" s="176"/>
      <c r="V1094" s="176"/>
      <c r="W1094" s="176"/>
      <c r="X1094" s="176"/>
      <c r="Y1094" s="176"/>
    </row>
    <row r="1095" customFormat="false" ht="12.75" hidden="false" customHeight="false" outlineLevel="0" collapsed="false">
      <c r="B1095" s="179"/>
      <c r="C1095" s="180"/>
      <c r="D1095" s="176"/>
      <c r="E1095" s="188"/>
      <c r="F1095" s="176"/>
      <c r="G1095" s="176"/>
      <c r="H1095" s="188"/>
      <c r="I1095" s="188"/>
      <c r="Q1095" s="188"/>
      <c r="R1095" s="176"/>
      <c r="S1095" s="176"/>
      <c r="T1095" s="176"/>
      <c r="U1095" s="176"/>
      <c r="V1095" s="176"/>
      <c r="W1095" s="176"/>
      <c r="X1095" s="176"/>
      <c r="Y1095" s="176"/>
    </row>
    <row r="1096" customFormat="false" ht="12.75" hidden="false" customHeight="false" outlineLevel="0" collapsed="false">
      <c r="B1096" s="179"/>
      <c r="C1096" s="180"/>
      <c r="D1096" s="176"/>
      <c r="E1096" s="188"/>
      <c r="F1096" s="176"/>
      <c r="G1096" s="176"/>
      <c r="H1096" s="188"/>
      <c r="I1096" s="188"/>
      <c r="Q1096" s="188"/>
      <c r="R1096" s="176"/>
      <c r="S1096" s="176"/>
      <c r="T1096" s="176"/>
      <c r="U1096" s="176"/>
      <c r="V1096" s="176"/>
      <c r="W1096" s="176"/>
      <c r="X1096" s="176"/>
      <c r="Y1096" s="176"/>
    </row>
    <row r="1097" customFormat="false" ht="12.75" hidden="false" customHeight="false" outlineLevel="0" collapsed="false">
      <c r="B1097" s="179"/>
      <c r="C1097" s="180"/>
      <c r="D1097" s="176"/>
      <c r="E1097" s="188"/>
      <c r="F1097" s="176"/>
      <c r="G1097" s="176"/>
      <c r="H1097" s="188"/>
      <c r="I1097" s="188"/>
      <c r="Q1097" s="188"/>
      <c r="R1097" s="176"/>
      <c r="S1097" s="176"/>
      <c r="T1097" s="176"/>
      <c r="U1097" s="176"/>
      <c r="V1097" s="176"/>
      <c r="W1097" s="176"/>
      <c r="X1097" s="176"/>
      <c r="Y1097" s="176"/>
    </row>
    <row r="1098" customFormat="false" ht="12.75" hidden="false" customHeight="false" outlineLevel="0" collapsed="false">
      <c r="B1098" s="179"/>
      <c r="C1098" s="180"/>
      <c r="D1098" s="176"/>
      <c r="E1098" s="188"/>
      <c r="F1098" s="176"/>
      <c r="G1098" s="176"/>
      <c r="H1098" s="188"/>
      <c r="I1098" s="188"/>
      <c r="Q1098" s="188"/>
      <c r="R1098" s="176"/>
      <c r="S1098" s="176"/>
      <c r="T1098" s="176"/>
      <c r="U1098" s="176"/>
      <c r="V1098" s="176"/>
      <c r="W1098" s="176"/>
      <c r="X1098" s="176"/>
      <c r="Y1098" s="176"/>
    </row>
    <row r="1099" customFormat="false" ht="12.75" hidden="false" customHeight="false" outlineLevel="0" collapsed="false">
      <c r="B1099" s="179"/>
      <c r="C1099" s="180"/>
      <c r="D1099" s="176"/>
      <c r="E1099" s="188"/>
      <c r="F1099" s="176"/>
      <c r="G1099" s="176"/>
      <c r="H1099" s="188"/>
      <c r="I1099" s="188"/>
      <c r="Q1099" s="188"/>
      <c r="R1099" s="176"/>
      <c r="S1099" s="176"/>
      <c r="T1099" s="176"/>
      <c r="U1099" s="176"/>
      <c r="V1099" s="176"/>
      <c r="W1099" s="176"/>
      <c r="X1099" s="176"/>
      <c r="Y1099" s="176"/>
    </row>
    <row r="1100" customFormat="false" ht="12.75" hidden="false" customHeight="false" outlineLevel="0" collapsed="false">
      <c r="B1100" s="179"/>
      <c r="C1100" s="180"/>
      <c r="D1100" s="176"/>
      <c r="E1100" s="188"/>
      <c r="F1100" s="176"/>
      <c r="G1100" s="176"/>
      <c r="H1100" s="188"/>
      <c r="I1100" s="188"/>
      <c r="Q1100" s="188"/>
      <c r="R1100" s="176"/>
      <c r="S1100" s="176"/>
      <c r="T1100" s="176"/>
      <c r="U1100" s="176"/>
      <c r="V1100" s="176"/>
      <c r="W1100" s="176"/>
      <c r="X1100" s="176"/>
      <c r="Y1100" s="176"/>
    </row>
    <row r="1101" customFormat="false" ht="12.75" hidden="false" customHeight="false" outlineLevel="0" collapsed="false">
      <c r="B1101" s="179"/>
      <c r="C1101" s="180"/>
      <c r="D1101" s="176"/>
      <c r="E1101" s="188"/>
      <c r="F1101" s="176"/>
      <c r="G1101" s="176"/>
      <c r="H1101" s="188"/>
      <c r="I1101" s="188"/>
      <c r="Q1101" s="188"/>
      <c r="R1101" s="176"/>
      <c r="S1101" s="176"/>
      <c r="T1101" s="176"/>
      <c r="U1101" s="176"/>
      <c r="V1101" s="176"/>
      <c r="W1101" s="176"/>
      <c r="X1101" s="176"/>
      <c r="Y1101" s="176"/>
    </row>
    <row r="1102" customFormat="false" ht="12.75" hidden="false" customHeight="false" outlineLevel="0" collapsed="false">
      <c r="B1102" s="179"/>
      <c r="C1102" s="180"/>
      <c r="D1102" s="176"/>
      <c r="E1102" s="188"/>
      <c r="F1102" s="176"/>
      <c r="G1102" s="176"/>
      <c r="H1102" s="188"/>
      <c r="I1102" s="188"/>
      <c r="Q1102" s="188"/>
      <c r="R1102" s="176"/>
      <c r="S1102" s="176"/>
      <c r="T1102" s="176"/>
      <c r="U1102" s="176"/>
      <c r="V1102" s="176"/>
      <c r="W1102" s="176"/>
      <c r="X1102" s="176"/>
      <c r="Y1102" s="176"/>
    </row>
    <row r="1103" customFormat="false" ht="12.75" hidden="false" customHeight="false" outlineLevel="0" collapsed="false">
      <c r="B1103" s="179"/>
      <c r="C1103" s="180"/>
      <c r="D1103" s="176"/>
      <c r="E1103" s="188"/>
      <c r="F1103" s="176"/>
      <c r="G1103" s="176"/>
      <c r="H1103" s="188"/>
      <c r="I1103" s="188"/>
      <c r="Q1103" s="188"/>
      <c r="R1103" s="176"/>
      <c r="S1103" s="176"/>
      <c r="T1103" s="176"/>
      <c r="U1103" s="176"/>
      <c r="V1103" s="176"/>
      <c r="W1103" s="176"/>
      <c r="X1103" s="176"/>
      <c r="Y1103" s="176"/>
    </row>
    <row r="1104" customFormat="false" ht="12.75" hidden="false" customHeight="false" outlineLevel="0" collapsed="false">
      <c r="B1104" s="179"/>
      <c r="C1104" s="180"/>
      <c r="D1104" s="176"/>
      <c r="E1104" s="188"/>
      <c r="F1104" s="176"/>
      <c r="G1104" s="176"/>
      <c r="H1104" s="188"/>
      <c r="I1104" s="188"/>
      <c r="Q1104" s="188"/>
      <c r="R1104" s="176"/>
      <c r="S1104" s="176"/>
      <c r="T1104" s="176"/>
      <c r="U1104" s="176"/>
      <c r="V1104" s="176"/>
      <c r="W1104" s="176"/>
      <c r="X1104" s="176"/>
      <c r="Y1104" s="176"/>
    </row>
    <row r="1105" customFormat="false" ht="12.75" hidden="false" customHeight="false" outlineLevel="0" collapsed="false">
      <c r="B1105" s="179"/>
      <c r="C1105" s="180"/>
      <c r="D1105" s="176"/>
      <c r="E1105" s="188"/>
      <c r="F1105" s="176"/>
      <c r="G1105" s="176"/>
      <c r="H1105" s="188"/>
      <c r="I1105" s="188"/>
      <c r="Q1105" s="188"/>
      <c r="R1105" s="176"/>
      <c r="S1105" s="176"/>
      <c r="T1105" s="176"/>
      <c r="U1105" s="176"/>
      <c r="V1105" s="176"/>
      <c r="W1105" s="176"/>
      <c r="X1105" s="176"/>
      <c r="Y1105" s="176"/>
    </row>
    <row r="1106" customFormat="false" ht="12.75" hidden="false" customHeight="false" outlineLevel="0" collapsed="false">
      <c r="B1106" s="179"/>
      <c r="C1106" s="180"/>
      <c r="D1106" s="176"/>
      <c r="E1106" s="188"/>
      <c r="F1106" s="176"/>
      <c r="G1106" s="176"/>
      <c r="H1106" s="188"/>
      <c r="I1106" s="188"/>
      <c r="Q1106" s="188"/>
      <c r="R1106" s="176"/>
      <c r="S1106" s="176"/>
      <c r="T1106" s="176"/>
      <c r="U1106" s="176"/>
      <c r="V1106" s="176"/>
      <c r="W1106" s="176"/>
      <c r="X1106" s="176"/>
      <c r="Y1106" s="176"/>
    </row>
    <row r="1107" customFormat="false" ht="12.75" hidden="false" customHeight="false" outlineLevel="0" collapsed="false">
      <c r="B1107" s="179"/>
      <c r="C1107" s="180"/>
      <c r="D1107" s="176"/>
      <c r="E1107" s="188"/>
      <c r="F1107" s="176"/>
      <c r="G1107" s="176"/>
      <c r="H1107" s="188"/>
      <c r="I1107" s="188"/>
      <c r="Q1107" s="188"/>
      <c r="R1107" s="176"/>
      <c r="S1107" s="176"/>
      <c r="T1107" s="176"/>
      <c r="U1107" s="176"/>
      <c r="V1107" s="176"/>
      <c r="W1107" s="176"/>
      <c r="X1107" s="176"/>
      <c r="Y1107" s="176"/>
    </row>
    <row r="1108" customFormat="false" ht="12.75" hidden="false" customHeight="false" outlineLevel="0" collapsed="false">
      <c r="B1108" s="179"/>
      <c r="C1108" s="180"/>
      <c r="D1108" s="176"/>
      <c r="E1108" s="188"/>
      <c r="F1108" s="176"/>
      <c r="G1108" s="176"/>
      <c r="H1108" s="188"/>
      <c r="I1108" s="188"/>
      <c r="Q1108" s="188"/>
      <c r="R1108" s="176"/>
      <c r="S1108" s="176"/>
      <c r="T1108" s="176"/>
      <c r="U1108" s="176"/>
      <c r="V1108" s="176"/>
      <c r="W1108" s="176"/>
      <c r="X1108" s="176"/>
      <c r="Y1108" s="176"/>
    </row>
    <row r="1109" customFormat="false" ht="12.75" hidden="false" customHeight="false" outlineLevel="0" collapsed="false">
      <c r="B1109" s="179"/>
      <c r="C1109" s="180"/>
      <c r="D1109" s="176"/>
      <c r="E1109" s="188"/>
      <c r="F1109" s="176"/>
      <c r="G1109" s="176"/>
      <c r="H1109" s="188"/>
      <c r="I1109" s="188"/>
      <c r="Q1109" s="188"/>
      <c r="R1109" s="176"/>
      <c r="S1109" s="176"/>
      <c r="T1109" s="176"/>
      <c r="U1109" s="176"/>
      <c r="V1109" s="176"/>
      <c r="W1109" s="176"/>
      <c r="X1109" s="176"/>
      <c r="Y1109" s="176"/>
    </row>
    <row r="1110" customFormat="false" ht="12.75" hidden="false" customHeight="false" outlineLevel="0" collapsed="false">
      <c r="B1110" s="179"/>
      <c r="C1110" s="180"/>
      <c r="D1110" s="176"/>
      <c r="E1110" s="188"/>
      <c r="F1110" s="176"/>
      <c r="G1110" s="176"/>
      <c r="H1110" s="188"/>
      <c r="I1110" s="188"/>
      <c r="Q1110" s="188"/>
      <c r="R1110" s="176"/>
      <c r="S1110" s="176"/>
      <c r="T1110" s="176"/>
      <c r="U1110" s="176"/>
      <c r="V1110" s="176"/>
      <c r="W1110" s="176"/>
      <c r="X1110" s="176"/>
      <c r="Y1110" s="176"/>
    </row>
    <row r="1111" customFormat="false" ht="12.75" hidden="false" customHeight="false" outlineLevel="0" collapsed="false">
      <c r="B1111" s="179"/>
      <c r="C1111" s="180"/>
      <c r="D1111" s="176"/>
      <c r="E1111" s="188"/>
      <c r="F1111" s="176"/>
      <c r="G1111" s="176"/>
      <c r="H1111" s="188"/>
      <c r="I1111" s="188"/>
      <c r="Q1111" s="188"/>
      <c r="R1111" s="176"/>
      <c r="S1111" s="176"/>
      <c r="T1111" s="176"/>
      <c r="U1111" s="176"/>
      <c r="V1111" s="176"/>
      <c r="W1111" s="176"/>
      <c r="X1111" s="176"/>
      <c r="Y1111" s="176"/>
    </row>
    <row r="1112" customFormat="false" ht="12.75" hidden="false" customHeight="false" outlineLevel="0" collapsed="false">
      <c r="B1112" s="179"/>
      <c r="C1112" s="180"/>
      <c r="D1112" s="176"/>
      <c r="E1112" s="188"/>
      <c r="F1112" s="176"/>
      <c r="G1112" s="176"/>
      <c r="H1112" s="188"/>
      <c r="I1112" s="188"/>
      <c r="Q1112" s="188"/>
      <c r="R1112" s="176"/>
      <c r="S1112" s="176"/>
      <c r="T1112" s="176"/>
      <c r="U1112" s="176"/>
      <c r="V1112" s="176"/>
      <c r="W1112" s="176"/>
      <c r="X1112" s="176"/>
      <c r="Y1112" s="176"/>
    </row>
    <row r="1113" customFormat="false" ht="12.75" hidden="false" customHeight="false" outlineLevel="0" collapsed="false">
      <c r="B1113" s="179"/>
      <c r="C1113" s="180"/>
      <c r="D1113" s="176"/>
      <c r="E1113" s="188"/>
      <c r="F1113" s="176"/>
      <c r="G1113" s="176"/>
      <c r="H1113" s="188"/>
      <c r="I1113" s="188"/>
      <c r="Q1113" s="188"/>
      <c r="R1113" s="176"/>
      <c r="S1113" s="176"/>
      <c r="T1113" s="176"/>
      <c r="U1113" s="176"/>
      <c r="V1113" s="176"/>
      <c r="W1113" s="176"/>
      <c r="X1113" s="176"/>
      <c r="Y1113" s="176"/>
    </row>
    <row r="1114" customFormat="false" ht="12.75" hidden="false" customHeight="false" outlineLevel="0" collapsed="false">
      <c r="B1114" s="179"/>
      <c r="C1114" s="180"/>
      <c r="D1114" s="176"/>
      <c r="E1114" s="188"/>
      <c r="F1114" s="176"/>
      <c r="G1114" s="176"/>
      <c r="H1114" s="188"/>
      <c r="I1114" s="188"/>
      <c r="Q1114" s="188"/>
      <c r="R1114" s="176"/>
      <c r="S1114" s="176"/>
      <c r="T1114" s="176"/>
      <c r="U1114" s="176"/>
      <c r="V1114" s="176"/>
      <c r="W1114" s="176"/>
      <c r="X1114" s="176"/>
      <c r="Y1114" s="176"/>
    </row>
    <row r="1115" customFormat="false" ht="12.75" hidden="false" customHeight="false" outlineLevel="0" collapsed="false">
      <c r="B1115" s="179"/>
      <c r="C1115" s="180"/>
      <c r="D1115" s="176"/>
      <c r="E1115" s="188"/>
      <c r="F1115" s="176"/>
      <c r="G1115" s="176"/>
      <c r="H1115" s="188"/>
      <c r="I1115" s="188"/>
      <c r="Q1115" s="188"/>
      <c r="R1115" s="176"/>
      <c r="S1115" s="176"/>
      <c r="T1115" s="176"/>
      <c r="U1115" s="176"/>
      <c r="V1115" s="176"/>
      <c r="W1115" s="176"/>
      <c r="X1115" s="176"/>
      <c r="Y1115" s="176"/>
    </row>
    <row r="1116" customFormat="false" ht="12.75" hidden="false" customHeight="false" outlineLevel="0" collapsed="false">
      <c r="B1116" s="179"/>
      <c r="C1116" s="180"/>
      <c r="D1116" s="176"/>
      <c r="E1116" s="188"/>
      <c r="F1116" s="176"/>
      <c r="G1116" s="176"/>
      <c r="H1116" s="188"/>
      <c r="I1116" s="188"/>
      <c r="Q1116" s="188"/>
      <c r="R1116" s="176"/>
      <c r="S1116" s="176"/>
      <c r="T1116" s="176"/>
      <c r="U1116" s="176"/>
      <c r="V1116" s="176"/>
      <c r="W1116" s="176"/>
      <c r="X1116" s="176"/>
      <c r="Y1116" s="176"/>
    </row>
    <row r="1117" customFormat="false" ht="12.75" hidden="false" customHeight="false" outlineLevel="0" collapsed="false">
      <c r="B1117" s="179"/>
      <c r="C1117" s="180"/>
      <c r="D1117" s="176"/>
      <c r="E1117" s="188"/>
      <c r="F1117" s="176"/>
      <c r="G1117" s="176"/>
      <c r="H1117" s="188"/>
      <c r="I1117" s="188"/>
      <c r="Q1117" s="188"/>
      <c r="R1117" s="176"/>
      <c r="S1117" s="176"/>
      <c r="T1117" s="176"/>
      <c r="U1117" s="176"/>
      <c r="V1117" s="176"/>
      <c r="W1117" s="176"/>
      <c r="X1117" s="176"/>
      <c r="Y1117" s="176"/>
    </row>
    <row r="1118" customFormat="false" ht="12.75" hidden="false" customHeight="false" outlineLevel="0" collapsed="false">
      <c r="B1118" s="179"/>
      <c r="C1118" s="180"/>
      <c r="D1118" s="176"/>
      <c r="E1118" s="188"/>
      <c r="F1118" s="176"/>
      <c r="G1118" s="176"/>
      <c r="H1118" s="188"/>
      <c r="I1118" s="188"/>
      <c r="Q1118" s="188"/>
      <c r="R1118" s="176"/>
      <c r="S1118" s="176"/>
      <c r="T1118" s="176"/>
      <c r="U1118" s="176"/>
      <c r="V1118" s="176"/>
      <c r="W1118" s="176"/>
      <c r="X1118" s="176"/>
      <c r="Y1118" s="176"/>
    </row>
    <row r="1119" customFormat="false" ht="12.75" hidden="false" customHeight="false" outlineLevel="0" collapsed="false">
      <c r="B1119" s="179"/>
      <c r="C1119" s="180"/>
      <c r="D1119" s="176"/>
      <c r="E1119" s="188"/>
      <c r="F1119" s="176"/>
      <c r="G1119" s="176"/>
      <c r="H1119" s="188"/>
      <c r="I1119" s="188"/>
      <c r="Q1119" s="188"/>
      <c r="R1119" s="176"/>
      <c r="S1119" s="176"/>
      <c r="T1119" s="176"/>
      <c r="U1119" s="176"/>
      <c r="V1119" s="176"/>
      <c r="W1119" s="176"/>
      <c r="X1119" s="176"/>
      <c r="Y1119" s="176"/>
    </row>
    <row r="1120" customFormat="false" ht="12.75" hidden="false" customHeight="false" outlineLevel="0" collapsed="false">
      <c r="A1120" s="78"/>
      <c r="B1120" s="179"/>
      <c r="C1120" s="180"/>
      <c r="D1120" s="176"/>
      <c r="E1120" s="188"/>
      <c r="F1120" s="176"/>
      <c r="G1120" s="176"/>
      <c r="H1120" s="188"/>
      <c r="I1120" s="188"/>
      <c r="Q1120" s="188"/>
      <c r="R1120" s="176"/>
      <c r="S1120" s="176"/>
      <c r="T1120" s="176"/>
      <c r="U1120" s="176"/>
      <c r="V1120" s="176"/>
      <c r="W1120" s="176"/>
      <c r="X1120" s="176"/>
      <c r="Y1120" s="176"/>
    </row>
    <row r="1121" customFormat="false" ht="12.75" hidden="false" customHeight="false" outlineLevel="0" collapsed="false">
      <c r="A1121" s="78"/>
      <c r="B1121" s="179"/>
      <c r="C1121" s="180"/>
      <c r="D1121" s="176"/>
      <c r="E1121" s="188"/>
      <c r="F1121" s="176"/>
      <c r="G1121" s="176"/>
      <c r="H1121" s="188"/>
      <c r="I1121" s="188"/>
      <c r="Q1121" s="188"/>
      <c r="R1121" s="176"/>
      <c r="S1121" s="176"/>
      <c r="T1121" s="176"/>
      <c r="U1121" s="176"/>
      <c r="V1121" s="176"/>
      <c r="W1121" s="176"/>
      <c r="X1121" s="176"/>
      <c r="Y1121" s="176"/>
    </row>
    <row r="1122" customFormat="false" ht="12.75" hidden="false" customHeight="false" outlineLevel="0" collapsed="false">
      <c r="A1122" s="78"/>
      <c r="B1122" s="179"/>
      <c r="C1122" s="180"/>
      <c r="D1122" s="176"/>
      <c r="E1122" s="188"/>
      <c r="F1122" s="176"/>
      <c r="G1122" s="176"/>
      <c r="H1122" s="188"/>
      <c r="I1122" s="188"/>
      <c r="Q1122" s="188"/>
      <c r="R1122" s="176"/>
      <c r="S1122" s="176"/>
      <c r="T1122" s="176"/>
      <c r="U1122" s="176"/>
      <c r="V1122" s="176"/>
      <c r="W1122" s="176"/>
      <c r="X1122" s="176"/>
      <c r="Y1122" s="176"/>
    </row>
    <row r="1123" customFormat="false" ht="12.75" hidden="false" customHeight="false" outlineLevel="0" collapsed="false">
      <c r="A1123" s="78"/>
      <c r="B1123" s="179"/>
      <c r="C1123" s="180"/>
      <c r="D1123" s="176"/>
      <c r="E1123" s="188"/>
      <c r="F1123" s="176"/>
      <c r="G1123" s="176"/>
      <c r="H1123" s="188"/>
      <c r="I1123" s="188"/>
      <c r="Q1123" s="188"/>
      <c r="R1123" s="176"/>
      <c r="S1123" s="176"/>
      <c r="T1123" s="176"/>
      <c r="U1123" s="176"/>
      <c r="V1123" s="176"/>
      <c r="W1123" s="176"/>
      <c r="X1123" s="176"/>
      <c r="Y1123" s="176"/>
    </row>
    <row r="1124" customFormat="false" ht="12.75" hidden="false" customHeight="false" outlineLevel="0" collapsed="false">
      <c r="A1124" s="78"/>
      <c r="B1124" s="179"/>
      <c r="C1124" s="180"/>
      <c r="D1124" s="176"/>
      <c r="E1124" s="188"/>
      <c r="F1124" s="176"/>
      <c r="G1124" s="176"/>
      <c r="H1124" s="188"/>
      <c r="I1124" s="188"/>
      <c r="Q1124" s="188"/>
      <c r="R1124" s="176"/>
      <c r="S1124" s="176"/>
      <c r="T1124" s="176"/>
      <c r="U1124" s="176"/>
      <c r="V1124" s="176"/>
      <c r="W1124" s="176"/>
      <c r="X1124" s="176"/>
      <c r="Y1124" s="176"/>
    </row>
    <row r="1125" customFormat="false" ht="12.75" hidden="false" customHeight="false" outlineLevel="0" collapsed="false">
      <c r="A1125" s="78"/>
      <c r="B1125" s="179"/>
      <c r="C1125" s="180"/>
      <c r="D1125" s="176"/>
      <c r="E1125" s="188"/>
      <c r="F1125" s="176"/>
      <c r="G1125" s="176"/>
      <c r="H1125" s="188"/>
      <c r="I1125" s="188"/>
      <c r="Q1125" s="188"/>
      <c r="R1125" s="176"/>
      <c r="S1125" s="176"/>
      <c r="T1125" s="176"/>
      <c r="U1125" s="176"/>
      <c r="V1125" s="176"/>
      <c r="W1125" s="176"/>
      <c r="X1125" s="176"/>
      <c r="Y1125" s="176"/>
    </row>
    <row r="1126" customFormat="false" ht="12.75" hidden="false" customHeight="false" outlineLevel="0" collapsed="false">
      <c r="A1126" s="78"/>
      <c r="B1126" s="179"/>
      <c r="C1126" s="180"/>
      <c r="D1126" s="176"/>
      <c r="E1126" s="188"/>
      <c r="F1126" s="176"/>
      <c r="G1126" s="176"/>
      <c r="H1126" s="188"/>
      <c r="I1126" s="188"/>
      <c r="Q1126" s="188"/>
      <c r="R1126" s="176"/>
      <c r="S1126" s="176"/>
      <c r="T1126" s="176"/>
      <c r="U1126" s="176"/>
      <c r="V1126" s="176"/>
      <c r="W1126" s="176"/>
      <c r="X1126" s="176"/>
      <c r="Y1126" s="176"/>
    </row>
    <row r="1127" customFormat="false" ht="12.75" hidden="false" customHeight="false" outlineLevel="0" collapsed="false">
      <c r="A1127" s="78"/>
      <c r="B1127" s="179"/>
      <c r="C1127" s="180"/>
      <c r="D1127" s="176"/>
      <c r="E1127" s="188"/>
      <c r="F1127" s="176"/>
      <c r="G1127" s="176"/>
      <c r="H1127" s="188"/>
      <c r="I1127" s="188"/>
      <c r="Q1127" s="188"/>
      <c r="R1127" s="176"/>
      <c r="S1127" s="176"/>
      <c r="T1127" s="176"/>
      <c r="U1127" s="176"/>
      <c r="V1127" s="176"/>
      <c r="W1127" s="176"/>
      <c r="X1127" s="176"/>
      <c r="Y1127" s="176"/>
    </row>
    <row r="1128" customFormat="false" ht="12.75" hidden="false" customHeight="false" outlineLevel="0" collapsed="false">
      <c r="A1128" s="78"/>
      <c r="B1128" s="179"/>
      <c r="C1128" s="180"/>
      <c r="D1128" s="176"/>
      <c r="E1128" s="188"/>
      <c r="F1128" s="176"/>
      <c r="G1128" s="176"/>
      <c r="H1128" s="188"/>
      <c r="I1128" s="188"/>
      <c r="Q1128" s="188"/>
      <c r="R1128" s="176"/>
      <c r="S1128" s="176"/>
      <c r="T1128" s="176"/>
      <c r="U1128" s="176"/>
      <c r="V1128" s="176"/>
      <c r="W1128" s="176"/>
      <c r="X1128" s="176"/>
      <c r="Y1128" s="176"/>
    </row>
    <row r="1129" customFormat="false" ht="12.75" hidden="false" customHeight="false" outlineLevel="0" collapsed="false">
      <c r="A1129" s="78"/>
      <c r="B1129" s="179"/>
      <c r="C1129" s="180"/>
      <c r="D1129" s="176"/>
      <c r="E1129" s="188"/>
      <c r="F1129" s="176"/>
      <c r="G1129" s="176"/>
      <c r="H1129" s="188"/>
      <c r="I1129" s="188"/>
      <c r="Q1129" s="188"/>
      <c r="R1129" s="176"/>
      <c r="S1129" s="176"/>
      <c r="T1129" s="176"/>
      <c r="U1129" s="176"/>
      <c r="V1129" s="176"/>
      <c r="W1129" s="176"/>
      <c r="X1129" s="176"/>
      <c r="Y1129" s="176"/>
    </row>
    <row r="1130" customFormat="false" ht="12.75" hidden="false" customHeight="false" outlineLevel="0" collapsed="false">
      <c r="A1130" s="78"/>
      <c r="B1130" s="179"/>
      <c r="C1130" s="180"/>
      <c r="D1130" s="176"/>
      <c r="E1130" s="188"/>
      <c r="F1130" s="176"/>
      <c r="G1130" s="176"/>
      <c r="H1130" s="188"/>
      <c r="I1130" s="188"/>
      <c r="Q1130" s="188"/>
      <c r="R1130" s="176"/>
      <c r="S1130" s="176"/>
      <c r="T1130" s="176"/>
      <c r="U1130" s="176"/>
      <c r="V1130" s="176"/>
      <c r="W1130" s="176"/>
      <c r="X1130" s="176"/>
      <c r="Y1130" s="176"/>
    </row>
    <row r="1131" customFormat="false" ht="12.75" hidden="false" customHeight="false" outlineLevel="0" collapsed="false">
      <c r="A1131" s="78"/>
      <c r="B1131" s="179"/>
      <c r="C1131" s="180"/>
      <c r="D1131" s="176"/>
      <c r="E1131" s="188"/>
      <c r="F1131" s="176"/>
      <c r="G1131" s="176"/>
      <c r="H1131" s="188"/>
      <c r="I1131" s="188"/>
      <c r="Q1131" s="188"/>
      <c r="R1131" s="176"/>
      <c r="S1131" s="176"/>
      <c r="T1131" s="176"/>
      <c r="U1131" s="176"/>
      <c r="V1131" s="176"/>
      <c r="W1131" s="176"/>
      <c r="X1131" s="176"/>
      <c r="Y1131" s="176"/>
    </row>
    <row r="1132" customFormat="false" ht="12.75" hidden="false" customHeight="false" outlineLevel="0" collapsed="false">
      <c r="A1132" s="78"/>
      <c r="B1132" s="179"/>
      <c r="C1132" s="180"/>
      <c r="D1132" s="176"/>
      <c r="E1132" s="188"/>
      <c r="F1132" s="176"/>
      <c r="G1132" s="176"/>
      <c r="H1132" s="188"/>
      <c r="I1132" s="188"/>
      <c r="Q1132" s="188"/>
      <c r="R1132" s="176"/>
      <c r="S1132" s="176"/>
      <c r="T1132" s="176"/>
      <c r="U1132" s="176"/>
      <c r="V1132" s="176"/>
      <c r="W1132" s="176"/>
      <c r="X1132" s="176"/>
      <c r="Y1132" s="176"/>
    </row>
    <row r="1133" customFormat="false" ht="12.75" hidden="false" customHeight="false" outlineLevel="0" collapsed="false">
      <c r="A1133" s="78"/>
      <c r="B1133" s="179"/>
      <c r="C1133" s="180"/>
      <c r="D1133" s="176"/>
      <c r="E1133" s="188"/>
      <c r="F1133" s="176"/>
      <c r="G1133" s="176"/>
      <c r="H1133" s="188"/>
      <c r="I1133" s="188"/>
      <c r="Q1133" s="188"/>
      <c r="R1133" s="176"/>
      <c r="S1133" s="176"/>
      <c r="T1133" s="176"/>
      <c r="U1133" s="176"/>
      <c r="V1133" s="176"/>
      <c r="W1133" s="176"/>
      <c r="X1133" s="176"/>
      <c r="Y1133" s="176"/>
    </row>
    <row r="1134" customFormat="false" ht="12.75" hidden="false" customHeight="false" outlineLevel="0" collapsed="false">
      <c r="A1134" s="78"/>
      <c r="B1134" s="179"/>
      <c r="C1134" s="180"/>
      <c r="D1134" s="176"/>
      <c r="E1134" s="188"/>
      <c r="F1134" s="176"/>
      <c r="G1134" s="176"/>
      <c r="H1134" s="188"/>
      <c r="I1134" s="188"/>
      <c r="Q1134" s="188"/>
      <c r="R1134" s="176"/>
      <c r="S1134" s="176"/>
      <c r="T1134" s="176"/>
      <c r="U1134" s="176"/>
      <c r="V1134" s="176"/>
      <c r="W1134" s="176"/>
      <c r="X1134" s="176"/>
      <c r="Y1134" s="176"/>
    </row>
    <row r="1135" customFormat="false" ht="12.75" hidden="false" customHeight="false" outlineLevel="0" collapsed="false">
      <c r="A1135" s="78"/>
      <c r="B1135" s="179"/>
      <c r="C1135" s="180"/>
      <c r="D1135" s="176"/>
      <c r="E1135" s="188"/>
      <c r="F1135" s="176"/>
      <c r="G1135" s="176"/>
      <c r="H1135" s="188"/>
      <c r="I1135" s="188"/>
      <c r="Q1135" s="188"/>
      <c r="R1135" s="176"/>
      <c r="S1135" s="176"/>
      <c r="T1135" s="176"/>
      <c r="U1135" s="176"/>
      <c r="V1135" s="176"/>
      <c r="W1135" s="176"/>
      <c r="X1135" s="176"/>
      <c r="Y1135" s="176"/>
    </row>
    <row r="1136" customFormat="false" ht="12.75" hidden="false" customHeight="false" outlineLevel="0" collapsed="false">
      <c r="A1136" s="78"/>
      <c r="B1136" s="179"/>
      <c r="C1136" s="180"/>
      <c r="D1136" s="176"/>
      <c r="E1136" s="188"/>
      <c r="F1136" s="176"/>
      <c r="G1136" s="176"/>
      <c r="H1136" s="188"/>
      <c r="I1136" s="188"/>
      <c r="Q1136" s="188"/>
      <c r="R1136" s="176"/>
      <c r="S1136" s="176"/>
      <c r="T1136" s="176"/>
      <c r="U1136" s="176"/>
      <c r="V1136" s="176"/>
      <c r="W1136" s="176"/>
      <c r="X1136" s="176"/>
      <c r="Y1136" s="176"/>
    </row>
    <row r="1137" customFormat="false" ht="12.75" hidden="false" customHeight="false" outlineLevel="0" collapsed="false">
      <c r="A1137" s="78"/>
      <c r="B1137" s="179"/>
      <c r="C1137" s="180"/>
      <c r="D1137" s="176"/>
      <c r="E1137" s="188"/>
      <c r="F1137" s="176"/>
      <c r="G1137" s="176"/>
      <c r="H1137" s="188"/>
      <c r="I1137" s="188"/>
      <c r="Q1137" s="188"/>
      <c r="R1137" s="176"/>
      <c r="S1137" s="176"/>
      <c r="T1137" s="176"/>
      <c r="U1137" s="176"/>
      <c r="V1137" s="176"/>
      <c r="W1137" s="176"/>
      <c r="X1137" s="176"/>
      <c r="Y1137" s="176"/>
    </row>
    <row r="1138" customFormat="false" ht="12.75" hidden="false" customHeight="false" outlineLevel="0" collapsed="false">
      <c r="A1138" s="78"/>
      <c r="B1138" s="179"/>
      <c r="C1138" s="180"/>
      <c r="D1138" s="176"/>
      <c r="E1138" s="188"/>
      <c r="F1138" s="176"/>
      <c r="G1138" s="176"/>
      <c r="H1138" s="188"/>
      <c r="I1138" s="188"/>
      <c r="Q1138" s="188"/>
      <c r="R1138" s="176"/>
      <c r="S1138" s="176"/>
      <c r="T1138" s="176"/>
      <c r="U1138" s="176"/>
      <c r="V1138" s="176"/>
      <c r="W1138" s="176"/>
      <c r="X1138" s="176"/>
      <c r="Y1138" s="176"/>
    </row>
    <row r="1139" customFormat="false" ht="12.75" hidden="false" customHeight="false" outlineLevel="0" collapsed="false">
      <c r="A1139" s="78"/>
      <c r="B1139" s="179"/>
      <c r="C1139" s="180"/>
      <c r="D1139" s="176"/>
      <c r="E1139" s="188"/>
      <c r="F1139" s="176"/>
      <c r="G1139" s="176"/>
      <c r="H1139" s="188"/>
      <c r="I1139" s="188"/>
      <c r="Q1139" s="188"/>
      <c r="R1139" s="176"/>
      <c r="S1139" s="176"/>
      <c r="T1139" s="176"/>
      <c r="U1139" s="176"/>
      <c r="V1139" s="176"/>
      <c r="W1139" s="176"/>
      <c r="X1139" s="176"/>
      <c r="Y1139" s="176"/>
    </row>
    <row r="1140" customFormat="false" ht="12.75" hidden="false" customHeight="false" outlineLevel="0" collapsed="false">
      <c r="A1140" s="78"/>
      <c r="B1140" s="179"/>
      <c r="C1140" s="180"/>
      <c r="D1140" s="176"/>
      <c r="E1140" s="188"/>
      <c r="F1140" s="176"/>
      <c r="G1140" s="176"/>
      <c r="H1140" s="188"/>
      <c r="I1140" s="188"/>
      <c r="Q1140" s="188"/>
      <c r="R1140" s="176"/>
      <c r="S1140" s="176"/>
      <c r="T1140" s="176"/>
      <c r="U1140" s="176"/>
      <c r="V1140" s="176"/>
      <c r="W1140" s="176"/>
      <c r="X1140" s="176"/>
      <c r="Y1140" s="176"/>
    </row>
    <row r="1141" customFormat="false" ht="12.75" hidden="false" customHeight="false" outlineLevel="0" collapsed="false">
      <c r="A1141" s="78"/>
      <c r="B1141" s="179"/>
      <c r="C1141" s="180"/>
      <c r="D1141" s="176"/>
      <c r="E1141" s="188"/>
      <c r="F1141" s="176"/>
      <c r="G1141" s="176"/>
      <c r="H1141" s="188"/>
      <c r="I1141" s="188"/>
      <c r="Q1141" s="188"/>
      <c r="R1141" s="176"/>
      <c r="S1141" s="176"/>
      <c r="T1141" s="176"/>
      <c r="U1141" s="176"/>
      <c r="V1141" s="176"/>
      <c r="W1141" s="176"/>
      <c r="X1141" s="176"/>
      <c r="Y1141" s="176"/>
    </row>
    <row r="1142" customFormat="false" ht="12.75" hidden="false" customHeight="false" outlineLevel="0" collapsed="false">
      <c r="A1142" s="78"/>
      <c r="B1142" s="179"/>
      <c r="C1142" s="180"/>
      <c r="D1142" s="176"/>
      <c r="E1142" s="188"/>
      <c r="F1142" s="176"/>
      <c r="G1142" s="176"/>
      <c r="H1142" s="188"/>
      <c r="I1142" s="188"/>
      <c r="Q1142" s="188"/>
      <c r="R1142" s="176"/>
      <c r="S1142" s="176"/>
      <c r="T1142" s="176"/>
      <c r="U1142" s="176" t="s">
        <v>1737</v>
      </c>
      <c r="V1142" s="176"/>
      <c r="W1142" s="176"/>
      <c r="X1142" s="176"/>
      <c r="Y1142" s="176" t="s">
        <v>1790</v>
      </c>
    </row>
    <row r="1143" customFormat="false" ht="12.75" hidden="false" customHeight="false" outlineLevel="0" collapsed="false">
      <c r="A1143" s="78"/>
      <c r="B1143" s="179"/>
      <c r="C1143" s="180"/>
      <c r="D1143" s="176"/>
      <c r="E1143" s="188"/>
      <c r="F1143" s="176"/>
      <c r="G1143" s="176"/>
      <c r="H1143" s="188"/>
      <c r="I1143" s="188"/>
      <c r="Q1143" s="188"/>
      <c r="R1143" s="176"/>
      <c r="S1143" s="176"/>
      <c r="T1143" s="176"/>
      <c r="U1143" s="176"/>
      <c r="V1143" s="176"/>
      <c r="W1143" s="176"/>
      <c r="X1143" s="176"/>
      <c r="Y1143" s="176"/>
    </row>
    <row r="1144" customFormat="false" ht="12.75" hidden="false" customHeight="false" outlineLevel="0" collapsed="false">
      <c r="A1144" s="78"/>
      <c r="B1144" s="179"/>
      <c r="C1144" s="180"/>
      <c r="D1144" s="176"/>
      <c r="E1144" s="188"/>
      <c r="F1144" s="176"/>
      <c r="G1144" s="176"/>
      <c r="H1144" s="188"/>
      <c r="I1144" s="188"/>
      <c r="Q1144" s="188"/>
      <c r="R1144" s="176"/>
      <c r="S1144" s="176"/>
      <c r="T1144" s="176"/>
      <c r="U1144" s="176"/>
      <c r="V1144" s="176"/>
      <c r="W1144" s="176"/>
      <c r="X1144" s="176"/>
      <c r="Y1144" s="176"/>
    </row>
    <row r="1145" customFormat="false" ht="12.75" hidden="false" customHeight="false" outlineLevel="0" collapsed="false">
      <c r="A1145" s="78"/>
      <c r="B1145" s="179"/>
      <c r="C1145" s="180"/>
      <c r="D1145" s="176"/>
      <c r="E1145" s="188"/>
      <c r="F1145" s="176"/>
      <c r="G1145" s="176"/>
      <c r="H1145" s="188"/>
      <c r="I1145" s="188"/>
      <c r="Q1145" s="188"/>
      <c r="R1145" s="176"/>
      <c r="S1145" s="176"/>
      <c r="T1145" s="176"/>
      <c r="U1145" s="176"/>
      <c r="V1145" s="176"/>
      <c r="W1145" s="176"/>
      <c r="X1145" s="176"/>
      <c r="Y1145" s="176"/>
    </row>
    <row r="1146" customFormat="false" ht="12.75" hidden="false" customHeight="false" outlineLevel="0" collapsed="false">
      <c r="A1146" s="78"/>
      <c r="B1146" s="179"/>
      <c r="C1146" s="180"/>
      <c r="D1146" s="176"/>
      <c r="E1146" s="188"/>
      <c r="F1146" s="176"/>
      <c r="G1146" s="176"/>
      <c r="H1146" s="188"/>
      <c r="I1146" s="188"/>
      <c r="Q1146" s="188"/>
      <c r="R1146" s="176"/>
      <c r="S1146" s="176"/>
      <c r="T1146" s="176"/>
      <c r="U1146" s="176"/>
      <c r="V1146" s="176"/>
      <c r="W1146" s="176"/>
      <c r="X1146" s="176"/>
      <c r="Y1146" s="176"/>
    </row>
    <row r="1147" customFormat="false" ht="12.75" hidden="false" customHeight="false" outlineLevel="0" collapsed="false">
      <c r="A1147" s="22"/>
      <c r="B1147" s="179"/>
      <c r="C1147" s="180"/>
      <c r="D1147" s="176"/>
      <c r="E1147" s="188"/>
      <c r="F1147" s="176"/>
      <c r="G1147" s="176"/>
      <c r="H1147" s="188"/>
      <c r="I1147" s="188"/>
      <c r="Q1147" s="188"/>
      <c r="R1147" s="176"/>
      <c r="S1147" s="176"/>
      <c r="T1147" s="176"/>
      <c r="U1147" s="176"/>
      <c r="V1147" s="176"/>
      <c r="W1147" s="176"/>
      <c r="X1147" s="176"/>
      <c r="Y1147" s="176"/>
    </row>
    <row r="1148" customFormat="false" ht="12.75" hidden="false" customHeight="false" outlineLevel="0" collapsed="false">
      <c r="B1148" s="179"/>
      <c r="C1148" s="180"/>
      <c r="D1148" s="176"/>
      <c r="E1148" s="188"/>
      <c r="F1148" s="176"/>
      <c r="G1148" s="176"/>
      <c r="H1148" s="188"/>
      <c r="I1148" s="188"/>
      <c r="Q1148" s="188"/>
      <c r="R1148" s="176"/>
      <c r="S1148" s="176"/>
      <c r="T1148" s="176"/>
      <c r="U1148" s="176"/>
      <c r="V1148" s="176"/>
      <c r="W1148" s="176"/>
      <c r="X1148" s="176"/>
      <c r="Y1148" s="176"/>
    </row>
    <row r="1149" customFormat="false" ht="12.75" hidden="false" customHeight="false" outlineLevel="0" collapsed="false">
      <c r="A1149" s="100"/>
      <c r="B1149" s="179"/>
      <c r="C1149" s="180"/>
      <c r="D1149" s="176"/>
      <c r="E1149" s="188"/>
      <c r="F1149" s="176"/>
      <c r="G1149" s="176"/>
      <c r="H1149" s="188"/>
      <c r="I1149" s="188"/>
      <c r="Q1149" s="188"/>
      <c r="R1149" s="176"/>
      <c r="S1149" s="176"/>
      <c r="T1149" s="176"/>
      <c r="U1149" s="176"/>
      <c r="V1149" s="176"/>
      <c r="W1149" s="176"/>
      <c r="X1149" s="176"/>
      <c r="Y1149" s="176"/>
    </row>
    <row r="1150" customFormat="false" ht="12.75" hidden="false" customHeight="false" outlineLevel="0" collapsed="false">
      <c r="A1150" s="100"/>
      <c r="B1150" s="179"/>
      <c r="C1150" s="180"/>
      <c r="D1150" s="176"/>
      <c r="E1150" s="188"/>
      <c r="F1150" s="176"/>
      <c r="G1150" s="176"/>
      <c r="H1150" s="188"/>
      <c r="I1150" s="188"/>
      <c r="Q1150" s="188"/>
      <c r="R1150" s="176"/>
      <c r="S1150" s="176"/>
      <c r="T1150" s="176"/>
      <c r="U1150" s="176"/>
      <c r="V1150" s="176"/>
      <c r="W1150" s="176"/>
      <c r="X1150" s="176"/>
      <c r="Y1150" s="176"/>
    </row>
    <row r="1151" customFormat="false" ht="12.75" hidden="false" customHeight="false" outlineLevel="0" collapsed="false">
      <c r="A1151" s="100"/>
      <c r="B1151" s="179"/>
      <c r="C1151" s="180"/>
      <c r="D1151" s="176"/>
      <c r="E1151" s="188"/>
      <c r="F1151" s="176"/>
      <c r="G1151" s="176"/>
      <c r="H1151" s="188"/>
      <c r="I1151" s="188"/>
      <c r="Q1151" s="188"/>
      <c r="R1151" s="176"/>
      <c r="S1151" s="176"/>
      <c r="T1151" s="176"/>
      <c r="U1151" s="176"/>
      <c r="V1151" s="176"/>
      <c r="W1151" s="176"/>
      <c r="X1151" s="176"/>
      <c r="Y1151" s="176"/>
    </row>
    <row r="1152" customFormat="false" ht="12.75" hidden="false" customHeight="false" outlineLevel="0" collapsed="false">
      <c r="A1152" s="100"/>
      <c r="B1152" s="179"/>
      <c r="C1152" s="180"/>
      <c r="D1152" s="176"/>
      <c r="E1152" s="188"/>
      <c r="F1152" s="176"/>
      <c r="G1152" s="176"/>
      <c r="H1152" s="188"/>
      <c r="I1152" s="188"/>
      <c r="Q1152" s="188"/>
      <c r="R1152" s="176"/>
      <c r="S1152" s="176"/>
      <c r="T1152" s="176"/>
      <c r="U1152" s="176"/>
      <c r="V1152" s="176"/>
      <c r="W1152" s="176"/>
      <c r="X1152" s="176"/>
      <c r="Y1152" s="176"/>
    </row>
    <row r="1153" customFormat="false" ht="12.75" hidden="false" customHeight="false" outlineLevel="0" collapsed="false">
      <c r="A1153" s="100"/>
      <c r="B1153" s="179"/>
      <c r="C1153" s="180"/>
      <c r="D1153" s="176"/>
      <c r="E1153" s="188"/>
      <c r="F1153" s="176"/>
      <c r="G1153" s="176"/>
      <c r="H1153" s="188"/>
      <c r="I1153" s="188"/>
      <c r="Q1153" s="188"/>
      <c r="R1153" s="176"/>
      <c r="S1153" s="176"/>
      <c r="T1153" s="176"/>
      <c r="U1153" s="176"/>
      <c r="V1153" s="176"/>
      <c r="W1153" s="176"/>
      <c r="X1153" s="176"/>
      <c r="Y1153" s="176"/>
    </row>
    <row r="1154" customFormat="false" ht="12.75" hidden="false" customHeight="false" outlineLevel="0" collapsed="false">
      <c r="A1154" s="22"/>
      <c r="B1154" s="179"/>
      <c r="C1154" s="180"/>
      <c r="D1154" s="176"/>
      <c r="E1154" s="188"/>
      <c r="F1154" s="176"/>
      <c r="G1154" s="176"/>
      <c r="H1154" s="188"/>
      <c r="I1154" s="188"/>
      <c r="Q1154" s="188"/>
      <c r="R1154" s="176"/>
      <c r="S1154" s="176"/>
      <c r="T1154" s="176"/>
      <c r="U1154" s="176"/>
      <c r="V1154" s="176"/>
      <c r="W1154" s="176"/>
      <c r="X1154" s="176"/>
      <c r="Y1154" s="176"/>
    </row>
    <row r="1155" customFormat="false" ht="12.75" hidden="false" customHeight="false" outlineLevel="0" collapsed="false">
      <c r="A1155" s="22"/>
      <c r="B1155" s="179"/>
      <c r="C1155" s="180"/>
      <c r="D1155" s="176"/>
      <c r="E1155" s="188"/>
      <c r="F1155" s="176"/>
      <c r="G1155" s="176"/>
      <c r="H1155" s="188"/>
      <c r="I1155" s="188"/>
      <c r="Q1155" s="188"/>
      <c r="R1155" s="176"/>
      <c r="S1155" s="176"/>
      <c r="T1155" s="176"/>
      <c r="U1155" s="176"/>
      <c r="V1155" s="176"/>
      <c r="W1155" s="176"/>
      <c r="X1155" s="176"/>
      <c r="Y1155" s="176"/>
    </row>
    <row r="1156" customFormat="false" ht="12.75" hidden="false" customHeight="false" outlineLevel="0" collapsed="false">
      <c r="A1156" s="78"/>
      <c r="B1156" s="179"/>
      <c r="C1156" s="180"/>
      <c r="D1156" s="176"/>
      <c r="E1156" s="188"/>
      <c r="F1156" s="176"/>
      <c r="G1156" s="176"/>
      <c r="H1156" s="188"/>
      <c r="I1156" s="188"/>
      <c r="Q1156" s="188"/>
      <c r="R1156" s="176"/>
      <c r="S1156" s="176"/>
      <c r="T1156" s="176"/>
      <c r="U1156" s="176"/>
      <c r="V1156" s="176"/>
      <c r="W1156" s="176"/>
      <c r="X1156" s="176"/>
      <c r="Y1156" s="176"/>
    </row>
    <row r="1157" customFormat="false" ht="12.75" hidden="false" customHeight="false" outlineLevel="0" collapsed="false">
      <c r="A1157" s="78"/>
      <c r="B1157" s="179"/>
      <c r="C1157" s="180"/>
      <c r="D1157" s="176"/>
      <c r="E1157" s="188"/>
      <c r="F1157" s="176"/>
      <c r="G1157" s="176"/>
      <c r="H1157" s="188"/>
      <c r="I1157" s="188"/>
      <c r="Q1157" s="188"/>
      <c r="R1157" s="176"/>
      <c r="S1157" s="176"/>
      <c r="T1157" s="176"/>
      <c r="U1157" s="176"/>
      <c r="V1157" s="176"/>
      <c r="W1157" s="176"/>
      <c r="X1157" s="176"/>
      <c r="Y1157" s="176"/>
    </row>
    <row r="1158" customFormat="false" ht="12.75" hidden="false" customHeight="false" outlineLevel="0" collapsed="false">
      <c r="A1158" s="78"/>
      <c r="B1158" s="179"/>
      <c r="C1158" s="180"/>
      <c r="D1158" s="176"/>
      <c r="E1158" s="188"/>
      <c r="F1158" s="176"/>
      <c r="G1158" s="176"/>
      <c r="H1158" s="188"/>
      <c r="I1158" s="188"/>
      <c r="Q1158" s="188"/>
      <c r="R1158" s="176"/>
      <c r="S1158" s="176"/>
      <c r="T1158" s="176"/>
      <c r="U1158" s="176"/>
      <c r="V1158" s="176"/>
      <c r="W1158" s="176"/>
      <c r="X1158" s="176"/>
      <c r="Y1158" s="176"/>
    </row>
    <row r="1159" customFormat="false" ht="12.75" hidden="false" customHeight="false" outlineLevel="0" collapsed="false">
      <c r="A1159" s="78"/>
      <c r="B1159" s="179"/>
      <c r="C1159" s="180"/>
      <c r="D1159" s="176"/>
      <c r="E1159" s="188"/>
      <c r="F1159" s="176"/>
      <c r="G1159" s="176"/>
      <c r="H1159" s="188"/>
      <c r="I1159" s="188"/>
      <c r="Q1159" s="188"/>
      <c r="R1159" s="176"/>
      <c r="S1159" s="176"/>
      <c r="T1159" s="176"/>
      <c r="U1159" s="176"/>
      <c r="V1159" s="176"/>
      <c r="W1159" s="176"/>
      <c r="X1159" s="176"/>
      <c r="Y1159" s="176"/>
    </row>
    <row r="1160" customFormat="false" ht="12.75" hidden="false" customHeight="false" outlineLevel="0" collapsed="false">
      <c r="A1160" s="78"/>
      <c r="B1160" s="179"/>
      <c r="C1160" s="180"/>
      <c r="D1160" s="176"/>
      <c r="E1160" s="188"/>
      <c r="F1160" s="176"/>
      <c r="G1160" s="176"/>
      <c r="H1160" s="188"/>
      <c r="I1160" s="188"/>
      <c r="Q1160" s="188"/>
      <c r="R1160" s="176"/>
      <c r="S1160" s="176"/>
      <c r="T1160" s="176"/>
      <c r="U1160" s="176"/>
      <c r="V1160" s="176"/>
      <c r="W1160" s="176"/>
      <c r="X1160" s="176"/>
      <c r="Y1160" s="176"/>
    </row>
    <row r="1161" customFormat="false" ht="12.75" hidden="false" customHeight="false" outlineLevel="0" collapsed="false">
      <c r="A1161" s="78"/>
      <c r="B1161" s="179"/>
      <c r="C1161" s="180"/>
      <c r="D1161" s="176"/>
      <c r="E1161" s="188"/>
      <c r="F1161" s="176"/>
      <c r="G1161" s="176"/>
      <c r="H1161" s="188"/>
      <c r="I1161" s="188"/>
      <c r="Q1161" s="188"/>
      <c r="R1161" s="176"/>
      <c r="S1161" s="176"/>
      <c r="T1161" s="176"/>
      <c r="U1161" s="176"/>
      <c r="V1161" s="176"/>
      <c r="W1161" s="176"/>
      <c r="X1161" s="176"/>
      <c r="Y1161" s="176"/>
    </row>
    <row r="1162" customFormat="false" ht="12.75" hidden="false" customHeight="false" outlineLevel="0" collapsed="false">
      <c r="A1162" s="78"/>
      <c r="B1162" s="179"/>
      <c r="C1162" s="180"/>
      <c r="D1162" s="176"/>
      <c r="E1162" s="188"/>
      <c r="F1162" s="176"/>
      <c r="G1162" s="176"/>
      <c r="H1162" s="188"/>
      <c r="I1162" s="188"/>
      <c r="Q1162" s="188"/>
      <c r="R1162" s="176"/>
      <c r="S1162" s="176"/>
      <c r="T1162" s="176"/>
      <c r="U1162" s="176"/>
      <c r="V1162" s="176"/>
      <c r="W1162" s="176"/>
      <c r="X1162" s="176"/>
      <c r="Y1162" s="176"/>
    </row>
    <row r="1163" customFormat="false" ht="12.75" hidden="false" customHeight="false" outlineLevel="0" collapsed="false">
      <c r="A1163" s="78"/>
      <c r="B1163" s="179"/>
      <c r="C1163" s="180"/>
      <c r="D1163" s="176"/>
      <c r="E1163" s="188"/>
      <c r="F1163" s="176"/>
      <c r="G1163" s="176"/>
      <c r="H1163" s="188"/>
      <c r="I1163" s="188"/>
      <c r="Q1163" s="188"/>
      <c r="R1163" s="176"/>
      <c r="S1163" s="176"/>
      <c r="T1163" s="176"/>
      <c r="U1163" s="176"/>
      <c r="V1163" s="176"/>
      <c r="W1163" s="176"/>
      <c r="X1163" s="176"/>
      <c r="Y1163" s="176"/>
    </row>
    <row r="1164" customFormat="false" ht="12.75" hidden="false" customHeight="false" outlineLevel="0" collapsed="false">
      <c r="A1164" s="78"/>
      <c r="B1164" s="179"/>
      <c r="C1164" s="180"/>
      <c r="D1164" s="176"/>
      <c r="E1164" s="188"/>
      <c r="F1164" s="176"/>
      <c r="G1164" s="176"/>
      <c r="H1164" s="188"/>
      <c r="I1164" s="188"/>
      <c r="Q1164" s="188"/>
      <c r="R1164" s="176"/>
      <c r="S1164" s="176"/>
      <c r="T1164" s="176"/>
      <c r="U1164" s="176"/>
      <c r="V1164" s="176"/>
      <c r="W1164" s="176"/>
      <c r="X1164" s="176"/>
      <c r="Y1164" s="176"/>
    </row>
    <row r="1165" customFormat="false" ht="12.75" hidden="false" customHeight="false" outlineLevel="0" collapsed="false">
      <c r="A1165" s="78"/>
      <c r="B1165" s="179"/>
      <c r="C1165" s="180"/>
      <c r="D1165" s="176"/>
      <c r="E1165" s="188"/>
      <c r="F1165" s="176"/>
      <c r="G1165" s="176"/>
      <c r="H1165" s="188"/>
      <c r="I1165" s="188"/>
      <c r="Q1165" s="188"/>
      <c r="R1165" s="176"/>
      <c r="S1165" s="176"/>
      <c r="T1165" s="176"/>
      <c r="U1165" s="176"/>
      <c r="V1165" s="176"/>
      <c r="W1165" s="176"/>
      <c r="X1165" s="176"/>
      <c r="Y1165" s="176"/>
    </row>
    <row r="1166" customFormat="false" ht="12.75" hidden="false" customHeight="false" outlineLevel="0" collapsed="false">
      <c r="A1166" s="78"/>
      <c r="B1166" s="179"/>
      <c r="C1166" s="180"/>
      <c r="D1166" s="176"/>
      <c r="E1166" s="188"/>
      <c r="F1166" s="176"/>
      <c r="G1166" s="176"/>
      <c r="H1166" s="188"/>
      <c r="I1166" s="188"/>
      <c r="Q1166" s="188"/>
      <c r="R1166" s="176"/>
      <c r="S1166" s="176"/>
      <c r="T1166" s="176"/>
      <c r="U1166" s="176"/>
      <c r="V1166" s="176"/>
      <c r="W1166" s="176"/>
      <c r="X1166" s="176"/>
      <c r="Y1166" s="176"/>
    </row>
    <row r="1167" customFormat="false" ht="12.75" hidden="false" customHeight="false" outlineLevel="0" collapsed="false">
      <c r="A1167" s="78"/>
      <c r="B1167" s="179"/>
      <c r="C1167" s="180"/>
      <c r="D1167" s="176"/>
      <c r="E1167" s="188"/>
      <c r="F1167" s="176"/>
      <c r="G1167" s="176"/>
      <c r="H1167" s="188"/>
      <c r="I1167" s="188"/>
      <c r="Q1167" s="188"/>
      <c r="R1167" s="176"/>
      <c r="S1167" s="176"/>
      <c r="T1167" s="176"/>
      <c r="U1167" s="176"/>
      <c r="V1167" s="176"/>
      <c r="W1167" s="176"/>
      <c r="X1167" s="176"/>
      <c r="Y1167" s="176"/>
    </row>
    <row r="1168" customFormat="false" ht="12.75" hidden="false" customHeight="false" outlineLevel="0" collapsed="false">
      <c r="A1168" s="78"/>
      <c r="B1168" s="179"/>
      <c r="C1168" s="180"/>
      <c r="D1168" s="176"/>
      <c r="E1168" s="188"/>
      <c r="F1168" s="176"/>
      <c r="G1168" s="176"/>
      <c r="H1168" s="188"/>
      <c r="I1168" s="188"/>
      <c r="Q1168" s="188"/>
      <c r="R1168" s="176"/>
      <c r="S1168" s="176"/>
      <c r="T1168" s="176"/>
      <c r="U1168" s="176"/>
      <c r="V1168" s="176"/>
      <c r="W1168" s="176"/>
      <c r="X1168" s="176"/>
      <c r="Y1168" s="176"/>
    </row>
    <row r="1169" customFormat="false" ht="12.75" hidden="false" customHeight="false" outlineLevel="0" collapsed="false">
      <c r="A1169" s="78"/>
      <c r="B1169" s="179"/>
      <c r="C1169" s="180"/>
      <c r="D1169" s="176"/>
      <c r="E1169" s="188"/>
      <c r="F1169" s="176"/>
      <c r="G1169" s="176"/>
      <c r="H1169" s="188"/>
      <c r="I1169" s="188"/>
      <c r="Q1169" s="188"/>
      <c r="R1169" s="176"/>
      <c r="S1169" s="176"/>
      <c r="T1169" s="176"/>
      <c r="U1169" s="176"/>
      <c r="V1169" s="176"/>
      <c r="W1169" s="176"/>
      <c r="X1169" s="176"/>
      <c r="Y1169" s="176"/>
    </row>
    <row r="1170" customFormat="false" ht="12.75" hidden="false" customHeight="false" outlineLevel="0" collapsed="false">
      <c r="A1170" s="78"/>
      <c r="B1170" s="179"/>
      <c r="C1170" s="180"/>
      <c r="D1170" s="176"/>
      <c r="E1170" s="188"/>
      <c r="F1170" s="176"/>
      <c r="G1170" s="176"/>
      <c r="H1170" s="188"/>
      <c r="I1170" s="188"/>
      <c r="Q1170" s="188"/>
      <c r="R1170" s="176"/>
      <c r="S1170" s="176"/>
      <c r="T1170" s="176"/>
      <c r="U1170" s="176"/>
      <c r="V1170" s="176"/>
      <c r="W1170" s="176"/>
      <c r="X1170" s="176"/>
      <c r="Y1170" s="176"/>
    </row>
    <row r="1171" customFormat="false" ht="12.75" hidden="false" customHeight="false" outlineLevel="0" collapsed="false">
      <c r="A1171" s="78"/>
      <c r="B1171" s="179"/>
      <c r="C1171" s="180"/>
      <c r="D1171" s="176"/>
      <c r="E1171" s="188"/>
      <c r="F1171" s="176"/>
      <c r="G1171" s="176"/>
      <c r="H1171" s="188"/>
      <c r="I1171" s="188"/>
      <c r="Q1171" s="188"/>
      <c r="R1171" s="176"/>
      <c r="S1171" s="176"/>
      <c r="T1171" s="176"/>
      <c r="U1171" s="176"/>
      <c r="V1171" s="176"/>
      <c r="W1171" s="176"/>
      <c r="X1171" s="176"/>
      <c r="Y1171" s="176"/>
    </row>
    <row r="1172" customFormat="false" ht="12.75" hidden="false" customHeight="false" outlineLevel="0" collapsed="false">
      <c r="A1172" s="78"/>
      <c r="B1172" s="179"/>
      <c r="C1172" s="180"/>
      <c r="D1172" s="176"/>
      <c r="E1172" s="188"/>
      <c r="F1172" s="176"/>
      <c r="G1172" s="176"/>
      <c r="H1172" s="188"/>
      <c r="I1172" s="188"/>
      <c r="Q1172" s="188"/>
      <c r="R1172" s="176"/>
      <c r="S1172" s="176"/>
      <c r="T1172" s="176"/>
      <c r="U1172" s="176"/>
      <c r="V1172" s="176"/>
      <c r="W1172" s="176"/>
      <c r="X1172" s="176"/>
      <c r="Y1172" s="176"/>
    </row>
    <row r="1173" customFormat="false" ht="12.75" hidden="false" customHeight="false" outlineLevel="0" collapsed="false">
      <c r="A1173" s="78"/>
      <c r="B1173" s="179"/>
      <c r="C1173" s="180"/>
      <c r="D1173" s="176"/>
      <c r="E1173" s="188"/>
      <c r="F1173" s="176"/>
      <c r="G1173" s="176"/>
      <c r="H1173" s="188"/>
      <c r="I1173" s="188"/>
      <c r="Q1173" s="188"/>
      <c r="R1173" s="176"/>
      <c r="S1173" s="176"/>
      <c r="T1173" s="176"/>
      <c r="U1173" s="176"/>
      <c r="V1173" s="176"/>
      <c r="W1173" s="176"/>
      <c r="X1173" s="176"/>
      <c r="Y1173" s="176"/>
    </row>
    <row r="1174" customFormat="false" ht="12.75" hidden="false" customHeight="false" outlineLevel="0" collapsed="false">
      <c r="A1174" s="78"/>
      <c r="B1174" s="179"/>
      <c r="C1174" s="180"/>
      <c r="D1174" s="176"/>
      <c r="E1174" s="188"/>
      <c r="F1174" s="176"/>
      <c r="G1174" s="176"/>
      <c r="H1174" s="188"/>
      <c r="I1174" s="188"/>
      <c r="Q1174" s="188"/>
      <c r="R1174" s="176"/>
      <c r="S1174" s="176"/>
      <c r="T1174" s="176"/>
      <c r="U1174" s="176"/>
      <c r="V1174" s="176"/>
      <c r="W1174" s="176"/>
      <c r="X1174" s="176"/>
      <c r="Y1174" s="176"/>
    </row>
    <row r="1175" customFormat="false" ht="12.75" hidden="false" customHeight="false" outlineLevel="0" collapsed="false">
      <c r="A1175" s="78"/>
      <c r="B1175" s="179"/>
      <c r="C1175" s="180"/>
      <c r="D1175" s="176"/>
      <c r="E1175" s="188"/>
      <c r="F1175" s="176"/>
      <c r="G1175" s="176"/>
      <c r="H1175" s="188"/>
      <c r="I1175" s="188"/>
      <c r="Q1175" s="188"/>
      <c r="R1175" s="176"/>
      <c r="S1175" s="176"/>
      <c r="T1175" s="176"/>
      <c r="U1175" s="176"/>
      <c r="V1175" s="176"/>
      <c r="W1175" s="176"/>
      <c r="X1175" s="176"/>
      <c r="Y1175" s="176"/>
    </row>
    <row r="1176" customFormat="false" ht="12.75" hidden="false" customHeight="false" outlineLevel="0" collapsed="false">
      <c r="A1176" s="78"/>
      <c r="B1176" s="179"/>
      <c r="C1176" s="180"/>
      <c r="D1176" s="176"/>
      <c r="E1176" s="188"/>
      <c r="F1176" s="176"/>
      <c r="G1176" s="176"/>
      <c r="H1176" s="188"/>
      <c r="I1176" s="188"/>
      <c r="Q1176" s="188"/>
      <c r="R1176" s="176"/>
      <c r="S1176" s="176"/>
      <c r="T1176" s="176"/>
      <c r="U1176" s="176"/>
      <c r="V1176" s="176"/>
      <c r="W1176" s="176"/>
      <c r="X1176" s="176"/>
      <c r="Y1176" s="176"/>
    </row>
    <row r="1177" customFormat="false" ht="12.75" hidden="false" customHeight="false" outlineLevel="0" collapsed="false">
      <c r="A1177" s="78"/>
      <c r="B1177" s="179"/>
      <c r="C1177" s="180"/>
      <c r="D1177" s="176"/>
      <c r="E1177" s="188"/>
      <c r="F1177" s="176"/>
      <c r="G1177" s="176"/>
      <c r="H1177" s="188"/>
      <c r="I1177" s="188"/>
      <c r="Q1177" s="188"/>
      <c r="R1177" s="176"/>
      <c r="S1177" s="176"/>
      <c r="T1177" s="176"/>
      <c r="U1177" s="176"/>
      <c r="V1177" s="176"/>
      <c r="W1177" s="176"/>
      <c r="X1177" s="176"/>
      <c r="Y1177" s="176"/>
    </row>
    <row r="1178" customFormat="false" ht="12.75" hidden="false" customHeight="false" outlineLevel="0" collapsed="false">
      <c r="A1178" s="78"/>
      <c r="B1178" s="179"/>
      <c r="C1178" s="180"/>
      <c r="D1178" s="176"/>
      <c r="E1178" s="188"/>
      <c r="F1178" s="176"/>
      <c r="G1178" s="176"/>
      <c r="H1178" s="188"/>
      <c r="I1178" s="188"/>
      <c r="Q1178" s="188"/>
      <c r="R1178" s="176"/>
      <c r="S1178" s="176"/>
      <c r="T1178" s="176"/>
      <c r="U1178" s="176"/>
      <c r="V1178" s="176"/>
      <c r="W1178" s="176"/>
      <c r="X1178" s="176"/>
      <c r="Y1178" s="176"/>
    </row>
    <row r="1179" customFormat="false" ht="12.75" hidden="false" customHeight="false" outlineLevel="0" collapsed="false">
      <c r="A1179" s="78"/>
      <c r="B1179" s="179"/>
      <c r="C1179" s="180"/>
      <c r="D1179" s="176"/>
      <c r="E1179" s="188"/>
      <c r="F1179" s="176"/>
      <c r="G1179" s="176"/>
      <c r="H1179" s="188"/>
      <c r="I1179" s="188"/>
      <c r="Q1179" s="188"/>
      <c r="R1179" s="176"/>
      <c r="S1179" s="176"/>
      <c r="T1179" s="176"/>
      <c r="U1179" s="176"/>
      <c r="V1179" s="176"/>
      <c r="W1179" s="176"/>
      <c r="X1179" s="176"/>
      <c r="Y1179" s="176"/>
    </row>
    <row r="1180" customFormat="false" ht="12.75" hidden="false" customHeight="false" outlineLevel="0" collapsed="false">
      <c r="A1180" s="78"/>
      <c r="B1180" s="179"/>
      <c r="C1180" s="180"/>
      <c r="D1180" s="176"/>
      <c r="E1180" s="188"/>
      <c r="F1180" s="176"/>
      <c r="G1180" s="176"/>
      <c r="H1180" s="188"/>
      <c r="I1180" s="188"/>
      <c r="Q1180" s="188"/>
      <c r="R1180" s="176"/>
      <c r="S1180" s="176"/>
      <c r="T1180" s="176"/>
      <c r="U1180" s="176"/>
      <c r="V1180" s="176"/>
      <c r="W1180" s="176"/>
      <c r="X1180" s="176"/>
      <c r="Y1180" s="176"/>
    </row>
    <row r="1181" customFormat="false" ht="12.75" hidden="false" customHeight="false" outlineLevel="0" collapsed="false">
      <c r="A1181" s="78"/>
      <c r="B1181" s="179"/>
      <c r="C1181" s="180"/>
      <c r="D1181" s="176"/>
      <c r="E1181" s="188"/>
      <c r="F1181" s="176"/>
      <c r="G1181" s="176"/>
      <c r="H1181" s="188"/>
      <c r="I1181" s="188"/>
      <c r="Q1181" s="188"/>
      <c r="R1181" s="176"/>
      <c r="S1181" s="176"/>
      <c r="T1181" s="176"/>
      <c r="U1181" s="176"/>
      <c r="V1181" s="176"/>
      <c r="W1181" s="176"/>
      <c r="X1181" s="176"/>
      <c r="Y1181" s="176"/>
    </row>
    <row r="1182" customFormat="false" ht="12.75" hidden="false" customHeight="false" outlineLevel="0" collapsed="false">
      <c r="A1182" s="78"/>
      <c r="B1182" s="179"/>
      <c r="C1182" s="180"/>
      <c r="D1182" s="176"/>
      <c r="E1182" s="188"/>
      <c r="F1182" s="176"/>
      <c r="G1182" s="176"/>
      <c r="H1182" s="188"/>
      <c r="I1182" s="188"/>
      <c r="Q1182" s="188"/>
      <c r="R1182" s="176"/>
      <c r="S1182" s="176"/>
      <c r="T1182" s="176"/>
      <c r="U1182" s="176"/>
      <c r="V1182" s="176"/>
      <c r="W1182" s="176"/>
      <c r="X1182" s="176"/>
      <c r="Y1182" s="176"/>
    </row>
    <row r="1183" customFormat="false" ht="12.75" hidden="false" customHeight="false" outlineLevel="0" collapsed="false">
      <c r="A1183" s="78"/>
      <c r="B1183" s="179"/>
      <c r="C1183" s="180"/>
      <c r="D1183" s="176"/>
      <c r="E1183" s="188"/>
      <c r="F1183" s="176"/>
      <c r="G1183" s="176"/>
      <c r="H1183" s="188"/>
      <c r="I1183" s="188"/>
      <c r="Q1183" s="188"/>
      <c r="R1183" s="176"/>
      <c r="S1183" s="176"/>
      <c r="T1183" s="176"/>
      <c r="U1183" s="176"/>
      <c r="V1183" s="176"/>
      <c r="W1183" s="176"/>
      <c r="X1183" s="176"/>
      <c r="Y1183" s="176"/>
    </row>
    <row r="1184" customFormat="false" ht="12.75" hidden="false" customHeight="false" outlineLevel="0" collapsed="false">
      <c r="A1184" s="78"/>
      <c r="B1184" s="179"/>
      <c r="C1184" s="180"/>
      <c r="D1184" s="176"/>
      <c r="E1184" s="188"/>
      <c r="F1184" s="176"/>
      <c r="G1184" s="176"/>
      <c r="H1184" s="188"/>
      <c r="I1184" s="188"/>
      <c r="Q1184" s="188"/>
      <c r="R1184" s="176"/>
      <c r="S1184" s="176"/>
      <c r="T1184" s="176"/>
      <c r="U1184" s="176"/>
      <c r="V1184" s="176"/>
      <c r="W1184" s="176"/>
      <c r="X1184" s="176"/>
      <c r="Y1184" s="176"/>
    </row>
    <row r="1185" customFormat="false" ht="12.75" hidden="false" customHeight="false" outlineLevel="0" collapsed="false">
      <c r="A1185" s="78"/>
      <c r="B1185" s="179"/>
      <c r="C1185" s="180"/>
      <c r="D1185" s="176"/>
      <c r="E1185" s="188"/>
      <c r="F1185" s="176"/>
      <c r="G1185" s="176"/>
      <c r="H1185" s="188"/>
      <c r="I1185" s="188"/>
      <c r="Q1185" s="188"/>
      <c r="R1185" s="176"/>
      <c r="S1185" s="176"/>
      <c r="T1185" s="176"/>
      <c r="U1185" s="176"/>
      <c r="V1185" s="176"/>
      <c r="W1185" s="176"/>
      <c r="X1185" s="176"/>
      <c r="Y1185" s="176"/>
    </row>
    <row r="1186" customFormat="false" ht="12.75" hidden="false" customHeight="false" outlineLevel="0" collapsed="false">
      <c r="A1186" s="78"/>
      <c r="B1186" s="179"/>
      <c r="C1186" s="180"/>
      <c r="D1186" s="176"/>
      <c r="E1186" s="188"/>
      <c r="F1186" s="176"/>
      <c r="G1186" s="176"/>
      <c r="H1186" s="188"/>
      <c r="I1186" s="188"/>
      <c r="Q1186" s="188"/>
      <c r="R1186" s="176"/>
      <c r="S1186" s="176"/>
      <c r="T1186" s="176"/>
      <c r="U1186" s="176"/>
      <c r="V1186" s="176"/>
      <c r="W1186" s="176"/>
      <c r="X1186" s="176"/>
      <c r="Y1186" s="176"/>
    </row>
    <row r="1187" customFormat="false" ht="12.75" hidden="false" customHeight="false" outlineLevel="0" collapsed="false">
      <c r="A1187" s="78"/>
      <c r="B1187" s="179"/>
      <c r="C1187" s="180"/>
      <c r="D1187" s="176"/>
      <c r="E1187" s="188"/>
      <c r="F1187" s="176"/>
      <c r="G1187" s="176"/>
      <c r="H1187" s="188"/>
      <c r="I1187" s="188"/>
      <c r="Q1187" s="188"/>
      <c r="R1187" s="176"/>
      <c r="S1187" s="176"/>
      <c r="T1187" s="176"/>
      <c r="U1187" s="176"/>
      <c r="V1187" s="176"/>
      <c r="W1187" s="176"/>
      <c r="X1187" s="176"/>
      <c r="Y1187" s="176"/>
    </row>
    <row r="1188" customFormat="false" ht="12.75" hidden="false" customHeight="false" outlineLevel="0" collapsed="false">
      <c r="A1188" s="78"/>
      <c r="B1188" s="179"/>
      <c r="C1188" s="180"/>
      <c r="D1188" s="176"/>
      <c r="E1188" s="188"/>
      <c r="F1188" s="176"/>
      <c r="G1188" s="176"/>
      <c r="H1188" s="188"/>
      <c r="I1188" s="188"/>
      <c r="Q1188" s="188"/>
      <c r="R1188" s="176"/>
      <c r="S1188" s="176"/>
      <c r="T1188" s="176"/>
      <c r="U1188" s="176"/>
      <c r="V1188" s="176"/>
      <c r="W1188" s="176"/>
      <c r="X1188" s="176"/>
      <c r="Y1188" s="176"/>
    </row>
    <row r="1189" customFormat="false" ht="12.75" hidden="false" customHeight="false" outlineLevel="0" collapsed="false">
      <c r="A1189" s="78"/>
      <c r="B1189" s="179"/>
      <c r="C1189" s="180"/>
      <c r="D1189" s="176"/>
      <c r="E1189" s="188"/>
      <c r="F1189" s="176"/>
      <c r="G1189" s="176"/>
      <c r="H1189" s="188"/>
      <c r="I1189" s="188"/>
      <c r="Q1189" s="188"/>
      <c r="R1189" s="176"/>
      <c r="S1189" s="176"/>
      <c r="T1189" s="176"/>
      <c r="U1189" s="176"/>
      <c r="V1189" s="176"/>
      <c r="W1189" s="176"/>
      <c r="X1189" s="176"/>
      <c r="Y1189" s="176"/>
    </row>
    <row r="1190" customFormat="false" ht="12.75" hidden="false" customHeight="false" outlineLevel="0" collapsed="false">
      <c r="A1190" s="78"/>
      <c r="B1190" s="179"/>
      <c r="C1190" s="180"/>
      <c r="D1190" s="176"/>
      <c r="E1190" s="188"/>
      <c r="F1190" s="176"/>
      <c r="G1190" s="176"/>
      <c r="H1190" s="188"/>
      <c r="I1190" s="188"/>
      <c r="Q1190" s="188"/>
      <c r="R1190" s="176"/>
      <c r="S1190" s="176"/>
      <c r="T1190" s="176"/>
      <c r="U1190" s="176"/>
      <c r="V1190" s="176"/>
      <c r="W1190" s="176"/>
      <c r="X1190" s="176"/>
      <c r="Y1190" s="176"/>
    </row>
    <row r="1191" customFormat="false" ht="12.75" hidden="false" customHeight="false" outlineLevel="0" collapsed="false">
      <c r="A1191" s="78"/>
      <c r="B1191" s="179"/>
      <c r="C1191" s="180"/>
      <c r="D1191" s="176"/>
      <c r="E1191" s="188"/>
      <c r="F1191" s="176"/>
      <c r="G1191" s="176"/>
      <c r="H1191" s="188"/>
      <c r="I1191" s="188"/>
      <c r="Q1191" s="188"/>
      <c r="R1191" s="176"/>
      <c r="S1191" s="176"/>
      <c r="T1191" s="176"/>
      <c r="U1191" s="176"/>
      <c r="V1191" s="176"/>
      <c r="W1191" s="176"/>
      <c r="X1191" s="176"/>
      <c r="Y1191" s="176"/>
    </row>
    <row r="1192" customFormat="false" ht="12.75" hidden="false" customHeight="false" outlineLevel="0" collapsed="false">
      <c r="A1192" s="78"/>
      <c r="B1192" s="179"/>
      <c r="C1192" s="180"/>
      <c r="D1192" s="176"/>
      <c r="E1192" s="188"/>
      <c r="F1192" s="176"/>
      <c r="G1192" s="176"/>
      <c r="H1192" s="188"/>
      <c r="I1192" s="188"/>
      <c r="Q1192" s="188"/>
      <c r="R1192" s="176"/>
      <c r="S1192" s="176"/>
      <c r="T1192" s="176"/>
      <c r="U1192" s="176"/>
      <c r="V1192" s="176"/>
      <c r="W1192" s="176"/>
      <c r="X1192" s="176"/>
      <c r="Y1192" s="176"/>
    </row>
    <row r="1193" customFormat="false" ht="12.75" hidden="false" customHeight="false" outlineLevel="0" collapsed="false">
      <c r="A1193" s="78"/>
      <c r="B1193" s="179"/>
      <c r="C1193" s="180"/>
      <c r="D1193" s="176"/>
      <c r="E1193" s="188"/>
      <c r="F1193" s="176"/>
      <c r="G1193" s="176"/>
      <c r="H1193" s="188"/>
      <c r="I1193" s="188"/>
      <c r="Q1193" s="188"/>
      <c r="R1193" s="176"/>
      <c r="S1193" s="176"/>
      <c r="T1193" s="176"/>
      <c r="U1193" s="176"/>
      <c r="V1193" s="176"/>
      <c r="W1193" s="176"/>
      <c r="X1193" s="176"/>
      <c r="Y1193" s="176"/>
    </row>
    <row r="1194" customFormat="false" ht="12.75" hidden="false" customHeight="false" outlineLevel="0" collapsed="false">
      <c r="A1194" s="22"/>
      <c r="B1194" s="179"/>
      <c r="C1194" s="180"/>
      <c r="D1194" s="176"/>
      <c r="E1194" s="188"/>
      <c r="F1194" s="176"/>
      <c r="G1194" s="176"/>
      <c r="H1194" s="188"/>
      <c r="I1194" s="188"/>
      <c r="Q1194" s="188"/>
      <c r="R1194" s="176"/>
      <c r="S1194" s="176"/>
      <c r="T1194" s="176"/>
      <c r="U1194" s="176"/>
      <c r="V1194" s="176"/>
      <c r="W1194" s="176"/>
      <c r="X1194" s="176"/>
      <c r="Y1194" s="176"/>
    </row>
    <row r="1195" customFormat="false" ht="12.75" hidden="false" customHeight="false" outlineLevel="0" collapsed="false">
      <c r="B1195" s="179"/>
      <c r="C1195" s="180"/>
      <c r="D1195" s="176"/>
      <c r="E1195" s="188"/>
      <c r="F1195" s="176"/>
      <c r="G1195" s="176"/>
      <c r="H1195" s="188"/>
      <c r="I1195" s="188"/>
      <c r="Q1195" s="188"/>
      <c r="R1195" s="176"/>
      <c r="S1195" s="176"/>
      <c r="T1195" s="176"/>
      <c r="U1195" s="176"/>
      <c r="V1195" s="176"/>
      <c r="W1195" s="176"/>
      <c r="X1195" s="176"/>
      <c r="Y1195" s="176"/>
    </row>
    <row r="1196" customFormat="false" ht="12.75" hidden="false" customHeight="false" outlineLevel="0" collapsed="false">
      <c r="A1196" s="100"/>
      <c r="B1196" s="179"/>
      <c r="C1196" s="180"/>
      <c r="D1196" s="176"/>
      <c r="E1196" s="188"/>
      <c r="F1196" s="176"/>
      <c r="G1196" s="176"/>
      <c r="H1196" s="188"/>
      <c r="I1196" s="188"/>
      <c r="Q1196" s="188"/>
      <c r="R1196" s="176"/>
      <c r="S1196" s="176"/>
      <c r="T1196" s="176"/>
      <c r="U1196" s="176"/>
      <c r="V1196" s="176"/>
      <c r="W1196" s="176"/>
      <c r="X1196" s="176"/>
      <c r="Y1196" s="176"/>
    </row>
    <row r="1197" customFormat="false" ht="12.75" hidden="false" customHeight="false" outlineLevel="0" collapsed="false">
      <c r="A1197" s="100"/>
      <c r="B1197" s="179"/>
      <c r="C1197" s="180"/>
      <c r="D1197" s="176"/>
      <c r="E1197" s="188"/>
      <c r="F1197" s="176"/>
      <c r="G1197" s="176"/>
      <c r="H1197" s="188"/>
      <c r="I1197" s="188"/>
      <c r="Q1197" s="188"/>
      <c r="R1197" s="176"/>
      <c r="S1197" s="176"/>
      <c r="T1197" s="176"/>
      <c r="U1197" s="176"/>
      <c r="V1197" s="176"/>
      <c r="W1197" s="176"/>
      <c r="X1197" s="176"/>
      <c r="Y1197" s="176"/>
    </row>
    <row r="1198" customFormat="false" ht="12.75" hidden="false" customHeight="false" outlineLevel="0" collapsed="false">
      <c r="A1198" s="100"/>
      <c r="B1198" s="179"/>
      <c r="C1198" s="180"/>
      <c r="D1198" s="176"/>
      <c r="E1198" s="188"/>
      <c r="F1198" s="176"/>
      <c r="G1198" s="176"/>
      <c r="H1198" s="188"/>
      <c r="I1198" s="188"/>
      <c r="Q1198" s="188"/>
      <c r="R1198" s="176"/>
      <c r="S1198" s="176"/>
      <c r="T1198" s="176"/>
      <c r="U1198" s="176"/>
      <c r="V1198" s="176"/>
      <c r="W1198" s="176"/>
      <c r="X1198" s="176"/>
      <c r="Y1198" s="176"/>
    </row>
    <row r="1199" customFormat="false" ht="12.75" hidden="false" customHeight="false" outlineLevel="0" collapsed="false">
      <c r="A1199" s="100"/>
      <c r="B1199" s="179"/>
      <c r="C1199" s="180"/>
      <c r="D1199" s="176"/>
      <c r="E1199" s="188"/>
      <c r="F1199" s="176"/>
      <c r="G1199" s="176"/>
      <c r="H1199" s="188"/>
      <c r="I1199" s="188"/>
      <c r="Q1199" s="188"/>
      <c r="R1199" s="176"/>
      <c r="S1199" s="176"/>
      <c r="T1199" s="176"/>
      <c r="U1199" s="176"/>
      <c r="V1199" s="176"/>
      <c r="W1199" s="176"/>
      <c r="X1199" s="176"/>
      <c r="Y1199" s="176"/>
    </row>
    <row r="1200" customFormat="false" ht="12.75" hidden="false" customHeight="false" outlineLevel="0" collapsed="false">
      <c r="A1200" s="100"/>
      <c r="B1200" s="179"/>
      <c r="C1200" s="180"/>
      <c r="D1200" s="176"/>
      <c r="E1200" s="188"/>
      <c r="F1200" s="176"/>
      <c r="G1200" s="176"/>
      <c r="H1200" s="188"/>
      <c r="I1200" s="188"/>
      <c r="Q1200" s="188"/>
      <c r="R1200" s="176"/>
      <c r="S1200" s="176"/>
      <c r="T1200" s="176"/>
      <c r="U1200" s="176"/>
      <c r="V1200" s="176"/>
      <c r="W1200" s="176"/>
      <c r="X1200" s="176"/>
      <c r="Y1200" s="176"/>
    </row>
    <row r="1201" customFormat="false" ht="12.75" hidden="false" customHeight="false" outlineLevel="0" collapsed="false">
      <c r="A1201" s="22"/>
      <c r="B1201" s="179"/>
      <c r="C1201" s="180"/>
      <c r="D1201" s="176"/>
      <c r="E1201" s="188"/>
      <c r="F1201" s="176"/>
      <c r="G1201" s="176"/>
      <c r="H1201" s="188"/>
      <c r="I1201" s="188"/>
      <c r="Q1201" s="188"/>
      <c r="R1201" s="176"/>
      <c r="S1201" s="176"/>
      <c r="T1201" s="176"/>
      <c r="U1201" s="176"/>
      <c r="V1201" s="176"/>
      <c r="W1201" s="176"/>
      <c r="X1201" s="176"/>
      <c r="Y1201" s="176"/>
    </row>
    <row r="1202" customFormat="false" ht="12.75" hidden="false" customHeight="false" outlineLevel="0" collapsed="false">
      <c r="A1202" s="22"/>
      <c r="B1202" s="179"/>
      <c r="C1202" s="180"/>
      <c r="D1202" s="176"/>
      <c r="E1202" s="188"/>
      <c r="F1202" s="176"/>
      <c r="G1202" s="176"/>
      <c r="H1202" s="188"/>
      <c r="I1202" s="188"/>
      <c r="Q1202" s="188"/>
      <c r="R1202" s="176"/>
      <c r="S1202" s="176"/>
      <c r="T1202" s="176"/>
      <c r="U1202" s="176"/>
      <c r="V1202" s="176"/>
      <c r="W1202" s="176"/>
      <c r="X1202" s="176"/>
      <c r="Y1202" s="176"/>
    </row>
    <row r="1203" customFormat="false" ht="12.75" hidden="false" customHeight="false" outlineLevel="0" collapsed="false">
      <c r="A1203" s="78"/>
      <c r="B1203" s="179"/>
      <c r="C1203" s="180"/>
      <c r="D1203" s="176"/>
      <c r="E1203" s="188"/>
      <c r="F1203" s="176"/>
      <c r="G1203" s="176"/>
      <c r="H1203" s="188"/>
      <c r="I1203" s="188"/>
      <c r="Q1203" s="188"/>
      <c r="R1203" s="176"/>
      <c r="S1203" s="176"/>
      <c r="T1203" s="176"/>
      <c r="U1203" s="176"/>
      <c r="V1203" s="176"/>
      <c r="W1203" s="176"/>
      <c r="X1203" s="176"/>
      <c r="Y1203" s="176"/>
    </row>
    <row r="1204" customFormat="false" ht="12.75" hidden="false" customHeight="false" outlineLevel="0" collapsed="false">
      <c r="A1204" s="78"/>
      <c r="B1204" s="179"/>
      <c r="C1204" s="180"/>
      <c r="D1204" s="176"/>
      <c r="E1204" s="188"/>
      <c r="F1204" s="176"/>
      <c r="G1204" s="176"/>
      <c r="H1204" s="188"/>
      <c r="I1204" s="188"/>
      <c r="Q1204" s="188"/>
      <c r="R1204" s="176"/>
      <c r="S1204" s="176"/>
      <c r="T1204" s="176"/>
      <c r="U1204" s="176"/>
      <c r="V1204" s="176"/>
      <c r="W1204" s="176"/>
      <c r="X1204" s="176"/>
      <c r="Y1204" s="176"/>
    </row>
    <row r="1205" customFormat="false" ht="12.75" hidden="false" customHeight="false" outlineLevel="0" collapsed="false">
      <c r="A1205" s="78"/>
      <c r="B1205" s="179"/>
      <c r="C1205" s="180"/>
      <c r="D1205" s="176"/>
      <c r="E1205" s="188"/>
      <c r="F1205" s="176"/>
      <c r="G1205" s="176"/>
      <c r="H1205" s="188"/>
      <c r="I1205" s="188"/>
      <c r="Q1205" s="188"/>
      <c r="R1205" s="176"/>
      <c r="S1205" s="176"/>
      <c r="T1205" s="176"/>
      <c r="U1205" s="176"/>
      <c r="V1205" s="176"/>
      <c r="W1205" s="176"/>
      <c r="X1205" s="176"/>
      <c r="Y1205" s="176"/>
    </row>
    <row r="1206" customFormat="false" ht="12.75" hidden="false" customHeight="false" outlineLevel="0" collapsed="false">
      <c r="A1206" s="78"/>
      <c r="B1206" s="179"/>
      <c r="C1206" s="180"/>
      <c r="D1206" s="176"/>
      <c r="E1206" s="188"/>
      <c r="F1206" s="176"/>
      <c r="G1206" s="176"/>
      <c r="H1206" s="188"/>
      <c r="I1206" s="188"/>
      <c r="Q1206" s="188"/>
      <c r="R1206" s="176"/>
      <c r="S1206" s="176"/>
      <c r="T1206" s="176"/>
      <c r="U1206" s="176"/>
      <c r="V1206" s="176"/>
      <c r="W1206" s="176"/>
      <c r="X1206" s="176"/>
      <c r="Y1206" s="176"/>
    </row>
    <row r="1207" customFormat="false" ht="12.75" hidden="false" customHeight="false" outlineLevel="0" collapsed="false">
      <c r="A1207" s="78"/>
      <c r="B1207" s="179"/>
      <c r="C1207" s="180"/>
      <c r="D1207" s="176"/>
      <c r="E1207" s="188"/>
      <c r="F1207" s="176"/>
      <c r="G1207" s="176"/>
      <c r="H1207" s="188"/>
      <c r="I1207" s="188"/>
      <c r="Q1207" s="188"/>
      <c r="R1207" s="176"/>
      <c r="S1207" s="176"/>
      <c r="T1207" s="176"/>
      <c r="U1207" s="176"/>
      <c r="V1207" s="176"/>
      <c r="W1207" s="176"/>
      <c r="X1207" s="176"/>
      <c r="Y1207" s="176"/>
    </row>
    <row r="1208" customFormat="false" ht="12.75" hidden="false" customHeight="false" outlineLevel="0" collapsed="false">
      <c r="A1208" s="78"/>
      <c r="B1208" s="179"/>
      <c r="C1208" s="180"/>
      <c r="D1208" s="176"/>
      <c r="E1208" s="188"/>
      <c r="F1208" s="176"/>
      <c r="G1208" s="176"/>
      <c r="H1208" s="188"/>
      <c r="I1208" s="188"/>
      <c r="Q1208" s="188"/>
      <c r="R1208" s="176"/>
      <c r="S1208" s="176"/>
      <c r="T1208" s="176"/>
      <c r="U1208" s="176"/>
      <c r="V1208" s="176"/>
      <c r="W1208" s="176"/>
      <c r="X1208" s="176"/>
      <c r="Y1208" s="176"/>
    </row>
    <row r="1209" customFormat="false" ht="12.75" hidden="false" customHeight="false" outlineLevel="0" collapsed="false">
      <c r="A1209" s="78"/>
      <c r="B1209" s="179"/>
      <c r="C1209" s="180"/>
      <c r="D1209" s="176"/>
      <c r="E1209" s="188"/>
      <c r="F1209" s="176"/>
      <c r="G1209" s="176"/>
      <c r="H1209" s="188"/>
      <c r="I1209" s="188"/>
      <c r="Q1209" s="188"/>
      <c r="R1209" s="176"/>
      <c r="S1209" s="176"/>
      <c r="T1209" s="176"/>
      <c r="U1209" s="176"/>
      <c r="V1209" s="176"/>
      <c r="W1209" s="176"/>
      <c r="X1209" s="176"/>
      <c r="Y1209" s="176"/>
    </row>
    <row r="1210" customFormat="false" ht="12.75" hidden="false" customHeight="false" outlineLevel="0" collapsed="false">
      <c r="A1210" s="78"/>
      <c r="B1210" s="179"/>
      <c r="C1210" s="180"/>
      <c r="D1210" s="176"/>
      <c r="E1210" s="188"/>
      <c r="F1210" s="176"/>
      <c r="G1210" s="176"/>
      <c r="H1210" s="188"/>
      <c r="I1210" s="188"/>
      <c r="Q1210" s="188"/>
      <c r="R1210" s="176"/>
      <c r="S1210" s="176"/>
      <c r="T1210" s="176"/>
      <c r="U1210" s="176"/>
      <c r="V1210" s="176"/>
      <c r="W1210" s="176"/>
      <c r="X1210" s="176"/>
      <c r="Y1210" s="176"/>
    </row>
    <row r="1211" customFormat="false" ht="12.75" hidden="false" customHeight="false" outlineLevel="0" collapsed="false">
      <c r="A1211" s="78"/>
      <c r="B1211" s="179"/>
      <c r="C1211" s="180"/>
      <c r="D1211" s="176"/>
      <c r="E1211" s="188"/>
      <c r="F1211" s="176"/>
      <c r="G1211" s="176"/>
      <c r="H1211" s="188"/>
      <c r="I1211" s="188"/>
      <c r="Q1211" s="188"/>
      <c r="R1211" s="176"/>
      <c r="S1211" s="176"/>
      <c r="T1211" s="176"/>
      <c r="U1211" s="176"/>
      <c r="V1211" s="176"/>
      <c r="W1211" s="176"/>
      <c r="X1211" s="176"/>
      <c r="Y1211" s="176"/>
    </row>
    <row r="1212" customFormat="false" ht="12.75" hidden="false" customHeight="false" outlineLevel="0" collapsed="false">
      <c r="A1212" s="78"/>
      <c r="B1212" s="179"/>
      <c r="C1212" s="180"/>
      <c r="D1212" s="176"/>
      <c r="E1212" s="188"/>
      <c r="F1212" s="176"/>
      <c r="G1212" s="176"/>
      <c r="H1212" s="188"/>
      <c r="I1212" s="188"/>
      <c r="Q1212" s="188"/>
      <c r="R1212" s="176"/>
      <c r="S1212" s="176"/>
      <c r="T1212" s="176"/>
      <c r="U1212" s="176"/>
      <c r="V1212" s="176"/>
      <c r="W1212" s="176"/>
      <c r="X1212" s="176"/>
      <c r="Y1212" s="176"/>
    </row>
    <row r="1213" customFormat="false" ht="12.75" hidden="false" customHeight="false" outlineLevel="0" collapsed="false">
      <c r="A1213" s="78"/>
      <c r="B1213" s="179"/>
      <c r="C1213" s="180"/>
      <c r="D1213" s="176"/>
      <c r="E1213" s="188"/>
      <c r="F1213" s="176"/>
      <c r="G1213" s="176"/>
      <c r="H1213" s="188"/>
      <c r="I1213" s="188"/>
      <c r="Q1213" s="188"/>
      <c r="R1213" s="176"/>
      <c r="S1213" s="176"/>
      <c r="T1213" s="176"/>
      <c r="U1213" s="176"/>
      <c r="V1213" s="176"/>
      <c r="W1213" s="176"/>
      <c r="X1213" s="176"/>
      <c r="Y1213" s="176"/>
    </row>
    <row r="1214" customFormat="false" ht="12.75" hidden="false" customHeight="false" outlineLevel="0" collapsed="false">
      <c r="A1214" s="78"/>
      <c r="B1214" s="179"/>
      <c r="C1214" s="180"/>
      <c r="D1214" s="176"/>
      <c r="E1214" s="188"/>
      <c r="F1214" s="176"/>
      <c r="G1214" s="176"/>
      <c r="H1214" s="188"/>
      <c r="I1214" s="188"/>
      <c r="Q1214" s="188"/>
      <c r="R1214" s="176"/>
      <c r="S1214" s="176"/>
      <c r="T1214" s="176"/>
      <c r="U1214" s="176"/>
      <c r="V1214" s="176"/>
      <c r="W1214" s="176"/>
      <c r="X1214" s="176"/>
      <c r="Y1214" s="176"/>
    </row>
    <row r="1215" customFormat="false" ht="12.75" hidden="false" customHeight="false" outlineLevel="0" collapsed="false">
      <c r="A1215" s="78"/>
      <c r="B1215" s="179"/>
      <c r="C1215" s="180"/>
      <c r="D1215" s="176"/>
      <c r="E1215" s="188"/>
      <c r="F1215" s="176"/>
      <c r="G1215" s="176"/>
      <c r="H1215" s="188"/>
      <c r="I1215" s="188"/>
      <c r="Q1215" s="188"/>
      <c r="R1215" s="176"/>
      <c r="S1215" s="176"/>
      <c r="T1215" s="176"/>
      <c r="U1215" s="176"/>
      <c r="V1215" s="176"/>
      <c r="W1215" s="176"/>
      <c r="X1215" s="176"/>
      <c r="Y1215" s="176"/>
    </row>
    <row r="1216" customFormat="false" ht="12.75" hidden="false" customHeight="false" outlineLevel="0" collapsed="false">
      <c r="A1216" s="78"/>
      <c r="B1216" s="179"/>
      <c r="C1216" s="180"/>
      <c r="D1216" s="176"/>
      <c r="E1216" s="188"/>
      <c r="F1216" s="176"/>
      <c r="G1216" s="176"/>
      <c r="H1216" s="188"/>
      <c r="I1216" s="188"/>
      <c r="Q1216" s="188"/>
      <c r="R1216" s="176"/>
      <c r="S1216" s="176"/>
      <c r="T1216" s="176"/>
      <c r="U1216" s="176"/>
      <c r="V1216" s="176"/>
      <c r="W1216" s="176"/>
      <c r="X1216" s="176"/>
      <c r="Y1216" s="176"/>
    </row>
    <row r="1217" customFormat="false" ht="12.75" hidden="false" customHeight="false" outlineLevel="0" collapsed="false">
      <c r="A1217" s="78"/>
      <c r="B1217" s="179"/>
      <c r="C1217" s="180"/>
      <c r="D1217" s="176"/>
      <c r="E1217" s="188"/>
      <c r="F1217" s="176"/>
      <c r="G1217" s="176"/>
      <c r="H1217" s="188"/>
      <c r="I1217" s="188"/>
      <c r="Q1217" s="188"/>
      <c r="R1217" s="176"/>
      <c r="S1217" s="176"/>
      <c r="T1217" s="176"/>
      <c r="U1217" s="176"/>
      <c r="V1217" s="176"/>
      <c r="W1217" s="176"/>
      <c r="X1217" s="176"/>
      <c r="Y1217" s="176"/>
    </row>
    <row r="1218" customFormat="false" ht="12.75" hidden="false" customHeight="false" outlineLevel="0" collapsed="false">
      <c r="A1218" s="78"/>
      <c r="B1218" s="179"/>
      <c r="C1218" s="180"/>
      <c r="D1218" s="176"/>
      <c r="E1218" s="188"/>
      <c r="F1218" s="176"/>
      <c r="G1218" s="176"/>
      <c r="H1218" s="188"/>
      <c r="I1218" s="188"/>
      <c r="Q1218" s="188"/>
      <c r="R1218" s="176"/>
      <c r="S1218" s="176"/>
      <c r="T1218" s="176"/>
      <c r="U1218" s="176"/>
      <c r="V1218" s="176"/>
      <c r="W1218" s="176"/>
      <c r="X1218" s="176"/>
      <c r="Y1218" s="176"/>
    </row>
    <row r="1219" customFormat="false" ht="12.75" hidden="false" customHeight="false" outlineLevel="0" collapsed="false">
      <c r="A1219" s="78"/>
      <c r="B1219" s="179"/>
      <c r="C1219" s="180"/>
      <c r="D1219" s="176"/>
      <c r="E1219" s="188"/>
      <c r="F1219" s="176"/>
      <c r="G1219" s="176"/>
      <c r="H1219" s="188"/>
      <c r="I1219" s="188"/>
      <c r="Q1219" s="188"/>
      <c r="R1219" s="176"/>
      <c r="S1219" s="176"/>
      <c r="T1219" s="176"/>
      <c r="U1219" s="176"/>
      <c r="V1219" s="176"/>
      <c r="W1219" s="176"/>
      <c r="X1219" s="176"/>
      <c r="Y1219" s="176"/>
    </row>
    <row r="1220" customFormat="false" ht="12.75" hidden="false" customHeight="false" outlineLevel="0" collapsed="false">
      <c r="A1220" s="78"/>
      <c r="B1220" s="179"/>
      <c r="C1220" s="180"/>
      <c r="D1220" s="176"/>
      <c r="E1220" s="188"/>
      <c r="F1220" s="176"/>
      <c r="G1220" s="176"/>
      <c r="H1220" s="188"/>
      <c r="I1220" s="188"/>
      <c r="Q1220" s="188"/>
      <c r="R1220" s="176"/>
      <c r="S1220" s="176"/>
      <c r="T1220" s="176"/>
      <c r="U1220" s="176"/>
      <c r="V1220" s="176"/>
      <c r="W1220" s="176"/>
      <c r="X1220" s="176"/>
      <c r="Y1220" s="176"/>
    </row>
    <row r="1221" customFormat="false" ht="12.75" hidden="false" customHeight="false" outlineLevel="0" collapsed="false">
      <c r="A1221" s="78"/>
      <c r="B1221" s="179"/>
      <c r="C1221" s="180"/>
      <c r="D1221" s="176"/>
      <c r="E1221" s="188"/>
      <c r="F1221" s="176"/>
      <c r="G1221" s="176"/>
      <c r="H1221" s="188"/>
      <c r="I1221" s="188"/>
      <c r="Q1221" s="188"/>
      <c r="R1221" s="176"/>
      <c r="S1221" s="176"/>
      <c r="T1221" s="176"/>
      <c r="U1221" s="176"/>
      <c r="V1221" s="176"/>
      <c r="W1221" s="176"/>
      <c r="X1221" s="176"/>
      <c r="Y1221" s="176"/>
    </row>
    <row r="1222" customFormat="false" ht="12.75" hidden="false" customHeight="false" outlineLevel="0" collapsed="false">
      <c r="A1222" s="78"/>
      <c r="B1222" s="179"/>
      <c r="C1222" s="180"/>
      <c r="D1222" s="176"/>
      <c r="E1222" s="188"/>
      <c r="F1222" s="176"/>
      <c r="G1222" s="176"/>
      <c r="H1222" s="188"/>
      <c r="I1222" s="188"/>
      <c r="Q1222" s="188"/>
      <c r="R1222" s="176"/>
      <c r="S1222" s="176"/>
      <c r="T1222" s="176"/>
      <c r="U1222" s="176"/>
      <c r="V1222" s="176"/>
      <c r="W1222" s="176"/>
      <c r="X1222" s="176"/>
      <c r="Y1222" s="176"/>
    </row>
    <row r="1223" customFormat="false" ht="12.75" hidden="false" customHeight="false" outlineLevel="0" collapsed="false">
      <c r="A1223" s="78"/>
      <c r="B1223" s="179"/>
      <c r="C1223" s="180"/>
      <c r="D1223" s="176"/>
      <c r="E1223" s="188"/>
      <c r="F1223" s="176"/>
      <c r="G1223" s="176"/>
      <c r="H1223" s="188"/>
      <c r="I1223" s="188"/>
      <c r="Q1223" s="188"/>
      <c r="R1223" s="176"/>
      <c r="S1223" s="176"/>
      <c r="T1223" s="176"/>
      <c r="U1223" s="176"/>
      <c r="V1223" s="176"/>
      <c r="W1223" s="176"/>
      <c r="X1223" s="176"/>
      <c r="Y1223" s="176"/>
    </row>
    <row r="1224" customFormat="false" ht="12.75" hidden="false" customHeight="false" outlineLevel="0" collapsed="false">
      <c r="A1224" s="78"/>
      <c r="B1224" s="179"/>
      <c r="C1224" s="180"/>
      <c r="D1224" s="176"/>
      <c r="E1224" s="188"/>
      <c r="F1224" s="176"/>
      <c r="G1224" s="176"/>
      <c r="H1224" s="188"/>
      <c r="I1224" s="188"/>
      <c r="Q1224" s="188"/>
      <c r="R1224" s="176"/>
      <c r="S1224" s="176"/>
      <c r="T1224" s="176"/>
      <c r="U1224" s="176"/>
      <c r="V1224" s="176"/>
      <c r="W1224" s="176"/>
      <c r="X1224" s="176"/>
      <c r="Y1224" s="176"/>
    </row>
    <row r="1225" customFormat="false" ht="12.75" hidden="false" customHeight="false" outlineLevel="0" collapsed="false">
      <c r="A1225" s="78"/>
      <c r="B1225" s="179"/>
      <c r="C1225" s="180"/>
      <c r="D1225" s="176"/>
      <c r="E1225" s="188"/>
      <c r="F1225" s="176"/>
      <c r="G1225" s="176"/>
      <c r="H1225" s="188"/>
      <c r="I1225" s="188"/>
      <c r="Q1225" s="188"/>
      <c r="R1225" s="176"/>
      <c r="S1225" s="176"/>
      <c r="T1225" s="176"/>
      <c r="U1225" s="176"/>
      <c r="V1225" s="176"/>
      <c r="W1225" s="176"/>
      <c r="X1225" s="176"/>
      <c r="Y1225" s="176"/>
    </row>
    <row r="1226" customFormat="false" ht="12.75" hidden="false" customHeight="false" outlineLevel="0" collapsed="false">
      <c r="A1226" s="78"/>
      <c r="B1226" s="179"/>
      <c r="C1226" s="180"/>
      <c r="D1226" s="176"/>
      <c r="E1226" s="188"/>
      <c r="F1226" s="176"/>
      <c r="G1226" s="176"/>
      <c r="H1226" s="188"/>
      <c r="I1226" s="188"/>
      <c r="Q1226" s="188"/>
      <c r="R1226" s="176"/>
      <c r="S1226" s="176"/>
      <c r="T1226" s="176"/>
      <c r="U1226" s="176"/>
      <c r="V1226" s="176"/>
      <c r="W1226" s="176"/>
      <c r="X1226" s="176"/>
      <c r="Y1226" s="176"/>
    </row>
    <row r="1227" customFormat="false" ht="12.75" hidden="false" customHeight="false" outlineLevel="0" collapsed="false">
      <c r="A1227" s="78"/>
      <c r="B1227" s="179"/>
      <c r="C1227" s="180"/>
      <c r="D1227" s="176"/>
      <c r="E1227" s="188"/>
      <c r="F1227" s="176"/>
      <c r="G1227" s="176"/>
      <c r="H1227" s="188"/>
      <c r="I1227" s="188"/>
      <c r="Q1227" s="188"/>
      <c r="R1227" s="176"/>
      <c r="S1227" s="176"/>
      <c r="T1227" s="176"/>
      <c r="U1227" s="176"/>
      <c r="V1227" s="176"/>
      <c r="W1227" s="176"/>
      <c r="X1227" s="176"/>
      <c r="Y1227" s="176"/>
    </row>
    <row r="1228" customFormat="false" ht="12.75" hidden="false" customHeight="false" outlineLevel="0" collapsed="false">
      <c r="A1228" s="78"/>
      <c r="B1228" s="179"/>
      <c r="C1228" s="180"/>
      <c r="D1228" s="176"/>
      <c r="E1228" s="188"/>
      <c r="F1228" s="176"/>
      <c r="G1228" s="176"/>
      <c r="H1228" s="188"/>
      <c r="I1228" s="188"/>
      <c r="Q1228" s="188"/>
      <c r="R1228" s="176"/>
      <c r="S1228" s="176"/>
      <c r="T1228" s="176"/>
      <c r="U1228" s="176"/>
      <c r="V1228" s="176"/>
      <c r="W1228" s="176"/>
      <c r="X1228" s="176"/>
      <c r="Y1228" s="176"/>
    </row>
    <row r="1229" customFormat="false" ht="12.75" hidden="false" customHeight="false" outlineLevel="0" collapsed="false">
      <c r="A1229" s="78"/>
      <c r="B1229" s="179"/>
      <c r="C1229" s="180"/>
      <c r="D1229" s="176"/>
      <c r="E1229" s="188"/>
      <c r="F1229" s="176"/>
      <c r="G1229" s="176"/>
      <c r="H1229" s="188"/>
      <c r="I1229" s="188"/>
      <c r="Q1229" s="188"/>
      <c r="R1229" s="176"/>
      <c r="S1229" s="176"/>
      <c r="T1229" s="176"/>
      <c r="U1229" s="176"/>
      <c r="V1229" s="176"/>
      <c r="W1229" s="176"/>
      <c r="X1229" s="176"/>
      <c r="Y1229" s="176"/>
    </row>
    <row r="1230" customFormat="false" ht="12.75" hidden="false" customHeight="false" outlineLevel="0" collapsed="false">
      <c r="A1230" s="78"/>
      <c r="B1230" s="179"/>
      <c r="C1230" s="180"/>
      <c r="D1230" s="176"/>
      <c r="E1230" s="188"/>
      <c r="F1230" s="176"/>
      <c r="G1230" s="176"/>
      <c r="H1230" s="188"/>
      <c r="I1230" s="188"/>
      <c r="Q1230" s="188"/>
      <c r="R1230" s="176"/>
      <c r="S1230" s="176"/>
      <c r="T1230" s="176"/>
      <c r="U1230" s="176"/>
      <c r="V1230" s="176"/>
      <c r="W1230" s="176"/>
      <c r="X1230" s="176"/>
      <c r="Y1230" s="176"/>
    </row>
    <row r="1231" customFormat="false" ht="12.75" hidden="false" customHeight="false" outlineLevel="0" collapsed="false">
      <c r="A1231" s="78"/>
      <c r="B1231" s="179"/>
      <c r="C1231" s="180"/>
      <c r="D1231" s="176"/>
      <c r="E1231" s="188"/>
      <c r="F1231" s="176"/>
      <c r="G1231" s="176"/>
      <c r="H1231" s="188"/>
      <c r="I1231" s="188"/>
      <c r="Q1231" s="188"/>
      <c r="R1231" s="176"/>
      <c r="S1231" s="176"/>
      <c r="T1231" s="176"/>
      <c r="U1231" s="176"/>
      <c r="V1231" s="176"/>
      <c r="W1231" s="176"/>
      <c r="X1231" s="176"/>
      <c r="Y1231" s="176"/>
    </row>
    <row r="1232" customFormat="false" ht="12.75" hidden="false" customHeight="false" outlineLevel="0" collapsed="false">
      <c r="A1232" s="78"/>
      <c r="B1232" s="179"/>
      <c r="C1232" s="180"/>
      <c r="D1232" s="176"/>
      <c r="E1232" s="188"/>
      <c r="F1232" s="176"/>
      <c r="G1232" s="176"/>
      <c r="H1232" s="188"/>
      <c r="I1232" s="188"/>
      <c r="Q1232" s="188"/>
      <c r="R1232" s="176"/>
      <c r="S1232" s="176"/>
      <c r="T1232" s="176"/>
      <c r="U1232" s="176"/>
      <c r="V1232" s="176"/>
      <c r="W1232" s="176"/>
      <c r="X1232" s="176"/>
      <c r="Y1232" s="176"/>
    </row>
    <row r="1233" customFormat="false" ht="12.75" hidden="false" customHeight="false" outlineLevel="0" collapsed="false">
      <c r="A1233" s="78"/>
      <c r="B1233" s="179"/>
      <c r="C1233" s="180"/>
      <c r="D1233" s="176"/>
      <c r="E1233" s="188"/>
      <c r="F1233" s="176"/>
      <c r="G1233" s="176"/>
      <c r="H1233" s="188"/>
      <c r="I1233" s="188"/>
      <c r="Q1233" s="188"/>
      <c r="R1233" s="176"/>
      <c r="S1233" s="176"/>
      <c r="T1233" s="176"/>
      <c r="U1233" s="176"/>
      <c r="V1233" s="176"/>
      <c r="W1233" s="176"/>
      <c r="X1233" s="176"/>
      <c r="Y1233" s="176"/>
    </row>
    <row r="1234" customFormat="false" ht="12.75" hidden="false" customHeight="false" outlineLevel="0" collapsed="false">
      <c r="A1234" s="78"/>
      <c r="B1234" s="179"/>
      <c r="C1234" s="180"/>
      <c r="D1234" s="176"/>
      <c r="E1234" s="188"/>
      <c r="F1234" s="176"/>
      <c r="G1234" s="176"/>
      <c r="H1234" s="188"/>
      <c r="I1234" s="188"/>
      <c r="Q1234" s="188"/>
      <c r="R1234" s="176"/>
      <c r="S1234" s="176"/>
      <c r="T1234" s="176"/>
      <c r="U1234" s="176"/>
      <c r="V1234" s="176"/>
      <c r="W1234" s="176"/>
      <c r="X1234" s="176"/>
      <c r="Y1234" s="176"/>
    </row>
    <row r="1235" customFormat="false" ht="12.75" hidden="false" customHeight="false" outlineLevel="0" collapsed="false">
      <c r="A1235" s="78"/>
      <c r="B1235" s="179"/>
      <c r="C1235" s="180"/>
      <c r="D1235" s="176"/>
      <c r="E1235" s="188"/>
      <c r="F1235" s="176"/>
      <c r="G1235" s="176"/>
      <c r="H1235" s="188"/>
      <c r="I1235" s="188"/>
      <c r="Q1235" s="188"/>
      <c r="R1235" s="176"/>
      <c r="S1235" s="176"/>
      <c r="T1235" s="176"/>
      <c r="U1235" s="176"/>
      <c r="V1235" s="176"/>
      <c r="W1235" s="176"/>
      <c r="X1235" s="176"/>
      <c r="Y1235" s="176"/>
    </row>
    <row r="1236" customFormat="false" ht="12.75" hidden="false" customHeight="false" outlineLevel="0" collapsed="false">
      <c r="A1236" s="78"/>
      <c r="B1236" s="179"/>
      <c r="C1236" s="180"/>
      <c r="D1236" s="176"/>
      <c r="E1236" s="188"/>
      <c r="F1236" s="176"/>
      <c r="G1236" s="176"/>
      <c r="H1236" s="188"/>
      <c r="I1236" s="188"/>
      <c r="Q1236" s="188"/>
      <c r="R1236" s="176"/>
      <c r="S1236" s="176"/>
      <c r="T1236" s="176"/>
      <c r="U1236" s="176"/>
      <c r="V1236" s="176"/>
      <c r="W1236" s="176"/>
      <c r="X1236" s="176"/>
      <c r="Y1236" s="176"/>
    </row>
    <row r="1237" customFormat="false" ht="12.75" hidden="false" customHeight="false" outlineLevel="0" collapsed="false">
      <c r="A1237" s="78"/>
      <c r="B1237" s="179"/>
      <c r="C1237" s="180"/>
      <c r="D1237" s="176"/>
      <c r="E1237" s="188"/>
      <c r="F1237" s="176"/>
      <c r="G1237" s="176"/>
      <c r="H1237" s="188"/>
      <c r="I1237" s="188"/>
      <c r="Q1237" s="188"/>
      <c r="R1237" s="176"/>
      <c r="S1237" s="176"/>
      <c r="T1237" s="176"/>
      <c r="U1237" s="176"/>
      <c r="V1237" s="176"/>
      <c r="W1237" s="176"/>
      <c r="X1237" s="176"/>
      <c r="Y1237" s="176"/>
    </row>
    <row r="1238" customFormat="false" ht="12.75" hidden="false" customHeight="false" outlineLevel="0" collapsed="false">
      <c r="A1238" s="78"/>
      <c r="B1238" s="179"/>
      <c r="C1238" s="180"/>
      <c r="D1238" s="176"/>
      <c r="E1238" s="188"/>
      <c r="F1238" s="176"/>
      <c r="G1238" s="176"/>
      <c r="H1238" s="188"/>
      <c r="I1238" s="188"/>
      <c r="Q1238" s="188"/>
      <c r="R1238" s="176"/>
      <c r="S1238" s="176"/>
      <c r="T1238" s="176"/>
      <c r="U1238" s="176"/>
      <c r="V1238" s="176"/>
      <c r="W1238" s="176"/>
      <c r="X1238" s="176"/>
      <c r="Y1238" s="176"/>
    </row>
    <row r="1239" customFormat="false" ht="12.75" hidden="false" customHeight="false" outlineLevel="0" collapsed="false">
      <c r="A1239" s="78"/>
      <c r="B1239" s="179"/>
      <c r="C1239" s="180"/>
      <c r="D1239" s="176"/>
      <c r="E1239" s="188"/>
      <c r="F1239" s="176"/>
      <c r="G1239" s="176"/>
      <c r="H1239" s="188"/>
      <c r="I1239" s="188"/>
      <c r="Q1239" s="188"/>
      <c r="R1239" s="176"/>
      <c r="S1239" s="176"/>
      <c r="T1239" s="176"/>
      <c r="U1239" s="176"/>
      <c r="V1239" s="176"/>
      <c r="W1239" s="176"/>
      <c r="X1239" s="176"/>
      <c r="Y1239" s="176"/>
    </row>
    <row r="1240" customFormat="false" ht="12.75" hidden="false" customHeight="false" outlineLevel="0" collapsed="false">
      <c r="A1240" s="78"/>
      <c r="B1240" s="179"/>
      <c r="C1240" s="180"/>
      <c r="D1240" s="176"/>
      <c r="E1240" s="188"/>
      <c r="F1240" s="176"/>
      <c r="G1240" s="176"/>
      <c r="H1240" s="188"/>
      <c r="I1240" s="188"/>
      <c r="Q1240" s="188"/>
      <c r="R1240" s="176"/>
      <c r="S1240" s="176"/>
      <c r="T1240" s="176"/>
      <c r="U1240" s="176"/>
      <c r="V1240" s="176"/>
      <c r="W1240" s="176"/>
      <c r="X1240" s="176"/>
      <c r="Y1240" s="176"/>
    </row>
    <row r="1241" customFormat="false" ht="12.75" hidden="false" customHeight="false" outlineLevel="0" collapsed="false">
      <c r="A1241" s="22"/>
      <c r="B1241" s="179"/>
      <c r="C1241" s="180"/>
      <c r="D1241" s="176"/>
      <c r="E1241" s="188"/>
      <c r="F1241" s="176"/>
      <c r="G1241" s="176"/>
      <c r="H1241" s="188"/>
      <c r="I1241" s="188"/>
      <c r="Q1241" s="188"/>
      <c r="R1241" s="176"/>
      <c r="S1241" s="176"/>
      <c r="T1241" s="176"/>
      <c r="U1241" s="176"/>
      <c r="V1241" s="176"/>
      <c r="W1241" s="176"/>
      <c r="X1241" s="176"/>
      <c r="Y1241" s="176"/>
    </row>
    <row r="1242" customFormat="false" ht="12.75" hidden="false" customHeight="false" outlineLevel="0" collapsed="false">
      <c r="B1242" s="179"/>
      <c r="C1242" s="180"/>
      <c r="D1242" s="176"/>
      <c r="E1242" s="188"/>
      <c r="F1242" s="176"/>
      <c r="G1242" s="176"/>
      <c r="H1242" s="188"/>
      <c r="I1242" s="188"/>
      <c r="Q1242" s="188"/>
      <c r="R1242" s="176"/>
      <c r="S1242" s="176"/>
      <c r="T1242" s="176"/>
      <c r="U1242" s="176"/>
      <c r="V1242" s="176"/>
      <c r="W1242" s="176"/>
      <c r="X1242" s="176"/>
      <c r="Y1242" s="176"/>
    </row>
    <row r="1243" customFormat="false" ht="12.75" hidden="false" customHeight="false" outlineLevel="0" collapsed="false">
      <c r="A1243" s="100"/>
      <c r="B1243" s="179"/>
      <c r="C1243" s="180"/>
      <c r="D1243" s="176"/>
      <c r="E1243" s="188"/>
      <c r="F1243" s="176"/>
      <c r="G1243" s="176"/>
      <c r="H1243" s="188"/>
      <c r="I1243" s="188"/>
      <c r="Q1243" s="188"/>
      <c r="R1243" s="176"/>
      <c r="S1243" s="176"/>
      <c r="T1243" s="176"/>
      <c r="U1243" s="176"/>
      <c r="V1243" s="176"/>
      <c r="W1243" s="176"/>
      <c r="X1243" s="176"/>
      <c r="Y1243" s="176"/>
    </row>
    <row r="1244" customFormat="false" ht="12.75" hidden="false" customHeight="false" outlineLevel="0" collapsed="false">
      <c r="A1244" s="100"/>
      <c r="B1244" s="179"/>
      <c r="C1244" s="180"/>
      <c r="D1244" s="176"/>
      <c r="E1244" s="188"/>
      <c r="F1244" s="176"/>
      <c r="G1244" s="176"/>
      <c r="H1244" s="188"/>
      <c r="I1244" s="188"/>
      <c r="Q1244" s="188"/>
      <c r="R1244" s="176"/>
      <c r="S1244" s="176"/>
      <c r="T1244" s="176"/>
      <c r="U1244" s="176"/>
      <c r="V1244" s="176"/>
      <c r="W1244" s="176"/>
      <c r="X1244" s="176"/>
      <c r="Y1244" s="176"/>
    </row>
    <row r="1245" customFormat="false" ht="12.75" hidden="false" customHeight="false" outlineLevel="0" collapsed="false">
      <c r="A1245" s="100"/>
      <c r="B1245" s="179"/>
      <c r="C1245" s="180"/>
      <c r="D1245" s="176"/>
      <c r="E1245" s="188"/>
      <c r="F1245" s="176"/>
      <c r="G1245" s="176"/>
      <c r="H1245" s="188"/>
      <c r="I1245" s="188"/>
      <c r="Q1245" s="188"/>
      <c r="R1245" s="176"/>
      <c r="S1245" s="176"/>
      <c r="T1245" s="176"/>
      <c r="U1245" s="176"/>
      <c r="V1245" s="176"/>
      <c r="W1245" s="176"/>
      <c r="X1245" s="176"/>
      <c r="Y1245" s="176"/>
    </row>
    <row r="1246" customFormat="false" ht="12.75" hidden="false" customHeight="false" outlineLevel="0" collapsed="false">
      <c r="A1246" s="22"/>
      <c r="B1246" s="179"/>
      <c r="C1246" s="180"/>
      <c r="D1246" s="176"/>
      <c r="E1246" s="188"/>
      <c r="F1246" s="176"/>
      <c r="G1246" s="176"/>
      <c r="H1246" s="188"/>
      <c r="I1246" s="188"/>
      <c r="Q1246" s="188"/>
      <c r="R1246" s="176"/>
      <c r="S1246" s="176"/>
      <c r="T1246" s="176"/>
      <c r="U1246" s="176"/>
      <c r="V1246" s="176"/>
      <c r="W1246" s="176"/>
      <c r="X1246" s="176"/>
      <c r="Y1246" s="176"/>
    </row>
    <row r="1247" customFormat="false" ht="12.75" hidden="false" customHeight="false" outlineLevel="0" collapsed="false">
      <c r="A1247" s="22"/>
      <c r="B1247" s="179"/>
      <c r="C1247" s="180"/>
      <c r="D1247" s="176"/>
      <c r="E1247" s="188"/>
      <c r="F1247" s="176"/>
      <c r="G1247" s="176"/>
      <c r="H1247" s="188"/>
      <c r="I1247" s="188"/>
      <c r="Q1247" s="188"/>
      <c r="R1247" s="176"/>
      <c r="S1247" s="176"/>
      <c r="T1247" s="176"/>
      <c r="U1247" s="176"/>
      <c r="V1247" s="176"/>
      <c r="W1247" s="176"/>
      <c r="X1247" s="176"/>
      <c r="Y1247" s="176"/>
    </row>
    <row r="1248" customFormat="false" ht="12.75" hidden="false" customHeight="false" outlineLevel="0" collapsed="false">
      <c r="A1248" s="78"/>
      <c r="B1248" s="179"/>
      <c r="C1248" s="180"/>
      <c r="D1248" s="176"/>
      <c r="E1248" s="188"/>
      <c r="F1248" s="176"/>
      <c r="G1248" s="176"/>
      <c r="H1248" s="188"/>
      <c r="I1248" s="188"/>
      <c r="Q1248" s="188"/>
      <c r="R1248" s="176"/>
      <c r="S1248" s="176"/>
      <c r="T1248" s="176"/>
      <c r="U1248" s="176"/>
      <c r="V1248" s="176"/>
      <c r="W1248" s="176"/>
      <c r="X1248" s="176"/>
      <c r="Y1248" s="176"/>
    </row>
    <row r="1249" customFormat="false" ht="12.75" hidden="false" customHeight="false" outlineLevel="0" collapsed="false">
      <c r="A1249" s="78"/>
      <c r="B1249" s="179"/>
      <c r="C1249" s="180"/>
      <c r="D1249" s="176"/>
      <c r="E1249" s="188"/>
      <c r="F1249" s="176"/>
      <c r="G1249" s="176"/>
      <c r="H1249" s="188"/>
      <c r="I1249" s="188"/>
      <c r="Q1249" s="188"/>
      <c r="R1249" s="176"/>
      <c r="S1249" s="176"/>
      <c r="T1249" s="176"/>
      <c r="U1249" s="176"/>
      <c r="V1249" s="176"/>
      <c r="W1249" s="176"/>
      <c r="X1249" s="176"/>
      <c r="Y1249" s="176"/>
    </row>
    <row r="1250" customFormat="false" ht="12.75" hidden="false" customHeight="false" outlineLevel="0" collapsed="false">
      <c r="A1250" s="78"/>
      <c r="B1250" s="179"/>
      <c r="C1250" s="180"/>
      <c r="D1250" s="176"/>
      <c r="E1250" s="188"/>
      <c r="F1250" s="176"/>
      <c r="G1250" s="176"/>
      <c r="H1250" s="188"/>
      <c r="I1250" s="188"/>
      <c r="Q1250" s="188"/>
      <c r="R1250" s="176"/>
      <c r="S1250" s="176"/>
      <c r="T1250" s="176"/>
      <c r="U1250" s="176"/>
      <c r="V1250" s="176"/>
      <c r="W1250" s="176"/>
      <c r="X1250" s="176"/>
      <c r="Y1250" s="176"/>
    </row>
    <row r="1251" customFormat="false" ht="12.75" hidden="false" customHeight="false" outlineLevel="0" collapsed="false">
      <c r="A1251" s="78"/>
      <c r="B1251" s="179"/>
      <c r="C1251" s="180"/>
      <c r="D1251" s="176"/>
      <c r="E1251" s="188"/>
      <c r="F1251" s="176"/>
      <c r="G1251" s="176"/>
      <c r="H1251" s="188"/>
      <c r="I1251" s="188"/>
      <c r="Q1251" s="188"/>
      <c r="R1251" s="176"/>
      <c r="S1251" s="176"/>
      <c r="T1251" s="176"/>
      <c r="U1251" s="176"/>
      <c r="V1251" s="176"/>
      <c r="W1251" s="176"/>
      <c r="X1251" s="176"/>
      <c r="Y1251" s="176"/>
    </row>
    <row r="1252" customFormat="false" ht="12.75" hidden="false" customHeight="false" outlineLevel="0" collapsed="false">
      <c r="A1252" s="78"/>
      <c r="B1252" s="179"/>
      <c r="C1252" s="180"/>
      <c r="D1252" s="176"/>
      <c r="E1252" s="188"/>
      <c r="F1252" s="176"/>
      <c r="G1252" s="176"/>
      <c r="H1252" s="188"/>
      <c r="I1252" s="188"/>
      <c r="Q1252" s="188"/>
      <c r="R1252" s="176"/>
      <c r="S1252" s="176"/>
      <c r="T1252" s="176"/>
      <c r="U1252" s="176"/>
      <c r="V1252" s="176"/>
      <c r="W1252" s="176"/>
      <c r="X1252" s="176"/>
      <c r="Y1252" s="176"/>
    </row>
    <row r="1253" customFormat="false" ht="12.75" hidden="false" customHeight="false" outlineLevel="0" collapsed="false">
      <c r="A1253" s="78"/>
      <c r="B1253" s="179"/>
      <c r="C1253" s="180"/>
      <c r="D1253" s="176"/>
      <c r="E1253" s="188"/>
      <c r="F1253" s="176"/>
      <c r="G1253" s="176"/>
      <c r="H1253" s="188"/>
      <c r="I1253" s="188"/>
      <c r="Q1253" s="188"/>
      <c r="R1253" s="176"/>
      <c r="S1253" s="176"/>
      <c r="T1253" s="176"/>
      <c r="U1253" s="176"/>
      <c r="V1253" s="176"/>
      <c r="W1253" s="176"/>
      <c r="X1253" s="176"/>
      <c r="Y1253" s="176"/>
    </row>
    <row r="1254" customFormat="false" ht="12.75" hidden="false" customHeight="false" outlineLevel="0" collapsed="false">
      <c r="A1254" s="78"/>
      <c r="B1254" s="179"/>
      <c r="C1254" s="180"/>
      <c r="D1254" s="176"/>
      <c r="E1254" s="188"/>
      <c r="F1254" s="176"/>
      <c r="G1254" s="176"/>
      <c r="H1254" s="188"/>
      <c r="I1254" s="188"/>
      <c r="Q1254" s="188"/>
      <c r="R1254" s="176"/>
      <c r="S1254" s="176"/>
      <c r="T1254" s="176"/>
      <c r="U1254" s="176"/>
      <c r="V1254" s="176"/>
      <c r="W1254" s="176"/>
      <c r="X1254" s="176"/>
      <c r="Y1254" s="176"/>
    </row>
    <row r="1255" customFormat="false" ht="12.75" hidden="false" customHeight="false" outlineLevel="0" collapsed="false">
      <c r="A1255" s="78"/>
      <c r="B1255" s="179"/>
      <c r="C1255" s="180"/>
      <c r="D1255" s="176"/>
      <c r="E1255" s="188"/>
      <c r="F1255" s="176"/>
      <c r="G1255" s="176"/>
      <c r="H1255" s="188"/>
      <c r="I1255" s="188"/>
      <c r="Q1255" s="188"/>
      <c r="R1255" s="176"/>
      <c r="S1255" s="176"/>
      <c r="T1255" s="176"/>
      <c r="U1255" s="176"/>
      <c r="V1255" s="176"/>
      <c r="W1255" s="176"/>
      <c r="X1255" s="176"/>
      <c r="Y1255" s="176"/>
    </row>
    <row r="1256" customFormat="false" ht="12.75" hidden="false" customHeight="false" outlineLevel="0" collapsed="false">
      <c r="A1256" s="78"/>
      <c r="B1256" s="179"/>
      <c r="C1256" s="180"/>
      <c r="D1256" s="176"/>
      <c r="E1256" s="188"/>
      <c r="F1256" s="176"/>
      <c r="G1256" s="176"/>
      <c r="H1256" s="188"/>
      <c r="I1256" s="188"/>
      <c r="Q1256" s="188"/>
      <c r="R1256" s="176"/>
      <c r="S1256" s="176"/>
      <c r="T1256" s="176"/>
      <c r="U1256" s="176"/>
      <c r="V1256" s="176"/>
      <c r="W1256" s="176"/>
      <c r="X1256" s="176"/>
      <c r="Y1256" s="176"/>
    </row>
    <row r="1257" customFormat="false" ht="12.75" hidden="false" customHeight="false" outlineLevel="0" collapsed="false">
      <c r="A1257" s="78"/>
      <c r="B1257" s="179"/>
      <c r="C1257" s="180"/>
      <c r="D1257" s="176"/>
      <c r="E1257" s="188"/>
      <c r="F1257" s="176"/>
      <c r="G1257" s="176"/>
      <c r="H1257" s="188"/>
      <c r="I1257" s="188"/>
      <c r="Q1257" s="188"/>
      <c r="R1257" s="176"/>
      <c r="S1257" s="176"/>
      <c r="T1257" s="176"/>
      <c r="U1257" s="176"/>
      <c r="V1257" s="176"/>
      <c r="W1257" s="176"/>
      <c r="X1257" s="176"/>
      <c r="Y1257" s="176"/>
    </row>
    <row r="1258" customFormat="false" ht="12.75" hidden="false" customHeight="false" outlineLevel="0" collapsed="false">
      <c r="A1258" s="78"/>
      <c r="B1258" s="179"/>
      <c r="C1258" s="180"/>
      <c r="D1258" s="176"/>
      <c r="E1258" s="188"/>
      <c r="F1258" s="176"/>
      <c r="G1258" s="176"/>
      <c r="H1258" s="188"/>
      <c r="I1258" s="188"/>
      <c r="Q1258" s="188"/>
      <c r="R1258" s="176"/>
      <c r="S1258" s="176"/>
      <c r="T1258" s="176"/>
      <c r="U1258" s="176"/>
      <c r="V1258" s="176"/>
      <c r="W1258" s="176"/>
      <c r="X1258" s="176"/>
      <c r="Y1258" s="176"/>
    </row>
    <row r="1259" customFormat="false" ht="12.75" hidden="false" customHeight="false" outlineLevel="0" collapsed="false">
      <c r="A1259" s="78"/>
      <c r="B1259" s="179"/>
      <c r="C1259" s="180"/>
      <c r="D1259" s="176"/>
      <c r="E1259" s="188"/>
      <c r="F1259" s="176"/>
      <c r="G1259" s="176"/>
      <c r="H1259" s="188"/>
      <c r="I1259" s="188"/>
      <c r="Q1259" s="188"/>
      <c r="R1259" s="176"/>
      <c r="S1259" s="176"/>
      <c r="T1259" s="176"/>
      <c r="U1259" s="176"/>
      <c r="V1259" s="176"/>
      <c r="W1259" s="176"/>
      <c r="X1259" s="176"/>
      <c r="Y1259" s="176"/>
    </row>
    <row r="1260" customFormat="false" ht="12.75" hidden="false" customHeight="false" outlineLevel="0" collapsed="false">
      <c r="A1260" s="78"/>
      <c r="B1260" s="179"/>
      <c r="C1260" s="180"/>
      <c r="D1260" s="176"/>
      <c r="E1260" s="188"/>
      <c r="F1260" s="176"/>
      <c r="G1260" s="176"/>
      <c r="H1260" s="188"/>
      <c r="I1260" s="188"/>
      <c r="Q1260" s="188"/>
      <c r="R1260" s="176"/>
      <c r="S1260" s="176"/>
      <c r="T1260" s="176"/>
      <c r="U1260" s="176"/>
      <c r="V1260" s="176"/>
      <c r="W1260" s="176"/>
      <c r="X1260" s="176"/>
      <c r="Y1260" s="176"/>
    </row>
    <row r="1261" customFormat="false" ht="12.75" hidden="false" customHeight="false" outlineLevel="0" collapsed="false">
      <c r="A1261" s="78"/>
      <c r="B1261" s="179"/>
      <c r="C1261" s="180"/>
      <c r="D1261" s="176"/>
      <c r="E1261" s="188"/>
      <c r="F1261" s="176"/>
      <c r="G1261" s="176"/>
      <c r="H1261" s="188"/>
      <c r="I1261" s="188"/>
      <c r="Q1261" s="188"/>
      <c r="R1261" s="176"/>
      <c r="S1261" s="176"/>
      <c r="T1261" s="176"/>
      <c r="U1261" s="176"/>
      <c r="V1261" s="176"/>
      <c r="W1261" s="176"/>
      <c r="X1261" s="176"/>
      <c r="Y1261" s="176"/>
    </row>
    <row r="1262" customFormat="false" ht="12.75" hidden="false" customHeight="false" outlineLevel="0" collapsed="false">
      <c r="A1262" s="78"/>
      <c r="B1262" s="179"/>
      <c r="C1262" s="180"/>
      <c r="D1262" s="176"/>
      <c r="E1262" s="188"/>
      <c r="F1262" s="176"/>
      <c r="G1262" s="176"/>
      <c r="H1262" s="188"/>
      <c r="I1262" s="188"/>
      <c r="Q1262" s="188"/>
      <c r="R1262" s="176"/>
      <c r="S1262" s="176"/>
      <c r="T1262" s="176"/>
      <c r="U1262" s="176"/>
      <c r="V1262" s="176"/>
      <c r="W1262" s="176"/>
      <c r="X1262" s="176"/>
      <c r="Y1262" s="176"/>
    </row>
    <row r="1263" customFormat="false" ht="12.75" hidden="false" customHeight="false" outlineLevel="0" collapsed="false">
      <c r="A1263" s="78"/>
      <c r="B1263" s="179"/>
      <c r="C1263" s="180"/>
      <c r="D1263" s="176"/>
      <c r="E1263" s="188"/>
      <c r="F1263" s="176"/>
      <c r="G1263" s="176"/>
      <c r="H1263" s="188"/>
      <c r="I1263" s="188"/>
      <c r="Q1263" s="188"/>
      <c r="R1263" s="176"/>
      <c r="S1263" s="176"/>
      <c r="T1263" s="176"/>
      <c r="U1263" s="176"/>
      <c r="V1263" s="176"/>
      <c r="W1263" s="176"/>
      <c r="X1263" s="176"/>
      <c r="Y1263" s="176"/>
    </row>
    <row r="1264" customFormat="false" ht="12.75" hidden="false" customHeight="false" outlineLevel="0" collapsed="false">
      <c r="A1264" s="78"/>
      <c r="B1264" s="179"/>
      <c r="C1264" s="180"/>
      <c r="D1264" s="176"/>
      <c r="E1264" s="188"/>
      <c r="F1264" s="176"/>
      <c r="G1264" s="176"/>
      <c r="H1264" s="188"/>
      <c r="I1264" s="188"/>
      <c r="Q1264" s="188"/>
      <c r="R1264" s="176"/>
      <c r="S1264" s="176"/>
      <c r="T1264" s="176"/>
      <c r="U1264" s="176"/>
      <c r="V1264" s="176"/>
      <c r="W1264" s="176"/>
      <c r="X1264" s="176"/>
      <c r="Y1264" s="176"/>
    </row>
    <row r="1265" customFormat="false" ht="12.75" hidden="false" customHeight="false" outlineLevel="0" collapsed="false">
      <c r="A1265" s="78"/>
      <c r="B1265" s="179"/>
      <c r="C1265" s="180"/>
      <c r="D1265" s="176"/>
      <c r="E1265" s="188"/>
      <c r="F1265" s="176"/>
      <c r="G1265" s="176"/>
      <c r="H1265" s="188"/>
      <c r="I1265" s="188"/>
      <c r="Q1265" s="188"/>
      <c r="R1265" s="176"/>
      <c r="S1265" s="176"/>
      <c r="T1265" s="176"/>
      <c r="U1265" s="176"/>
      <c r="V1265" s="176"/>
      <c r="W1265" s="176"/>
      <c r="X1265" s="176"/>
      <c r="Y1265" s="176"/>
    </row>
    <row r="1266" customFormat="false" ht="12.75" hidden="false" customHeight="false" outlineLevel="0" collapsed="false">
      <c r="A1266" s="78"/>
      <c r="B1266" s="179"/>
      <c r="C1266" s="180"/>
      <c r="D1266" s="176"/>
      <c r="E1266" s="188"/>
      <c r="F1266" s="176"/>
      <c r="G1266" s="176"/>
      <c r="H1266" s="188"/>
      <c r="I1266" s="188"/>
      <c r="Q1266" s="188"/>
      <c r="R1266" s="176"/>
      <c r="S1266" s="176"/>
      <c r="T1266" s="176"/>
      <c r="U1266" s="176"/>
      <c r="V1266" s="176"/>
      <c r="W1266" s="176"/>
      <c r="X1266" s="176"/>
      <c r="Y1266" s="176"/>
    </row>
    <row r="1267" customFormat="false" ht="12.75" hidden="false" customHeight="false" outlineLevel="0" collapsed="false">
      <c r="A1267" s="78"/>
      <c r="B1267" s="179"/>
      <c r="C1267" s="180"/>
      <c r="D1267" s="176"/>
      <c r="E1267" s="188"/>
      <c r="F1267" s="176"/>
      <c r="G1267" s="176"/>
      <c r="H1267" s="188"/>
      <c r="I1267" s="188"/>
      <c r="Q1267" s="188"/>
      <c r="R1267" s="176"/>
      <c r="S1267" s="176"/>
      <c r="T1267" s="176"/>
      <c r="U1267" s="176"/>
      <c r="V1267" s="176"/>
      <c r="W1267" s="176"/>
      <c r="X1267" s="176"/>
      <c r="Y1267" s="176"/>
    </row>
    <row r="1268" customFormat="false" ht="12.75" hidden="false" customHeight="false" outlineLevel="0" collapsed="false">
      <c r="A1268" s="78"/>
      <c r="B1268" s="179"/>
      <c r="C1268" s="180"/>
      <c r="D1268" s="176"/>
      <c r="E1268" s="188"/>
      <c r="F1268" s="176"/>
      <c r="G1268" s="176"/>
      <c r="H1268" s="188"/>
      <c r="I1268" s="188"/>
      <c r="Q1268" s="188"/>
      <c r="R1268" s="176"/>
      <c r="S1268" s="176"/>
      <c r="T1268" s="176"/>
      <c r="U1268" s="176"/>
      <c r="V1268" s="176"/>
      <c r="W1268" s="176"/>
      <c r="X1268" s="176"/>
      <c r="Y1268" s="176"/>
    </row>
    <row r="1269" customFormat="false" ht="12.75" hidden="false" customHeight="false" outlineLevel="0" collapsed="false">
      <c r="A1269" s="78"/>
      <c r="B1269" s="179"/>
      <c r="C1269" s="180"/>
      <c r="D1269" s="176"/>
      <c r="E1269" s="188"/>
      <c r="F1269" s="176"/>
      <c r="G1269" s="176"/>
      <c r="H1269" s="188"/>
      <c r="I1269" s="188"/>
      <c r="Q1269" s="188"/>
      <c r="R1269" s="176"/>
      <c r="S1269" s="176"/>
      <c r="T1269" s="176"/>
      <c r="U1269" s="176"/>
      <c r="V1269" s="176"/>
      <c r="W1269" s="176"/>
      <c r="X1269" s="176"/>
      <c r="Y1269" s="176"/>
    </row>
    <row r="1270" customFormat="false" ht="12.75" hidden="false" customHeight="false" outlineLevel="0" collapsed="false">
      <c r="A1270" s="78"/>
      <c r="B1270" s="179"/>
      <c r="C1270" s="180"/>
      <c r="D1270" s="176"/>
      <c r="E1270" s="188"/>
      <c r="F1270" s="176"/>
      <c r="G1270" s="176"/>
      <c r="H1270" s="188"/>
      <c r="I1270" s="188"/>
      <c r="Q1270" s="188"/>
      <c r="R1270" s="176"/>
      <c r="S1270" s="176"/>
      <c r="T1270" s="176"/>
      <c r="U1270" s="176"/>
      <c r="V1270" s="176"/>
      <c r="W1270" s="176"/>
      <c r="X1270" s="176"/>
      <c r="Y1270" s="176"/>
    </row>
    <row r="1271" customFormat="false" ht="12.75" hidden="false" customHeight="false" outlineLevel="0" collapsed="false">
      <c r="A1271" s="78"/>
      <c r="B1271" s="179"/>
      <c r="C1271" s="180"/>
      <c r="D1271" s="176"/>
      <c r="E1271" s="188"/>
      <c r="F1271" s="176"/>
      <c r="G1271" s="176"/>
      <c r="H1271" s="188"/>
      <c r="I1271" s="188"/>
      <c r="Q1271" s="188"/>
      <c r="R1271" s="176"/>
      <c r="S1271" s="176"/>
      <c r="T1271" s="176"/>
      <c r="U1271" s="176"/>
      <c r="V1271" s="176"/>
      <c r="W1271" s="176"/>
      <c r="X1271" s="176"/>
      <c r="Y1271" s="176"/>
    </row>
    <row r="1272" customFormat="false" ht="12.75" hidden="false" customHeight="false" outlineLevel="0" collapsed="false">
      <c r="A1272" s="78"/>
      <c r="B1272" s="179"/>
      <c r="C1272" s="180"/>
      <c r="D1272" s="176"/>
      <c r="E1272" s="188"/>
      <c r="F1272" s="176"/>
      <c r="G1272" s="176"/>
      <c r="H1272" s="188"/>
      <c r="I1272" s="188"/>
      <c r="Q1272" s="188"/>
      <c r="R1272" s="176"/>
      <c r="S1272" s="176"/>
      <c r="T1272" s="176"/>
      <c r="U1272" s="176"/>
      <c r="V1272" s="176"/>
      <c r="W1272" s="176"/>
      <c r="X1272" s="176"/>
      <c r="Y1272" s="176"/>
    </row>
    <row r="1273" customFormat="false" ht="12.75" hidden="false" customHeight="false" outlineLevel="0" collapsed="false">
      <c r="A1273" s="78"/>
      <c r="B1273" s="179"/>
      <c r="C1273" s="180"/>
      <c r="D1273" s="176"/>
      <c r="E1273" s="188"/>
      <c r="F1273" s="176"/>
      <c r="G1273" s="176"/>
      <c r="H1273" s="188"/>
      <c r="I1273" s="188"/>
      <c r="Q1273" s="188"/>
      <c r="R1273" s="176"/>
      <c r="S1273" s="176"/>
      <c r="T1273" s="176"/>
      <c r="U1273" s="176"/>
      <c r="V1273" s="176"/>
      <c r="W1273" s="176"/>
      <c r="X1273" s="176"/>
      <c r="Y1273" s="176"/>
    </row>
    <row r="1274" customFormat="false" ht="12.75" hidden="false" customHeight="false" outlineLevel="0" collapsed="false">
      <c r="A1274" s="78"/>
      <c r="B1274" s="179"/>
      <c r="C1274" s="180"/>
      <c r="D1274" s="176"/>
      <c r="E1274" s="188"/>
      <c r="F1274" s="176"/>
      <c r="G1274" s="176"/>
      <c r="H1274" s="188"/>
      <c r="I1274" s="188"/>
      <c r="Q1274" s="188"/>
      <c r="R1274" s="176"/>
      <c r="S1274" s="176"/>
      <c r="T1274" s="176"/>
      <c r="U1274" s="176"/>
      <c r="V1274" s="176"/>
      <c r="W1274" s="176"/>
      <c r="X1274" s="176"/>
      <c r="Y1274" s="176"/>
    </row>
    <row r="1275" customFormat="false" ht="12.75" hidden="false" customHeight="false" outlineLevel="0" collapsed="false">
      <c r="A1275" s="78"/>
      <c r="B1275" s="179"/>
      <c r="C1275" s="180"/>
      <c r="D1275" s="176"/>
      <c r="E1275" s="188"/>
      <c r="F1275" s="176"/>
      <c r="G1275" s="176"/>
      <c r="H1275" s="188"/>
      <c r="I1275" s="188"/>
      <c r="Q1275" s="188"/>
      <c r="R1275" s="176"/>
      <c r="S1275" s="176"/>
      <c r="T1275" s="176"/>
      <c r="U1275" s="176"/>
      <c r="V1275" s="176"/>
      <c r="W1275" s="176"/>
      <c r="X1275" s="176"/>
      <c r="Y1275" s="176"/>
    </row>
    <row r="1276" customFormat="false" ht="12.75" hidden="false" customHeight="false" outlineLevel="0" collapsed="false">
      <c r="A1276" s="78"/>
      <c r="B1276" s="179"/>
      <c r="C1276" s="180"/>
      <c r="D1276" s="176"/>
      <c r="E1276" s="188"/>
      <c r="F1276" s="176"/>
      <c r="G1276" s="176"/>
      <c r="H1276" s="188"/>
      <c r="I1276" s="188"/>
      <c r="Q1276" s="188"/>
      <c r="R1276" s="176"/>
      <c r="S1276" s="176"/>
      <c r="T1276" s="176"/>
      <c r="U1276" s="176"/>
      <c r="V1276" s="176"/>
      <c r="W1276" s="176"/>
      <c r="X1276" s="176"/>
      <c r="Y1276" s="176"/>
    </row>
    <row r="1277" customFormat="false" ht="12.75" hidden="false" customHeight="false" outlineLevel="0" collapsed="false">
      <c r="A1277" s="78"/>
      <c r="B1277" s="179"/>
      <c r="C1277" s="180"/>
      <c r="D1277" s="176"/>
      <c r="E1277" s="188"/>
      <c r="F1277" s="176"/>
      <c r="G1277" s="176"/>
      <c r="H1277" s="188"/>
      <c r="I1277" s="188"/>
      <c r="Q1277" s="188"/>
      <c r="R1277" s="176"/>
      <c r="S1277" s="176"/>
      <c r="T1277" s="176"/>
      <c r="U1277" s="176"/>
      <c r="V1277" s="176"/>
      <c r="W1277" s="176"/>
      <c r="X1277" s="176"/>
      <c r="Y1277" s="176"/>
    </row>
    <row r="1278" customFormat="false" ht="12.75" hidden="false" customHeight="false" outlineLevel="0" collapsed="false">
      <c r="A1278" s="78"/>
      <c r="B1278" s="179"/>
      <c r="C1278" s="180"/>
      <c r="D1278" s="176"/>
      <c r="E1278" s="188"/>
      <c r="F1278" s="176"/>
      <c r="G1278" s="176"/>
      <c r="H1278" s="188"/>
      <c r="I1278" s="188"/>
      <c r="Q1278" s="188"/>
      <c r="R1278" s="176"/>
      <c r="S1278" s="176"/>
      <c r="T1278" s="176"/>
      <c r="U1278" s="176"/>
      <c r="V1278" s="176"/>
      <c r="W1278" s="176"/>
      <c r="X1278" s="176"/>
      <c r="Y1278" s="176"/>
    </row>
    <row r="1279" customFormat="false" ht="12.75" hidden="false" customHeight="false" outlineLevel="0" collapsed="false">
      <c r="A1279" s="78"/>
      <c r="B1279" s="179"/>
      <c r="C1279" s="180"/>
      <c r="D1279" s="176"/>
      <c r="E1279" s="188"/>
      <c r="F1279" s="176"/>
      <c r="G1279" s="176"/>
      <c r="H1279" s="188"/>
      <c r="I1279" s="188"/>
      <c r="Q1279" s="188"/>
      <c r="R1279" s="176"/>
      <c r="S1279" s="176"/>
      <c r="T1279" s="176"/>
      <c r="U1279" s="176"/>
      <c r="V1279" s="176"/>
      <c r="W1279" s="176"/>
      <c r="X1279" s="176"/>
      <c r="Y1279" s="176"/>
    </row>
    <row r="1280" customFormat="false" ht="12.75" hidden="false" customHeight="false" outlineLevel="0" collapsed="false">
      <c r="A1280" s="78"/>
      <c r="B1280" s="179"/>
      <c r="C1280" s="180"/>
      <c r="D1280" s="176"/>
      <c r="E1280" s="188"/>
      <c r="F1280" s="176"/>
      <c r="G1280" s="176"/>
      <c r="H1280" s="188"/>
      <c r="I1280" s="188"/>
      <c r="Q1280" s="188"/>
      <c r="R1280" s="176"/>
      <c r="S1280" s="176"/>
      <c r="T1280" s="176"/>
      <c r="U1280" s="176"/>
      <c r="V1280" s="176"/>
      <c r="W1280" s="176"/>
      <c r="X1280" s="176"/>
      <c r="Y1280" s="176"/>
    </row>
    <row r="1281" customFormat="false" ht="12.75" hidden="false" customHeight="false" outlineLevel="0" collapsed="false">
      <c r="A1281" s="78"/>
      <c r="B1281" s="179"/>
      <c r="C1281" s="180"/>
      <c r="D1281" s="176"/>
      <c r="E1281" s="188"/>
      <c r="F1281" s="176"/>
      <c r="G1281" s="176"/>
      <c r="H1281" s="188"/>
      <c r="I1281" s="188"/>
      <c r="Q1281" s="188"/>
      <c r="R1281" s="176"/>
      <c r="S1281" s="176"/>
      <c r="T1281" s="176"/>
      <c r="U1281" s="176"/>
      <c r="V1281" s="176"/>
      <c r="W1281" s="176"/>
      <c r="X1281" s="176"/>
      <c r="Y1281" s="176"/>
    </row>
    <row r="1282" customFormat="false" ht="12.75" hidden="false" customHeight="false" outlineLevel="0" collapsed="false">
      <c r="A1282" s="78"/>
      <c r="B1282" s="179"/>
      <c r="C1282" s="180"/>
      <c r="D1282" s="176"/>
      <c r="E1282" s="188"/>
      <c r="F1282" s="176"/>
      <c r="G1282" s="176"/>
      <c r="H1282" s="188"/>
      <c r="I1282" s="188"/>
      <c r="Q1282" s="188"/>
      <c r="R1282" s="176"/>
      <c r="S1282" s="176"/>
      <c r="T1282" s="176"/>
      <c r="U1282" s="176"/>
      <c r="V1282" s="176"/>
      <c r="W1282" s="176"/>
      <c r="X1282" s="176"/>
      <c r="Y1282" s="176"/>
    </row>
    <row r="1283" customFormat="false" ht="12.75" hidden="false" customHeight="false" outlineLevel="0" collapsed="false">
      <c r="A1283" s="78"/>
      <c r="B1283" s="179"/>
      <c r="C1283" s="180"/>
      <c r="D1283" s="176"/>
      <c r="E1283" s="188"/>
      <c r="F1283" s="176"/>
      <c r="G1283" s="176"/>
      <c r="H1283" s="188"/>
      <c r="I1283" s="188"/>
      <c r="Q1283" s="188"/>
      <c r="R1283" s="176"/>
      <c r="S1283" s="176"/>
      <c r="T1283" s="176"/>
      <c r="U1283" s="176"/>
      <c r="V1283" s="176"/>
      <c r="W1283" s="176"/>
      <c r="X1283" s="176"/>
      <c r="Y1283" s="176"/>
    </row>
    <row r="1284" customFormat="false" ht="12.75" hidden="false" customHeight="false" outlineLevel="0" collapsed="false">
      <c r="A1284" s="78"/>
      <c r="B1284" s="179"/>
      <c r="C1284" s="180"/>
      <c r="D1284" s="176"/>
      <c r="E1284" s="188"/>
      <c r="F1284" s="176"/>
      <c r="G1284" s="176"/>
      <c r="H1284" s="188"/>
      <c r="I1284" s="188"/>
      <c r="Q1284" s="188"/>
      <c r="R1284" s="176"/>
      <c r="S1284" s="176"/>
      <c r="T1284" s="176"/>
      <c r="U1284" s="176"/>
      <c r="V1284" s="176"/>
      <c r="W1284" s="176"/>
      <c r="X1284" s="176"/>
      <c r="Y1284" s="176"/>
    </row>
    <row r="1285" customFormat="false" ht="12.75" hidden="false" customHeight="false" outlineLevel="0" collapsed="false">
      <c r="A1285" s="78"/>
      <c r="B1285" s="179"/>
      <c r="C1285" s="180"/>
      <c r="D1285" s="176"/>
      <c r="E1285" s="188"/>
      <c r="F1285" s="176"/>
      <c r="G1285" s="176"/>
      <c r="H1285" s="188"/>
      <c r="I1285" s="188"/>
      <c r="Q1285" s="188"/>
      <c r="R1285" s="176"/>
      <c r="S1285" s="176"/>
      <c r="T1285" s="176"/>
      <c r="U1285" s="176"/>
      <c r="V1285" s="176"/>
      <c r="W1285" s="176"/>
      <c r="X1285" s="176"/>
      <c r="Y1285" s="176"/>
    </row>
    <row r="1286" customFormat="false" ht="12.75" hidden="false" customHeight="false" outlineLevel="0" collapsed="false">
      <c r="A1286" s="78"/>
      <c r="B1286" s="179"/>
      <c r="C1286" s="180"/>
      <c r="D1286" s="176"/>
      <c r="E1286" s="188"/>
      <c r="F1286" s="176"/>
      <c r="G1286" s="176"/>
      <c r="H1286" s="188"/>
      <c r="I1286" s="188"/>
      <c r="Q1286" s="188"/>
      <c r="R1286" s="176"/>
      <c r="S1286" s="176"/>
      <c r="T1286" s="176"/>
      <c r="U1286" s="176"/>
      <c r="V1286" s="176"/>
      <c r="W1286" s="176"/>
      <c r="X1286" s="176"/>
      <c r="Y1286" s="176"/>
    </row>
    <row r="1287" customFormat="false" ht="12.75" hidden="false" customHeight="false" outlineLevel="0" collapsed="false">
      <c r="A1287" s="22"/>
      <c r="B1287" s="179"/>
      <c r="C1287" s="180"/>
      <c r="D1287" s="176"/>
      <c r="E1287" s="188"/>
      <c r="F1287" s="176"/>
      <c r="G1287" s="176"/>
      <c r="H1287" s="188"/>
      <c r="I1287" s="188"/>
      <c r="Q1287" s="188"/>
      <c r="R1287" s="176"/>
      <c r="S1287" s="176"/>
      <c r="T1287" s="176"/>
      <c r="U1287" s="176"/>
      <c r="V1287" s="176"/>
      <c r="W1287" s="176"/>
      <c r="X1287" s="176"/>
      <c r="Y1287" s="176"/>
    </row>
    <row r="1288" customFormat="false" ht="12.75" hidden="false" customHeight="false" outlineLevel="0" collapsed="false">
      <c r="B1288" s="179"/>
      <c r="C1288" s="180"/>
      <c r="D1288" s="176"/>
      <c r="E1288" s="188"/>
      <c r="F1288" s="176"/>
      <c r="G1288" s="176"/>
      <c r="H1288" s="188"/>
      <c r="I1288" s="188"/>
      <c r="Q1288" s="188"/>
      <c r="R1288" s="176"/>
      <c r="S1288" s="176"/>
      <c r="T1288" s="176"/>
      <c r="U1288" s="176"/>
      <c r="V1288" s="176"/>
      <c r="W1288" s="176"/>
      <c r="X1288" s="176"/>
      <c r="Y1288" s="176"/>
    </row>
    <row r="1289" customFormat="false" ht="12.75" hidden="false" customHeight="false" outlineLevel="0" collapsed="false">
      <c r="A1289" s="100"/>
      <c r="B1289" s="179"/>
      <c r="C1289" s="180"/>
      <c r="D1289" s="176"/>
      <c r="E1289" s="188"/>
      <c r="F1289" s="176"/>
      <c r="G1289" s="176"/>
      <c r="H1289" s="188"/>
      <c r="I1289" s="188"/>
      <c r="Q1289" s="188"/>
      <c r="R1289" s="176"/>
      <c r="S1289" s="176"/>
      <c r="T1289" s="176"/>
      <c r="U1289" s="176"/>
      <c r="V1289" s="176"/>
      <c r="W1289" s="176"/>
      <c r="X1289" s="176"/>
      <c r="Y1289" s="176"/>
    </row>
    <row r="1290" customFormat="false" ht="12.75" hidden="false" customHeight="false" outlineLevel="0" collapsed="false">
      <c r="A1290" s="100"/>
      <c r="B1290" s="179"/>
      <c r="C1290" s="180"/>
      <c r="D1290" s="176"/>
      <c r="E1290" s="188"/>
      <c r="F1290" s="176"/>
      <c r="G1290" s="176"/>
      <c r="H1290" s="188"/>
      <c r="I1290" s="188"/>
      <c r="Q1290" s="188"/>
      <c r="R1290" s="176"/>
      <c r="S1290" s="176"/>
      <c r="T1290" s="176"/>
      <c r="U1290" s="176"/>
      <c r="V1290" s="176"/>
      <c r="W1290" s="176"/>
      <c r="X1290" s="176"/>
      <c r="Y1290" s="176"/>
    </row>
    <row r="1291" customFormat="false" ht="12.75" hidden="false" customHeight="false" outlineLevel="0" collapsed="false">
      <c r="A1291" s="100"/>
      <c r="B1291" s="179"/>
      <c r="C1291" s="180"/>
      <c r="D1291" s="176"/>
      <c r="E1291" s="188"/>
      <c r="F1291" s="176"/>
      <c r="G1291" s="176"/>
      <c r="H1291" s="188"/>
      <c r="I1291" s="188"/>
      <c r="Q1291" s="188"/>
      <c r="R1291" s="176"/>
      <c r="S1291" s="176"/>
      <c r="T1291" s="176"/>
      <c r="U1291" s="176"/>
      <c r="V1291" s="176"/>
      <c r="W1291" s="176"/>
      <c r="X1291" s="176"/>
      <c r="Y1291" s="176"/>
    </row>
    <row r="1292" customFormat="false" ht="12.75" hidden="false" customHeight="false" outlineLevel="0" collapsed="false">
      <c r="A1292" s="100"/>
      <c r="B1292" s="179"/>
      <c r="C1292" s="180"/>
      <c r="D1292" s="176"/>
      <c r="E1292" s="188"/>
      <c r="F1292" s="176"/>
      <c r="G1292" s="176"/>
      <c r="H1292" s="188"/>
      <c r="I1292" s="188"/>
      <c r="Q1292" s="188"/>
      <c r="R1292" s="176"/>
      <c r="S1292" s="176"/>
      <c r="T1292" s="176"/>
      <c r="U1292" s="176"/>
      <c r="V1292" s="176"/>
      <c r="W1292" s="176"/>
      <c r="X1292" s="176"/>
      <c r="Y1292" s="176"/>
    </row>
    <row r="1293" customFormat="false" ht="12.75" hidden="false" customHeight="false" outlineLevel="0" collapsed="false">
      <c r="A1293" s="100"/>
      <c r="B1293" s="179"/>
      <c r="C1293" s="180"/>
      <c r="D1293" s="176"/>
      <c r="E1293" s="188"/>
      <c r="F1293" s="176"/>
      <c r="G1293" s="176"/>
      <c r="H1293" s="188"/>
      <c r="I1293" s="188"/>
      <c r="Q1293" s="188"/>
      <c r="R1293" s="176"/>
      <c r="S1293" s="176"/>
      <c r="T1293" s="176"/>
      <c r="U1293" s="176"/>
      <c r="V1293" s="176"/>
      <c r="W1293" s="176"/>
      <c r="X1293" s="176"/>
      <c r="Y1293" s="176"/>
    </row>
    <row r="1294" customFormat="false" ht="12.75" hidden="false" customHeight="false" outlineLevel="0" collapsed="false">
      <c r="A1294" s="22"/>
      <c r="B1294" s="179"/>
      <c r="C1294" s="180"/>
      <c r="D1294" s="176"/>
      <c r="E1294" s="188"/>
      <c r="F1294" s="176"/>
      <c r="G1294" s="176"/>
      <c r="H1294" s="188"/>
      <c r="I1294" s="188"/>
      <c r="Q1294" s="188"/>
      <c r="R1294" s="176"/>
      <c r="S1294" s="176"/>
      <c r="T1294" s="176"/>
      <c r="U1294" s="176"/>
      <c r="V1294" s="176"/>
      <c r="W1294" s="176"/>
      <c r="X1294" s="176"/>
      <c r="Y1294" s="176"/>
    </row>
    <row r="1295" customFormat="false" ht="12.75" hidden="false" customHeight="false" outlineLevel="0" collapsed="false">
      <c r="A1295" s="22"/>
      <c r="B1295" s="179"/>
      <c r="C1295" s="180"/>
      <c r="D1295" s="176"/>
      <c r="E1295" s="188"/>
      <c r="F1295" s="176"/>
      <c r="G1295" s="176"/>
      <c r="H1295" s="188"/>
      <c r="I1295" s="188"/>
      <c r="Q1295" s="188"/>
      <c r="R1295" s="176"/>
      <c r="S1295" s="176"/>
      <c r="T1295" s="176"/>
      <c r="U1295" s="176"/>
      <c r="V1295" s="176"/>
      <c r="W1295" s="176"/>
      <c r="X1295" s="176"/>
      <c r="Y1295" s="176"/>
    </row>
    <row r="1296" customFormat="false" ht="12.75" hidden="false" customHeight="false" outlineLevel="0" collapsed="false">
      <c r="A1296" s="78"/>
      <c r="B1296" s="179"/>
      <c r="C1296" s="180"/>
      <c r="D1296" s="176"/>
      <c r="E1296" s="188"/>
      <c r="F1296" s="176"/>
      <c r="G1296" s="176"/>
      <c r="H1296" s="188"/>
      <c r="I1296" s="188"/>
      <c r="Q1296" s="188"/>
      <c r="R1296" s="176"/>
      <c r="S1296" s="176"/>
      <c r="T1296" s="176"/>
      <c r="U1296" s="176"/>
      <c r="V1296" s="176"/>
      <c r="W1296" s="176"/>
      <c r="X1296" s="176"/>
      <c r="Y1296" s="176"/>
    </row>
    <row r="1297" customFormat="false" ht="12.75" hidden="false" customHeight="false" outlineLevel="0" collapsed="false">
      <c r="A1297" s="78"/>
      <c r="B1297" s="179"/>
      <c r="C1297" s="180"/>
      <c r="D1297" s="176"/>
      <c r="E1297" s="188"/>
      <c r="F1297" s="176"/>
      <c r="G1297" s="176"/>
      <c r="H1297" s="188"/>
      <c r="I1297" s="188"/>
      <c r="Q1297" s="188"/>
      <c r="R1297" s="176"/>
      <c r="S1297" s="176"/>
      <c r="T1297" s="176"/>
      <c r="U1297" s="176"/>
      <c r="V1297" s="176"/>
      <c r="W1297" s="176"/>
      <c r="X1297" s="176"/>
      <c r="Y1297" s="176"/>
    </row>
    <row r="1298" customFormat="false" ht="12.75" hidden="false" customHeight="false" outlineLevel="0" collapsed="false">
      <c r="A1298" s="78"/>
      <c r="B1298" s="179"/>
      <c r="C1298" s="180"/>
      <c r="D1298" s="176"/>
      <c r="E1298" s="188"/>
      <c r="F1298" s="176"/>
      <c r="G1298" s="176"/>
      <c r="H1298" s="188"/>
      <c r="I1298" s="188"/>
      <c r="Q1298" s="188"/>
      <c r="R1298" s="176"/>
      <c r="S1298" s="176"/>
      <c r="T1298" s="176"/>
      <c r="U1298" s="176"/>
      <c r="V1298" s="176"/>
      <c r="W1298" s="176"/>
      <c r="X1298" s="176"/>
      <c r="Y1298" s="176"/>
    </row>
    <row r="1299" customFormat="false" ht="12.75" hidden="false" customHeight="false" outlineLevel="0" collapsed="false">
      <c r="A1299" s="78"/>
      <c r="B1299" s="179"/>
      <c r="C1299" s="180"/>
      <c r="D1299" s="176"/>
      <c r="E1299" s="188"/>
      <c r="F1299" s="176"/>
      <c r="G1299" s="176"/>
      <c r="H1299" s="188"/>
      <c r="I1299" s="188"/>
      <c r="Q1299" s="188"/>
      <c r="R1299" s="176"/>
      <c r="S1299" s="176"/>
      <c r="T1299" s="176"/>
      <c r="U1299" s="176"/>
      <c r="V1299" s="176"/>
      <c r="W1299" s="176"/>
      <c r="X1299" s="176"/>
      <c r="Y1299" s="176"/>
    </row>
    <row r="1300" customFormat="false" ht="12.75" hidden="false" customHeight="false" outlineLevel="0" collapsed="false">
      <c r="A1300" s="78"/>
      <c r="B1300" s="179"/>
      <c r="C1300" s="180"/>
      <c r="D1300" s="176"/>
      <c r="E1300" s="188"/>
      <c r="F1300" s="176"/>
      <c r="G1300" s="176"/>
      <c r="H1300" s="188"/>
      <c r="I1300" s="188"/>
      <c r="Q1300" s="188"/>
      <c r="R1300" s="176"/>
      <c r="S1300" s="176"/>
      <c r="T1300" s="176"/>
      <c r="U1300" s="176"/>
      <c r="V1300" s="176"/>
      <c r="W1300" s="176"/>
      <c r="X1300" s="176"/>
      <c r="Y1300" s="176"/>
    </row>
    <row r="1301" customFormat="false" ht="12.75" hidden="false" customHeight="false" outlineLevel="0" collapsed="false">
      <c r="A1301" s="78"/>
      <c r="B1301" s="179"/>
      <c r="C1301" s="180"/>
      <c r="D1301" s="176"/>
      <c r="E1301" s="188"/>
      <c r="F1301" s="176"/>
      <c r="G1301" s="176"/>
      <c r="H1301" s="188"/>
      <c r="I1301" s="188"/>
      <c r="Q1301" s="188"/>
      <c r="R1301" s="176"/>
      <c r="S1301" s="176"/>
      <c r="T1301" s="176"/>
      <c r="U1301" s="176"/>
      <c r="V1301" s="176"/>
      <c r="W1301" s="176"/>
      <c r="X1301" s="176"/>
      <c r="Y1301" s="176"/>
    </row>
    <row r="1302" customFormat="false" ht="12.75" hidden="false" customHeight="false" outlineLevel="0" collapsed="false">
      <c r="A1302" s="78"/>
      <c r="B1302" s="179"/>
      <c r="C1302" s="180"/>
      <c r="D1302" s="176"/>
      <c r="E1302" s="188"/>
      <c r="F1302" s="176"/>
      <c r="G1302" s="176"/>
      <c r="H1302" s="188"/>
      <c r="I1302" s="188"/>
      <c r="Q1302" s="188"/>
      <c r="R1302" s="176"/>
      <c r="S1302" s="176"/>
      <c r="T1302" s="176"/>
      <c r="U1302" s="176"/>
      <c r="V1302" s="176"/>
      <c r="W1302" s="176"/>
      <c r="X1302" s="176"/>
      <c r="Y1302" s="176"/>
    </row>
    <row r="1303" customFormat="false" ht="12.75" hidden="false" customHeight="false" outlineLevel="0" collapsed="false">
      <c r="A1303" s="78"/>
      <c r="B1303" s="179"/>
      <c r="C1303" s="180"/>
      <c r="D1303" s="176"/>
      <c r="E1303" s="188"/>
      <c r="F1303" s="176"/>
      <c r="G1303" s="176"/>
      <c r="H1303" s="188"/>
      <c r="I1303" s="188"/>
      <c r="Q1303" s="188"/>
      <c r="R1303" s="176"/>
      <c r="S1303" s="176"/>
      <c r="T1303" s="176"/>
      <c r="U1303" s="176"/>
      <c r="V1303" s="176"/>
      <c r="W1303" s="176"/>
      <c r="X1303" s="176"/>
      <c r="Y1303" s="176"/>
    </row>
    <row r="1304" customFormat="false" ht="12.75" hidden="false" customHeight="false" outlineLevel="0" collapsed="false">
      <c r="A1304" s="78"/>
      <c r="B1304" s="179"/>
      <c r="C1304" s="180"/>
      <c r="D1304" s="176"/>
      <c r="E1304" s="188"/>
      <c r="F1304" s="176"/>
      <c r="G1304" s="176"/>
      <c r="H1304" s="188"/>
      <c r="I1304" s="188"/>
      <c r="Q1304" s="188"/>
      <c r="R1304" s="176"/>
      <c r="S1304" s="176"/>
      <c r="T1304" s="176"/>
      <c r="U1304" s="176"/>
      <c r="V1304" s="176"/>
      <c r="W1304" s="176"/>
      <c r="X1304" s="176"/>
      <c r="Y1304" s="176"/>
    </row>
    <row r="1305" customFormat="false" ht="12.75" hidden="false" customHeight="false" outlineLevel="0" collapsed="false">
      <c r="A1305" s="78"/>
      <c r="B1305" s="179"/>
      <c r="C1305" s="180"/>
      <c r="D1305" s="176"/>
      <c r="E1305" s="188"/>
      <c r="F1305" s="176"/>
      <c r="G1305" s="176"/>
      <c r="H1305" s="188"/>
      <c r="I1305" s="188"/>
      <c r="Q1305" s="188"/>
      <c r="R1305" s="176"/>
      <c r="S1305" s="176"/>
      <c r="T1305" s="176"/>
      <c r="U1305" s="176"/>
      <c r="V1305" s="176"/>
      <c r="W1305" s="176"/>
      <c r="X1305" s="176"/>
      <c r="Y1305" s="176"/>
    </row>
    <row r="1306" customFormat="false" ht="12.75" hidden="false" customHeight="false" outlineLevel="0" collapsed="false">
      <c r="A1306" s="78"/>
      <c r="B1306" s="179"/>
      <c r="C1306" s="180"/>
      <c r="D1306" s="176"/>
      <c r="E1306" s="188"/>
      <c r="F1306" s="176"/>
      <c r="G1306" s="176"/>
      <c r="H1306" s="188"/>
      <c r="I1306" s="188"/>
      <c r="Q1306" s="188"/>
      <c r="R1306" s="176"/>
      <c r="S1306" s="176"/>
      <c r="T1306" s="176"/>
      <c r="U1306" s="176"/>
      <c r="V1306" s="176"/>
      <c r="W1306" s="176"/>
      <c r="X1306" s="176"/>
      <c r="Y1306" s="176"/>
    </row>
    <row r="1307" customFormat="false" ht="12.75" hidden="false" customHeight="false" outlineLevel="0" collapsed="false">
      <c r="A1307" s="78"/>
      <c r="B1307" s="179"/>
      <c r="C1307" s="180"/>
      <c r="D1307" s="176"/>
      <c r="E1307" s="188"/>
      <c r="F1307" s="176"/>
      <c r="G1307" s="176"/>
      <c r="H1307" s="188"/>
      <c r="I1307" s="188"/>
      <c r="Q1307" s="188"/>
      <c r="R1307" s="176"/>
      <c r="S1307" s="176"/>
      <c r="T1307" s="176"/>
      <c r="U1307" s="176"/>
      <c r="V1307" s="176"/>
      <c r="W1307" s="176"/>
      <c r="X1307" s="176"/>
      <c r="Y1307" s="176"/>
    </row>
    <row r="1308" customFormat="false" ht="12.75" hidden="false" customHeight="false" outlineLevel="0" collapsed="false">
      <c r="A1308" s="78"/>
      <c r="B1308" s="179"/>
      <c r="C1308" s="180"/>
      <c r="D1308" s="176"/>
      <c r="E1308" s="188"/>
      <c r="F1308" s="176"/>
      <c r="G1308" s="176"/>
      <c r="H1308" s="188"/>
      <c r="I1308" s="188"/>
      <c r="Q1308" s="188"/>
      <c r="R1308" s="176"/>
      <c r="S1308" s="176"/>
      <c r="T1308" s="176"/>
      <c r="U1308" s="176"/>
      <c r="V1308" s="176"/>
      <c r="W1308" s="176"/>
      <c r="X1308" s="176"/>
      <c r="Y1308" s="176"/>
    </row>
    <row r="1309" customFormat="false" ht="12.75" hidden="false" customHeight="false" outlineLevel="0" collapsed="false">
      <c r="A1309" s="78"/>
      <c r="B1309" s="179"/>
      <c r="C1309" s="180"/>
      <c r="D1309" s="176"/>
      <c r="E1309" s="188"/>
      <c r="F1309" s="176"/>
      <c r="G1309" s="176"/>
      <c r="H1309" s="188"/>
      <c r="I1309" s="188"/>
      <c r="Q1309" s="188"/>
      <c r="R1309" s="176"/>
      <c r="S1309" s="176"/>
      <c r="T1309" s="176"/>
      <c r="U1309" s="176"/>
      <c r="V1309" s="176"/>
      <c r="W1309" s="176"/>
      <c r="X1309" s="176"/>
      <c r="Y1309" s="176"/>
    </row>
    <row r="1310" customFormat="false" ht="12.75" hidden="false" customHeight="false" outlineLevel="0" collapsed="false">
      <c r="A1310" s="78"/>
      <c r="B1310" s="179"/>
      <c r="C1310" s="180"/>
      <c r="D1310" s="176"/>
      <c r="E1310" s="188"/>
      <c r="F1310" s="176"/>
      <c r="G1310" s="176"/>
      <c r="H1310" s="188"/>
      <c r="I1310" s="188"/>
      <c r="Q1310" s="188"/>
      <c r="R1310" s="176"/>
      <c r="S1310" s="176"/>
      <c r="T1310" s="176"/>
      <c r="U1310" s="176"/>
      <c r="V1310" s="176"/>
      <c r="W1310" s="176"/>
      <c r="X1310" s="176"/>
      <c r="Y1310" s="176"/>
    </row>
    <row r="1311" customFormat="false" ht="12.75" hidden="false" customHeight="false" outlineLevel="0" collapsed="false">
      <c r="A1311" s="78"/>
      <c r="B1311" s="179"/>
      <c r="C1311" s="180"/>
      <c r="D1311" s="176"/>
      <c r="E1311" s="188"/>
      <c r="F1311" s="176"/>
      <c r="G1311" s="176"/>
      <c r="H1311" s="188"/>
      <c r="I1311" s="188"/>
      <c r="Q1311" s="188"/>
      <c r="R1311" s="176"/>
      <c r="S1311" s="176"/>
      <c r="T1311" s="176"/>
      <c r="U1311" s="176"/>
      <c r="V1311" s="176"/>
      <c r="W1311" s="176"/>
      <c r="X1311" s="176"/>
      <c r="Y1311" s="176"/>
    </row>
    <row r="1312" customFormat="false" ht="12.75" hidden="false" customHeight="false" outlineLevel="0" collapsed="false">
      <c r="A1312" s="78"/>
      <c r="B1312" s="179"/>
      <c r="C1312" s="180"/>
      <c r="D1312" s="176"/>
      <c r="E1312" s="188"/>
      <c r="F1312" s="176"/>
      <c r="G1312" s="176"/>
      <c r="H1312" s="188"/>
      <c r="I1312" s="188"/>
      <c r="Q1312" s="188"/>
      <c r="R1312" s="176"/>
      <c r="S1312" s="176"/>
      <c r="T1312" s="176"/>
      <c r="U1312" s="176"/>
      <c r="V1312" s="176"/>
      <c r="W1312" s="176"/>
      <c r="X1312" s="176"/>
      <c r="Y1312" s="176"/>
    </row>
    <row r="1313" customFormat="false" ht="12.75" hidden="false" customHeight="false" outlineLevel="0" collapsed="false">
      <c r="A1313" s="78"/>
      <c r="B1313" s="179"/>
      <c r="C1313" s="180"/>
      <c r="D1313" s="176"/>
      <c r="E1313" s="188"/>
      <c r="F1313" s="176"/>
      <c r="G1313" s="176"/>
      <c r="H1313" s="188"/>
      <c r="I1313" s="188"/>
      <c r="Q1313" s="188"/>
      <c r="R1313" s="176"/>
      <c r="S1313" s="176"/>
      <c r="T1313" s="176"/>
      <c r="U1313" s="176"/>
      <c r="V1313" s="176"/>
      <c r="W1313" s="176"/>
      <c r="X1313" s="176"/>
      <c r="Y1313" s="176"/>
    </row>
    <row r="1314" customFormat="false" ht="12.75" hidden="false" customHeight="false" outlineLevel="0" collapsed="false">
      <c r="A1314" s="78"/>
      <c r="B1314" s="179"/>
      <c r="C1314" s="180"/>
      <c r="D1314" s="176"/>
      <c r="E1314" s="188"/>
      <c r="F1314" s="176"/>
      <c r="G1314" s="176"/>
      <c r="H1314" s="188"/>
      <c r="I1314" s="188"/>
      <c r="Q1314" s="188"/>
      <c r="R1314" s="176"/>
      <c r="S1314" s="176"/>
      <c r="T1314" s="176"/>
      <c r="U1314" s="176"/>
      <c r="V1314" s="176"/>
      <c r="W1314" s="176"/>
      <c r="X1314" s="176"/>
      <c r="Y1314" s="176"/>
    </row>
    <row r="1315" customFormat="false" ht="12.75" hidden="false" customHeight="false" outlineLevel="0" collapsed="false">
      <c r="A1315" s="78"/>
      <c r="B1315" s="179"/>
      <c r="C1315" s="180"/>
      <c r="D1315" s="176"/>
      <c r="E1315" s="188"/>
      <c r="F1315" s="176"/>
      <c r="G1315" s="176"/>
      <c r="H1315" s="188"/>
      <c r="I1315" s="188"/>
      <c r="Q1315" s="188"/>
      <c r="R1315" s="176"/>
      <c r="S1315" s="176"/>
      <c r="T1315" s="176"/>
      <c r="U1315" s="176"/>
      <c r="V1315" s="176"/>
      <c r="W1315" s="176"/>
      <c r="X1315" s="176"/>
      <c r="Y1315" s="176"/>
    </row>
    <row r="1316" customFormat="false" ht="12.75" hidden="false" customHeight="false" outlineLevel="0" collapsed="false">
      <c r="A1316" s="78"/>
      <c r="B1316" s="179"/>
      <c r="C1316" s="180"/>
      <c r="D1316" s="176"/>
      <c r="E1316" s="188"/>
      <c r="F1316" s="176"/>
      <c r="G1316" s="176"/>
      <c r="H1316" s="188"/>
      <c r="I1316" s="188"/>
      <c r="Q1316" s="188"/>
      <c r="R1316" s="176"/>
      <c r="S1316" s="176"/>
      <c r="T1316" s="176"/>
      <c r="U1316" s="176"/>
      <c r="V1316" s="176"/>
      <c r="W1316" s="176"/>
      <c r="X1316" s="176"/>
      <c r="Y1316" s="176"/>
    </row>
    <row r="1317" customFormat="false" ht="12.75" hidden="false" customHeight="false" outlineLevel="0" collapsed="false">
      <c r="A1317" s="78"/>
      <c r="B1317" s="179"/>
      <c r="C1317" s="180"/>
      <c r="D1317" s="176"/>
      <c r="E1317" s="188"/>
      <c r="F1317" s="176"/>
      <c r="G1317" s="176"/>
      <c r="H1317" s="188"/>
      <c r="I1317" s="188"/>
      <c r="Q1317" s="188"/>
      <c r="R1317" s="176"/>
      <c r="S1317" s="176"/>
      <c r="T1317" s="176"/>
      <c r="U1317" s="176"/>
      <c r="V1317" s="176"/>
      <c r="W1317" s="176"/>
      <c r="X1317" s="176"/>
      <c r="Y1317" s="176"/>
    </row>
    <row r="1318" customFormat="false" ht="12.75" hidden="false" customHeight="false" outlineLevel="0" collapsed="false">
      <c r="A1318" s="78"/>
      <c r="B1318" s="179"/>
      <c r="C1318" s="180"/>
      <c r="D1318" s="176"/>
      <c r="E1318" s="188"/>
      <c r="F1318" s="176"/>
      <c r="G1318" s="176"/>
      <c r="H1318" s="188"/>
      <c r="I1318" s="188"/>
      <c r="Q1318" s="188"/>
      <c r="R1318" s="176"/>
      <c r="S1318" s="176"/>
      <c r="T1318" s="176"/>
      <c r="U1318" s="176"/>
      <c r="V1318" s="176"/>
      <c r="W1318" s="176"/>
      <c r="X1318" s="176"/>
      <c r="Y1318" s="176"/>
    </row>
    <row r="1319" customFormat="false" ht="12.75" hidden="false" customHeight="false" outlineLevel="0" collapsed="false">
      <c r="A1319" s="78"/>
      <c r="B1319" s="179"/>
      <c r="C1319" s="180"/>
      <c r="D1319" s="176"/>
      <c r="E1319" s="188"/>
      <c r="F1319" s="176"/>
      <c r="G1319" s="176"/>
      <c r="H1319" s="188"/>
      <c r="I1319" s="188"/>
      <c r="Q1319" s="188"/>
      <c r="R1319" s="176"/>
      <c r="S1319" s="176"/>
      <c r="T1319" s="176"/>
      <c r="U1319" s="176"/>
      <c r="V1319" s="176"/>
      <c r="W1319" s="176"/>
      <c r="X1319" s="176"/>
      <c r="Y1319" s="176"/>
    </row>
    <row r="1320" customFormat="false" ht="12.75" hidden="false" customHeight="false" outlineLevel="0" collapsed="false">
      <c r="A1320" s="78"/>
      <c r="B1320" s="179"/>
      <c r="C1320" s="180"/>
      <c r="D1320" s="176"/>
      <c r="E1320" s="188"/>
      <c r="F1320" s="176"/>
      <c r="G1320" s="176"/>
      <c r="H1320" s="188"/>
      <c r="I1320" s="188"/>
      <c r="Q1320" s="188"/>
      <c r="R1320" s="176"/>
      <c r="S1320" s="176"/>
      <c r="T1320" s="176"/>
      <c r="U1320" s="176"/>
      <c r="V1320" s="176"/>
      <c r="W1320" s="176"/>
      <c r="X1320" s="176"/>
      <c r="Y1320" s="176"/>
    </row>
    <row r="1321" customFormat="false" ht="12.75" hidden="false" customHeight="false" outlineLevel="0" collapsed="false">
      <c r="A1321" s="78"/>
      <c r="B1321" s="179"/>
      <c r="C1321" s="180"/>
      <c r="D1321" s="176"/>
      <c r="E1321" s="188"/>
      <c r="F1321" s="176"/>
      <c r="G1321" s="176"/>
      <c r="H1321" s="188"/>
      <c r="I1321" s="188"/>
      <c r="Q1321" s="188"/>
      <c r="R1321" s="176"/>
      <c r="S1321" s="176"/>
      <c r="T1321" s="176"/>
      <c r="U1321" s="176"/>
      <c r="V1321" s="176"/>
      <c r="W1321" s="176"/>
      <c r="X1321" s="176"/>
      <c r="Y1321" s="176"/>
    </row>
    <row r="1322" customFormat="false" ht="12.75" hidden="false" customHeight="false" outlineLevel="0" collapsed="false">
      <c r="A1322" s="78"/>
      <c r="B1322" s="179"/>
      <c r="C1322" s="180"/>
      <c r="D1322" s="176"/>
      <c r="E1322" s="188"/>
      <c r="F1322" s="176"/>
      <c r="G1322" s="176"/>
      <c r="H1322" s="188"/>
      <c r="I1322" s="188"/>
      <c r="Q1322" s="188"/>
      <c r="R1322" s="176"/>
      <c r="S1322" s="176"/>
      <c r="T1322" s="176"/>
      <c r="U1322" s="176"/>
      <c r="V1322" s="176"/>
      <c r="W1322" s="176"/>
      <c r="X1322" s="176"/>
      <c r="Y1322" s="176"/>
    </row>
    <row r="1323" customFormat="false" ht="12.75" hidden="false" customHeight="false" outlineLevel="0" collapsed="false">
      <c r="A1323" s="78"/>
      <c r="B1323" s="179"/>
      <c r="C1323" s="180"/>
      <c r="D1323" s="176"/>
      <c r="E1323" s="188"/>
      <c r="F1323" s="176"/>
      <c r="G1323" s="176"/>
      <c r="H1323" s="188"/>
      <c r="I1323" s="188"/>
      <c r="Q1323" s="188"/>
      <c r="R1323" s="176"/>
      <c r="S1323" s="176"/>
      <c r="T1323" s="176"/>
      <c r="U1323" s="176"/>
      <c r="V1323" s="176"/>
      <c r="W1323" s="176"/>
      <c r="X1323" s="176"/>
      <c r="Y1323" s="176"/>
    </row>
    <row r="1324" customFormat="false" ht="12.75" hidden="false" customHeight="false" outlineLevel="0" collapsed="false">
      <c r="A1324" s="78"/>
      <c r="B1324" s="179"/>
      <c r="C1324" s="180"/>
      <c r="D1324" s="176"/>
      <c r="E1324" s="188"/>
      <c r="F1324" s="176"/>
      <c r="G1324" s="176"/>
      <c r="H1324" s="188"/>
      <c r="I1324" s="188"/>
      <c r="Q1324" s="188"/>
      <c r="R1324" s="176"/>
      <c r="S1324" s="176"/>
      <c r="T1324" s="176"/>
      <c r="U1324" s="176"/>
      <c r="V1324" s="176"/>
      <c r="W1324" s="176"/>
      <c r="X1324" s="176"/>
      <c r="Y1324" s="176"/>
    </row>
    <row r="1325" customFormat="false" ht="12.75" hidden="false" customHeight="false" outlineLevel="0" collapsed="false">
      <c r="A1325" s="78"/>
      <c r="B1325" s="179"/>
      <c r="C1325" s="180"/>
      <c r="D1325" s="176"/>
      <c r="E1325" s="188"/>
      <c r="F1325" s="176"/>
      <c r="G1325" s="176"/>
      <c r="H1325" s="188"/>
      <c r="I1325" s="188"/>
      <c r="Q1325" s="188"/>
      <c r="R1325" s="176"/>
      <c r="S1325" s="176"/>
      <c r="T1325" s="176"/>
      <c r="U1325" s="176"/>
      <c r="V1325" s="176"/>
      <c r="W1325" s="176"/>
      <c r="X1325" s="176"/>
      <c r="Y1325" s="176"/>
    </row>
    <row r="1326" customFormat="false" ht="12.75" hidden="false" customHeight="false" outlineLevel="0" collapsed="false">
      <c r="A1326" s="78"/>
      <c r="B1326" s="179"/>
      <c r="C1326" s="180"/>
      <c r="D1326" s="176"/>
      <c r="E1326" s="188"/>
      <c r="F1326" s="176"/>
      <c r="G1326" s="176"/>
      <c r="H1326" s="188"/>
      <c r="I1326" s="188"/>
      <c r="Q1326" s="188"/>
      <c r="R1326" s="176"/>
      <c r="S1326" s="176"/>
      <c r="T1326" s="176"/>
      <c r="U1326" s="176"/>
      <c r="V1326" s="176"/>
      <c r="W1326" s="176"/>
      <c r="X1326" s="176"/>
      <c r="Y1326" s="176"/>
    </row>
    <row r="1327" customFormat="false" ht="12.75" hidden="false" customHeight="false" outlineLevel="0" collapsed="false">
      <c r="A1327" s="78"/>
      <c r="B1327" s="179"/>
      <c r="C1327" s="180"/>
      <c r="D1327" s="176"/>
      <c r="E1327" s="188"/>
      <c r="F1327" s="176"/>
      <c r="G1327" s="176"/>
      <c r="H1327" s="188"/>
      <c r="I1327" s="188"/>
      <c r="Q1327" s="188"/>
      <c r="R1327" s="176"/>
      <c r="S1327" s="176"/>
      <c r="T1327" s="176"/>
      <c r="U1327" s="176"/>
      <c r="V1327" s="176"/>
      <c r="W1327" s="176"/>
      <c r="X1327" s="176"/>
      <c r="Y1327" s="176"/>
    </row>
    <row r="1328" customFormat="false" ht="12.75" hidden="false" customHeight="false" outlineLevel="0" collapsed="false">
      <c r="A1328" s="22"/>
      <c r="B1328" s="179"/>
      <c r="C1328" s="180"/>
      <c r="D1328" s="176"/>
      <c r="E1328" s="188"/>
      <c r="F1328" s="176"/>
      <c r="G1328" s="176"/>
      <c r="H1328" s="188"/>
      <c r="I1328" s="188"/>
      <c r="Q1328" s="188"/>
      <c r="R1328" s="176"/>
      <c r="S1328" s="176"/>
      <c r="T1328" s="176"/>
      <c r="U1328" s="176"/>
      <c r="V1328" s="176"/>
      <c r="W1328" s="176"/>
      <c r="X1328" s="176"/>
      <c r="Y1328" s="176"/>
    </row>
    <row r="1329" customFormat="false" ht="12.75" hidden="false" customHeight="false" outlineLevel="0" collapsed="false">
      <c r="B1329" s="179"/>
      <c r="C1329" s="180"/>
      <c r="D1329" s="176"/>
      <c r="E1329" s="188"/>
      <c r="F1329" s="176"/>
      <c r="G1329" s="176"/>
      <c r="H1329" s="188"/>
      <c r="I1329" s="188"/>
      <c r="Q1329" s="188"/>
      <c r="R1329" s="176"/>
      <c r="S1329" s="176"/>
      <c r="T1329" s="176"/>
      <c r="U1329" s="176"/>
      <c r="V1329" s="176"/>
      <c r="W1329" s="176"/>
      <c r="X1329" s="176"/>
      <c r="Y1329" s="176"/>
    </row>
    <row r="1330" customFormat="false" ht="12.75" hidden="false" customHeight="false" outlineLevel="0" collapsed="false">
      <c r="A1330" s="100"/>
      <c r="B1330" s="179"/>
      <c r="C1330" s="180"/>
      <c r="D1330" s="176"/>
      <c r="E1330" s="188"/>
      <c r="F1330" s="176"/>
      <c r="G1330" s="176"/>
      <c r="H1330" s="188"/>
      <c r="I1330" s="188"/>
      <c r="Q1330" s="188"/>
      <c r="R1330" s="176"/>
      <c r="S1330" s="176"/>
      <c r="T1330" s="176"/>
      <c r="U1330" s="176"/>
      <c r="V1330" s="176"/>
      <c r="W1330" s="176"/>
      <c r="X1330" s="176"/>
      <c r="Y1330" s="176"/>
    </row>
    <row r="1331" customFormat="false" ht="12.75" hidden="false" customHeight="false" outlineLevel="0" collapsed="false">
      <c r="A1331" s="100"/>
      <c r="B1331" s="179"/>
      <c r="C1331" s="180"/>
      <c r="D1331" s="176"/>
      <c r="E1331" s="188"/>
      <c r="F1331" s="176"/>
      <c r="G1331" s="176"/>
      <c r="H1331" s="188"/>
      <c r="I1331" s="188"/>
      <c r="Q1331" s="188"/>
      <c r="R1331" s="176"/>
      <c r="S1331" s="176"/>
      <c r="T1331" s="176"/>
      <c r="U1331" s="176"/>
      <c r="V1331" s="176"/>
      <c r="W1331" s="176"/>
      <c r="X1331" s="176"/>
      <c r="Y1331" s="176"/>
    </row>
    <row r="1332" customFormat="false" ht="12.75" hidden="false" customHeight="false" outlineLevel="0" collapsed="false">
      <c r="A1332" s="100"/>
      <c r="B1332" s="179"/>
      <c r="C1332" s="180"/>
      <c r="D1332" s="176"/>
      <c r="E1332" s="188"/>
      <c r="F1332" s="176"/>
      <c r="G1332" s="176"/>
      <c r="H1332" s="188"/>
      <c r="I1332" s="188"/>
      <c r="Q1332" s="188"/>
      <c r="R1332" s="176"/>
      <c r="S1332" s="176"/>
      <c r="T1332" s="176"/>
      <c r="U1332" s="176"/>
      <c r="V1332" s="176"/>
      <c r="W1332" s="176"/>
      <c r="X1332" s="176"/>
      <c r="Y1332" s="176"/>
    </row>
    <row r="1333" customFormat="false" ht="12.75" hidden="false" customHeight="false" outlineLevel="0" collapsed="false">
      <c r="A1333" s="100"/>
      <c r="B1333" s="179"/>
      <c r="C1333" s="180"/>
      <c r="D1333" s="176"/>
      <c r="E1333" s="188"/>
      <c r="F1333" s="176"/>
      <c r="G1333" s="176"/>
      <c r="H1333" s="188"/>
      <c r="I1333" s="188"/>
      <c r="Q1333" s="188"/>
      <c r="R1333" s="176"/>
      <c r="S1333" s="176"/>
      <c r="T1333" s="176"/>
      <c r="U1333" s="176"/>
      <c r="V1333" s="176"/>
      <c r="W1333" s="176"/>
      <c r="X1333" s="176"/>
      <c r="Y1333" s="176"/>
    </row>
    <row r="1334" customFormat="false" ht="12.75" hidden="false" customHeight="false" outlineLevel="0" collapsed="false">
      <c r="A1334" s="100"/>
      <c r="B1334" s="179"/>
      <c r="C1334" s="180"/>
      <c r="D1334" s="176"/>
      <c r="E1334" s="188"/>
      <c r="F1334" s="176"/>
      <c r="G1334" s="176"/>
      <c r="H1334" s="188"/>
      <c r="I1334" s="188"/>
      <c r="Q1334" s="188"/>
      <c r="R1334" s="176"/>
      <c r="S1334" s="176"/>
      <c r="T1334" s="176"/>
      <c r="U1334" s="176"/>
      <c r="V1334" s="176"/>
      <c r="W1334" s="176"/>
      <c r="X1334" s="176"/>
      <c r="Y1334" s="176"/>
    </row>
    <row r="1335" customFormat="false" ht="12.75" hidden="false" customHeight="false" outlineLevel="0" collapsed="false">
      <c r="A1335" s="22"/>
      <c r="B1335" s="179"/>
      <c r="C1335" s="180"/>
      <c r="D1335" s="176"/>
      <c r="E1335" s="188"/>
      <c r="F1335" s="176"/>
      <c r="G1335" s="176"/>
      <c r="H1335" s="188"/>
      <c r="I1335" s="188"/>
      <c r="Q1335" s="188"/>
      <c r="R1335" s="176"/>
      <c r="S1335" s="176"/>
      <c r="T1335" s="176"/>
      <c r="U1335" s="176"/>
      <c r="V1335" s="176"/>
      <c r="W1335" s="176"/>
      <c r="X1335" s="176"/>
      <c r="Y1335" s="176"/>
    </row>
    <row r="1336" customFormat="false" ht="12.75" hidden="false" customHeight="false" outlineLevel="0" collapsed="false">
      <c r="B1336" s="179"/>
      <c r="C1336" s="180"/>
      <c r="D1336" s="176"/>
      <c r="E1336" s="188"/>
      <c r="F1336" s="176"/>
      <c r="G1336" s="176"/>
      <c r="H1336" s="188"/>
      <c r="I1336" s="188"/>
      <c r="Q1336" s="188"/>
      <c r="R1336" s="176"/>
      <c r="S1336" s="176"/>
      <c r="T1336" s="176"/>
      <c r="U1336" s="176"/>
      <c r="V1336" s="176"/>
      <c r="W1336" s="176"/>
      <c r="X1336" s="176"/>
      <c r="Y1336" s="176"/>
    </row>
    <row r="1337" customFormat="false" ht="12.75" hidden="false" customHeight="false" outlineLevel="0" collapsed="false">
      <c r="B1337" s="179"/>
      <c r="C1337" s="180"/>
      <c r="D1337" s="176"/>
      <c r="E1337" s="188"/>
      <c r="F1337" s="176"/>
      <c r="G1337" s="176"/>
      <c r="H1337" s="188"/>
      <c r="I1337" s="188"/>
      <c r="Q1337" s="188"/>
      <c r="R1337" s="176"/>
      <c r="S1337" s="176"/>
      <c r="T1337" s="176"/>
      <c r="U1337" s="176"/>
      <c r="V1337" s="176"/>
      <c r="W1337" s="176"/>
      <c r="X1337" s="176"/>
      <c r="Y1337" s="176"/>
    </row>
    <row r="1338" customFormat="false" ht="12.75" hidden="false" customHeight="false" outlineLevel="0" collapsed="false">
      <c r="A1338" s="22"/>
      <c r="B1338" s="179"/>
      <c r="C1338" s="180"/>
      <c r="D1338" s="176"/>
      <c r="E1338" s="188"/>
      <c r="F1338" s="176"/>
      <c r="G1338" s="176"/>
      <c r="H1338" s="188"/>
      <c r="I1338" s="188"/>
      <c r="Q1338" s="188"/>
      <c r="R1338" s="176"/>
      <c r="S1338" s="176"/>
      <c r="T1338" s="176"/>
      <c r="U1338" s="176"/>
      <c r="V1338" s="176"/>
      <c r="W1338" s="176"/>
      <c r="X1338" s="176"/>
      <c r="Y1338" s="176"/>
    </row>
    <row r="1339" customFormat="false" ht="12.75" hidden="false" customHeight="false" outlineLevel="0" collapsed="false">
      <c r="B1339" s="179"/>
      <c r="C1339" s="180"/>
      <c r="D1339" s="176"/>
      <c r="E1339" s="188"/>
      <c r="F1339" s="176"/>
      <c r="G1339" s="176"/>
      <c r="H1339" s="188"/>
      <c r="I1339" s="188"/>
      <c r="Q1339" s="188"/>
      <c r="R1339" s="176"/>
      <c r="S1339" s="176"/>
      <c r="T1339" s="176"/>
      <c r="U1339" s="176"/>
      <c r="V1339" s="176"/>
      <c r="W1339" s="176"/>
      <c r="X1339" s="176"/>
      <c r="Y1339" s="176"/>
    </row>
    <row r="1340" customFormat="false" ht="12.75" hidden="false" customHeight="false" outlineLevel="0" collapsed="false">
      <c r="A1340" s="100"/>
      <c r="B1340" s="179"/>
      <c r="C1340" s="180"/>
      <c r="D1340" s="176"/>
      <c r="E1340" s="188"/>
      <c r="F1340" s="176"/>
      <c r="G1340" s="176"/>
      <c r="H1340" s="188"/>
      <c r="I1340" s="188"/>
      <c r="Q1340" s="188"/>
      <c r="R1340" s="176"/>
      <c r="S1340" s="176"/>
      <c r="T1340" s="176"/>
      <c r="U1340" s="176"/>
      <c r="V1340" s="176"/>
      <c r="W1340" s="176"/>
      <c r="X1340" s="176"/>
      <c r="Y1340" s="176"/>
    </row>
    <row r="1341" customFormat="false" ht="12.75" hidden="false" customHeight="false" outlineLevel="0" collapsed="false">
      <c r="B1341" s="179"/>
      <c r="C1341" s="180"/>
      <c r="D1341" s="176"/>
      <c r="E1341" s="188"/>
      <c r="F1341" s="176"/>
      <c r="G1341" s="176"/>
      <c r="H1341" s="188"/>
      <c r="I1341" s="188"/>
      <c r="Q1341" s="188"/>
      <c r="R1341" s="176"/>
      <c r="S1341" s="176"/>
      <c r="T1341" s="176"/>
      <c r="U1341" s="176"/>
      <c r="V1341" s="176"/>
      <c r="W1341" s="176"/>
      <c r="X1341" s="176"/>
      <c r="Y1341" s="176"/>
    </row>
    <row r="1342" customFormat="false" ht="12.75" hidden="false" customHeight="false" outlineLevel="0" collapsed="false">
      <c r="B1342" s="179"/>
      <c r="C1342" s="180"/>
      <c r="D1342" s="176"/>
      <c r="E1342" s="188"/>
      <c r="F1342" s="176"/>
      <c r="G1342" s="176"/>
      <c r="H1342" s="188"/>
      <c r="I1342" s="188"/>
      <c r="Q1342" s="188"/>
      <c r="R1342" s="176"/>
      <c r="S1342" s="176"/>
      <c r="T1342" s="176"/>
      <c r="U1342" s="176"/>
      <c r="V1342" s="176"/>
      <c r="W1342" s="176"/>
      <c r="X1342" s="176"/>
      <c r="Y1342" s="176"/>
    </row>
    <row r="1343" customFormat="false" ht="12.75" hidden="false" customHeight="false" outlineLevel="0" collapsed="false">
      <c r="B1343" s="179"/>
      <c r="C1343" s="180"/>
      <c r="D1343" s="176"/>
      <c r="E1343" s="188"/>
      <c r="F1343" s="176"/>
      <c r="G1343" s="176"/>
      <c r="H1343" s="188"/>
      <c r="I1343" s="188"/>
      <c r="Q1343" s="188"/>
      <c r="R1343" s="176"/>
      <c r="S1343" s="176"/>
      <c r="T1343" s="176"/>
      <c r="U1343" s="176"/>
      <c r="V1343" s="176"/>
      <c r="W1343" s="176"/>
      <c r="X1343" s="176"/>
      <c r="Y1343" s="176"/>
    </row>
    <row r="1344" customFormat="false" ht="12.75" hidden="false" customHeight="false" outlineLevel="0" collapsed="false">
      <c r="B1344" s="179"/>
      <c r="C1344" s="180"/>
      <c r="D1344" s="176"/>
      <c r="E1344" s="188"/>
      <c r="F1344" s="176"/>
      <c r="G1344" s="176"/>
      <c r="H1344" s="188"/>
      <c r="I1344" s="188"/>
      <c r="Q1344" s="188"/>
      <c r="R1344" s="176"/>
      <c r="S1344" s="176"/>
      <c r="T1344" s="176"/>
      <c r="U1344" s="176"/>
      <c r="V1344" s="176"/>
      <c r="W1344" s="176"/>
      <c r="X1344" s="176"/>
      <c r="Y1344" s="176"/>
    </row>
    <row r="1345" customFormat="false" ht="12.75" hidden="false" customHeight="false" outlineLevel="0" collapsed="false">
      <c r="B1345" s="179"/>
      <c r="C1345" s="180"/>
      <c r="D1345" s="176"/>
      <c r="E1345" s="188"/>
      <c r="F1345" s="176"/>
      <c r="G1345" s="176"/>
      <c r="H1345" s="188"/>
      <c r="I1345" s="188"/>
      <c r="Q1345" s="188"/>
      <c r="R1345" s="176"/>
      <c r="S1345" s="176"/>
      <c r="T1345" s="176"/>
      <c r="U1345" s="176"/>
      <c r="V1345" s="176"/>
      <c r="W1345" s="176"/>
      <c r="X1345" s="176"/>
      <c r="Y1345" s="176"/>
    </row>
    <row r="1346" customFormat="false" ht="12.75" hidden="false" customHeight="false" outlineLevel="0" collapsed="false">
      <c r="B1346" s="179"/>
      <c r="C1346" s="180"/>
      <c r="D1346" s="176"/>
      <c r="E1346" s="188"/>
      <c r="F1346" s="176"/>
      <c r="G1346" s="176"/>
      <c r="H1346" s="188"/>
      <c r="I1346" s="188"/>
      <c r="Q1346" s="188"/>
      <c r="R1346" s="176"/>
      <c r="S1346" s="176"/>
      <c r="T1346" s="176"/>
      <c r="U1346" s="176"/>
      <c r="V1346" s="176"/>
      <c r="W1346" s="176"/>
      <c r="X1346" s="176"/>
      <c r="Y1346" s="176"/>
    </row>
    <row r="1347" customFormat="false" ht="12.75" hidden="false" customHeight="false" outlineLevel="0" collapsed="false">
      <c r="B1347" s="179"/>
      <c r="C1347" s="180"/>
      <c r="D1347" s="176"/>
      <c r="E1347" s="188"/>
      <c r="F1347" s="176"/>
      <c r="G1347" s="176"/>
      <c r="H1347" s="188"/>
      <c r="I1347" s="188"/>
      <c r="Q1347" s="188"/>
      <c r="R1347" s="176"/>
      <c r="S1347" s="176"/>
      <c r="T1347" s="176"/>
      <c r="U1347" s="176"/>
      <c r="V1347" s="176"/>
      <c r="W1347" s="176"/>
      <c r="X1347" s="176"/>
      <c r="Y1347" s="176"/>
    </row>
    <row r="1348" customFormat="false" ht="12.75" hidden="false" customHeight="false" outlineLevel="0" collapsed="false">
      <c r="B1348" s="179"/>
      <c r="C1348" s="180"/>
      <c r="D1348" s="176"/>
      <c r="E1348" s="188"/>
      <c r="F1348" s="176"/>
      <c r="G1348" s="176"/>
      <c r="H1348" s="188"/>
      <c r="I1348" s="188"/>
      <c r="Q1348" s="188"/>
      <c r="R1348" s="176"/>
      <c r="S1348" s="176"/>
      <c r="T1348" s="176"/>
      <c r="U1348" s="176"/>
      <c r="V1348" s="176"/>
      <c r="W1348" s="176"/>
      <c r="X1348" s="176"/>
      <c r="Y1348" s="176"/>
    </row>
    <row r="1349" customFormat="false" ht="12.75" hidden="false" customHeight="false" outlineLevel="0" collapsed="false">
      <c r="B1349" s="179"/>
      <c r="C1349" s="180"/>
      <c r="D1349" s="176"/>
      <c r="E1349" s="188"/>
      <c r="F1349" s="176"/>
      <c r="G1349" s="176"/>
      <c r="H1349" s="188"/>
      <c r="I1349" s="188"/>
      <c r="Q1349" s="188"/>
      <c r="R1349" s="176"/>
      <c r="S1349" s="176"/>
      <c r="T1349" s="176"/>
      <c r="U1349" s="176"/>
      <c r="V1349" s="176"/>
      <c r="W1349" s="176"/>
      <c r="X1349" s="176"/>
      <c r="Y1349" s="176"/>
    </row>
    <row r="1350" customFormat="false" ht="12.75" hidden="false" customHeight="false" outlineLevel="0" collapsed="false">
      <c r="B1350" s="179"/>
      <c r="C1350" s="180"/>
      <c r="D1350" s="176"/>
      <c r="E1350" s="188"/>
      <c r="F1350" s="176"/>
      <c r="G1350" s="176"/>
      <c r="H1350" s="188"/>
      <c r="I1350" s="188"/>
      <c r="Q1350" s="188"/>
      <c r="R1350" s="176"/>
      <c r="S1350" s="176"/>
      <c r="T1350" s="176"/>
      <c r="U1350" s="176"/>
      <c r="V1350" s="176"/>
      <c r="W1350" s="176"/>
      <c r="X1350" s="176"/>
      <c r="Y1350" s="176"/>
    </row>
    <row r="1351" customFormat="false" ht="12.75" hidden="false" customHeight="false" outlineLevel="0" collapsed="false">
      <c r="B1351" s="179"/>
      <c r="C1351" s="180"/>
      <c r="D1351" s="176"/>
      <c r="E1351" s="188"/>
      <c r="F1351" s="176"/>
      <c r="G1351" s="176"/>
      <c r="H1351" s="188"/>
      <c r="I1351" s="188"/>
      <c r="Q1351" s="188"/>
      <c r="R1351" s="176"/>
      <c r="S1351" s="176"/>
      <c r="T1351" s="176"/>
      <c r="U1351" s="176"/>
      <c r="V1351" s="176"/>
      <c r="W1351" s="176"/>
      <c r="X1351" s="176"/>
      <c r="Y1351" s="176"/>
    </row>
    <row r="1352" customFormat="false" ht="12.75" hidden="false" customHeight="false" outlineLevel="0" collapsed="false">
      <c r="B1352" s="179"/>
      <c r="C1352" s="180"/>
      <c r="D1352" s="176"/>
      <c r="E1352" s="188"/>
      <c r="F1352" s="176"/>
      <c r="G1352" s="176"/>
      <c r="H1352" s="188"/>
      <c r="I1352" s="188"/>
      <c r="Q1352" s="188"/>
      <c r="R1352" s="176"/>
      <c r="S1352" s="176"/>
      <c r="T1352" s="176"/>
      <c r="U1352" s="176"/>
      <c r="V1352" s="176"/>
      <c r="W1352" s="176"/>
      <c r="X1352" s="176"/>
      <c r="Y1352" s="176"/>
    </row>
    <row r="1353" customFormat="false" ht="12.75" hidden="false" customHeight="false" outlineLevel="0" collapsed="false">
      <c r="B1353" s="179"/>
      <c r="C1353" s="180"/>
      <c r="D1353" s="176"/>
      <c r="E1353" s="188"/>
      <c r="F1353" s="176"/>
      <c r="G1353" s="176"/>
      <c r="H1353" s="188"/>
      <c r="I1353" s="188"/>
      <c r="Q1353" s="188"/>
      <c r="R1353" s="176"/>
      <c r="S1353" s="176"/>
      <c r="T1353" s="176"/>
      <c r="U1353" s="176"/>
      <c r="V1353" s="176"/>
      <c r="W1353" s="176"/>
      <c r="X1353" s="176"/>
      <c r="Y1353" s="176"/>
    </row>
    <row r="1354" customFormat="false" ht="12.75" hidden="false" customHeight="false" outlineLevel="0" collapsed="false">
      <c r="B1354" s="179"/>
      <c r="C1354" s="180"/>
      <c r="D1354" s="176"/>
      <c r="E1354" s="188"/>
      <c r="F1354" s="176"/>
      <c r="G1354" s="176"/>
      <c r="H1354" s="188"/>
      <c r="I1354" s="188"/>
      <c r="Q1354" s="188"/>
      <c r="R1354" s="176"/>
      <c r="S1354" s="176"/>
      <c r="T1354" s="176"/>
      <c r="U1354" s="176"/>
      <c r="V1354" s="176"/>
      <c r="W1354" s="176"/>
      <c r="X1354" s="176"/>
      <c r="Y1354" s="176"/>
    </row>
    <row r="1355" customFormat="false" ht="12.75" hidden="false" customHeight="false" outlineLevel="0" collapsed="false">
      <c r="B1355" s="179"/>
      <c r="C1355" s="180"/>
      <c r="D1355" s="176"/>
      <c r="E1355" s="188"/>
      <c r="F1355" s="176"/>
      <c r="G1355" s="176"/>
      <c r="H1355" s="188"/>
      <c r="I1355" s="188"/>
      <c r="Q1355" s="188"/>
      <c r="R1355" s="176"/>
      <c r="S1355" s="176"/>
      <c r="T1355" s="176"/>
      <c r="U1355" s="176"/>
      <c r="V1355" s="176"/>
      <c r="W1355" s="176"/>
      <c r="X1355" s="176"/>
      <c r="Y1355" s="176"/>
    </row>
    <row r="1356" customFormat="false" ht="12.75" hidden="false" customHeight="false" outlineLevel="0" collapsed="false">
      <c r="B1356" s="179"/>
      <c r="C1356" s="180"/>
      <c r="D1356" s="176"/>
      <c r="E1356" s="188"/>
      <c r="F1356" s="176"/>
      <c r="G1356" s="176"/>
      <c r="H1356" s="188"/>
      <c r="I1356" s="188"/>
      <c r="Q1356" s="188"/>
      <c r="R1356" s="176"/>
      <c r="S1356" s="176"/>
      <c r="T1356" s="176"/>
      <c r="U1356" s="176"/>
      <c r="V1356" s="176"/>
      <c r="W1356" s="176"/>
      <c r="X1356" s="176"/>
      <c r="Y1356" s="176"/>
    </row>
    <row r="1357" customFormat="false" ht="12.75" hidden="false" customHeight="false" outlineLevel="0" collapsed="false">
      <c r="B1357" s="179"/>
      <c r="C1357" s="180"/>
      <c r="D1357" s="176"/>
      <c r="E1357" s="188"/>
      <c r="F1357" s="176"/>
      <c r="G1357" s="176"/>
      <c r="H1357" s="188"/>
      <c r="I1357" s="188"/>
      <c r="Q1357" s="188"/>
      <c r="R1357" s="176"/>
      <c r="S1357" s="176"/>
      <c r="T1357" s="176"/>
      <c r="U1357" s="176"/>
      <c r="V1357" s="176"/>
      <c r="W1357" s="176"/>
      <c r="X1357" s="176"/>
      <c r="Y1357" s="176"/>
    </row>
    <row r="1358" customFormat="false" ht="12.75" hidden="false" customHeight="false" outlineLevel="0" collapsed="false">
      <c r="B1358" s="179"/>
      <c r="C1358" s="180"/>
      <c r="D1358" s="176"/>
      <c r="E1358" s="188"/>
      <c r="F1358" s="176"/>
      <c r="G1358" s="176"/>
      <c r="H1358" s="188"/>
      <c r="I1358" s="188"/>
      <c r="Q1358" s="188"/>
      <c r="R1358" s="176"/>
      <c r="S1358" s="176"/>
      <c r="T1358" s="176"/>
      <c r="U1358" s="176"/>
      <c r="V1358" s="176"/>
      <c r="W1358" s="176"/>
      <c r="X1358" s="176"/>
      <c r="Y1358" s="176"/>
    </row>
    <row r="1359" customFormat="false" ht="12.75" hidden="false" customHeight="false" outlineLevel="0" collapsed="false">
      <c r="B1359" s="179"/>
      <c r="C1359" s="180"/>
      <c r="D1359" s="176"/>
      <c r="E1359" s="188"/>
      <c r="F1359" s="176"/>
      <c r="G1359" s="176"/>
      <c r="H1359" s="188"/>
      <c r="I1359" s="188"/>
      <c r="Q1359" s="188"/>
      <c r="R1359" s="176"/>
      <c r="S1359" s="176"/>
      <c r="T1359" s="176"/>
      <c r="U1359" s="176"/>
      <c r="V1359" s="176"/>
      <c r="W1359" s="176"/>
      <c r="X1359" s="176"/>
      <c r="Y1359" s="176"/>
    </row>
    <row r="1360" customFormat="false" ht="12.75" hidden="false" customHeight="false" outlineLevel="0" collapsed="false">
      <c r="B1360" s="179"/>
      <c r="C1360" s="180"/>
      <c r="D1360" s="176"/>
      <c r="E1360" s="188"/>
      <c r="F1360" s="176"/>
      <c r="G1360" s="176"/>
      <c r="H1360" s="188"/>
      <c r="I1360" s="188"/>
      <c r="Q1360" s="188"/>
      <c r="R1360" s="176"/>
      <c r="S1360" s="176"/>
      <c r="T1360" s="176"/>
      <c r="U1360" s="176"/>
      <c r="V1360" s="176"/>
      <c r="W1360" s="176"/>
      <c r="X1360" s="176"/>
      <c r="Y1360" s="176"/>
    </row>
    <row r="1361" customFormat="false" ht="12.75" hidden="false" customHeight="false" outlineLevel="0" collapsed="false">
      <c r="B1361" s="179"/>
      <c r="C1361" s="180"/>
      <c r="D1361" s="176"/>
      <c r="E1361" s="188"/>
      <c r="F1361" s="176"/>
      <c r="G1361" s="176"/>
      <c r="H1361" s="188"/>
      <c r="I1361" s="188"/>
      <c r="Q1361" s="188"/>
      <c r="R1361" s="176"/>
      <c r="S1361" s="176"/>
      <c r="T1361" s="176"/>
      <c r="U1361" s="176"/>
      <c r="V1361" s="176"/>
      <c r="W1361" s="176"/>
      <c r="X1361" s="176"/>
      <c r="Y1361" s="176"/>
    </row>
    <row r="1362" customFormat="false" ht="12.75" hidden="false" customHeight="false" outlineLevel="0" collapsed="false">
      <c r="B1362" s="179"/>
      <c r="C1362" s="180"/>
      <c r="D1362" s="176"/>
      <c r="E1362" s="188"/>
      <c r="F1362" s="176"/>
      <c r="G1362" s="176"/>
      <c r="H1362" s="188"/>
      <c r="I1362" s="188"/>
      <c r="Q1362" s="188"/>
      <c r="R1362" s="176"/>
      <c r="S1362" s="176"/>
      <c r="T1362" s="176"/>
      <c r="U1362" s="176"/>
      <c r="V1362" s="176"/>
      <c r="W1362" s="176"/>
      <c r="X1362" s="176"/>
      <c r="Y1362" s="176"/>
    </row>
    <row r="1363" customFormat="false" ht="12.75" hidden="false" customHeight="false" outlineLevel="0" collapsed="false">
      <c r="B1363" s="179"/>
      <c r="C1363" s="180"/>
      <c r="D1363" s="176"/>
      <c r="E1363" s="188"/>
      <c r="F1363" s="176"/>
      <c r="G1363" s="176"/>
      <c r="H1363" s="188"/>
      <c r="I1363" s="188"/>
      <c r="Q1363" s="188"/>
      <c r="R1363" s="176"/>
      <c r="S1363" s="176"/>
      <c r="T1363" s="176"/>
      <c r="U1363" s="176"/>
      <c r="V1363" s="176"/>
      <c r="W1363" s="176"/>
      <c r="X1363" s="176"/>
      <c r="Y1363" s="176"/>
    </row>
    <row r="1364" customFormat="false" ht="12.75" hidden="false" customHeight="false" outlineLevel="0" collapsed="false">
      <c r="B1364" s="179"/>
      <c r="C1364" s="180"/>
      <c r="D1364" s="176"/>
      <c r="E1364" s="188"/>
      <c r="F1364" s="176"/>
      <c r="G1364" s="176"/>
      <c r="H1364" s="188"/>
      <c r="I1364" s="188"/>
      <c r="Q1364" s="188"/>
      <c r="R1364" s="176"/>
      <c r="S1364" s="176"/>
      <c r="T1364" s="176"/>
      <c r="U1364" s="176"/>
      <c r="V1364" s="176"/>
      <c r="W1364" s="176"/>
      <c r="X1364" s="176"/>
      <c r="Y1364" s="176"/>
    </row>
    <row r="1365" customFormat="false" ht="12.75" hidden="false" customHeight="false" outlineLevel="0" collapsed="false">
      <c r="B1365" s="179"/>
      <c r="C1365" s="180"/>
      <c r="D1365" s="176"/>
      <c r="E1365" s="188"/>
      <c r="F1365" s="176"/>
      <c r="G1365" s="176"/>
      <c r="H1365" s="188"/>
      <c r="I1365" s="188"/>
      <c r="Q1365" s="188"/>
      <c r="R1365" s="176"/>
      <c r="S1365" s="176"/>
      <c r="T1365" s="176"/>
      <c r="U1365" s="176"/>
      <c r="V1365" s="176"/>
      <c r="W1365" s="176"/>
      <c r="X1365" s="176"/>
      <c r="Y1365" s="176"/>
    </row>
    <row r="1366" customFormat="false" ht="12.75" hidden="false" customHeight="false" outlineLevel="0" collapsed="false">
      <c r="B1366" s="179"/>
      <c r="C1366" s="180"/>
      <c r="D1366" s="176"/>
      <c r="E1366" s="188"/>
      <c r="F1366" s="176"/>
      <c r="G1366" s="176"/>
      <c r="H1366" s="188"/>
      <c r="I1366" s="188"/>
      <c r="Q1366" s="188"/>
      <c r="R1366" s="176"/>
      <c r="S1366" s="176"/>
      <c r="T1366" s="176"/>
      <c r="U1366" s="176"/>
      <c r="V1366" s="176"/>
      <c r="W1366" s="176"/>
      <c r="X1366" s="176"/>
      <c r="Y1366" s="176"/>
    </row>
    <row r="1367" customFormat="false" ht="12.75" hidden="false" customHeight="false" outlineLevel="0" collapsed="false">
      <c r="B1367" s="179"/>
      <c r="C1367" s="180"/>
      <c r="D1367" s="176"/>
      <c r="E1367" s="188"/>
      <c r="F1367" s="176"/>
      <c r="G1367" s="176"/>
      <c r="H1367" s="188"/>
      <c r="I1367" s="188"/>
      <c r="Q1367" s="188"/>
      <c r="R1367" s="176"/>
      <c r="S1367" s="176"/>
      <c r="T1367" s="176"/>
      <c r="U1367" s="176"/>
      <c r="V1367" s="176"/>
      <c r="W1367" s="176"/>
      <c r="X1367" s="176"/>
      <c r="Y1367" s="176"/>
    </row>
    <row r="1368" customFormat="false" ht="12.75" hidden="false" customHeight="false" outlineLevel="0" collapsed="false">
      <c r="B1368" s="179"/>
      <c r="C1368" s="180"/>
      <c r="D1368" s="176"/>
      <c r="E1368" s="188"/>
      <c r="F1368" s="176"/>
      <c r="G1368" s="176"/>
      <c r="H1368" s="188"/>
      <c r="I1368" s="188"/>
      <c r="Q1368" s="188"/>
      <c r="R1368" s="176"/>
      <c r="S1368" s="176"/>
      <c r="T1368" s="176"/>
      <c r="U1368" s="176"/>
      <c r="V1368" s="176"/>
      <c r="W1368" s="176"/>
      <c r="X1368" s="176"/>
      <c r="Y1368" s="176"/>
    </row>
    <row r="1369" customFormat="false" ht="12.75" hidden="false" customHeight="false" outlineLevel="0" collapsed="false">
      <c r="B1369" s="179"/>
      <c r="C1369" s="180"/>
      <c r="D1369" s="176"/>
      <c r="E1369" s="188"/>
      <c r="F1369" s="176"/>
      <c r="G1369" s="176"/>
      <c r="H1369" s="188"/>
      <c r="I1369" s="188"/>
      <c r="Q1369" s="188"/>
      <c r="R1369" s="176"/>
      <c r="S1369" s="176"/>
      <c r="T1369" s="176"/>
      <c r="U1369" s="176"/>
      <c r="V1369" s="176"/>
      <c r="W1369" s="176"/>
      <c r="X1369" s="176"/>
      <c r="Y1369" s="176"/>
    </row>
    <row r="1370" customFormat="false" ht="12.75" hidden="false" customHeight="false" outlineLevel="0" collapsed="false">
      <c r="B1370" s="179"/>
      <c r="C1370" s="180"/>
      <c r="D1370" s="176"/>
      <c r="E1370" s="188"/>
      <c r="F1370" s="176"/>
      <c r="G1370" s="176"/>
      <c r="H1370" s="188"/>
      <c r="I1370" s="188"/>
      <c r="Q1370" s="188"/>
      <c r="R1370" s="176"/>
      <c r="S1370" s="176"/>
      <c r="T1370" s="176"/>
      <c r="U1370" s="176"/>
      <c r="V1370" s="176"/>
      <c r="W1370" s="176"/>
      <c r="X1370" s="176"/>
      <c r="Y1370" s="176"/>
    </row>
    <row r="1371" customFormat="false" ht="12.75" hidden="false" customHeight="false" outlineLevel="0" collapsed="false">
      <c r="B1371" s="179"/>
      <c r="C1371" s="180"/>
      <c r="D1371" s="176"/>
      <c r="E1371" s="188"/>
      <c r="F1371" s="176"/>
      <c r="G1371" s="176"/>
      <c r="H1371" s="188"/>
      <c r="I1371" s="188"/>
      <c r="Q1371" s="188"/>
      <c r="R1371" s="176"/>
      <c r="S1371" s="176"/>
      <c r="T1371" s="176"/>
      <c r="U1371" s="176"/>
      <c r="V1371" s="176"/>
      <c r="W1371" s="176"/>
      <c r="X1371" s="176"/>
      <c r="Y1371" s="176"/>
    </row>
    <row r="1372" customFormat="false" ht="12.75" hidden="false" customHeight="false" outlineLevel="0" collapsed="false">
      <c r="B1372" s="179"/>
      <c r="C1372" s="180"/>
      <c r="D1372" s="176"/>
      <c r="E1372" s="188"/>
      <c r="F1372" s="176"/>
      <c r="G1372" s="176"/>
      <c r="H1372" s="188"/>
      <c r="I1372" s="188"/>
      <c r="Q1372" s="188"/>
      <c r="R1372" s="176"/>
      <c r="S1372" s="176"/>
      <c r="T1372" s="176"/>
      <c r="U1372" s="176"/>
      <c r="V1372" s="176"/>
      <c r="W1372" s="176"/>
      <c r="X1372" s="176"/>
      <c r="Y1372" s="176"/>
    </row>
    <row r="1373" customFormat="false" ht="12.75" hidden="false" customHeight="false" outlineLevel="0" collapsed="false">
      <c r="B1373" s="179"/>
      <c r="C1373" s="180"/>
      <c r="D1373" s="176"/>
      <c r="E1373" s="188"/>
      <c r="F1373" s="176"/>
      <c r="G1373" s="176"/>
      <c r="H1373" s="188"/>
      <c r="I1373" s="188"/>
      <c r="Q1373" s="188"/>
      <c r="R1373" s="176"/>
      <c r="S1373" s="176"/>
      <c r="T1373" s="176"/>
      <c r="U1373" s="176"/>
      <c r="V1373" s="176"/>
      <c r="W1373" s="176"/>
      <c r="X1373" s="176"/>
      <c r="Y1373" s="176"/>
    </row>
    <row r="1374" customFormat="false" ht="12.75" hidden="false" customHeight="false" outlineLevel="0" collapsed="false">
      <c r="B1374" s="179"/>
      <c r="C1374" s="180"/>
      <c r="D1374" s="176"/>
      <c r="E1374" s="188"/>
      <c r="F1374" s="176"/>
      <c r="G1374" s="176"/>
      <c r="H1374" s="188"/>
      <c r="I1374" s="188"/>
      <c r="Q1374" s="188"/>
      <c r="R1374" s="176"/>
      <c r="S1374" s="176"/>
      <c r="T1374" s="176"/>
      <c r="U1374" s="176"/>
      <c r="V1374" s="176"/>
      <c r="W1374" s="176"/>
      <c r="X1374" s="176"/>
      <c r="Y1374" s="176"/>
    </row>
    <row r="1375" customFormat="false" ht="12.75" hidden="false" customHeight="false" outlineLevel="0" collapsed="false">
      <c r="B1375" s="179"/>
      <c r="C1375" s="180"/>
      <c r="D1375" s="176"/>
      <c r="E1375" s="188"/>
      <c r="F1375" s="176"/>
      <c r="G1375" s="176"/>
      <c r="H1375" s="188"/>
      <c r="I1375" s="188"/>
      <c r="Q1375" s="188"/>
      <c r="R1375" s="176"/>
      <c r="S1375" s="176"/>
      <c r="T1375" s="176"/>
      <c r="U1375" s="176"/>
      <c r="V1375" s="176"/>
      <c r="W1375" s="176"/>
      <c r="X1375" s="176"/>
      <c r="Y1375" s="176"/>
    </row>
    <row r="1376" customFormat="false" ht="12.75" hidden="false" customHeight="false" outlineLevel="0" collapsed="false">
      <c r="B1376" s="179"/>
      <c r="C1376" s="180"/>
      <c r="D1376" s="176"/>
      <c r="E1376" s="188"/>
      <c r="F1376" s="176"/>
      <c r="G1376" s="176"/>
      <c r="H1376" s="188"/>
      <c r="I1376" s="188"/>
      <c r="Q1376" s="188"/>
      <c r="R1376" s="176"/>
      <c r="S1376" s="176"/>
      <c r="T1376" s="176"/>
      <c r="U1376" s="176"/>
      <c r="V1376" s="176"/>
      <c r="W1376" s="176"/>
      <c r="X1376" s="176"/>
      <c r="Y1376" s="176"/>
    </row>
    <row r="1377" customFormat="false" ht="12.75" hidden="false" customHeight="false" outlineLevel="0" collapsed="false">
      <c r="B1377" s="179"/>
      <c r="C1377" s="180"/>
      <c r="D1377" s="176"/>
      <c r="E1377" s="188"/>
      <c r="F1377" s="176"/>
      <c r="G1377" s="176"/>
      <c r="H1377" s="188"/>
      <c r="I1377" s="188"/>
      <c r="Q1377" s="188"/>
      <c r="R1377" s="176"/>
      <c r="S1377" s="176"/>
      <c r="T1377" s="176"/>
      <c r="U1377" s="176"/>
      <c r="V1377" s="176"/>
      <c r="W1377" s="176"/>
      <c r="X1377" s="176"/>
      <c r="Y1377" s="176"/>
    </row>
    <row r="1378" customFormat="false" ht="12.75" hidden="false" customHeight="false" outlineLevel="0" collapsed="false">
      <c r="B1378" s="179"/>
      <c r="C1378" s="180"/>
      <c r="D1378" s="176"/>
      <c r="E1378" s="188"/>
      <c r="F1378" s="176"/>
      <c r="G1378" s="176"/>
      <c r="H1378" s="188"/>
      <c r="I1378" s="188"/>
      <c r="Q1378" s="188"/>
      <c r="R1378" s="176"/>
      <c r="S1378" s="176"/>
      <c r="T1378" s="176"/>
      <c r="U1378" s="176"/>
      <c r="V1378" s="176"/>
      <c r="W1378" s="176"/>
      <c r="X1378" s="176"/>
      <c r="Y1378" s="176"/>
    </row>
    <row r="1379" customFormat="false" ht="12.75" hidden="false" customHeight="false" outlineLevel="0" collapsed="false">
      <c r="B1379" s="179"/>
      <c r="C1379" s="180"/>
      <c r="D1379" s="176"/>
      <c r="E1379" s="188"/>
      <c r="F1379" s="176"/>
      <c r="G1379" s="176"/>
      <c r="H1379" s="188"/>
      <c r="I1379" s="188"/>
      <c r="Q1379" s="188"/>
      <c r="R1379" s="176"/>
      <c r="S1379" s="176"/>
      <c r="T1379" s="176"/>
      <c r="U1379" s="176"/>
      <c r="V1379" s="176"/>
      <c r="W1379" s="176"/>
      <c r="X1379" s="176"/>
      <c r="Y1379" s="176"/>
    </row>
    <row r="1380" customFormat="false" ht="12.75" hidden="false" customHeight="false" outlineLevel="0" collapsed="false">
      <c r="B1380" s="179"/>
      <c r="C1380" s="180"/>
      <c r="D1380" s="176"/>
      <c r="E1380" s="188"/>
      <c r="F1380" s="176"/>
      <c r="G1380" s="176"/>
      <c r="H1380" s="188"/>
      <c r="I1380" s="188"/>
      <c r="Q1380" s="188"/>
      <c r="R1380" s="176"/>
      <c r="S1380" s="176"/>
      <c r="T1380" s="176"/>
      <c r="U1380" s="176"/>
      <c r="V1380" s="176"/>
      <c r="W1380" s="176"/>
      <c r="X1380" s="176"/>
      <c r="Y1380" s="176"/>
    </row>
    <row r="1381" customFormat="false" ht="12.75" hidden="false" customHeight="false" outlineLevel="0" collapsed="false">
      <c r="B1381" s="179"/>
      <c r="C1381" s="180"/>
      <c r="D1381" s="176"/>
      <c r="E1381" s="188"/>
      <c r="F1381" s="176"/>
      <c r="G1381" s="176"/>
      <c r="H1381" s="188"/>
      <c r="I1381" s="188"/>
      <c r="Q1381" s="188"/>
      <c r="R1381" s="176"/>
      <c r="S1381" s="176"/>
      <c r="T1381" s="176"/>
      <c r="U1381" s="176"/>
      <c r="V1381" s="176"/>
      <c r="W1381" s="176"/>
      <c r="X1381" s="176"/>
      <c r="Y1381" s="176"/>
    </row>
    <row r="1382" customFormat="false" ht="12.75" hidden="false" customHeight="false" outlineLevel="0" collapsed="false">
      <c r="B1382" s="179"/>
      <c r="C1382" s="180"/>
      <c r="D1382" s="176"/>
      <c r="E1382" s="188"/>
      <c r="F1382" s="176"/>
      <c r="G1382" s="176"/>
      <c r="H1382" s="188"/>
      <c r="I1382" s="188"/>
      <c r="Q1382" s="188"/>
      <c r="R1382" s="176"/>
      <c r="S1382" s="176"/>
      <c r="T1382" s="176"/>
      <c r="U1382" s="176"/>
      <c r="V1382" s="176"/>
      <c r="W1382" s="176"/>
      <c r="X1382" s="176"/>
      <c r="Y1382" s="176"/>
    </row>
    <row r="1383" customFormat="false" ht="12.75" hidden="false" customHeight="false" outlineLevel="0" collapsed="false">
      <c r="B1383" s="179"/>
      <c r="C1383" s="180"/>
      <c r="D1383" s="176"/>
      <c r="E1383" s="188"/>
      <c r="F1383" s="176"/>
      <c r="G1383" s="176"/>
      <c r="H1383" s="188"/>
      <c r="I1383" s="188"/>
      <c r="Q1383" s="188"/>
      <c r="R1383" s="176"/>
      <c r="S1383" s="176"/>
      <c r="T1383" s="176"/>
      <c r="U1383" s="176"/>
      <c r="V1383" s="176"/>
      <c r="W1383" s="176"/>
      <c r="X1383" s="176"/>
      <c r="Y1383" s="176"/>
    </row>
    <row r="1384" customFormat="false" ht="12.75" hidden="false" customHeight="false" outlineLevel="0" collapsed="false">
      <c r="B1384" s="179"/>
      <c r="C1384" s="180"/>
      <c r="D1384" s="176"/>
      <c r="E1384" s="188"/>
      <c r="F1384" s="176"/>
      <c r="G1384" s="176"/>
      <c r="H1384" s="188"/>
      <c r="I1384" s="188"/>
      <c r="Q1384" s="188"/>
      <c r="R1384" s="176"/>
      <c r="S1384" s="176"/>
      <c r="T1384" s="176"/>
      <c r="U1384" s="176"/>
      <c r="V1384" s="176"/>
      <c r="W1384" s="176"/>
      <c r="X1384" s="176"/>
      <c r="Y1384" s="176"/>
    </row>
    <row r="1385" customFormat="false" ht="12.75" hidden="false" customHeight="false" outlineLevel="0" collapsed="false">
      <c r="B1385" s="179"/>
      <c r="C1385" s="180"/>
      <c r="D1385" s="176"/>
      <c r="E1385" s="188"/>
      <c r="F1385" s="176"/>
      <c r="G1385" s="176"/>
      <c r="H1385" s="188"/>
      <c r="I1385" s="188"/>
      <c r="Q1385" s="188"/>
      <c r="R1385" s="176"/>
      <c r="S1385" s="176"/>
      <c r="T1385" s="176"/>
      <c r="U1385" s="176"/>
      <c r="V1385" s="176"/>
      <c r="W1385" s="176"/>
      <c r="X1385" s="176"/>
      <c r="Y1385" s="176"/>
    </row>
    <row r="1386" customFormat="false" ht="12.75" hidden="false" customHeight="false" outlineLevel="0" collapsed="false">
      <c r="B1386" s="179"/>
      <c r="C1386" s="180"/>
      <c r="D1386" s="176"/>
      <c r="E1386" s="188"/>
      <c r="F1386" s="176"/>
      <c r="G1386" s="176"/>
      <c r="H1386" s="188"/>
      <c r="I1386" s="188"/>
      <c r="Q1386" s="188"/>
      <c r="R1386" s="176"/>
      <c r="S1386" s="176"/>
      <c r="T1386" s="176"/>
      <c r="U1386" s="176"/>
      <c r="V1386" s="176"/>
      <c r="W1386" s="176"/>
      <c r="X1386" s="176"/>
      <c r="Y1386" s="176"/>
    </row>
    <row r="1387" customFormat="false" ht="12.75" hidden="false" customHeight="false" outlineLevel="0" collapsed="false">
      <c r="B1387" s="179"/>
      <c r="C1387" s="180"/>
      <c r="D1387" s="176"/>
      <c r="E1387" s="188"/>
      <c r="F1387" s="176"/>
      <c r="G1387" s="176"/>
      <c r="H1387" s="188"/>
      <c r="I1387" s="188"/>
      <c r="Q1387" s="188"/>
      <c r="R1387" s="176"/>
      <c r="S1387" s="176"/>
      <c r="T1387" s="176"/>
      <c r="U1387" s="176"/>
      <c r="V1387" s="176"/>
      <c r="W1387" s="176"/>
      <c r="X1387" s="176"/>
      <c r="Y1387" s="176"/>
    </row>
    <row r="1388" customFormat="false" ht="12.75" hidden="false" customHeight="false" outlineLevel="0" collapsed="false">
      <c r="B1388" s="179"/>
      <c r="C1388" s="180"/>
      <c r="D1388" s="176"/>
      <c r="E1388" s="188"/>
      <c r="F1388" s="176"/>
      <c r="G1388" s="176"/>
      <c r="H1388" s="188"/>
      <c r="I1388" s="188"/>
      <c r="Q1388" s="188"/>
      <c r="R1388" s="176"/>
      <c r="S1388" s="176"/>
      <c r="T1388" s="176"/>
      <c r="U1388" s="176"/>
      <c r="V1388" s="176"/>
      <c r="W1388" s="176"/>
      <c r="X1388" s="176"/>
      <c r="Y1388" s="176"/>
    </row>
    <row r="1389" customFormat="false" ht="12.75" hidden="false" customHeight="false" outlineLevel="0" collapsed="false">
      <c r="B1389" s="179"/>
      <c r="C1389" s="180"/>
      <c r="D1389" s="176"/>
      <c r="E1389" s="188"/>
      <c r="F1389" s="176"/>
      <c r="G1389" s="176"/>
      <c r="H1389" s="188"/>
      <c r="I1389" s="188"/>
      <c r="Q1389" s="188"/>
      <c r="R1389" s="176"/>
      <c r="S1389" s="176"/>
      <c r="T1389" s="176"/>
      <c r="U1389" s="176"/>
      <c r="V1389" s="176"/>
      <c r="W1389" s="176"/>
      <c r="X1389" s="176"/>
      <c r="Y1389" s="176"/>
    </row>
    <row r="1390" customFormat="false" ht="12.75" hidden="false" customHeight="false" outlineLevel="0" collapsed="false">
      <c r="B1390" s="179"/>
      <c r="C1390" s="180"/>
      <c r="D1390" s="176"/>
      <c r="E1390" s="188"/>
      <c r="F1390" s="176"/>
      <c r="G1390" s="176"/>
      <c r="H1390" s="188"/>
      <c r="I1390" s="188"/>
      <c r="Q1390" s="188"/>
      <c r="R1390" s="176"/>
      <c r="S1390" s="176"/>
      <c r="T1390" s="176"/>
      <c r="U1390" s="176"/>
      <c r="V1390" s="176"/>
      <c r="W1390" s="176"/>
      <c r="X1390" s="176"/>
      <c r="Y1390" s="176"/>
    </row>
    <row r="1391" customFormat="false" ht="12.75" hidden="false" customHeight="false" outlineLevel="0" collapsed="false">
      <c r="B1391" s="179"/>
      <c r="C1391" s="180"/>
      <c r="D1391" s="176"/>
      <c r="E1391" s="188"/>
      <c r="F1391" s="176"/>
      <c r="G1391" s="176"/>
      <c r="H1391" s="188"/>
      <c r="I1391" s="188"/>
      <c r="Q1391" s="188"/>
      <c r="R1391" s="176"/>
      <c r="S1391" s="176"/>
      <c r="T1391" s="176"/>
      <c r="U1391" s="176"/>
      <c r="V1391" s="176"/>
      <c r="W1391" s="176"/>
      <c r="X1391" s="176"/>
      <c r="Y1391" s="176"/>
    </row>
    <row r="1392" customFormat="false" ht="12.75" hidden="false" customHeight="false" outlineLevel="0" collapsed="false">
      <c r="B1392" s="179"/>
      <c r="C1392" s="180"/>
      <c r="D1392" s="176"/>
      <c r="E1392" s="188"/>
      <c r="F1392" s="176"/>
      <c r="G1392" s="176"/>
      <c r="H1392" s="188"/>
      <c r="I1392" s="188"/>
      <c r="Q1392" s="188"/>
      <c r="R1392" s="176"/>
      <c r="S1392" s="176"/>
      <c r="T1392" s="176"/>
      <c r="U1392" s="176"/>
      <c r="V1392" s="176"/>
      <c r="W1392" s="176"/>
      <c r="X1392" s="176"/>
      <c r="Y1392" s="176"/>
    </row>
    <row r="1393" customFormat="false" ht="12.75" hidden="false" customHeight="false" outlineLevel="0" collapsed="false">
      <c r="B1393" s="179"/>
      <c r="C1393" s="180"/>
      <c r="D1393" s="176"/>
      <c r="E1393" s="188"/>
      <c r="F1393" s="176"/>
      <c r="G1393" s="176"/>
      <c r="H1393" s="188"/>
      <c r="I1393" s="188"/>
      <c r="Q1393" s="188"/>
      <c r="R1393" s="176"/>
      <c r="S1393" s="176"/>
      <c r="T1393" s="176"/>
      <c r="U1393" s="176"/>
      <c r="V1393" s="176"/>
      <c r="W1393" s="176"/>
      <c r="X1393" s="176"/>
      <c r="Y1393" s="176"/>
    </row>
    <row r="1394" customFormat="false" ht="12.75" hidden="false" customHeight="false" outlineLevel="0" collapsed="false">
      <c r="B1394" s="179"/>
      <c r="C1394" s="180"/>
      <c r="D1394" s="176"/>
      <c r="E1394" s="188"/>
      <c r="F1394" s="176"/>
      <c r="G1394" s="176"/>
      <c r="H1394" s="188"/>
      <c r="I1394" s="188"/>
      <c r="Q1394" s="188"/>
      <c r="R1394" s="176"/>
      <c r="S1394" s="176"/>
      <c r="T1394" s="176"/>
      <c r="U1394" s="176"/>
      <c r="V1394" s="176"/>
      <c r="W1394" s="176"/>
      <c r="X1394" s="176"/>
      <c r="Y1394" s="176"/>
    </row>
    <row r="1395" customFormat="false" ht="12.75" hidden="false" customHeight="false" outlineLevel="0" collapsed="false">
      <c r="B1395" s="179"/>
      <c r="C1395" s="180"/>
      <c r="D1395" s="176"/>
      <c r="E1395" s="188"/>
      <c r="F1395" s="176"/>
      <c r="G1395" s="176"/>
      <c r="H1395" s="188"/>
      <c r="I1395" s="188"/>
      <c r="Q1395" s="188"/>
      <c r="R1395" s="176"/>
      <c r="S1395" s="176"/>
      <c r="T1395" s="176"/>
      <c r="U1395" s="176"/>
      <c r="V1395" s="176"/>
      <c r="W1395" s="176"/>
      <c r="X1395" s="176"/>
      <c r="Y1395" s="176"/>
    </row>
    <row r="1396" customFormat="false" ht="12.75" hidden="false" customHeight="false" outlineLevel="0" collapsed="false">
      <c r="B1396" s="179"/>
      <c r="C1396" s="180"/>
      <c r="D1396" s="176"/>
      <c r="E1396" s="188"/>
      <c r="F1396" s="176"/>
      <c r="G1396" s="176"/>
      <c r="H1396" s="188"/>
      <c r="I1396" s="188"/>
      <c r="Q1396" s="188"/>
      <c r="R1396" s="176"/>
      <c r="S1396" s="176"/>
      <c r="T1396" s="176"/>
      <c r="U1396" s="176"/>
      <c r="V1396" s="176"/>
      <c r="W1396" s="176"/>
      <c r="X1396" s="176"/>
      <c r="Y1396" s="176"/>
    </row>
    <row r="1397" customFormat="false" ht="12.75" hidden="false" customHeight="false" outlineLevel="0" collapsed="false">
      <c r="B1397" s="179"/>
      <c r="C1397" s="180"/>
      <c r="D1397" s="176"/>
      <c r="E1397" s="188"/>
      <c r="F1397" s="176"/>
      <c r="G1397" s="176"/>
      <c r="H1397" s="188"/>
      <c r="I1397" s="188"/>
      <c r="Q1397" s="188"/>
      <c r="R1397" s="176"/>
      <c r="S1397" s="176"/>
      <c r="T1397" s="176"/>
      <c r="U1397" s="176"/>
      <c r="V1397" s="176"/>
      <c r="W1397" s="176"/>
      <c r="X1397" s="176"/>
      <c r="Y1397" s="176"/>
    </row>
    <row r="1398" customFormat="false" ht="12.75" hidden="false" customHeight="false" outlineLevel="0" collapsed="false">
      <c r="B1398" s="179"/>
      <c r="C1398" s="180"/>
      <c r="D1398" s="176"/>
      <c r="E1398" s="188"/>
      <c r="F1398" s="176"/>
      <c r="G1398" s="176"/>
      <c r="H1398" s="188"/>
      <c r="I1398" s="188"/>
      <c r="Q1398" s="188"/>
      <c r="R1398" s="176"/>
      <c r="S1398" s="176"/>
      <c r="T1398" s="176"/>
      <c r="U1398" s="176"/>
      <c r="V1398" s="176"/>
      <c r="W1398" s="176"/>
      <c r="X1398" s="176"/>
      <c r="Y1398" s="176"/>
    </row>
    <row r="1399" customFormat="false" ht="12.75" hidden="false" customHeight="false" outlineLevel="0" collapsed="false">
      <c r="B1399" s="179"/>
      <c r="C1399" s="180"/>
      <c r="D1399" s="176"/>
      <c r="E1399" s="188"/>
      <c r="F1399" s="176"/>
      <c r="G1399" s="176"/>
      <c r="H1399" s="188"/>
      <c r="I1399" s="188"/>
      <c r="Q1399" s="188"/>
      <c r="R1399" s="176"/>
      <c r="S1399" s="176"/>
      <c r="T1399" s="176"/>
      <c r="U1399" s="176"/>
      <c r="V1399" s="176"/>
      <c r="W1399" s="176"/>
      <c r="X1399" s="176"/>
      <c r="Y1399" s="176"/>
    </row>
    <row r="1400" customFormat="false" ht="12.75" hidden="false" customHeight="false" outlineLevel="0" collapsed="false">
      <c r="B1400" s="179"/>
      <c r="C1400" s="180"/>
      <c r="D1400" s="176"/>
      <c r="E1400" s="188"/>
      <c r="F1400" s="176"/>
      <c r="G1400" s="176"/>
      <c r="H1400" s="188"/>
      <c r="I1400" s="188"/>
      <c r="Q1400" s="188"/>
      <c r="R1400" s="176"/>
      <c r="S1400" s="176"/>
      <c r="T1400" s="176"/>
      <c r="U1400" s="176"/>
      <c r="V1400" s="176"/>
      <c r="W1400" s="176"/>
      <c r="X1400" s="176"/>
      <c r="Y1400" s="176"/>
    </row>
    <row r="1401" customFormat="false" ht="12.75" hidden="false" customHeight="false" outlineLevel="0" collapsed="false">
      <c r="B1401" s="179"/>
      <c r="C1401" s="180"/>
      <c r="D1401" s="176"/>
      <c r="E1401" s="188"/>
      <c r="F1401" s="176"/>
      <c r="G1401" s="176"/>
      <c r="H1401" s="188"/>
      <c r="I1401" s="188"/>
      <c r="Q1401" s="188"/>
      <c r="R1401" s="176"/>
      <c r="S1401" s="176"/>
      <c r="T1401" s="176"/>
      <c r="U1401" s="176"/>
      <c r="V1401" s="176"/>
      <c r="W1401" s="176"/>
      <c r="X1401" s="176"/>
      <c r="Y1401" s="176"/>
    </row>
    <row r="1402" customFormat="false" ht="12.75" hidden="false" customHeight="false" outlineLevel="0" collapsed="false">
      <c r="B1402" s="179"/>
      <c r="C1402" s="180"/>
      <c r="D1402" s="176"/>
      <c r="E1402" s="188"/>
      <c r="F1402" s="176"/>
      <c r="G1402" s="176"/>
      <c r="H1402" s="188"/>
      <c r="I1402" s="188"/>
      <c r="Q1402" s="188"/>
      <c r="R1402" s="176"/>
      <c r="S1402" s="176"/>
      <c r="T1402" s="176"/>
      <c r="U1402" s="176"/>
      <c r="V1402" s="176"/>
      <c r="W1402" s="176"/>
      <c r="X1402" s="176"/>
      <c r="Y1402" s="176"/>
    </row>
    <row r="1403" customFormat="false" ht="12.75" hidden="false" customHeight="false" outlineLevel="0" collapsed="false">
      <c r="B1403" s="179"/>
      <c r="C1403" s="180"/>
      <c r="D1403" s="176"/>
      <c r="E1403" s="188"/>
      <c r="F1403" s="176"/>
      <c r="G1403" s="176"/>
      <c r="H1403" s="188"/>
      <c r="I1403" s="188"/>
      <c r="Q1403" s="188"/>
      <c r="R1403" s="176"/>
      <c r="S1403" s="176"/>
      <c r="T1403" s="176"/>
      <c r="U1403" s="176"/>
      <c r="V1403" s="176"/>
      <c r="W1403" s="176"/>
      <c r="X1403" s="176"/>
      <c r="Y1403" s="176"/>
    </row>
    <row r="1404" customFormat="false" ht="12.75" hidden="false" customHeight="false" outlineLevel="0" collapsed="false">
      <c r="B1404" s="179"/>
      <c r="C1404" s="180"/>
      <c r="D1404" s="176"/>
      <c r="E1404" s="188"/>
      <c r="F1404" s="176"/>
      <c r="G1404" s="176"/>
      <c r="H1404" s="188"/>
      <c r="I1404" s="188"/>
      <c r="Q1404" s="188"/>
      <c r="R1404" s="176"/>
      <c r="S1404" s="176"/>
      <c r="T1404" s="176"/>
      <c r="U1404" s="176"/>
      <c r="V1404" s="176"/>
      <c r="W1404" s="176"/>
      <c r="X1404" s="176"/>
      <c r="Y1404" s="176"/>
    </row>
    <row r="1405" customFormat="false" ht="12.75" hidden="false" customHeight="false" outlineLevel="0" collapsed="false">
      <c r="B1405" s="179"/>
      <c r="C1405" s="180"/>
      <c r="D1405" s="176"/>
      <c r="E1405" s="188"/>
      <c r="F1405" s="176"/>
      <c r="G1405" s="176"/>
      <c r="H1405" s="188"/>
      <c r="I1405" s="188"/>
      <c r="Q1405" s="188"/>
      <c r="R1405" s="176"/>
      <c r="S1405" s="176"/>
      <c r="T1405" s="176"/>
      <c r="U1405" s="176"/>
      <c r="V1405" s="176"/>
      <c r="W1405" s="176"/>
      <c r="X1405" s="176"/>
      <c r="Y1405" s="176"/>
    </row>
    <row r="1406" customFormat="false" ht="12.75" hidden="false" customHeight="false" outlineLevel="0" collapsed="false">
      <c r="B1406" s="179"/>
      <c r="C1406" s="180"/>
      <c r="D1406" s="176"/>
      <c r="E1406" s="188"/>
      <c r="F1406" s="176"/>
      <c r="G1406" s="176"/>
      <c r="H1406" s="188"/>
      <c r="I1406" s="188"/>
      <c r="Q1406" s="188"/>
      <c r="R1406" s="176"/>
      <c r="S1406" s="176"/>
      <c r="T1406" s="176"/>
      <c r="U1406" s="176"/>
      <c r="V1406" s="176"/>
      <c r="W1406" s="176"/>
      <c r="X1406" s="176"/>
      <c r="Y1406" s="176"/>
    </row>
    <row r="1407" customFormat="false" ht="12.75" hidden="false" customHeight="false" outlineLevel="0" collapsed="false">
      <c r="B1407" s="179"/>
      <c r="C1407" s="180"/>
      <c r="D1407" s="176"/>
      <c r="E1407" s="188"/>
      <c r="F1407" s="176"/>
      <c r="G1407" s="176"/>
      <c r="H1407" s="188"/>
      <c r="I1407" s="188"/>
      <c r="Q1407" s="188"/>
      <c r="R1407" s="176"/>
      <c r="S1407" s="176"/>
      <c r="T1407" s="176"/>
      <c r="U1407" s="176"/>
      <c r="V1407" s="176"/>
      <c r="W1407" s="176"/>
      <c r="X1407" s="176"/>
      <c r="Y1407" s="176"/>
    </row>
    <row r="1408" customFormat="false" ht="12.75" hidden="false" customHeight="false" outlineLevel="0" collapsed="false">
      <c r="B1408" s="179"/>
      <c r="C1408" s="180"/>
      <c r="D1408" s="176"/>
      <c r="E1408" s="188"/>
      <c r="F1408" s="176"/>
      <c r="G1408" s="176"/>
      <c r="H1408" s="188"/>
      <c r="I1408" s="188"/>
      <c r="Q1408" s="188"/>
      <c r="R1408" s="176"/>
      <c r="S1408" s="176"/>
      <c r="T1408" s="176"/>
      <c r="U1408" s="176"/>
      <c r="V1408" s="176"/>
      <c r="W1408" s="176"/>
      <c r="X1408" s="176"/>
      <c r="Y1408" s="176"/>
    </row>
    <row r="1409" customFormat="false" ht="12.75" hidden="false" customHeight="false" outlineLevel="0" collapsed="false">
      <c r="B1409" s="179"/>
      <c r="C1409" s="180"/>
      <c r="D1409" s="176"/>
      <c r="E1409" s="188"/>
      <c r="F1409" s="176"/>
      <c r="G1409" s="176"/>
      <c r="H1409" s="188"/>
      <c r="I1409" s="188"/>
      <c r="Q1409" s="188"/>
      <c r="R1409" s="176"/>
      <c r="S1409" s="176"/>
      <c r="T1409" s="176"/>
      <c r="U1409" s="176"/>
      <c r="V1409" s="176"/>
      <c r="W1409" s="176"/>
      <c r="X1409" s="176"/>
      <c r="Y1409" s="176"/>
    </row>
    <row r="1410" customFormat="false" ht="12.75" hidden="false" customHeight="false" outlineLevel="0" collapsed="false">
      <c r="B1410" s="179"/>
      <c r="C1410" s="180"/>
      <c r="D1410" s="176"/>
      <c r="E1410" s="188"/>
      <c r="F1410" s="176"/>
      <c r="G1410" s="176"/>
      <c r="H1410" s="188"/>
      <c r="I1410" s="188"/>
      <c r="Q1410" s="188"/>
      <c r="R1410" s="176"/>
      <c r="S1410" s="176"/>
      <c r="T1410" s="176"/>
      <c r="U1410" s="176"/>
      <c r="V1410" s="176"/>
      <c r="W1410" s="176"/>
      <c r="X1410" s="176"/>
      <c r="Y1410" s="176"/>
    </row>
    <row r="1411" customFormat="false" ht="12.75" hidden="false" customHeight="false" outlineLevel="0" collapsed="false">
      <c r="B1411" s="179"/>
      <c r="C1411" s="180"/>
      <c r="D1411" s="176"/>
      <c r="E1411" s="188"/>
      <c r="F1411" s="176"/>
      <c r="G1411" s="176"/>
      <c r="H1411" s="188"/>
      <c r="I1411" s="188"/>
      <c r="Q1411" s="188"/>
      <c r="R1411" s="176"/>
      <c r="S1411" s="176"/>
      <c r="T1411" s="176"/>
      <c r="U1411" s="176"/>
      <c r="V1411" s="176"/>
      <c r="W1411" s="176"/>
      <c r="X1411" s="176"/>
      <c r="Y1411" s="176"/>
    </row>
    <row r="1412" customFormat="false" ht="12.75" hidden="false" customHeight="false" outlineLevel="0" collapsed="false">
      <c r="B1412" s="179"/>
      <c r="C1412" s="180"/>
      <c r="D1412" s="176"/>
      <c r="E1412" s="188"/>
      <c r="F1412" s="176"/>
      <c r="G1412" s="176"/>
      <c r="H1412" s="188"/>
      <c r="I1412" s="188"/>
      <c r="Q1412" s="188"/>
      <c r="R1412" s="176"/>
      <c r="S1412" s="176"/>
      <c r="T1412" s="176"/>
      <c r="U1412" s="176"/>
      <c r="V1412" s="176"/>
      <c r="W1412" s="176"/>
      <c r="X1412" s="176"/>
      <c r="Y1412" s="176"/>
    </row>
    <row r="1413" customFormat="false" ht="12.75" hidden="false" customHeight="false" outlineLevel="0" collapsed="false">
      <c r="B1413" s="179"/>
      <c r="C1413" s="180"/>
      <c r="D1413" s="176"/>
      <c r="E1413" s="188"/>
      <c r="F1413" s="176"/>
      <c r="G1413" s="176"/>
      <c r="H1413" s="188"/>
      <c r="I1413" s="188"/>
      <c r="Q1413" s="188"/>
      <c r="R1413" s="176"/>
      <c r="S1413" s="176"/>
      <c r="T1413" s="176"/>
      <c r="U1413" s="176"/>
      <c r="V1413" s="176"/>
      <c r="W1413" s="176"/>
      <c r="X1413" s="176"/>
      <c r="Y1413" s="176"/>
    </row>
    <row r="1414" customFormat="false" ht="12.75" hidden="false" customHeight="false" outlineLevel="0" collapsed="false">
      <c r="B1414" s="179"/>
      <c r="C1414" s="180"/>
      <c r="D1414" s="176"/>
      <c r="E1414" s="188"/>
      <c r="F1414" s="176"/>
      <c r="G1414" s="176"/>
      <c r="H1414" s="188"/>
      <c r="I1414" s="188"/>
      <c r="Q1414" s="188"/>
      <c r="R1414" s="176"/>
      <c r="S1414" s="176"/>
      <c r="T1414" s="176"/>
      <c r="U1414" s="176"/>
      <c r="V1414" s="176"/>
      <c r="W1414" s="176"/>
      <c r="X1414" s="176"/>
      <c r="Y1414" s="176"/>
    </row>
    <row r="1415" customFormat="false" ht="12.75" hidden="false" customHeight="false" outlineLevel="0" collapsed="false">
      <c r="B1415" s="179"/>
      <c r="C1415" s="180"/>
      <c r="D1415" s="176"/>
      <c r="E1415" s="188"/>
      <c r="F1415" s="176"/>
      <c r="G1415" s="176"/>
      <c r="H1415" s="188"/>
      <c r="I1415" s="188"/>
      <c r="Q1415" s="188"/>
      <c r="R1415" s="176"/>
      <c r="S1415" s="176"/>
      <c r="T1415" s="176"/>
      <c r="U1415" s="176"/>
      <c r="V1415" s="176"/>
      <c r="W1415" s="176"/>
      <c r="X1415" s="176"/>
      <c r="Y1415" s="176"/>
    </row>
    <row r="1416" customFormat="false" ht="12.75" hidden="false" customHeight="false" outlineLevel="0" collapsed="false">
      <c r="B1416" s="179"/>
      <c r="C1416" s="180"/>
      <c r="D1416" s="176"/>
      <c r="E1416" s="188"/>
      <c r="F1416" s="176"/>
      <c r="G1416" s="176"/>
      <c r="H1416" s="188"/>
      <c r="I1416" s="188"/>
      <c r="Q1416" s="188"/>
      <c r="R1416" s="176"/>
      <c r="S1416" s="176"/>
      <c r="T1416" s="176"/>
      <c r="U1416" s="176"/>
      <c r="V1416" s="176"/>
      <c r="W1416" s="176"/>
      <c r="X1416" s="176"/>
      <c r="Y1416" s="176"/>
    </row>
    <row r="1417" customFormat="false" ht="12.75" hidden="false" customHeight="false" outlineLevel="0" collapsed="false">
      <c r="B1417" s="179"/>
      <c r="C1417" s="180"/>
      <c r="D1417" s="176"/>
      <c r="E1417" s="188"/>
      <c r="F1417" s="176"/>
      <c r="G1417" s="176"/>
      <c r="H1417" s="188"/>
      <c r="I1417" s="188"/>
      <c r="Q1417" s="188"/>
      <c r="R1417" s="176"/>
      <c r="S1417" s="176"/>
      <c r="T1417" s="176"/>
      <c r="U1417" s="176"/>
      <c r="V1417" s="176"/>
      <c r="W1417" s="176"/>
      <c r="X1417" s="176"/>
      <c r="Y1417" s="176"/>
    </row>
    <row r="1418" customFormat="false" ht="12.75" hidden="false" customHeight="false" outlineLevel="0" collapsed="false">
      <c r="B1418" s="179"/>
      <c r="C1418" s="180"/>
      <c r="D1418" s="176"/>
      <c r="E1418" s="188"/>
      <c r="F1418" s="176"/>
      <c r="G1418" s="176"/>
      <c r="H1418" s="188"/>
      <c r="I1418" s="188"/>
      <c r="Q1418" s="188"/>
      <c r="R1418" s="176"/>
      <c r="S1418" s="176"/>
      <c r="T1418" s="176"/>
      <c r="U1418" s="176"/>
      <c r="V1418" s="176"/>
      <c r="W1418" s="176"/>
      <c r="X1418" s="176"/>
      <c r="Y1418" s="176"/>
    </row>
    <row r="1419" customFormat="false" ht="12.75" hidden="false" customHeight="false" outlineLevel="0" collapsed="false">
      <c r="B1419" s="179"/>
      <c r="C1419" s="180"/>
      <c r="D1419" s="176"/>
      <c r="E1419" s="188"/>
      <c r="F1419" s="176"/>
      <c r="G1419" s="176"/>
      <c r="H1419" s="188"/>
      <c r="I1419" s="188"/>
      <c r="Q1419" s="188"/>
      <c r="R1419" s="176"/>
      <c r="S1419" s="176"/>
      <c r="T1419" s="176"/>
      <c r="U1419" s="176"/>
      <c r="V1419" s="176"/>
      <c r="W1419" s="176"/>
      <c r="X1419" s="176"/>
      <c r="Y1419" s="176"/>
    </row>
    <row r="1420" customFormat="false" ht="12.75" hidden="false" customHeight="false" outlineLevel="0" collapsed="false">
      <c r="B1420" s="179"/>
      <c r="C1420" s="180"/>
      <c r="D1420" s="176"/>
      <c r="E1420" s="188"/>
      <c r="F1420" s="176"/>
      <c r="G1420" s="176"/>
      <c r="H1420" s="188"/>
      <c r="I1420" s="188"/>
      <c r="Q1420" s="188"/>
      <c r="R1420" s="176"/>
      <c r="S1420" s="176"/>
      <c r="T1420" s="176"/>
      <c r="U1420" s="176"/>
      <c r="V1420" s="176"/>
      <c r="W1420" s="176"/>
      <c r="X1420" s="176"/>
      <c r="Y1420" s="176"/>
    </row>
    <row r="1421" customFormat="false" ht="12.75" hidden="false" customHeight="false" outlineLevel="0" collapsed="false">
      <c r="B1421" s="179"/>
      <c r="C1421" s="180"/>
      <c r="D1421" s="176"/>
      <c r="E1421" s="188"/>
      <c r="F1421" s="176"/>
      <c r="G1421" s="176"/>
      <c r="H1421" s="188"/>
      <c r="I1421" s="188"/>
      <c r="Q1421" s="188"/>
      <c r="R1421" s="176"/>
      <c r="S1421" s="176"/>
      <c r="T1421" s="176"/>
      <c r="U1421" s="176"/>
      <c r="V1421" s="176"/>
      <c r="W1421" s="176"/>
      <c r="X1421" s="176"/>
      <c r="Y1421" s="176"/>
    </row>
    <row r="1422" customFormat="false" ht="12.75" hidden="false" customHeight="false" outlineLevel="0" collapsed="false">
      <c r="B1422" s="179"/>
      <c r="C1422" s="180"/>
      <c r="D1422" s="176"/>
      <c r="E1422" s="188"/>
      <c r="F1422" s="176"/>
      <c r="G1422" s="176"/>
      <c r="H1422" s="188"/>
      <c r="I1422" s="188"/>
      <c r="Q1422" s="188"/>
      <c r="R1422" s="176"/>
      <c r="S1422" s="176"/>
      <c r="T1422" s="176"/>
      <c r="U1422" s="176"/>
      <c r="V1422" s="176"/>
      <c r="W1422" s="176"/>
      <c r="X1422" s="176"/>
      <c r="Y1422" s="176"/>
    </row>
    <row r="1423" customFormat="false" ht="12.75" hidden="false" customHeight="false" outlineLevel="0" collapsed="false">
      <c r="B1423" s="179"/>
      <c r="C1423" s="180"/>
      <c r="D1423" s="176"/>
      <c r="E1423" s="188"/>
      <c r="F1423" s="176"/>
      <c r="G1423" s="176"/>
      <c r="H1423" s="188"/>
      <c r="I1423" s="188"/>
      <c r="Q1423" s="188"/>
      <c r="R1423" s="176"/>
      <c r="S1423" s="176"/>
      <c r="T1423" s="176"/>
      <c r="U1423" s="176"/>
      <c r="V1423" s="176"/>
      <c r="W1423" s="176"/>
      <c r="X1423" s="176"/>
      <c r="Y1423" s="176"/>
    </row>
    <row r="1424" customFormat="false" ht="12.75" hidden="false" customHeight="false" outlineLevel="0" collapsed="false">
      <c r="B1424" s="179"/>
      <c r="C1424" s="180"/>
      <c r="D1424" s="176"/>
      <c r="E1424" s="188"/>
      <c r="F1424" s="176"/>
      <c r="G1424" s="176"/>
      <c r="H1424" s="188"/>
      <c r="I1424" s="188"/>
      <c r="Q1424" s="188"/>
      <c r="R1424" s="176"/>
      <c r="S1424" s="176"/>
      <c r="T1424" s="176"/>
      <c r="U1424" s="176"/>
      <c r="V1424" s="176"/>
      <c r="W1424" s="176"/>
      <c r="X1424" s="176"/>
      <c r="Y1424" s="176"/>
    </row>
    <row r="1425" customFormat="false" ht="12.75" hidden="false" customHeight="false" outlineLevel="0" collapsed="false">
      <c r="B1425" s="179"/>
      <c r="C1425" s="180"/>
      <c r="D1425" s="176"/>
      <c r="E1425" s="188"/>
      <c r="F1425" s="176"/>
      <c r="G1425" s="176"/>
      <c r="H1425" s="188"/>
      <c r="I1425" s="188"/>
      <c r="Q1425" s="188"/>
      <c r="R1425" s="176"/>
      <c r="S1425" s="176"/>
      <c r="T1425" s="176"/>
      <c r="U1425" s="176"/>
      <c r="V1425" s="176"/>
      <c r="W1425" s="176"/>
      <c r="X1425" s="176"/>
      <c r="Y1425" s="176"/>
    </row>
    <row r="1426" customFormat="false" ht="12.75" hidden="false" customHeight="false" outlineLevel="0" collapsed="false">
      <c r="B1426" s="179"/>
      <c r="C1426" s="180"/>
      <c r="D1426" s="176"/>
      <c r="E1426" s="188"/>
      <c r="F1426" s="176"/>
      <c r="G1426" s="176"/>
      <c r="H1426" s="188"/>
      <c r="I1426" s="188"/>
      <c r="Q1426" s="188"/>
      <c r="R1426" s="176"/>
      <c r="S1426" s="176"/>
      <c r="T1426" s="176"/>
      <c r="U1426" s="176"/>
      <c r="V1426" s="176"/>
      <c r="W1426" s="176"/>
      <c r="X1426" s="176"/>
      <c r="Y1426" s="176"/>
    </row>
    <row r="1427" customFormat="false" ht="12.75" hidden="false" customHeight="false" outlineLevel="0" collapsed="false">
      <c r="B1427" s="179"/>
      <c r="C1427" s="180"/>
      <c r="D1427" s="176"/>
      <c r="E1427" s="188"/>
      <c r="F1427" s="176"/>
      <c r="G1427" s="176"/>
      <c r="H1427" s="188"/>
      <c r="I1427" s="188"/>
      <c r="Q1427" s="188"/>
      <c r="R1427" s="176"/>
      <c r="S1427" s="176"/>
      <c r="T1427" s="176"/>
      <c r="U1427" s="176"/>
      <c r="V1427" s="176"/>
      <c r="W1427" s="176"/>
      <c r="X1427" s="176"/>
      <c r="Y1427" s="176"/>
    </row>
    <row r="1428" customFormat="false" ht="12.75" hidden="false" customHeight="false" outlineLevel="0" collapsed="false">
      <c r="B1428" s="179"/>
      <c r="C1428" s="180"/>
      <c r="D1428" s="176"/>
      <c r="E1428" s="188"/>
      <c r="F1428" s="176"/>
      <c r="G1428" s="176"/>
      <c r="H1428" s="188"/>
      <c r="I1428" s="188"/>
      <c r="Q1428" s="188"/>
      <c r="R1428" s="176"/>
      <c r="S1428" s="176"/>
      <c r="T1428" s="176"/>
      <c r="U1428" s="176"/>
      <c r="V1428" s="176"/>
      <c r="W1428" s="176"/>
      <c r="X1428" s="176"/>
      <c r="Y1428" s="176"/>
    </row>
    <row r="1429" customFormat="false" ht="12.75" hidden="false" customHeight="false" outlineLevel="0" collapsed="false">
      <c r="B1429" s="179"/>
      <c r="C1429" s="180"/>
      <c r="D1429" s="176"/>
      <c r="E1429" s="188"/>
      <c r="F1429" s="176"/>
      <c r="G1429" s="176"/>
      <c r="H1429" s="188"/>
      <c r="I1429" s="188"/>
      <c r="Q1429" s="188"/>
      <c r="R1429" s="176"/>
      <c r="S1429" s="176"/>
      <c r="T1429" s="176"/>
      <c r="U1429" s="176"/>
      <c r="V1429" s="176"/>
      <c r="W1429" s="176"/>
      <c r="X1429" s="176"/>
      <c r="Y1429" s="176"/>
    </row>
    <row r="1430" customFormat="false" ht="12.75" hidden="false" customHeight="false" outlineLevel="0" collapsed="false">
      <c r="B1430" s="179"/>
      <c r="C1430" s="180"/>
      <c r="D1430" s="176"/>
      <c r="E1430" s="188"/>
      <c r="F1430" s="176"/>
      <c r="G1430" s="176"/>
      <c r="H1430" s="188"/>
      <c r="I1430" s="188"/>
      <c r="Q1430" s="188"/>
      <c r="R1430" s="176"/>
      <c r="S1430" s="176"/>
      <c r="T1430" s="176"/>
      <c r="U1430" s="176"/>
      <c r="V1430" s="176"/>
      <c r="W1430" s="176"/>
      <c r="X1430" s="176"/>
      <c r="Y1430" s="176"/>
    </row>
    <row r="1431" customFormat="false" ht="12.75" hidden="false" customHeight="false" outlineLevel="0" collapsed="false">
      <c r="B1431" s="179"/>
      <c r="C1431" s="180"/>
      <c r="D1431" s="176"/>
      <c r="E1431" s="188"/>
      <c r="F1431" s="176"/>
      <c r="G1431" s="176"/>
      <c r="H1431" s="188"/>
      <c r="I1431" s="188"/>
      <c r="Q1431" s="188"/>
      <c r="R1431" s="176"/>
      <c r="S1431" s="176"/>
      <c r="T1431" s="176"/>
      <c r="U1431" s="176"/>
      <c r="V1431" s="176"/>
      <c r="W1431" s="176"/>
      <c r="X1431" s="176"/>
      <c r="Y1431" s="176"/>
    </row>
    <row r="1432" customFormat="false" ht="12.75" hidden="false" customHeight="false" outlineLevel="0" collapsed="false">
      <c r="B1432" s="179"/>
      <c r="C1432" s="180"/>
      <c r="D1432" s="176"/>
      <c r="E1432" s="188"/>
      <c r="F1432" s="176"/>
      <c r="G1432" s="176"/>
      <c r="H1432" s="188"/>
      <c r="I1432" s="188"/>
      <c r="Q1432" s="188"/>
      <c r="R1432" s="176"/>
      <c r="S1432" s="176"/>
      <c r="T1432" s="176"/>
      <c r="U1432" s="176"/>
      <c r="V1432" s="176"/>
      <c r="W1432" s="176"/>
      <c r="X1432" s="176"/>
      <c r="Y1432" s="176"/>
    </row>
    <row r="1433" customFormat="false" ht="12.75" hidden="false" customHeight="false" outlineLevel="0" collapsed="false">
      <c r="B1433" s="179"/>
      <c r="C1433" s="180"/>
      <c r="D1433" s="176"/>
      <c r="E1433" s="188"/>
      <c r="F1433" s="176"/>
      <c r="G1433" s="176"/>
      <c r="H1433" s="188"/>
      <c r="I1433" s="188"/>
      <c r="Q1433" s="188"/>
      <c r="R1433" s="176"/>
      <c r="S1433" s="176"/>
      <c r="T1433" s="176"/>
      <c r="U1433" s="176"/>
      <c r="V1433" s="176"/>
      <c r="W1433" s="176"/>
      <c r="X1433" s="176"/>
      <c r="Y1433" s="176"/>
    </row>
    <row r="1434" customFormat="false" ht="12.75" hidden="false" customHeight="false" outlineLevel="0" collapsed="false">
      <c r="B1434" s="179"/>
      <c r="C1434" s="180"/>
      <c r="D1434" s="176"/>
      <c r="E1434" s="188"/>
      <c r="F1434" s="176"/>
      <c r="G1434" s="176"/>
      <c r="H1434" s="188"/>
      <c r="I1434" s="188"/>
      <c r="Q1434" s="188"/>
      <c r="R1434" s="176"/>
      <c r="S1434" s="176"/>
      <c r="T1434" s="176"/>
      <c r="U1434" s="176"/>
      <c r="V1434" s="176"/>
      <c r="W1434" s="176"/>
      <c r="X1434" s="176"/>
      <c r="Y1434" s="176"/>
    </row>
    <row r="1435" customFormat="false" ht="12.75" hidden="false" customHeight="false" outlineLevel="0" collapsed="false">
      <c r="B1435" s="179"/>
      <c r="C1435" s="180"/>
      <c r="D1435" s="176"/>
      <c r="E1435" s="188"/>
      <c r="F1435" s="176"/>
      <c r="G1435" s="176"/>
      <c r="H1435" s="188"/>
      <c r="I1435" s="188"/>
      <c r="Q1435" s="188"/>
      <c r="R1435" s="176"/>
      <c r="S1435" s="176"/>
      <c r="T1435" s="176"/>
      <c r="U1435" s="176"/>
      <c r="V1435" s="176"/>
      <c r="W1435" s="176"/>
      <c r="X1435" s="176"/>
      <c r="Y1435" s="176"/>
    </row>
    <row r="1436" customFormat="false" ht="12.75" hidden="false" customHeight="false" outlineLevel="0" collapsed="false">
      <c r="B1436" s="179"/>
      <c r="C1436" s="180"/>
      <c r="D1436" s="176"/>
      <c r="E1436" s="188"/>
      <c r="F1436" s="176"/>
      <c r="G1436" s="176"/>
      <c r="H1436" s="188"/>
      <c r="I1436" s="188"/>
      <c r="Q1436" s="188"/>
      <c r="R1436" s="176"/>
      <c r="S1436" s="176"/>
      <c r="T1436" s="176"/>
      <c r="U1436" s="176"/>
      <c r="V1436" s="176"/>
      <c r="W1436" s="176"/>
      <c r="X1436" s="176"/>
      <c r="Y1436" s="176"/>
    </row>
    <row r="1437" customFormat="false" ht="12.75" hidden="false" customHeight="false" outlineLevel="0" collapsed="false">
      <c r="B1437" s="179"/>
      <c r="C1437" s="180"/>
      <c r="D1437" s="176"/>
      <c r="E1437" s="188"/>
      <c r="F1437" s="176"/>
      <c r="G1437" s="176"/>
      <c r="H1437" s="188"/>
      <c r="I1437" s="188"/>
      <c r="Q1437" s="188"/>
      <c r="R1437" s="176"/>
      <c r="S1437" s="176"/>
      <c r="T1437" s="176"/>
      <c r="U1437" s="176"/>
      <c r="V1437" s="176"/>
      <c r="W1437" s="176"/>
      <c r="X1437" s="176"/>
      <c r="Y1437" s="176"/>
    </row>
    <row r="1438" customFormat="false" ht="12.75" hidden="false" customHeight="false" outlineLevel="0" collapsed="false">
      <c r="B1438" s="179"/>
      <c r="C1438" s="180"/>
      <c r="D1438" s="176"/>
      <c r="E1438" s="188"/>
      <c r="F1438" s="176"/>
      <c r="G1438" s="176"/>
      <c r="H1438" s="188"/>
      <c r="I1438" s="188"/>
      <c r="Q1438" s="188"/>
      <c r="R1438" s="176"/>
      <c r="S1438" s="176"/>
      <c r="T1438" s="176"/>
      <c r="U1438" s="176"/>
      <c r="V1438" s="176"/>
      <c r="W1438" s="176"/>
      <c r="X1438" s="176"/>
      <c r="Y1438" s="176"/>
    </row>
    <row r="1439" customFormat="false" ht="12.75" hidden="false" customHeight="false" outlineLevel="0" collapsed="false">
      <c r="B1439" s="179"/>
      <c r="C1439" s="180"/>
      <c r="D1439" s="176"/>
      <c r="E1439" s="188"/>
      <c r="F1439" s="176"/>
      <c r="G1439" s="176"/>
      <c r="H1439" s="188"/>
      <c r="I1439" s="188"/>
      <c r="Q1439" s="188"/>
      <c r="R1439" s="176"/>
      <c r="S1439" s="176"/>
      <c r="T1439" s="176"/>
      <c r="U1439" s="176"/>
      <c r="V1439" s="176"/>
      <c r="W1439" s="176"/>
      <c r="X1439" s="176"/>
      <c r="Y1439" s="176"/>
    </row>
    <row r="1440" customFormat="false" ht="12.75" hidden="false" customHeight="false" outlineLevel="0" collapsed="false">
      <c r="B1440" s="179"/>
      <c r="C1440" s="180"/>
      <c r="D1440" s="176"/>
      <c r="E1440" s="188"/>
      <c r="F1440" s="176"/>
      <c r="G1440" s="176"/>
      <c r="H1440" s="188"/>
      <c r="I1440" s="188"/>
      <c r="Q1440" s="188"/>
      <c r="R1440" s="176"/>
      <c r="S1440" s="176"/>
      <c r="T1440" s="176"/>
      <c r="U1440" s="176"/>
      <c r="V1440" s="176"/>
      <c r="W1440" s="176"/>
      <c r="X1440" s="176"/>
      <c r="Y1440" s="176"/>
    </row>
    <row r="1441" customFormat="false" ht="12.75" hidden="false" customHeight="false" outlineLevel="0" collapsed="false">
      <c r="B1441" s="179"/>
      <c r="C1441" s="180"/>
      <c r="D1441" s="176"/>
      <c r="E1441" s="188"/>
      <c r="F1441" s="176"/>
      <c r="G1441" s="176"/>
      <c r="H1441" s="188"/>
      <c r="I1441" s="188"/>
      <c r="Q1441" s="188"/>
      <c r="R1441" s="176"/>
      <c r="S1441" s="176"/>
      <c r="T1441" s="176"/>
      <c r="U1441" s="176"/>
      <c r="V1441" s="176"/>
      <c r="W1441" s="176"/>
      <c r="X1441" s="176"/>
      <c r="Y1441" s="176"/>
    </row>
    <row r="1442" customFormat="false" ht="12.75" hidden="false" customHeight="false" outlineLevel="0" collapsed="false">
      <c r="B1442" s="179"/>
      <c r="C1442" s="180"/>
      <c r="D1442" s="176"/>
      <c r="E1442" s="188"/>
      <c r="F1442" s="176"/>
      <c r="G1442" s="176"/>
      <c r="H1442" s="188"/>
      <c r="I1442" s="188"/>
      <c r="Q1442" s="188"/>
      <c r="R1442" s="176"/>
      <c r="S1442" s="176"/>
      <c r="T1442" s="176"/>
      <c r="U1442" s="176"/>
      <c r="V1442" s="176"/>
      <c r="W1442" s="176"/>
      <c r="X1442" s="176"/>
      <c r="Y1442" s="176"/>
    </row>
    <row r="1443" customFormat="false" ht="12.75" hidden="false" customHeight="false" outlineLevel="0" collapsed="false">
      <c r="B1443" s="179"/>
      <c r="C1443" s="180"/>
      <c r="D1443" s="176"/>
      <c r="E1443" s="188"/>
      <c r="F1443" s="176"/>
      <c r="G1443" s="176"/>
      <c r="H1443" s="188"/>
      <c r="I1443" s="188"/>
      <c r="Q1443" s="188"/>
      <c r="R1443" s="176"/>
      <c r="S1443" s="176"/>
      <c r="T1443" s="176"/>
      <c r="U1443" s="176"/>
      <c r="V1443" s="176"/>
      <c r="W1443" s="176"/>
      <c r="X1443" s="176"/>
      <c r="Y1443" s="176"/>
    </row>
    <row r="1444" customFormat="false" ht="12.75" hidden="false" customHeight="false" outlineLevel="0" collapsed="false">
      <c r="B1444" s="179"/>
      <c r="C1444" s="180"/>
      <c r="D1444" s="176"/>
      <c r="E1444" s="188"/>
      <c r="F1444" s="176"/>
      <c r="G1444" s="176"/>
      <c r="H1444" s="188"/>
      <c r="I1444" s="188"/>
      <c r="Q1444" s="188"/>
      <c r="R1444" s="176"/>
      <c r="S1444" s="176"/>
      <c r="T1444" s="176"/>
      <c r="U1444" s="176"/>
      <c r="V1444" s="176"/>
      <c r="W1444" s="176"/>
      <c r="X1444" s="176"/>
      <c r="Y1444" s="176"/>
    </row>
    <row r="1445" customFormat="false" ht="12.75" hidden="false" customHeight="false" outlineLevel="0" collapsed="false">
      <c r="B1445" s="179"/>
      <c r="C1445" s="180"/>
      <c r="D1445" s="176"/>
      <c r="E1445" s="188"/>
      <c r="F1445" s="176"/>
      <c r="G1445" s="176"/>
      <c r="H1445" s="188"/>
      <c r="I1445" s="188"/>
      <c r="Q1445" s="188"/>
      <c r="R1445" s="176"/>
      <c r="S1445" s="176"/>
      <c r="T1445" s="176"/>
      <c r="U1445" s="176"/>
      <c r="V1445" s="176"/>
      <c r="W1445" s="176"/>
      <c r="X1445" s="176"/>
      <c r="Y1445" s="176"/>
    </row>
    <row r="1446" customFormat="false" ht="12.75" hidden="false" customHeight="false" outlineLevel="0" collapsed="false">
      <c r="B1446" s="179"/>
      <c r="C1446" s="180"/>
      <c r="D1446" s="176"/>
      <c r="E1446" s="188"/>
      <c r="F1446" s="176"/>
      <c r="G1446" s="176"/>
      <c r="H1446" s="188"/>
      <c r="I1446" s="188"/>
      <c r="Q1446" s="188"/>
      <c r="R1446" s="176"/>
      <c r="S1446" s="176"/>
      <c r="T1446" s="176"/>
      <c r="U1446" s="176"/>
      <c r="V1446" s="176"/>
      <c r="W1446" s="176"/>
      <c r="X1446" s="176"/>
      <c r="Y1446" s="176"/>
    </row>
    <row r="1447" customFormat="false" ht="12.75" hidden="false" customHeight="false" outlineLevel="0" collapsed="false">
      <c r="B1447" s="179"/>
      <c r="C1447" s="180"/>
      <c r="D1447" s="176"/>
      <c r="E1447" s="188"/>
      <c r="F1447" s="176"/>
      <c r="G1447" s="176"/>
      <c r="H1447" s="188"/>
      <c r="I1447" s="188"/>
      <c r="Q1447" s="188"/>
      <c r="R1447" s="176"/>
      <c r="S1447" s="176"/>
      <c r="T1447" s="176"/>
      <c r="U1447" s="176"/>
      <c r="V1447" s="176"/>
      <c r="W1447" s="176"/>
      <c r="X1447" s="176"/>
      <c r="Y1447" s="176"/>
    </row>
    <row r="1448" customFormat="false" ht="12.75" hidden="false" customHeight="false" outlineLevel="0" collapsed="false">
      <c r="B1448" s="179"/>
      <c r="C1448" s="180"/>
      <c r="D1448" s="176"/>
      <c r="E1448" s="188"/>
      <c r="F1448" s="176"/>
      <c r="G1448" s="176"/>
      <c r="H1448" s="188"/>
      <c r="I1448" s="188"/>
      <c r="Q1448" s="188"/>
      <c r="R1448" s="176"/>
      <c r="S1448" s="176"/>
      <c r="T1448" s="176"/>
      <c r="U1448" s="176"/>
      <c r="V1448" s="176"/>
      <c r="W1448" s="176"/>
      <c r="X1448" s="176"/>
      <c r="Y1448" s="176"/>
    </row>
    <row r="1449" customFormat="false" ht="12.75" hidden="false" customHeight="false" outlineLevel="0" collapsed="false">
      <c r="B1449" s="179"/>
      <c r="C1449" s="180"/>
      <c r="D1449" s="176"/>
      <c r="E1449" s="188"/>
      <c r="F1449" s="176"/>
      <c r="G1449" s="176"/>
      <c r="H1449" s="188"/>
      <c r="I1449" s="188"/>
      <c r="Q1449" s="188"/>
      <c r="R1449" s="176"/>
      <c r="S1449" s="176"/>
      <c r="T1449" s="176"/>
      <c r="U1449" s="176"/>
      <c r="V1449" s="176"/>
      <c r="W1449" s="176"/>
      <c r="X1449" s="176"/>
      <c r="Y1449" s="176"/>
    </row>
    <row r="1450" customFormat="false" ht="12.75" hidden="false" customHeight="false" outlineLevel="0" collapsed="false">
      <c r="B1450" s="179"/>
      <c r="C1450" s="180"/>
      <c r="D1450" s="176"/>
      <c r="E1450" s="188"/>
      <c r="F1450" s="176"/>
      <c r="G1450" s="176"/>
      <c r="H1450" s="188"/>
      <c r="I1450" s="188"/>
      <c r="Q1450" s="188"/>
      <c r="R1450" s="176"/>
      <c r="S1450" s="176"/>
      <c r="T1450" s="176"/>
      <c r="U1450" s="176"/>
      <c r="V1450" s="176"/>
      <c r="W1450" s="176"/>
      <c r="X1450" s="176"/>
      <c r="Y1450" s="176"/>
    </row>
    <row r="1451" customFormat="false" ht="12.75" hidden="false" customHeight="false" outlineLevel="0" collapsed="false">
      <c r="B1451" s="179"/>
      <c r="C1451" s="180"/>
      <c r="D1451" s="176"/>
      <c r="E1451" s="188"/>
      <c r="F1451" s="176"/>
      <c r="G1451" s="176"/>
      <c r="H1451" s="188"/>
      <c r="I1451" s="188"/>
      <c r="Q1451" s="188"/>
      <c r="R1451" s="176"/>
      <c r="S1451" s="176"/>
      <c r="T1451" s="176"/>
      <c r="U1451" s="176"/>
      <c r="V1451" s="176"/>
      <c r="W1451" s="176"/>
      <c r="X1451" s="176"/>
      <c r="Y1451" s="176"/>
    </row>
    <row r="1452" customFormat="false" ht="12.75" hidden="false" customHeight="false" outlineLevel="0" collapsed="false">
      <c r="B1452" s="179"/>
      <c r="C1452" s="180"/>
      <c r="D1452" s="176"/>
      <c r="E1452" s="188"/>
      <c r="F1452" s="176"/>
      <c r="G1452" s="176"/>
      <c r="H1452" s="188"/>
      <c r="I1452" s="188"/>
      <c r="Q1452" s="188"/>
      <c r="R1452" s="176"/>
      <c r="S1452" s="176"/>
      <c r="T1452" s="176"/>
      <c r="U1452" s="176"/>
      <c r="V1452" s="176"/>
      <c r="W1452" s="176"/>
      <c r="X1452" s="176"/>
      <c r="Y1452" s="176"/>
    </row>
    <row r="1453" customFormat="false" ht="12.75" hidden="false" customHeight="false" outlineLevel="0" collapsed="false">
      <c r="B1453" s="179"/>
      <c r="C1453" s="180"/>
      <c r="D1453" s="176"/>
      <c r="E1453" s="188"/>
      <c r="F1453" s="176"/>
      <c r="G1453" s="176"/>
      <c r="H1453" s="188"/>
      <c r="I1453" s="188"/>
      <c r="Q1453" s="188"/>
      <c r="R1453" s="176"/>
      <c r="S1453" s="176"/>
      <c r="T1453" s="176"/>
      <c r="U1453" s="176"/>
      <c r="V1453" s="176"/>
      <c r="W1453" s="176"/>
      <c r="X1453" s="176"/>
      <c r="Y1453" s="176"/>
    </row>
    <row r="1454" customFormat="false" ht="12.75" hidden="false" customHeight="false" outlineLevel="0" collapsed="false">
      <c r="B1454" s="179"/>
      <c r="C1454" s="180"/>
      <c r="D1454" s="176"/>
      <c r="E1454" s="188"/>
      <c r="F1454" s="176"/>
      <c r="G1454" s="176"/>
      <c r="H1454" s="188"/>
      <c r="I1454" s="188"/>
      <c r="Q1454" s="188"/>
      <c r="R1454" s="176"/>
      <c r="S1454" s="176"/>
      <c r="T1454" s="176"/>
      <c r="U1454" s="176"/>
      <c r="V1454" s="176"/>
      <c r="W1454" s="176"/>
      <c r="X1454" s="176"/>
      <c r="Y1454" s="176"/>
    </row>
    <row r="1455" customFormat="false" ht="12.75" hidden="false" customHeight="false" outlineLevel="0" collapsed="false">
      <c r="B1455" s="179"/>
      <c r="C1455" s="180"/>
      <c r="D1455" s="176"/>
      <c r="E1455" s="188"/>
      <c r="F1455" s="176"/>
      <c r="G1455" s="176"/>
      <c r="H1455" s="188"/>
      <c r="I1455" s="188"/>
      <c r="Q1455" s="188"/>
      <c r="R1455" s="176"/>
      <c r="S1455" s="176"/>
      <c r="T1455" s="176"/>
      <c r="U1455" s="176"/>
      <c r="V1455" s="176"/>
      <c r="W1455" s="176"/>
      <c r="X1455" s="176"/>
      <c r="Y1455" s="176"/>
    </row>
    <row r="1456" customFormat="false" ht="12.75" hidden="false" customHeight="false" outlineLevel="0" collapsed="false">
      <c r="B1456" s="179"/>
      <c r="C1456" s="180"/>
      <c r="D1456" s="176"/>
      <c r="E1456" s="188"/>
      <c r="F1456" s="176"/>
      <c r="G1456" s="176"/>
      <c r="H1456" s="188"/>
      <c r="I1456" s="188"/>
      <c r="Q1456" s="188"/>
      <c r="R1456" s="176"/>
      <c r="S1456" s="176"/>
      <c r="T1456" s="176"/>
      <c r="U1456" s="176"/>
      <c r="V1456" s="176"/>
      <c r="W1456" s="176"/>
      <c r="X1456" s="176"/>
      <c r="Y1456" s="176"/>
    </row>
    <row r="1457" customFormat="false" ht="12.75" hidden="false" customHeight="false" outlineLevel="0" collapsed="false">
      <c r="B1457" s="179"/>
      <c r="C1457" s="180"/>
      <c r="D1457" s="176"/>
      <c r="E1457" s="188"/>
      <c r="F1457" s="176"/>
      <c r="G1457" s="176"/>
      <c r="H1457" s="188"/>
      <c r="I1457" s="188"/>
      <c r="Q1457" s="188"/>
      <c r="R1457" s="176"/>
      <c r="S1457" s="176"/>
      <c r="T1457" s="176"/>
      <c r="U1457" s="176"/>
      <c r="V1457" s="176"/>
      <c r="W1457" s="176"/>
      <c r="X1457" s="176"/>
      <c r="Y1457" s="176"/>
    </row>
    <row r="1458" customFormat="false" ht="12.75" hidden="false" customHeight="false" outlineLevel="0" collapsed="false">
      <c r="B1458" s="179"/>
      <c r="C1458" s="180"/>
      <c r="D1458" s="176"/>
      <c r="E1458" s="188"/>
      <c r="F1458" s="176"/>
      <c r="G1458" s="176"/>
      <c r="H1458" s="188"/>
      <c r="I1458" s="188"/>
      <c r="Q1458" s="188"/>
      <c r="R1458" s="176"/>
      <c r="S1458" s="176"/>
      <c r="T1458" s="176"/>
      <c r="U1458" s="176"/>
      <c r="V1458" s="176"/>
      <c r="W1458" s="176"/>
      <c r="X1458" s="176"/>
      <c r="Y1458" s="176"/>
    </row>
    <row r="1459" customFormat="false" ht="12.75" hidden="false" customHeight="false" outlineLevel="0" collapsed="false">
      <c r="B1459" s="179"/>
      <c r="C1459" s="180"/>
      <c r="D1459" s="176"/>
      <c r="E1459" s="188"/>
      <c r="F1459" s="176"/>
      <c r="G1459" s="176"/>
      <c r="H1459" s="188"/>
      <c r="I1459" s="188"/>
      <c r="Q1459" s="188"/>
      <c r="R1459" s="176"/>
      <c r="S1459" s="176"/>
      <c r="T1459" s="176"/>
      <c r="U1459" s="176"/>
      <c r="V1459" s="176"/>
      <c r="W1459" s="176"/>
      <c r="X1459" s="176"/>
      <c r="Y1459" s="176"/>
    </row>
    <row r="1460" customFormat="false" ht="12.75" hidden="false" customHeight="false" outlineLevel="0" collapsed="false">
      <c r="B1460" s="179"/>
      <c r="C1460" s="180"/>
      <c r="D1460" s="176"/>
      <c r="E1460" s="188"/>
      <c r="F1460" s="176"/>
      <c r="G1460" s="176"/>
      <c r="H1460" s="188"/>
      <c r="I1460" s="188"/>
      <c r="Q1460" s="188"/>
      <c r="R1460" s="176"/>
      <c r="S1460" s="176"/>
      <c r="T1460" s="176"/>
      <c r="U1460" s="176"/>
      <c r="V1460" s="176"/>
      <c r="W1460" s="176"/>
      <c r="X1460" s="176"/>
      <c r="Y1460" s="176"/>
    </row>
    <row r="1461" customFormat="false" ht="12.75" hidden="false" customHeight="false" outlineLevel="0" collapsed="false">
      <c r="B1461" s="179"/>
      <c r="C1461" s="180"/>
      <c r="D1461" s="176"/>
      <c r="E1461" s="188"/>
      <c r="F1461" s="176"/>
      <c r="G1461" s="176"/>
      <c r="H1461" s="188"/>
      <c r="I1461" s="188"/>
      <c r="Q1461" s="188"/>
      <c r="R1461" s="176"/>
      <c r="S1461" s="176"/>
      <c r="T1461" s="176"/>
      <c r="U1461" s="176"/>
      <c r="V1461" s="176"/>
      <c r="W1461" s="176"/>
      <c r="X1461" s="176"/>
      <c r="Y1461" s="176"/>
    </row>
    <row r="1462" customFormat="false" ht="12.75" hidden="false" customHeight="false" outlineLevel="0" collapsed="false">
      <c r="B1462" s="179"/>
      <c r="C1462" s="180"/>
      <c r="D1462" s="176"/>
      <c r="E1462" s="188"/>
      <c r="F1462" s="176"/>
      <c r="G1462" s="176"/>
      <c r="H1462" s="188"/>
      <c r="I1462" s="188"/>
      <c r="Q1462" s="188"/>
      <c r="R1462" s="176"/>
      <c r="S1462" s="176"/>
      <c r="T1462" s="176"/>
      <c r="U1462" s="176"/>
      <c r="V1462" s="176"/>
      <c r="W1462" s="176"/>
      <c r="X1462" s="176"/>
      <c r="Y1462" s="176"/>
    </row>
    <row r="1463" customFormat="false" ht="12.75" hidden="false" customHeight="false" outlineLevel="0" collapsed="false">
      <c r="A1463" s="78"/>
      <c r="B1463" s="179"/>
      <c r="C1463" s="180"/>
      <c r="D1463" s="176"/>
      <c r="E1463" s="188"/>
      <c r="F1463" s="176"/>
      <c r="G1463" s="176"/>
      <c r="H1463" s="188"/>
      <c r="I1463" s="188"/>
      <c r="Q1463" s="188"/>
      <c r="R1463" s="176"/>
      <c r="S1463" s="176"/>
      <c r="T1463" s="176"/>
      <c r="U1463" s="176"/>
      <c r="V1463" s="176"/>
      <c r="W1463" s="176"/>
      <c r="X1463" s="176"/>
      <c r="Y1463" s="176"/>
    </row>
    <row r="1464" customFormat="false" ht="12.75" hidden="false" customHeight="false" outlineLevel="0" collapsed="false">
      <c r="A1464" s="78"/>
      <c r="B1464" s="179"/>
      <c r="C1464" s="180"/>
      <c r="D1464" s="176"/>
      <c r="E1464" s="188"/>
      <c r="F1464" s="176"/>
      <c r="G1464" s="176"/>
      <c r="H1464" s="188"/>
      <c r="I1464" s="188"/>
      <c r="Q1464" s="188"/>
      <c r="R1464" s="176"/>
      <c r="S1464" s="176"/>
      <c r="T1464" s="176"/>
      <c r="U1464" s="176"/>
      <c r="V1464" s="176"/>
      <c r="W1464" s="176"/>
      <c r="X1464" s="176"/>
      <c r="Y1464" s="176"/>
    </row>
    <row r="1465" customFormat="false" ht="12.75" hidden="false" customHeight="false" outlineLevel="0" collapsed="false">
      <c r="A1465" s="78"/>
      <c r="B1465" s="179"/>
      <c r="C1465" s="180"/>
      <c r="D1465" s="176"/>
      <c r="E1465" s="188"/>
      <c r="F1465" s="176"/>
      <c r="G1465" s="176"/>
      <c r="H1465" s="188"/>
      <c r="I1465" s="188"/>
      <c r="Q1465" s="188"/>
      <c r="R1465" s="176"/>
      <c r="S1465" s="176"/>
      <c r="T1465" s="176"/>
      <c r="U1465" s="176"/>
      <c r="V1465" s="176"/>
      <c r="W1465" s="176"/>
      <c r="X1465" s="176"/>
      <c r="Y1465" s="176"/>
    </row>
    <row r="1466" customFormat="false" ht="12.75" hidden="false" customHeight="false" outlineLevel="0" collapsed="false">
      <c r="A1466" s="78"/>
      <c r="B1466" s="179"/>
      <c r="C1466" s="180"/>
      <c r="D1466" s="176"/>
      <c r="E1466" s="188"/>
      <c r="F1466" s="176"/>
      <c r="G1466" s="176"/>
      <c r="H1466" s="188"/>
      <c r="I1466" s="188"/>
      <c r="Q1466" s="188"/>
      <c r="R1466" s="176"/>
      <c r="S1466" s="176"/>
      <c r="T1466" s="176"/>
      <c r="U1466" s="176"/>
      <c r="V1466" s="176"/>
      <c r="W1466" s="176"/>
      <c r="X1466" s="176"/>
      <c r="Y1466" s="176"/>
    </row>
    <row r="1467" customFormat="false" ht="12.75" hidden="false" customHeight="false" outlineLevel="0" collapsed="false">
      <c r="A1467" s="78"/>
      <c r="B1467" s="179"/>
      <c r="C1467" s="180"/>
      <c r="D1467" s="176"/>
      <c r="E1467" s="188"/>
      <c r="F1467" s="176"/>
      <c r="G1467" s="176"/>
      <c r="H1467" s="188"/>
      <c r="I1467" s="188"/>
      <c r="Q1467" s="188"/>
      <c r="R1467" s="176"/>
      <c r="S1467" s="176"/>
      <c r="T1467" s="176"/>
      <c r="U1467" s="176"/>
      <c r="V1467" s="176"/>
      <c r="W1467" s="176"/>
      <c r="X1467" s="176"/>
      <c r="Y1467" s="176"/>
    </row>
    <row r="1468" customFormat="false" ht="12.75" hidden="false" customHeight="false" outlineLevel="0" collapsed="false">
      <c r="A1468" s="78"/>
      <c r="B1468" s="179"/>
      <c r="C1468" s="180"/>
      <c r="D1468" s="176"/>
      <c r="E1468" s="188"/>
      <c r="F1468" s="176"/>
      <c r="G1468" s="176"/>
      <c r="H1468" s="188"/>
      <c r="I1468" s="188"/>
      <c r="Q1468" s="188"/>
      <c r="R1468" s="176"/>
      <c r="S1468" s="176"/>
      <c r="T1468" s="176"/>
      <c r="U1468" s="176"/>
      <c r="V1468" s="176"/>
      <c r="W1468" s="176"/>
      <c r="X1468" s="176"/>
      <c r="Y1468" s="176"/>
    </row>
    <row r="1469" customFormat="false" ht="12.75" hidden="false" customHeight="false" outlineLevel="0" collapsed="false">
      <c r="A1469" s="78"/>
      <c r="B1469" s="179"/>
      <c r="C1469" s="180"/>
      <c r="D1469" s="176"/>
      <c r="E1469" s="188"/>
      <c r="F1469" s="176"/>
      <c r="G1469" s="176"/>
      <c r="H1469" s="188"/>
      <c r="I1469" s="188"/>
      <c r="Q1469" s="188"/>
      <c r="R1469" s="176"/>
      <c r="S1469" s="176"/>
      <c r="T1469" s="176"/>
      <c r="U1469" s="176"/>
      <c r="V1469" s="176"/>
      <c r="W1469" s="176"/>
      <c r="X1469" s="176"/>
      <c r="Y1469" s="176"/>
    </row>
    <row r="1470" customFormat="false" ht="12.75" hidden="false" customHeight="false" outlineLevel="0" collapsed="false">
      <c r="A1470" s="78"/>
      <c r="B1470" s="179"/>
      <c r="C1470" s="180"/>
      <c r="D1470" s="176"/>
      <c r="E1470" s="188"/>
      <c r="F1470" s="176"/>
      <c r="G1470" s="176"/>
      <c r="H1470" s="188"/>
      <c r="I1470" s="188"/>
      <c r="Q1470" s="188"/>
      <c r="R1470" s="176"/>
      <c r="S1470" s="176"/>
      <c r="T1470" s="176"/>
      <c r="U1470" s="176"/>
      <c r="V1470" s="176"/>
      <c r="W1470" s="176"/>
      <c r="X1470" s="176"/>
      <c r="Y1470" s="176"/>
    </row>
    <row r="1471" customFormat="false" ht="12.75" hidden="false" customHeight="false" outlineLevel="0" collapsed="false">
      <c r="A1471" s="78"/>
      <c r="B1471" s="179"/>
      <c r="C1471" s="180"/>
      <c r="D1471" s="176"/>
      <c r="E1471" s="188"/>
      <c r="F1471" s="176"/>
      <c r="G1471" s="176"/>
      <c r="H1471" s="188"/>
      <c r="I1471" s="188"/>
      <c r="Q1471" s="188"/>
      <c r="R1471" s="176"/>
      <c r="S1471" s="176"/>
      <c r="T1471" s="176"/>
      <c r="U1471" s="176"/>
      <c r="V1471" s="176"/>
      <c r="W1471" s="176"/>
      <c r="X1471" s="176"/>
      <c r="Y1471" s="176"/>
    </row>
    <row r="1472" customFormat="false" ht="12.75" hidden="false" customHeight="false" outlineLevel="0" collapsed="false">
      <c r="A1472" s="78"/>
      <c r="B1472" s="179"/>
      <c r="C1472" s="180"/>
      <c r="D1472" s="176"/>
      <c r="E1472" s="188"/>
      <c r="F1472" s="176"/>
      <c r="G1472" s="176"/>
      <c r="H1472" s="188"/>
      <c r="I1472" s="188"/>
      <c r="Q1472" s="188"/>
      <c r="R1472" s="176"/>
      <c r="S1472" s="176"/>
      <c r="T1472" s="176"/>
      <c r="U1472" s="176"/>
      <c r="V1472" s="176"/>
      <c r="W1472" s="176"/>
      <c r="X1472" s="176"/>
      <c r="Y1472" s="176"/>
    </row>
    <row r="1473" customFormat="false" ht="12.75" hidden="false" customHeight="false" outlineLevel="0" collapsed="false">
      <c r="A1473" s="78"/>
      <c r="B1473" s="179"/>
      <c r="C1473" s="180"/>
      <c r="D1473" s="176"/>
      <c r="E1473" s="188"/>
      <c r="F1473" s="176"/>
      <c r="G1473" s="176"/>
      <c r="H1473" s="188"/>
      <c r="I1473" s="188"/>
      <c r="Q1473" s="188"/>
      <c r="R1473" s="176"/>
      <c r="S1473" s="176"/>
      <c r="T1473" s="176"/>
      <c r="U1473" s="176"/>
      <c r="V1473" s="176"/>
      <c r="W1473" s="176"/>
      <c r="X1473" s="176"/>
      <c r="Y1473" s="176"/>
    </row>
    <row r="1474" customFormat="false" ht="12.75" hidden="false" customHeight="false" outlineLevel="0" collapsed="false">
      <c r="A1474" s="78"/>
      <c r="B1474" s="179"/>
      <c r="C1474" s="180"/>
      <c r="D1474" s="176"/>
      <c r="E1474" s="188"/>
      <c r="F1474" s="176"/>
      <c r="G1474" s="176"/>
      <c r="H1474" s="188"/>
      <c r="I1474" s="188"/>
      <c r="Q1474" s="188"/>
      <c r="R1474" s="176"/>
      <c r="S1474" s="176"/>
      <c r="T1474" s="176"/>
      <c r="U1474" s="176"/>
      <c r="V1474" s="176"/>
      <c r="W1474" s="176"/>
      <c r="X1474" s="176"/>
      <c r="Y1474" s="176"/>
    </row>
    <row r="1475" customFormat="false" ht="12.75" hidden="false" customHeight="false" outlineLevel="0" collapsed="false">
      <c r="A1475" s="78"/>
      <c r="B1475" s="179"/>
      <c r="C1475" s="180"/>
      <c r="D1475" s="176"/>
      <c r="E1475" s="188"/>
      <c r="F1475" s="176"/>
      <c r="G1475" s="176"/>
      <c r="H1475" s="188"/>
      <c r="I1475" s="188"/>
      <c r="Q1475" s="188"/>
      <c r="R1475" s="176"/>
      <c r="S1475" s="176"/>
      <c r="T1475" s="176"/>
      <c r="U1475" s="176"/>
      <c r="V1475" s="176"/>
      <c r="W1475" s="176"/>
      <c r="X1475" s="176"/>
      <c r="Y1475" s="176"/>
    </row>
    <row r="1476" customFormat="false" ht="12.75" hidden="false" customHeight="false" outlineLevel="0" collapsed="false">
      <c r="A1476" s="78"/>
      <c r="B1476" s="179"/>
      <c r="C1476" s="180"/>
      <c r="D1476" s="176"/>
      <c r="E1476" s="188"/>
      <c r="F1476" s="176"/>
      <c r="G1476" s="176"/>
      <c r="H1476" s="188"/>
      <c r="I1476" s="188"/>
      <c r="Q1476" s="188"/>
      <c r="R1476" s="176"/>
      <c r="S1476" s="176"/>
      <c r="T1476" s="176"/>
      <c r="U1476" s="176"/>
      <c r="V1476" s="176"/>
      <c r="W1476" s="176"/>
      <c r="X1476" s="176"/>
      <c r="Y1476" s="176"/>
    </row>
    <row r="1477" customFormat="false" ht="12.75" hidden="false" customHeight="false" outlineLevel="0" collapsed="false">
      <c r="A1477" s="78"/>
      <c r="B1477" s="179"/>
      <c r="C1477" s="180"/>
      <c r="D1477" s="176"/>
      <c r="E1477" s="188"/>
      <c r="F1477" s="176"/>
      <c r="G1477" s="176"/>
      <c r="H1477" s="188"/>
      <c r="I1477" s="188"/>
      <c r="Q1477" s="188"/>
      <c r="R1477" s="176"/>
      <c r="S1477" s="176"/>
      <c r="T1477" s="176"/>
      <c r="U1477" s="176"/>
      <c r="V1477" s="176"/>
      <c r="W1477" s="176"/>
      <c r="X1477" s="176"/>
      <c r="Y1477" s="176"/>
    </row>
    <row r="1478" customFormat="false" ht="12.75" hidden="false" customHeight="false" outlineLevel="0" collapsed="false">
      <c r="A1478" s="78"/>
      <c r="B1478" s="179"/>
      <c r="C1478" s="180"/>
      <c r="D1478" s="176"/>
      <c r="E1478" s="188"/>
      <c r="F1478" s="176"/>
      <c r="G1478" s="176"/>
      <c r="H1478" s="188"/>
      <c r="I1478" s="188"/>
      <c r="Q1478" s="188"/>
      <c r="R1478" s="176"/>
      <c r="S1478" s="176"/>
      <c r="T1478" s="176"/>
      <c r="U1478" s="176"/>
      <c r="V1478" s="176"/>
      <c r="W1478" s="176"/>
      <c r="X1478" s="176"/>
      <c r="Y1478" s="176"/>
    </row>
    <row r="1479" customFormat="false" ht="12.75" hidden="false" customHeight="false" outlineLevel="0" collapsed="false">
      <c r="A1479" s="78"/>
      <c r="B1479" s="179"/>
      <c r="C1479" s="180"/>
      <c r="D1479" s="176"/>
      <c r="E1479" s="188"/>
      <c r="F1479" s="176"/>
      <c r="G1479" s="176"/>
      <c r="H1479" s="188"/>
      <c r="I1479" s="188"/>
      <c r="Q1479" s="188"/>
      <c r="R1479" s="176"/>
      <c r="S1479" s="176"/>
      <c r="T1479" s="176"/>
      <c r="U1479" s="176"/>
      <c r="V1479" s="176"/>
      <c r="W1479" s="176"/>
      <c r="X1479" s="176"/>
      <c r="Y1479" s="176"/>
    </row>
    <row r="1480" customFormat="false" ht="12.75" hidden="false" customHeight="false" outlineLevel="0" collapsed="false">
      <c r="A1480" s="78"/>
      <c r="B1480" s="179"/>
      <c r="C1480" s="180"/>
      <c r="D1480" s="176"/>
      <c r="E1480" s="188"/>
      <c r="F1480" s="176"/>
      <c r="G1480" s="176"/>
      <c r="H1480" s="188"/>
      <c r="I1480" s="188"/>
      <c r="Q1480" s="188"/>
      <c r="R1480" s="176"/>
      <c r="S1480" s="176"/>
      <c r="T1480" s="176"/>
      <c r="U1480" s="176"/>
      <c r="V1480" s="176"/>
      <c r="W1480" s="176"/>
      <c r="X1480" s="176"/>
      <c r="Y1480" s="176"/>
    </row>
    <row r="1481" customFormat="false" ht="12.75" hidden="false" customHeight="false" outlineLevel="0" collapsed="false">
      <c r="A1481" s="78"/>
      <c r="B1481" s="179"/>
      <c r="C1481" s="180"/>
      <c r="D1481" s="176"/>
      <c r="E1481" s="188"/>
      <c r="F1481" s="176"/>
      <c r="G1481" s="176"/>
      <c r="H1481" s="188"/>
      <c r="I1481" s="188"/>
      <c r="Q1481" s="188"/>
      <c r="R1481" s="176"/>
      <c r="S1481" s="176"/>
      <c r="T1481" s="176"/>
      <c r="U1481" s="176"/>
      <c r="V1481" s="176"/>
      <c r="W1481" s="176"/>
      <c r="X1481" s="176"/>
      <c r="Y1481" s="176"/>
    </row>
    <row r="1482" customFormat="false" ht="12.75" hidden="false" customHeight="false" outlineLevel="0" collapsed="false">
      <c r="A1482" s="78"/>
      <c r="B1482" s="179"/>
      <c r="C1482" s="180"/>
      <c r="D1482" s="176"/>
      <c r="E1482" s="188"/>
      <c r="F1482" s="176"/>
      <c r="G1482" s="176"/>
      <c r="H1482" s="188"/>
      <c r="I1482" s="188"/>
      <c r="Q1482" s="188"/>
      <c r="R1482" s="176"/>
      <c r="S1482" s="176"/>
      <c r="T1482" s="176"/>
      <c r="U1482" s="176"/>
      <c r="V1482" s="176"/>
      <c r="W1482" s="176"/>
      <c r="X1482" s="176"/>
      <c r="Y1482" s="176"/>
    </row>
    <row r="1483" customFormat="false" ht="12.75" hidden="false" customHeight="false" outlineLevel="0" collapsed="false">
      <c r="A1483" s="78"/>
      <c r="B1483" s="179"/>
      <c r="C1483" s="180"/>
      <c r="D1483" s="176"/>
      <c r="E1483" s="188"/>
      <c r="F1483" s="176"/>
      <c r="G1483" s="176"/>
      <c r="H1483" s="188"/>
      <c r="I1483" s="188"/>
      <c r="Q1483" s="188"/>
      <c r="R1483" s="176"/>
      <c r="S1483" s="176"/>
      <c r="T1483" s="176"/>
      <c r="U1483" s="176"/>
      <c r="V1483" s="176"/>
      <c r="W1483" s="176"/>
      <c r="X1483" s="176"/>
      <c r="Y1483" s="176"/>
    </row>
    <row r="1484" customFormat="false" ht="12.75" hidden="false" customHeight="false" outlineLevel="0" collapsed="false">
      <c r="A1484" s="78"/>
      <c r="B1484" s="179"/>
      <c r="C1484" s="180"/>
      <c r="D1484" s="176"/>
      <c r="E1484" s="188"/>
      <c r="F1484" s="176"/>
      <c r="G1484" s="176"/>
      <c r="H1484" s="188"/>
      <c r="I1484" s="188"/>
      <c r="Q1484" s="188"/>
      <c r="R1484" s="176"/>
      <c r="S1484" s="176"/>
      <c r="T1484" s="176"/>
      <c r="U1484" s="176"/>
      <c r="V1484" s="176"/>
      <c r="W1484" s="176"/>
      <c r="X1484" s="176"/>
      <c r="Y1484" s="176"/>
    </row>
    <row r="1485" customFormat="false" ht="12.75" hidden="false" customHeight="false" outlineLevel="0" collapsed="false">
      <c r="A1485" s="78"/>
      <c r="B1485" s="179"/>
      <c r="C1485" s="180"/>
      <c r="D1485" s="176"/>
      <c r="E1485" s="188"/>
      <c r="F1485" s="176"/>
      <c r="G1485" s="176"/>
      <c r="H1485" s="188"/>
      <c r="I1485" s="188"/>
      <c r="Q1485" s="188"/>
      <c r="R1485" s="176"/>
      <c r="S1485" s="176"/>
      <c r="T1485" s="176"/>
      <c r="U1485" s="176"/>
      <c r="V1485" s="176"/>
      <c r="W1485" s="176"/>
      <c r="X1485" s="176"/>
      <c r="Y1485" s="176"/>
    </row>
    <row r="1486" customFormat="false" ht="12.75" hidden="false" customHeight="false" outlineLevel="0" collapsed="false">
      <c r="A1486" s="78"/>
      <c r="B1486" s="179"/>
      <c r="C1486" s="180"/>
      <c r="D1486" s="176"/>
      <c r="E1486" s="188"/>
      <c r="F1486" s="176"/>
      <c r="G1486" s="176"/>
      <c r="H1486" s="188"/>
      <c r="I1486" s="188"/>
      <c r="Q1486" s="188"/>
      <c r="R1486" s="176"/>
      <c r="S1486" s="176"/>
      <c r="T1486" s="176"/>
      <c r="U1486" s="176"/>
      <c r="V1486" s="176"/>
      <c r="W1486" s="176"/>
      <c r="X1486" s="176"/>
      <c r="Y1486" s="176"/>
    </row>
    <row r="1487" customFormat="false" ht="12.75" hidden="false" customHeight="false" outlineLevel="0" collapsed="false">
      <c r="A1487" s="78"/>
      <c r="B1487" s="179"/>
      <c r="C1487" s="180"/>
      <c r="D1487" s="176"/>
      <c r="E1487" s="188"/>
      <c r="F1487" s="176"/>
      <c r="G1487" s="176"/>
      <c r="H1487" s="188"/>
      <c r="I1487" s="188"/>
      <c r="Q1487" s="188"/>
      <c r="R1487" s="176"/>
      <c r="S1487" s="176"/>
      <c r="T1487" s="176"/>
      <c r="U1487" s="176"/>
      <c r="V1487" s="176"/>
      <c r="W1487" s="176"/>
      <c r="X1487" s="176"/>
      <c r="Y1487" s="176"/>
    </row>
    <row r="1488" customFormat="false" ht="12.75" hidden="false" customHeight="false" outlineLevel="0" collapsed="false">
      <c r="A1488" s="78"/>
      <c r="B1488" s="179"/>
      <c r="C1488" s="180"/>
      <c r="D1488" s="176"/>
      <c r="E1488" s="188"/>
      <c r="F1488" s="176"/>
      <c r="G1488" s="176"/>
      <c r="H1488" s="188"/>
      <c r="I1488" s="188"/>
      <c r="Q1488" s="188"/>
      <c r="R1488" s="176"/>
      <c r="S1488" s="176"/>
      <c r="T1488" s="176"/>
      <c r="U1488" s="176"/>
      <c r="V1488" s="176"/>
      <c r="W1488" s="176"/>
      <c r="X1488" s="176"/>
      <c r="Y1488" s="176"/>
    </row>
    <row r="1489" customFormat="false" ht="12.75" hidden="false" customHeight="false" outlineLevel="0" collapsed="false">
      <c r="A1489" s="22"/>
      <c r="B1489" s="179"/>
      <c r="C1489" s="180"/>
      <c r="D1489" s="176"/>
      <c r="E1489" s="188"/>
      <c r="F1489" s="176"/>
      <c r="G1489" s="176"/>
      <c r="H1489" s="188"/>
      <c r="I1489" s="188"/>
      <c r="Q1489" s="188"/>
      <c r="R1489" s="176"/>
      <c r="S1489" s="176"/>
      <c r="T1489" s="176"/>
      <c r="U1489" s="176"/>
      <c r="V1489" s="176"/>
      <c r="W1489" s="176"/>
      <c r="X1489" s="176"/>
      <c r="Y1489" s="176"/>
    </row>
    <row r="1490" customFormat="false" ht="12.75" hidden="false" customHeight="false" outlineLevel="0" collapsed="false">
      <c r="B1490" s="179"/>
      <c r="C1490" s="180"/>
      <c r="D1490" s="176"/>
      <c r="E1490" s="188"/>
      <c r="F1490" s="176"/>
      <c r="G1490" s="176"/>
      <c r="H1490" s="188"/>
      <c r="I1490" s="188"/>
      <c r="Q1490" s="188"/>
      <c r="R1490" s="176"/>
      <c r="S1490" s="176"/>
      <c r="T1490" s="176"/>
      <c r="U1490" s="176"/>
      <c r="V1490" s="176"/>
      <c r="W1490" s="176"/>
      <c r="X1490" s="176"/>
      <c r="Y1490" s="176"/>
    </row>
    <row r="1491" customFormat="false" ht="12.75" hidden="false" customHeight="false" outlineLevel="0" collapsed="false">
      <c r="A1491" s="100"/>
      <c r="B1491" s="179"/>
      <c r="C1491" s="180"/>
      <c r="D1491" s="176"/>
      <c r="E1491" s="188"/>
      <c r="F1491" s="176"/>
      <c r="G1491" s="176"/>
      <c r="H1491" s="188"/>
      <c r="I1491" s="188"/>
      <c r="Q1491" s="188"/>
      <c r="R1491" s="176"/>
      <c r="S1491" s="176"/>
      <c r="T1491" s="176"/>
      <c r="U1491" s="176"/>
      <c r="V1491" s="176"/>
      <c r="W1491" s="176"/>
      <c r="X1491" s="176"/>
      <c r="Y1491" s="176"/>
    </row>
    <row r="1492" customFormat="false" ht="12.75" hidden="false" customHeight="false" outlineLevel="0" collapsed="false">
      <c r="A1492" s="100"/>
      <c r="B1492" s="179"/>
      <c r="C1492" s="180"/>
      <c r="D1492" s="176"/>
      <c r="E1492" s="188"/>
      <c r="F1492" s="176"/>
      <c r="G1492" s="176"/>
      <c r="H1492" s="188"/>
      <c r="I1492" s="188"/>
      <c r="Q1492" s="188"/>
      <c r="R1492" s="176"/>
      <c r="S1492" s="176"/>
      <c r="T1492" s="176"/>
      <c r="U1492" s="176"/>
      <c r="V1492" s="176"/>
      <c r="W1492" s="176"/>
      <c r="X1492" s="176"/>
      <c r="Y1492" s="176"/>
    </row>
    <row r="1493" customFormat="false" ht="12.75" hidden="false" customHeight="false" outlineLevel="0" collapsed="false">
      <c r="A1493" s="100"/>
      <c r="B1493" s="179"/>
      <c r="C1493" s="180"/>
      <c r="D1493" s="176"/>
      <c r="E1493" s="188"/>
      <c r="F1493" s="176"/>
      <c r="G1493" s="176"/>
      <c r="H1493" s="188"/>
      <c r="I1493" s="188"/>
      <c r="Q1493" s="188"/>
      <c r="R1493" s="176"/>
      <c r="S1493" s="176"/>
      <c r="T1493" s="176"/>
      <c r="U1493" s="176"/>
      <c r="V1493" s="176"/>
      <c r="W1493" s="176"/>
      <c r="X1493" s="176"/>
      <c r="Y1493" s="176"/>
    </row>
    <row r="1494" customFormat="false" ht="12.75" hidden="false" customHeight="false" outlineLevel="0" collapsed="false">
      <c r="A1494" s="100"/>
      <c r="B1494" s="179"/>
      <c r="C1494" s="180"/>
      <c r="D1494" s="176"/>
      <c r="E1494" s="188"/>
      <c r="F1494" s="176"/>
      <c r="G1494" s="176"/>
      <c r="H1494" s="188"/>
      <c r="I1494" s="188"/>
      <c r="Q1494" s="188"/>
      <c r="R1494" s="176"/>
      <c r="S1494" s="176"/>
      <c r="T1494" s="176"/>
      <c r="U1494" s="176"/>
      <c r="V1494" s="176"/>
      <c r="W1494" s="176"/>
      <c r="X1494" s="176"/>
      <c r="Y1494" s="176"/>
    </row>
    <row r="1495" customFormat="false" ht="12.75" hidden="false" customHeight="false" outlineLevel="0" collapsed="false">
      <c r="A1495" s="100"/>
      <c r="B1495" s="179"/>
      <c r="C1495" s="180"/>
      <c r="D1495" s="176"/>
      <c r="E1495" s="188"/>
      <c r="F1495" s="176"/>
      <c r="G1495" s="176"/>
      <c r="H1495" s="188"/>
      <c r="I1495" s="188"/>
      <c r="Q1495" s="188"/>
      <c r="R1495" s="176"/>
      <c r="S1495" s="176"/>
      <c r="T1495" s="176"/>
      <c r="U1495" s="176"/>
      <c r="V1495" s="176"/>
      <c r="W1495" s="176"/>
      <c r="X1495" s="176"/>
      <c r="Y1495" s="176"/>
    </row>
    <row r="1496" customFormat="false" ht="12.75" hidden="false" customHeight="false" outlineLevel="0" collapsed="false">
      <c r="A1496" s="22"/>
      <c r="B1496" s="179"/>
      <c r="C1496" s="180"/>
      <c r="D1496" s="176"/>
      <c r="E1496" s="188"/>
      <c r="F1496" s="176"/>
      <c r="G1496" s="176"/>
      <c r="H1496" s="188"/>
      <c r="I1496" s="188"/>
      <c r="Q1496" s="188"/>
      <c r="R1496" s="176"/>
      <c r="S1496" s="176"/>
      <c r="T1496" s="176"/>
      <c r="U1496" s="176"/>
      <c r="V1496" s="176"/>
      <c r="W1496" s="176"/>
      <c r="X1496" s="176"/>
      <c r="Y1496" s="176"/>
    </row>
    <row r="1497" customFormat="false" ht="12.75" hidden="false" customHeight="false" outlineLevel="0" collapsed="false">
      <c r="A1497" s="22"/>
      <c r="B1497" s="179"/>
      <c r="C1497" s="180"/>
      <c r="D1497" s="176"/>
      <c r="E1497" s="188"/>
      <c r="F1497" s="176"/>
      <c r="G1497" s="176"/>
      <c r="H1497" s="188"/>
      <c r="I1497" s="188"/>
      <c r="Q1497" s="188"/>
      <c r="R1497" s="176"/>
      <c r="S1497" s="176"/>
      <c r="T1497" s="176"/>
      <c r="U1497" s="176"/>
      <c r="V1497" s="176"/>
      <c r="W1497" s="176"/>
      <c r="X1497" s="176"/>
      <c r="Y1497" s="176"/>
    </row>
    <row r="1498" customFormat="false" ht="12.75" hidden="false" customHeight="false" outlineLevel="0" collapsed="false">
      <c r="A1498" s="78"/>
      <c r="B1498" s="179"/>
      <c r="C1498" s="180"/>
      <c r="D1498" s="176"/>
      <c r="E1498" s="188"/>
      <c r="F1498" s="176"/>
      <c r="G1498" s="176"/>
      <c r="H1498" s="188"/>
      <c r="I1498" s="188"/>
      <c r="Q1498" s="188"/>
      <c r="R1498" s="176"/>
      <c r="S1498" s="176"/>
      <c r="T1498" s="176"/>
      <c r="U1498" s="176"/>
      <c r="V1498" s="176"/>
      <c r="W1498" s="176"/>
      <c r="X1498" s="176"/>
      <c r="Y1498" s="176"/>
    </row>
    <row r="1499" customFormat="false" ht="12.75" hidden="false" customHeight="false" outlineLevel="0" collapsed="false">
      <c r="A1499" s="78"/>
      <c r="B1499" s="179"/>
      <c r="C1499" s="180"/>
      <c r="D1499" s="176"/>
      <c r="E1499" s="188"/>
      <c r="F1499" s="176"/>
      <c r="G1499" s="176"/>
      <c r="H1499" s="188"/>
      <c r="I1499" s="188"/>
      <c r="Q1499" s="188"/>
      <c r="R1499" s="176"/>
      <c r="S1499" s="176"/>
      <c r="T1499" s="176"/>
      <c r="U1499" s="176"/>
      <c r="V1499" s="176"/>
      <c r="W1499" s="176"/>
      <c r="X1499" s="176"/>
      <c r="Y1499" s="176"/>
    </row>
    <row r="1500" customFormat="false" ht="12.75" hidden="false" customHeight="false" outlineLevel="0" collapsed="false">
      <c r="A1500" s="78"/>
      <c r="B1500" s="179"/>
      <c r="C1500" s="180"/>
      <c r="D1500" s="176"/>
      <c r="E1500" s="188"/>
      <c r="F1500" s="176"/>
      <c r="G1500" s="176"/>
      <c r="H1500" s="188"/>
      <c r="I1500" s="188"/>
      <c r="Q1500" s="188"/>
      <c r="R1500" s="176"/>
      <c r="S1500" s="176"/>
      <c r="T1500" s="176"/>
      <c r="U1500" s="176"/>
      <c r="V1500" s="176"/>
      <c r="W1500" s="176"/>
      <c r="X1500" s="176"/>
      <c r="Y1500" s="176"/>
    </row>
    <row r="1501" customFormat="false" ht="12.75" hidden="false" customHeight="false" outlineLevel="0" collapsed="false">
      <c r="A1501" s="78"/>
      <c r="B1501" s="179"/>
      <c r="C1501" s="180"/>
      <c r="D1501" s="176"/>
      <c r="E1501" s="188"/>
      <c r="F1501" s="176"/>
      <c r="G1501" s="176"/>
      <c r="H1501" s="188"/>
      <c r="I1501" s="188"/>
      <c r="Q1501" s="188"/>
      <c r="R1501" s="176"/>
      <c r="S1501" s="176"/>
      <c r="T1501" s="176"/>
      <c r="U1501" s="176"/>
      <c r="V1501" s="176"/>
      <c r="W1501" s="176"/>
      <c r="X1501" s="176"/>
      <c r="Y1501" s="176"/>
    </row>
    <row r="1502" customFormat="false" ht="12.75" hidden="false" customHeight="false" outlineLevel="0" collapsed="false">
      <c r="A1502" s="78"/>
      <c r="B1502" s="179"/>
      <c r="C1502" s="180"/>
      <c r="D1502" s="176"/>
      <c r="E1502" s="188"/>
      <c r="F1502" s="176"/>
      <c r="G1502" s="176"/>
      <c r="H1502" s="188"/>
      <c r="I1502" s="188"/>
      <c r="Q1502" s="188"/>
      <c r="R1502" s="176"/>
      <c r="S1502" s="176"/>
      <c r="T1502" s="176"/>
      <c r="U1502" s="176"/>
      <c r="V1502" s="176"/>
      <c r="W1502" s="176"/>
      <c r="X1502" s="176"/>
      <c r="Y1502" s="176"/>
    </row>
    <row r="1503" customFormat="false" ht="12.75" hidden="false" customHeight="false" outlineLevel="0" collapsed="false">
      <c r="A1503" s="78"/>
      <c r="B1503" s="179"/>
      <c r="C1503" s="180"/>
      <c r="D1503" s="176"/>
      <c r="E1503" s="188"/>
      <c r="F1503" s="176"/>
      <c r="G1503" s="176"/>
      <c r="H1503" s="188"/>
      <c r="I1503" s="188"/>
      <c r="Q1503" s="188"/>
      <c r="R1503" s="176"/>
      <c r="S1503" s="176"/>
      <c r="T1503" s="176"/>
      <c r="U1503" s="176"/>
      <c r="V1503" s="176"/>
      <c r="W1503" s="176"/>
      <c r="X1503" s="176"/>
      <c r="Y1503" s="176"/>
    </row>
    <row r="1504" customFormat="false" ht="12.75" hidden="false" customHeight="false" outlineLevel="0" collapsed="false">
      <c r="A1504" s="78"/>
      <c r="B1504" s="179"/>
      <c r="C1504" s="180"/>
      <c r="D1504" s="176"/>
      <c r="E1504" s="188"/>
      <c r="F1504" s="176"/>
      <c r="G1504" s="176"/>
      <c r="H1504" s="188"/>
      <c r="I1504" s="188"/>
      <c r="Q1504" s="188"/>
      <c r="R1504" s="176"/>
      <c r="S1504" s="176"/>
      <c r="T1504" s="176"/>
      <c r="U1504" s="176"/>
      <c r="V1504" s="176"/>
      <c r="W1504" s="176"/>
      <c r="X1504" s="176"/>
      <c r="Y1504" s="176"/>
    </row>
    <row r="1505" customFormat="false" ht="12.75" hidden="false" customHeight="false" outlineLevel="0" collapsed="false">
      <c r="A1505" s="78"/>
      <c r="B1505" s="179"/>
      <c r="C1505" s="180"/>
      <c r="D1505" s="176"/>
      <c r="E1505" s="188"/>
      <c r="F1505" s="176"/>
      <c r="G1505" s="176"/>
      <c r="H1505" s="188"/>
      <c r="I1505" s="188"/>
      <c r="Q1505" s="188"/>
      <c r="R1505" s="176"/>
      <c r="S1505" s="176"/>
      <c r="T1505" s="176"/>
      <c r="U1505" s="176"/>
      <c r="V1505" s="176"/>
      <c r="W1505" s="176"/>
      <c r="X1505" s="176"/>
      <c r="Y1505" s="176"/>
    </row>
    <row r="1506" customFormat="false" ht="12.75" hidden="false" customHeight="false" outlineLevel="0" collapsed="false">
      <c r="A1506" s="78"/>
      <c r="B1506" s="179"/>
      <c r="C1506" s="180"/>
      <c r="D1506" s="176"/>
      <c r="E1506" s="188"/>
      <c r="F1506" s="176"/>
      <c r="G1506" s="176"/>
      <c r="H1506" s="188"/>
      <c r="I1506" s="188"/>
      <c r="Q1506" s="188"/>
      <c r="R1506" s="176"/>
      <c r="S1506" s="176"/>
      <c r="T1506" s="176"/>
      <c r="U1506" s="176"/>
      <c r="V1506" s="176"/>
      <c r="W1506" s="176"/>
      <c r="X1506" s="176"/>
      <c r="Y1506" s="176"/>
    </row>
    <row r="1507" customFormat="false" ht="12.75" hidden="false" customHeight="false" outlineLevel="0" collapsed="false">
      <c r="A1507" s="78"/>
      <c r="B1507" s="179"/>
      <c r="C1507" s="180"/>
      <c r="D1507" s="176"/>
      <c r="E1507" s="188"/>
      <c r="F1507" s="176"/>
      <c r="G1507" s="176"/>
      <c r="H1507" s="188"/>
      <c r="I1507" s="188"/>
      <c r="Q1507" s="188"/>
      <c r="R1507" s="176"/>
      <c r="S1507" s="176"/>
      <c r="T1507" s="176"/>
      <c r="U1507" s="176"/>
      <c r="V1507" s="176"/>
      <c r="W1507" s="176"/>
      <c r="X1507" s="176"/>
      <c r="Y1507" s="176"/>
    </row>
    <row r="1508" customFormat="false" ht="12.75" hidden="false" customHeight="false" outlineLevel="0" collapsed="false">
      <c r="A1508" s="78"/>
      <c r="B1508" s="179"/>
      <c r="C1508" s="180"/>
      <c r="D1508" s="176"/>
      <c r="E1508" s="188"/>
      <c r="F1508" s="176"/>
      <c r="G1508" s="176"/>
      <c r="H1508" s="188"/>
      <c r="I1508" s="188"/>
      <c r="Q1508" s="188"/>
      <c r="R1508" s="176"/>
      <c r="S1508" s="176"/>
      <c r="T1508" s="176"/>
      <c r="U1508" s="176"/>
      <c r="V1508" s="176"/>
      <c r="W1508" s="176"/>
      <c r="X1508" s="176"/>
      <c r="Y1508" s="176"/>
    </row>
    <row r="1509" customFormat="false" ht="12.75" hidden="false" customHeight="false" outlineLevel="0" collapsed="false">
      <c r="A1509" s="78"/>
      <c r="B1509" s="179"/>
      <c r="C1509" s="180"/>
      <c r="D1509" s="176"/>
      <c r="E1509" s="188"/>
      <c r="F1509" s="176"/>
      <c r="G1509" s="176"/>
      <c r="H1509" s="188"/>
      <c r="I1509" s="188"/>
      <c r="Q1509" s="188"/>
      <c r="R1509" s="176"/>
      <c r="S1509" s="176"/>
      <c r="T1509" s="176"/>
      <c r="U1509" s="176"/>
      <c r="V1509" s="176"/>
      <c r="W1509" s="176"/>
      <c r="X1509" s="176"/>
      <c r="Y1509" s="176"/>
    </row>
    <row r="1510" customFormat="false" ht="12.75" hidden="false" customHeight="false" outlineLevel="0" collapsed="false">
      <c r="A1510" s="78"/>
      <c r="B1510" s="179"/>
      <c r="C1510" s="180"/>
      <c r="D1510" s="176"/>
      <c r="E1510" s="188"/>
      <c r="F1510" s="176"/>
      <c r="G1510" s="176"/>
      <c r="H1510" s="188"/>
      <c r="I1510" s="188"/>
      <c r="Q1510" s="188"/>
      <c r="R1510" s="176"/>
      <c r="S1510" s="176"/>
      <c r="T1510" s="176"/>
      <c r="U1510" s="176"/>
      <c r="V1510" s="176"/>
      <c r="W1510" s="176"/>
      <c r="X1510" s="176"/>
      <c r="Y1510" s="176"/>
    </row>
    <row r="1511" customFormat="false" ht="12.75" hidden="false" customHeight="false" outlineLevel="0" collapsed="false">
      <c r="A1511" s="78"/>
      <c r="B1511" s="179"/>
      <c r="C1511" s="180"/>
      <c r="D1511" s="176"/>
      <c r="E1511" s="188"/>
      <c r="F1511" s="176"/>
      <c r="G1511" s="176"/>
      <c r="H1511" s="188"/>
      <c r="I1511" s="188"/>
      <c r="Q1511" s="188"/>
      <c r="R1511" s="176"/>
      <c r="S1511" s="176"/>
      <c r="T1511" s="176"/>
      <c r="U1511" s="176"/>
      <c r="V1511" s="176"/>
      <c r="W1511" s="176"/>
      <c r="X1511" s="176"/>
      <c r="Y1511" s="176"/>
    </row>
    <row r="1512" customFormat="false" ht="12.75" hidden="false" customHeight="false" outlineLevel="0" collapsed="false">
      <c r="A1512" s="78"/>
      <c r="B1512" s="179"/>
      <c r="C1512" s="180"/>
      <c r="D1512" s="176"/>
      <c r="E1512" s="188"/>
      <c r="F1512" s="176"/>
      <c r="G1512" s="176"/>
      <c r="H1512" s="188"/>
      <c r="I1512" s="188"/>
      <c r="Q1512" s="188"/>
      <c r="R1512" s="176"/>
      <c r="S1512" s="176"/>
      <c r="T1512" s="176"/>
      <c r="U1512" s="176"/>
      <c r="V1512" s="176"/>
      <c r="W1512" s="176"/>
      <c r="X1512" s="176"/>
      <c r="Y1512" s="176"/>
    </row>
    <row r="1513" customFormat="false" ht="12.75" hidden="false" customHeight="false" outlineLevel="0" collapsed="false">
      <c r="A1513" s="78"/>
      <c r="B1513" s="179"/>
      <c r="C1513" s="180"/>
      <c r="D1513" s="176"/>
      <c r="E1513" s="188"/>
      <c r="F1513" s="176"/>
      <c r="G1513" s="176"/>
      <c r="H1513" s="188"/>
      <c r="I1513" s="188"/>
      <c r="Q1513" s="188"/>
      <c r="R1513" s="176"/>
      <c r="S1513" s="176"/>
      <c r="T1513" s="176"/>
      <c r="U1513" s="176"/>
      <c r="V1513" s="176"/>
      <c r="W1513" s="176"/>
      <c r="X1513" s="176"/>
      <c r="Y1513" s="176"/>
    </row>
    <row r="1514" customFormat="false" ht="12.75" hidden="false" customHeight="false" outlineLevel="0" collapsed="false">
      <c r="A1514" s="78"/>
      <c r="B1514" s="179"/>
      <c r="C1514" s="180"/>
      <c r="D1514" s="176"/>
      <c r="E1514" s="188"/>
      <c r="F1514" s="176"/>
      <c r="G1514" s="176"/>
      <c r="H1514" s="188"/>
      <c r="I1514" s="188"/>
      <c r="Q1514" s="188"/>
      <c r="R1514" s="176"/>
      <c r="S1514" s="176"/>
      <c r="T1514" s="176"/>
      <c r="U1514" s="176"/>
      <c r="V1514" s="176"/>
      <c r="W1514" s="176"/>
      <c r="X1514" s="176"/>
      <c r="Y1514" s="176"/>
    </row>
    <row r="1515" customFormat="false" ht="12.75" hidden="false" customHeight="false" outlineLevel="0" collapsed="false">
      <c r="A1515" s="78"/>
      <c r="B1515" s="179"/>
      <c r="C1515" s="180"/>
      <c r="D1515" s="176"/>
      <c r="E1515" s="188"/>
      <c r="F1515" s="176"/>
      <c r="G1515" s="176"/>
      <c r="H1515" s="188"/>
      <c r="I1515" s="188"/>
      <c r="Q1515" s="188"/>
      <c r="R1515" s="176"/>
      <c r="S1515" s="176"/>
      <c r="T1515" s="176"/>
      <c r="U1515" s="176"/>
      <c r="V1515" s="176"/>
      <c r="W1515" s="176"/>
      <c r="X1515" s="176"/>
      <c r="Y1515" s="176"/>
    </row>
    <row r="1516" customFormat="false" ht="12.75" hidden="false" customHeight="false" outlineLevel="0" collapsed="false">
      <c r="A1516" s="78"/>
      <c r="B1516" s="179"/>
      <c r="C1516" s="180"/>
      <c r="D1516" s="176"/>
      <c r="E1516" s="188"/>
      <c r="F1516" s="176"/>
      <c r="G1516" s="176"/>
      <c r="H1516" s="188"/>
      <c r="I1516" s="188"/>
      <c r="Q1516" s="188"/>
      <c r="R1516" s="176"/>
      <c r="S1516" s="176"/>
      <c r="T1516" s="176"/>
      <c r="U1516" s="176"/>
      <c r="V1516" s="176"/>
      <c r="W1516" s="176"/>
      <c r="X1516" s="176"/>
      <c r="Y1516" s="176"/>
    </row>
    <row r="1517" customFormat="false" ht="12.75" hidden="false" customHeight="false" outlineLevel="0" collapsed="false">
      <c r="A1517" s="78"/>
      <c r="B1517" s="179"/>
      <c r="C1517" s="180"/>
      <c r="D1517" s="176"/>
      <c r="E1517" s="188"/>
      <c r="F1517" s="176"/>
      <c r="G1517" s="176"/>
      <c r="H1517" s="188"/>
      <c r="I1517" s="188"/>
      <c r="Q1517" s="188"/>
      <c r="R1517" s="176"/>
      <c r="S1517" s="176"/>
      <c r="T1517" s="176"/>
      <c r="U1517" s="176"/>
      <c r="V1517" s="176"/>
      <c r="W1517" s="176"/>
      <c r="X1517" s="176"/>
      <c r="Y1517" s="176"/>
    </row>
    <row r="1518" customFormat="false" ht="12.75" hidden="false" customHeight="false" outlineLevel="0" collapsed="false">
      <c r="A1518" s="78"/>
      <c r="B1518" s="179"/>
      <c r="C1518" s="180"/>
      <c r="D1518" s="176"/>
      <c r="E1518" s="188"/>
      <c r="F1518" s="176"/>
      <c r="G1518" s="176"/>
      <c r="H1518" s="188"/>
      <c r="I1518" s="188"/>
      <c r="Q1518" s="188"/>
      <c r="R1518" s="176"/>
      <c r="S1518" s="176"/>
      <c r="T1518" s="176"/>
      <c r="U1518" s="176"/>
      <c r="V1518" s="176"/>
      <c r="W1518" s="176"/>
      <c r="X1518" s="176"/>
      <c r="Y1518" s="176"/>
    </row>
    <row r="1519" customFormat="false" ht="12.75" hidden="false" customHeight="false" outlineLevel="0" collapsed="false">
      <c r="A1519" s="78"/>
      <c r="B1519" s="179"/>
      <c r="C1519" s="180"/>
      <c r="D1519" s="176"/>
      <c r="E1519" s="188"/>
      <c r="F1519" s="176"/>
      <c r="G1519" s="176"/>
      <c r="H1519" s="188"/>
      <c r="I1519" s="188"/>
      <c r="Q1519" s="188"/>
      <c r="R1519" s="176"/>
      <c r="S1519" s="176"/>
      <c r="T1519" s="176"/>
      <c r="U1519" s="176"/>
      <c r="V1519" s="176"/>
      <c r="W1519" s="176"/>
      <c r="X1519" s="176"/>
      <c r="Y1519" s="176"/>
    </row>
    <row r="1520" customFormat="false" ht="12.75" hidden="false" customHeight="false" outlineLevel="0" collapsed="false">
      <c r="A1520" s="78"/>
      <c r="B1520" s="179"/>
      <c r="C1520" s="180"/>
      <c r="D1520" s="176"/>
      <c r="E1520" s="188"/>
      <c r="F1520" s="176"/>
      <c r="G1520" s="176"/>
      <c r="H1520" s="188"/>
      <c r="I1520" s="188"/>
      <c r="Q1520" s="188"/>
      <c r="R1520" s="176"/>
      <c r="S1520" s="176"/>
      <c r="T1520" s="176"/>
      <c r="U1520" s="176"/>
      <c r="V1520" s="176"/>
      <c r="W1520" s="176"/>
      <c r="X1520" s="176"/>
      <c r="Y1520" s="176"/>
    </row>
    <row r="1521" customFormat="false" ht="12.75" hidden="false" customHeight="false" outlineLevel="0" collapsed="false">
      <c r="A1521" s="78"/>
      <c r="B1521" s="179"/>
      <c r="C1521" s="180"/>
      <c r="D1521" s="176"/>
      <c r="E1521" s="188"/>
      <c r="F1521" s="176"/>
      <c r="G1521" s="176"/>
      <c r="H1521" s="188"/>
      <c r="I1521" s="188"/>
      <c r="Q1521" s="188"/>
      <c r="R1521" s="176"/>
      <c r="S1521" s="176"/>
      <c r="T1521" s="176"/>
      <c r="U1521" s="176"/>
      <c r="V1521" s="176"/>
      <c r="W1521" s="176"/>
      <c r="X1521" s="176"/>
      <c r="Y1521" s="176"/>
    </row>
    <row r="1522" customFormat="false" ht="12.75" hidden="false" customHeight="false" outlineLevel="0" collapsed="false">
      <c r="A1522" s="78"/>
      <c r="B1522" s="179"/>
      <c r="C1522" s="180"/>
      <c r="D1522" s="176"/>
      <c r="E1522" s="188"/>
      <c r="F1522" s="176"/>
      <c r="G1522" s="176"/>
      <c r="H1522" s="188"/>
      <c r="I1522" s="188"/>
      <c r="Q1522" s="188"/>
      <c r="R1522" s="176"/>
      <c r="S1522" s="176"/>
      <c r="T1522" s="176"/>
      <c r="U1522" s="176"/>
      <c r="V1522" s="176"/>
      <c r="W1522" s="176"/>
      <c r="X1522" s="176"/>
      <c r="Y1522" s="176"/>
    </row>
    <row r="1523" customFormat="false" ht="12.75" hidden="false" customHeight="false" outlineLevel="0" collapsed="false">
      <c r="A1523" s="78"/>
      <c r="B1523" s="179"/>
      <c r="C1523" s="180"/>
      <c r="D1523" s="176"/>
      <c r="E1523" s="188"/>
      <c r="F1523" s="176"/>
      <c r="G1523" s="176"/>
      <c r="H1523" s="188"/>
      <c r="I1523" s="188"/>
      <c r="Q1523" s="188"/>
      <c r="R1523" s="176"/>
      <c r="S1523" s="176"/>
      <c r="T1523" s="176"/>
      <c r="U1523" s="176"/>
      <c r="V1523" s="176"/>
      <c r="W1523" s="176"/>
      <c r="X1523" s="176"/>
      <c r="Y1523" s="176"/>
    </row>
    <row r="1524" customFormat="false" ht="12.75" hidden="false" customHeight="false" outlineLevel="0" collapsed="false">
      <c r="A1524" s="78"/>
      <c r="B1524" s="179"/>
      <c r="C1524" s="180"/>
      <c r="D1524" s="176"/>
      <c r="E1524" s="188"/>
      <c r="F1524" s="176"/>
      <c r="G1524" s="176"/>
      <c r="H1524" s="188"/>
      <c r="I1524" s="188"/>
      <c r="Q1524" s="188"/>
      <c r="R1524" s="176"/>
      <c r="S1524" s="176"/>
      <c r="T1524" s="176"/>
      <c r="U1524" s="176"/>
      <c r="V1524" s="176"/>
      <c r="W1524" s="176"/>
      <c r="X1524" s="176"/>
      <c r="Y1524" s="176"/>
    </row>
    <row r="1525" customFormat="false" ht="12.75" hidden="false" customHeight="false" outlineLevel="0" collapsed="false">
      <c r="A1525" s="78"/>
      <c r="B1525" s="179"/>
      <c r="C1525" s="180"/>
      <c r="D1525" s="176"/>
      <c r="E1525" s="188"/>
      <c r="F1525" s="176"/>
      <c r="G1525" s="176"/>
      <c r="H1525" s="188"/>
      <c r="I1525" s="188"/>
      <c r="Q1525" s="188"/>
      <c r="R1525" s="176"/>
      <c r="S1525" s="176"/>
      <c r="T1525" s="176"/>
      <c r="U1525" s="176"/>
      <c r="V1525" s="176"/>
      <c r="W1525" s="176"/>
      <c r="X1525" s="176"/>
      <c r="Y1525" s="176"/>
    </row>
    <row r="1526" customFormat="false" ht="12.75" hidden="false" customHeight="false" outlineLevel="0" collapsed="false">
      <c r="A1526" s="78"/>
      <c r="B1526" s="179"/>
      <c r="C1526" s="180"/>
      <c r="D1526" s="176"/>
      <c r="E1526" s="188"/>
      <c r="F1526" s="176"/>
      <c r="G1526" s="176"/>
      <c r="H1526" s="188"/>
      <c r="I1526" s="188"/>
      <c r="Q1526" s="188"/>
      <c r="R1526" s="176"/>
      <c r="S1526" s="176"/>
      <c r="T1526" s="176"/>
      <c r="U1526" s="176"/>
      <c r="V1526" s="176"/>
      <c r="W1526" s="176"/>
      <c r="X1526" s="176"/>
      <c r="Y1526" s="176"/>
    </row>
    <row r="1527" customFormat="false" ht="12.75" hidden="false" customHeight="false" outlineLevel="0" collapsed="false">
      <c r="A1527" s="78"/>
      <c r="B1527" s="179"/>
      <c r="C1527" s="180"/>
      <c r="D1527" s="176"/>
      <c r="E1527" s="188"/>
      <c r="F1527" s="176"/>
      <c r="G1527" s="176"/>
      <c r="H1527" s="188"/>
      <c r="I1527" s="188"/>
      <c r="Q1527" s="188"/>
      <c r="R1527" s="176"/>
      <c r="S1527" s="176"/>
      <c r="T1527" s="176"/>
      <c r="U1527" s="176"/>
      <c r="V1527" s="176"/>
      <c r="W1527" s="176"/>
      <c r="X1527" s="176"/>
      <c r="Y1527" s="176"/>
    </row>
    <row r="1528" customFormat="false" ht="12.75" hidden="false" customHeight="false" outlineLevel="0" collapsed="false">
      <c r="A1528" s="78"/>
      <c r="B1528" s="179"/>
      <c r="C1528" s="180"/>
      <c r="D1528" s="176"/>
      <c r="E1528" s="188"/>
      <c r="F1528" s="176"/>
      <c r="G1528" s="176"/>
      <c r="H1528" s="188"/>
      <c r="I1528" s="188"/>
      <c r="Q1528" s="188"/>
      <c r="R1528" s="176"/>
      <c r="S1528" s="176"/>
      <c r="T1528" s="176"/>
      <c r="U1528" s="176"/>
      <c r="V1528" s="176"/>
      <c r="W1528" s="176"/>
      <c r="X1528" s="176"/>
      <c r="Y1528" s="176"/>
    </row>
    <row r="1529" customFormat="false" ht="12.75" hidden="false" customHeight="false" outlineLevel="0" collapsed="false">
      <c r="A1529" s="78"/>
      <c r="B1529" s="179"/>
      <c r="C1529" s="180"/>
      <c r="D1529" s="176"/>
      <c r="E1529" s="188"/>
      <c r="F1529" s="176"/>
      <c r="G1529" s="176"/>
      <c r="H1529" s="188"/>
      <c r="I1529" s="188"/>
      <c r="Q1529" s="188"/>
      <c r="R1529" s="176"/>
      <c r="S1529" s="176"/>
      <c r="T1529" s="176"/>
      <c r="U1529" s="176"/>
      <c r="V1529" s="176"/>
      <c r="W1529" s="176"/>
      <c r="X1529" s="176"/>
      <c r="Y1529" s="176"/>
    </row>
    <row r="1530" customFormat="false" ht="12.75" hidden="false" customHeight="false" outlineLevel="0" collapsed="false">
      <c r="A1530" s="78"/>
      <c r="B1530" s="179"/>
      <c r="C1530" s="180"/>
      <c r="D1530" s="176"/>
      <c r="E1530" s="188"/>
      <c r="F1530" s="176"/>
      <c r="G1530" s="176"/>
      <c r="H1530" s="188"/>
      <c r="I1530" s="188"/>
      <c r="Q1530" s="188"/>
      <c r="R1530" s="176"/>
      <c r="S1530" s="176"/>
      <c r="T1530" s="176"/>
      <c r="U1530" s="176"/>
      <c r="V1530" s="176"/>
      <c r="W1530" s="176"/>
      <c r="X1530" s="176"/>
      <c r="Y1530" s="176"/>
    </row>
    <row r="1531" customFormat="false" ht="12.75" hidden="false" customHeight="false" outlineLevel="0" collapsed="false">
      <c r="A1531" s="78"/>
      <c r="B1531" s="179"/>
      <c r="C1531" s="180"/>
      <c r="D1531" s="176"/>
      <c r="E1531" s="188"/>
      <c r="F1531" s="176"/>
      <c r="G1531" s="176"/>
      <c r="H1531" s="188"/>
      <c r="I1531" s="188"/>
      <c r="Q1531" s="188"/>
      <c r="R1531" s="176"/>
      <c r="S1531" s="176"/>
      <c r="T1531" s="176"/>
      <c r="U1531" s="176"/>
      <c r="V1531" s="176"/>
      <c r="W1531" s="176"/>
      <c r="X1531" s="176"/>
      <c r="Y1531" s="176"/>
    </row>
    <row r="1532" customFormat="false" ht="12.75" hidden="false" customHeight="false" outlineLevel="0" collapsed="false">
      <c r="A1532" s="78"/>
      <c r="B1532" s="179"/>
      <c r="C1532" s="180"/>
      <c r="D1532" s="176"/>
      <c r="E1532" s="188"/>
      <c r="F1532" s="176"/>
      <c r="G1532" s="176"/>
      <c r="H1532" s="188"/>
      <c r="I1532" s="188"/>
      <c r="Q1532" s="188"/>
      <c r="R1532" s="176"/>
      <c r="S1532" s="176"/>
      <c r="T1532" s="176"/>
      <c r="U1532" s="176"/>
      <c r="V1532" s="176"/>
      <c r="W1532" s="176"/>
      <c r="X1532" s="176"/>
      <c r="Y1532" s="176"/>
    </row>
    <row r="1533" customFormat="false" ht="12.75" hidden="false" customHeight="false" outlineLevel="0" collapsed="false">
      <c r="A1533" s="78"/>
      <c r="B1533" s="179"/>
      <c r="C1533" s="180"/>
      <c r="D1533" s="176"/>
      <c r="E1533" s="188"/>
      <c r="F1533" s="176"/>
      <c r="G1533" s="176"/>
      <c r="H1533" s="188"/>
      <c r="I1533" s="188"/>
      <c r="Q1533" s="188"/>
      <c r="R1533" s="176"/>
      <c r="S1533" s="176"/>
      <c r="T1533" s="176"/>
      <c r="U1533" s="176"/>
      <c r="V1533" s="176"/>
      <c r="W1533" s="176"/>
      <c r="X1533" s="176"/>
      <c r="Y1533" s="176"/>
    </row>
    <row r="1534" customFormat="false" ht="12.75" hidden="false" customHeight="false" outlineLevel="0" collapsed="false">
      <c r="A1534" s="78"/>
      <c r="B1534" s="179"/>
      <c r="C1534" s="180"/>
      <c r="D1534" s="176"/>
      <c r="E1534" s="188"/>
      <c r="F1534" s="176"/>
      <c r="G1534" s="176"/>
      <c r="H1534" s="188"/>
      <c r="I1534" s="188"/>
      <c r="Q1534" s="188"/>
      <c r="R1534" s="176"/>
      <c r="S1534" s="176"/>
      <c r="T1534" s="176"/>
      <c r="U1534" s="176"/>
      <c r="V1534" s="176"/>
      <c r="W1534" s="176"/>
      <c r="X1534" s="176"/>
      <c r="Y1534" s="176"/>
    </row>
    <row r="1535" customFormat="false" ht="12.75" hidden="false" customHeight="false" outlineLevel="0" collapsed="false">
      <c r="A1535" s="78"/>
      <c r="B1535" s="179"/>
      <c r="C1535" s="180"/>
      <c r="D1535" s="176"/>
      <c r="E1535" s="188"/>
      <c r="F1535" s="176"/>
      <c r="G1535" s="176"/>
      <c r="H1535" s="188"/>
      <c r="I1535" s="188"/>
      <c r="Q1535" s="188"/>
      <c r="R1535" s="176"/>
      <c r="S1535" s="176"/>
      <c r="T1535" s="176"/>
      <c r="U1535" s="176"/>
      <c r="V1535" s="176"/>
      <c r="W1535" s="176"/>
      <c r="X1535" s="176"/>
      <c r="Y1535" s="176"/>
    </row>
    <row r="1536" customFormat="false" ht="12.75" hidden="false" customHeight="false" outlineLevel="0" collapsed="false">
      <c r="A1536" s="78"/>
      <c r="B1536" s="179"/>
      <c r="C1536" s="180"/>
      <c r="D1536" s="176"/>
      <c r="E1536" s="188"/>
      <c r="F1536" s="176"/>
      <c r="G1536" s="176"/>
      <c r="H1536" s="188"/>
      <c r="I1536" s="188"/>
      <c r="Q1536" s="188"/>
      <c r="R1536" s="176"/>
      <c r="S1536" s="176"/>
      <c r="T1536" s="176"/>
      <c r="U1536" s="176"/>
      <c r="V1536" s="176"/>
      <c r="W1536" s="176"/>
      <c r="X1536" s="176"/>
      <c r="Y1536" s="176"/>
    </row>
    <row r="1537" customFormat="false" ht="12.75" hidden="false" customHeight="false" outlineLevel="0" collapsed="false">
      <c r="A1537" s="22"/>
      <c r="B1537" s="179"/>
      <c r="C1537" s="180"/>
      <c r="D1537" s="176"/>
      <c r="E1537" s="188"/>
      <c r="F1537" s="176"/>
      <c r="G1537" s="176"/>
      <c r="H1537" s="188"/>
      <c r="I1537" s="188"/>
      <c r="Q1537" s="188"/>
      <c r="R1537" s="176"/>
      <c r="S1537" s="176"/>
      <c r="T1537" s="176"/>
      <c r="U1537" s="176"/>
      <c r="V1537" s="176"/>
      <c r="W1537" s="176"/>
      <c r="X1537" s="176"/>
      <c r="Y1537" s="176"/>
    </row>
    <row r="1538" customFormat="false" ht="12.75" hidden="false" customHeight="false" outlineLevel="0" collapsed="false">
      <c r="B1538" s="179"/>
      <c r="C1538" s="180"/>
      <c r="D1538" s="176"/>
      <c r="E1538" s="188"/>
      <c r="F1538" s="176"/>
      <c r="G1538" s="176"/>
      <c r="H1538" s="188"/>
      <c r="I1538" s="188"/>
      <c r="Q1538" s="188"/>
      <c r="R1538" s="176"/>
      <c r="S1538" s="176"/>
      <c r="T1538" s="176"/>
      <c r="U1538" s="176"/>
      <c r="V1538" s="176"/>
      <c r="W1538" s="176"/>
      <c r="X1538" s="176"/>
      <c r="Y1538" s="176"/>
    </row>
    <row r="1539" customFormat="false" ht="12.75" hidden="false" customHeight="false" outlineLevel="0" collapsed="false">
      <c r="A1539" s="100"/>
      <c r="B1539" s="179"/>
      <c r="C1539" s="180"/>
      <c r="D1539" s="176"/>
      <c r="E1539" s="188"/>
      <c r="F1539" s="176"/>
      <c r="G1539" s="176"/>
      <c r="H1539" s="188"/>
      <c r="I1539" s="188"/>
      <c r="Q1539" s="188"/>
      <c r="R1539" s="176"/>
      <c r="S1539" s="176"/>
      <c r="T1539" s="176"/>
      <c r="U1539" s="176"/>
      <c r="V1539" s="176"/>
      <c r="W1539" s="176"/>
      <c r="X1539" s="176"/>
      <c r="Y1539" s="176"/>
    </row>
    <row r="1540" customFormat="false" ht="12.75" hidden="false" customHeight="false" outlineLevel="0" collapsed="false">
      <c r="A1540" s="100"/>
      <c r="B1540" s="179"/>
      <c r="C1540" s="180"/>
      <c r="D1540" s="176"/>
      <c r="E1540" s="188"/>
      <c r="F1540" s="176"/>
      <c r="G1540" s="176"/>
      <c r="H1540" s="188"/>
      <c r="I1540" s="188"/>
      <c r="Q1540" s="188"/>
      <c r="R1540" s="176"/>
      <c r="S1540" s="176"/>
      <c r="T1540" s="176"/>
      <c r="U1540" s="176"/>
      <c r="V1540" s="176"/>
      <c r="W1540" s="176"/>
      <c r="X1540" s="176"/>
      <c r="Y1540" s="176"/>
    </row>
    <row r="1541" customFormat="false" ht="12.75" hidden="false" customHeight="false" outlineLevel="0" collapsed="false">
      <c r="A1541" s="100"/>
      <c r="B1541" s="179"/>
      <c r="C1541" s="180"/>
      <c r="D1541" s="176"/>
      <c r="E1541" s="188"/>
      <c r="F1541" s="176"/>
      <c r="G1541" s="176"/>
      <c r="H1541" s="188"/>
      <c r="I1541" s="188"/>
      <c r="Q1541" s="188"/>
      <c r="R1541" s="176"/>
      <c r="S1541" s="176"/>
      <c r="T1541" s="176"/>
      <c r="U1541" s="176"/>
      <c r="V1541" s="176"/>
      <c r="W1541" s="176"/>
      <c r="X1541" s="176"/>
      <c r="Y1541" s="176"/>
    </row>
    <row r="1542" customFormat="false" ht="12.75" hidden="false" customHeight="false" outlineLevel="0" collapsed="false">
      <c r="A1542" s="100"/>
      <c r="B1542" s="179"/>
      <c r="C1542" s="180"/>
      <c r="D1542" s="176"/>
      <c r="E1542" s="188"/>
      <c r="F1542" s="176"/>
      <c r="G1542" s="176"/>
      <c r="H1542" s="188"/>
      <c r="I1542" s="188"/>
      <c r="Q1542" s="188"/>
      <c r="R1542" s="176"/>
      <c r="S1542" s="176"/>
      <c r="T1542" s="176"/>
      <c r="U1542" s="176"/>
      <c r="V1542" s="176"/>
      <c r="W1542" s="176"/>
      <c r="X1542" s="176"/>
      <c r="Y1542" s="176"/>
    </row>
    <row r="1543" customFormat="false" ht="12.75" hidden="false" customHeight="false" outlineLevel="0" collapsed="false">
      <c r="A1543" s="100"/>
      <c r="B1543" s="179"/>
      <c r="C1543" s="180"/>
      <c r="D1543" s="176"/>
      <c r="E1543" s="188"/>
      <c r="F1543" s="176"/>
      <c r="G1543" s="176"/>
      <c r="H1543" s="188"/>
      <c r="I1543" s="188"/>
      <c r="Q1543" s="188"/>
      <c r="R1543" s="176"/>
      <c r="S1543" s="176"/>
      <c r="T1543" s="176"/>
      <c r="U1543" s="176"/>
      <c r="V1543" s="176"/>
      <c r="W1543" s="176"/>
      <c r="X1543" s="176"/>
      <c r="Y1543" s="176"/>
    </row>
    <row r="1544" customFormat="false" ht="12.75" hidden="false" customHeight="false" outlineLevel="0" collapsed="false">
      <c r="A1544" s="22"/>
      <c r="B1544" s="179"/>
      <c r="C1544" s="180"/>
      <c r="D1544" s="176"/>
      <c r="E1544" s="188"/>
      <c r="F1544" s="176"/>
      <c r="G1544" s="176"/>
      <c r="H1544" s="188"/>
      <c r="I1544" s="188"/>
      <c r="Q1544" s="188"/>
      <c r="R1544" s="176"/>
      <c r="S1544" s="176"/>
      <c r="T1544" s="176"/>
      <c r="U1544" s="176"/>
      <c r="V1544" s="176"/>
      <c r="W1544" s="176"/>
      <c r="X1544" s="176"/>
      <c r="Y1544" s="176"/>
    </row>
    <row r="1545" customFormat="false" ht="12.75" hidden="false" customHeight="false" outlineLevel="0" collapsed="false">
      <c r="A1545" s="22"/>
      <c r="B1545" s="179"/>
      <c r="C1545" s="180"/>
      <c r="D1545" s="176"/>
      <c r="E1545" s="188"/>
      <c r="F1545" s="176"/>
      <c r="G1545" s="176"/>
      <c r="H1545" s="188"/>
      <c r="I1545" s="188"/>
      <c r="Q1545" s="188"/>
      <c r="R1545" s="176"/>
      <c r="S1545" s="176"/>
      <c r="T1545" s="176"/>
      <c r="U1545" s="176"/>
      <c r="V1545" s="176"/>
      <c r="W1545" s="176"/>
      <c r="X1545" s="176"/>
      <c r="Y1545" s="176"/>
    </row>
    <row r="1546" customFormat="false" ht="12.75" hidden="false" customHeight="false" outlineLevel="0" collapsed="false">
      <c r="A1546" s="78"/>
      <c r="B1546" s="179"/>
      <c r="C1546" s="180"/>
      <c r="D1546" s="176"/>
      <c r="E1546" s="188"/>
      <c r="F1546" s="176"/>
      <c r="G1546" s="176"/>
      <c r="H1546" s="188"/>
      <c r="I1546" s="188"/>
      <c r="Q1546" s="188"/>
      <c r="R1546" s="176"/>
      <c r="S1546" s="176"/>
      <c r="T1546" s="176"/>
      <c r="U1546" s="176"/>
      <c r="V1546" s="176"/>
      <c r="W1546" s="176"/>
      <c r="X1546" s="176"/>
      <c r="Y1546" s="176"/>
    </row>
    <row r="1547" customFormat="false" ht="12.75" hidden="false" customHeight="false" outlineLevel="0" collapsed="false">
      <c r="A1547" s="78"/>
      <c r="B1547" s="179"/>
      <c r="C1547" s="180"/>
      <c r="D1547" s="176"/>
      <c r="E1547" s="188"/>
      <c r="F1547" s="176"/>
      <c r="G1547" s="176"/>
      <c r="H1547" s="188"/>
      <c r="I1547" s="188"/>
      <c r="Q1547" s="188"/>
      <c r="R1547" s="176"/>
      <c r="S1547" s="176"/>
      <c r="T1547" s="176"/>
      <c r="U1547" s="176"/>
      <c r="V1547" s="176"/>
      <c r="W1547" s="176"/>
      <c r="X1547" s="176"/>
      <c r="Y1547" s="176"/>
    </row>
    <row r="1548" customFormat="false" ht="12.75" hidden="false" customHeight="false" outlineLevel="0" collapsed="false">
      <c r="A1548" s="78"/>
      <c r="B1548" s="179"/>
      <c r="C1548" s="180"/>
      <c r="D1548" s="176"/>
      <c r="E1548" s="188"/>
      <c r="F1548" s="176"/>
      <c r="G1548" s="176"/>
      <c r="H1548" s="188"/>
      <c r="I1548" s="188"/>
      <c r="Q1548" s="188"/>
      <c r="R1548" s="176"/>
      <c r="S1548" s="176"/>
      <c r="T1548" s="176"/>
      <c r="U1548" s="176"/>
      <c r="V1548" s="176"/>
      <c r="W1548" s="176"/>
      <c r="X1548" s="176"/>
      <c r="Y1548" s="176"/>
    </row>
    <row r="1549" customFormat="false" ht="12.75" hidden="false" customHeight="false" outlineLevel="0" collapsed="false">
      <c r="A1549" s="78"/>
      <c r="B1549" s="179"/>
      <c r="C1549" s="180"/>
      <c r="D1549" s="176"/>
      <c r="E1549" s="188"/>
      <c r="F1549" s="176"/>
      <c r="G1549" s="176"/>
      <c r="H1549" s="188"/>
      <c r="I1549" s="188"/>
      <c r="Q1549" s="188"/>
      <c r="R1549" s="176"/>
      <c r="S1549" s="176"/>
      <c r="T1549" s="176"/>
      <c r="U1549" s="176"/>
      <c r="V1549" s="176"/>
      <c r="W1549" s="176"/>
      <c r="X1549" s="176"/>
      <c r="Y1549" s="176"/>
    </row>
    <row r="1550" customFormat="false" ht="12.75" hidden="false" customHeight="false" outlineLevel="0" collapsed="false">
      <c r="A1550" s="78"/>
      <c r="B1550" s="179"/>
      <c r="C1550" s="180"/>
      <c r="D1550" s="176"/>
      <c r="E1550" s="188"/>
      <c r="F1550" s="176"/>
      <c r="G1550" s="176"/>
      <c r="H1550" s="188"/>
      <c r="I1550" s="188"/>
      <c r="Q1550" s="188"/>
      <c r="R1550" s="176"/>
      <c r="S1550" s="176"/>
      <c r="T1550" s="176"/>
      <c r="U1550" s="176"/>
      <c r="V1550" s="176"/>
      <c r="W1550" s="176"/>
      <c r="X1550" s="176"/>
      <c r="Y1550" s="176"/>
    </row>
    <row r="1551" customFormat="false" ht="12.75" hidden="false" customHeight="false" outlineLevel="0" collapsed="false">
      <c r="A1551" s="78"/>
      <c r="B1551" s="179"/>
      <c r="C1551" s="180"/>
      <c r="D1551" s="176"/>
      <c r="E1551" s="188"/>
      <c r="F1551" s="176"/>
      <c r="G1551" s="176"/>
      <c r="H1551" s="188"/>
      <c r="I1551" s="188"/>
      <c r="Q1551" s="188"/>
      <c r="R1551" s="176"/>
      <c r="S1551" s="176"/>
      <c r="T1551" s="176"/>
      <c r="U1551" s="176"/>
      <c r="V1551" s="176"/>
      <c r="W1551" s="176"/>
      <c r="X1551" s="176"/>
      <c r="Y1551" s="176"/>
    </row>
    <row r="1552" customFormat="false" ht="12.75" hidden="false" customHeight="false" outlineLevel="0" collapsed="false">
      <c r="A1552" s="78"/>
      <c r="B1552" s="179"/>
      <c r="C1552" s="180"/>
      <c r="D1552" s="176"/>
      <c r="E1552" s="188"/>
      <c r="F1552" s="176"/>
      <c r="G1552" s="176"/>
      <c r="H1552" s="188"/>
      <c r="I1552" s="188"/>
      <c r="Q1552" s="188"/>
      <c r="R1552" s="176"/>
      <c r="S1552" s="176"/>
      <c r="T1552" s="176"/>
      <c r="U1552" s="176"/>
      <c r="V1552" s="176"/>
      <c r="W1552" s="176"/>
      <c r="X1552" s="176"/>
      <c r="Y1552" s="176"/>
    </row>
    <row r="1553" customFormat="false" ht="12.75" hidden="false" customHeight="false" outlineLevel="0" collapsed="false">
      <c r="A1553" s="78"/>
      <c r="B1553" s="179"/>
      <c r="C1553" s="180"/>
      <c r="D1553" s="176"/>
      <c r="E1553" s="188"/>
      <c r="F1553" s="176"/>
      <c r="G1553" s="176"/>
      <c r="H1553" s="188"/>
      <c r="I1553" s="188"/>
      <c r="Q1553" s="188"/>
      <c r="R1553" s="176"/>
      <c r="S1553" s="176"/>
      <c r="T1553" s="176"/>
      <c r="U1553" s="176"/>
      <c r="V1553" s="176"/>
      <c r="W1553" s="176"/>
      <c r="X1553" s="176"/>
      <c r="Y1553" s="176"/>
    </row>
    <row r="1554" customFormat="false" ht="12.75" hidden="false" customHeight="false" outlineLevel="0" collapsed="false">
      <c r="A1554" s="78"/>
      <c r="B1554" s="179"/>
      <c r="C1554" s="180"/>
      <c r="D1554" s="176"/>
      <c r="E1554" s="188"/>
      <c r="F1554" s="176"/>
      <c r="G1554" s="176"/>
      <c r="H1554" s="188"/>
      <c r="I1554" s="188"/>
      <c r="Q1554" s="188"/>
      <c r="R1554" s="176"/>
      <c r="S1554" s="176"/>
      <c r="T1554" s="176"/>
      <c r="U1554" s="176"/>
      <c r="V1554" s="176"/>
      <c r="W1554" s="176"/>
      <c r="X1554" s="176"/>
      <c r="Y1554" s="176"/>
    </row>
    <row r="1555" customFormat="false" ht="12.75" hidden="false" customHeight="false" outlineLevel="0" collapsed="false">
      <c r="A1555" s="78"/>
      <c r="B1555" s="179"/>
      <c r="C1555" s="180"/>
      <c r="D1555" s="176"/>
      <c r="E1555" s="188"/>
      <c r="F1555" s="176"/>
      <c r="G1555" s="176"/>
      <c r="H1555" s="188"/>
      <c r="I1555" s="188"/>
      <c r="Q1555" s="188"/>
      <c r="R1555" s="176"/>
      <c r="S1555" s="176"/>
      <c r="T1555" s="176"/>
      <c r="U1555" s="176"/>
      <c r="V1555" s="176"/>
      <c r="W1555" s="176"/>
      <c r="X1555" s="176"/>
      <c r="Y1555" s="176"/>
    </row>
    <row r="1556" customFormat="false" ht="12.75" hidden="false" customHeight="false" outlineLevel="0" collapsed="false">
      <c r="A1556" s="78"/>
      <c r="B1556" s="179"/>
      <c r="C1556" s="180"/>
      <c r="D1556" s="176"/>
      <c r="E1556" s="188"/>
      <c r="F1556" s="176"/>
      <c r="G1556" s="176"/>
      <c r="H1556" s="188"/>
      <c r="I1556" s="188"/>
      <c r="Q1556" s="188"/>
      <c r="R1556" s="176"/>
      <c r="S1556" s="176"/>
      <c r="T1556" s="176"/>
      <c r="U1556" s="176"/>
      <c r="V1556" s="176"/>
      <c r="W1556" s="176"/>
      <c r="X1556" s="176"/>
      <c r="Y1556" s="176"/>
    </row>
    <row r="1557" customFormat="false" ht="12.75" hidden="false" customHeight="false" outlineLevel="0" collapsed="false">
      <c r="A1557" s="78"/>
      <c r="B1557" s="179"/>
      <c r="C1557" s="180"/>
      <c r="D1557" s="176"/>
      <c r="E1557" s="188"/>
      <c r="F1557" s="176"/>
      <c r="G1557" s="176"/>
      <c r="H1557" s="188"/>
      <c r="I1557" s="188"/>
      <c r="Q1557" s="188"/>
      <c r="R1557" s="176"/>
      <c r="S1557" s="176"/>
      <c r="T1557" s="176"/>
      <c r="U1557" s="176"/>
      <c r="V1557" s="176"/>
      <c r="W1557" s="176"/>
      <c r="X1557" s="176"/>
      <c r="Y1557" s="176"/>
    </row>
    <row r="1558" customFormat="false" ht="12.75" hidden="false" customHeight="false" outlineLevel="0" collapsed="false">
      <c r="A1558" s="78"/>
      <c r="B1558" s="179"/>
      <c r="C1558" s="180"/>
      <c r="D1558" s="176"/>
      <c r="E1558" s="188"/>
      <c r="F1558" s="176"/>
      <c r="G1558" s="176"/>
      <c r="H1558" s="188"/>
      <c r="I1558" s="188"/>
      <c r="Q1558" s="188"/>
      <c r="R1558" s="176"/>
      <c r="S1558" s="176"/>
      <c r="T1558" s="176"/>
      <c r="U1558" s="176"/>
      <c r="V1558" s="176"/>
      <c r="W1558" s="176"/>
      <c r="X1558" s="176"/>
      <c r="Y1558" s="176"/>
    </row>
    <row r="1559" customFormat="false" ht="12.75" hidden="false" customHeight="false" outlineLevel="0" collapsed="false">
      <c r="A1559" s="78"/>
      <c r="B1559" s="179"/>
      <c r="C1559" s="180"/>
      <c r="D1559" s="176"/>
      <c r="E1559" s="188"/>
      <c r="F1559" s="176"/>
      <c r="G1559" s="176"/>
      <c r="H1559" s="188"/>
      <c r="I1559" s="188"/>
      <c r="Q1559" s="188"/>
      <c r="R1559" s="176"/>
      <c r="S1559" s="176"/>
      <c r="T1559" s="176"/>
      <c r="U1559" s="176"/>
      <c r="V1559" s="176"/>
      <c r="W1559" s="176"/>
      <c r="X1559" s="176"/>
      <c r="Y1559" s="176"/>
    </row>
    <row r="1560" customFormat="false" ht="12.75" hidden="false" customHeight="false" outlineLevel="0" collapsed="false">
      <c r="A1560" s="78"/>
      <c r="B1560" s="179"/>
      <c r="C1560" s="180"/>
      <c r="D1560" s="176"/>
      <c r="E1560" s="188"/>
      <c r="F1560" s="176"/>
      <c r="G1560" s="176"/>
      <c r="H1560" s="188"/>
      <c r="I1560" s="188"/>
      <c r="Q1560" s="188"/>
      <c r="R1560" s="176"/>
      <c r="S1560" s="176"/>
      <c r="T1560" s="176"/>
      <c r="U1560" s="176"/>
      <c r="V1560" s="176"/>
      <c r="W1560" s="176"/>
      <c r="X1560" s="176"/>
      <c r="Y1560" s="176"/>
    </row>
    <row r="1561" customFormat="false" ht="12.75" hidden="false" customHeight="false" outlineLevel="0" collapsed="false">
      <c r="A1561" s="78"/>
      <c r="B1561" s="179"/>
      <c r="C1561" s="180"/>
      <c r="D1561" s="176"/>
      <c r="E1561" s="188"/>
      <c r="F1561" s="176"/>
      <c r="G1561" s="176"/>
      <c r="H1561" s="188"/>
      <c r="I1561" s="188"/>
      <c r="Q1561" s="188"/>
      <c r="R1561" s="176"/>
      <c r="S1561" s="176"/>
      <c r="T1561" s="176"/>
      <c r="U1561" s="176"/>
      <c r="V1561" s="176"/>
      <c r="W1561" s="176"/>
      <c r="X1561" s="176"/>
      <c r="Y1561" s="176"/>
    </row>
    <row r="1562" customFormat="false" ht="12.75" hidden="false" customHeight="false" outlineLevel="0" collapsed="false">
      <c r="A1562" s="78"/>
      <c r="B1562" s="179"/>
      <c r="C1562" s="180"/>
      <c r="D1562" s="176"/>
      <c r="E1562" s="188"/>
      <c r="F1562" s="176"/>
      <c r="G1562" s="176"/>
      <c r="H1562" s="188"/>
      <c r="I1562" s="188"/>
      <c r="Q1562" s="188"/>
      <c r="R1562" s="176"/>
      <c r="S1562" s="176"/>
      <c r="T1562" s="176"/>
      <c r="U1562" s="176"/>
      <c r="V1562" s="176"/>
      <c r="W1562" s="176"/>
      <c r="X1562" s="176"/>
      <c r="Y1562" s="176"/>
    </row>
    <row r="1563" customFormat="false" ht="12.75" hidden="false" customHeight="false" outlineLevel="0" collapsed="false">
      <c r="A1563" s="78"/>
      <c r="B1563" s="179"/>
      <c r="C1563" s="180"/>
      <c r="D1563" s="176"/>
      <c r="E1563" s="188"/>
      <c r="F1563" s="176"/>
      <c r="G1563" s="176"/>
      <c r="H1563" s="188"/>
      <c r="I1563" s="188"/>
      <c r="Q1563" s="188"/>
      <c r="R1563" s="176"/>
      <c r="S1563" s="176"/>
      <c r="T1563" s="176"/>
      <c r="U1563" s="176"/>
      <c r="V1563" s="176"/>
      <c r="W1563" s="176"/>
      <c r="X1563" s="176"/>
      <c r="Y1563" s="176"/>
    </row>
    <row r="1564" customFormat="false" ht="12.75" hidden="false" customHeight="false" outlineLevel="0" collapsed="false">
      <c r="A1564" s="78"/>
      <c r="B1564" s="179"/>
      <c r="C1564" s="180"/>
      <c r="D1564" s="176"/>
      <c r="E1564" s="188"/>
      <c r="F1564" s="176"/>
      <c r="G1564" s="176"/>
      <c r="H1564" s="188"/>
      <c r="I1564" s="188"/>
      <c r="Q1564" s="188"/>
      <c r="R1564" s="176"/>
      <c r="S1564" s="176"/>
      <c r="T1564" s="176"/>
      <c r="U1564" s="176"/>
      <c r="V1564" s="176"/>
      <c r="W1564" s="176"/>
      <c r="X1564" s="176"/>
      <c r="Y1564" s="176"/>
    </row>
    <row r="1565" customFormat="false" ht="12.75" hidden="false" customHeight="false" outlineLevel="0" collapsed="false">
      <c r="A1565" s="78"/>
      <c r="B1565" s="179"/>
      <c r="C1565" s="180"/>
      <c r="D1565" s="176"/>
      <c r="E1565" s="188"/>
      <c r="F1565" s="176"/>
      <c r="G1565" s="176"/>
      <c r="H1565" s="188"/>
      <c r="I1565" s="188"/>
      <c r="Q1565" s="188"/>
      <c r="R1565" s="176"/>
      <c r="S1565" s="176"/>
      <c r="T1565" s="176"/>
      <c r="U1565" s="176"/>
      <c r="V1565" s="176"/>
      <c r="W1565" s="176"/>
      <c r="X1565" s="176"/>
      <c r="Y1565" s="176"/>
    </row>
    <row r="1566" customFormat="false" ht="12.75" hidden="false" customHeight="false" outlineLevel="0" collapsed="false">
      <c r="A1566" s="78"/>
      <c r="B1566" s="179"/>
      <c r="C1566" s="180"/>
      <c r="D1566" s="176"/>
      <c r="E1566" s="188"/>
      <c r="F1566" s="176"/>
      <c r="G1566" s="176"/>
      <c r="H1566" s="188"/>
      <c r="I1566" s="188"/>
      <c r="Q1566" s="188"/>
      <c r="R1566" s="176"/>
      <c r="S1566" s="176"/>
      <c r="T1566" s="176"/>
      <c r="U1566" s="176"/>
      <c r="V1566" s="176"/>
      <c r="W1566" s="176"/>
      <c r="X1566" s="176"/>
      <c r="Y1566" s="176"/>
    </row>
    <row r="1567" customFormat="false" ht="12.75" hidden="false" customHeight="false" outlineLevel="0" collapsed="false">
      <c r="A1567" s="78"/>
      <c r="B1567" s="179"/>
      <c r="C1567" s="180"/>
      <c r="D1567" s="176"/>
      <c r="E1567" s="188"/>
      <c r="F1567" s="176"/>
      <c r="G1567" s="176"/>
      <c r="H1567" s="188"/>
      <c r="I1567" s="188"/>
      <c r="Q1567" s="188"/>
      <c r="R1567" s="176"/>
      <c r="S1567" s="176"/>
      <c r="T1567" s="176"/>
      <c r="U1567" s="176"/>
      <c r="V1567" s="176"/>
      <c r="W1567" s="176"/>
      <c r="X1567" s="176"/>
      <c r="Y1567" s="176"/>
    </row>
    <row r="1568" customFormat="false" ht="12.75" hidden="false" customHeight="false" outlineLevel="0" collapsed="false">
      <c r="A1568" s="78"/>
      <c r="B1568" s="179"/>
      <c r="C1568" s="180"/>
      <c r="D1568" s="176"/>
      <c r="E1568" s="188"/>
      <c r="F1568" s="176"/>
      <c r="G1568" s="176"/>
      <c r="H1568" s="188"/>
      <c r="I1568" s="188"/>
      <c r="Q1568" s="188"/>
      <c r="R1568" s="176"/>
      <c r="S1568" s="176"/>
      <c r="T1568" s="176"/>
      <c r="U1568" s="176"/>
      <c r="V1568" s="176"/>
      <c r="W1568" s="176"/>
      <c r="X1568" s="176"/>
      <c r="Y1568" s="176"/>
    </row>
    <row r="1569" customFormat="false" ht="12.75" hidden="false" customHeight="false" outlineLevel="0" collapsed="false">
      <c r="A1569" s="78"/>
      <c r="B1569" s="179"/>
      <c r="C1569" s="180"/>
      <c r="D1569" s="176"/>
      <c r="E1569" s="188"/>
      <c r="F1569" s="176"/>
      <c r="G1569" s="176"/>
      <c r="H1569" s="188"/>
      <c r="I1569" s="188"/>
      <c r="Q1569" s="188"/>
      <c r="R1569" s="176"/>
      <c r="S1569" s="176"/>
      <c r="T1569" s="176"/>
      <c r="U1569" s="176"/>
      <c r="V1569" s="176"/>
      <c r="W1569" s="176"/>
      <c r="X1569" s="176"/>
      <c r="Y1569" s="176"/>
    </row>
    <row r="1570" customFormat="false" ht="12.75" hidden="false" customHeight="false" outlineLevel="0" collapsed="false">
      <c r="A1570" s="78"/>
      <c r="B1570" s="179"/>
      <c r="C1570" s="180"/>
      <c r="D1570" s="176"/>
      <c r="E1570" s="188"/>
      <c r="F1570" s="176"/>
      <c r="G1570" s="176"/>
      <c r="H1570" s="188"/>
      <c r="I1570" s="188"/>
      <c r="Q1570" s="188"/>
      <c r="R1570" s="176"/>
      <c r="S1570" s="176"/>
      <c r="T1570" s="176"/>
      <c r="U1570" s="176"/>
      <c r="V1570" s="176"/>
      <c r="W1570" s="176"/>
      <c r="X1570" s="176"/>
      <c r="Y1570" s="176"/>
    </row>
    <row r="1571" customFormat="false" ht="12.75" hidden="false" customHeight="false" outlineLevel="0" collapsed="false">
      <c r="A1571" s="78"/>
      <c r="B1571" s="179"/>
      <c r="C1571" s="180"/>
      <c r="D1571" s="176"/>
      <c r="E1571" s="188"/>
      <c r="F1571" s="176"/>
      <c r="G1571" s="176"/>
      <c r="H1571" s="188"/>
      <c r="I1571" s="188"/>
      <c r="Q1571" s="188"/>
      <c r="R1571" s="176"/>
      <c r="S1571" s="176"/>
      <c r="T1571" s="176"/>
      <c r="U1571" s="176"/>
      <c r="V1571" s="176"/>
      <c r="W1571" s="176"/>
      <c r="X1571" s="176"/>
      <c r="Y1571" s="176"/>
    </row>
    <row r="1572" customFormat="false" ht="12.75" hidden="false" customHeight="false" outlineLevel="0" collapsed="false">
      <c r="A1572" s="78"/>
      <c r="B1572" s="179"/>
      <c r="C1572" s="180"/>
      <c r="D1572" s="176"/>
      <c r="E1572" s="188"/>
      <c r="F1572" s="176"/>
      <c r="G1572" s="176"/>
      <c r="H1572" s="188"/>
      <c r="I1572" s="188"/>
      <c r="Q1572" s="188"/>
      <c r="R1572" s="176"/>
      <c r="S1572" s="176"/>
      <c r="T1572" s="176"/>
      <c r="U1572" s="176"/>
      <c r="V1572" s="176"/>
      <c r="W1572" s="176"/>
      <c r="X1572" s="176"/>
      <c r="Y1572" s="176"/>
    </row>
    <row r="1573" customFormat="false" ht="12.75" hidden="false" customHeight="false" outlineLevel="0" collapsed="false">
      <c r="A1573" s="78"/>
      <c r="B1573" s="179"/>
      <c r="C1573" s="180"/>
      <c r="D1573" s="176"/>
      <c r="E1573" s="188"/>
      <c r="F1573" s="176"/>
      <c r="G1573" s="176"/>
      <c r="H1573" s="188"/>
      <c r="I1573" s="188"/>
      <c r="Q1573" s="188"/>
      <c r="R1573" s="176"/>
      <c r="S1573" s="176"/>
      <c r="T1573" s="176"/>
      <c r="U1573" s="176"/>
      <c r="V1573" s="176"/>
      <c r="W1573" s="176"/>
      <c r="X1573" s="176"/>
      <c r="Y1573" s="176"/>
    </row>
    <row r="1574" customFormat="false" ht="12.75" hidden="false" customHeight="false" outlineLevel="0" collapsed="false">
      <c r="A1574" s="78"/>
      <c r="B1574" s="179"/>
      <c r="C1574" s="180"/>
      <c r="D1574" s="176"/>
      <c r="E1574" s="188"/>
      <c r="F1574" s="176"/>
      <c r="G1574" s="176"/>
      <c r="H1574" s="188"/>
      <c r="I1574" s="188"/>
      <c r="Q1574" s="188"/>
      <c r="R1574" s="176"/>
      <c r="S1574" s="176"/>
      <c r="T1574" s="176"/>
      <c r="U1574" s="176"/>
      <c r="V1574" s="176"/>
      <c r="W1574" s="176"/>
      <c r="X1574" s="176"/>
      <c r="Y1574" s="176"/>
    </row>
    <row r="1575" customFormat="false" ht="12.75" hidden="false" customHeight="false" outlineLevel="0" collapsed="false">
      <c r="A1575" s="78"/>
      <c r="B1575" s="179"/>
      <c r="C1575" s="180"/>
      <c r="D1575" s="176"/>
      <c r="E1575" s="188"/>
      <c r="F1575" s="176"/>
      <c r="G1575" s="176"/>
      <c r="H1575" s="188"/>
      <c r="I1575" s="188"/>
      <c r="Q1575" s="188"/>
      <c r="R1575" s="176"/>
      <c r="S1575" s="176"/>
      <c r="T1575" s="176"/>
      <c r="U1575" s="176"/>
      <c r="V1575" s="176"/>
      <c r="W1575" s="176"/>
      <c r="X1575" s="176"/>
      <c r="Y1575" s="176"/>
    </row>
    <row r="1576" customFormat="false" ht="12.75" hidden="false" customHeight="false" outlineLevel="0" collapsed="false">
      <c r="A1576" s="78"/>
      <c r="B1576" s="179"/>
      <c r="C1576" s="180"/>
      <c r="D1576" s="176"/>
      <c r="E1576" s="188"/>
      <c r="F1576" s="176"/>
      <c r="G1576" s="176"/>
      <c r="H1576" s="188"/>
      <c r="I1576" s="188"/>
      <c r="Q1576" s="188"/>
      <c r="R1576" s="176"/>
      <c r="S1576" s="176"/>
      <c r="T1576" s="176"/>
      <c r="U1576" s="176"/>
      <c r="V1576" s="176"/>
      <c r="W1576" s="176"/>
      <c r="X1576" s="176"/>
      <c r="Y1576" s="176"/>
    </row>
    <row r="1577" customFormat="false" ht="12.75" hidden="false" customHeight="false" outlineLevel="0" collapsed="false">
      <c r="A1577" s="78"/>
      <c r="B1577" s="179"/>
      <c r="C1577" s="180"/>
      <c r="D1577" s="176"/>
      <c r="E1577" s="188"/>
      <c r="F1577" s="176"/>
      <c r="G1577" s="176"/>
      <c r="H1577" s="188"/>
      <c r="I1577" s="188"/>
      <c r="Q1577" s="188"/>
      <c r="R1577" s="176"/>
      <c r="S1577" s="176"/>
      <c r="T1577" s="176"/>
      <c r="U1577" s="176"/>
      <c r="V1577" s="176"/>
      <c r="W1577" s="176"/>
      <c r="X1577" s="176"/>
      <c r="Y1577" s="176"/>
    </row>
    <row r="1578" customFormat="false" ht="12.75" hidden="false" customHeight="false" outlineLevel="0" collapsed="false">
      <c r="A1578" s="78"/>
      <c r="B1578" s="179"/>
      <c r="C1578" s="180"/>
      <c r="D1578" s="176"/>
      <c r="E1578" s="188"/>
      <c r="F1578" s="176"/>
      <c r="G1578" s="176"/>
      <c r="H1578" s="188"/>
      <c r="I1578" s="188"/>
      <c r="Q1578" s="188"/>
      <c r="R1578" s="176"/>
      <c r="S1578" s="176"/>
      <c r="T1578" s="176"/>
      <c r="U1578" s="176"/>
      <c r="V1578" s="176"/>
      <c r="W1578" s="176"/>
      <c r="X1578" s="176"/>
      <c r="Y1578" s="176"/>
    </row>
    <row r="1579" customFormat="false" ht="12.75" hidden="false" customHeight="false" outlineLevel="0" collapsed="false">
      <c r="A1579" s="78"/>
      <c r="B1579" s="179"/>
      <c r="C1579" s="180"/>
      <c r="D1579" s="176"/>
      <c r="E1579" s="188"/>
      <c r="F1579" s="176"/>
      <c r="G1579" s="176"/>
      <c r="H1579" s="188"/>
      <c r="I1579" s="188"/>
      <c r="Q1579" s="188"/>
      <c r="R1579" s="176"/>
      <c r="S1579" s="176"/>
      <c r="T1579" s="176"/>
      <c r="U1579" s="176"/>
      <c r="V1579" s="176"/>
      <c r="W1579" s="176"/>
      <c r="X1579" s="176"/>
      <c r="Y1579" s="176"/>
    </row>
    <row r="1580" customFormat="false" ht="12.75" hidden="false" customHeight="false" outlineLevel="0" collapsed="false">
      <c r="A1580" s="78"/>
      <c r="B1580" s="179"/>
      <c r="C1580" s="180"/>
      <c r="D1580" s="176"/>
      <c r="E1580" s="188"/>
      <c r="F1580" s="176"/>
      <c r="G1580" s="176"/>
      <c r="H1580" s="188"/>
      <c r="I1580" s="188"/>
      <c r="Q1580" s="188"/>
      <c r="R1580" s="176"/>
      <c r="S1580" s="176"/>
      <c r="T1580" s="176"/>
      <c r="U1580" s="176"/>
      <c r="V1580" s="176"/>
      <c r="W1580" s="176"/>
      <c r="X1580" s="176"/>
      <c r="Y1580" s="176"/>
    </row>
    <row r="1581" customFormat="false" ht="12.75" hidden="false" customHeight="false" outlineLevel="0" collapsed="false">
      <c r="A1581" s="22"/>
      <c r="B1581" s="179"/>
      <c r="C1581" s="180"/>
      <c r="D1581" s="176"/>
      <c r="E1581" s="188"/>
      <c r="F1581" s="176"/>
      <c r="G1581" s="176"/>
      <c r="H1581" s="188"/>
      <c r="I1581" s="188"/>
      <c r="Q1581" s="188"/>
      <c r="R1581" s="176"/>
      <c r="S1581" s="176"/>
      <c r="T1581" s="176"/>
      <c r="U1581" s="176"/>
      <c r="V1581" s="176"/>
      <c r="W1581" s="176"/>
      <c r="X1581" s="176"/>
      <c r="Y1581" s="176"/>
    </row>
    <row r="1582" customFormat="false" ht="12.75" hidden="false" customHeight="false" outlineLevel="0" collapsed="false">
      <c r="B1582" s="179"/>
      <c r="C1582" s="180"/>
      <c r="D1582" s="176"/>
      <c r="E1582" s="188"/>
      <c r="F1582" s="176"/>
      <c r="G1582" s="176"/>
      <c r="H1582" s="188"/>
      <c r="I1582" s="188"/>
      <c r="Q1582" s="188"/>
      <c r="R1582" s="176"/>
      <c r="S1582" s="176"/>
      <c r="T1582" s="176"/>
      <c r="U1582" s="176"/>
      <c r="V1582" s="176"/>
      <c r="W1582" s="176"/>
      <c r="X1582" s="176"/>
      <c r="Y1582" s="176"/>
    </row>
    <row r="1583" customFormat="false" ht="12.75" hidden="false" customHeight="false" outlineLevel="0" collapsed="false">
      <c r="A1583" s="100"/>
      <c r="B1583" s="179"/>
      <c r="C1583" s="180"/>
      <c r="D1583" s="176"/>
      <c r="E1583" s="188"/>
      <c r="F1583" s="176"/>
      <c r="G1583" s="176"/>
      <c r="H1583" s="188"/>
      <c r="I1583" s="188"/>
      <c r="Q1583" s="188"/>
      <c r="R1583" s="176"/>
      <c r="S1583" s="176"/>
      <c r="T1583" s="176"/>
      <c r="U1583" s="176"/>
      <c r="V1583" s="176"/>
      <c r="W1583" s="176"/>
      <c r="X1583" s="176"/>
      <c r="Y1583" s="176"/>
    </row>
    <row r="1584" customFormat="false" ht="12.75" hidden="false" customHeight="false" outlineLevel="0" collapsed="false">
      <c r="A1584" s="100"/>
      <c r="B1584" s="179"/>
      <c r="C1584" s="180"/>
      <c r="D1584" s="176"/>
      <c r="E1584" s="188"/>
      <c r="F1584" s="176"/>
      <c r="G1584" s="176"/>
      <c r="H1584" s="188"/>
      <c r="I1584" s="188"/>
      <c r="Q1584" s="188"/>
      <c r="R1584" s="176"/>
      <c r="S1584" s="176"/>
      <c r="T1584" s="176"/>
      <c r="U1584" s="176"/>
      <c r="V1584" s="176"/>
      <c r="W1584" s="176"/>
      <c r="X1584" s="176"/>
      <c r="Y1584" s="176"/>
    </row>
    <row r="1585" customFormat="false" ht="12.75" hidden="false" customHeight="false" outlineLevel="0" collapsed="false">
      <c r="A1585" s="100"/>
      <c r="B1585" s="179"/>
      <c r="C1585" s="180"/>
      <c r="D1585" s="176"/>
      <c r="E1585" s="188"/>
      <c r="F1585" s="176"/>
      <c r="G1585" s="176"/>
      <c r="H1585" s="188"/>
      <c r="I1585" s="188"/>
      <c r="Q1585" s="188"/>
      <c r="R1585" s="176"/>
      <c r="S1585" s="176"/>
      <c r="T1585" s="176"/>
      <c r="U1585" s="176"/>
      <c r="V1585" s="176"/>
      <c r="W1585" s="176"/>
      <c r="X1585" s="176"/>
      <c r="Y1585" s="176"/>
    </row>
    <row r="1586" customFormat="false" ht="12.75" hidden="false" customHeight="false" outlineLevel="0" collapsed="false">
      <c r="A1586" s="100"/>
      <c r="B1586" s="179"/>
      <c r="C1586" s="180"/>
      <c r="D1586" s="176"/>
      <c r="E1586" s="188"/>
      <c r="F1586" s="176"/>
      <c r="G1586" s="176"/>
      <c r="H1586" s="188"/>
      <c r="I1586" s="188"/>
      <c r="Q1586" s="188"/>
      <c r="R1586" s="176"/>
      <c r="S1586" s="176"/>
      <c r="T1586" s="176"/>
      <c r="U1586" s="176"/>
      <c r="V1586" s="176"/>
      <c r="W1586" s="176"/>
      <c r="X1586" s="176"/>
      <c r="Y1586" s="176"/>
    </row>
    <row r="1587" customFormat="false" ht="12.75" hidden="false" customHeight="false" outlineLevel="0" collapsed="false">
      <c r="A1587" s="22"/>
      <c r="B1587" s="179"/>
      <c r="C1587" s="180"/>
      <c r="D1587" s="176"/>
      <c r="E1587" s="188"/>
      <c r="F1587" s="176"/>
      <c r="G1587" s="176"/>
      <c r="H1587" s="188"/>
      <c r="I1587" s="188"/>
      <c r="Q1587" s="188"/>
      <c r="R1587" s="176"/>
      <c r="S1587" s="176"/>
      <c r="T1587" s="176"/>
      <c r="U1587" s="176"/>
      <c r="V1587" s="176"/>
      <c r="W1587" s="176"/>
      <c r="X1587" s="176"/>
      <c r="Y1587" s="176"/>
    </row>
    <row r="1588" customFormat="false" ht="12.75" hidden="false" customHeight="false" outlineLevel="0" collapsed="false">
      <c r="A1588" s="22"/>
      <c r="B1588" s="179"/>
      <c r="C1588" s="180"/>
      <c r="D1588" s="176"/>
      <c r="E1588" s="188"/>
      <c r="F1588" s="176"/>
      <c r="G1588" s="176"/>
      <c r="H1588" s="188"/>
      <c r="I1588" s="188"/>
      <c r="Q1588" s="188"/>
      <c r="R1588" s="176"/>
      <c r="S1588" s="176"/>
      <c r="T1588" s="176"/>
      <c r="U1588" s="176"/>
      <c r="V1588" s="176"/>
      <c r="W1588" s="176"/>
      <c r="X1588" s="176"/>
      <c r="Y1588" s="176"/>
    </row>
    <row r="1589" customFormat="false" ht="12.75" hidden="false" customHeight="false" outlineLevel="0" collapsed="false">
      <c r="A1589" s="78"/>
      <c r="B1589" s="179"/>
      <c r="C1589" s="180"/>
      <c r="D1589" s="176"/>
      <c r="E1589" s="188"/>
      <c r="F1589" s="176"/>
      <c r="G1589" s="176"/>
      <c r="H1589" s="188"/>
      <c r="I1589" s="188"/>
      <c r="Q1589" s="188"/>
      <c r="R1589" s="176"/>
      <c r="S1589" s="176"/>
      <c r="T1589" s="176"/>
      <c r="U1589" s="176"/>
      <c r="V1589" s="176"/>
      <c r="W1589" s="176"/>
      <c r="X1589" s="176"/>
      <c r="Y1589" s="176"/>
    </row>
    <row r="1590" customFormat="false" ht="12.75" hidden="false" customHeight="false" outlineLevel="0" collapsed="false">
      <c r="A1590" s="78"/>
      <c r="B1590" s="179"/>
      <c r="C1590" s="180"/>
      <c r="D1590" s="176"/>
      <c r="E1590" s="188"/>
      <c r="F1590" s="176"/>
      <c r="G1590" s="176"/>
      <c r="H1590" s="188"/>
      <c r="I1590" s="188"/>
      <c r="Q1590" s="188"/>
      <c r="R1590" s="176"/>
      <c r="S1590" s="176"/>
      <c r="T1590" s="176"/>
      <c r="U1590" s="176"/>
      <c r="V1590" s="176"/>
      <c r="W1590" s="176"/>
      <c r="X1590" s="176"/>
      <c r="Y1590" s="176"/>
    </row>
    <row r="1591" customFormat="false" ht="12.75" hidden="false" customHeight="false" outlineLevel="0" collapsed="false">
      <c r="A1591" s="78"/>
      <c r="B1591" s="179"/>
      <c r="C1591" s="180"/>
      <c r="D1591" s="176"/>
      <c r="E1591" s="188"/>
      <c r="F1591" s="176"/>
      <c r="G1591" s="176"/>
      <c r="H1591" s="188"/>
      <c r="I1591" s="188"/>
      <c r="Q1591" s="188"/>
      <c r="R1591" s="176"/>
      <c r="S1591" s="176"/>
      <c r="T1591" s="176"/>
      <c r="U1591" s="176"/>
      <c r="V1591" s="176"/>
      <c r="W1591" s="176"/>
      <c r="X1591" s="176"/>
      <c r="Y1591" s="176"/>
    </row>
    <row r="1592" customFormat="false" ht="12.75" hidden="false" customHeight="false" outlineLevel="0" collapsed="false">
      <c r="A1592" s="78"/>
      <c r="B1592" s="179"/>
      <c r="C1592" s="180"/>
      <c r="D1592" s="176"/>
      <c r="E1592" s="188"/>
      <c r="F1592" s="176"/>
      <c r="G1592" s="176"/>
      <c r="H1592" s="188"/>
      <c r="I1592" s="188"/>
      <c r="Q1592" s="188"/>
      <c r="R1592" s="176"/>
      <c r="S1592" s="176"/>
      <c r="T1592" s="176"/>
      <c r="U1592" s="176"/>
      <c r="V1592" s="176"/>
      <c r="W1592" s="176"/>
      <c r="X1592" s="176"/>
      <c r="Y1592" s="176"/>
    </row>
    <row r="1593" customFormat="false" ht="12.75" hidden="false" customHeight="false" outlineLevel="0" collapsed="false">
      <c r="A1593" s="78"/>
      <c r="B1593" s="179"/>
      <c r="C1593" s="180"/>
      <c r="D1593" s="176"/>
      <c r="E1593" s="188"/>
      <c r="F1593" s="176"/>
      <c r="G1593" s="176"/>
      <c r="H1593" s="188"/>
      <c r="I1593" s="188"/>
      <c r="Q1593" s="188"/>
      <c r="R1593" s="176"/>
      <c r="S1593" s="176"/>
      <c r="T1593" s="176"/>
      <c r="U1593" s="176"/>
      <c r="V1593" s="176"/>
      <c r="W1593" s="176"/>
      <c r="X1593" s="176"/>
      <c r="Y1593" s="176"/>
    </row>
    <row r="1594" customFormat="false" ht="12.75" hidden="false" customHeight="false" outlineLevel="0" collapsed="false">
      <c r="A1594" s="78"/>
      <c r="B1594" s="179"/>
      <c r="C1594" s="180"/>
      <c r="D1594" s="176"/>
      <c r="E1594" s="188"/>
      <c r="F1594" s="176"/>
      <c r="G1594" s="176"/>
      <c r="H1594" s="188"/>
      <c r="I1594" s="188"/>
      <c r="Q1594" s="188"/>
      <c r="R1594" s="176"/>
      <c r="S1594" s="176"/>
      <c r="T1594" s="176"/>
      <c r="U1594" s="176"/>
      <c r="V1594" s="176"/>
      <c r="W1594" s="176"/>
      <c r="X1594" s="176"/>
      <c r="Y1594" s="176"/>
    </row>
    <row r="1595" customFormat="false" ht="12.75" hidden="false" customHeight="false" outlineLevel="0" collapsed="false">
      <c r="A1595" s="78"/>
      <c r="B1595" s="179"/>
      <c r="C1595" s="180"/>
      <c r="D1595" s="176"/>
      <c r="E1595" s="188"/>
      <c r="F1595" s="176"/>
      <c r="G1595" s="176"/>
      <c r="H1595" s="188"/>
      <c r="I1595" s="188"/>
      <c r="Q1595" s="188"/>
      <c r="R1595" s="176"/>
      <c r="S1595" s="176"/>
      <c r="T1595" s="176"/>
      <c r="U1595" s="176"/>
      <c r="V1595" s="176"/>
      <c r="W1595" s="176"/>
      <c r="X1595" s="176"/>
      <c r="Y1595" s="176"/>
    </row>
    <row r="1596" customFormat="false" ht="12.75" hidden="false" customHeight="false" outlineLevel="0" collapsed="false">
      <c r="A1596" s="78"/>
      <c r="B1596" s="179"/>
      <c r="C1596" s="180"/>
      <c r="D1596" s="176"/>
      <c r="E1596" s="188"/>
      <c r="F1596" s="176"/>
      <c r="G1596" s="176"/>
      <c r="H1596" s="188"/>
      <c r="I1596" s="188"/>
      <c r="Q1596" s="188"/>
      <c r="R1596" s="176"/>
      <c r="S1596" s="176"/>
      <c r="T1596" s="176"/>
      <c r="U1596" s="176"/>
      <c r="V1596" s="176"/>
      <c r="W1596" s="176"/>
      <c r="X1596" s="176"/>
      <c r="Y1596" s="176"/>
    </row>
    <row r="1597" customFormat="false" ht="12.75" hidden="false" customHeight="false" outlineLevel="0" collapsed="false">
      <c r="A1597" s="78"/>
      <c r="B1597" s="179"/>
      <c r="C1597" s="180"/>
      <c r="D1597" s="176"/>
      <c r="E1597" s="188"/>
      <c r="F1597" s="176"/>
      <c r="G1597" s="176"/>
      <c r="H1597" s="188"/>
      <c r="I1597" s="188"/>
      <c r="Q1597" s="188"/>
      <c r="R1597" s="176"/>
      <c r="S1597" s="176"/>
      <c r="T1597" s="176"/>
      <c r="U1597" s="176"/>
      <c r="V1597" s="176"/>
      <c r="W1597" s="176"/>
      <c r="X1597" s="176"/>
      <c r="Y1597" s="176"/>
    </row>
    <row r="1598" customFormat="false" ht="12.75" hidden="false" customHeight="false" outlineLevel="0" collapsed="false">
      <c r="A1598" s="78"/>
      <c r="B1598" s="179"/>
      <c r="C1598" s="180"/>
      <c r="D1598" s="176"/>
      <c r="E1598" s="188"/>
      <c r="F1598" s="176"/>
      <c r="G1598" s="176"/>
      <c r="H1598" s="188"/>
      <c r="I1598" s="188"/>
      <c r="Q1598" s="188"/>
      <c r="R1598" s="176"/>
      <c r="S1598" s="176"/>
      <c r="T1598" s="176"/>
      <c r="U1598" s="176"/>
      <c r="V1598" s="176"/>
      <c r="W1598" s="176"/>
      <c r="X1598" s="176"/>
      <c r="Y1598" s="176"/>
    </row>
    <row r="1599" customFormat="false" ht="12.75" hidden="false" customHeight="false" outlineLevel="0" collapsed="false">
      <c r="A1599" s="78"/>
      <c r="B1599" s="179"/>
      <c r="C1599" s="180"/>
      <c r="D1599" s="176"/>
      <c r="E1599" s="188"/>
      <c r="F1599" s="176"/>
      <c r="G1599" s="176"/>
      <c r="H1599" s="188"/>
      <c r="I1599" s="188"/>
      <c r="Q1599" s="188"/>
      <c r="R1599" s="176"/>
      <c r="S1599" s="176"/>
      <c r="T1599" s="176"/>
      <c r="U1599" s="176"/>
      <c r="V1599" s="176"/>
      <c r="W1599" s="176"/>
      <c r="X1599" s="176"/>
      <c r="Y1599" s="176"/>
    </row>
    <row r="1600" customFormat="false" ht="12.75" hidden="false" customHeight="false" outlineLevel="0" collapsed="false">
      <c r="A1600" s="78"/>
      <c r="B1600" s="179"/>
      <c r="C1600" s="180"/>
      <c r="D1600" s="176"/>
      <c r="E1600" s="188"/>
      <c r="F1600" s="176"/>
      <c r="G1600" s="176"/>
      <c r="H1600" s="188"/>
      <c r="I1600" s="188"/>
      <c r="Q1600" s="188"/>
      <c r="R1600" s="176"/>
      <c r="S1600" s="176"/>
      <c r="T1600" s="176"/>
      <c r="U1600" s="176"/>
      <c r="V1600" s="176"/>
      <c r="W1600" s="176"/>
      <c r="X1600" s="176"/>
      <c r="Y1600" s="176"/>
    </row>
    <row r="1601" customFormat="false" ht="12.75" hidden="false" customHeight="false" outlineLevel="0" collapsed="false">
      <c r="A1601" s="78"/>
      <c r="B1601" s="179"/>
      <c r="C1601" s="180"/>
      <c r="D1601" s="176"/>
      <c r="E1601" s="188"/>
      <c r="F1601" s="176"/>
      <c r="G1601" s="176"/>
      <c r="H1601" s="188"/>
      <c r="I1601" s="188"/>
      <c r="Q1601" s="188"/>
      <c r="R1601" s="176"/>
      <c r="S1601" s="176"/>
      <c r="T1601" s="176"/>
      <c r="U1601" s="176"/>
      <c r="V1601" s="176"/>
      <c r="W1601" s="176"/>
      <c r="X1601" s="176"/>
      <c r="Y1601" s="176"/>
    </row>
    <row r="1602" customFormat="false" ht="12.75" hidden="false" customHeight="false" outlineLevel="0" collapsed="false">
      <c r="A1602" s="78"/>
      <c r="B1602" s="179"/>
      <c r="C1602" s="180"/>
      <c r="D1602" s="176"/>
      <c r="E1602" s="188"/>
      <c r="F1602" s="176"/>
      <c r="G1602" s="176"/>
      <c r="H1602" s="188"/>
      <c r="I1602" s="188"/>
      <c r="Q1602" s="188"/>
      <c r="R1602" s="176"/>
      <c r="S1602" s="176"/>
      <c r="T1602" s="176"/>
      <c r="U1602" s="176"/>
      <c r="V1602" s="176"/>
      <c r="W1602" s="176"/>
      <c r="X1602" s="176"/>
      <c r="Y1602" s="176"/>
    </row>
    <row r="1603" customFormat="false" ht="12.75" hidden="false" customHeight="false" outlineLevel="0" collapsed="false">
      <c r="A1603" s="78"/>
      <c r="B1603" s="179"/>
      <c r="C1603" s="180"/>
      <c r="D1603" s="176"/>
      <c r="E1603" s="188"/>
      <c r="F1603" s="176"/>
      <c r="G1603" s="176"/>
      <c r="H1603" s="188"/>
      <c r="I1603" s="188"/>
      <c r="Q1603" s="188"/>
      <c r="R1603" s="176"/>
      <c r="S1603" s="176"/>
      <c r="T1603" s="176"/>
      <c r="U1603" s="176"/>
      <c r="V1603" s="176"/>
      <c r="W1603" s="176"/>
      <c r="X1603" s="176"/>
      <c r="Y1603" s="176"/>
    </row>
    <row r="1604" customFormat="false" ht="12.75" hidden="false" customHeight="false" outlineLevel="0" collapsed="false">
      <c r="A1604" s="78"/>
      <c r="B1604" s="179"/>
      <c r="C1604" s="180"/>
      <c r="D1604" s="176"/>
      <c r="E1604" s="188"/>
      <c r="F1604" s="176"/>
      <c r="G1604" s="176"/>
      <c r="H1604" s="188"/>
      <c r="I1604" s="188"/>
      <c r="Q1604" s="188"/>
      <c r="R1604" s="176"/>
      <c r="S1604" s="176"/>
      <c r="T1604" s="176"/>
      <c r="U1604" s="176"/>
      <c r="V1604" s="176"/>
      <c r="W1604" s="176"/>
      <c r="X1604" s="176"/>
      <c r="Y1604" s="176"/>
    </row>
    <row r="1605" customFormat="false" ht="12.75" hidden="false" customHeight="false" outlineLevel="0" collapsed="false">
      <c r="A1605" s="78"/>
      <c r="B1605" s="179"/>
      <c r="C1605" s="180"/>
      <c r="D1605" s="176"/>
      <c r="E1605" s="188"/>
      <c r="F1605" s="176"/>
      <c r="G1605" s="176"/>
      <c r="H1605" s="188"/>
      <c r="I1605" s="188"/>
      <c r="Q1605" s="188"/>
      <c r="R1605" s="176"/>
      <c r="S1605" s="176"/>
      <c r="T1605" s="176"/>
      <c r="U1605" s="176"/>
      <c r="V1605" s="176"/>
      <c r="W1605" s="176"/>
      <c r="X1605" s="176"/>
      <c r="Y1605" s="176"/>
    </row>
    <row r="1606" customFormat="false" ht="12.75" hidden="false" customHeight="false" outlineLevel="0" collapsed="false">
      <c r="A1606" s="78"/>
      <c r="B1606" s="179"/>
      <c r="C1606" s="180"/>
      <c r="D1606" s="176"/>
      <c r="E1606" s="188"/>
      <c r="F1606" s="176"/>
      <c r="G1606" s="176"/>
      <c r="H1606" s="188"/>
      <c r="I1606" s="188"/>
      <c r="Q1606" s="188"/>
      <c r="R1606" s="176"/>
      <c r="S1606" s="176"/>
      <c r="T1606" s="176"/>
      <c r="U1606" s="176"/>
      <c r="V1606" s="176"/>
      <c r="W1606" s="176"/>
      <c r="X1606" s="176"/>
      <c r="Y1606" s="176"/>
    </row>
    <row r="1607" customFormat="false" ht="12.75" hidden="false" customHeight="false" outlineLevel="0" collapsed="false">
      <c r="A1607" s="78"/>
      <c r="B1607" s="179"/>
      <c r="C1607" s="180"/>
      <c r="D1607" s="176"/>
      <c r="E1607" s="188"/>
      <c r="F1607" s="176"/>
      <c r="G1607" s="176"/>
      <c r="H1607" s="188"/>
      <c r="I1607" s="188"/>
      <c r="Q1607" s="188"/>
      <c r="R1607" s="176"/>
      <c r="S1607" s="176"/>
      <c r="T1607" s="176"/>
      <c r="U1607" s="176"/>
      <c r="V1607" s="176"/>
      <c r="W1607" s="176"/>
      <c r="X1607" s="176"/>
      <c r="Y1607" s="176"/>
    </row>
    <row r="1608" customFormat="false" ht="12.75" hidden="false" customHeight="false" outlineLevel="0" collapsed="false">
      <c r="A1608" s="78"/>
      <c r="B1608" s="179"/>
      <c r="C1608" s="180"/>
      <c r="D1608" s="176"/>
      <c r="E1608" s="188"/>
      <c r="F1608" s="176"/>
      <c r="G1608" s="176"/>
      <c r="H1608" s="188"/>
      <c r="I1608" s="188"/>
      <c r="Q1608" s="188"/>
      <c r="R1608" s="176"/>
      <c r="S1608" s="176"/>
      <c r="T1608" s="176"/>
      <c r="U1608" s="176"/>
      <c r="V1608" s="176"/>
      <c r="W1608" s="176"/>
      <c r="X1608" s="176"/>
      <c r="Y1608" s="176"/>
    </row>
    <row r="1609" customFormat="false" ht="12.75" hidden="false" customHeight="false" outlineLevel="0" collapsed="false">
      <c r="A1609" s="78"/>
      <c r="B1609" s="179"/>
      <c r="C1609" s="180"/>
      <c r="D1609" s="176"/>
      <c r="E1609" s="188"/>
      <c r="F1609" s="176"/>
      <c r="G1609" s="176"/>
      <c r="H1609" s="188"/>
      <c r="I1609" s="188"/>
      <c r="Q1609" s="188"/>
      <c r="R1609" s="176"/>
      <c r="S1609" s="176"/>
      <c r="T1609" s="176"/>
      <c r="U1609" s="176"/>
      <c r="V1609" s="176"/>
      <c r="W1609" s="176"/>
      <c r="X1609" s="176"/>
      <c r="Y1609" s="176"/>
    </row>
    <row r="1610" customFormat="false" ht="12.75" hidden="false" customHeight="false" outlineLevel="0" collapsed="false">
      <c r="A1610" s="78"/>
      <c r="B1610" s="179"/>
      <c r="C1610" s="180"/>
      <c r="D1610" s="176"/>
      <c r="E1610" s="188"/>
      <c r="F1610" s="176"/>
      <c r="G1610" s="176"/>
      <c r="H1610" s="188"/>
      <c r="I1610" s="188"/>
      <c r="Q1610" s="188"/>
      <c r="R1610" s="176"/>
      <c r="S1610" s="176"/>
      <c r="T1610" s="176"/>
      <c r="U1610" s="176"/>
      <c r="V1610" s="176"/>
      <c r="W1610" s="176"/>
      <c r="X1610" s="176"/>
      <c r="Y1610" s="176"/>
    </row>
    <row r="1611" customFormat="false" ht="12.75" hidden="false" customHeight="false" outlineLevel="0" collapsed="false">
      <c r="A1611" s="78"/>
      <c r="B1611" s="179"/>
      <c r="C1611" s="180"/>
      <c r="D1611" s="176"/>
      <c r="E1611" s="188"/>
      <c r="F1611" s="176"/>
      <c r="G1611" s="176"/>
      <c r="H1611" s="188"/>
      <c r="I1611" s="188"/>
      <c r="Q1611" s="188"/>
      <c r="R1611" s="176"/>
      <c r="S1611" s="176"/>
      <c r="T1611" s="176"/>
      <c r="U1611" s="176"/>
      <c r="V1611" s="176"/>
      <c r="W1611" s="176"/>
      <c r="X1611" s="176"/>
      <c r="Y1611" s="176"/>
    </row>
    <row r="1612" customFormat="false" ht="12.75" hidden="false" customHeight="false" outlineLevel="0" collapsed="false">
      <c r="A1612" s="78"/>
      <c r="B1612" s="179"/>
      <c r="C1612" s="180"/>
      <c r="D1612" s="176"/>
      <c r="E1612" s="188"/>
      <c r="F1612" s="176"/>
      <c r="G1612" s="176"/>
      <c r="H1612" s="188"/>
      <c r="I1612" s="188"/>
      <c r="Q1612" s="188"/>
      <c r="R1612" s="176"/>
      <c r="S1612" s="176"/>
      <c r="T1612" s="176"/>
      <c r="U1612" s="176"/>
      <c r="V1612" s="176"/>
      <c r="W1612" s="176"/>
      <c r="X1612" s="176"/>
      <c r="Y1612" s="176"/>
    </row>
    <row r="1613" customFormat="false" ht="12.75" hidden="false" customHeight="false" outlineLevel="0" collapsed="false">
      <c r="A1613" s="78"/>
      <c r="B1613" s="179"/>
      <c r="C1613" s="180"/>
      <c r="D1613" s="176"/>
      <c r="E1613" s="188"/>
      <c r="F1613" s="176"/>
      <c r="G1613" s="176"/>
      <c r="H1613" s="188"/>
      <c r="I1613" s="188"/>
      <c r="Q1613" s="188"/>
      <c r="R1613" s="176"/>
      <c r="S1613" s="176"/>
      <c r="T1613" s="176"/>
      <c r="U1613" s="176"/>
      <c r="V1613" s="176"/>
      <c r="W1613" s="176"/>
      <c r="X1613" s="176"/>
      <c r="Y1613" s="176"/>
    </row>
    <row r="1614" customFormat="false" ht="12.75" hidden="false" customHeight="false" outlineLevel="0" collapsed="false">
      <c r="A1614" s="78"/>
      <c r="B1614" s="179"/>
      <c r="C1614" s="180"/>
      <c r="D1614" s="176"/>
      <c r="E1614" s="188"/>
      <c r="F1614" s="176"/>
      <c r="G1614" s="176"/>
      <c r="H1614" s="188"/>
      <c r="I1614" s="188"/>
      <c r="Q1614" s="188"/>
      <c r="R1614" s="176"/>
      <c r="S1614" s="176"/>
      <c r="T1614" s="176"/>
      <c r="U1614" s="176"/>
      <c r="V1614" s="176"/>
      <c r="W1614" s="176"/>
      <c r="X1614" s="176"/>
      <c r="Y1614" s="176"/>
    </row>
    <row r="1615" customFormat="false" ht="12.75" hidden="false" customHeight="false" outlineLevel="0" collapsed="false">
      <c r="A1615" s="78"/>
      <c r="B1615" s="179"/>
      <c r="C1615" s="180"/>
      <c r="D1615" s="176"/>
      <c r="E1615" s="188"/>
      <c r="F1615" s="176"/>
      <c r="G1615" s="176"/>
      <c r="H1615" s="188"/>
      <c r="I1615" s="188"/>
      <c r="Q1615" s="188"/>
      <c r="R1615" s="176"/>
      <c r="S1615" s="176"/>
      <c r="T1615" s="176"/>
      <c r="U1615" s="176"/>
      <c r="V1615" s="176"/>
      <c r="W1615" s="176"/>
      <c r="X1615" s="176"/>
      <c r="Y1615" s="176"/>
    </row>
    <row r="1616" customFormat="false" ht="12.75" hidden="false" customHeight="false" outlineLevel="0" collapsed="false">
      <c r="A1616" s="78"/>
      <c r="B1616" s="179"/>
      <c r="C1616" s="180"/>
      <c r="D1616" s="176"/>
      <c r="E1616" s="188"/>
      <c r="F1616" s="176"/>
      <c r="G1616" s="176"/>
      <c r="H1616" s="188"/>
      <c r="I1616" s="188"/>
      <c r="Q1616" s="188"/>
      <c r="R1616" s="176"/>
      <c r="S1616" s="176"/>
      <c r="T1616" s="176"/>
      <c r="U1616" s="176"/>
      <c r="V1616" s="176"/>
      <c r="W1616" s="176"/>
      <c r="X1616" s="176"/>
      <c r="Y1616" s="176"/>
    </row>
    <row r="1617" customFormat="false" ht="12.75" hidden="false" customHeight="false" outlineLevel="0" collapsed="false">
      <c r="A1617" s="78"/>
      <c r="B1617" s="179"/>
      <c r="C1617" s="180"/>
      <c r="D1617" s="176"/>
      <c r="E1617" s="188"/>
      <c r="F1617" s="176"/>
      <c r="G1617" s="176"/>
      <c r="H1617" s="188"/>
      <c r="I1617" s="188"/>
      <c r="Q1617" s="188"/>
      <c r="R1617" s="176"/>
      <c r="S1617" s="176"/>
      <c r="T1617" s="176"/>
      <c r="U1617" s="176"/>
      <c r="V1617" s="176"/>
      <c r="W1617" s="176"/>
      <c r="X1617" s="176"/>
      <c r="Y1617" s="176"/>
    </row>
    <row r="1618" customFormat="false" ht="12.75" hidden="false" customHeight="false" outlineLevel="0" collapsed="false">
      <c r="A1618" s="78"/>
      <c r="B1618" s="179"/>
      <c r="C1618" s="180"/>
      <c r="D1618" s="176"/>
      <c r="E1618" s="188"/>
      <c r="F1618" s="176"/>
      <c r="G1618" s="176"/>
      <c r="H1618" s="188"/>
      <c r="I1618" s="188"/>
      <c r="Q1618" s="188"/>
      <c r="R1618" s="176"/>
      <c r="S1618" s="176"/>
      <c r="T1618" s="176"/>
      <c r="U1618" s="176"/>
      <c r="V1618" s="176"/>
      <c r="W1618" s="176"/>
      <c r="X1618" s="176"/>
      <c r="Y1618" s="176"/>
    </row>
    <row r="1619" customFormat="false" ht="12.75" hidden="false" customHeight="false" outlineLevel="0" collapsed="false">
      <c r="A1619" s="78"/>
      <c r="B1619" s="179"/>
      <c r="C1619" s="180"/>
      <c r="D1619" s="176"/>
      <c r="E1619" s="188"/>
      <c r="F1619" s="176"/>
      <c r="G1619" s="176"/>
      <c r="H1619" s="188"/>
      <c r="I1619" s="188"/>
      <c r="Q1619" s="188"/>
      <c r="R1619" s="176"/>
      <c r="S1619" s="176"/>
      <c r="T1619" s="176"/>
      <c r="U1619" s="176"/>
      <c r="V1619" s="176"/>
      <c r="W1619" s="176"/>
      <c r="X1619" s="176"/>
      <c r="Y1619" s="176"/>
    </row>
    <row r="1620" customFormat="false" ht="12.75" hidden="false" customHeight="false" outlineLevel="0" collapsed="false">
      <c r="A1620" s="78"/>
      <c r="B1620" s="179"/>
      <c r="C1620" s="180"/>
      <c r="D1620" s="176"/>
      <c r="E1620" s="188"/>
      <c r="F1620" s="176"/>
      <c r="G1620" s="176"/>
      <c r="H1620" s="188"/>
      <c r="I1620" s="188"/>
      <c r="Q1620" s="188"/>
      <c r="R1620" s="176"/>
      <c r="S1620" s="176"/>
      <c r="T1620" s="176"/>
      <c r="U1620" s="176"/>
      <c r="V1620" s="176"/>
      <c r="W1620" s="176"/>
      <c r="X1620" s="176"/>
      <c r="Y1620" s="176"/>
    </row>
    <row r="1621" customFormat="false" ht="12.75" hidden="false" customHeight="false" outlineLevel="0" collapsed="false">
      <c r="A1621" s="78"/>
      <c r="B1621" s="179"/>
      <c r="C1621" s="180"/>
      <c r="D1621" s="176"/>
      <c r="E1621" s="188"/>
      <c r="F1621" s="176"/>
      <c r="G1621" s="176"/>
      <c r="H1621" s="188"/>
      <c r="I1621" s="188"/>
      <c r="Q1621" s="188"/>
      <c r="R1621" s="176"/>
      <c r="S1621" s="176"/>
      <c r="T1621" s="176"/>
      <c r="U1621" s="176"/>
      <c r="V1621" s="176"/>
      <c r="W1621" s="176"/>
      <c r="X1621" s="176"/>
      <c r="Y1621" s="176"/>
    </row>
    <row r="1622" customFormat="false" ht="12.75" hidden="false" customHeight="false" outlineLevel="0" collapsed="false">
      <c r="A1622" s="78"/>
      <c r="B1622" s="179"/>
      <c r="C1622" s="180"/>
      <c r="D1622" s="176"/>
      <c r="E1622" s="188"/>
      <c r="F1622" s="176"/>
      <c r="G1622" s="176"/>
      <c r="H1622" s="188"/>
      <c r="I1622" s="188"/>
      <c r="Q1622" s="188"/>
      <c r="R1622" s="176"/>
      <c r="S1622" s="176"/>
      <c r="T1622" s="176"/>
      <c r="U1622" s="176"/>
      <c r="V1622" s="176"/>
      <c r="W1622" s="176"/>
      <c r="X1622" s="176"/>
      <c r="Y1622" s="176"/>
    </row>
    <row r="1623" customFormat="false" ht="12.75" hidden="false" customHeight="false" outlineLevel="0" collapsed="false">
      <c r="A1623" s="78"/>
      <c r="B1623" s="179"/>
      <c r="C1623" s="180"/>
      <c r="D1623" s="176"/>
      <c r="E1623" s="188"/>
      <c r="F1623" s="176"/>
      <c r="G1623" s="176"/>
      <c r="H1623" s="188"/>
      <c r="I1623" s="188"/>
      <c r="Q1623" s="188"/>
      <c r="R1623" s="176"/>
      <c r="S1623" s="176"/>
      <c r="T1623" s="176"/>
      <c r="U1623" s="176"/>
      <c r="V1623" s="176"/>
      <c r="W1623" s="176"/>
      <c r="X1623" s="176"/>
      <c r="Y1623" s="176"/>
    </row>
    <row r="1624" customFormat="false" ht="12.75" hidden="false" customHeight="false" outlineLevel="0" collapsed="false">
      <c r="A1624" s="78"/>
      <c r="B1624" s="179"/>
      <c r="C1624" s="180"/>
      <c r="D1624" s="176"/>
      <c r="E1624" s="188"/>
      <c r="F1624" s="176"/>
      <c r="G1624" s="176"/>
      <c r="H1624" s="188"/>
      <c r="I1624" s="188"/>
      <c r="Q1624" s="188"/>
      <c r="R1624" s="176"/>
      <c r="S1624" s="176"/>
      <c r="T1624" s="176"/>
      <c r="U1624" s="176"/>
      <c r="V1624" s="176"/>
      <c r="W1624" s="176"/>
      <c r="X1624" s="176"/>
      <c r="Y1624" s="176"/>
    </row>
    <row r="1625" customFormat="false" ht="12.75" hidden="false" customHeight="false" outlineLevel="0" collapsed="false">
      <c r="A1625" s="78"/>
      <c r="B1625" s="179"/>
      <c r="C1625" s="180"/>
      <c r="D1625" s="176"/>
      <c r="E1625" s="188"/>
      <c r="F1625" s="176"/>
      <c r="G1625" s="176"/>
      <c r="H1625" s="188"/>
      <c r="I1625" s="188"/>
      <c r="Q1625" s="188"/>
      <c r="R1625" s="176"/>
      <c r="S1625" s="176"/>
      <c r="T1625" s="176"/>
      <c r="U1625" s="176"/>
      <c r="V1625" s="176"/>
      <c r="W1625" s="176"/>
      <c r="X1625" s="176"/>
      <c r="Y1625" s="176"/>
    </row>
    <row r="1626" customFormat="false" ht="12.75" hidden="false" customHeight="false" outlineLevel="0" collapsed="false">
      <c r="A1626" s="22"/>
      <c r="B1626" s="179"/>
      <c r="C1626" s="180"/>
      <c r="D1626" s="176"/>
      <c r="E1626" s="188"/>
      <c r="F1626" s="176"/>
      <c r="G1626" s="176"/>
      <c r="H1626" s="188"/>
      <c r="I1626" s="188"/>
      <c r="Q1626" s="188"/>
      <c r="R1626" s="176"/>
      <c r="S1626" s="176"/>
      <c r="T1626" s="176"/>
      <c r="U1626" s="176"/>
      <c r="V1626" s="176"/>
      <c r="W1626" s="176"/>
      <c r="X1626" s="176"/>
      <c r="Y1626" s="176"/>
    </row>
    <row r="1627" customFormat="false" ht="12.75" hidden="false" customHeight="false" outlineLevel="0" collapsed="false">
      <c r="B1627" s="179"/>
      <c r="C1627" s="180"/>
      <c r="D1627" s="176"/>
      <c r="E1627" s="188"/>
      <c r="F1627" s="176"/>
      <c r="G1627" s="176"/>
      <c r="H1627" s="188"/>
      <c r="I1627" s="188"/>
      <c r="Q1627" s="188"/>
      <c r="R1627" s="176"/>
      <c r="S1627" s="176"/>
      <c r="T1627" s="176"/>
      <c r="U1627" s="176"/>
      <c r="V1627" s="176"/>
      <c r="W1627" s="176"/>
      <c r="X1627" s="176"/>
      <c r="Y1627" s="176"/>
    </row>
    <row r="1628" customFormat="false" ht="12.75" hidden="false" customHeight="false" outlineLevel="0" collapsed="false">
      <c r="A1628" s="100"/>
      <c r="B1628" s="179"/>
      <c r="C1628" s="180"/>
      <c r="D1628" s="176"/>
      <c r="E1628" s="188"/>
      <c r="F1628" s="176"/>
      <c r="G1628" s="176"/>
      <c r="H1628" s="188"/>
      <c r="I1628" s="188"/>
      <c r="Q1628" s="188"/>
      <c r="R1628" s="176"/>
      <c r="S1628" s="176"/>
      <c r="T1628" s="176"/>
      <c r="U1628" s="176"/>
      <c r="V1628" s="176"/>
      <c r="W1628" s="176"/>
      <c r="X1628" s="176"/>
      <c r="Y1628" s="176"/>
    </row>
    <row r="1629" customFormat="false" ht="12.75" hidden="false" customHeight="false" outlineLevel="0" collapsed="false">
      <c r="A1629" s="100"/>
      <c r="B1629" s="179"/>
      <c r="C1629" s="180"/>
      <c r="D1629" s="176"/>
      <c r="E1629" s="188"/>
      <c r="F1629" s="176"/>
      <c r="G1629" s="176"/>
      <c r="H1629" s="188"/>
      <c r="I1629" s="188"/>
      <c r="Q1629" s="188"/>
      <c r="R1629" s="176"/>
      <c r="S1629" s="176"/>
      <c r="T1629" s="176"/>
      <c r="U1629" s="176"/>
      <c r="V1629" s="176"/>
      <c r="W1629" s="176"/>
      <c r="X1629" s="176"/>
      <c r="Y1629" s="176"/>
    </row>
    <row r="1630" customFormat="false" ht="12.75" hidden="false" customHeight="false" outlineLevel="0" collapsed="false">
      <c r="A1630" s="100"/>
      <c r="B1630" s="179"/>
      <c r="C1630" s="180"/>
      <c r="D1630" s="176"/>
      <c r="E1630" s="188"/>
      <c r="F1630" s="176"/>
      <c r="G1630" s="176"/>
      <c r="H1630" s="188"/>
      <c r="I1630" s="188"/>
      <c r="Q1630" s="188"/>
      <c r="R1630" s="176"/>
      <c r="S1630" s="176"/>
      <c r="T1630" s="176"/>
      <c r="U1630" s="176"/>
      <c r="V1630" s="176"/>
      <c r="W1630" s="176"/>
      <c r="X1630" s="176"/>
      <c r="Y1630" s="176"/>
    </row>
    <row r="1631" customFormat="false" ht="12.75" hidden="false" customHeight="false" outlineLevel="0" collapsed="false">
      <c r="A1631" s="100"/>
      <c r="B1631" s="179"/>
      <c r="C1631" s="180"/>
      <c r="D1631" s="176"/>
      <c r="E1631" s="188"/>
      <c r="F1631" s="176"/>
      <c r="G1631" s="176"/>
      <c r="H1631" s="188"/>
      <c r="I1631" s="188"/>
      <c r="Q1631" s="188"/>
      <c r="R1631" s="176"/>
      <c r="S1631" s="176"/>
      <c r="T1631" s="176"/>
      <c r="U1631" s="176"/>
      <c r="V1631" s="176"/>
      <c r="W1631" s="176"/>
      <c r="X1631" s="176"/>
      <c r="Y1631" s="176"/>
    </row>
    <row r="1632" customFormat="false" ht="12.75" hidden="false" customHeight="false" outlineLevel="0" collapsed="false">
      <c r="A1632" s="100"/>
      <c r="B1632" s="179"/>
      <c r="C1632" s="180"/>
      <c r="D1632" s="176"/>
      <c r="E1632" s="188"/>
      <c r="F1632" s="176"/>
      <c r="G1632" s="176"/>
      <c r="H1632" s="188"/>
      <c r="I1632" s="188"/>
      <c r="Q1632" s="188"/>
      <c r="R1632" s="176"/>
      <c r="S1632" s="176"/>
      <c r="T1632" s="176"/>
      <c r="U1632" s="176"/>
      <c r="V1632" s="176"/>
      <c r="W1632" s="176"/>
      <c r="X1632" s="176"/>
      <c r="Y1632" s="176"/>
    </row>
    <row r="1633" customFormat="false" ht="12.75" hidden="false" customHeight="false" outlineLevel="0" collapsed="false">
      <c r="A1633" s="22"/>
      <c r="B1633" s="179"/>
      <c r="C1633" s="180"/>
      <c r="D1633" s="176"/>
      <c r="E1633" s="188"/>
      <c r="F1633" s="176"/>
      <c r="G1633" s="176"/>
      <c r="H1633" s="188"/>
      <c r="I1633" s="188"/>
      <c r="Q1633" s="188"/>
      <c r="R1633" s="176"/>
      <c r="S1633" s="176"/>
      <c r="T1633" s="176"/>
      <c r="U1633" s="176"/>
      <c r="V1633" s="176"/>
      <c r="W1633" s="176"/>
      <c r="X1633" s="176"/>
      <c r="Y1633" s="176"/>
    </row>
    <row r="1634" customFormat="false" ht="12.75" hidden="false" customHeight="false" outlineLevel="0" collapsed="false">
      <c r="A1634" s="22"/>
      <c r="B1634" s="179"/>
      <c r="C1634" s="180"/>
      <c r="D1634" s="176"/>
      <c r="E1634" s="188"/>
      <c r="F1634" s="176"/>
      <c r="G1634" s="176"/>
      <c r="H1634" s="188"/>
      <c r="I1634" s="188"/>
      <c r="Q1634" s="188"/>
      <c r="R1634" s="176"/>
      <c r="S1634" s="176"/>
      <c r="T1634" s="176"/>
      <c r="U1634" s="176"/>
      <c r="V1634" s="176"/>
      <c r="W1634" s="176"/>
      <c r="X1634" s="176"/>
      <c r="Y1634" s="176"/>
    </row>
    <row r="1635" customFormat="false" ht="12.75" hidden="false" customHeight="false" outlineLevel="0" collapsed="false">
      <c r="A1635" s="78"/>
      <c r="B1635" s="179"/>
      <c r="C1635" s="180"/>
      <c r="D1635" s="176"/>
      <c r="E1635" s="188"/>
      <c r="F1635" s="176"/>
      <c r="G1635" s="176"/>
      <c r="H1635" s="188"/>
      <c r="I1635" s="188"/>
      <c r="Q1635" s="188"/>
      <c r="R1635" s="176"/>
      <c r="S1635" s="176"/>
      <c r="T1635" s="176"/>
      <c r="U1635" s="176"/>
      <c r="V1635" s="176"/>
      <c r="W1635" s="176"/>
      <c r="X1635" s="176"/>
      <c r="Y1635" s="176"/>
    </row>
    <row r="1636" customFormat="false" ht="12.75" hidden="false" customHeight="false" outlineLevel="0" collapsed="false">
      <c r="A1636" s="78"/>
      <c r="B1636" s="179"/>
      <c r="C1636" s="180"/>
      <c r="D1636" s="176"/>
      <c r="E1636" s="188"/>
      <c r="F1636" s="176"/>
      <c r="G1636" s="176"/>
      <c r="H1636" s="188"/>
      <c r="I1636" s="188"/>
      <c r="Q1636" s="188"/>
      <c r="R1636" s="176"/>
      <c r="S1636" s="176"/>
      <c r="T1636" s="176"/>
      <c r="U1636" s="176"/>
      <c r="V1636" s="176"/>
      <c r="W1636" s="176"/>
      <c r="X1636" s="176"/>
      <c r="Y1636" s="176"/>
    </row>
    <row r="1637" customFormat="false" ht="12.75" hidden="false" customHeight="false" outlineLevel="0" collapsed="false">
      <c r="A1637" s="78"/>
      <c r="B1637" s="179"/>
      <c r="C1637" s="180"/>
      <c r="D1637" s="176"/>
      <c r="E1637" s="188"/>
      <c r="F1637" s="176"/>
      <c r="G1637" s="176"/>
      <c r="H1637" s="188"/>
      <c r="I1637" s="188"/>
      <c r="Q1637" s="188"/>
      <c r="R1637" s="176"/>
      <c r="S1637" s="176"/>
      <c r="T1637" s="176"/>
      <c r="U1637" s="176"/>
      <c r="V1637" s="176"/>
      <c r="W1637" s="176"/>
      <c r="X1637" s="176"/>
      <c r="Y1637" s="176"/>
    </row>
    <row r="1638" customFormat="false" ht="12.75" hidden="false" customHeight="false" outlineLevel="0" collapsed="false">
      <c r="A1638" s="78"/>
      <c r="B1638" s="179"/>
      <c r="C1638" s="180"/>
      <c r="D1638" s="176"/>
      <c r="E1638" s="188"/>
      <c r="F1638" s="176"/>
      <c r="G1638" s="176"/>
      <c r="H1638" s="188"/>
      <c r="I1638" s="188"/>
      <c r="Q1638" s="188"/>
      <c r="R1638" s="176"/>
      <c r="S1638" s="176"/>
      <c r="T1638" s="176"/>
      <c r="U1638" s="176"/>
      <c r="V1638" s="176"/>
      <c r="W1638" s="176"/>
      <c r="X1638" s="176"/>
      <c r="Y1638" s="176"/>
    </row>
    <row r="1639" customFormat="false" ht="12.75" hidden="false" customHeight="false" outlineLevel="0" collapsed="false">
      <c r="A1639" s="78"/>
      <c r="B1639" s="179"/>
      <c r="C1639" s="180"/>
      <c r="D1639" s="176"/>
      <c r="E1639" s="188"/>
      <c r="F1639" s="176"/>
      <c r="G1639" s="176"/>
      <c r="H1639" s="188"/>
      <c r="I1639" s="188"/>
      <c r="Q1639" s="188"/>
      <c r="R1639" s="176"/>
      <c r="S1639" s="176"/>
      <c r="T1639" s="176"/>
      <c r="U1639" s="176"/>
      <c r="V1639" s="176"/>
      <c r="W1639" s="176"/>
      <c r="X1639" s="176"/>
      <c r="Y1639" s="176"/>
    </row>
    <row r="1640" customFormat="false" ht="12.75" hidden="false" customHeight="false" outlineLevel="0" collapsed="false">
      <c r="A1640" s="78"/>
      <c r="B1640" s="179"/>
      <c r="C1640" s="180"/>
      <c r="D1640" s="176"/>
      <c r="E1640" s="188"/>
      <c r="F1640" s="176"/>
      <c r="G1640" s="176"/>
      <c r="H1640" s="188"/>
      <c r="I1640" s="188"/>
      <c r="Q1640" s="188"/>
      <c r="R1640" s="176"/>
      <c r="S1640" s="176"/>
      <c r="T1640" s="176"/>
      <c r="U1640" s="176"/>
      <c r="V1640" s="176"/>
      <c r="W1640" s="176"/>
      <c r="X1640" s="176"/>
      <c r="Y1640" s="176"/>
    </row>
    <row r="1641" customFormat="false" ht="12.75" hidden="false" customHeight="false" outlineLevel="0" collapsed="false">
      <c r="A1641" s="78"/>
      <c r="B1641" s="179"/>
      <c r="C1641" s="180"/>
      <c r="D1641" s="176"/>
      <c r="E1641" s="188"/>
      <c r="F1641" s="176"/>
      <c r="G1641" s="176"/>
      <c r="H1641" s="188"/>
      <c r="I1641" s="188"/>
      <c r="Q1641" s="188"/>
      <c r="R1641" s="176"/>
      <c r="S1641" s="176"/>
      <c r="T1641" s="176"/>
      <c r="U1641" s="176"/>
      <c r="V1641" s="176"/>
      <c r="W1641" s="176"/>
      <c r="X1641" s="176"/>
      <c r="Y1641" s="176"/>
    </row>
    <row r="1642" customFormat="false" ht="12.75" hidden="false" customHeight="false" outlineLevel="0" collapsed="false">
      <c r="A1642" s="78"/>
      <c r="B1642" s="179"/>
      <c r="C1642" s="180"/>
      <c r="D1642" s="176"/>
      <c r="E1642" s="188"/>
      <c r="F1642" s="176"/>
      <c r="G1642" s="176"/>
      <c r="H1642" s="188"/>
      <c r="I1642" s="188"/>
      <c r="Q1642" s="188"/>
      <c r="R1642" s="176"/>
      <c r="S1642" s="176"/>
      <c r="T1642" s="176"/>
      <c r="U1642" s="176"/>
      <c r="V1642" s="176"/>
      <c r="W1642" s="176"/>
      <c r="X1642" s="176"/>
      <c r="Y1642" s="176"/>
    </row>
    <row r="1643" customFormat="false" ht="12.75" hidden="false" customHeight="false" outlineLevel="0" collapsed="false">
      <c r="A1643" s="78"/>
      <c r="B1643" s="179"/>
      <c r="C1643" s="180"/>
      <c r="D1643" s="176"/>
      <c r="E1643" s="188"/>
      <c r="F1643" s="176"/>
      <c r="G1643" s="176"/>
      <c r="H1643" s="188"/>
      <c r="I1643" s="188"/>
      <c r="Q1643" s="188"/>
      <c r="R1643" s="176"/>
      <c r="S1643" s="176"/>
      <c r="T1643" s="176"/>
      <c r="U1643" s="176"/>
      <c r="V1643" s="176"/>
      <c r="W1643" s="176"/>
      <c r="X1643" s="176"/>
      <c r="Y1643" s="176"/>
    </row>
    <row r="1644" customFormat="false" ht="12.75" hidden="false" customHeight="false" outlineLevel="0" collapsed="false">
      <c r="A1644" s="78"/>
      <c r="B1644" s="179"/>
      <c r="C1644" s="180"/>
      <c r="D1644" s="176"/>
      <c r="E1644" s="188"/>
      <c r="F1644" s="176"/>
      <c r="G1644" s="176"/>
      <c r="H1644" s="188"/>
      <c r="I1644" s="188"/>
      <c r="Q1644" s="188"/>
      <c r="R1644" s="176"/>
      <c r="S1644" s="176"/>
      <c r="T1644" s="176"/>
      <c r="U1644" s="176"/>
      <c r="V1644" s="176"/>
      <c r="W1644" s="176"/>
      <c r="X1644" s="176"/>
      <c r="Y1644" s="176"/>
    </row>
    <row r="1645" customFormat="false" ht="12.75" hidden="false" customHeight="false" outlineLevel="0" collapsed="false">
      <c r="A1645" s="78"/>
      <c r="B1645" s="179"/>
      <c r="C1645" s="180"/>
      <c r="D1645" s="176"/>
      <c r="E1645" s="188"/>
      <c r="F1645" s="176"/>
      <c r="G1645" s="176"/>
      <c r="H1645" s="188"/>
      <c r="I1645" s="188"/>
      <c r="Q1645" s="188"/>
      <c r="R1645" s="176"/>
      <c r="S1645" s="176"/>
      <c r="T1645" s="176"/>
      <c r="U1645" s="176"/>
      <c r="V1645" s="176"/>
      <c r="W1645" s="176"/>
      <c r="X1645" s="176"/>
      <c r="Y1645" s="176"/>
    </row>
    <row r="1646" customFormat="false" ht="12.75" hidden="false" customHeight="false" outlineLevel="0" collapsed="false">
      <c r="A1646" s="78"/>
      <c r="B1646" s="179"/>
      <c r="C1646" s="180"/>
      <c r="D1646" s="176"/>
      <c r="E1646" s="188"/>
      <c r="F1646" s="176"/>
      <c r="G1646" s="176"/>
      <c r="H1646" s="188"/>
      <c r="I1646" s="188"/>
      <c r="Q1646" s="188"/>
      <c r="R1646" s="176"/>
      <c r="S1646" s="176"/>
      <c r="T1646" s="176"/>
      <c r="U1646" s="176"/>
      <c r="V1646" s="176"/>
      <c r="W1646" s="176"/>
      <c r="X1646" s="176"/>
      <c r="Y1646" s="176"/>
    </row>
    <row r="1647" customFormat="false" ht="12.75" hidden="false" customHeight="false" outlineLevel="0" collapsed="false">
      <c r="A1647" s="78"/>
      <c r="B1647" s="179"/>
      <c r="C1647" s="180"/>
      <c r="D1647" s="176"/>
      <c r="E1647" s="188"/>
      <c r="F1647" s="176"/>
      <c r="G1647" s="176"/>
      <c r="H1647" s="188"/>
      <c r="I1647" s="188"/>
      <c r="Q1647" s="188"/>
      <c r="R1647" s="176"/>
      <c r="S1647" s="176"/>
      <c r="T1647" s="176"/>
      <c r="U1647" s="176"/>
      <c r="V1647" s="176"/>
      <c r="W1647" s="176"/>
      <c r="X1647" s="176"/>
      <c r="Y1647" s="176"/>
    </row>
    <row r="1648" customFormat="false" ht="12.75" hidden="false" customHeight="false" outlineLevel="0" collapsed="false">
      <c r="A1648" s="78"/>
      <c r="B1648" s="179"/>
      <c r="C1648" s="180"/>
      <c r="D1648" s="176"/>
      <c r="E1648" s="188"/>
      <c r="F1648" s="176"/>
      <c r="G1648" s="176"/>
      <c r="H1648" s="188"/>
      <c r="I1648" s="188"/>
      <c r="Q1648" s="188"/>
      <c r="R1648" s="176"/>
      <c r="S1648" s="176"/>
      <c r="T1648" s="176"/>
      <c r="U1648" s="176"/>
      <c r="V1648" s="176"/>
      <c r="W1648" s="176"/>
      <c r="X1648" s="176"/>
      <c r="Y1648" s="176"/>
    </row>
    <row r="1649" customFormat="false" ht="12.75" hidden="false" customHeight="false" outlineLevel="0" collapsed="false">
      <c r="A1649" s="78"/>
      <c r="B1649" s="179"/>
      <c r="C1649" s="180"/>
      <c r="D1649" s="176"/>
      <c r="E1649" s="188"/>
      <c r="F1649" s="176"/>
      <c r="G1649" s="176"/>
      <c r="H1649" s="188"/>
      <c r="I1649" s="188"/>
      <c r="Q1649" s="188"/>
      <c r="R1649" s="176"/>
      <c r="S1649" s="176"/>
      <c r="T1649" s="176"/>
      <c r="U1649" s="176"/>
      <c r="V1649" s="176"/>
      <c r="W1649" s="176"/>
      <c r="X1649" s="176"/>
      <c r="Y1649" s="176"/>
    </row>
    <row r="1650" customFormat="false" ht="12.75" hidden="false" customHeight="false" outlineLevel="0" collapsed="false">
      <c r="A1650" s="78"/>
      <c r="B1650" s="179"/>
      <c r="C1650" s="180"/>
      <c r="D1650" s="176"/>
      <c r="E1650" s="188"/>
      <c r="F1650" s="176"/>
      <c r="G1650" s="176"/>
      <c r="H1650" s="188"/>
      <c r="I1650" s="188"/>
      <c r="Q1650" s="188"/>
      <c r="R1650" s="176"/>
      <c r="S1650" s="176"/>
      <c r="T1650" s="176"/>
      <c r="U1650" s="176"/>
      <c r="V1650" s="176"/>
      <c r="W1650" s="176"/>
      <c r="X1650" s="176"/>
      <c r="Y1650" s="176"/>
    </row>
    <row r="1651" customFormat="false" ht="12.75" hidden="false" customHeight="false" outlineLevel="0" collapsed="false">
      <c r="A1651" s="78"/>
      <c r="B1651" s="179"/>
      <c r="C1651" s="180"/>
      <c r="D1651" s="176"/>
      <c r="E1651" s="188"/>
      <c r="F1651" s="176"/>
      <c r="G1651" s="176"/>
      <c r="H1651" s="188"/>
      <c r="I1651" s="188"/>
      <c r="Q1651" s="188"/>
      <c r="R1651" s="176"/>
      <c r="S1651" s="176"/>
      <c r="T1651" s="176"/>
      <c r="U1651" s="176"/>
      <c r="V1651" s="176"/>
      <c r="W1651" s="176"/>
      <c r="X1651" s="176"/>
      <c r="Y1651" s="176"/>
    </row>
    <row r="1652" customFormat="false" ht="12.75" hidden="false" customHeight="false" outlineLevel="0" collapsed="false">
      <c r="A1652" s="78"/>
      <c r="B1652" s="179"/>
      <c r="C1652" s="180"/>
      <c r="D1652" s="176"/>
      <c r="E1652" s="188"/>
      <c r="F1652" s="176"/>
      <c r="G1652" s="176"/>
      <c r="H1652" s="188"/>
      <c r="I1652" s="188"/>
      <c r="Q1652" s="188"/>
      <c r="R1652" s="176"/>
      <c r="S1652" s="176"/>
      <c r="T1652" s="176"/>
      <c r="U1652" s="176"/>
      <c r="V1652" s="176"/>
      <c r="W1652" s="176"/>
      <c r="X1652" s="176"/>
      <c r="Y1652" s="176"/>
    </row>
    <row r="1653" customFormat="false" ht="12.75" hidden="false" customHeight="false" outlineLevel="0" collapsed="false">
      <c r="A1653" s="78"/>
      <c r="B1653" s="179"/>
      <c r="C1653" s="180"/>
      <c r="D1653" s="176"/>
      <c r="E1653" s="188"/>
      <c r="F1653" s="176"/>
      <c r="G1653" s="176"/>
      <c r="H1653" s="188"/>
      <c r="I1653" s="188"/>
      <c r="Q1653" s="188"/>
      <c r="R1653" s="176"/>
      <c r="S1653" s="176"/>
      <c r="T1653" s="176"/>
      <c r="U1653" s="176"/>
      <c r="V1653" s="176"/>
      <c r="W1653" s="176"/>
      <c r="X1653" s="176"/>
      <c r="Y1653" s="176"/>
    </row>
    <row r="1654" customFormat="false" ht="12.75" hidden="false" customHeight="false" outlineLevel="0" collapsed="false">
      <c r="A1654" s="78"/>
      <c r="B1654" s="179"/>
      <c r="C1654" s="180"/>
      <c r="D1654" s="176"/>
      <c r="E1654" s="188"/>
      <c r="F1654" s="176"/>
      <c r="G1654" s="176"/>
      <c r="H1654" s="188"/>
      <c r="I1654" s="188"/>
      <c r="Q1654" s="188"/>
      <c r="R1654" s="176"/>
      <c r="S1654" s="176"/>
      <c r="T1654" s="176"/>
      <c r="U1654" s="176"/>
      <c r="V1654" s="176"/>
      <c r="W1654" s="176"/>
      <c r="X1654" s="176"/>
      <c r="Y1654" s="176"/>
    </row>
    <row r="1655" customFormat="false" ht="12.75" hidden="false" customHeight="false" outlineLevel="0" collapsed="false">
      <c r="A1655" s="78"/>
      <c r="B1655" s="179"/>
      <c r="C1655" s="180"/>
      <c r="D1655" s="176"/>
      <c r="E1655" s="188"/>
      <c r="F1655" s="176"/>
      <c r="G1655" s="176"/>
      <c r="H1655" s="188"/>
      <c r="I1655" s="188"/>
      <c r="Q1655" s="188"/>
      <c r="R1655" s="176"/>
      <c r="S1655" s="176"/>
      <c r="T1655" s="176"/>
      <c r="U1655" s="176"/>
      <c r="V1655" s="176"/>
      <c r="W1655" s="176"/>
      <c r="X1655" s="176"/>
      <c r="Y1655" s="176"/>
    </row>
    <row r="1656" customFormat="false" ht="12.75" hidden="false" customHeight="false" outlineLevel="0" collapsed="false">
      <c r="A1656" s="78"/>
      <c r="B1656" s="179"/>
      <c r="C1656" s="180"/>
      <c r="D1656" s="176"/>
      <c r="E1656" s="188"/>
      <c r="F1656" s="176"/>
      <c r="G1656" s="176"/>
      <c r="H1656" s="188"/>
      <c r="I1656" s="188"/>
      <c r="Q1656" s="188"/>
      <c r="R1656" s="176"/>
      <c r="S1656" s="176"/>
      <c r="T1656" s="176"/>
      <c r="U1656" s="176"/>
      <c r="V1656" s="176"/>
      <c r="W1656" s="176"/>
      <c r="X1656" s="176"/>
      <c r="Y1656" s="176"/>
    </row>
    <row r="1657" customFormat="false" ht="12.75" hidden="false" customHeight="false" outlineLevel="0" collapsed="false">
      <c r="A1657" s="78"/>
      <c r="B1657" s="179"/>
      <c r="C1657" s="180"/>
      <c r="D1657" s="176"/>
      <c r="E1657" s="188"/>
      <c r="F1657" s="176"/>
      <c r="G1657" s="176"/>
      <c r="H1657" s="188"/>
      <c r="I1657" s="188"/>
      <c r="Q1657" s="188"/>
      <c r="R1657" s="176"/>
      <c r="S1657" s="176"/>
      <c r="T1657" s="176"/>
      <c r="U1657" s="176"/>
      <c r="V1657" s="176"/>
      <c r="W1657" s="176"/>
      <c r="X1657" s="176"/>
      <c r="Y1657" s="176"/>
    </row>
    <row r="1658" customFormat="false" ht="12.75" hidden="false" customHeight="false" outlineLevel="0" collapsed="false">
      <c r="A1658" s="78"/>
      <c r="B1658" s="179"/>
      <c r="C1658" s="180"/>
      <c r="D1658" s="176"/>
      <c r="E1658" s="188"/>
      <c r="F1658" s="176"/>
      <c r="G1658" s="176"/>
      <c r="H1658" s="188"/>
      <c r="I1658" s="188"/>
      <c r="Q1658" s="188"/>
      <c r="R1658" s="176"/>
      <c r="S1658" s="176"/>
      <c r="T1658" s="176"/>
      <c r="U1658" s="176"/>
      <c r="V1658" s="176"/>
      <c r="W1658" s="176"/>
      <c r="X1658" s="176"/>
      <c r="Y1658" s="176"/>
    </row>
    <row r="1659" customFormat="false" ht="12.75" hidden="false" customHeight="false" outlineLevel="0" collapsed="false">
      <c r="A1659" s="78"/>
      <c r="B1659" s="179"/>
      <c r="C1659" s="180"/>
      <c r="D1659" s="176"/>
      <c r="E1659" s="188"/>
      <c r="F1659" s="176"/>
      <c r="G1659" s="176"/>
      <c r="H1659" s="188"/>
      <c r="I1659" s="188"/>
      <c r="Q1659" s="188"/>
      <c r="R1659" s="176"/>
      <c r="S1659" s="176"/>
      <c r="T1659" s="176"/>
      <c r="U1659" s="176"/>
      <c r="V1659" s="176"/>
      <c r="W1659" s="176"/>
      <c r="X1659" s="176"/>
      <c r="Y1659" s="176"/>
    </row>
    <row r="1660" customFormat="false" ht="12.75" hidden="false" customHeight="false" outlineLevel="0" collapsed="false">
      <c r="A1660" s="78"/>
      <c r="B1660" s="179"/>
      <c r="C1660" s="180"/>
      <c r="D1660" s="176"/>
      <c r="E1660" s="188"/>
      <c r="F1660" s="176"/>
      <c r="G1660" s="176"/>
      <c r="H1660" s="188"/>
      <c r="I1660" s="188"/>
      <c r="Q1660" s="188"/>
      <c r="R1660" s="176"/>
      <c r="S1660" s="176"/>
      <c r="T1660" s="176"/>
      <c r="U1660" s="176"/>
      <c r="V1660" s="176"/>
      <c r="W1660" s="176"/>
      <c r="X1660" s="176"/>
      <c r="Y1660" s="176"/>
    </row>
    <row r="1661" customFormat="false" ht="12.75" hidden="false" customHeight="false" outlineLevel="0" collapsed="false">
      <c r="A1661" s="78"/>
      <c r="B1661" s="179"/>
      <c r="C1661" s="180"/>
      <c r="D1661" s="176"/>
      <c r="E1661" s="188"/>
      <c r="F1661" s="176"/>
      <c r="G1661" s="176"/>
      <c r="H1661" s="188"/>
      <c r="I1661" s="188"/>
      <c r="Q1661" s="188"/>
      <c r="R1661" s="176"/>
      <c r="S1661" s="176"/>
      <c r="T1661" s="176"/>
      <c r="U1661" s="176"/>
      <c r="V1661" s="176"/>
      <c r="W1661" s="176"/>
      <c r="X1661" s="176"/>
      <c r="Y1661" s="176"/>
    </row>
    <row r="1662" customFormat="false" ht="12.75" hidden="false" customHeight="false" outlineLevel="0" collapsed="false">
      <c r="A1662" s="78"/>
      <c r="B1662" s="179"/>
      <c r="C1662" s="180"/>
      <c r="D1662" s="176"/>
      <c r="E1662" s="188"/>
      <c r="F1662" s="176"/>
      <c r="G1662" s="176"/>
      <c r="H1662" s="188"/>
      <c r="I1662" s="188"/>
      <c r="Q1662" s="188"/>
      <c r="R1662" s="176"/>
      <c r="S1662" s="176"/>
      <c r="T1662" s="176"/>
      <c r="U1662" s="176"/>
      <c r="V1662" s="176"/>
      <c r="W1662" s="176"/>
      <c r="X1662" s="176"/>
      <c r="Y1662" s="176"/>
    </row>
    <row r="1663" customFormat="false" ht="12.75" hidden="false" customHeight="false" outlineLevel="0" collapsed="false">
      <c r="A1663" s="78"/>
      <c r="B1663" s="179"/>
      <c r="C1663" s="180"/>
      <c r="D1663" s="176"/>
      <c r="E1663" s="188"/>
      <c r="F1663" s="176"/>
      <c r="G1663" s="176"/>
      <c r="H1663" s="188"/>
      <c r="I1663" s="188"/>
      <c r="Q1663" s="188"/>
      <c r="R1663" s="176"/>
      <c r="S1663" s="176"/>
      <c r="T1663" s="176"/>
      <c r="U1663" s="176"/>
      <c r="V1663" s="176"/>
      <c r="W1663" s="176"/>
      <c r="X1663" s="176"/>
      <c r="Y1663" s="176"/>
    </row>
    <row r="1664" customFormat="false" ht="12.75" hidden="false" customHeight="false" outlineLevel="0" collapsed="false">
      <c r="A1664" s="78"/>
      <c r="B1664" s="179"/>
      <c r="C1664" s="180"/>
      <c r="D1664" s="176"/>
      <c r="E1664" s="188"/>
      <c r="F1664" s="176"/>
      <c r="G1664" s="176"/>
      <c r="H1664" s="188"/>
      <c r="I1664" s="188"/>
      <c r="Q1664" s="188"/>
      <c r="R1664" s="176"/>
      <c r="S1664" s="176"/>
      <c r="T1664" s="176"/>
      <c r="U1664" s="176"/>
      <c r="V1664" s="176"/>
      <c r="W1664" s="176"/>
      <c r="X1664" s="176"/>
      <c r="Y1664" s="176"/>
    </row>
    <row r="1665" customFormat="false" ht="12.75" hidden="false" customHeight="false" outlineLevel="0" collapsed="false">
      <c r="A1665" s="78"/>
      <c r="B1665" s="179"/>
      <c r="C1665" s="180"/>
      <c r="D1665" s="176"/>
      <c r="E1665" s="188"/>
      <c r="F1665" s="176"/>
      <c r="G1665" s="176"/>
      <c r="H1665" s="188"/>
      <c r="I1665" s="188"/>
      <c r="Q1665" s="188"/>
      <c r="R1665" s="176"/>
      <c r="S1665" s="176"/>
      <c r="T1665" s="176"/>
      <c r="U1665" s="176"/>
      <c r="V1665" s="176"/>
      <c r="W1665" s="176"/>
      <c r="X1665" s="176"/>
      <c r="Y1665" s="176"/>
    </row>
    <row r="1666" customFormat="false" ht="12.75" hidden="false" customHeight="false" outlineLevel="0" collapsed="false">
      <c r="A1666" s="78"/>
      <c r="B1666" s="179"/>
      <c r="C1666" s="180"/>
      <c r="D1666" s="176"/>
      <c r="E1666" s="188"/>
      <c r="F1666" s="176"/>
      <c r="G1666" s="176"/>
      <c r="H1666" s="188"/>
      <c r="I1666" s="188"/>
      <c r="Q1666" s="188"/>
      <c r="R1666" s="176"/>
      <c r="S1666" s="176"/>
      <c r="T1666" s="176"/>
      <c r="U1666" s="176"/>
      <c r="V1666" s="176"/>
      <c r="W1666" s="176"/>
      <c r="X1666" s="176"/>
      <c r="Y1666" s="176"/>
    </row>
    <row r="1667" customFormat="false" ht="12.75" hidden="false" customHeight="false" outlineLevel="0" collapsed="false">
      <c r="A1667" s="78"/>
      <c r="B1667" s="179"/>
      <c r="C1667" s="180"/>
      <c r="D1667" s="176"/>
      <c r="E1667" s="188"/>
      <c r="F1667" s="176"/>
      <c r="G1667" s="176"/>
      <c r="H1667" s="188"/>
      <c r="I1667" s="188"/>
      <c r="Q1667" s="188"/>
      <c r="R1667" s="176"/>
      <c r="S1667" s="176"/>
      <c r="T1667" s="176"/>
      <c r="U1667" s="176"/>
      <c r="V1667" s="176"/>
      <c r="W1667" s="176"/>
      <c r="X1667" s="176"/>
      <c r="Y1667" s="176"/>
    </row>
    <row r="1668" customFormat="false" ht="12.75" hidden="false" customHeight="false" outlineLevel="0" collapsed="false">
      <c r="A1668" s="22"/>
      <c r="B1668" s="179"/>
      <c r="C1668" s="180"/>
      <c r="D1668" s="176"/>
      <c r="E1668" s="188"/>
      <c r="F1668" s="176"/>
      <c r="G1668" s="176"/>
      <c r="H1668" s="188"/>
      <c r="I1668" s="188"/>
      <c r="Q1668" s="188"/>
      <c r="R1668" s="176"/>
      <c r="S1668" s="176"/>
      <c r="T1668" s="176"/>
      <c r="U1668" s="176"/>
      <c r="V1668" s="176"/>
      <c r="W1668" s="176"/>
      <c r="X1668" s="176"/>
      <c r="Y1668" s="176"/>
    </row>
    <row r="1669" customFormat="false" ht="12.75" hidden="false" customHeight="false" outlineLevel="0" collapsed="false">
      <c r="B1669" s="179"/>
      <c r="C1669" s="180"/>
      <c r="D1669" s="176"/>
      <c r="E1669" s="188"/>
      <c r="F1669" s="176"/>
      <c r="G1669" s="176"/>
      <c r="H1669" s="188"/>
      <c r="I1669" s="188"/>
      <c r="Q1669" s="188"/>
      <c r="R1669" s="176"/>
      <c r="S1669" s="176"/>
      <c r="T1669" s="176"/>
      <c r="U1669" s="176"/>
      <c r="V1669" s="176"/>
      <c r="W1669" s="176"/>
      <c r="X1669" s="176"/>
      <c r="Y1669" s="176"/>
    </row>
    <row r="1670" customFormat="false" ht="12.75" hidden="false" customHeight="false" outlineLevel="0" collapsed="false">
      <c r="A1670" s="100"/>
      <c r="B1670" s="179"/>
      <c r="C1670" s="180"/>
      <c r="D1670" s="176"/>
      <c r="E1670" s="188"/>
      <c r="F1670" s="176"/>
      <c r="G1670" s="176"/>
      <c r="H1670" s="188"/>
      <c r="I1670" s="188"/>
      <c r="Q1670" s="188"/>
      <c r="R1670" s="176"/>
      <c r="S1670" s="176"/>
      <c r="T1670" s="176"/>
      <c r="U1670" s="176"/>
      <c r="V1670" s="176"/>
      <c r="W1670" s="176"/>
      <c r="X1670" s="176"/>
      <c r="Y1670" s="176"/>
    </row>
    <row r="1671" customFormat="false" ht="12.75" hidden="false" customHeight="false" outlineLevel="0" collapsed="false">
      <c r="A1671" s="100"/>
      <c r="B1671" s="179"/>
      <c r="C1671" s="180"/>
      <c r="D1671" s="176"/>
      <c r="E1671" s="188"/>
      <c r="F1671" s="176"/>
      <c r="G1671" s="176"/>
      <c r="H1671" s="188"/>
      <c r="I1671" s="188"/>
      <c r="Q1671" s="188"/>
      <c r="R1671" s="176"/>
      <c r="S1671" s="176"/>
      <c r="T1671" s="176"/>
      <c r="U1671" s="176"/>
      <c r="V1671" s="176"/>
      <c r="W1671" s="176"/>
      <c r="X1671" s="176"/>
      <c r="Y1671" s="176"/>
    </row>
    <row r="1672" customFormat="false" ht="12.75" hidden="false" customHeight="false" outlineLevel="0" collapsed="false">
      <c r="A1672" s="100"/>
      <c r="B1672" s="179"/>
      <c r="C1672" s="180"/>
      <c r="D1672" s="176"/>
      <c r="E1672" s="188"/>
      <c r="F1672" s="176"/>
      <c r="G1672" s="176"/>
      <c r="H1672" s="188"/>
      <c r="I1672" s="188"/>
      <c r="Q1672" s="188"/>
      <c r="R1672" s="176"/>
      <c r="S1672" s="176"/>
      <c r="T1672" s="176"/>
      <c r="U1672" s="176"/>
      <c r="V1672" s="176"/>
      <c r="W1672" s="176"/>
      <c r="X1672" s="176"/>
      <c r="Y1672" s="176"/>
    </row>
    <row r="1673" customFormat="false" ht="12.75" hidden="false" customHeight="false" outlineLevel="0" collapsed="false">
      <c r="A1673" s="100"/>
      <c r="B1673" s="179"/>
      <c r="C1673" s="180"/>
      <c r="D1673" s="176"/>
      <c r="E1673" s="188"/>
      <c r="F1673" s="176"/>
      <c r="G1673" s="176"/>
      <c r="H1673" s="188"/>
      <c r="I1673" s="188"/>
      <c r="Q1673" s="188"/>
      <c r="R1673" s="176"/>
      <c r="S1673" s="176"/>
      <c r="T1673" s="176"/>
      <c r="U1673" s="176"/>
      <c r="V1673" s="176"/>
      <c r="W1673" s="176"/>
      <c r="X1673" s="176"/>
      <c r="Y1673" s="176"/>
    </row>
    <row r="1674" customFormat="false" ht="12.75" hidden="false" customHeight="false" outlineLevel="0" collapsed="false">
      <c r="A1674" s="100"/>
      <c r="B1674" s="179"/>
      <c r="C1674" s="180"/>
      <c r="D1674" s="176"/>
      <c r="E1674" s="188"/>
      <c r="F1674" s="176"/>
      <c r="G1674" s="176"/>
      <c r="H1674" s="188"/>
      <c r="I1674" s="188"/>
      <c r="Q1674" s="188"/>
      <c r="R1674" s="176"/>
      <c r="S1674" s="176"/>
      <c r="T1674" s="176"/>
      <c r="U1674" s="176"/>
      <c r="V1674" s="176"/>
      <c r="W1674" s="176"/>
      <c r="X1674" s="176"/>
      <c r="Y1674" s="176"/>
    </row>
    <row r="1675" customFormat="false" ht="12.75" hidden="false" customHeight="false" outlineLevel="0" collapsed="false">
      <c r="A1675" s="22"/>
      <c r="B1675" s="179"/>
      <c r="C1675" s="180"/>
      <c r="D1675" s="176"/>
      <c r="E1675" s="188"/>
      <c r="F1675" s="176"/>
      <c r="G1675" s="176"/>
      <c r="H1675" s="188"/>
      <c r="I1675" s="188"/>
      <c r="Q1675" s="188"/>
      <c r="R1675" s="176"/>
      <c r="S1675" s="176"/>
      <c r="T1675" s="176"/>
      <c r="U1675" s="176"/>
      <c r="V1675" s="176"/>
      <c r="W1675" s="176"/>
      <c r="X1675" s="176"/>
      <c r="Y1675" s="176"/>
    </row>
    <row r="1676" customFormat="false" ht="12.75" hidden="false" customHeight="false" outlineLevel="0" collapsed="false">
      <c r="B1676" s="179"/>
      <c r="C1676" s="180"/>
      <c r="D1676" s="176"/>
      <c r="E1676" s="188"/>
      <c r="F1676" s="176"/>
      <c r="G1676" s="176"/>
      <c r="H1676" s="188"/>
      <c r="I1676" s="188"/>
      <c r="Q1676" s="188"/>
      <c r="R1676" s="176"/>
      <c r="S1676" s="176"/>
      <c r="T1676" s="176"/>
      <c r="U1676" s="176"/>
      <c r="V1676" s="176"/>
      <c r="W1676" s="176"/>
      <c r="X1676" s="176"/>
      <c r="Y1676" s="176"/>
    </row>
    <row r="1677" customFormat="false" ht="12.75" hidden="false" customHeight="false" outlineLevel="0" collapsed="false">
      <c r="B1677" s="179"/>
      <c r="C1677" s="180"/>
      <c r="D1677" s="176"/>
      <c r="E1677" s="188"/>
      <c r="F1677" s="176"/>
      <c r="G1677" s="176"/>
      <c r="H1677" s="188"/>
      <c r="I1677" s="188"/>
      <c r="Q1677" s="188"/>
      <c r="R1677" s="176"/>
      <c r="S1677" s="176"/>
      <c r="T1677" s="176"/>
      <c r="U1677" s="176"/>
      <c r="V1677" s="176"/>
      <c r="W1677" s="176"/>
      <c r="X1677" s="176"/>
      <c r="Y1677" s="176"/>
    </row>
    <row r="1678" customFormat="false" ht="12.75" hidden="false" customHeight="false" outlineLevel="0" collapsed="false">
      <c r="A1678" s="22"/>
      <c r="B1678" s="179"/>
      <c r="C1678" s="180"/>
      <c r="D1678" s="176"/>
      <c r="E1678" s="188"/>
      <c r="F1678" s="176"/>
      <c r="G1678" s="176"/>
      <c r="H1678" s="188"/>
      <c r="I1678" s="188"/>
      <c r="Q1678" s="188"/>
      <c r="R1678" s="176"/>
      <c r="S1678" s="176"/>
      <c r="T1678" s="176"/>
      <c r="U1678" s="176"/>
      <c r="V1678" s="176"/>
      <c r="W1678" s="176"/>
      <c r="X1678" s="176"/>
      <c r="Y1678" s="176"/>
    </row>
    <row r="1679" customFormat="false" ht="12.75" hidden="false" customHeight="false" outlineLevel="0" collapsed="false">
      <c r="B1679" s="179"/>
      <c r="C1679" s="180"/>
      <c r="D1679" s="176"/>
      <c r="E1679" s="188"/>
      <c r="F1679" s="176"/>
      <c r="G1679" s="176"/>
      <c r="H1679" s="188"/>
      <c r="I1679" s="188"/>
      <c r="Q1679" s="188"/>
      <c r="R1679" s="176"/>
      <c r="S1679" s="176"/>
      <c r="T1679" s="176"/>
      <c r="U1679" s="176"/>
      <c r="V1679" s="176"/>
      <c r="W1679" s="176"/>
      <c r="X1679" s="176"/>
      <c r="Y1679" s="176"/>
    </row>
    <row r="1680" customFormat="false" ht="12.75" hidden="false" customHeight="false" outlineLevel="0" collapsed="false">
      <c r="A1680" s="100"/>
      <c r="B1680" s="179"/>
      <c r="C1680" s="180"/>
      <c r="D1680" s="176"/>
      <c r="E1680" s="188"/>
      <c r="F1680" s="176"/>
      <c r="G1680" s="176"/>
      <c r="H1680" s="188"/>
      <c r="I1680" s="188"/>
      <c r="Q1680" s="188"/>
      <c r="R1680" s="176"/>
      <c r="S1680" s="176"/>
      <c r="T1680" s="176"/>
      <c r="U1680" s="176"/>
      <c r="V1680" s="176"/>
      <c r="W1680" s="176"/>
      <c r="X1680" s="176"/>
      <c r="Y1680" s="176"/>
    </row>
    <row r="1681" customFormat="false" ht="12.75" hidden="false" customHeight="false" outlineLevel="0" collapsed="false">
      <c r="B1681" s="179"/>
      <c r="C1681" s="180"/>
      <c r="D1681" s="176"/>
      <c r="E1681" s="188"/>
      <c r="F1681" s="176"/>
      <c r="G1681" s="176"/>
      <c r="H1681" s="188"/>
      <c r="I1681" s="188"/>
      <c r="Q1681" s="188"/>
      <c r="R1681" s="176"/>
      <c r="S1681" s="176"/>
      <c r="T1681" s="176"/>
      <c r="U1681" s="176"/>
      <c r="V1681" s="176"/>
      <c r="W1681" s="176"/>
      <c r="X1681" s="176"/>
      <c r="Y1681" s="176"/>
    </row>
    <row r="1682" customFormat="false" ht="12.75" hidden="false" customHeight="false" outlineLevel="0" collapsed="false">
      <c r="B1682" s="179"/>
      <c r="C1682" s="180"/>
      <c r="D1682" s="176"/>
      <c r="E1682" s="188"/>
      <c r="F1682" s="176"/>
      <c r="G1682" s="176"/>
      <c r="H1682" s="188"/>
      <c r="I1682" s="188"/>
      <c r="Q1682" s="188"/>
      <c r="R1682" s="176"/>
      <c r="S1682" s="176"/>
      <c r="T1682" s="176"/>
      <c r="U1682" s="176"/>
      <c r="V1682" s="176"/>
      <c r="W1682" s="176"/>
      <c r="X1682" s="176"/>
      <c r="Y1682" s="176"/>
    </row>
    <row r="1683" customFormat="false" ht="12.75" hidden="false" customHeight="false" outlineLevel="0" collapsed="false">
      <c r="B1683" s="179"/>
      <c r="C1683" s="180"/>
      <c r="D1683" s="176"/>
      <c r="E1683" s="188"/>
      <c r="F1683" s="176"/>
      <c r="G1683" s="176"/>
      <c r="H1683" s="188"/>
      <c r="I1683" s="188"/>
      <c r="Q1683" s="188"/>
      <c r="R1683" s="176"/>
      <c r="S1683" s="176"/>
      <c r="T1683" s="176"/>
      <c r="U1683" s="176"/>
      <c r="V1683" s="176"/>
      <c r="W1683" s="176"/>
      <c r="X1683" s="176"/>
      <c r="Y1683" s="176"/>
    </row>
    <row r="1684" customFormat="false" ht="12.75" hidden="false" customHeight="false" outlineLevel="0" collapsed="false">
      <c r="B1684" s="179"/>
      <c r="C1684" s="180"/>
      <c r="D1684" s="176"/>
      <c r="E1684" s="188"/>
      <c r="F1684" s="176"/>
      <c r="G1684" s="176"/>
      <c r="H1684" s="188"/>
      <c r="I1684" s="188"/>
      <c r="Q1684" s="188"/>
      <c r="R1684" s="176"/>
      <c r="S1684" s="176"/>
      <c r="T1684" s="176"/>
      <c r="U1684" s="176"/>
      <c r="V1684" s="176"/>
      <c r="W1684" s="176"/>
      <c r="X1684" s="176"/>
      <c r="Y1684" s="176"/>
    </row>
    <row r="1685" customFormat="false" ht="12.75" hidden="false" customHeight="false" outlineLevel="0" collapsed="false">
      <c r="B1685" s="179"/>
      <c r="C1685" s="180"/>
      <c r="D1685" s="176"/>
      <c r="E1685" s="188"/>
      <c r="F1685" s="176"/>
      <c r="G1685" s="176"/>
      <c r="H1685" s="188"/>
      <c r="I1685" s="188"/>
      <c r="Q1685" s="188"/>
      <c r="R1685" s="176"/>
      <c r="S1685" s="176"/>
      <c r="T1685" s="176"/>
      <c r="U1685" s="176"/>
      <c r="V1685" s="176"/>
      <c r="W1685" s="176"/>
      <c r="X1685" s="176"/>
      <c r="Y1685" s="176"/>
    </row>
    <row r="1686" customFormat="false" ht="12.75" hidden="false" customHeight="false" outlineLevel="0" collapsed="false">
      <c r="B1686" s="179"/>
      <c r="C1686" s="180"/>
      <c r="D1686" s="176"/>
      <c r="E1686" s="188"/>
      <c r="F1686" s="176"/>
      <c r="G1686" s="176"/>
      <c r="H1686" s="188"/>
      <c r="I1686" s="188"/>
      <c r="Q1686" s="188"/>
      <c r="R1686" s="176"/>
      <c r="S1686" s="176"/>
      <c r="T1686" s="176"/>
      <c r="U1686" s="176"/>
      <c r="V1686" s="176"/>
      <c r="W1686" s="176"/>
      <c r="X1686" s="176"/>
      <c r="Y1686" s="176"/>
    </row>
    <row r="1687" customFormat="false" ht="12.75" hidden="false" customHeight="false" outlineLevel="0" collapsed="false">
      <c r="B1687" s="179"/>
      <c r="C1687" s="180"/>
      <c r="D1687" s="176"/>
      <c r="E1687" s="188"/>
      <c r="F1687" s="176"/>
      <c r="G1687" s="176"/>
      <c r="H1687" s="188"/>
      <c r="I1687" s="188"/>
      <c r="Q1687" s="188"/>
      <c r="R1687" s="176"/>
      <c r="S1687" s="176"/>
      <c r="T1687" s="176"/>
      <c r="U1687" s="176"/>
      <c r="V1687" s="176"/>
      <c r="W1687" s="176"/>
      <c r="X1687" s="176"/>
      <c r="Y1687" s="176"/>
    </row>
    <row r="1688" customFormat="false" ht="12.75" hidden="false" customHeight="false" outlineLevel="0" collapsed="false">
      <c r="B1688" s="179"/>
      <c r="C1688" s="180"/>
      <c r="D1688" s="176"/>
      <c r="E1688" s="188"/>
      <c r="F1688" s="176"/>
      <c r="G1688" s="176"/>
      <c r="H1688" s="188"/>
      <c r="I1688" s="188"/>
      <c r="Q1688" s="188"/>
      <c r="R1688" s="176"/>
      <c r="S1688" s="176"/>
      <c r="T1688" s="176"/>
      <c r="U1688" s="176"/>
      <c r="V1688" s="176"/>
      <c r="W1688" s="176"/>
      <c r="X1688" s="176"/>
      <c r="Y1688" s="176"/>
    </row>
    <row r="1689" customFormat="false" ht="12.75" hidden="false" customHeight="false" outlineLevel="0" collapsed="false">
      <c r="B1689" s="179"/>
      <c r="C1689" s="180"/>
      <c r="D1689" s="176"/>
      <c r="E1689" s="188"/>
      <c r="F1689" s="176"/>
      <c r="G1689" s="176"/>
      <c r="H1689" s="188"/>
      <c r="I1689" s="188"/>
      <c r="Q1689" s="188"/>
      <c r="R1689" s="176"/>
      <c r="S1689" s="176"/>
      <c r="T1689" s="176"/>
      <c r="U1689" s="176"/>
      <c r="V1689" s="176"/>
      <c r="W1689" s="176"/>
      <c r="X1689" s="176"/>
      <c r="Y1689" s="176"/>
    </row>
    <row r="1690" customFormat="false" ht="12.75" hidden="false" customHeight="false" outlineLevel="0" collapsed="false">
      <c r="B1690" s="179"/>
      <c r="C1690" s="180"/>
      <c r="D1690" s="176"/>
      <c r="E1690" s="188"/>
      <c r="F1690" s="176"/>
      <c r="G1690" s="176"/>
      <c r="H1690" s="188"/>
      <c r="I1690" s="188"/>
      <c r="Q1690" s="188"/>
      <c r="R1690" s="176"/>
      <c r="S1690" s="176"/>
      <c r="T1690" s="176"/>
      <c r="U1690" s="176"/>
      <c r="V1690" s="176"/>
      <c r="W1690" s="176"/>
      <c r="X1690" s="176"/>
      <c r="Y1690" s="176"/>
    </row>
    <row r="1691" customFormat="false" ht="12.75" hidden="false" customHeight="false" outlineLevel="0" collapsed="false">
      <c r="B1691" s="179"/>
      <c r="C1691" s="180"/>
      <c r="D1691" s="176"/>
      <c r="E1691" s="188"/>
      <c r="F1691" s="176"/>
      <c r="G1691" s="176"/>
      <c r="H1691" s="188"/>
      <c r="I1691" s="188"/>
      <c r="Q1691" s="188"/>
      <c r="R1691" s="176"/>
      <c r="S1691" s="176"/>
      <c r="T1691" s="176"/>
      <c r="U1691" s="176"/>
      <c r="V1691" s="176"/>
      <c r="W1691" s="176"/>
      <c r="X1691" s="176"/>
      <c r="Y1691" s="176"/>
    </row>
    <row r="1692" customFormat="false" ht="12.75" hidden="false" customHeight="false" outlineLevel="0" collapsed="false">
      <c r="B1692" s="179"/>
      <c r="C1692" s="180"/>
      <c r="D1692" s="176"/>
      <c r="E1692" s="188"/>
      <c r="F1692" s="176"/>
      <c r="G1692" s="176"/>
      <c r="H1692" s="188"/>
      <c r="I1692" s="188"/>
      <c r="Q1692" s="188"/>
      <c r="R1692" s="176"/>
      <c r="S1692" s="176"/>
      <c r="T1692" s="176"/>
      <c r="U1692" s="176"/>
      <c r="V1692" s="176"/>
      <c r="W1692" s="176"/>
      <c r="X1692" s="176"/>
      <c r="Y1692" s="176"/>
    </row>
    <row r="1693" customFormat="false" ht="12.75" hidden="false" customHeight="false" outlineLevel="0" collapsed="false">
      <c r="B1693" s="179"/>
      <c r="C1693" s="180"/>
      <c r="D1693" s="176"/>
      <c r="E1693" s="188"/>
      <c r="F1693" s="176"/>
      <c r="G1693" s="176"/>
      <c r="H1693" s="188"/>
      <c r="I1693" s="188"/>
      <c r="Q1693" s="188"/>
      <c r="R1693" s="176"/>
      <c r="S1693" s="176"/>
      <c r="T1693" s="176"/>
      <c r="U1693" s="176"/>
      <c r="V1693" s="176"/>
      <c r="W1693" s="176"/>
      <c r="X1693" s="176"/>
      <c r="Y1693" s="176"/>
    </row>
    <row r="1694" customFormat="false" ht="12.75" hidden="false" customHeight="false" outlineLevel="0" collapsed="false">
      <c r="B1694" s="179"/>
      <c r="C1694" s="180"/>
      <c r="D1694" s="176"/>
      <c r="E1694" s="188"/>
      <c r="F1694" s="176"/>
      <c r="G1694" s="176"/>
      <c r="H1694" s="188"/>
      <c r="I1694" s="188"/>
      <c r="Q1694" s="188"/>
      <c r="R1694" s="176"/>
      <c r="S1694" s="176"/>
      <c r="T1694" s="176"/>
      <c r="U1694" s="176"/>
      <c r="V1694" s="176"/>
      <c r="W1694" s="176"/>
      <c r="X1694" s="176"/>
      <c r="Y1694" s="176"/>
    </row>
    <row r="1695" customFormat="false" ht="12.75" hidden="false" customHeight="false" outlineLevel="0" collapsed="false">
      <c r="B1695" s="179"/>
      <c r="C1695" s="180"/>
      <c r="D1695" s="176"/>
      <c r="E1695" s="188"/>
      <c r="F1695" s="176"/>
      <c r="G1695" s="176"/>
      <c r="H1695" s="188"/>
      <c r="I1695" s="188"/>
      <c r="Q1695" s="188"/>
      <c r="R1695" s="176"/>
      <c r="S1695" s="176"/>
      <c r="T1695" s="176"/>
      <c r="U1695" s="176"/>
      <c r="V1695" s="176"/>
      <c r="W1695" s="176"/>
      <c r="X1695" s="176"/>
      <c r="Y1695" s="176"/>
    </row>
    <row r="1696" customFormat="false" ht="12.75" hidden="false" customHeight="false" outlineLevel="0" collapsed="false">
      <c r="B1696" s="179"/>
      <c r="C1696" s="180"/>
      <c r="D1696" s="176"/>
      <c r="E1696" s="188"/>
      <c r="F1696" s="176"/>
      <c r="G1696" s="176"/>
      <c r="H1696" s="188"/>
      <c r="I1696" s="188"/>
      <c r="Q1696" s="188"/>
      <c r="R1696" s="176"/>
      <c r="S1696" s="176"/>
      <c r="T1696" s="176"/>
      <c r="U1696" s="176"/>
      <c r="V1696" s="176"/>
      <c r="W1696" s="176"/>
      <c r="X1696" s="176"/>
      <c r="Y1696" s="176"/>
    </row>
    <row r="1697" customFormat="false" ht="12.75" hidden="false" customHeight="false" outlineLevel="0" collapsed="false">
      <c r="B1697" s="179"/>
      <c r="C1697" s="180"/>
      <c r="D1697" s="176"/>
      <c r="E1697" s="188"/>
      <c r="F1697" s="176"/>
      <c r="G1697" s="176"/>
      <c r="H1697" s="188"/>
      <c r="I1697" s="188"/>
      <c r="Q1697" s="188"/>
      <c r="R1697" s="176"/>
      <c r="S1697" s="176"/>
      <c r="T1697" s="176"/>
      <c r="U1697" s="176"/>
      <c r="V1697" s="176"/>
      <c r="W1697" s="176"/>
      <c r="X1697" s="176"/>
      <c r="Y1697" s="176"/>
    </row>
    <row r="1698" customFormat="false" ht="12.75" hidden="false" customHeight="false" outlineLevel="0" collapsed="false">
      <c r="B1698" s="179"/>
      <c r="C1698" s="180"/>
      <c r="D1698" s="176"/>
      <c r="E1698" s="188"/>
      <c r="F1698" s="176"/>
      <c r="G1698" s="176"/>
      <c r="H1698" s="188"/>
      <c r="I1698" s="188"/>
      <c r="Q1698" s="188"/>
      <c r="R1698" s="176"/>
      <c r="S1698" s="176"/>
      <c r="T1698" s="176"/>
      <c r="U1698" s="176"/>
      <c r="V1698" s="176"/>
      <c r="W1698" s="176"/>
      <c r="X1698" s="176"/>
      <c r="Y1698" s="176"/>
    </row>
    <row r="1699" customFormat="false" ht="12.75" hidden="false" customHeight="false" outlineLevel="0" collapsed="false">
      <c r="B1699" s="179"/>
      <c r="C1699" s="180"/>
      <c r="D1699" s="176"/>
      <c r="E1699" s="188"/>
      <c r="F1699" s="176"/>
      <c r="G1699" s="176"/>
      <c r="H1699" s="188"/>
      <c r="I1699" s="188"/>
      <c r="Q1699" s="188"/>
      <c r="R1699" s="176"/>
      <c r="S1699" s="176"/>
      <c r="T1699" s="176"/>
      <c r="U1699" s="176"/>
      <c r="V1699" s="176"/>
      <c r="W1699" s="176"/>
      <c r="X1699" s="176"/>
      <c r="Y1699" s="176"/>
    </row>
    <row r="1700" customFormat="false" ht="12.75" hidden="false" customHeight="false" outlineLevel="0" collapsed="false">
      <c r="B1700" s="179"/>
      <c r="C1700" s="180"/>
      <c r="D1700" s="176"/>
      <c r="E1700" s="188"/>
      <c r="F1700" s="176"/>
      <c r="G1700" s="176"/>
      <c r="H1700" s="188"/>
      <c r="I1700" s="188"/>
      <c r="Q1700" s="188"/>
      <c r="R1700" s="176"/>
      <c r="S1700" s="176"/>
      <c r="T1700" s="176"/>
      <c r="U1700" s="176"/>
      <c r="V1700" s="176"/>
      <c r="W1700" s="176"/>
      <c r="X1700" s="176"/>
      <c r="Y1700" s="176"/>
    </row>
    <row r="1701" customFormat="false" ht="12.75" hidden="false" customHeight="false" outlineLevel="0" collapsed="false">
      <c r="B1701" s="179"/>
      <c r="C1701" s="180"/>
      <c r="D1701" s="176"/>
      <c r="E1701" s="188"/>
      <c r="F1701" s="176"/>
      <c r="G1701" s="176"/>
      <c r="H1701" s="188"/>
      <c r="I1701" s="188"/>
      <c r="Q1701" s="188"/>
      <c r="R1701" s="176"/>
      <c r="S1701" s="176"/>
      <c r="T1701" s="176"/>
      <c r="U1701" s="176"/>
      <c r="V1701" s="176"/>
      <c r="W1701" s="176"/>
      <c r="X1701" s="176"/>
      <c r="Y1701" s="176"/>
    </row>
    <row r="1702" customFormat="false" ht="12.75" hidden="false" customHeight="false" outlineLevel="0" collapsed="false">
      <c r="B1702" s="179"/>
      <c r="C1702" s="180"/>
      <c r="D1702" s="176"/>
      <c r="E1702" s="188"/>
      <c r="F1702" s="176"/>
      <c r="G1702" s="176"/>
      <c r="H1702" s="188"/>
      <c r="I1702" s="188"/>
      <c r="Q1702" s="188"/>
      <c r="R1702" s="176"/>
      <c r="S1702" s="176"/>
      <c r="T1702" s="176"/>
      <c r="U1702" s="176"/>
      <c r="V1702" s="176"/>
      <c r="W1702" s="176"/>
      <c r="X1702" s="176"/>
      <c r="Y1702" s="176"/>
    </row>
    <row r="1703" customFormat="false" ht="12.75" hidden="false" customHeight="false" outlineLevel="0" collapsed="false">
      <c r="B1703" s="179"/>
      <c r="C1703" s="180"/>
      <c r="D1703" s="176"/>
      <c r="E1703" s="188"/>
      <c r="F1703" s="176"/>
      <c r="G1703" s="176"/>
      <c r="H1703" s="188"/>
      <c r="I1703" s="188"/>
      <c r="Q1703" s="188"/>
      <c r="R1703" s="176"/>
      <c r="S1703" s="176"/>
      <c r="T1703" s="176"/>
      <c r="U1703" s="176"/>
      <c r="V1703" s="176"/>
      <c r="W1703" s="176"/>
      <c r="X1703" s="176"/>
      <c r="Y1703" s="176"/>
    </row>
    <row r="1704" customFormat="false" ht="12.75" hidden="false" customHeight="false" outlineLevel="0" collapsed="false">
      <c r="B1704" s="179"/>
      <c r="C1704" s="180"/>
      <c r="D1704" s="176"/>
      <c r="E1704" s="188"/>
      <c r="F1704" s="176"/>
      <c r="G1704" s="176"/>
      <c r="H1704" s="188"/>
      <c r="I1704" s="188"/>
      <c r="Q1704" s="188"/>
      <c r="R1704" s="176"/>
      <c r="S1704" s="176"/>
      <c r="T1704" s="176"/>
      <c r="U1704" s="176"/>
      <c r="V1704" s="176"/>
      <c r="W1704" s="176"/>
      <c r="X1704" s="176"/>
      <c r="Y1704" s="176"/>
    </row>
    <row r="1705" customFormat="false" ht="12.75" hidden="false" customHeight="false" outlineLevel="0" collapsed="false">
      <c r="B1705" s="179"/>
      <c r="C1705" s="180"/>
      <c r="D1705" s="176"/>
      <c r="E1705" s="188"/>
      <c r="F1705" s="176"/>
      <c r="G1705" s="176"/>
      <c r="H1705" s="188"/>
      <c r="I1705" s="188"/>
      <c r="Q1705" s="188"/>
      <c r="R1705" s="176"/>
      <c r="S1705" s="176"/>
      <c r="T1705" s="176"/>
      <c r="U1705" s="176"/>
      <c r="V1705" s="176"/>
      <c r="W1705" s="176"/>
      <c r="X1705" s="176"/>
      <c r="Y1705" s="176"/>
    </row>
    <row r="1706" customFormat="false" ht="12.75" hidden="false" customHeight="false" outlineLevel="0" collapsed="false">
      <c r="B1706" s="179"/>
      <c r="C1706" s="180"/>
      <c r="D1706" s="176"/>
      <c r="E1706" s="188"/>
      <c r="F1706" s="176"/>
      <c r="G1706" s="176"/>
      <c r="H1706" s="188"/>
      <c r="I1706" s="188"/>
      <c r="Q1706" s="188"/>
      <c r="R1706" s="176"/>
      <c r="S1706" s="176"/>
      <c r="T1706" s="176"/>
      <c r="U1706" s="176"/>
      <c r="V1706" s="176"/>
      <c r="W1706" s="176"/>
      <c r="X1706" s="176"/>
      <c r="Y1706" s="176"/>
    </row>
    <row r="1707" customFormat="false" ht="12.75" hidden="false" customHeight="false" outlineLevel="0" collapsed="false">
      <c r="B1707" s="179"/>
      <c r="C1707" s="180"/>
      <c r="D1707" s="176"/>
      <c r="E1707" s="188"/>
      <c r="F1707" s="176"/>
      <c r="G1707" s="176"/>
      <c r="H1707" s="188"/>
      <c r="I1707" s="188"/>
      <c r="Q1707" s="188"/>
      <c r="R1707" s="176"/>
      <c r="S1707" s="176"/>
      <c r="T1707" s="176"/>
      <c r="U1707" s="176"/>
      <c r="V1707" s="176"/>
      <c r="W1707" s="176"/>
      <c r="X1707" s="176"/>
      <c r="Y1707" s="176"/>
    </row>
    <row r="1708" customFormat="false" ht="12.75" hidden="false" customHeight="false" outlineLevel="0" collapsed="false">
      <c r="B1708" s="179"/>
      <c r="C1708" s="180"/>
      <c r="D1708" s="176"/>
      <c r="E1708" s="188"/>
      <c r="F1708" s="176"/>
      <c r="G1708" s="176"/>
      <c r="H1708" s="188"/>
      <c r="I1708" s="188"/>
      <c r="Q1708" s="188"/>
      <c r="R1708" s="176"/>
      <c r="S1708" s="176"/>
      <c r="T1708" s="176"/>
      <c r="U1708" s="176"/>
      <c r="V1708" s="176"/>
      <c r="W1708" s="176"/>
      <c r="X1708" s="176"/>
      <c r="Y1708" s="176"/>
    </row>
    <row r="1709" customFormat="false" ht="12.75" hidden="false" customHeight="false" outlineLevel="0" collapsed="false">
      <c r="B1709" s="179"/>
      <c r="C1709" s="180"/>
      <c r="D1709" s="176"/>
      <c r="E1709" s="188"/>
      <c r="F1709" s="176"/>
      <c r="G1709" s="176"/>
      <c r="H1709" s="188"/>
      <c r="I1709" s="188"/>
      <c r="Q1709" s="188"/>
      <c r="R1709" s="176"/>
      <c r="S1709" s="176"/>
      <c r="T1709" s="176"/>
      <c r="U1709" s="176"/>
      <c r="V1709" s="176"/>
      <c r="W1709" s="176"/>
      <c r="X1709" s="176"/>
      <c r="Y1709" s="176"/>
    </row>
    <row r="1710" customFormat="false" ht="12.75" hidden="false" customHeight="false" outlineLevel="0" collapsed="false">
      <c r="B1710" s="179"/>
      <c r="C1710" s="180"/>
      <c r="D1710" s="176"/>
      <c r="E1710" s="188"/>
      <c r="F1710" s="176"/>
      <c r="G1710" s="176"/>
      <c r="H1710" s="188"/>
      <c r="I1710" s="188"/>
      <c r="Q1710" s="188"/>
      <c r="R1710" s="176"/>
      <c r="S1710" s="176"/>
      <c r="T1710" s="176"/>
      <c r="U1710" s="176"/>
      <c r="V1710" s="176"/>
      <c r="W1710" s="176"/>
      <c r="X1710" s="176"/>
      <c r="Y1710" s="176"/>
    </row>
    <row r="1711" customFormat="false" ht="12.75" hidden="false" customHeight="false" outlineLevel="0" collapsed="false">
      <c r="B1711" s="179"/>
      <c r="C1711" s="180"/>
      <c r="D1711" s="176"/>
      <c r="E1711" s="188"/>
      <c r="F1711" s="176"/>
      <c r="G1711" s="176"/>
      <c r="H1711" s="188"/>
      <c r="I1711" s="188"/>
      <c r="Q1711" s="188"/>
      <c r="R1711" s="176"/>
      <c r="S1711" s="176"/>
      <c r="T1711" s="176"/>
      <c r="U1711" s="176"/>
      <c r="V1711" s="176"/>
      <c r="W1711" s="176"/>
      <c r="X1711" s="176"/>
      <c r="Y1711" s="176"/>
    </row>
    <row r="1712" customFormat="false" ht="12.75" hidden="false" customHeight="false" outlineLevel="0" collapsed="false">
      <c r="B1712" s="179"/>
      <c r="C1712" s="180"/>
      <c r="D1712" s="176"/>
      <c r="E1712" s="188"/>
      <c r="F1712" s="176"/>
      <c r="G1712" s="176"/>
      <c r="H1712" s="188"/>
      <c r="I1712" s="188"/>
      <c r="Q1712" s="188"/>
      <c r="R1712" s="176"/>
      <c r="S1712" s="176"/>
      <c r="T1712" s="176"/>
      <c r="U1712" s="176"/>
      <c r="V1712" s="176"/>
      <c r="W1712" s="176"/>
      <c r="X1712" s="176"/>
      <c r="Y1712" s="176"/>
    </row>
    <row r="1713" customFormat="false" ht="12.75" hidden="false" customHeight="false" outlineLevel="0" collapsed="false">
      <c r="B1713" s="179"/>
      <c r="C1713" s="180"/>
      <c r="D1713" s="176"/>
      <c r="E1713" s="188"/>
      <c r="F1713" s="176"/>
      <c r="G1713" s="176"/>
      <c r="H1713" s="188"/>
      <c r="I1713" s="188"/>
      <c r="Q1713" s="188"/>
      <c r="R1713" s="176"/>
      <c r="S1713" s="176"/>
      <c r="T1713" s="176"/>
      <c r="U1713" s="176"/>
      <c r="V1713" s="176"/>
      <c r="W1713" s="176"/>
      <c r="X1713" s="176"/>
      <c r="Y1713" s="176"/>
    </row>
    <row r="1714" customFormat="false" ht="12.75" hidden="false" customHeight="false" outlineLevel="0" collapsed="false">
      <c r="B1714" s="179"/>
      <c r="C1714" s="180"/>
      <c r="D1714" s="176"/>
      <c r="E1714" s="188"/>
      <c r="F1714" s="176"/>
      <c r="G1714" s="176"/>
      <c r="H1714" s="188"/>
      <c r="I1714" s="188"/>
      <c r="Q1714" s="188"/>
      <c r="R1714" s="176"/>
      <c r="S1714" s="176"/>
      <c r="T1714" s="176"/>
      <c r="U1714" s="176"/>
      <c r="V1714" s="176"/>
      <c r="W1714" s="176"/>
      <c r="X1714" s="176"/>
      <c r="Y1714" s="176"/>
    </row>
    <row r="1715" customFormat="false" ht="12.75" hidden="false" customHeight="false" outlineLevel="0" collapsed="false">
      <c r="B1715" s="179"/>
      <c r="C1715" s="180"/>
      <c r="D1715" s="176"/>
      <c r="E1715" s="188"/>
      <c r="F1715" s="176"/>
      <c r="G1715" s="176"/>
      <c r="H1715" s="188"/>
      <c r="I1715" s="188"/>
      <c r="Q1715" s="188"/>
      <c r="R1715" s="176"/>
      <c r="S1715" s="176"/>
      <c r="T1715" s="176"/>
      <c r="U1715" s="176"/>
      <c r="V1715" s="176"/>
      <c r="W1715" s="176"/>
      <c r="X1715" s="176"/>
      <c r="Y1715" s="176"/>
    </row>
    <row r="1716" customFormat="false" ht="12.75" hidden="false" customHeight="false" outlineLevel="0" collapsed="false">
      <c r="B1716" s="179"/>
      <c r="C1716" s="180"/>
      <c r="D1716" s="176"/>
      <c r="E1716" s="188"/>
      <c r="F1716" s="176"/>
      <c r="G1716" s="176"/>
      <c r="H1716" s="188"/>
      <c r="I1716" s="188"/>
      <c r="Q1716" s="188"/>
      <c r="R1716" s="176"/>
      <c r="S1716" s="176"/>
      <c r="T1716" s="176"/>
      <c r="U1716" s="176"/>
      <c r="V1716" s="176"/>
      <c r="W1716" s="176"/>
      <c r="X1716" s="176"/>
      <c r="Y1716" s="176"/>
    </row>
    <row r="1717" customFormat="false" ht="12.75" hidden="false" customHeight="false" outlineLevel="0" collapsed="false">
      <c r="B1717" s="179"/>
      <c r="C1717" s="180"/>
      <c r="D1717" s="176"/>
      <c r="E1717" s="188"/>
      <c r="F1717" s="176"/>
      <c r="G1717" s="176"/>
      <c r="H1717" s="188"/>
      <c r="I1717" s="188"/>
      <c r="Q1717" s="188"/>
      <c r="R1717" s="176"/>
      <c r="S1717" s="176"/>
      <c r="T1717" s="176"/>
      <c r="U1717" s="176"/>
      <c r="V1717" s="176"/>
      <c r="W1717" s="176"/>
      <c r="X1717" s="176"/>
      <c r="Y1717" s="176"/>
    </row>
    <row r="1718" customFormat="false" ht="12.75" hidden="false" customHeight="false" outlineLevel="0" collapsed="false">
      <c r="B1718" s="179"/>
      <c r="C1718" s="180"/>
      <c r="D1718" s="176"/>
      <c r="E1718" s="188"/>
      <c r="F1718" s="176"/>
      <c r="G1718" s="176"/>
      <c r="H1718" s="188"/>
      <c r="I1718" s="188"/>
      <c r="Q1718" s="188"/>
      <c r="R1718" s="176"/>
      <c r="S1718" s="176"/>
      <c r="T1718" s="176"/>
      <c r="U1718" s="176"/>
      <c r="V1718" s="176"/>
      <c r="W1718" s="176"/>
      <c r="X1718" s="176"/>
      <c r="Y1718" s="176"/>
    </row>
    <row r="1719" customFormat="false" ht="12.75" hidden="false" customHeight="false" outlineLevel="0" collapsed="false">
      <c r="B1719" s="179"/>
      <c r="C1719" s="180"/>
      <c r="D1719" s="176"/>
      <c r="E1719" s="188"/>
      <c r="F1719" s="176"/>
      <c r="G1719" s="176"/>
      <c r="H1719" s="188"/>
      <c r="I1719" s="188"/>
      <c r="Q1719" s="188"/>
      <c r="R1719" s="176"/>
      <c r="S1719" s="176"/>
      <c r="T1719" s="176"/>
      <c r="U1719" s="176"/>
      <c r="V1719" s="176"/>
      <c r="W1719" s="176"/>
      <c r="X1719" s="176"/>
      <c r="Y1719" s="176"/>
    </row>
    <row r="1720" customFormat="false" ht="12.75" hidden="false" customHeight="false" outlineLevel="0" collapsed="false">
      <c r="B1720" s="179"/>
      <c r="C1720" s="180"/>
      <c r="D1720" s="176"/>
      <c r="E1720" s="188"/>
      <c r="F1720" s="176"/>
      <c r="G1720" s="176"/>
      <c r="H1720" s="188"/>
      <c r="I1720" s="188"/>
      <c r="Q1720" s="188"/>
      <c r="R1720" s="176"/>
      <c r="S1720" s="176"/>
      <c r="T1720" s="176"/>
      <c r="U1720" s="176"/>
      <c r="V1720" s="176"/>
      <c r="W1720" s="176"/>
      <c r="X1720" s="176"/>
      <c r="Y1720" s="176"/>
    </row>
    <row r="1721" customFormat="false" ht="12.75" hidden="false" customHeight="false" outlineLevel="0" collapsed="false">
      <c r="B1721" s="179"/>
      <c r="C1721" s="180"/>
      <c r="D1721" s="176"/>
      <c r="E1721" s="188"/>
      <c r="F1721" s="176"/>
      <c r="G1721" s="176"/>
      <c r="H1721" s="188"/>
      <c r="I1721" s="188"/>
      <c r="Q1721" s="188"/>
      <c r="R1721" s="176"/>
      <c r="S1721" s="176"/>
      <c r="T1721" s="176"/>
      <c r="U1721" s="176"/>
      <c r="V1721" s="176"/>
      <c r="W1721" s="176"/>
      <c r="X1721" s="176"/>
      <c r="Y1721" s="176"/>
    </row>
    <row r="1722" customFormat="false" ht="12.75" hidden="false" customHeight="false" outlineLevel="0" collapsed="false">
      <c r="B1722" s="179"/>
      <c r="C1722" s="180"/>
      <c r="D1722" s="176"/>
      <c r="E1722" s="188"/>
      <c r="F1722" s="176"/>
      <c r="G1722" s="176"/>
      <c r="H1722" s="188"/>
      <c r="I1722" s="188"/>
      <c r="Q1722" s="188"/>
      <c r="R1722" s="176"/>
      <c r="S1722" s="176"/>
      <c r="T1722" s="176"/>
      <c r="U1722" s="176"/>
      <c r="V1722" s="176"/>
      <c r="W1722" s="176"/>
      <c r="X1722" s="176"/>
      <c r="Y1722" s="176"/>
    </row>
    <row r="1723" customFormat="false" ht="12.75" hidden="false" customHeight="false" outlineLevel="0" collapsed="false">
      <c r="B1723" s="179"/>
      <c r="C1723" s="180"/>
      <c r="D1723" s="176"/>
      <c r="E1723" s="188"/>
      <c r="F1723" s="176"/>
      <c r="G1723" s="176"/>
      <c r="H1723" s="188"/>
      <c r="I1723" s="188"/>
      <c r="Q1723" s="188"/>
      <c r="R1723" s="176"/>
      <c r="S1723" s="176"/>
      <c r="T1723" s="176"/>
      <c r="U1723" s="176"/>
      <c r="V1723" s="176"/>
      <c r="W1723" s="176"/>
      <c r="X1723" s="176"/>
      <c r="Y1723" s="176"/>
    </row>
    <row r="1724" customFormat="false" ht="12.75" hidden="false" customHeight="false" outlineLevel="0" collapsed="false">
      <c r="B1724" s="179"/>
      <c r="C1724" s="180"/>
      <c r="D1724" s="176"/>
      <c r="E1724" s="188"/>
      <c r="F1724" s="176"/>
      <c r="G1724" s="176"/>
      <c r="H1724" s="188"/>
      <c r="I1724" s="188"/>
      <c r="Q1724" s="188"/>
      <c r="R1724" s="176"/>
      <c r="S1724" s="176"/>
      <c r="T1724" s="176"/>
      <c r="U1724" s="176"/>
      <c r="V1724" s="176"/>
      <c r="W1724" s="176"/>
      <c r="X1724" s="176"/>
      <c r="Y1724" s="176"/>
    </row>
    <row r="1725" customFormat="false" ht="12.75" hidden="false" customHeight="false" outlineLevel="0" collapsed="false">
      <c r="B1725" s="179"/>
      <c r="C1725" s="180"/>
      <c r="D1725" s="176"/>
      <c r="E1725" s="188"/>
      <c r="F1725" s="176"/>
      <c r="G1725" s="176"/>
      <c r="H1725" s="188"/>
      <c r="I1725" s="188"/>
      <c r="Q1725" s="188"/>
      <c r="R1725" s="176"/>
      <c r="S1725" s="176"/>
      <c r="T1725" s="176"/>
      <c r="U1725" s="176"/>
      <c r="V1725" s="176"/>
      <c r="W1725" s="176"/>
      <c r="X1725" s="176"/>
      <c r="Y1725" s="176"/>
    </row>
    <row r="1726" customFormat="false" ht="12.75" hidden="false" customHeight="false" outlineLevel="0" collapsed="false">
      <c r="B1726" s="179"/>
      <c r="C1726" s="180"/>
      <c r="D1726" s="176"/>
      <c r="E1726" s="188"/>
      <c r="F1726" s="176"/>
      <c r="G1726" s="176"/>
      <c r="H1726" s="188"/>
      <c r="I1726" s="188"/>
      <c r="Q1726" s="188"/>
      <c r="R1726" s="176"/>
      <c r="S1726" s="176"/>
      <c r="T1726" s="176"/>
      <c r="U1726" s="176"/>
      <c r="V1726" s="176"/>
      <c r="W1726" s="176"/>
      <c r="X1726" s="176"/>
      <c r="Y1726" s="176"/>
    </row>
    <row r="1727" customFormat="false" ht="12.75" hidden="false" customHeight="false" outlineLevel="0" collapsed="false">
      <c r="B1727" s="179"/>
      <c r="C1727" s="180"/>
      <c r="D1727" s="176"/>
      <c r="E1727" s="188"/>
      <c r="F1727" s="176"/>
      <c r="G1727" s="176"/>
      <c r="H1727" s="188"/>
      <c r="I1727" s="188"/>
      <c r="Q1727" s="188"/>
      <c r="R1727" s="176"/>
      <c r="S1727" s="176"/>
      <c r="T1727" s="176"/>
      <c r="U1727" s="176"/>
      <c r="V1727" s="176"/>
      <c r="W1727" s="176"/>
      <c r="X1727" s="176"/>
      <c r="Y1727" s="176"/>
    </row>
    <row r="1728" customFormat="false" ht="12.75" hidden="false" customHeight="false" outlineLevel="0" collapsed="false">
      <c r="B1728" s="179"/>
      <c r="C1728" s="180"/>
      <c r="D1728" s="176"/>
      <c r="E1728" s="188"/>
      <c r="F1728" s="176"/>
      <c r="G1728" s="176"/>
      <c r="H1728" s="188"/>
      <c r="I1728" s="188"/>
      <c r="Q1728" s="188"/>
      <c r="R1728" s="176"/>
      <c r="S1728" s="176"/>
      <c r="T1728" s="176"/>
      <c r="U1728" s="176"/>
      <c r="V1728" s="176"/>
      <c r="W1728" s="176"/>
      <c r="X1728" s="176"/>
      <c r="Y1728" s="176"/>
    </row>
    <row r="1729" customFormat="false" ht="12.75" hidden="false" customHeight="false" outlineLevel="0" collapsed="false">
      <c r="B1729" s="179"/>
      <c r="C1729" s="180"/>
      <c r="D1729" s="176"/>
      <c r="E1729" s="188"/>
      <c r="F1729" s="176"/>
      <c r="G1729" s="176"/>
      <c r="H1729" s="188"/>
      <c r="I1729" s="188"/>
      <c r="Q1729" s="188"/>
      <c r="R1729" s="176"/>
      <c r="S1729" s="176"/>
      <c r="T1729" s="176"/>
      <c r="U1729" s="176"/>
      <c r="V1729" s="176"/>
      <c r="W1729" s="176"/>
      <c r="X1729" s="176"/>
      <c r="Y1729" s="176"/>
    </row>
    <row r="1730" customFormat="false" ht="12.75" hidden="false" customHeight="false" outlineLevel="0" collapsed="false">
      <c r="B1730" s="179"/>
      <c r="C1730" s="180"/>
      <c r="D1730" s="176"/>
      <c r="E1730" s="188"/>
      <c r="F1730" s="176"/>
      <c r="G1730" s="176"/>
      <c r="H1730" s="188"/>
      <c r="I1730" s="188"/>
      <c r="Q1730" s="188"/>
      <c r="R1730" s="176"/>
      <c r="S1730" s="176"/>
      <c r="T1730" s="176"/>
      <c r="U1730" s="176"/>
      <c r="V1730" s="176"/>
      <c r="W1730" s="176"/>
      <c r="X1730" s="176"/>
      <c r="Y1730" s="176"/>
    </row>
    <row r="1731" customFormat="false" ht="12.75" hidden="false" customHeight="false" outlineLevel="0" collapsed="false">
      <c r="B1731" s="179"/>
      <c r="C1731" s="180"/>
      <c r="D1731" s="176"/>
      <c r="E1731" s="188"/>
      <c r="F1731" s="176"/>
      <c r="G1731" s="176"/>
      <c r="H1731" s="188"/>
      <c r="I1731" s="188"/>
      <c r="Q1731" s="188"/>
      <c r="R1731" s="176"/>
      <c r="S1731" s="176"/>
      <c r="T1731" s="176"/>
      <c r="U1731" s="176"/>
      <c r="V1731" s="176"/>
      <c r="W1731" s="176"/>
      <c r="X1731" s="176"/>
      <c r="Y1731" s="176"/>
    </row>
    <row r="1732" customFormat="false" ht="12.75" hidden="false" customHeight="false" outlineLevel="0" collapsed="false">
      <c r="B1732" s="179"/>
      <c r="C1732" s="180"/>
      <c r="D1732" s="176"/>
      <c r="E1732" s="188"/>
      <c r="F1732" s="176"/>
      <c r="G1732" s="176"/>
      <c r="H1732" s="188"/>
      <c r="I1732" s="188"/>
      <c r="Q1732" s="188"/>
      <c r="R1732" s="176"/>
      <c r="S1732" s="176"/>
      <c r="T1732" s="176"/>
      <c r="U1732" s="176"/>
      <c r="V1732" s="176"/>
      <c r="W1732" s="176"/>
      <c r="X1732" s="176"/>
      <c r="Y1732" s="176"/>
    </row>
    <row r="1733" customFormat="false" ht="12.75" hidden="false" customHeight="false" outlineLevel="0" collapsed="false">
      <c r="B1733" s="179"/>
      <c r="C1733" s="180"/>
      <c r="D1733" s="176"/>
      <c r="E1733" s="188"/>
      <c r="F1733" s="176"/>
      <c r="G1733" s="176"/>
      <c r="H1733" s="188"/>
      <c r="I1733" s="188"/>
      <c r="Q1733" s="188"/>
      <c r="R1733" s="176"/>
      <c r="S1733" s="176"/>
      <c r="T1733" s="176"/>
      <c r="U1733" s="176"/>
      <c r="V1733" s="176"/>
      <c r="W1733" s="176"/>
      <c r="X1733" s="176"/>
      <c r="Y1733" s="176"/>
    </row>
    <row r="1734" customFormat="false" ht="12.75" hidden="false" customHeight="false" outlineLevel="0" collapsed="false">
      <c r="B1734" s="179"/>
      <c r="C1734" s="180"/>
      <c r="D1734" s="176"/>
      <c r="E1734" s="188"/>
      <c r="F1734" s="176"/>
      <c r="G1734" s="176"/>
      <c r="H1734" s="188"/>
      <c r="I1734" s="188"/>
      <c r="Q1734" s="188"/>
      <c r="R1734" s="176"/>
      <c r="S1734" s="176"/>
      <c r="T1734" s="176"/>
      <c r="U1734" s="176"/>
      <c r="V1734" s="176"/>
      <c r="W1734" s="176"/>
      <c r="X1734" s="176"/>
      <c r="Y1734" s="176"/>
    </row>
    <row r="1735" customFormat="false" ht="12.75" hidden="false" customHeight="false" outlineLevel="0" collapsed="false">
      <c r="B1735" s="179"/>
      <c r="C1735" s="180"/>
      <c r="D1735" s="176"/>
      <c r="E1735" s="188"/>
      <c r="F1735" s="176"/>
      <c r="G1735" s="176"/>
      <c r="H1735" s="188"/>
      <c r="I1735" s="188"/>
      <c r="Q1735" s="188"/>
      <c r="R1735" s="176"/>
      <c r="S1735" s="176"/>
      <c r="T1735" s="176"/>
      <c r="U1735" s="176"/>
      <c r="V1735" s="176"/>
      <c r="W1735" s="176"/>
      <c r="X1735" s="176"/>
      <c r="Y1735" s="176"/>
    </row>
    <row r="1736" customFormat="false" ht="12.75" hidden="false" customHeight="false" outlineLevel="0" collapsed="false">
      <c r="B1736" s="179"/>
      <c r="C1736" s="180"/>
      <c r="D1736" s="176"/>
      <c r="E1736" s="188"/>
      <c r="F1736" s="176"/>
      <c r="G1736" s="176"/>
      <c r="H1736" s="188"/>
      <c r="I1736" s="188"/>
      <c r="Q1736" s="188"/>
      <c r="R1736" s="176"/>
      <c r="S1736" s="176"/>
      <c r="T1736" s="176"/>
      <c r="U1736" s="176"/>
      <c r="V1736" s="176"/>
      <c r="W1736" s="176"/>
      <c r="X1736" s="176"/>
      <c r="Y1736" s="176"/>
    </row>
    <row r="1737" customFormat="false" ht="12.75" hidden="false" customHeight="false" outlineLevel="0" collapsed="false">
      <c r="B1737" s="179"/>
      <c r="C1737" s="180"/>
      <c r="D1737" s="176"/>
      <c r="E1737" s="188"/>
      <c r="F1737" s="176"/>
      <c r="G1737" s="176"/>
      <c r="H1737" s="188"/>
      <c r="I1737" s="188"/>
      <c r="Q1737" s="188"/>
      <c r="R1737" s="176"/>
      <c r="S1737" s="176"/>
      <c r="T1737" s="176"/>
      <c r="U1737" s="176"/>
      <c r="V1737" s="176"/>
      <c r="W1737" s="176"/>
      <c r="X1737" s="176"/>
      <c r="Y1737" s="176"/>
    </row>
    <row r="1738" customFormat="false" ht="12.75" hidden="false" customHeight="false" outlineLevel="0" collapsed="false">
      <c r="B1738" s="179"/>
      <c r="C1738" s="180"/>
      <c r="D1738" s="176"/>
      <c r="E1738" s="188"/>
      <c r="F1738" s="176"/>
      <c r="G1738" s="176"/>
      <c r="H1738" s="188"/>
      <c r="I1738" s="188"/>
      <c r="Q1738" s="188"/>
      <c r="R1738" s="176"/>
      <c r="S1738" s="176"/>
      <c r="T1738" s="176"/>
      <c r="U1738" s="176"/>
      <c r="V1738" s="176"/>
      <c r="W1738" s="176"/>
      <c r="X1738" s="176"/>
      <c r="Y1738" s="176"/>
    </row>
    <row r="1739" customFormat="false" ht="12.75" hidden="false" customHeight="false" outlineLevel="0" collapsed="false">
      <c r="B1739" s="179"/>
      <c r="C1739" s="180"/>
      <c r="D1739" s="176"/>
      <c r="E1739" s="188"/>
      <c r="F1739" s="176"/>
      <c r="G1739" s="176"/>
      <c r="H1739" s="188"/>
      <c r="I1739" s="188"/>
      <c r="Q1739" s="188"/>
      <c r="R1739" s="176"/>
      <c r="S1739" s="176"/>
      <c r="T1739" s="176"/>
      <c r="U1739" s="176"/>
      <c r="V1739" s="176"/>
      <c r="W1739" s="176"/>
      <c r="X1739" s="176"/>
      <c r="Y1739" s="176"/>
    </row>
    <row r="1740" customFormat="false" ht="12.75" hidden="false" customHeight="false" outlineLevel="0" collapsed="false">
      <c r="B1740" s="179"/>
      <c r="C1740" s="180"/>
      <c r="D1740" s="176"/>
      <c r="E1740" s="188"/>
      <c r="F1740" s="176"/>
      <c r="G1740" s="176"/>
      <c r="H1740" s="188"/>
      <c r="I1740" s="188"/>
      <c r="Q1740" s="188"/>
      <c r="R1740" s="176"/>
      <c r="S1740" s="176"/>
      <c r="T1740" s="176"/>
      <c r="U1740" s="176"/>
      <c r="V1740" s="176"/>
      <c r="W1740" s="176"/>
      <c r="X1740" s="176"/>
      <c r="Y1740" s="176"/>
    </row>
    <row r="1741" customFormat="false" ht="12.75" hidden="false" customHeight="false" outlineLevel="0" collapsed="false">
      <c r="B1741" s="179"/>
      <c r="C1741" s="180"/>
      <c r="D1741" s="176"/>
      <c r="E1741" s="188"/>
      <c r="F1741" s="176"/>
      <c r="G1741" s="176"/>
      <c r="H1741" s="188"/>
      <c r="I1741" s="188"/>
      <c r="Q1741" s="188"/>
      <c r="R1741" s="176"/>
      <c r="S1741" s="176"/>
      <c r="T1741" s="176"/>
      <c r="U1741" s="176"/>
      <c r="V1741" s="176"/>
      <c r="W1741" s="176"/>
      <c r="X1741" s="176"/>
      <c r="Y1741" s="176"/>
    </row>
    <row r="1742" customFormat="false" ht="12.75" hidden="false" customHeight="false" outlineLevel="0" collapsed="false">
      <c r="B1742" s="179"/>
      <c r="C1742" s="180"/>
      <c r="D1742" s="176"/>
      <c r="E1742" s="188"/>
      <c r="F1742" s="176"/>
      <c r="G1742" s="176"/>
      <c r="H1742" s="188"/>
      <c r="I1742" s="188"/>
      <c r="Q1742" s="188"/>
      <c r="R1742" s="176"/>
      <c r="S1742" s="176"/>
      <c r="T1742" s="176"/>
      <c r="U1742" s="176"/>
      <c r="V1742" s="176"/>
      <c r="W1742" s="176"/>
      <c r="X1742" s="176"/>
      <c r="Y1742" s="176"/>
    </row>
    <row r="1743" customFormat="false" ht="12.75" hidden="false" customHeight="false" outlineLevel="0" collapsed="false">
      <c r="B1743" s="179"/>
      <c r="C1743" s="180"/>
      <c r="D1743" s="176"/>
      <c r="E1743" s="188"/>
      <c r="F1743" s="176"/>
      <c r="G1743" s="176"/>
      <c r="H1743" s="188"/>
      <c r="I1743" s="188"/>
      <c r="Q1743" s="188"/>
      <c r="R1743" s="176"/>
      <c r="S1743" s="176"/>
      <c r="T1743" s="176"/>
      <c r="U1743" s="176"/>
      <c r="V1743" s="176"/>
      <c r="W1743" s="176"/>
      <c r="X1743" s="176"/>
      <c r="Y1743" s="176"/>
    </row>
    <row r="1744" customFormat="false" ht="12.75" hidden="false" customHeight="false" outlineLevel="0" collapsed="false">
      <c r="B1744" s="179"/>
      <c r="C1744" s="180"/>
      <c r="D1744" s="176"/>
      <c r="E1744" s="188"/>
      <c r="F1744" s="176"/>
      <c r="G1744" s="176"/>
      <c r="H1744" s="188"/>
      <c r="I1744" s="188"/>
      <c r="Q1744" s="188"/>
      <c r="R1744" s="176"/>
      <c r="S1744" s="176"/>
      <c r="T1744" s="176"/>
      <c r="U1744" s="176"/>
      <c r="V1744" s="176"/>
      <c r="W1744" s="176"/>
      <c r="X1744" s="176"/>
      <c r="Y1744" s="176"/>
    </row>
    <row r="1745" customFormat="false" ht="12.75" hidden="false" customHeight="false" outlineLevel="0" collapsed="false">
      <c r="B1745" s="179"/>
      <c r="C1745" s="180"/>
      <c r="D1745" s="176"/>
      <c r="E1745" s="188"/>
      <c r="F1745" s="176"/>
      <c r="G1745" s="176"/>
      <c r="H1745" s="188"/>
      <c r="I1745" s="188"/>
      <c r="Q1745" s="188"/>
      <c r="R1745" s="176"/>
      <c r="S1745" s="176"/>
      <c r="T1745" s="176"/>
      <c r="U1745" s="176"/>
      <c r="V1745" s="176"/>
      <c r="W1745" s="176"/>
      <c r="X1745" s="176"/>
      <c r="Y1745" s="176"/>
    </row>
    <row r="1746" customFormat="false" ht="12.75" hidden="false" customHeight="false" outlineLevel="0" collapsed="false">
      <c r="B1746" s="179"/>
      <c r="C1746" s="180"/>
      <c r="D1746" s="176"/>
      <c r="E1746" s="188"/>
      <c r="F1746" s="176"/>
      <c r="G1746" s="176"/>
      <c r="H1746" s="188"/>
      <c r="I1746" s="188"/>
      <c r="Q1746" s="188"/>
      <c r="R1746" s="176"/>
      <c r="S1746" s="176"/>
      <c r="T1746" s="176"/>
      <c r="U1746" s="176"/>
      <c r="V1746" s="176"/>
      <c r="W1746" s="176"/>
      <c r="X1746" s="176"/>
      <c r="Y1746" s="176"/>
    </row>
    <row r="1747" customFormat="false" ht="12.75" hidden="false" customHeight="false" outlineLevel="0" collapsed="false">
      <c r="B1747" s="179"/>
      <c r="C1747" s="180"/>
      <c r="D1747" s="176"/>
      <c r="E1747" s="188"/>
      <c r="F1747" s="176"/>
      <c r="G1747" s="176"/>
      <c r="H1747" s="188"/>
      <c r="I1747" s="188"/>
      <c r="Q1747" s="188"/>
      <c r="R1747" s="176"/>
      <c r="S1747" s="176"/>
      <c r="T1747" s="176"/>
      <c r="U1747" s="176"/>
      <c r="V1747" s="176"/>
      <c r="W1747" s="176"/>
      <c r="X1747" s="176"/>
      <c r="Y1747" s="176"/>
    </row>
    <row r="1748" customFormat="false" ht="12.75" hidden="false" customHeight="false" outlineLevel="0" collapsed="false">
      <c r="B1748" s="179"/>
      <c r="C1748" s="180"/>
      <c r="D1748" s="176"/>
      <c r="E1748" s="188"/>
      <c r="F1748" s="176"/>
      <c r="G1748" s="176"/>
      <c r="H1748" s="188"/>
      <c r="I1748" s="188"/>
      <c r="Q1748" s="188"/>
      <c r="R1748" s="176"/>
      <c r="S1748" s="176"/>
      <c r="T1748" s="176"/>
      <c r="U1748" s="176"/>
      <c r="V1748" s="176"/>
      <c r="W1748" s="176"/>
      <c r="X1748" s="176"/>
      <c r="Y1748" s="176"/>
    </row>
    <row r="1749" customFormat="false" ht="12.75" hidden="false" customHeight="false" outlineLevel="0" collapsed="false">
      <c r="B1749" s="179"/>
      <c r="C1749" s="180"/>
      <c r="D1749" s="176"/>
      <c r="E1749" s="188"/>
      <c r="F1749" s="176"/>
      <c r="G1749" s="176"/>
      <c r="H1749" s="188"/>
      <c r="I1749" s="188"/>
      <c r="Q1749" s="188"/>
      <c r="R1749" s="176"/>
      <c r="S1749" s="176"/>
      <c r="T1749" s="176"/>
      <c r="U1749" s="176"/>
      <c r="V1749" s="176"/>
      <c r="W1749" s="176"/>
      <c r="X1749" s="176"/>
      <c r="Y1749" s="176"/>
    </row>
    <row r="1750" customFormat="false" ht="12.75" hidden="false" customHeight="false" outlineLevel="0" collapsed="false">
      <c r="B1750" s="179"/>
      <c r="C1750" s="180"/>
      <c r="D1750" s="176"/>
      <c r="E1750" s="188"/>
      <c r="F1750" s="176"/>
      <c r="G1750" s="176"/>
      <c r="H1750" s="188"/>
      <c r="I1750" s="188"/>
      <c r="Q1750" s="188"/>
      <c r="R1750" s="176"/>
      <c r="S1750" s="176"/>
      <c r="T1750" s="176"/>
      <c r="U1750" s="176"/>
      <c r="V1750" s="176"/>
      <c r="W1750" s="176"/>
      <c r="X1750" s="176"/>
      <c r="Y1750" s="176"/>
    </row>
    <row r="1751" customFormat="false" ht="12.75" hidden="false" customHeight="false" outlineLevel="0" collapsed="false">
      <c r="B1751" s="179"/>
      <c r="C1751" s="180"/>
      <c r="D1751" s="176"/>
      <c r="E1751" s="188"/>
      <c r="F1751" s="176"/>
      <c r="G1751" s="176"/>
      <c r="H1751" s="188"/>
      <c r="I1751" s="188"/>
      <c r="Q1751" s="188"/>
      <c r="R1751" s="176"/>
      <c r="S1751" s="176"/>
      <c r="T1751" s="176"/>
      <c r="U1751" s="176"/>
      <c r="V1751" s="176"/>
      <c r="W1751" s="176"/>
      <c r="X1751" s="176"/>
      <c r="Y1751" s="176"/>
    </row>
    <row r="1752" customFormat="false" ht="12.75" hidden="false" customHeight="false" outlineLevel="0" collapsed="false">
      <c r="B1752" s="179"/>
      <c r="C1752" s="180"/>
      <c r="D1752" s="176"/>
      <c r="E1752" s="188"/>
      <c r="F1752" s="176"/>
      <c r="G1752" s="176"/>
      <c r="H1752" s="188"/>
      <c r="I1752" s="188"/>
      <c r="Q1752" s="188"/>
      <c r="R1752" s="176"/>
      <c r="S1752" s="176"/>
      <c r="T1752" s="176"/>
      <c r="U1752" s="176"/>
      <c r="V1752" s="176"/>
      <c r="W1752" s="176"/>
      <c r="X1752" s="176"/>
      <c r="Y1752" s="176"/>
    </row>
    <row r="1753" customFormat="false" ht="12.75" hidden="false" customHeight="false" outlineLevel="0" collapsed="false">
      <c r="B1753" s="179"/>
      <c r="C1753" s="180"/>
      <c r="D1753" s="176"/>
      <c r="E1753" s="188"/>
      <c r="F1753" s="176"/>
      <c r="G1753" s="176"/>
      <c r="H1753" s="188"/>
      <c r="I1753" s="188"/>
      <c r="Q1753" s="188"/>
      <c r="R1753" s="176"/>
      <c r="S1753" s="176"/>
      <c r="T1753" s="176"/>
      <c r="U1753" s="176"/>
      <c r="V1753" s="176"/>
      <c r="W1753" s="176"/>
      <c r="X1753" s="176"/>
      <c r="Y1753" s="176"/>
    </row>
    <row r="1754" customFormat="false" ht="12.75" hidden="false" customHeight="false" outlineLevel="0" collapsed="false">
      <c r="B1754" s="179"/>
      <c r="C1754" s="180"/>
      <c r="D1754" s="176"/>
      <c r="E1754" s="188"/>
      <c r="F1754" s="176"/>
      <c r="G1754" s="176"/>
      <c r="H1754" s="188"/>
      <c r="I1754" s="188"/>
      <c r="Q1754" s="188"/>
      <c r="R1754" s="176"/>
      <c r="S1754" s="176"/>
      <c r="T1754" s="176"/>
      <c r="U1754" s="176"/>
      <c r="V1754" s="176"/>
      <c r="W1754" s="176"/>
      <c r="X1754" s="176"/>
      <c r="Y1754" s="176"/>
    </row>
    <row r="1755" customFormat="false" ht="12.75" hidden="false" customHeight="false" outlineLevel="0" collapsed="false">
      <c r="B1755" s="179"/>
      <c r="C1755" s="180"/>
      <c r="D1755" s="176"/>
      <c r="E1755" s="188"/>
      <c r="F1755" s="176"/>
      <c r="G1755" s="176"/>
      <c r="H1755" s="188"/>
      <c r="I1755" s="188"/>
      <c r="Q1755" s="188"/>
      <c r="R1755" s="176"/>
      <c r="S1755" s="176"/>
      <c r="T1755" s="176"/>
      <c r="U1755" s="176"/>
      <c r="V1755" s="176"/>
      <c r="W1755" s="176"/>
      <c r="X1755" s="176"/>
      <c r="Y1755" s="176"/>
    </row>
    <row r="1756" customFormat="false" ht="12.75" hidden="false" customHeight="false" outlineLevel="0" collapsed="false">
      <c r="B1756" s="179"/>
      <c r="C1756" s="180"/>
      <c r="D1756" s="176"/>
      <c r="E1756" s="188"/>
      <c r="F1756" s="176"/>
      <c r="G1756" s="176"/>
      <c r="H1756" s="188"/>
      <c r="I1756" s="188"/>
      <c r="Q1756" s="188"/>
      <c r="R1756" s="176"/>
      <c r="S1756" s="176"/>
      <c r="T1756" s="176"/>
      <c r="U1756" s="176"/>
      <c r="V1756" s="176"/>
      <c r="W1756" s="176"/>
      <c r="X1756" s="176"/>
      <c r="Y1756" s="176"/>
    </row>
    <row r="1757" customFormat="false" ht="12.75" hidden="false" customHeight="false" outlineLevel="0" collapsed="false">
      <c r="B1757" s="179"/>
      <c r="C1757" s="180"/>
      <c r="D1757" s="176"/>
      <c r="E1757" s="188"/>
      <c r="F1757" s="176"/>
      <c r="G1757" s="176"/>
      <c r="H1757" s="188"/>
      <c r="I1757" s="188"/>
      <c r="Q1757" s="188"/>
      <c r="R1757" s="176"/>
      <c r="S1757" s="176"/>
      <c r="T1757" s="176"/>
      <c r="U1757" s="176"/>
      <c r="V1757" s="176"/>
      <c r="W1757" s="176"/>
      <c r="X1757" s="176"/>
      <c r="Y1757" s="176"/>
    </row>
    <row r="1758" customFormat="false" ht="12.75" hidden="false" customHeight="false" outlineLevel="0" collapsed="false">
      <c r="B1758" s="179"/>
      <c r="C1758" s="180"/>
      <c r="D1758" s="176"/>
      <c r="E1758" s="188"/>
      <c r="F1758" s="176"/>
      <c r="G1758" s="176"/>
      <c r="H1758" s="188"/>
      <c r="I1758" s="188"/>
      <c r="Q1758" s="188"/>
      <c r="R1758" s="176"/>
      <c r="S1758" s="176"/>
      <c r="T1758" s="176"/>
      <c r="U1758" s="176"/>
      <c r="V1758" s="176"/>
      <c r="W1758" s="176"/>
      <c r="X1758" s="176"/>
      <c r="Y1758" s="176"/>
    </row>
    <row r="1759" customFormat="false" ht="12.75" hidden="false" customHeight="false" outlineLevel="0" collapsed="false">
      <c r="B1759" s="179"/>
      <c r="C1759" s="180"/>
      <c r="D1759" s="176"/>
      <c r="E1759" s="188"/>
      <c r="F1759" s="176"/>
      <c r="G1759" s="176"/>
      <c r="H1759" s="188"/>
      <c r="I1759" s="188"/>
      <c r="Q1759" s="188"/>
      <c r="R1759" s="176"/>
      <c r="S1759" s="176"/>
      <c r="T1759" s="176"/>
      <c r="U1759" s="176"/>
      <c r="V1759" s="176"/>
      <c r="W1759" s="176"/>
      <c r="X1759" s="176"/>
      <c r="Y1759" s="176"/>
    </row>
    <row r="1760" customFormat="false" ht="12.75" hidden="false" customHeight="false" outlineLevel="0" collapsed="false">
      <c r="B1760" s="179"/>
      <c r="C1760" s="180"/>
      <c r="D1760" s="176"/>
      <c r="E1760" s="188"/>
      <c r="F1760" s="176"/>
      <c r="G1760" s="176"/>
      <c r="H1760" s="188"/>
      <c r="I1760" s="188"/>
      <c r="Q1760" s="188"/>
      <c r="R1760" s="176"/>
      <c r="S1760" s="176"/>
      <c r="T1760" s="176"/>
      <c r="U1760" s="176"/>
      <c r="V1760" s="176"/>
      <c r="W1760" s="176"/>
      <c r="X1760" s="176"/>
      <c r="Y1760" s="176"/>
    </row>
    <row r="1761" customFormat="false" ht="12.75" hidden="false" customHeight="false" outlineLevel="0" collapsed="false">
      <c r="B1761" s="179"/>
      <c r="C1761" s="180"/>
      <c r="D1761" s="176"/>
      <c r="E1761" s="188"/>
      <c r="F1761" s="176"/>
      <c r="G1761" s="176"/>
      <c r="H1761" s="188"/>
      <c r="I1761" s="188"/>
      <c r="Q1761" s="188"/>
      <c r="R1761" s="176"/>
      <c r="S1761" s="176"/>
      <c r="T1761" s="176"/>
      <c r="U1761" s="176"/>
      <c r="V1761" s="176"/>
      <c r="W1761" s="176"/>
      <c r="X1761" s="176"/>
      <c r="Y1761" s="176"/>
    </row>
    <row r="1762" customFormat="false" ht="12.75" hidden="false" customHeight="false" outlineLevel="0" collapsed="false">
      <c r="B1762" s="179"/>
      <c r="C1762" s="180"/>
      <c r="D1762" s="176"/>
      <c r="E1762" s="188"/>
      <c r="F1762" s="176"/>
      <c r="G1762" s="176"/>
      <c r="H1762" s="188"/>
      <c r="I1762" s="188"/>
      <c r="Q1762" s="188"/>
      <c r="R1762" s="176"/>
      <c r="S1762" s="176"/>
      <c r="T1762" s="176"/>
      <c r="U1762" s="176"/>
      <c r="V1762" s="176"/>
      <c r="W1762" s="176"/>
      <c r="X1762" s="176"/>
      <c r="Y1762" s="176"/>
    </row>
    <row r="1763" customFormat="false" ht="12.75" hidden="false" customHeight="false" outlineLevel="0" collapsed="false">
      <c r="B1763" s="179"/>
      <c r="C1763" s="180"/>
      <c r="D1763" s="176"/>
      <c r="E1763" s="188"/>
      <c r="F1763" s="176"/>
      <c r="G1763" s="176"/>
      <c r="H1763" s="188"/>
      <c r="I1763" s="188"/>
      <c r="Q1763" s="188"/>
      <c r="R1763" s="176"/>
      <c r="S1763" s="176"/>
      <c r="T1763" s="176"/>
      <c r="U1763" s="176"/>
      <c r="V1763" s="176"/>
      <c r="W1763" s="176"/>
      <c r="X1763" s="176"/>
      <c r="Y1763" s="176"/>
    </row>
    <row r="1764" customFormat="false" ht="12.75" hidden="false" customHeight="false" outlineLevel="0" collapsed="false">
      <c r="B1764" s="179"/>
      <c r="C1764" s="180"/>
      <c r="D1764" s="176"/>
      <c r="E1764" s="188"/>
      <c r="F1764" s="176"/>
      <c r="G1764" s="176"/>
      <c r="H1764" s="188"/>
      <c r="I1764" s="188"/>
      <c r="Q1764" s="188"/>
      <c r="R1764" s="176"/>
      <c r="S1764" s="176"/>
      <c r="T1764" s="176"/>
      <c r="U1764" s="176"/>
      <c r="V1764" s="176"/>
      <c r="W1764" s="176"/>
      <c r="X1764" s="176"/>
      <c r="Y1764" s="176"/>
    </row>
    <row r="1765" customFormat="false" ht="12.75" hidden="false" customHeight="false" outlineLevel="0" collapsed="false">
      <c r="B1765" s="179"/>
      <c r="C1765" s="180"/>
      <c r="D1765" s="176"/>
      <c r="E1765" s="188"/>
      <c r="F1765" s="176"/>
      <c r="G1765" s="176"/>
      <c r="H1765" s="188"/>
      <c r="I1765" s="188"/>
      <c r="Q1765" s="188"/>
      <c r="R1765" s="176"/>
      <c r="S1765" s="176"/>
      <c r="T1765" s="176"/>
      <c r="U1765" s="176"/>
      <c r="V1765" s="176"/>
      <c r="W1765" s="176"/>
      <c r="X1765" s="176"/>
      <c r="Y1765" s="176"/>
    </row>
    <row r="1766" customFormat="false" ht="12.75" hidden="false" customHeight="false" outlineLevel="0" collapsed="false">
      <c r="B1766" s="179"/>
      <c r="C1766" s="180"/>
      <c r="D1766" s="176"/>
      <c r="E1766" s="188"/>
      <c r="F1766" s="176"/>
      <c r="G1766" s="176"/>
      <c r="H1766" s="188"/>
      <c r="I1766" s="188"/>
      <c r="Q1766" s="188"/>
      <c r="R1766" s="176"/>
      <c r="S1766" s="176"/>
      <c r="T1766" s="176"/>
      <c r="U1766" s="176"/>
      <c r="V1766" s="176"/>
      <c r="W1766" s="176"/>
      <c r="X1766" s="176"/>
      <c r="Y1766" s="176"/>
    </row>
    <row r="1767" customFormat="false" ht="12.75" hidden="false" customHeight="false" outlineLevel="0" collapsed="false">
      <c r="B1767" s="179"/>
      <c r="C1767" s="180"/>
      <c r="D1767" s="176"/>
      <c r="E1767" s="188"/>
      <c r="F1767" s="176"/>
      <c r="G1767" s="176"/>
      <c r="H1767" s="188"/>
      <c r="I1767" s="188"/>
      <c r="Q1767" s="188"/>
      <c r="R1767" s="176"/>
      <c r="S1767" s="176"/>
      <c r="T1767" s="176"/>
      <c r="U1767" s="176"/>
      <c r="V1767" s="176"/>
      <c r="W1767" s="176"/>
      <c r="X1767" s="176"/>
      <c r="Y1767" s="176"/>
    </row>
    <row r="1768" customFormat="false" ht="12.75" hidden="false" customHeight="false" outlineLevel="0" collapsed="false">
      <c r="B1768" s="179"/>
      <c r="C1768" s="180"/>
      <c r="D1768" s="176"/>
      <c r="E1768" s="188"/>
      <c r="F1768" s="176"/>
      <c r="G1768" s="176"/>
      <c r="H1768" s="188"/>
      <c r="I1768" s="188"/>
      <c r="Q1768" s="188"/>
      <c r="R1768" s="176"/>
      <c r="S1768" s="176"/>
      <c r="T1768" s="176"/>
      <c r="U1768" s="176"/>
      <c r="V1768" s="176"/>
      <c r="W1768" s="176"/>
      <c r="X1768" s="176"/>
      <c r="Y1768" s="176"/>
    </row>
    <row r="1769" customFormat="false" ht="12.75" hidden="false" customHeight="false" outlineLevel="0" collapsed="false">
      <c r="B1769" s="179"/>
      <c r="C1769" s="180"/>
      <c r="D1769" s="176"/>
      <c r="E1769" s="188"/>
      <c r="F1769" s="176"/>
      <c r="G1769" s="176"/>
      <c r="H1769" s="188"/>
      <c r="I1769" s="188"/>
      <c r="Q1769" s="188"/>
      <c r="R1769" s="176"/>
      <c r="S1769" s="176"/>
      <c r="T1769" s="176"/>
      <c r="U1769" s="176"/>
      <c r="V1769" s="176"/>
      <c r="W1769" s="176"/>
      <c r="X1769" s="176"/>
      <c r="Y1769" s="176"/>
    </row>
    <row r="1770" customFormat="false" ht="12.75" hidden="false" customHeight="false" outlineLevel="0" collapsed="false">
      <c r="B1770" s="179"/>
      <c r="C1770" s="180"/>
      <c r="D1770" s="176"/>
      <c r="E1770" s="188"/>
      <c r="F1770" s="176"/>
      <c r="G1770" s="176"/>
      <c r="H1770" s="188"/>
      <c r="I1770" s="188"/>
      <c r="Q1770" s="188"/>
      <c r="R1770" s="176"/>
      <c r="S1770" s="176"/>
      <c r="T1770" s="176"/>
      <c r="U1770" s="176"/>
      <c r="V1770" s="176"/>
      <c r="W1770" s="176"/>
      <c r="X1770" s="176"/>
      <c r="Y1770" s="176"/>
    </row>
    <row r="1771" customFormat="false" ht="12.75" hidden="false" customHeight="false" outlineLevel="0" collapsed="false">
      <c r="B1771" s="179"/>
      <c r="C1771" s="180"/>
      <c r="D1771" s="176"/>
      <c r="E1771" s="188"/>
      <c r="F1771" s="176"/>
      <c r="G1771" s="176"/>
      <c r="H1771" s="188"/>
      <c r="I1771" s="188"/>
      <c r="Q1771" s="188"/>
      <c r="R1771" s="176"/>
      <c r="S1771" s="176"/>
      <c r="T1771" s="176"/>
      <c r="U1771" s="176"/>
      <c r="V1771" s="176"/>
      <c r="W1771" s="176"/>
      <c r="X1771" s="176"/>
      <c r="Y1771" s="176"/>
    </row>
    <row r="1772" customFormat="false" ht="12.75" hidden="false" customHeight="false" outlineLevel="0" collapsed="false">
      <c r="B1772" s="179"/>
      <c r="C1772" s="180"/>
      <c r="D1772" s="176"/>
      <c r="E1772" s="188"/>
      <c r="F1772" s="176"/>
      <c r="G1772" s="176"/>
      <c r="H1772" s="188"/>
      <c r="I1772" s="188"/>
      <c r="Q1772" s="188"/>
      <c r="R1772" s="176"/>
      <c r="S1772" s="176"/>
      <c r="T1772" s="176"/>
      <c r="U1772" s="176"/>
      <c r="V1772" s="176"/>
      <c r="W1772" s="176"/>
      <c r="X1772" s="176"/>
      <c r="Y1772" s="176"/>
    </row>
    <row r="1773" customFormat="false" ht="12.75" hidden="false" customHeight="false" outlineLevel="0" collapsed="false">
      <c r="B1773" s="179"/>
      <c r="C1773" s="180"/>
      <c r="D1773" s="176"/>
      <c r="E1773" s="188"/>
      <c r="F1773" s="176"/>
      <c r="G1773" s="176"/>
      <c r="H1773" s="188"/>
      <c r="I1773" s="188"/>
      <c r="Q1773" s="188"/>
      <c r="R1773" s="176"/>
      <c r="S1773" s="176"/>
      <c r="T1773" s="176"/>
      <c r="U1773" s="176"/>
      <c r="V1773" s="176"/>
      <c r="W1773" s="176"/>
      <c r="X1773" s="176"/>
      <c r="Y1773" s="176"/>
    </row>
    <row r="1774" customFormat="false" ht="12.75" hidden="false" customHeight="false" outlineLevel="0" collapsed="false">
      <c r="B1774" s="179"/>
      <c r="C1774" s="180"/>
      <c r="D1774" s="176"/>
      <c r="E1774" s="188"/>
      <c r="F1774" s="176"/>
      <c r="G1774" s="176"/>
      <c r="H1774" s="188"/>
      <c r="I1774" s="188"/>
      <c r="Q1774" s="188"/>
      <c r="R1774" s="176"/>
      <c r="S1774" s="176"/>
      <c r="T1774" s="176"/>
      <c r="U1774" s="176"/>
      <c r="V1774" s="176"/>
      <c r="W1774" s="176"/>
      <c r="X1774" s="176"/>
      <c r="Y1774" s="176"/>
    </row>
    <row r="1775" customFormat="false" ht="12.75" hidden="false" customHeight="false" outlineLevel="0" collapsed="false">
      <c r="B1775" s="179"/>
      <c r="C1775" s="180"/>
      <c r="D1775" s="176"/>
      <c r="E1775" s="188"/>
      <c r="F1775" s="176"/>
      <c r="G1775" s="176"/>
      <c r="H1775" s="188"/>
      <c r="I1775" s="188"/>
      <c r="Q1775" s="188"/>
      <c r="R1775" s="176"/>
      <c r="S1775" s="176"/>
      <c r="T1775" s="176"/>
      <c r="U1775" s="176"/>
      <c r="V1775" s="176"/>
      <c r="W1775" s="176"/>
      <c r="X1775" s="176"/>
      <c r="Y1775" s="176"/>
    </row>
    <row r="1776" customFormat="false" ht="12.75" hidden="false" customHeight="false" outlineLevel="0" collapsed="false">
      <c r="B1776" s="179"/>
      <c r="C1776" s="180"/>
      <c r="D1776" s="176"/>
      <c r="E1776" s="188"/>
      <c r="F1776" s="176"/>
      <c r="G1776" s="176"/>
      <c r="H1776" s="188"/>
      <c r="I1776" s="188"/>
      <c r="Q1776" s="188"/>
      <c r="R1776" s="176"/>
      <c r="S1776" s="176"/>
      <c r="T1776" s="176"/>
      <c r="U1776" s="176"/>
      <c r="V1776" s="176"/>
      <c r="W1776" s="176"/>
      <c r="X1776" s="176"/>
      <c r="Y1776" s="176"/>
    </row>
    <row r="1777" customFormat="false" ht="12.75" hidden="false" customHeight="false" outlineLevel="0" collapsed="false">
      <c r="B1777" s="179"/>
      <c r="C1777" s="180"/>
      <c r="D1777" s="176"/>
      <c r="E1777" s="188"/>
      <c r="F1777" s="176"/>
      <c r="G1777" s="176"/>
      <c r="H1777" s="188"/>
      <c r="I1777" s="188"/>
      <c r="Q1777" s="188"/>
      <c r="R1777" s="176"/>
      <c r="S1777" s="176"/>
      <c r="T1777" s="176"/>
      <c r="U1777" s="176"/>
      <c r="V1777" s="176"/>
      <c r="W1777" s="176"/>
      <c r="X1777" s="176"/>
      <c r="Y1777" s="176"/>
    </row>
    <row r="1778" customFormat="false" ht="12.75" hidden="false" customHeight="false" outlineLevel="0" collapsed="false">
      <c r="B1778" s="179"/>
      <c r="C1778" s="180"/>
      <c r="D1778" s="176"/>
      <c r="E1778" s="188"/>
      <c r="F1778" s="176"/>
      <c r="G1778" s="176"/>
      <c r="H1778" s="188"/>
      <c r="I1778" s="188"/>
      <c r="Q1778" s="188"/>
      <c r="R1778" s="176"/>
      <c r="S1778" s="176"/>
      <c r="T1778" s="176"/>
      <c r="U1778" s="176"/>
      <c r="V1778" s="176"/>
      <c r="W1778" s="176"/>
      <c r="X1778" s="176"/>
      <c r="Y1778" s="176"/>
    </row>
    <row r="1779" customFormat="false" ht="12.75" hidden="false" customHeight="false" outlineLevel="0" collapsed="false">
      <c r="B1779" s="179"/>
      <c r="C1779" s="180"/>
      <c r="D1779" s="176"/>
      <c r="E1779" s="188"/>
      <c r="F1779" s="176"/>
      <c r="G1779" s="176"/>
      <c r="H1779" s="188"/>
      <c r="I1779" s="188"/>
      <c r="Q1779" s="188"/>
      <c r="R1779" s="176"/>
      <c r="S1779" s="176"/>
      <c r="T1779" s="176"/>
      <c r="U1779" s="176"/>
      <c r="V1779" s="176"/>
      <c r="W1779" s="176"/>
      <c r="X1779" s="176"/>
      <c r="Y1779" s="176"/>
    </row>
    <row r="1780" customFormat="false" ht="12.75" hidden="false" customHeight="false" outlineLevel="0" collapsed="false">
      <c r="B1780" s="179"/>
      <c r="C1780" s="180"/>
      <c r="D1780" s="176"/>
      <c r="E1780" s="188"/>
      <c r="F1780" s="176"/>
      <c r="G1780" s="176"/>
      <c r="H1780" s="188"/>
      <c r="I1780" s="188"/>
      <c r="Q1780" s="188"/>
      <c r="R1780" s="176"/>
      <c r="S1780" s="176"/>
      <c r="T1780" s="176"/>
      <c r="U1780" s="176"/>
      <c r="V1780" s="176"/>
      <c r="W1780" s="176"/>
      <c r="X1780" s="176"/>
      <c r="Y1780" s="176"/>
    </row>
    <row r="1781" customFormat="false" ht="12.75" hidden="false" customHeight="false" outlineLevel="0" collapsed="false">
      <c r="B1781" s="179"/>
      <c r="C1781" s="180"/>
      <c r="D1781" s="176"/>
      <c r="E1781" s="188"/>
      <c r="F1781" s="176"/>
      <c r="G1781" s="176"/>
      <c r="H1781" s="188"/>
      <c r="I1781" s="188"/>
      <c r="Q1781" s="188"/>
      <c r="R1781" s="176"/>
      <c r="S1781" s="176"/>
      <c r="T1781" s="176"/>
      <c r="U1781" s="176"/>
      <c r="V1781" s="176"/>
      <c r="W1781" s="176"/>
      <c r="X1781" s="176"/>
      <c r="Y1781" s="176"/>
    </row>
    <row r="1782" customFormat="false" ht="12.75" hidden="false" customHeight="false" outlineLevel="0" collapsed="false">
      <c r="B1782" s="179"/>
      <c r="C1782" s="180"/>
      <c r="D1782" s="176"/>
      <c r="E1782" s="188"/>
      <c r="F1782" s="176"/>
      <c r="G1782" s="176"/>
      <c r="H1782" s="188"/>
      <c r="I1782" s="188"/>
      <c r="Q1782" s="188"/>
      <c r="R1782" s="176"/>
      <c r="S1782" s="176"/>
      <c r="T1782" s="176"/>
      <c r="U1782" s="176"/>
      <c r="V1782" s="176"/>
      <c r="W1782" s="176"/>
      <c r="X1782" s="176"/>
      <c r="Y1782" s="176"/>
    </row>
    <row r="1783" customFormat="false" ht="12.75" hidden="false" customHeight="false" outlineLevel="0" collapsed="false">
      <c r="B1783" s="179"/>
      <c r="C1783" s="180"/>
      <c r="D1783" s="176"/>
      <c r="E1783" s="188"/>
      <c r="F1783" s="176"/>
      <c r="G1783" s="176"/>
      <c r="H1783" s="188"/>
      <c r="I1783" s="188"/>
      <c r="Q1783" s="188"/>
      <c r="R1783" s="176"/>
      <c r="S1783" s="176"/>
      <c r="T1783" s="176"/>
      <c r="U1783" s="176"/>
      <c r="V1783" s="176"/>
      <c r="W1783" s="176"/>
      <c r="X1783" s="176"/>
      <c r="Y1783" s="176"/>
    </row>
    <row r="1784" customFormat="false" ht="12.75" hidden="false" customHeight="false" outlineLevel="0" collapsed="false">
      <c r="B1784" s="179"/>
      <c r="C1784" s="180"/>
      <c r="D1784" s="176"/>
      <c r="E1784" s="188"/>
      <c r="F1784" s="176"/>
      <c r="G1784" s="176"/>
      <c r="H1784" s="188"/>
      <c r="I1784" s="188"/>
      <c r="Q1784" s="188"/>
      <c r="R1784" s="176"/>
      <c r="S1784" s="176"/>
      <c r="T1784" s="176"/>
      <c r="U1784" s="176"/>
      <c r="V1784" s="176"/>
      <c r="W1784" s="176"/>
      <c r="X1784" s="176"/>
      <c r="Y1784" s="176"/>
    </row>
    <row r="1785" customFormat="false" ht="12.75" hidden="false" customHeight="false" outlineLevel="0" collapsed="false">
      <c r="B1785" s="179"/>
      <c r="C1785" s="180"/>
      <c r="D1785" s="176"/>
      <c r="E1785" s="188"/>
      <c r="F1785" s="176"/>
      <c r="G1785" s="176"/>
      <c r="H1785" s="188"/>
      <c r="I1785" s="188"/>
      <c r="Q1785" s="188"/>
      <c r="R1785" s="176"/>
      <c r="S1785" s="176"/>
      <c r="T1785" s="176"/>
      <c r="U1785" s="176"/>
      <c r="V1785" s="176"/>
      <c r="W1785" s="176"/>
      <c r="X1785" s="176"/>
      <c r="Y1785" s="176"/>
    </row>
    <row r="1786" customFormat="false" ht="12.75" hidden="false" customHeight="false" outlineLevel="0" collapsed="false">
      <c r="B1786" s="179"/>
      <c r="C1786" s="180"/>
      <c r="D1786" s="176"/>
      <c r="E1786" s="188"/>
      <c r="F1786" s="176"/>
      <c r="G1786" s="176"/>
      <c r="H1786" s="188"/>
      <c r="I1786" s="188"/>
      <c r="Q1786" s="188"/>
      <c r="R1786" s="176"/>
      <c r="S1786" s="176"/>
      <c r="T1786" s="176"/>
      <c r="U1786" s="176"/>
      <c r="V1786" s="176"/>
      <c r="W1786" s="176"/>
      <c r="X1786" s="176"/>
      <c r="Y1786" s="176"/>
    </row>
    <row r="1787" customFormat="false" ht="12.75" hidden="false" customHeight="false" outlineLevel="0" collapsed="false">
      <c r="B1787" s="179"/>
      <c r="C1787" s="180"/>
      <c r="D1787" s="176"/>
      <c r="E1787" s="188"/>
      <c r="F1787" s="176"/>
      <c r="G1787" s="176"/>
      <c r="H1787" s="188"/>
      <c r="I1787" s="188"/>
      <c r="Q1787" s="188"/>
      <c r="R1787" s="176"/>
      <c r="S1787" s="176"/>
      <c r="T1787" s="176"/>
      <c r="U1787" s="176"/>
      <c r="V1787" s="176"/>
      <c r="W1787" s="176"/>
      <c r="X1787" s="176"/>
      <c r="Y1787" s="176"/>
    </row>
    <row r="1788" customFormat="false" ht="12.75" hidden="false" customHeight="false" outlineLevel="0" collapsed="false">
      <c r="B1788" s="179"/>
      <c r="C1788" s="180"/>
      <c r="D1788" s="176"/>
      <c r="E1788" s="188"/>
      <c r="F1788" s="176"/>
      <c r="G1788" s="176"/>
      <c r="H1788" s="188"/>
      <c r="I1788" s="188"/>
      <c r="Q1788" s="188"/>
      <c r="R1788" s="176"/>
      <c r="S1788" s="176"/>
      <c r="T1788" s="176"/>
      <c r="U1788" s="176"/>
      <c r="V1788" s="176"/>
      <c r="W1788" s="176"/>
      <c r="X1788" s="176"/>
      <c r="Y1788" s="176"/>
    </row>
    <row r="1789" customFormat="false" ht="12.75" hidden="false" customHeight="false" outlineLevel="0" collapsed="false">
      <c r="B1789" s="179"/>
      <c r="C1789" s="180"/>
      <c r="D1789" s="176"/>
      <c r="E1789" s="188"/>
      <c r="F1789" s="176"/>
      <c r="G1789" s="176"/>
      <c r="H1789" s="188"/>
      <c r="I1789" s="188"/>
      <c r="Q1789" s="188"/>
      <c r="R1789" s="176"/>
      <c r="S1789" s="176"/>
      <c r="T1789" s="176"/>
      <c r="U1789" s="176"/>
      <c r="V1789" s="176"/>
      <c r="W1789" s="176"/>
      <c r="X1789" s="176"/>
      <c r="Y1789" s="176"/>
    </row>
    <row r="1790" customFormat="false" ht="12.75" hidden="false" customHeight="false" outlineLevel="0" collapsed="false">
      <c r="B1790" s="179"/>
      <c r="C1790" s="180"/>
      <c r="D1790" s="176"/>
      <c r="E1790" s="188"/>
      <c r="F1790" s="176"/>
      <c r="G1790" s="176"/>
      <c r="H1790" s="188"/>
      <c r="I1790" s="188"/>
      <c r="Q1790" s="188"/>
      <c r="R1790" s="176"/>
      <c r="S1790" s="176"/>
      <c r="T1790" s="176"/>
      <c r="U1790" s="176"/>
      <c r="V1790" s="176"/>
      <c r="W1790" s="176"/>
      <c r="X1790" s="176"/>
      <c r="Y1790" s="176"/>
    </row>
    <row r="1791" customFormat="false" ht="12.75" hidden="false" customHeight="false" outlineLevel="0" collapsed="false">
      <c r="B1791" s="179"/>
      <c r="C1791" s="180"/>
      <c r="D1791" s="176"/>
      <c r="E1791" s="188"/>
      <c r="F1791" s="176"/>
      <c r="G1791" s="176"/>
      <c r="H1791" s="188"/>
      <c r="I1791" s="188"/>
      <c r="Q1791" s="188"/>
      <c r="R1791" s="176"/>
      <c r="S1791" s="176"/>
      <c r="T1791" s="176"/>
      <c r="U1791" s="176"/>
      <c r="V1791" s="176"/>
      <c r="W1791" s="176"/>
      <c r="X1791" s="176"/>
      <c r="Y1791" s="176"/>
    </row>
    <row r="1792" customFormat="false" ht="12.75" hidden="false" customHeight="false" outlineLevel="0" collapsed="false">
      <c r="B1792" s="179"/>
      <c r="C1792" s="180"/>
      <c r="D1792" s="176"/>
      <c r="E1792" s="188"/>
      <c r="F1792" s="176"/>
      <c r="G1792" s="176"/>
      <c r="H1792" s="188"/>
      <c r="I1792" s="188"/>
      <c r="Q1792" s="188"/>
      <c r="R1792" s="176"/>
      <c r="S1792" s="176"/>
      <c r="T1792" s="176"/>
      <c r="U1792" s="176"/>
      <c r="V1792" s="176"/>
      <c r="W1792" s="176"/>
      <c r="X1792" s="176"/>
      <c r="Y1792" s="176"/>
    </row>
    <row r="1793" customFormat="false" ht="12.75" hidden="false" customHeight="false" outlineLevel="0" collapsed="false">
      <c r="B1793" s="179"/>
      <c r="C1793" s="180"/>
      <c r="D1793" s="176"/>
      <c r="E1793" s="188"/>
      <c r="F1793" s="176"/>
      <c r="G1793" s="176"/>
      <c r="H1793" s="188"/>
      <c r="I1793" s="188"/>
      <c r="Q1793" s="188"/>
      <c r="R1793" s="176"/>
      <c r="S1793" s="176"/>
      <c r="T1793" s="176"/>
      <c r="U1793" s="176"/>
      <c r="V1793" s="176"/>
      <c r="W1793" s="176"/>
      <c r="X1793" s="176"/>
      <c r="Y1793" s="176"/>
    </row>
    <row r="1794" customFormat="false" ht="12.75" hidden="false" customHeight="false" outlineLevel="0" collapsed="false">
      <c r="B1794" s="179"/>
      <c r="C1794" s="180"/>
      <c r="D1794" s="176"/>
      <c r="E1794" s="188"/>
      <c r="F1794" s="176"/>
      <c r="G1794" s="176"/>
      <c r="H1794" s="188"/>
      <c r="I1794" s="188"/>
      <c r="Q1794" s="188"/>
      <c r="R1794" s="176"/>
      <c r="S1794" s="176"/>
      <c r="T1794" s="176"/>
      <c r="U1794" s="176"/>
      <c r="V1794" s="176"/>
      <c r="W1794" s="176"/>
      <c r="X1794" s="176"/>
      <c r="Y1794" s="176"/>
    </row>
    <row r="1795" customFormat="false" ht="12.75" hidden="false" customHeight="false" outlineLevel="0" collapsed="false">
      <c r="B1795" s="179"/>
      <c r="C1795" s="180"/>
      <c r="D1795" s="176"/>
      <c r="E1795" s="188"/>
      <c r="F1795" s="176"/>
      <c r="G1795" s="176"/>
      <c r="H1795" s="188"/>
      <c r="I1795" s="188"/>
      <c r="Q1795" s="188"/>
      <c r="R1795" s="176"/>
      <c r="S1795" s="176"/>
      <c r="T1795" s="176"/>
      <c r="U1795" s="176"/>
      <c r="V1795" s="176"/>
      <c r="W1795" s="176"/>
      <c r="X1795" s="176"/>
      <c r="Y1795" s="176"/>
    </row>
    <row r="1796" customFormat="false" ht="12.75" hidden="false" customHeight="false" outlineLevel="0" collapsed="false">
      <c r="B1796" s="179"/>
      <c r="C1796" s="180"/>
      <c r="D1796" s="176"/>
      <c r="E1796" s="188"/>
      <c r="F1796" s="176"/>
      <c r="G1796" s="176"/>
      <c r="H1796" s="188"/>
      <c r="I1796" s="188"/>
      <c r="Q1796" s="188"/>
      <c r="R1796" s="176"/>
      <c r="S1796" s="176"/>
      <c r="T1796" s="176"/>
      <c r="U1796" s="176"/>
      <c r="V1796" s="176"/>
      <c r="W1796" s="176"/>
      <c r="X1796" s="176"/>
      <c r="Y1796" s="176"/>
    </row>
    <row r="1797" customFormat="false" ht="12.75" hidden="false" customHeight="false" outlineLevel="0" collapsed="false">
      <c r="B1797" s="179"/>
      <c r="C1797" s="180"/>
      <c r="D1797" s="176"/>
      <c r="E1797" s="188"/>
      <c r="F1797" s="176"/>
      <c r="G1797" s="176"/>
      <c r="H1797" s="188"/>
      <c r="I1797" s="188"/>
      <c r="Q1797" s="188"/>
      <c r="R1797" s="176"/>
      <c r="S1797" s="176"/>
      <c r="T1797" s="176"/>
      <c r="U1797" s="176"/>
      <c r="V1797" s="176"/>
      <c r="W1797" s="176"/>
      <c r="X1797" s="176"/>
      <c r="Y1797" s="176"/>
    </row>
    <row r="1798" customFormat="false" ht="12.75" hidden="false" customHeight="false" outlineLevel="0" collapsed="false">
      <c r="B1798" s="179"/>
      <c r="C1798" s="180"/>
      <c r="D1798" s="176"/>
      <c r="E1798" s="188"/>
      <c r="F1798" s="176"/>
      <c r="G1798" s="176"/>
      <c r="H1798" s="188"/>
      <c r="I1798" s="188"/>
      <c r="Q1798" s="188"/>
      <c r="R1798" s="176"/>
      <c r="S1798" s="176"/>
      <c r="T1798" s="176"/>
      <c r="U1798" s="176"/>
      <c r="V1798" s="176"/>
      <c r="W1798" s="176"/>
      <c r="X1798" s="176"/>
      <c r="Y1798" s="176"/>
    </row>
    <row r="1799" customFormat="false" ht="12.75" hidden="false" customHeight="false" outlineLevel="0" collapsed="false">
      <c r="B1799" s="179"/>
      <c r="C1799" s="180"/>
      <c r="D1799" s="176"/>
      <c r="E1799" s="188"/>
      <c r="F1799" s="176"/>
      <c r="G1799" s="176"/>
      <c r="H1799" s="188"/>
      <c r="I1799" s="188"/>
      <c r="Q1799" s="188"/>
      <c r="R1799" s="176"/>
      <c r="S1799" s="176"/>
      <c r="T1799" s="176"/>
      <c r="U1799" s="176"/>
      <c r="V1799" s="176"/>
      <c r="W1799" s="176"/>
      <c r="X1799" s="176"/>
      <c r="Y1799" s="176"/>
    </row>
    <row r="1800" customFormat="false" ht="12.75" hidden="false" customHeight="false" outlineLevel="0" collapsed="false">
      <c r="B1800" s="179"/>
      <c r="C1800" s="180"/>
      <c r="D1800" s="176"/>
      <c r="E1800" s="188"/>
      <c r="F1800" s="176"/>
      <c r="G1800" s="176"/>
      <c r="H1800" s="188"/>
      <c r="I1800" s="188"/>
      <c r="Q1800" s="188"/>
      <c r="R1800" s="176"/>
      <c r="S1800" s="176"/>
      <c r="T1800" s="176"/>
      <c r="U1800" s="176"/>
      <c r="V1800" s="176"/>
      <c r="W1800" s="176"/>
      <c r="X1800" s="176"/>
      <c r="Y1800" s="176"/>
    </row>
    <row r="1801" customFormat="false" ht="12.75" hidden="false" customHeight="false" outlineLevel="0" collapsed="false">
      <c r="B1801" s="179"/>
      <c r="C1801" s="180"/>
      <c r="D1801" s="176"/>
      <c r="E1801" s="188"/>
      <c r="F1801" s="176"/>
      <c r="G1801" s="176"/>
      <c r="H1801" s="188"/>
      <c r="I1801" s="188"/>
      <c r="Q1801" s="188"/>
      <c r="R1801" s="176"/>
      <c r="S1801" s="176"/>
      <c r="T1801" s="176"/>
      <c r="U1801" s="176"/>
      <c r="V1801" s="176"/>
      <c r="W1801" s="176"/>
      <c r="X1801" s="176"/>
      <c r="Y1801" s="176"/>
    </row>
    <row r="1802" customFormat="false" ht="12.75" hidden="false" customHeight="false" outlineLevel="0" collapsed="false">
      <c r="B1802" s="179"/>
      <c r="C1802" s="180"/>
      <c r="D1802" s="176"/>
      <c r="E1802" s="188"/>
      <c r="F1802" s="176"/>
      <c r="G1802" s="176"/>
      <c r="H1802" s="188"/>
      <c r="I1802" s="188"/>
      <c r="Q1802" s="188"/>
      <c r="R1802" s="176"/>
      <c r="S1802" s="176"/>
      <c r="T1802" s="176"/>
      <c r="U1802" s="176"/>
      <c r="V1802" s="176"/>
      <c r="W1802" s="176"/>
      <c r="X1802" s="176"/>
      <c r="Y1802" s="176"/>
    </row>
    <row r="1803" customFormat="false" ht="12.75" hidden="false" customHeight="false" outlineLevel="0" collapsed="false">
      <c r="B1803" s="179"/>
      <c r="C1803" s="180"/>
      <c r="D1803" s="176"/>
      <c r="E1803" s="188"/>
      <c r="F1803" s="176"/>
      <c r="G1803" s="176"/>
      <c r="H1803" s="188"/>
      <c r="I1803" s="188"/>
      <c r="Q1803" s="188"/>
      <c r="R1803" s="176"/>
      <c r="S1803" s="176"/>
      <c r="T1803" s="176"/>
      <c r="U1803" s="176"/>
      <c r="V1803" s="176"/>
      <c r="W1803" s="176"/>
      <c r="X1803" s="176"/>
      <c r="Y1803" s="176"/>
    </row>
    <row r="1804" customFormat="false" ht="12.75" hidden="false" customHeight="false" outlineLevel="0" collapsed="false">
      <c r="B1804" s="179"/>
      <c r="C1804" s="180"/>
      <c r="D1804" s="176"/>
      <c r="E1804" s="188"/>
      <c r="F1804" s="176"/>
      <c r="G1804" s="176"/>
      <c r="H1804" s="188"/>
      <c r="I1804" s="188"/>
      <c r="Q1804" s="188"/>
      <c r="R1804" s="176"/>
      <c r="S1804" s="176"/>
      <c r="T1804" s="176"/>
      <c r="U1804" s="176"/>
      <c r="V1804" s="176"/>
      <c r="W1804" s="176"/>
      <c r="X1804" s="176"/>
      <c r="Y1804" s="176"/>
    </row>
    <row r="1805" customFormat="false" ht="12.75" hidden="false" customHeight="false" outlineLevel="0" collapsed="false">
      <c r="A1805" s="78"/>
      <c r="B1805" s="179"/>
      <c r="C1805" s="180"/>
      <c r="D1805" s="176"/>
      <c r="E1805" s="188"/>
      <c r="F1805" s="176"/>
      <c r="G1805" s="176"/>
      <c r="H1805" s="188"/>
      <c r="I1805" s="188"/>
      <c r="Q1805" s="188"/>
      <c r="R1805" s="176"/>
      <c r="S1805" s="176"/>
      <c r="T1805" s="176"/>
      <c r="U1805" s="176"/>
      <c r="V1805" s="176"/>
      <c r="W1805" s="176"/>
      <c r="X1805" s="176"/>
      <c r="Y1805" s="176"/>
    </row>
    <row r="1806" customFormat="false" ht="12.75" hidden="false" customHeight="false" outlineLevel="0" collapsed="false">
      <c r="A1806" s="78"/>
      <c r="B1806" s="179"/>
      <c r="C1806" s="180"/>
      <c r="D1806" s="176"/>
      <c r="E1806" s="188"/>
      <c r="F1806" s="176"/>
      <c r="G1806" s="176"/>
      <c r="H1806" s="188"/>
      <c r="I1806" s="188"/>
      <c r="Q1806" s="188"/>
      <c r="R1806" s="176"/>
      <c r="S1806" s="176"/>
      <c r="T1806" s="176"/>
      <c r="U1806" s="176"/>
      <c r="V1806" s="176"/>
      <c r="W1806" s="176"/>
      <c r="X1806" s="176"/>
      <c r="Y1806" s="176"/>
    </row>
    <row r="1807" customFormat="false" ht="12.75" hidden="false" customHeight="false" outlineLevel="0" collapsed="false">
      <c r="A1807" s="78"/>
      <c r="B1807" s="179"/>
      <c r="C1807" s="180"/>
      <c r="D1807" s="176"/>
      <c r="E1807" s="188"/>
      <c r="F1807" s="176"/>
      <c r="G1807" s="176"/>
      <c r="H1807" s="188"/>
      <c r="I1807" s="188"/>
      <c r="Q1807" s="188"/>
      <c r="R1807" s="176"/>
      <c r="S1807" s="176"/>
      <c r="T1807" s="176"/>
      <c r="U1807" s="176"/>
      <c r="V1807" s="176"/>
      <c r="W1807" s="176"/>
      <c r="X1807" s="176"/>
      <c r="Y1807" s="176"/>
    </row>
    <row r="1808" customFormat="false" ht="12.75" hidden="false" customHeight="false" outlineLevel="0" collapsed="false">
      <c r="A1808" s="78"/>
      <c r="B1808" s="179"/>
      <c r="C1808" s="180"/>
      <c r="D1808" s="176"/>
      <c r="E1808" s="188"/>
      <c r="F1808" s="176"/>
      <c r="G1808" s="176"/>
      <c r="H1808" s="188"/>
      <c r="I1808" s="188"/>
      <c r="Q1808" s="188"/>
      <c r="R1808" s="176"/>
      <c r="S1808" s="176"/>
      <c r="T1808" s="176"/>
      <c r="U1808" s="176"/>
      <c r="V1808" s="176"/>
      <c r="W1808" s="176"/>
      <c r="X1808" s="176"/>
      <c r="Y1808" s="176"/>
    </row>
    <row r="1809" customFormat="false" ht="12.75" hidden="false" customHeight="false" outlineLevel="0" collapsed="false">
      <c r="A1809" s="78"/>
      <c r="B1809" s="179"/>
      <c r="C1809" s="180"/>
      <c r="D1809" s="176"/>
      <c r="E1809" s="188"/>
      <c r="F1809" s="176"/>
      <c r="G1809" s="176"/>
      <c r="H1809" s="188"/>
      <c r="I1809" s="188"/>
      <c r="Q1809" s="188"/>
      <c r="R1809" s="176"/>
      <c r="S1809" s="176"/>
      <c r="T1809" s="176"/>
      <c r="U1809" s="176"/>
      <c r="V1809" s="176"/>
      <c r="W1809" s="176"/>
      <c r="X1809" s="176"/>
      <c r="Y1809" s="176"/>
    </row>
    <row r="1810" customFormat="false" ht="12.75" hidden="false" customHeight="false" outlineLevel="0" collapsed="false">
      <c r="A1810" s="78"/>
      <c r="B1810" s="179"/>
      <c r="C1810" s="180"/>
      <c r="D1810" s="176"/>
      <c r="E1810" s="188"/>
      <c r="F1810" s="176"/>
      <c r="G1810" s="176"/>
      <c r="H1810" s="188"/>
      <c r="I1810" s="188"/>
      <c r="Q1810" s="188"/>
      <c r="R1810" s="176"/>
      <c r="S1810" s="176"/>
      <c r="T1810" s="176"/>
      <c r="U1810" s="176"/>
      <c r="V1810" s="176"/>
      <c r="W1810" s="176"/>
      <c r="X1810" s="176"/>
      <c r="Y1810" s="176"/>
    </row>
    <row r="1811" customFormat="false" ht="12.75" hidden="false" customHeight="false" outlineLevel="0" collapsed="false">
      <c r="A1811" s="78"/>
      <c r="B1811" s="179"/>
      <c r="C1811" s="180"/>
      <c r="D1811" s="176"/>
      <c r="E1811" s="188"/>
      <c r="F1811" s="176"/>
      <c r="G1811" s="176"/>
      <c r="H1811" s="188"/>
      <c r="I1811" s="188"/>
      <c r="Q1811" s="188"/>
      <c r="R1811" s="176"/>
      <c r="S1811" s="176"/>
      <c r="T1811" s="176"/>
      <c r="U1811" s="176"/>
      <c r="V1811" s="176"/>
      <c r="W1811" s="176"/>
      <c r="X1811" s="176"/>
      <c r="Y1811" s="176"/>
    </row>
    <row r="1812" customFormat="false" ht="12.75" hidden="false" customHeight="false" outlineLevel="0" collapsed="false">
      <c r="A1812" s="78"/>
      <c r="B1812" s="179"/>
      <c r="C1812" s="180"/>
      <c r="D1812" s="176"/>
      <c r="E1812" s="188"/>
      <c r="F1812" s="176"/>
      <c r="G1812" s="176"/>
      <c r="H1812" s="188"/>
      <c r="I1812" s="188"/>
      <c r="Q1812" s="188"/>
      <c r="R1812" s="176"/>
      <c r="S1812" s="176"/>
      <c r="T1812" s="176"/>
      <c r="U1812" s="176"/>
      <c r="V1812" s="176"/>
      <c r="W1812" s="176"/>
      <c r="X1812" s="176"/>
      <c r="Y1812" s="176"/>
    </row>
    <row r="1813" customFormat="false" ht="12.75" hidden="false" customHeight="false" outlineLevel="0" collapsed="false">
      <c r="A1813" s="78"/>
      <c r="B1813" s="179"/>
      <c r="C1813" s="180"/>
      <c r="D1813" s="176"/>
      <c r="E1813" s="188"/>
      <c r="F1813" s="176"/>
      <c r="G1813" s="176"/>
      <c r="H1813" s="188"/>
      <c r="I1813" s="188"/>
      <c r="Q1813" s="188"/>
      <c r="R1813" s="176"/>
      <c r="S1813" s="176"/>
      <c r="T1813" s="176"/>
      <c r="U1813" s="176"/>
      <c r="V1813" s="176"/>
      <c r="W1813" s="176"/>
      <c r="X1813" s="176"/>
      <c r="Y1813" s="176"/>
    </row>
    <row r="1814" customFormat="false" ht="12.75" hidden="false" customHeight="false" outlineLevel="0" collapsed="false">
      <c r="A1814" s="78"/>
      <c r="B1814" s="179"/>
      <c r="C1814" s="180"/>
      <c r="D1814" s="176"/>
      <c r="E1814" s="188"/>
      <c r="F1814" s="176"/>
      <c r="G1814" s="176"/>
      <c r="H1814" s="188"/>
      <c r="I1814" s="188"/>
      <c r="Q1814" s="188"/>
      <c r="R1814" s="176"/>
      <c r="S1814" s="176"/>
      <c r="T1814" s="176"/>
      <c r="U1814" s="176"/>
      <c r="V1814" s="176"/>
      <c r="W1814" s="176"/>
      <c r="X1814" s="176"/>
      <c r="Y1814" s="176"/>
    </row>
    <row r="1815" customFormat="false" ht="12.75" hidden="false" customHeight="false" outlineLevel="0" collapsed="false">
      <c r="A1815" s="78"/>
      <c r="B1815" s="179"/>
      <c r="C1815" s="180"/>
      <c r="D1815" s="176"/>
      <c r="E1815" s="188"/>
      <c r="F1815" s="176"/>
      <c r="G1815" s="176"/>
      <c r="H1815" s="188"/>
      <c r="I1815" s="188"/>
      <c r="Q1815" s="188"/>
      <c r="R1815" s="176"/>
      <c r="S1815" s="176"/>
      <c r="T1815" s="176"/>
      <c r="U1815" s="176"/>
      <c r="V1815" s="176"/>
      <c r="W1815" s="176"/>
      <c r="X1815" s="176"/>
      <c r="Y1815" s="176"/>
    </row>
    <row r="1816" customFormat="false" ht="12.75" hidden="false" customHeight="false" outlineLevel="0" collapsed="false">
      <c r="A1816" s="78"/>
      <c r="B1816" s="179"/>
      <c r="C1816" s="180"/>
      <c r="D1816" s="176"/>
      <c r="E1816" s="188"/>
      <c r="F1816" s="176"/>
      <c r="G1816" s="176"/>
      <c r="H1816" s="188"/>
      <c r="I1816" s="188"/>
      <c r="Q1816" s="188"/>
      <c r="R1816" s="176"/>
      <c r="S1816" s="176"/>
      <c r="T1816" s="176"/>
      <c r="U1816" s="176"/>
      <c r="V1816" s="176"/>
      <c r="W1816" s="176"/>
      <c r="X1816" s="176"/>
      <c r="Y1816" s="176"/>
    </row>
    <row r="1817" customFormat="false" ht="12.75" hidden="false" customHeight="false" outlineLevel="0" collapsed="false">
      <c r="A1817" s="78"/>
      <c r="B1817" s="179"/>
      <c r="C1817" s="180"/>
      <c r="D1817" s="176"/>
      <c r="E1817" s="188"/>
      <c r="F1817" s="176"/>
      <c r="G1817" s="176"/>
      <c r="H1817" s="188"/>
      <c r="I1817" s="188"/>
      <c r="Q1817" s="188"/>
      <c r="R1817" s="176"/>
      <c r="S1817" s="176"/>
      <c r="T1817" s="176"/>
      <c r="U1817" s="176"/>
      <c r="V1817" s="176"/>
      <c r="W1817" s="176"/>
      <c r="X1817" s="176"/>
      <c r="Y1817" s="176"/>
    </row>
    <row r="1818" customFormat="false" ht="12.75" hidden="false" customHeight="false" outlineLevel="0" collapsed="false">
      <c r="A1818" s="78"/>
      <c r="B1818" s="179"/>
      <c r="C1818" s="180"/>
      <c r="D1818" s="176"/>
      <c r="E1818" s="188"/>
      <c r="F1818" s="176"/>
      <c r="G1818" s="176"/>
      <c r="H1818" s="188"/>
      <c r="I1818" s="188"/>
      <c r="Q1818" s="188"/>
      <c r="R1818" s="176"/>
      <c r="S1818" s="176"/>
      <c r="T1818" s="176"/>
      <c r="U1818" s="176"/>
      <c r="V1818" s="176"/>
      <c r="W1818" s="176"/>
      <c r="X1818" s="176"/>
      <c r="Y1818" s="176"/>
    </row>
    <row r="1819" customFormat="false" ht="12.75" hidden="false" customHeight="false" outlineLevel="0" collapsed="false">
      <c r="A1819" s="78"/>
      <c r="B1819" s="179"/>
      <c r="C1819" s="180"/>
      <c r="D1819" s="176"/>
      <c r="E1819" s="188"/>
      <c r="F1819" s="176"/>
      <c r="G1819" s="176"/>
      <c r="H1819" s="188"/>
      <c r="I1819" s="188"/>
      <c r="Q1819" s="188"/>
      <c r="R1819" s="176"/>
      <c r="S1819" s="176"/>
      <c r="T1819" s="176"/>
      <c r="U1819" s="176"/>
      <c r="V1819" s="176"/>
      <c r="W1819" s="176"/>
      <c r="X1819" s="176"/>
      <c r="Y1819" s="176"/>
    </row>
    <row r="1820" customFormat="false" ht="12.75" hidden="false" customHeight="false" outlineLevel="0" collapsed="false">
      <c r="A1820" s="78"/>
      <c r="B1820" s="179"/>
      <c r="C1820" s="180"/>
      <c r="D1820" s="176"/>
      <c r="E1820" s="188"/>
      <c r="F1820" s="176"/>
      <c r="G1820" s="176"/>
      <c r="H1820" s="188"/>
      <c r="I1820" s="188"/>
      <c r="Q1820" s="188"/>
      <c r="R1820" s="176"/>
      <c r="S1820" s="176"/>
      <c r="T1820" s="176"/>
      <c r="U1820" s="176"/>
      <c r="V1820" s="176"/>
      <c r="W1820" s="176"/>
      <c r="X1820" s="176"/>
      <c r="Y1820" s="176"/>
    </row>
    <row r="1821" customFormat="false" ht="12.75" hidden="false" customHeight="false" outlineLevel="0" collapsed="false">
      <c r="A1821" s="78"/>
      <c r="B1821" s="179"/>
      <c r="C1821" s="180"/>
      <c r="D1821" s="176"/>
      <c r="E1821" s="188"/>
      <c r="F1821" s="176"/>
      <c r="G1821" s="176"/>
      <c r="H1821" s="188"/>
      <c r="I1821" s="188"/>
      <c r="Q1821" s="188"/>
      <c r="R1821" s="176"/>
      <c r="S1821" s="176"/>
      <c r="T1821" s="176"/>
      <c r="U1821" s="176"/>
      <c r="V1821" s="176"/>
      <c r="W1821" s="176"/>
      <c r="X1821" s="176"/>
      <c r="Y1821" s="176"/>
    </row>
    <row r="1822" customFormat="false" ht="12.75" hidden="false" customHeight="false" outlineLevel="0" collapsed="false">
      <c r="A1822" s="78"/>
      <c r="B1822" s="179"/>
      <c r="C1822" s="180"/>
      <c r="D1822" s="176"/>
      <c r="E1822" s="188"/>
      <c r="F1822" s="176"/>
      <c r="G1822" s="176"/>
      <c r="H1822" s="188"/>
      <c r="I1822" s="188"/>
      <c r="Q1822" s="188"/>
      <c r="R1822" s="176"/>
      <c r="S1822" s="176"/>
      <c r="T1822" s="176"/>
      <c r="U1822" s="176"/>
      <c r="V1822" s="176"/>
      <c r="W1822" s="176"/>
      <c r="X1822" s="176"/>
      <c r="Y1822" s="176"/>
    </row>
    <row r="1823" customFormat="false" ht="12.75" hidden="false" customHeight="false" outlineLevel="0" collapsed="false">
      <c r="A1823" s="78"/>
      <c r="B1823" s="179"/>
      <c r="C1823" s="180"/>
      <c r="D1823" s="176"/>
      <c r="E1823" s="188"/>
      <c r="F1823" s="176"/>
      <c r="G1823" s="176"/>
      <c r="H1823" s="188"/>
      <c r="I1823" s="188"/>
      <c r="Q1823" s="188"/>
      <c r="R1823" s="176"/>
      <c r="S1823" s="176"/>
      <c r="T1823" s="176"/>
      <c r="U1823" s="176"/>
      <c r="V1823" s="176"/>
      <c r="W1823" s="176"/>
      <c r="X1823" s="176"/>
      <c r="Y1823" s="176"/>
    </row>
    <row r="1824" customFormat="false" ht="12.75" hidden="false" customHeight="false" outlineLevel="0" collapsed="false">
      <c r="A1824" s="78"/>
      <c r="B1824" s="179"/>
      <c r="C1824" s="180"/>
      <c r="D1824" s="176"/>
      <c r="E1824" s="188"/>
      <c r="F1824" s="176"/>
      <c r="G1824" s="176"/>
      <c r="H1824" s="188"/>
      <c r="I1824" s="188"/>
      <c r="Q1824" s="188"/>
      <c r="R1824" s="176"/>
      <c r="S1824" s="176"/>
      <c r="T1824" s="176"/>
      <c r="U1824" s="176"/>
      <c r="V1824" s="176"/>
      <c r="W1824" s="176"/>
      <c r="X1824" s="176"/>
      <c r="Y1824" s="176"/>
    </row>
    <row r="1825" customFormat="false" ht="12.75" hidden="false" customHeight="false" outlineLevel="0" collapsed="false">
      <c r="A1825" s="78"/>
      <c r="B1825" s="179"/>
      <c r="C1825" s="180"/>
      <c r="D1825" s="176"/>
      <c r="E1825" s="188"/>
      <c r="F1825" s="176"/>
      <c r="G1825" s="176"/>
      <c r="H1825" s="188"/>
      <c r="I1825" s="188"/>
      <c r="Q1825" s="188"/>
      <c r="R1825" s="176"/>
      <c r="S1825" s="176"/>
      <c r="T1825" s="176"/>
      <c r="U1825" s="176"/>
      <c r="V1825" s="176"/>
      <c r="W1825" s="176"/>
      <c r="X1825" s="176"/>
      <c r="Y1825" s="176"/>
    </row>
    <row r="1826" customFormat="false" ht="12.75" hidden="false" customHeight="false" outlineLevel="0" collapsed="false">
      <c r="A1826" s="78"/>
      <c r="B1826" s="179"/>
      <c r="C1826" s="180"/>
      <c r="D1826" s="176"/>
      <c r="E1826" s="188"/>
      <c r="F1826" s="176"/>
      <c r="G1826" s="176"/>
      <c r="H1826" s="188"/>
      <c r="I1826" s="188"/>
      <c r="Q1826" s="188"/>
      <c r="R1826" s="176"/>
      <c r="S1826" s="176"/>
      <c r="T1826" s="176"/>
      <c r="U1826" s="176"/>
      <c r="V1826" s="176"/>
      <c r="W1826" s="176"/>
      <c r="X1826" s="176"/>
      <c r="Y1826" s="176"/>
    </row>
    <row r="1827" customFormat="false" ht="12.75" hidden="false" customHeight="false" outlineLevel="0" collapsed="false">
      <c r="A1827" s="78"/>
      <c r="B1827" s="179"/>
      <c r="C1827" s="180"/>
      <c r="D1827" s="176"/>
      <c r="E1827" s="188"/>
      <c r="F1827" s="176"/>
      <c r="G1827" s="176"/>
      <c r="H1827" s="188"/>
      <c r="I1827" s="188"/>
      <c r="Q1827" s="188"/>
      <c r="R1827" s="176"/>
      <c r="S1827" s="176"/>
      <c r="T1827" s="176"/>
      <c r="U1827" s="176"/>
      <c r="V1827" s="176"/>
      <c r="W1827" s="176"/>
      <c r="X1827" s="176"/>
      <c r="Y1827" s="176"/>
    </row>
    <row r="1828" customFormat="false" ht="12.75" hidden="false" customHeight="false" outlineLevel="0" collapsed="false">
      <c r="A1828" s="78"/>
      <c r="B1828" s="179"/>
      <c r="C1828" s="180"/>
      <c r="D1828" s="176"/>
      <c r="E1828" s="188"/>
      <c r="F1828" s="176"/>
      <c r="G1828" s="176"/>
      <c r="H1828" s="188"/>
      <c r="I1828" s="188"/>
      <c r="Q1828" s="188"/>
      <c r="R1828" s="176"/>
      <c r="S1828" s="176"/>
      <c r="T1828" s="176"/>
      <c r="U1828" s="176"/>
      <c r="V1828" s="176"/>
      <c r="W1828" s="176"/>
      <c r="X1828" s="176"/>
      <c r="Y1828" s="176"/>
    </row>
    <row r="1829" customFormat="false" ht="12.75" hidden="false" customHeight="false" outlineLevel="0" collapsed="false">
      <c r="A1829" s="78"/>
      <c r="B1829" s="179"/>
      <c r="C1829" s="180"/>
      <c r="D1829" s="176"/>
      <c r="E1829" s="188"/>
      <c r="F1829" s="176"/>
      <c r="G1829" s="176"/>
      <c r="H1829" s="188"/>
      <c r="I1829" s="188"/>
      <c r="Q1829" s="188"/>
      <c r="R1829" s="176"/>
      <c r="S1829" s="176"/>
      <c r="T1829" s="176"/>
      <c r="U1829" s="176"/>
      <c r="V1829" s="176"/>
      <c r="W1829" s="176"/>
      <c r="X1829" s="176"/>
      <c r="Y1829" s="176"/>
    </row>
    <row r="1830" customFormat="false" ht="12.75" hidden="false" customHeight="false" outlineLevel="0" collapsed="false">
      <c r="A1830" s="22"/>
      <c r="B1830" s="179"/>
      <c r="C1830" s="180"/>
      <c r="D1830" s="176"/>
      <c r="E1830" s="188"/>
      <c r="F1830" s="176"/>
      <c r="G1830" s="176"/>
      <c r="H1830" s="188"/>
      <c r="I1830" s="188"/>
      <c r="Q1830" s="188"/>
      <c r="R1830" s="176"/>
      <c r="S1830" s="176"/>
      <c r="T1830" s="176"/>
      <c r="U1830" s="176"/>
      <c r="V1830" s="176"/>
      <c r="W1830" s="176"/>
      <c r="X1830" s="176"/>
      <c r="Y1830" s="176"/>
    </row>
    <row r="1831" customFormat="false" ht="12.75" hidden="false" customHeight="false" outlineLevel="0" collapsed="false">
      <c r="B1831" s="179"/>
      <c r="C1831" s="180"/>
      <c r="D1831" s="176"/>
      <c r="E1831" s="188"/>
      <c r="F1831" s="176"/>
      <c r="G1831" s="176"/>
      <c r="H1831" s="188"/>
      <c r="I1831" s="188"/>
      <c r="Q1831" s="188"/>
      <c r="R1831" s="176"/>
      <c r="S1831" s="176"/>
      <c r="T1831" s="176"/>
      <c r="U1831" s="176"/>
      <c r="V1831" s="176"/>
      <c r="W1831" s="176"/>
      <c r="X1831" s="176"/>
      <c r="Y1831" s="176"/>
    </row>
    <row r="1832" customFormat="false" ht="12.75" hidden="false" customHeight="false" outlineLevel="0" collapsed="false">
      <c r="A1832" s="100"/>
      <c r="B1832" s="179"/>
      <c r="C1832" s="180"/>
      <c r="D1832" s="176"/>
      <c r="E1832" s="188"/>
      <c r="F1832" s="176"/>
      <c r="G1832" s="176"/>
      <c r="H1832" s="188"/>
      <c r="I1832" s="188"/>
      <c r="Q1832" s="188"/>
      <c r="R1832" s="176"/>
      <c r="S1832" s="176"/>
      <c r="T1832" s="176"/>
      <c r="U1832" s="176"/>
      <c r="V1832" s="176"/>
      <c r="W1832" s="176"/>
      <c r="X1832" s="176"/>
      <c r="Y1832" s="176"/>
    </row>
    <row r="1833" customFormat="false" ht="12.75" hidden="false" customHeight="false" outlineLevel="0" collapsed="false">
      <c r="A1833" s="100"/>
      <c r="B1833" s="179"/>
      <c r="C1833" s="180"/>
      <c r="D1833" s="176"/>
      <c r="E1833" s="188"/>
      <c r="F1833" s="176"/>
      <c r="G1833" s="176"/>
      <c r="H1833" s="188"/>
      <c r="I1833" s="188"/>
      <c r="Q1833" s="188"/>
      <c r="R1833" s="176"/>
      <c r="S1833" s="176"/>
      <c r="T1833" s="176"/>
      <c r="U1833" s="176"/>
      <c r="V1833" s="176"/>
      <c r="W1833" s="176"/>
      <c r="X1833" s="176"/>
      <c r="Y1833" s="176"/>
    </row>
    <row r="1834" customFormat="false" ht="12.75" hidden="false" customHeight="false" outlineLevel="0" collapsed="false">
      <c r="A1834" s="100"/>
      <c r="B1834" s="179"/>
      <c r="C1834" s="180"/>
      <c r="D1834" s="176"/>
      <c r="E1834" s="188"/>
      <c r="F1834" s="176"/>
      <c r="G1834" s="176"/>
      <c r="H1834" s="188"/>
      <c r="I1834" s="188"/>
      <c r="Q1834" s="188"/>
      <c r="R1834" s="176"/>
      <c r="S1834" s="176"/>
      <c r="T1834" s="176"/>
      <c r="U1834" s="176"/>
      <c r="V1834" s="176"/>
      <c r="W1834" s="176"/>
      <c r="X1834" s="176"/>
      <c r="Y1834" s="176"/>
    </row>
    <row r="1835" customFormat="false" ht="12.75" hidden="false" customHeight="false" outlineLevel="0" collapsed="false">
      <c r="A1835" s="100"/>
      <c r="B1835" s="179"/>
      <c r="C1835" s="180"/>
      <c r="D1835" s="176"/>
      <c r="E1835" s="188"/>
      <c r="F1835" s="176"/>
      <c r="G1835" s="176"/>
      <c r="H1835" s="188"/>
      <c r="I1835" s="188"/>
      <c r="Q1835" s="188"/>
      <c r="R1835" s="176"/>
      <c r="S1835" s="176"/>
      <c r="T1835" s="176"/>
      <c r="U1835" s="176"/>
      <c r="V1835" s="176"/>
      <c r="W1835" s="176"/>
      <c r="X1835" s="176"/>
      <c r="Y1835" s="176"/>
    </row>
    <row r="1836" customFormat="false" ht="12.75" hidden="false" customHeight="false" outlineLevel="0" collapsed="false">
      <c r="A1836" s="100"/>
      <c r="B1836" s="179"/>
      <c r="C1836" s="180"/>
      <c r="D1836" s="176"/>
      <c r="E1836" s="188"/>
      <c r="F1836" s="176"/>
      <c r="G1836" s="176"/>
      <c r="H1836" s="188"/>
      <c r="I1836" s="188"/>
      <c r="Q1836" s="188"/>
      <c r="R1836" s="176"/>
      <c r="S1836" s="176"/>
      <c r="T1836" s="176"/>
      <c r="U1836" s="176"/>
      <c r="V1836" s="176"/>
      <c r="W1836" s="176"/>
      <c r="X1836" s="176"/>
      <c r="Y1836" s="176"/>
    </row>
    <row r="1837" customFormat="false" ht="12.75" hidden="false" customHeight="false" outlineLevel="0" collapsed="false">
      <c r="A1837" s="22"/>
      <c r="B1837" s="179"/>
      <c r="C1837" s="180"/>
      <c r="D1837" s="176"/>
      <c r="E1837" s="188"/>
      <c r="F1837" s="176"/>
      <c r="G1837" s="176"/>
      <c r="H1837" s="188"/>
      <c r="I1837" s="188"/>
      <c r="Q1837" s="188"/>
      <c r="R1837" s="176"/>
      <c r="S1837" s="176"/>
      <c r="T1837" s="176"/>
      <c r="U1837" s="176"/>
      <c r="V1837" s="176"/>
      <c r="W1837" s="176"/>
      <c r="X1837" s="176"/>
      <c r="Y1837" s="176"/>
    </row>
    <row r="1838" customFormat="false" ht="12.75" hidden="false" customHeight="false" outlineLevel="0" collapsed="false">
      <c r="A1838" s="22"/>
      <c r="B1838" s="179"/>
      <c r="C1838" s="180"/>
      <c r="D1838" s="176"/>
      <c r="E1838" s="188"/>
      <c r="F1838" s="176"/>
      <c r="G1838" s="176"/>
      <c r="H1838" s="188"/>
      <c r="I1838" s="188"/>
      <c r="Q1838" s="188"/>
      <c r="R1838" s="176"/>
      <c r="S1838" s="176"/>
      <c r="T1838" s="176"/>
      <c r="U1838" s="176"/>
      <c r="V1838" s="176"/>
      <c r="W1838" s="176"/>
      <c r="X1838" s="176"/>
      <c r="Y1838" s="176"/>
    </row>
    <row r="1839" customFormat="false" ht="12.75" hidden="false" customHeight="false" outlineLevel="0" collapsed="false">
      <c r="A1839" s="78"/>
      <c r="B1839" s="179"/>
      <c r="C1839" s="180"/>
      <c r="D1839" s="176"/>
      <c r="E1839" s="188"/>
      <c r="F1839" s="176"/>
      <c r="G1839" s="176"/>
      <c r="H1839" s="188"/>
      <c r="I1839" s="188"/>
      <c r="Q1839" s="188"/>
      <c r="R1839" s="176"/>
      <c r="S1839" s="176"/>
      <c r="T1839" s="176"/>
      <c r="U1839" s="176"/>
      <c r="V1839" s="176"/>
      <c r="W1839" s="176"/>
      <c r="X1839" s="176"/>
      <c r="Y1839" s="176"/>
    </row>
    <row r="1840" customFormat="false" ht="12.75" hidden="false" customHeight="false" outlineLevel="0" collapsed="false">
      <c r="A1840" s="78"/>
      <c r="B1840" s="179"/>
      <c r="C1840" s="180"/>
      <c r="D1840" s="176"/>
      <c r="E1840" s="188"/>
      <c r="F1840" s="176"/>
      <c r="G1840" s="176"/>
      <c r="H1840" s="188"/>
      <c r="I1840" s="188"/>
      <c r="Q1840" s="188"/>
      <c r="R1840" s="176"/>
      <c r="S1840" s="176"/>
      <c r="T1840" s="176"/>
      <c r="U1840" s="176"/>
      <c r="V1840" s="176"/>
      <c r="W1840" s="176"/>
      <c r="X1840" s="176"/>
      <c r="Y1840" s="176"/>
    </row>
    <row r="1841" customFormat="false" ht="12.75" hidden="false" customHeight="false" outlineLevel="0" collapsed="false">
      <c r="A1841" s="78"/>
      <c r="B1841" s="179"/>
      <c r="C1841" s="180"/>
      <c r="D1841" s="176"/>
      <c r="E1841" s="188"/>
      <c r="F1841" s="176"/>
      <c r="G1841" s="176"/>
      <c r="H1841" s="188"/>
      <c r="I1841" s="188"/>
      <c r="Q1841" s="188"/>
      <c r="R1841" s="176"/>
      <c r="S1841" s="176"/>
      <c r="T1841" s="176"/>
      <c r="U1841" s="176"/>
      <c r="V1841" s="176"/>
      <c r="W1841" s="176"/>
      <c r="X1841" s="176"/>
      <c r="Y1841" s="176"/>
    </row>
    <row r="1842" customFormat="false" ht="12.75" hidden="false" customHeight="false" outlineLevel="0" collapsed="false">
      <c r="A1842" s="78"/>
      <c r="B1842" s="179"/>
      <c r="C1842" s="180"/>
      <c r="D1842" s="176"/>
      <c r="E1842" s="188"/>
      <c r="F1842" s="176"/>
      <c r="G1842" s="176"/>
      <c r="H1842" s="188"/>
      <c r="I1842" s="188"/>
      <c r="Q1842" s="188"/>
      <c r="R1842" s="176"/>
      <c r="S1842" s="176"/>
      <c r="T1842" s="176"/>
      <c r="U1842" s="176"/>
      <c r="V1842" s="176"/>
      <c r="W1842" s="176"/>
      <c r="X1842" s="176"/>
      <c r="Y1842" s="176"/>
    </row>
    <row r="1843" customFormat="false" ht="12.75" hidden="false" customHeight="false" outlineLevel="0" collapsed="false">
      <c r="A1843" s="78"/>
      <c r="B1843" s="179"/>
      <c r="C1843" s="180"/>
      <c r="D1843" s="176"/>
      <c r="E1843" s="188"/>
      <c r="F1843" s="176"/>
      <c r="G1843" s="176"/>
      <c r="H1843" s="188"/>
      <c r="I1843" s="188"/>
      <c r="Q1843" s="188"/>
      <c r="R1843" s="176"/>
      <c r="S1843" s="176"/>
      <c r="T1843" s="176"/>
      <c r="U1843" s="176"/>
      <c r="V1843" s="176"/>
      <c r="W1843" s="176"/>
      <c r="X1843" s="176"/>
      <c r="Y1843" s="176"/>
    </row>
    <row r="1844" customFormat="false" ht="12.75" hidden="false" customHeight="false" outlineLevel="0" collapsed="false">
      <c r="A1844" s="78"/>
      <c r="B1844" s="179"/>
      <c r="C1844" s="180"/>
      <c r="D1844" s="176"/>
      <c r="E1844" s="188"/>
      <c r="F1844" s="176"/>
      <c r="G1844" s="176"/>
      <c r="H1844" s="188"/>
      <c r="I1844" s="188"/>
      <c r="Q1844" s="188"/>
      <c r="R1844" s="176"/>
      <c r="S1844" s="176"/>
      <c r="T1844" s="176"/>
      <c r="U1844" s="176"/>
      <c r="V1844" s="176"/>
      <c r="W1844" s="176"/>
      <c r="X1844" s="176"/>
      <c r="Y1844" s="176"/>
    </row>
    <row r="1845" customFormat="false" ht="12.75" hidden="false" customHeight="false" outlineLevel="0" collapsed="false">
      <c r="A1845" s="78"/>
      <c r="B1845" s="179"/>
      <c r="C1845" s="180"/>
      <c r="D1845" s="176"/>
      <c r="E1845" s="188"/>
      <c r="F1845" s="176"/>
      <c r="G1845" s="176"/>
      <c r="H1845" s="188"/>
      <c r="I1845" s="188"/>
      <c r="Q1845" s="188"/>
      <c r="R1845" s="176"/>
      <c r="S1845" s="176"/>
      <c r="T1845" s="176"/>
      <c r="U1845" s="176"/>
      <c r="V1845" s="176"/>
      <c r="W1845" s="176"/>
      <c r="X1845" s="176"/>
      <c r="Y1845" s="176"/>
    </row>
    <row r="1846" customFormat="false" ht="12.75" hidden="false" customHeight="false" outlineLevel="0" collapsed="false">
      <c r="A1846" s="78"/>
      <c r="B1846" s="179"/>
      <c r="C1846" s="180"/>
      <c r="D1846" s="176"/>
      <c r="E1846" s="188"/>
      <c r="F1846" s="176"/>
      <c r="G1846" s="176"/>
      <c r="H1846" s="188"/>
      <c r="I1846" s="188"/>
      <c r="Q1846" s="188"/>
      <c r="R1846" s="176"/>
      <c r="S1846" s="176"/>
      <c r="T1846" s="176"/>
      <c r="U1846" s="176"/>
      <c r="V1846" s="176"/>
      <c r="W1846" s="176"/>
      <c r="X1846" s="176"/>
      <c r="Y1846" s="176"/>
    </row>
    <row r="1847" customFormat="false" ht="12.75" hidden="false" customHeight="false" outlineLevel="0" collapsed="false">
      <c r="A1847" s="78"/>
      <c r="B1847" s="179"/>
      <c r="C1847" s="180"/>
      <c r="D1847" s="176"/>
      <c r="E1847" s="188"/>
      <c r="F1847" s="176"/>
      <c r="G1847" s="176"/>
      <c r="H1847" s="188"/>
      <c r="I1847" s="188"/>
      <c r="Q1847" s="188"/>
      <c r="R1847" s="176"/>
      <c r="S1847" s="176"/>
      <c r="T1847" s="176"/>
      <c r="U1847" s="176"/>
      <c r="V1847" s="176"/>
      <c r="W1847" s="176"/>
      <c r="X1847" s="176"/>
      <c r="Y1847" s="176"/>
    </row>
    <row r="1848" customFormat="false" ht="12.75" hidden="false" customHeight="false" outlineLevel="0" collapsed="false">
      <c r="A1848" s="78"/>
      <c r="B1848" s="179"/>
      <c r="C1848" s="180"/>
      <c r="D1848" s="176"/>
      <c r="E1848" s="188"/>
      <c r="F1848" s="176"/>
      <c r="G1848" s="176"/>
      <c r="H1848" s="188"/>
      <c r="I1848" s="188"/>
      <c r="Q1848" s="188"/>
      <c r="R1848" s="176"/>
      <c r="S1848" s="176"/>
      <c r="T1848" s="176"/>
      <c r="U1848" s="176"/>
      <c r="V1848" s="176"/>
      <c r="W1848" s="176"/>
      <c r="X1848" s="176"/>
      <c r="Y1848" s="176"/>
    </row>
    <row r="1849" customFormat="false" ht="12.75" hidden="false" customHeight="false" outlineLevel="0" collapsed="false">
      <c r="A1849" s="78"/>
      <c r="B1849" s="179"/>
      <c r="C1849" s="180"/>
      <c r="D1849" s="176"/>
      <c r="E1849" s="188"/>
      <c r="F1849" s="176"/>
      <c r="G1849" s="176"/>
      <c r="H1849" s="188"/>
      <c r="I1849" s="188"/>
      <c r="Q1849" s="188"/>
      <c r="R1849" s="176"/>
      <c r="S1849" s="176"/>
      <c r="T1849" s="176"/>
      <c r="U1849" s="176"/>
      <c r="V1849" s="176"/>
      <c r="W1849" s="176"/>
      <c r="X1849" s="176"/>
      <c r="Y1849" s="176"/>
    </row>
    <row r="1850" customFormat="false" ht="12.75" hidden="false" customHeight="false" outlineLevel="0" collapsed="false">
      <c r="A1850" s="78"/>
      <c r="B1850" s="179"/>
      <c r="C1850" s="180"/>
      <c r="D1850" s="176"/>
      <c r="E1850" s="188"/>
      <c r="F1850" s="176"/>
      <c r="G1850" s="176"/>
      <c r="H1850" s="188"/>
      <c r="I1850" s="188"/>
      <c r="Q1850" s="188"/>
      <c r="R1850" s="176"/>
      <c r="S1850" s="176"/>
      <c r="T1850" s="176"/>
      <c r="U1850" s="176"/>
      <c r="V1850" s="176"/>
      <c r="W1850" s="176"/>
      <c r="X1850" s="176"/>
      <c r="Y1850" s="176"/>
    </row>
    <row r="1851" customFormat="false" ht="12.75" hidden="false" customHeight="false" outlineLevel="0" collapsed="false">
      <c r="A1851" s="78"/>
      <c r="B1851" s="179"/>
      <c r="C1851" s="180"/>
      <c r="D1851" s="176"/>
      <c r="E1851" s="188"/>
      <c r="F1851" s="176"/>
      <c r="G1851" s="176"/>
      <c r="H1851" s="188"/>
      <c r="I1851" s="188"/>
      <c r="Q1851" s="188"/>
      <c r="R1851" s="176"/>
      <c r="S1851" s="176"/>
      <c r="T1851" s="176"/>
      <c r="U1851" s="176"/>
      <c r="V1851" s="176"/>
      <c r="W1851" s="176"/>
      <c r="X1851" s="176"/>
      <c r="Y1851" s="176"/>
    </row>
    <row r="1852" customFormat="false" ht="12.75" hidden="false" customHeight="false" outlineLevel="0" collapsed="false">
      <c r="A1852" s="78"/>
      <c r="B1852" s="179"/>
      <c r="C1852" s="180"/>
      <c r="D1852" s="176"/>
      <c r="E1852" s="188"/>
      <c r="F1852" s="176"/>
      <c r="G1852" s="176"/>
      <c r="H1852" s="188"/>
      <c r="I1852" s="188"/>
      <c r="Q1852" s="188"/>
      <c r="R1852" s="176"/>
      <c r="S1852" s="176"/>
      <c r="T1852" s="176"/>
      <c r="U1852" s="176"/>
      <c r="V1852" s="176"/>
      <c r="W1852" s="176"/>
      <c r="X1852" s="176"/>
      <c r="Y1852" s="176"/>
    </row>
    <row r="1853" customFormat="false" ht="12.75" hidden="false" customHeight="false" outlineLevel="0" collapsed="false">
      <c r="A1853" s="78"/>
      <c r="B1853" s="179"/>
      <c r="C1853" s="180"/>
      <c r="D1853" s="176"/>
      <c r="E1853" s="188"/>
      <c r="F1853" s="176"/>
      <c r="G1853" s="176"/>
      <c r="H1853" s="188"/>
      <c r="I1853" s="188"/>
      <c r="Q1853" s="188"/>
      <c r="R1853" s="176"/>
      <c r="S1853" s="176"/>
      <c r="T1853" s="176"/>
      <c r="U1853" s="176"/>
      <c r="V1853" s="176"/>
      <c r="W1853" s="176"/>
      <c r="X1853" s="176"/>
      <c r="Y1853" s="176"/>
    </row>
    <row r="1854" customFormat="false" ht="12.75" hidden="false" customHeight="false" outlineLevel="0" collapsed="false">
      <c r="A1854" s="78"/>
      <c r="B1854" s="179"/>
      <c r="C1854" s="180"/>
      <c r="D1854" s="176"/>
      <c r="E1854" s="188"/>
      <c r="F1854" s="176"/>
      <c r="G1854" s="176"/>
      <c r="H1854" s="188"/>
      <c r="I1854" s="188"/>
      <c r="Q1854" s="188"/>
      <c r="R1854" s="176"/>
      <c r="S1854" s="176"/>
      <c r="T1854" s="176"/>
      <c r="U1854" s="176"/>
      <c r="V1854" s="176"/>
      <c r="W1854" s="176"/>
      <c r="X1854" s="176"/>
      <c r="Y1854" s="176"/>
    </row>
    <row r="1855" customFormat="false" ht="12.75" hidden="false" customHeight="false" outlineLevel="0" collapsed="false">
      <c r="A1855" s="78"/>
      <c r="B1855" s="179"/>
      <c r="C1855" s="180"/>
      <c r="D1855" s="176"/>
      <c r="E1855" s="188"/>
      <c r="F1855" s="176"/>
      <c r="G1855" s="176"/>
      <c r="H1855" s="188"/>
      <c r="I1855" s="188"/>
      <c r="Q1855" s="188"/>
      <c r="R1855" s="176"/>
      <c r="S1855" s="176"/>
      <c r="T1855" s="176"/>
      <c r="U1855" s="176"/>
      <c r="V1855" s="176"/>
      <c r="W1855" s="176"/>
      <c r="X1855" s="176"/>
      <c r="Y1855" s="176"/>
    </row>
    <row r="1856" customFormat="false" ht="12.75" hidden="false" customHeight="false" outlineLevel="0" collapsed="false">
      <c r="A1856" s="78"/>
      <c r="B1856" s="179"/>
      <c r="C1856" s="180"/>
      <c r="D1856" s="176"/>
      <c r="E1856" s="188"/>
      <c r="F1856" s="176"/>
      <c r="G1856" s="176"/>
      <c r="H1856" s="188"/>
      <c r="I1856" s="188"/>
      <c r="Q1856" s="188"/>
      <c r="R1856" s="176"/>
      <c r="S1856" s="176"/>
      <c r="T1856" s="176"/>
      <c r="U1856" s="176"/>
      <c r="V1856" s="176"/>
      <c r="W1856" s="176"/>
      <c r="X1856" s="176"/>
      <c r="Y1856" s="176"/>
    </row>
    <row r="1857" customFormat="false" ht="12.75" hidden="false" customHeight="false" outlineLevel="0" collapsed="false">
      <c r="A1857" s="78"/>
      <c r="B1857" s="179"/>
      <c r="C1857" s="180"/>
      <c r="D1857" s="176"/>
      <c r="E1857" s="188"/>
      <c r="F1857" s="176"/>
      <c r="G1857" s="176"/>
      <c r="H1857" s="188"/>
      <c r="I1857" s="188"/>
      <c r="Q1857" s="188"/>
      <c r="R1857" s="176"/>
      <c r="S1857" s="176"/>
      <c r="T1857" s="176"/>
      <c r="U1857" s="176"/>
      <c r="V1857" s="176"/>
      <c r="W1857" s="176"/>
      <c r="X1857" s="176"/>
      <c r="Y1857" s="176"/>
    </row>
    <row r="1858" customFormat="false" ht="12.75" hidden="false" customHeight="false" outlineLevel="0" collapsed="false">
      <c r="A1858" s="78"/>
      <c r="B1858" s="179"/>
      <c r="C1858" s="180"/>
      <c r="D1858" s="176"/>
      <c r="E1858" s="188"/>
      <c r="F1858" s="176"/>
      <c r="G1858" s="176"/>
      <c r="H1858" s="188"/>
      <c r="I1858" s="188"/>
      <c r="Q1858" s="188"/>
      <c r="R1858" s="176"/>
      <c r="S1858" s="176"/>
      <c r="T1858" s="176"/>
      <c r="U1858" s="176"/>
      <c r="V1858" s="176"/>
      <c r="W1858" s="176"/>
      <c r="X1858" s="176"/>
      <c r="Y1858" s="176"/>
    </row>
    <row r="1859" customFormat="false" ht="12.75" hidden="false" customHeight="false" outlineLevel="0" collapsed="false">
      <c r="A1859" s="78"/>
      <c r="B1859" s="179"/>
      <c r="C1859" s="180"/>
      <c r="D1859" s="176"/>
      <c r="E1859" s="188"/>
      <c r="F1859" s="176"/>
      <c r="G1859" s="176"/>
      <c r="H1859" s="188"/>
      <c r="I1859" s="188"/>
      <c r="Q1859" s="188"/>
      <c r="R1859" s="176"/>
      <c r="S1859" s="176"/>
      <c r="T1859" s="176"/>
      <c r="U1859" s="176"/>
      <c r="V1859" s="176"/>
      <c r="W1859" s="176"/>
      <c r="X1859" s="176"/>
      <c r="Y1859" s="176"/>
    </row>
    <row r="1860" customFormat="false" ht="12.75" hidden="false" customHeight="false" outlineLevel="0" collapsed="false">
      <c r="A1860" s="78"/>
      <c r="B1860" s="179"/>
      <c r="C1860" s="180"/>
      <c r="D1860" s="176"/>
      <c r="E1860" s="188"/>
      <c r="F1860" s="176"/>
      <c r="G1860" s="176"/>
      <c r="H1860" s="188"/>
      <c r="I1860" s="188"/>
      <c r="Q1860" s="188"/>
      <c r="R1860" s="176"/>
      <c r="S1860" s="176"/>
      <c r="T1860" s="176"/>
      <c r="U1860" s="176"/>
      <c r="V1860" s="176"/>
      <c r="W1860" s="176"/>
      <c r="X1860" s="176"/>
      <c r="Y1860" s="176"/>
    </row>
    <row r="1861" customFormat="false" ht="12.75" hidden="false" customHeight="false" outlineLevel="0" collapsed="false">
      <c r="A1861" s="78"/>
      <c r="B1861" s="179"/>
      <c r="C1861" s="180"/>
      <c r="D1861" s="176"/>
      <c r="E1861" s="188"/>
      <c r="F1861" s="176"/>
      <c r="G1861" s="176"/>
      <c r="H1861" s="188"/>
      <c r="I1861" s="188"/>
      <c r="Q1861" s="188"/>
      <c r="R1861" s="176"/>
      <c r="S1861" s="176"/>
      <c r="T1861" s="176"/>
      <c r="U1861" s="176"/>
      <c r="V1861" s="176"/>
      <c r="W1861" s="176"/>
      <c r="X1861" s="176"/>
      <c r="Y1861" s="176"/>
    </row>
    <row r="1862" customFormat="false" ht="12.75" hidden="false" customHeight="false" outlineLevel="0" collapsed="false">
      <c r="A1862" s="78"/>
      <c r="B1862" s="179"/>
      <c r="C1862" s="180"/>
      <c r="D1862" s="176"/>
      <c r="E1862" s="188"/>
      <c r="F1862" s="176"/>
      <c r="G1862" s="176"/>
      <c r="H1862" s="188"/>
      <c r="I1862" s="188"/>
      <c r="Q1862" s="188"/>
      <c r="R1862" s="176"/>
      <c r="S1862" s="176"/>
      <c r="T1862" s="176"/>
      <c r="U1862" s="176"/>
      <c r="V1862" s="176"/>
      <c r="W1862" s="176"/>
      <c r="X1862" s="176"/>
      <c r="Y1862" s="176"/>
    </row>
    <row r="1863" customFormat="false" ht="12.75" hidden="false" customHeight="false" outlineLevel="0" collapsed="false">
      <c r="A1863" s="78"/>
      <c r="B1863" s="179"/>
      <c r="C1863" s="180"/>
      <c r="D1863" s="176"/>
      <c r="E1863" s="188"/>
      <c r="F1863" s="176"/>
      <c r="G1863" s="176"/>
      <c r="H1863" s="188"/>
      <c r="I1863" s="188"/>
      <c r="Q1863" s="188"/>
      <c r="R1863" s="176"/>
      <c r="S1863" s="176"/>
      <c r="T1863" s="176"/>
      <c r="U1863" s="176"/>
      <c r="V1863" s="176"/>
      <c r="W1863" s="176"/>
      <c r="X1863" s="176"/>
      <c r="Y1863" s="176"/>
    </row>
    <row r="1864" customFormat="false" ht="12.75" hidden="false" customHeight="false" outlineLevel="0" collapsed="false">
      <c r="A1864" s="78"/>
      <c r="B1864" s="179"/>
      <c r="C1864" s="180"/>
      <c r="D1864" s="176"/>
      <c r="E1864" s="188"/>
      <c r="F1864" s="176"/>
      <c r="G1864" s="176"/>
      <c r="H1864" s="188"/>
      <c r="I1864" s="188"/>
      <c r="Q1864" s="188"/>
      <c r="R1864" s="176"/>
      <c r="S1864" s="176"/>
      <c r="T1864" s="176"/>
      <c r="U1864" s="176"/>
      <c r="V1864" s="176"/>
      <c r="W1864" s="176"/>
      <c r="X1864" s="176"/>
      <c r="Y1864" s="176"/>
    </row>
    <row r="1865" customFormat="false" ht="12.75" hidden="false" customHeight="false" outlineLevel="0" collapsed="false">
      <c r="A1865" s="78"/>
      <c r="B1865" s="179"/>
      <c r="C1865" s="180"/>
      <c r="D1865" s="176"/>
      <c r="E1865" s="188"/>
      <c r="F1865" s="176"/>
      <c r="G1865" s="176"/>
      <c r="H1865" s="188"/>
      <c r="I1865" s="188"/>
      <c r="Q1865" s="188"/>
      <c r="R1865" s="176"/>
      <c r="S1865" s="176"/>
      <c r="T1865" s="176"/>
      <c r="U1865" s="176"/>
      <c r="V1865" s="176"/>
      <c r="W1865" s="176"/>
      <c r="X1865" s="176"/>
      <c r="Y1865" s="176"/>
    </row>
    <row r="1866" customFormat="false" ht="12.75" hidden="false" customHeight="false" outlineLevel="0" collapsed="false">
      <c r="A1866" s="78"/>
      <c r="B1866" s="179"/>
      <c r="C1866" s="180"/>
      <c r="D1866" s="176"/>
      <c r="E1866" s="188"/>
      <c r="F1866" s="176"/>
      <c r="G1866" s="176"/>
      <c r="H1866" s="188"/>
      <c r="I1866" s="188"/>
      <c r="Q1866" s="188"/>
      <c r="R1866" s="176"/>
      <c r="S1866" s="176"/>
      <c r="T1866" s="176"/>
      <c r="U1866" s="176"/>
      <c r="V1866" s="176"/>
      <c r="W1866" s="176"/>
      <c r="X1866" s="176"/>
      <c r="Y1866" s="176"/>
    </row>
    <row r="1867" customFormat="false" ht="12.75" hidden="false" customHeight="false" outlineLevel="0" collapsed="false">
      <c r="A1867" s="78"/>
      <c r="B1867" s="179"/>
      <c r="C1867" s="180"/>
      <c r="D1867" s="176"/>
      <c r="E1867" s="188"/>
      <c r="F1867" s="176"/>
      <c r="G1867" s="176"/>
      <c r="H1867" s="188"/>
      <c r="I1867" s="188"/>
      <c r="Q1867" s="188"/>
      <c r="R1867" s="176"/>
      <c r="S1867" s="176"/>
      <c r="T1867" s="176"/>
      <c r="U1867" s="176"/>
      <c r="V1867" s="176"/>
      <c r="W1867" s="176"/>
      <c r="X1867" s="176"/>
      <c r="Y1867" s="176"/>
    </row>
    <row r="1868" customFormat="false" ht="12.75" hidden="false" customHeight="false" outlineLevel="0" collapsed="false">
      <c r="A1868" s="78"/>
      <c r="B1868" s="179"/>
      <c r="C1868" s="180"/>
      <c r="D1868" s="176"/>
      <c r="E1868" s="188"/>
      <c r="F1868" s="176"/>
      <c r="G1868" s="176"/>
      <c r="H1868" s="188"/>
      <c r="I1868" s="188"/>
      <c r="Q1868" s="188"/>
      <c r="R1868" s="176"/>
      <c r="S1868" s="176"/>
      <c r="T1868" s="176"/>
      <c r="U1868" s="176"/>
      <c r="V1868" s="176"/>
      <c r="W1868" s="176"/>
      <c r="X1868" s="176"/>
      <c r="Y1868" s="176"/>
    </row>
    <row r="1869" customFormat="false" ht="12.75" hidden="false" customHeight="false" outlineLevel="0" collapsed="false">
      <c r="A1869" s="78"/>
      <c r="B1869" s="179"/>
      <c r="C1869" s="180"/>
      <c r="D1869" s="176"/>
      <c r="E1869" s="188"/>
      <c r="F1869" s="176"/>
      <c r="G1869" s="176"/>
      <c r="H1869" s="188"/>
      <c r="I1869" s="188"/>
      <c r="Q1869" s="188"/>
      <c r="R1869" s="176"/>
      <c r="S1869" s="176"/>
      <c r="T1869" s="176"/>
      <c r="U1869" s="176"/>
      <c r="V1869" s="176"/>
      <c r="W1869" s="176"/>
      <c r="X1869" s="176"/>
      <c r="Y1869" s="176"/>
    </row>
    <row r="1870" customFormat="false" ht="12.75" hidden="false" customHeight="false" outlineLevel="0" collapsed="false">
      <c r="A1870" s="78"/>
      <c r="B1870" s="179"/>
      <c r="C1870" s="180"/>
      <c r="D1870" s="176"/>
      <c r="E1870" s="188"/>
      <c r="F1870" s="176"/>
      <c r="G1870" s="176"/>
      <c r="H1870" s="188"/>
      <c r="I1870" s="188"/>
      <c r="Q1870" s="188"/>
      <c r="R1870" s="176"/>
      <c r="S1870" s="176"/>
      <c r="T1870" s="176"/>
      <c r="U1870" s="176"/>
      <c r="V1870" s="176"/>
      <c r="W1870" s="176"/>
      <c r="X1870" s="176"/>
      <c r="Y1870" s="176"/>
    </row>
    <row r="1871" customFormat="false" ht="12.75" hidden="false" customHeight="false" outlineLevel="0" collapsed="false">
      <c r="A1871" s="78"/>
      <c r="B1871" s="179"/>
      <c r="C1871" s="180"/>
      <c r="D1871" s="176"/>
      <c r="E1871" s="188"/>
      <c r="F1871" s="176"/>
      <c r="G1871" s="176"/>
      <c r="H1871" s="188"/>
      <c r="I1871" s="188"/>
      <c r="Q1871" s="188"/>
      <c r="R1871" s="176"/>
      <c r="S1871" s="176"/>
      <c r="T1871" s="176"/>
      <c r="U1871" s="176"/>
      <c r="V1871" s="176"/>
      <c r="W1871" s="176"/>
      <c r="X1871" s="176"/>
      <c r="Y1871" s="176"/>
    </row>
    <row r="1872" customFormat="false" ht="12.75" hidden="false" customHeight="false" outlineLevel="0" collapsed="false">
      <c r="A1872" s="78"/>
      <c r="B1872" s="179"/>
      <c r="C1872" s="180"/>
      <c r="D1872" s="176"/>
      <c r="E1872" s="188"/>
      <c r="F1872" s="176"/>
      <c r="G1872" s="176"/>
      <c r="H1872" s="188"/>
      <c r="I1872" s="188"/>
      <c r="Q1872" s="188"/>
      <c r="R1872" s="176"/>
      <c r="S1872" s="176"/>
      <c r="T1872" s="176"/>
      <c r="U1872" s="176"/>
      <c r="V1872" s="176"/>
      <c r="W1872" s="176"/>
      <c r="X1872" s="176"/>
      <c r="Y1872" s="176"/>
    </row>
    <row r="1873" customFormat="false" ht="12.75" hidden="false" customHeight="false" outlineLevel="0" collapsed="false">
      <c r="A1873" s="78"/>
      <c r="B1873" s="179"/>
      <c r="C1873" s="180"/>
      <c r="D1873" s="176"/>
      <c r="E1873" s="188"/>
      <c r="F1873" s="176"/>
      <c r="G1873" s="176"/>
      <c r="H1873" s="188"/>
      <c r="I1873" s="188"/>
      <c r="Q1873" s="188"/>
      <c r="R1873" s="176"/>
      <c r="S1873" s="176"/>
      <c r="T1873" s="176"/>
      <c r="U1873" s="176"/>
      <c r="V1873" s="176"/>
      <c r="W1873" s="176"/>
      <c r="X1873" s="176"/>
      <c r="Y1873" s="176"/>
    </row>
    <row r="1874" customFormat="false" ht="12.75" hidden="false" customHeight="false" outlineLevel="0" collapsed="false">
      <c r="A1874" s="78"/>
      <c r="B1874" s="179"/>
      <c r="C1874" s="180"/>
      <c r="D1874" s="176"/>
      <c r="E1874" s="188"/>
      <c r="F1874" s="176"/>
      <c r="G1874" s="176"/>
      <c r="H1874" s="188"/>
      <c r="I1874" s="188"/>
      <c r="Q1874" s="188"/>
      <c r="R1874" s="176"/>
      <c r="S1874" s="176"/>
      <c r="T1874" s="176"/>
      <c r="U1874" s="176"/>
      <c r="V1874" s="176"/>
      <c r="W1874" s="176"/>
      <c r="X1874" s="176"/>
      <c r="Y1874" s="176"/>
    </row>
    <row r="1875" customFormat="false" ht="12.75" hidden="false" customHeight="false" outlineLevel="0" collapsed="false">
      <c r="A1875" s="78"/>
      <c r="B1875" s="179"/>
      <c r="C1875" s="180"/>
      <c r="D1875" s="176"/>
      <c r="E1875" s="188"/>
      <c r="F1875" s="176"/>
      <c r="G1875" s="176"/>
      <c r="H1875" s="188"/>
      <c r="I1875" s="188"/>
      <c r="Q1875" s="188"/>
      <c r="R1875" s="176"/>
      <c r="S1875" s="176"/>
      <c r="T1875" s="176"/>
      <c r="U1875" s="176"/>
      <c r="V1875" s="176"/>
      <c r="W1875" s="176"/>
      <c r="X1875" s="176"/>
      <c r="Y1875" s="176"/>
    </row>
    <row r="1876" customFormat="false" ht="12.75" hidden="false" customHeight="false" outlineLevel="0" collapsed="false">
      <c r="A1876" s="78"/>
      <c r="B1876" s="179"/>
      <c r="C1876" s="180"/>
      <c r="D1876" s="176"/>
      <c r="E1876" s="188"/>
      <c r="F1876" s="176"/>
      <c r="G1876" s="176"/>
      <c r="H1876" s="188"/>
      <c r="I1876" s="188"/>
      <c r="Q1876" s="188"/>
      <c r="R1876" s="176"/>
      <c r="S1876" s="176"/>
      <c r="T1876" s="176"/>
      <c r="U1876" s="176"/>
      <c r="V1876" s="176"/>
      <c r="W1876" s="176"/>
      <c r="X1876" s="176"/>
      <c r="Y1876" s="176"/>
    </row>
    <row r="1877" customFormat="false" ht="12.75" hidden="false" customHeight="false" outlineLevel="0" collapsed="false">
      <c r="A1877" s="78"/>
      <c r="B1877" s="179"/>
      <c r="C1877" s="180"/>
      <c r="D1877" s="176"/>
      <c r="E1877" s="188"/>
      <c r="F1877" s="176"/>
      <c r="G1877" s="176"/>
      <c r="H1877" s="188"/>
      <c r="I1877" s="188"/>
      <c r="Q1877" s="188"/>
      <c r="R1877" s="176"/>
      <c r="S1877" s="176"/>
      <c r="T1877" s="176"/>
      <c r="U1877" s="176"/>
      <c r="V1877" s="176"/>
      <c r="W1877" s="176"/>
      <c r="X1877" s="176"/>
      <c r="Y1877" s="176"/>
    </row>
    <row r="1878" customFormat="false" ht="12.75" hidden="false" customHeight="false" outlineLevel="0" collapsed="false">
      <c r="A1878" s="22"/>
      <c r="B1878" s="179"/>
      <c r="C1878" s="180"/>
      <c r="D1878" s="176"/>
      <c r="E1878" s="188"/>
      <c r="F1878" s="176"/>
      <c r="G1878" s="176"/>
      <c r="H1878" s="188"/>
      <c r="I1878" s="188"/>
      <c r="Q1878" s="188"/>
      <c r="R1878" s="176"/>
      <c r="S1878" s="176"/>
      <c r="T1878" s="176"/>
      <c r="U1878" s="176"/>
      <c r="V1878" s="176"/>
      <c r="W1878" s="176"/>
      <c r="X1878" s="176"/>
      <c r="Y1878" s="176"/>
    </row>
    <row r="1879" customFormat="false" ht="12.75" hidden="false" customHeight="false" outlineLevel="0" collapsed="false">
      <c r="B1879" s="179"/>
      <c r="C1879" s="180"/>
      <c r="D1879" s="176"/>
      <c r="E1879" s="188"/>
      <c r="F1879" s="176"/>
      <c r="G1879" s="176"/>
      <c r="H1879" s="188"/>
      <c r="I1879" s="188"/>
      <c r="Q1879" s="188"/>
      <c r="R1879" s="176"/>
      <c r="S1879" s="176"/>
      <c r="T1879" s="176"/>
      <c r="U1879" s="176"/>
      <c r="V1879" s="176"/>
      <c r="W1879" s="176"/>
      <c r="X1879" s="176"/>
      <c r="Y1879" s="176"/>
    </row>
    <row r="1880" customFormat="false" ht="12.75" hidden="false" customHeight="false" outlineLevel="0" collapsed="false">
      <c r="A1880" s="100"/>
      <c r="B1880" s="179"/>
      <c r="C1880" s="180"/>
      <c r="D1880" s="176"/>
      <c r="E1880" s="188"/>
      <c r="F1880" s="176"/>
      <c r="G1880" s="176"/>
      <c r="H1880" s="188"/>
      <c r="I1880" s="188"/>
      <c r="Q1880" s="188"/>
      <c r="R1880" s="176"/>
      <c r="S1880" s="176"/>
      <c r="T1880" s="176"/>
      <c r="U1880" s="176"/>
      <c r="V1880" s="176"/>
      <c r="W1880" s="176"/>
      <c r="X1880" s="176"/>
      <c r="Y1880" s="176"/>
    </row>
    <row r="1881" customFormat="false" ht="12.75" hidden="false" customHeight="false" outlineLevel="0" collapsed="false">
      <c r="A1881" s="100"/>
      <c r="B1881" s="179"/>
      <c r="C1881" s="180"/>
      <c r="D1881" s="176"/>
      <c r="E1881" s="188"/>
      <c r="F1881" s="176"/>
      <c r="G1881" s="176"/>
      <c r="H1881" s="188"/>
      <c r="I1881" s="188"/>
      <c r="Q1881" s="188"/>
      <c r="R1881" s="176"/>
      <c r="S1881" s="176"/>
      <c r="T1881" s="176"/>
      <c r="U1881" s="176"/>
      <c r="V1881" s="176"/>
      <c r="W1881" s="176"/>
      <c r="X1881" s="176"/>
      <c r="Y1881" s="176"/>
    </row>
    <row r="1882" customFormat="false" ht="12.75" hidden="false" customHeight="false" outlineLevel="0" collapsed="false">
      <c r="A1882" s="100"/>
      <c r="B1882" s="179"/>
      <c r="C1882" s="180"/>
      <c r="D1882" s="176"/>
      <c r="E1882" s="188"/>
      <c r="F1882" s="176"/>
      <c r="G1882" s="176"/>
      <c r="H1882" s="188"/>
      <c r="I1882" s="188"/>
      <c r="Q1882" s="188"/>
      <c r="R1882" s="176"/>
      <c r="S1882" s="176"/>
      <c r="T1882" s="176"/>
      <c r="U1882" s="176"/>
      <c r="V1882" s="176"/>
      <c r="W1882" s="176"/>
      <c r="X1882" s="176"/>
      <c r="Y1882" s="176"/>
    </row>
    <row r="1883" customFormat="false" ht="12.75" hidden="false" customHeight="false" outlineLevel="0" collapsed="false">
      <c r="A1883" s="100"/>
      <c r="B1883" s="179"/>
      <c r="C1883" s="180"/>
      <c r="D1883" s="176"/>
      <c r="E1883" s="188"/>
      <c r="F1883" s="176"/>
      <c r="G1883" s="176"/>
      <c r="H1883" s="188"/>
      <c r="I1883" s="188"/>
      <c r="Q1883" s="188"/>
      <c r="R1883" s="176"/>
      <c r="S1883" s="176"/>
      <c r="T1883" s="176"/>
      <c r="U1883" s="176"/>
      <c r="V1883" s="176"/>
      <c r="W1883" s="176"/>
      <c r="X1883" s="176"/>
      <c r="Y1883" s="176"/>
    </row>
    <row r="1884" customFormat="false" ht="12.75" hidden="false" customHeight="false" outlineLevel="0" collapsed="false">
      <c r="A1884" s="100"/>
      <c r="B1884" s="179"/>
      <c r="C1884" s="180"/>
      <c r="D1884" s="176"/>
      <c r="E1884" s="188"/>
      <c r="F1884" s="176"/>
      <c r="G1884" s="176"/>
      <c r="H1884" s="188"/>
      <c r="I1884" s="188"/>
      <c r="Q1884" s="188"/>
      <c r="R1884" s="176"/>
      <c r="S1884" s="176"/>
      <c r="T1884" s="176"/>
      <c r="U1884" s="176"/>
      <c r="V1884" s="176"/>
      <c r="W1884" s="176"/>
      <c r="X1884" s="176"/>
      <c r="Y1884" s="176"/>
    </row>
    <row r="1885" customFormat="false" ht="12.75" hidden="false" customHeight="false" outlineLevel="0" collapsed="false">
      <c r="A1885" s="22"/>
      <c r="B1885" s="179"/>
      <c r="C1885" s="180"/>
      <c r="D1885" s="176"/>
      <c r="E1885" s="188"/>
      <c r="F1885" s="176"/>
      <c r="G1885" s="176"/>
      <c r="H1885" s="188"/>
      <c r="I1885" s="188"/>
      <c r="Q1885" s="188"/>
      <c r="R1885" s="176"/>
      <c r="S1885" s="176"/>
      <c r="T1885" s="176"/>
      <c r="U1885" s="176"/>
      <c r="V1885" s="176"/>
      <c r="W1885" s="176"/>
      <c r="X1885" s="176"/>
      <c r="Y1885" s="176"/>
    </row>
    <row r="1886" customFormat="false" ht="12.75" hidden="false" customHeight="false" outlineLevel="0" collapsed="false">
      <c r="A1886" s="22"/>
      <c r="B1886" s="179"/>
      <c r="C1886" s="180"/>
      <c r="D1886" s="176"/>
      <c r="E1886" s="188"/>
      <c r="F1886" s="176"/>
      <c r="G1886" s="176"/>
      <c r="H1886" s="188"/>
      <c r="I1886" s="188"/>
      <c r="Q1886" s="188"/>
      <c r="R1886" s="176"/>
      <c r="S1886" s="176"/>
      <c r="T1886" s="176"/>
      <c r="U1886" s="176"/>
      <c r="V1886" s="176"/>
      <c r="W1886" s="176"/>
      <c r="X1886" s="176"/>
      <c r="Y1886" s="176"/>
    </row>
    <row r="1887" customFormat="false" ht="12.75" hidden="false" customHeight="false" outlineLevel="0" collapsed="false">
      <c r="A1887" s="78"/>
      <c r="B1887" s="179"/>
      <c r="C1887" s="180"/>
      <c r="D1887" s="176"/>
      <c r="E1887" s="188"/>
      <c r="F1887" s="176"/>
      <c r="G1887" s="176"/>
      <c r="H1887" s="188"/>
      <c r="I1887" s="188"/>
      <c r="Q1887" s="188"/>
      <c r="R1887" s="176"/>
      <c r="S1887" s="176"/>
      <c r="T1887" s="176"/>
      <c r="U1887" s="176"/>
      <c r="V1887" s="176"/>
      <c r="W1887" s="176"/>
      <c r="X1887" s="176"/>
      <c r="Y1887" s="176"/>
    </row>
    <row r="1888" customFormat="false" ht="12.75" hidden="false" customHeight="false" outlineLevel="0" collapsed="false">
      <c r="A1888" s="78"/>
      <c r="B1888" s="179"/>
      <c r="C1888" s="180"/>
      <c r="D1888" s="176"/>
      <c r="E1888" s="188"/>
      <c r="F1888" s="176"/>
      <c r="G1888" s="176"/>
      <c r="H1888" s="188"/>
      <c r="I1888" s="188"/>
      <c r="Q1888" s="188"/>
      <c r="R1888" s="176"/>
      <c r="S1888" s="176"/>
      <c r="T1888" s="176"/>
      <c r="U1888" s="176"/>
      <c r="V1888" s="176"/>
      <c r="W1888" s="176"/>
      <c r="X1888" s="176"/>
      <c r="Y1888" s="176"/>
    </row>
    <row r="1889" customFormat="false" ht="12.75" hidden="false" customHeight="false" outlineLevel="0" collapsed="false">
      <c r="A1889" s="78"/>
      <c r="B1889" s="179"/>
      <c r="C1889" s="180"/>
      <c r="D1889" s="176"/>
      <c r="E1889" s="188"/>
      <c r="F1889" s="176"/>
      <c r="G1889" s="176"/>
      <c r="H1889" s="188"/>
      <c r="I1889" s="188"/>
      <c r="Q1889" s="188"/>
      <c r="R1889" s="176"/>
      <c r="S1889" s="176"/>
      <c r="T1889" s="176"/>
      <c r="U1889" s="176"/>
      <c r="V1889" s="176"/>
      <c r="W1889" s="176"/>
      <c r="X1889" s="176"/>
      <c r="Y1889" s="176"/>
    </row>
    <row r="1890" customFormat="false" ht="12.75" hidden="false" customHeight="false" outlineLevel="0" collapsed="false">
      <c r="A1890" s="78"/>
      <c r="B1890" s="179"/>
      <c r="C1890" s="180"/>
      <c r="D1890" s="176"/>
      <c r="E1890" s="188"/>
      <c r="F1890" s="176"/>
      <c r="G1890" s="176"/>
      <c r="H1890" s="188"/>
      <c r="I1890" s="188"/>
      <c r="Q1890" s="188"/>
      <c r="R1890" s="176"/>
      <c r="S1890" s="176"/>
      <c r="T1890" s="176"/>
      <c r="U1890" s="176"/>
      <c r="V1890" s="176"/>
      <c r="W1890" s="176"/>
      <c r="X1890" s="176"/>
      <c r="Y1890" s="176"/>
    </row>
    <row r="1891" customFormat="false" ht="12.75" hidden="false" customHeight="false" outlineLevel="0" collapsed="false">
      <c r="A1891" s="78"/>
      <c r="B1891" s="179"/>
      <c r="C1891" s="180"/>
      <c r="D1891" s="176"/>
      <c r="E1891" s="188"/>
      <c r="F1891" s="176"/>
      <c r="G1891" s="176"/>
      <c r="H1891" s="188"/>
      <c r="I1891" s="188"/>
      <c r="Q1891" s="188"/>
      <c r="R1891" s="176"/>
      <c r="S1891" s="176"/>
      <c r="T1891" s="176"/>
      <c r="U1891" s="176"/>
      <c r="V1891" s="176"/>
      <c r="W1891" s="176"/>
      <c r="X1891" s="176"/>
      <c r="Y1891" s="176"/>
    </row>
    <row r="1892" customFormat="false" ht="12.75" hidden="false" customHeight="false" outlineLevel="0" collapsed="false">
      <c r="A1892" s="78"/>
      <c r="B1892" s="179"/>
      <c r="C1892" s="180"/>
      <c r="D1892" s="176"/>
      <c r="E1892" s="188"/>
      <c r="F1892" s="176"/>
      <c r="G1892" s="176"/>
      <c r="H1892" s="188"/>
      <c r="I1892" s="188"/>
      <c r="Q1892" s="188"/>
      <c r="R1892" s="176"/>
      <c r="S1892" s="176"/>
      <c r="T1892" s="176"/>
      <c r="U1892" s="176"/>
      <c r="V1892" s="176"/>
      <c r="W1892" s="176"/>
      <c r="X1892" s="176"/>
      <c r="Y1892" s="176"/>
    </row>
    <row r="1893" customFormat="false" ht="12.75" hidden="false" customHeight="false" outlineLevel="0" collapsed="false">
      <c r="A1893" s="78"/>
      <c r="B1893" s="179"/>
      <c r="C1893" s="180"/>
      <c r="D1893" s="176"/>
      <c r="E1893" s="188"/>
      <c r="F1893" s="176"/>
      <c r="G1893" s="176"/>
      <c r="H1893" s="188"/>
      <c r="I1893" s="188"/>
      <c r="Q1893" s="188"/>
      <c r="R1893" s="176"/>
      <c r="S1893" s="176"/>
      <c r="T1893" s="176"/>
      <c r="U1893" s="176"/>
      <c r="V1893" s="176"/>
      <c r="W1893" s="176"/>
      <c r="X1893" s="176"/>
      <c r="Y1893" s="176"/>
    </row>
    <row r="1894" customFormat="false" ht="12.75" hidden="false" customHeight="false" outlineLevel="0" collapsed="false">
      <c r="A1894" s="78"/>
      <c r="B1894" s="179"/>
      <c r="C1894" s="180"/>
      <c r="D1894" s="176"/>
      <c r="E1894" s="188"/>
      <c r="F1894" s="176"/>
      <c r="G1894" s="176"/>
      <c r="H1894" s="188"/>
      <c r="I1894" s="188"/>
      <c r="Q1894" s="188"/>
      <c r="R1894" s="176"/>
      <c r="S1894" s="176"/>
      <c r="T1894" s="176"/>
      <c r="U1894" s="176"/>
      <c r="V1894" s="176"/>
      <c r="W1894" s="176"/>
      <c r="X1894" s="176"/>
      <c r="Y1894" s="176"/>
    </row>
    <row r="1895" customFormat="false" ht="12.75" hidden="false" customHeight="false" outlineLevel="0" collapsed="false">
      <c r="A1895" s="78"/>
      <c r="B1895" s="179"/>
      <c r="C1895" s="180"/>
      <c r="D1895" s="176"/>
      <c r="E1895" s="188"/>
      <c r="F1895" s="176"/>
      <c r="G1895" s="176"/>
      <c r="H1895" s="188"/>
      <c r="I1895" s="188"/>
      <c r="Q1895" s="188"/>
      <c r="R1895" s="176"/>
      <c r="S1895" s="176"/>
      <c r="T1895" s="176"/>
      <c r="U1895" s="176"/>
      <c r="V1895" s="176"/>
      <c r="W1895" s="176"/>
      <c r="X1895" s="176"/>
      <c r="Y1895" s="176"/>
    </row>
    <row r="1896" customFormat="false" ht="12.75" hidden="false" customHeight="false" outlineLevel="0" collapsed="false">
      <c r="A1896" s="78"/>
      <c r="B1896" s="179"/>
      <c r="C1896" s="180"/>
      <c r="D1896" s="176"/>
      <c r="E1896" s="188"/>
      <c r="F1896" s="176"/>
      <c r="G1896" s="176"/>
      <c r="H1896" s="188"/>
      <c r="I1896" s="188"/>
      <c r="Q1896" s="188"/>
      <c r="R1896" s="176"/>
      <c r="S1896" s="176"/>
      <c r="T1896" s="176"/>
      <c r="U1896" s="176"/>
      <c r="V1896" s="176"/>
      <c r="W1896" s="176"/>
      <c r="X1896" s="176"/>
      <c r="Y1896" s="176"/>
    </row>
    <row r="1897" customFormat="false" ht="12.75" hidden="false" customHeight="false" outlineLevel="0" collapsed="false">
      <c r="A1897" s="78"/>
      <c r="B1897" s="179"/>
      <c r="C1897" s="180"/>
      <c r="D1897" s="176"/>
      <c r="E1897" s="188"/>
      <c r="F1897" s="176"/>
      <c r="G1897" s="176"/>
      <c r="H1897" s="188"/>
      <c r="I1897" s="188"/>
      <c r="Q1897" s="188"/>
      <c r="R1897" s="176"/>
      <c r="S1897" s="176"/>
      <c r="T1897" s="176"/>
      <c r="U1897" s="176"/>
      <c r="V1897" s="176"/>
      <c r="W1897" s="176"/>
      <c r="X1897" s="176"/>
      <c r="Y1897" s="176"/>
    </row>
    <row r="1898" customFormat="false" ht="12.75" hidden="false" customHeight="false" outlineLevel="0" collapsed="false">
      <c r="A1898" s="78"/>
      <c r="B1898" s="179"/>
      <c r="C1898" s="180"/>
      <c r="D1898" s="176"/>
      <c r="E1898" s="188"/>
      <c r="F1898" s="176"/>
      <c r="G1898" s="176"/>
      <c r="H1898" s="188"/>
      <c r="I1898" s="188"/>
      <c r="Q1898" s="188"/>
      <c r="R1898" s="176"/>
      <c r="S1898" s="176"/>
      <c r="T1898" s="176"/>
      <c r="U1898" s="176"/>
      <c r="V1898" s="176"/>
      <c r="W1898" s="176"/>
      <c r="X1898" s="176"/>
      <c r="Y1898" s="176"/>
    </row>
    <row r="1899" customFormat="false" ht="12.75" hidden="false" customHeight="false" outlineLevel="0" collapsed="false">
      <c r="A1899" s="78"/>
      <c r="B1899" s="179"/>
      <c r="C1899" s="180"/>
      <c r="D1899" s="176"/>
      <c r="E1899" s="188"/>
      <c r="F1899" s="176"/>
      <c r="G1899" s="176"/>
      <c r="H1899" s="188"/>
      <c r="I1899" s="188"/>
      <c r="Q1899" s="188"/>
      <c r="R1899" s="176"/>
      <c r="S1899" s="176"/>
      <c r="T1899" s="176"/>
      <c r="U1899" s="176"/>
      <c r="V1899" s="176"/>
      <c r="W1899" s="176"/>
      <c r="X1899" s="176"/>
      <c r="Y1899" s="176"/>
    </row>
    <row r="1900" customFormat="false" ht="12.75" hidden="false" customHeight="false" outlineLevel="0" collapsed="false">
      <c r="A1900" s="78"/>
      <c r="B1900" s="179"/>
      <c r="C1900" s="180"/>
      <c r="D1900" s="176"/>
      <c r="E1900" s="188"/>
      <c r="F1900" s="176"/>
      <c r="G1900" s="176"/>
      <c r="H1900" s="188"/>
      <c r="I1900" s="188"/>
      <c r="Q1900" s="188"/>
      <c r="R1900" s="176"/>
      <c r="S1900" s="176"/>
      <c r="T1900" s="176"/>
      <c r="U1900" s="176"/>
      <c r="V1900" s="176"/>
      <c r="W1900" s="176"/>
      <c r="X1900" s="176"/>
      <c r="Y1900" s="176"/>
    </row>
    <row r="1901" customFormat="false" ht="12.75" hidden="false" customHeight="false" outlineLevel="0" collapsed="false">
      <c r="A1901" s="78"/>
      <c r="B1901" s="179"/>
      <c r="C1901" s="180"/>
      <c r="D1901" s="176"/>
      <c r="E1901" s="188"/>
      <c r="F1901" s="176"/>
      <c r="G1901" s="176"/>
      <c r="H1901" s="188"/>
      <c r="I1901" s="188"/>
      <c r="Q1901" s="188"/>
      <c r="R1901" s="176"/>
      <c r="S1901" s="176"/>
      <c r="T1901" s="176"/>
      <c r="U1901" s="176"/>
      <c r="V1901" s="176"/>
      <c r="W1901" s="176"/>
      <c r="X1901" s="176"/>
      <c r="Y1901" s="176"/>
    </row>
    <row r="1902" customFormat="false" ht="12.75" hidden="false" customHeight="false" outlineLevel="0" collapsed="false">
      <c r="A1902" s="78"/>
      <c r="B1902" s="179"/>
      <c r="C1902" s="180"/>
      <c r="D1902" s="176"/>
      <c r="E1902" s="188"/>
      <c r="F1902" s="176"/>
      <c r="G1902" s="176"/>
      <c r="H1902" s="188"/>
      <c r="I1902" s="188"/>
      <c r="Q1902" s="188"/>
      <c r="R1902" s="176"/>
      <c r="S1902" s="176"/>
      <c r="T1902" s="176"/>
      <c r="U1902" s="176"/>
      <c r="V1902" s="176"/>
      <c r="W1902" s="176"/>
      <c r="X1902" s="176"/>
      <c r="Y1902" s="176"/>
    </row>
    <row r="1903" customFormat="false" ht="12.75" hidden="false" customHeight="false" outlineLevel="0" collapsed="false">
      <c r="A1903" s="78"/>
      <c r="B1903" s="179"/>
      <c r="C1903" s="180"/>
      <c r="D1903" s="176"/>
      <c r="E1903" s="188"/>
      <c r="F1903" s="176"/>
      <c r="G1903" s="176"/>
      <c r="H1903" s="188"/>
      <c r="I1903" s="188"/>
      <c r="Q1903" s="188"/>
      <c r="R1903" s="176"/>
      <c r="S1903" s="176"/>
      <c r="T1903" s="176"/>
      <c r="U1903" s="176"/>
      <c r="V1903" s="176"/>
      <c r="W1903" s="176"/>
      <c r="X1903" s="176"/>
      <c r="Y1903" s="176"/>
    </row>
    <row r="1904" customFormat="false" ht="12.75" hidden="false" customHeight="false" outlineLevel="0" collapsed="false">
      <c r="A1904" s="78"/>
      <c r="B1904" s="179"/>
      <c r="C1904" s="180"/>
      <c r="D1904" s="176"/>
      <c r="E1904" s="188"/>
      <c r="F1904" s="176"/>
      <c r="G1904" s="176"/>
      <c r="H1904" s="188"/>
      <c r="I1904" s="188"/>
      <c r="Q1904" s="188"/>
      <c r="R1904" s="176"/>
      <c r="S1904" s="176"/>
      <c r="T1904" s="176"/>
      <c r="U1904" s="176"/>
      <c r="V1904" s="176"/>
      <c r="W1904" s="176"/>
      <c r="X1904" s="176"/>
      <c r="Y1904" s="176"/>
    </row>
    <row r="1905" customFormat="false" ht="12.75" hidden="false" customHeight="false" outlineLevel="0" collapsed="false">
      <c r="A1905" s="78"/>
      <c r="B1905" s="179"/>
      <c r="C1905" s="180"/>
      <c r="D1905" s="176"/>
      <c r="E1905" s="188"/>
      <c r="F1905" s="176"/>
      <c r="G1905" s="176"/>
      <c r="H1905" s="188"/>
      <c r="I1905" s="188"/>
      <c r="Q1905" s="188"/>
      <c r="R1905" s="176"/>
      <c r="S1905" s="176"/>
      <c r="T1905" s="176"/>
      <c r="U1905" s="176"/>
      <c r="V1905" s="176"/>
      <c r="W1905" s="176"/>
      <c r="X1905" s="176"/>
      <c r="Y1905" s="176"/>
    </row>
    <row r="1906" customFormat="false" ht="12.75" hidden="false" customHeight="false" outlineLevel="0" collapsed="false">
      <c r="A1906" s="78"/>
      <c r="B1906" s="179"/>
      <c r="C1906" s="180"/>
      <c r="D1906" s="176"/>
      <c r="E1906" s="188"/>
      <c r="F1906" s="176"/>
      <c r="G1906" s="176"/>
      <c r="H1906" s="188"/>
      <c r="I1906" s="188"/>
      <c r="Q1906" s="188"/>
      <c r="R1906" s="176"/>
      <c r="S1906" s="176"/>
      <c r="T1906" s="176"/>
      <c r="U1906" s="176"/>
      <c r="V1906" s="176"/>
      <c r="W1906" s="176"/>
      <c r="X1906" s="176"/>
      <c r="Y1906" s="176"/>
    </row>
    <row r="1907" customFormat="false" ht="12.75" hidden="false" customHeight="false" outlineLevel="0" collapsed="false">
      <c r="A1907" s="78"/>
      <c r="B1907" s="179"/>
      <c r="C1907" s="180"/>
      <c r="D1907" s="176"/>
      <c r="E1907" s="188"/>
      <c r="F1907" s="176"/>
      <c r="G1907" s="176"/>
      <c r="H1907" s="188"/>
      <c r="I1907" s="188"/>
      <c r="Q1907" s="188"/>
      <c r="R1907" s="176"/>
      <c r="S1907" s="176"/>
      <c r="T1907" s="176"/>
      <c r="U1907" s="176"/>
      <c r="V1907" s="176"/>
      <c r="W1907" s="176"/>
      <c r="X1907" s="176"/>
      <c r="Y1907" s="176"/>
    </row>
    <row r="1908" customFormat="false" ht="12.75" hidden="false" customHeight="false" outlineLevel="0" collapsed="false">
      <c r="A1908" s="78"/>
      <c r="B1908" s="179"/>
      <c r="C1908" s="180"/>
      <c r="D1908" s="176"/>
      <c r="E1908" s="188"/>
      <c r="F1908" s="176"/>
      <c r="G1908" s="176"/>
      <c r="H1908" s="188"/>
      <c r="I1908" s="188"/>
      <c r="Q1908" s="188"/>
      <c r="R1908" s="176"/>
      <c r="S1908" s="176"/>
      <c r="T1908" s="176"/>
      <c r="U1908" s="176"/>
      <c r="V1908" s="176"/>
      <c r="W1908" s="176"/>
      <c r="X1908" s="176"/>
      <c r="Y1908" s="176"/>
    </row>
    <row r="1909" customFormat="false" ht="12.75" hidden="false" customHeight="false" outlineLevel="0" collapsed="false">
      <c r="A1909" s="78"/>
      <c r="B1909" s="179"/>
      <c r="C1909" s="180"/>
      <c r="D1909" s="176"/>
      <c r="E1909" s="188"/>
      <c r="F1909" s="176"/>
      <c r="G1909" s="176"/>
      <c r="H1909" s="188"/>
      <c r="I1909" s="188"/>
      <c r="Q1909" s="188"/>
      <c r="R1909" s="176"/>
      <c r="S1909" s="176"/>
      <c r="T1909" s="176"/>
      <c r="U1909" s="176"/>
      <c r="V1909" s="176"/>
      <c r="W1909" s="176"/>
      <c r="X1909" s="176"/>
      <c r="Y1909" s="176"/>
    </row>
    <row r="1910" customFormat="false" ht="12.75" hidden="false" customHeight="false" outlineLevel="0" collapsed="false">
      <c r="A1910" s="78"/>
      <c r="B1910" s="179"/>
      <c r="C1910" s="180"/>
      <c r="D1910" s="176"/>
      <c r="E1910" s="188"/>
      <c r="F1910" s="176"/>
      <c r="G1910" s="176"/>
      <c r="H1910" s="188"/>
      <c r="I1910" s="188"/>
      <c r="Q1910" s="188"/>
      <c r="R1910" s="176"/>
      <c r="S1910" s="176"/>
      <c r="T1910" s="176"/>
      <c r="U1910" s="176"/>
      <c r="V1910" s="176"/>
      <c r="W1910" s="176"/>
      <c r="X1910" s="176"/>
      <c r="Y1910" s="176"/>
    </row>
    <row r="1911" customFormat="false" ht="12.75" hidden="false" customHeight="false" outlineLevel="0" collapsed="false">
      <c r="A1911" s="78"/>
      <c r="B1911" s="179"/>
      <c r="C1911" s="180"/>
      <c r="D1911" s="176"/>
      <c r="E1911" s="188"/>
      <c r="F1911" s="176"/>
      <c r="G1911" s="176"/>
      <c r="H1911" s="188"/>
      <c r="I1911" s="188"/>
      <c r="Q1911" s="188"/>
      <c r="R1911" s="176"/>
      <c r="S1911" s="176"/>
      <c r="T1911" s="176"/>
      <c r="U1911" s="176"/>
      <c r="V1911" s="176"/>
      <c r="W1911" s="176"/>
      <c r="X1911" s="176"/>
      <c r="Y1911" s="176"/>
    </row>
    <row r="1912" customFormat="false" ht="12.75" hidden="false" customHeight="false" outlineLevel="0" collapsed="false">
      <c r="A1912" s="78"/>
      <c r="B1912" s="179"/>
      <c r="C1912" s="180"/>
      <c r="D1912" s="176"/>
      <c r="E1912" s="188"/>
      <c r="F1912" s="176"/>
      <c r="G1912" s="176"/>
      <c r="H1912" s="188"/>
      <c r="I1912" s="188"/>
      <c r="Q1912" s="188"/>
      <c r="R1912" s="176"/>
      <c r="S1912" s="176"/>
      <c r="T1912" s="176"/>
      <c r="U1912" s="176"/>
      <c r="V1912" s="176"/>
      <c r="W1912" s="176"/>
      <c r="X1912" s="176"/>
      <c r="Y1912" s="176"/>
    </row>
    <row r="1913" customFormat="false" ht="12.75" hidden="false" customHeight="false" outlineLevel="0" collapsed="false">
      <c r="A1913" s="78"/>
      <c r="B1913" s="179"/>
      <c r="C1913" s="180"/>
      <c r="D1913" s="176"/>
      <c r="E1913" s="188"/>
      <c r="F1913" s="176"/>
      <c r="G1913" s="176"/>
      <c r="H1913" s="188"/>
      <c r="I1913" s="188"/>
      <c r="Q1913" s="188"/>
      <c r="R1913" s="176"/>
      <c r="S1913" s="176"/>
      <c r="T1913" s="176"/>
      <c r="U1913" s="176"/>
      <c r="V1913" s="176"/>
      <c r="W1913" s="176"/>
      <c r="X1913" s="176"/>
      <c r="Y1913" s="176"/>
    </row>
    <row r="1914" customFormat="false" ht="12.75" hidden="false" customHeight="false" outlineLevel="0" collapsed="false">
      <c r="A1914" s="78"/>
      <c r="B1914" s="179"/>
      <c r="C1914" s="180"/>
      <c r="D1914" s="176"/>
      <c r="E1914" s="188"/>
      <c r="F1914" s="176"/>
      <c r="G1914" s="176"/>
      <c r="H1914" s="188"/>
      <c r="I1914" s="188"/>
      <c r="Q1914" s="188"/>
      <c r="R1914" s="176"/>
      <c r="S1914" s="176"/>
      <c r="T1914" s="176"/>
      <c r="U1914" s="176"/>
      <c r="V1914" s="176"/>
      <c r="W1914" s="176"/>
      <c r="X1914" s="176"/>
      <c r="Y1914" s="176"/>
    </row>
    <row r="1915" customFormat="false" ht="12.75" hidden="false" customHeight="false" outlineLevel="0" collapsed="false">
      <c r="A1915" s="78"/>
      <c r="B1915" s="179"/>
      <c r="C1915" s="180"/>
      <c r="D1915" s="176"/>
      <c r="E1915" s="188"/>
      <c r="F1915" s="176"/>
      <c r="G1915" s="176"/>
      <c r="H1915" s="188"/>
      <c r="I1915" s="188"/>
      <c r="Q1915" s="188"/>
      <c r="R1915" s="176"/>
      <c r="S1915" s="176"/>
      <c r="T1915" s="176"/>
      <c r="U1915" s="176"/>
      <c r="V1915" s="176"/>
      <c r="W1915" s="176"/>
      <c r="X1915" s="176"/>
      <c r="Y1915" s="176"/>
    </row>
    <row r="1916" customFormat="false" ht="12.75" hidden="false" customHeight="false" outlineLevel="0" collapsed="false">
      <c r="A1916" s="78"/>
      <c r="B1916" s="179"/>
      <c r="C1916" s="180"/>
      <c r="D1916" s="176"/>
      <c r="E1916" s="188"/>
      <c r="F1916" s="176"/>
      <c r="G1916" s="176"/>
      <c r="H1916" s="188"/>
      <c r="I1916" s="188"/>
      <c r="Q1916" s="188"/>
      <c r="R1916" s="176"/>
      <c r="S1916" s="176"/>
      <c r="T1916" s="176"/>
      <c r="U1916" s="176"/>
      <c r="V1916" s="176"/>
      <c r="W1916" s="176"/>
      <c r="X1916" s="176"/>
      <c r="Y1916" s="176"/>
    </row>
    <row r="1917" customFormat="false" ht="12.75" hidden="false" customHeight="false" outlineLevel="0" collapsed="false">
      <c r="A1917" s="78"/>
      <c r="B1917" s="179"/>
      <c r="C1917" s="180"/>
      <c r="D1917" s="176"/>
      <c r="E1917" s="188"/>
      <c r="F1917" s="176"/>
      <c r="G1917" s="176"/>
      <c r="H1917" s="188"/>
      <c r="I1917" s="188"/>
      <c r="Q1917" s="188"/>
      <c r="R1917" s="176"/>
      <c r="S1917" s="176"/>
      <c r="T1917" s="176"/>
      <c r="U1917" s="176"/>
      <c r="V1917" s="176"/>
      <c r="W1917" s="176"/>
      <c r="X1917" s="176"/>
      <c r="Y1917" s="176"/>
    </row>
    <row r="1918" customFormat="false" ht="12.75" hidden="false" customHeight="false" outlineLevel="0" collapsed="false">
      <c r="A1918" s="78"/>
      <c r="B1918" s="179"/>
      <c r="C1918" s="180"/>
      <c r="D1918" s="176"/>
      <c r="E1918" s="188"/>
      <c r="F1918" s="176"/>
      <c r="G1918" s="176"/>
      <c r="H1918" s="188"/>
      <c r="I1918" s="188"/>
      <c r="Q1918" s="188"/>
      <c r="R1918" s="176"/>
      <c r="S1918" s="176"/>
      <c r="T1918" s="176"/>
      <c r="U1918" s="176"/>
      <c r="V1918" s="176"/>
      <c r="W1918" s="176"/>
      <c r="X1918" s="176"/>
      <c r="Y1918" s="176"/>
    </row>
    <row r="1919" customFormat="false" ht="12.75" hidden="false" customHeight="false" outlineLevel="0" collapsed="false">
      <c r="A1919" s="78"/>
      <c r="B1919" s="179"/>
      <c r="C1919" s="180"/>
      <c r="D1919" s="176"/>
      <c r="E1919" s="188"/>
      <c r="F1919" s="176"/>
      <c r="G1919" s="176"/>
      <c r="H1919" s="188"/>
      <c r="I1919" s="188"/>
      <c r="Q1919" s="188"/>
      <c r="R1919" s="176"/>
      <c r="S1919" s="176"/>
      <c r="T1919" s="176"/>
      <c r="U1919" s="176"/>
      <c r="V1919" s="176"/>
      <c r="W1919" s="176"/>
      <c r="X1919" s="176"/>
      <c r="Y1919" s="176"/>
    </row>
    <row r="1920" customFormat="false" ht="12.75" hidden="false" customHeight="false" outlineLevel="0" collapsed="false">
      <c r="A1920" s="78"/>
      <c r="B1920" s="179"/>
      <c r="C1920" s="180"/>
      <c r="D1920" s="176"/>
      <c r="E1920" s="188"/>
      <c r="F1920" s="176"/>
      <c r="G1920" s="176"/>
      <c r="H1920" s="188"/>
      <c r="I1920" s="188"/>
      <c r="Q1920" s="188"/>
      <c r="R1920" s="176"/>
      <c r="S1920" s="176"/>
      <c r="T1920" s="176"/>
      <c r="U1920" s="176"/>
      <c r="V1920" s="176"/>
      <c r="W1920" s="176"/>
      <c r="X1920" s="176"/>
      <c r="Y1920" s="176"/>
    </row>
    <row r="1921" customFormat="false" ht="12.75" hidden="false" customHeight="false" outlineLevel="0" collapsed="false">
      <c r="A1921" s="78"/>
      <c r="B1921" s="179"/>
      <c r="C1921" s="180"/>
      <c r="D1921" s="176"/>
      <c r="E1921" s="188"/>
      <c r="F1921" s="176"/>
      <c r="G1921" s="176"/>
      <c r="H1921" s="188"/>
      <c r="I1921" s="188"/>
      <c r="Q1921" s="188"/>
      <c r="R1921" s="176"/>
      <c r="S1921" s="176"/>
      <c r="T1921" s="176"/>
      <c r="U1921" s="176"/>
      <c r="V1921" s="176"/>
      <c r="W1921" s="176"/>
      <c r="X1921" s="176"/>
      <c r="Y1921" s="176"/>
    </row>
    <row r="1922" customFormat="false" ht="12.75" hidden="false" customHeight="false" outlineLevel="0" collapsed="false">
      <c r="A1922" s="78"/>
      <c r="B1922" s="179"/>
      <c r="C1922" s="180"/>
      <c r="D1922" s="176"/>
      <c r="E1922" s="188"/>
      <c r="F1922" s="176"/>
      <c r="G1922" s="176"/>
      <c r="H1922" s="188"/>
      <c r="I1922" s="188"/>
      <c r="Q1922" s="188"/>
      <c r="R1922" s="176"/>
      <c r="S1922" s="176"/>
      <c r="T1922" s="176"/>
      <c r="U1922" s="176"/>
      <c r="V1922" s="176"/>
      <c r="W1922" s="176"/>
      <c r="X1922" s="176"/>
      <c r="Y1922" s="176"/>
    </row>
    <row r="1923" customFormat="false" ht="12.75" hidden="false" customHeight="false" outlineLevel="0" collapsed="false">
      <c r="A1923" s="78"/>
      <c r="B1923" s="179"/>
      <c r="C1923" s="180"/>
      <c r="D1923" s="176"/>
      <c r="E1923" s="188"/>
      <c r="F1923" s="176"/>
      <c r="G1923" s="176"/>
      <c r="H1923" s="188"/>
      <c r="I1923" s="188"/>
      <c r="Q1923" s="188"/>
      <c r="R1923" s="176"/>
      <c r="S1923" s="176"/>
      <c r="T1923" s="176"/>
      <c r="U1923" s="176"/>
      <c r="V1923" s="176"/>
      <c r="W1923" s="176"/>
      <c r="X1923" s="176"/>
      <c r="Y1923" s="176"/>
    </row>
    <row r="1924" customFormat="false" ht="12.75" hidden="false" customHeight="false" outlineLevel="0" collapsed="false">
      <c r="A1924" s="78"/>
      <c r="B1924" s="179"/>
      <c r="C1924" s="180"/>
      <c r="D1924" s="176"/>
      <c r="E1924" s="188"/>
      <c r="F1924" s="176"/>
      <c r="G1924" s="176"/>
      <c r="H1924" s="188"/>
      <c r="I1924" s="188"/>
      <c r="Q1924" s="188"/>
      <c r="R1924" s="176"/>
      <c r="S1924" s="176"/>
      <c r="T1924" s="176"/>
      <c r="U1924" s="176"/>
      <c r="V1924" s="176"/>
      <c r="W1924" s="176"/>
      <c r="X1924" s="176"/>
      <c r="Y1924" s="176"/>
    </row>
    <row r="1925" customFormat="false" ht="12.75" hidden="false" customHeight="false" outlineLevel="0" collapsed="false">
      <c r="A1925" s="78"/>
      <c r="B1925" s="179"/>
      <c r="C1925" s="180"/>
      <c r="D1925" s="176"/>
      <c r="E1925" s="188"/>
      <c r="F1925" s="176"/>
      <c r="G1925" s="176"/>
      <c r="H1925" s="188"/>
      <c r="I1925" s="188"/>
      <c r="Q1925" s="188"/>
      <c r="R1925" s="176"/>
      <c r="S1925" s="176"/>
      <c r="T1925" s="176"/>
      <c r="U1925" s="176"/>
      <c r="V1925" s="176"/>
      <c r="W1925" s="176"/>
      <c r="X1925" s="176"/>
      <c r="Y1925" s="176"/>
    </row>
    <row r="1926" customFormat="false" ht="12.75" hidden="false" customHeight="false" outlineLevel="0" collapsed="false">
      <c r="A1926" s="22"/>
      <c r="B1926" s="179"/>
      <c r="C1926" s="180"/>
      <c r="D1926" s="176"/>
      <c r="E1926" s="188"/>
      <c r="F1926" s="176"/>
      <c r="G1926" s="176"/>
      <c r="H1926" s="188"/>
      <c r="I1926" s="188"/>
      <c r="Q1926" s="188"/>
      <c r="R1926" s="176"/>
      <c r="S1926" s="176"/>
      <c r="T1926" s="176"/>
      <c r="U1926" s="176"/>
      <c r="V1926" s="176"/>
      <c r="W1926" s="176"/>
      <c r="X1926" s="176"/>
      <c r="Y1926" s="176"/>
    </row>
    <row r="1927" customFormat="false" ht="12.75" hidden="false" customHeight="false" outlineLevel="0" collapsed="false">
      <c r="B1927" s="179"/>
      <c r="C1927" s="180"/>
      <c r="D1927" s="176"/>
      <c r="E1927" s="188"/>
      <c r="F1927" s="176"/>
      <c r="G1927" s="176"/>
      <c r="H1927" s="188"/>
      <c r="I1927" s="188"/>
      <c r="Q1927" s="188"/>
      <c r="R1927" s="176"/>
      <c r="S1927" s="176"/>
      <c r="T1927" s="176"/>
      <c r="U1927" s="176"/>
      <c r="V1927" s="176"/>
      <c r="W1927" s="176"/>
      <c r="X1927" s="176"/>
      <c r="Y1927" s="176"/>
    </row>
    <row r="1928" customFormat="false" ht="12.75" hidden="false" customHeight="false" outlineLevel="0" collapsed="false">
      <c r="A1928" s="100"/>
      <c r="B1928" s="179"/>
      <c r="C1928" s="180"/>
      <c r="D1928" s="176"/>
      <c r="E1928" s="188"/>
      <c r="F1928" s="176"/>
      <c r="G1928" s="176"/>
      <c r="H1928" s="188"/>
      <c r="I1928" s="188"/>
      <c r="Q1928" s="188"/>
      <c r="R1928" s="176"/>
      <c r="S1928" s="176"/>
      <c r="T1928" s="176"/>
      <c r="U1928" s="176"/>
      <c r="V1928" s="176"/>
      <c r="W1928" s="176"/>
      <c r="X1928" s="176"/>
      <c r="Y1928" s="176"/>
    </row>
    <row r="1929" customFormat="false" ht="12.75" hidden="false" customHeight="false" outlineLevel="0" collapsed="false">
      <c r="A1929" s="100"/>
      <c r="B1929" s="179"/>
      <c r="C1929" s="180"/>
      <c r="D1929" s="176"/>
      <c r="E1929" s="188"/>
      <c r="F1929" s="176"/>
      <c r="G1929" s="176"/>
      <c r="H1929" s="188"/>
      <c r="I1929" s="188"/>
      <c r="Q1929" s="188"/>
      <c r="R1929" s="176"/>
      <c r="S1929" s="176"/>
      <c r="T1929" s="176"/>
      <c r="U1929" s="176"/>
      <c r="V1929" s="176"/>
      <c r="W1929" s="176"/>
      <c r="X1929" s="176"/>
      <c r="Y1929" s="176"/>
    </row>
    <row r="1930" customFormat="false" ht="12.75" hidden="false" customHeight="false" outlineLevel="0" collapsed="false">
      <c r="A1930" s="100"/>
      <c r="B1930" s="179"/>
      <c r="C1930" s="180"/>
      <c r="D1930" s="176"/>
      <c r="E1930" s="188"/>
      <c r="F1930" s="176"/>
      <c r="G1930" s="176"/>
      <c r="H1930" s="188"/>
      <c r="I1930" s="188"/>
      <c r="Q1930" s="188"/>
      <c r="R1930" s="176"/>
      <c r="S1930" s="176"/>
      <c r="T1930" s="176"/>
      <c r="U1930" s="176"/>
      <c r="V1930" s="176"/>
      <c r="W1930" s="176"/>
      <c r="X1930" s="176"/>
      <c r="Y1930" s="176"/>
    </row>
    <row r="1931" customFormat="false" ht="12.75" hidden="false" customHeight="false" outlineLevel="0" collapsed="false">
      <c r="A1931" s="100"/>
      <c r="B1931" s="179"/>
      <c r="C1931" s="180"/>
      <c r="D1931" s="176"/>
      <c r="E1931" s="188"/>
      <c r="F1931" s="176"/>
      <c r="G1931" s="176"/>
      <c r="H1931" s="188"/>
      <c r="I1931" s="188"/>
      <c r="Q1931" s="188"/>
      <c r="R1931" s="176"/>
      <c r="S1931" s="176"/>
      <c r="T1931" s="176"/>
      <c r="U1931" s="176"/>
      <c r="V1931" s="176"/>
      <c r="W1931" s="176"/>
      <c r="X1931" s="176"/>
      <c r="Y1931" s="176"/>
    </row>
    <row r="1932" customFormat="false" ht="12.75" hidden="false" customHeight="false" outlineLevel="0" collapsed="false">
      <c r="A1932" s="22"/>
      <c r="B1932" s="179"/>
      <c r="C1932" s="180"/>
      <c r="D1932" s="176"/>
      <c r="E1932" s="188"/>
      <c r="F1932" s="176"/>
      <c r="G1932" s="176"/>
      <c r="H1932" s="188"/>
      <c r="I1932" s="188"/>
      <c r="Q1932" s="188"/>
      <c r="R1932" s="176"/>
      <c r="S1932" s="176"/>
      <c r="T1932" s="176"/>
      <c r="U1932" s="176"/>
      <c r="V1932" s="176"/>
      <c r="W1932" s="176"/>
      <c r="X1932" s="176"/>
      <c r="Y1932" s="176"/>
    </row>
    <row r="1933" customFormat="false" ht="12.75" hidden="false" customHeight="false" outlineLevel="0" collapsed="false">
      <c r="A1933" s="22"/>
      <c r="B1933" s="179"/>
      <c r="C1933" s="180"/>
      <c r="D1933" s="176"/>
      <c r="E1933" s="188"/>
      <c r="F1933" s="176"/>
      <c r="G1933" s="176"/>
      <c r="H1933" s="188"/>
      <c r="I1933" s="188"/>
      <c r="Q1933" s="188"/>
      <c r="R1933" s="176"/>
      <c r="S1933" s="176"/>
      <c r="T1933" s="176"/>
      <c r="U1933" s="176"/>
      <c r="V1933" s="176"/>
      <c r="W1933" s="176"/>
      <c r="X1933" s="176"/>
      <c r="Y1933" s="176"/>
    </row>
    <row r="1934" customFormat="false" ht="12.75" hidden="false" customHeight="false" outlineLevel="0" collapsed="false">
      <c r="A1934" s="78"/>
      <c r="B1934" s="179"/>
      <c r="C1934" s="180"/>
      <c r="D1934" s="176"/>
      <c r="E1934" s="188"/>
      <c r="F1934" s="176"/>
      <c r="G1934" s="176"/>
      <c r="H1934" s="188"/>
      <c r="I1934" s="188"/>
      <c r="Q1934" s="188"/>
      <c r="R1934" s="176"/>
      <c r="S1934" s="176"/>
      <c r="T1934" s="176"/>
      <c r="U1934" s="176"/>
      <c r="V1934" s="176"/>
      <c r="W1934" s="176"/>
      <c r="X1934" s="176"/>
      <c r="Y1934" s="176"/>
    </row>
    <row r="1935" customFormat="false" ht="12.75" hidden="false" customHeight="false" outlineLevel="0" collapsed="false">
      <c r="A1935" s="78"/>
      <c r="B1935" s="179"/>
      <c r="C1935" s="180"/>
      <c r="D1935" s="176"/>
      <c r="E1935" s="188"/>
      <c r="F1935" s="176"/>
      <c r="G1935" s="176"/>
      <c r="H1935" s="188"/>
      <c r="I1935" s="188"/>
      <c r="Q1935" s="188"/>
      <c r="R1935" s="176"/>
      <c r="S1935" s="176"/>
      <c r="T1935" s="176"/>
      <c r="U1935" s="176"/>
      <c r="V1935" s="176"/>
      <c r="W1935" s="176"/>
      <c r="X1935" s="176"/>
      <c r="Y1935" s="176"/>
    </row>
    <row r="1936" customFormat="false" ht="12.75" hidden="false" customHeight="false" outlineLevel="0" collapsed="false">
      <c r="A1936" s="78"/>
      <c r="B1936" s="179"/>
      <c r="C1936" s="180"/>
      <c r="D1936" s="176"/>
      <c r="E1936" s="188"/>
      <c r="F1936" s="176"/>
      <c r="G1936" s="176"/>
      <c r="H1936" s="188"/>
      <c r="I1936" s="188"/>
      <c r="Q1936" s="188"/>
      <c r="R1936" s="176"/>
      <c r="S1936" s="176"/>
      <c r="T1936" s="176"/>
      <c r="U1936" s="176"/>
      <c r="V1936" s="176"/>
      <c r="W1936" s="176"/>
      <c r="X1936" s="176"/>
      <c r="Y1936" s="176"/>
    </row>
    <row r="1937" customFormat="false" ht="12.75" hidden="false" customHeight="false" outlineLevel="0" collapsed="false">
      <c r="A1937" s="78"/>
      <c r="B1937" s="179"/>
      <c r="C1937" s="180"/>
      <c r="D1937" s="176"/>
      <c r="E1937" s="188"/>
      <c r="F1937" s="176"/>
      <c r="G1937" s="176"/>
      <c r="H1937" s="188"/>
      <c r="I1937" s="188"/>
      <c r="Q1937" s="188"/>
      <c r="R1937" s="176"/>
      <c r="S1937" s="176"/>
      <c r="T1937" s="176"/>
      <c r="U1937" s="176"/>
      <c r="V1937" s="176"/>
      <c r="W1937" s="176"/>
      <c r="X1937" s="176"/>
      <c r="Y1937" s="176"/>
    </row>
    <row r="1938" customFormat="false" ht="12.75" hidden="false" customHeight="false" outlineLevel="0" collapsed="false">
      <c r="A1938" s="78"/>
      <c r="B1938" s="179"/>
      <c r="C1938" s="180"/>
      <c r="D1938" s="176"/>
      <c r="E1938" s="188"/>
      <c r="F1938" s="176"/>
      <c r="G1938" s="176"/>
      <c r="H1938" s="188"/>
      <c r="I1938" s="188"/>
      <c r="Q1938" s="188"/>
      <c r="R1938" s="176"/>
      <c r="S1938" s="176"/>
      <c r="T1938" s="176"/>
      <c r="U1938" s="176"/>
      <c r="V1938" s="176"/>
      <c r="W1938" s="176"/>
      <c r="X1938" s="176"/>
      <c r="Y1938" s="176"/>
    </row>
    <row r="1939" customFormat="false" ht="12.75" hidden="false" customHeight="false" outlineLevel="0" collapsed="false">
      <c r="A1939" s="78"/>
      <c r="B1939" s="179"/>
      <c r="C1939" s="180"/>
      <c r="D1939" s="176"/>
      <c r="E1939" s="188"/>
      <c r="F1939" s="176"/>
      <c r="G1939" s="176"/>
      <c r="H1939" s="188"/>
      <c r="I1939" s="188"/>
      <c r="Q1939" s="188"/>
      <c r="R1939" s="176"/>
      <c r="S1939" s="176"/>
      <c r="T1939" s="176"/>
      <c r="U1939" s="176"/>
      <c r="V1939" s="176"/>
      <c r="W1939" s="176"/>
      <c r="X1939" s="176"/>
      <c r="Y1939" s="176"/>
    </row>
    <row r="1940" customFormat="false" ht="12.75" hidden="false" customHeight="false" outlineLevel="0" collapsed="false">
      <c r="A1940" s="78"/>
      <c r="B1940" s="179"/>
      <c r="C1940" s="180"/>
      <c r="D1940" s="176"/>
      <c r="E1940" s="188"/>
      <c r="F1940" s="176"/>
      <c r="G1940" s="176"/>
      <c r="H1940" s="188"/>
      <c r="I1940" s="188"/>
      <c r="Q1940" s="188"/>
      <c r="R1940" s="176"/>
      <c r="S1940" s="176"/>
      <c r="T1940" s="176"/>
      <c r="U1940" s="176"/>
      <c r="V1940" s="176"/>
      <c r="W1940" s="176"/>
      <c r="X1940" s="176"/>
      <c r="Y1940" s="176"/>
    </row>
    <row r="1941" customFormat="false" ht="12.75" hidden="false" customHeight="false" outlineLevel="0" collapsed="false">
      <c r="A1941" s="78"/>
      <c r="B1941" s="179"/>
      <c r="C1941" s="180"/>
      <c r="D1941" s="176"/>
      <c r="E1941" s="188"/>
      <c r="F1941" s="176"/>
      <c r="G1941" s="176"/>
      <c r="H1941" s="188"/>
      <c r="I1941" s="188"/>
      <c r="Q1941" s="188"/>
      <c r="R1941" s="176"/>
      <c r="S1941" s="176"/>
      <c r="T1941" s="176"/>
      <c r="U1941" s="176"/>
      <c r="V1941" s="176"/>
      <c r="W1941" s="176"/>
      <c r="X1941" s="176"/>
      <c r="Y1941" s="176"/>
    </row>
    <row r="1942" customFormat="false" ht="12.75" hidden="false" customHeight="false" outlineLevel="0" collapsed="false">
      <c r="A1942" s="78"/>
      <c r="B1942" s="179"/>
      <c r="C1942" s="180"/>
      <c r="D1942" s="176"/>
      <c r="E1942" s="188"/>
      <c r="F1942" s="176"/>
      <c r="G1942" s="176"/>
      <c r="H1942" s="188"/>
      <c r="I1942" s="188"/>
      <c r="Q1942" s="188"/>
      <c r="R1942" s="176"/>
      <c r="S1942" s="176"/>
      <c r="T1942" s="176"/>
      <c r="U1942" s="176"/>
      <c r="V1942" s="176"/>
      <c r="W1942" s="176"/>
      <c r="X1942" s="176"/>
      <c r="Y1942" s="176"/>
    </row>
    <row r="1943" customFormat="false" ht="12.75" hidden="false" customHeight="false" outlineLevel="0" collapsed="false">
      <c r="A1943" s="78"/>
      <c r="B1943" s="179"/>
      <c r="C1943" s="180"/>
      <c r="D1943" s="176"/>
      <c r="E1943" s="188"/>
      <c r="F1943" s="176"/>
      <c r="G1943" s="176"/>
      <c r="H1943" s="188"/>
      <c r="I1943" s="188"/>
      <c r="Q1943" s="188"/>
      <c r="R1943" s="176"/>
      <c r="S1943" s="176"/>
      <c r="T1943" s="176"/>
      <c r="U1943" s="176"/>
      <c r="V1943" s="176"/>
      <c r="W1943" s="176"/>
      <c r="X1943" s="176"/>
      <c r="Y1943" s="176"/>
    </row>
    <row r="1944" customFormat="false" ht="12.75" hidden="false" customHeight="false" outlineLevel="0" collapsed="false">
      <c r="A1944" s="78"/>
      <c r="B1944" s="179"/>
      <c r="C1944" s="180"/>
      <c r="D1944" s="176"/>
      <c r="E1944" s="188"/>
      <c r="F1944" s="176"/>
      <c r="G1944" s="176"/>
      <c r="H1944" s="188"/>
      <c r="I1944" s="188"/>
      <c r="Q1944" s="188"/>
      <c r="R1944" s="176"/>
      <c r="S1944" s="176"/>
      <c r="T1944" s="176"/>
      <c r="U1944" s="176"/>
      <c r="V1944" s="176"/>
      <c r="W1944" s="176"/>
      <c r="X1944" s="176"/>
      <c r="Y1944" s="176"/>
    </row>
    <row r="1945" customFormat="false" ht="12.75" hidden="false" customHeight="false" outlineLevel="0" collapsed="false">
      <c r="A1945" s="78"/>
      <c r="B1945" s="179"/>
      <c r="C1945" s="180"/>
      <c r="D1945" s="176"/>
      <c r="E1945" s="188"/>
      <c r="F1945" s="176"/>
      <c r="G1945" s="176"/>
      <c r="H1945" s="188"/>
      <c r="I1945" s="188"/>
      <c r="Q1945" s="188"/>
      <c r="R1945" s="176"/>
      <c r="S1945" s="176"/>
      <c r="T1945" s="176"/>
      <c r="U1945" s="176"/>
      <c r="V1945" s="176"/>
      <c r="W1945" s="176"/>
      <c r="X1945" s="176"/>
      <c r="Y1945" s="176"/>
    </row>
    <row r="1946" customFormat="false" ht="12.75" hidden="false" customHeight="false" outlineLevel="0" collapsed="false">
      <c r="A1946" s="78"/>
      <c r="B1946" s="179"/>
      <c r="C1946" s="180"/>
      <c r="D1946" s="176"/>
      <c r="E1946" s="188"/>
      <c r="F1946" s="176"/>
      <c r="G1946" s="176"/>
      <c r="H1946" s="188"/>
      <c r="I1946" s="188"/>
      <c r="Q1946" s="188"/>
      <c r="R1946" s="176"/>
      <c r="S1946" s="176"/>
      <c r="T1946" s="176"/>
      <c r="U1946" s="176"/>
      <c r="V1946" s="176"/>
      <c r="W1946" s="176"/>
      <c r="X1946" s="176"/>
      <c r="Y1946" s="176"/>
    </row>
    <row r="1947" customFormat="false" ht="12.75" hidden="false" customHeight="false" outlineLevel="0" collapsed="false">
      <c r="A1947" s="78"/>
      <c r="B1947" s="179"/>
      <c r="C1947" s="180"/>
      <c r="D1947" s="176"/>
      <c r="E1947" s="188"/>
      <c r="F1947" s="176"/>
      <c r="G1947" s="176"/>
      <c r="H1947" s="188"/>
      <c r="I1947" s="188"/>
      <c r="Q1947" s="188"/>
      <c r="R1947" s="176"/>
      <c r="S1947" s="176"/>
      <c r="T1947" s="176"/>
      <c r="U1947" s="176"/>
      <c r="V1947" s="176"/>
      <c r="W1947" s="176"/>
      <c r="X1947" s="176"/>
      <c r="Y1947" s="176"/>
    </row>
    <row r="1948" customFormat="false" ht="12.75" hidden="false" customHeight="false" outlineLevel="0" collapsed="false">
      <c r="A1948" s="78"/>
      <c r="B1948" s="179"/>
      <c r="C1948" s="180"/>
      <c r="D1948" s="176"/>
      <c r="E1948" s="188"/>
      <c r="F1948" s="176"/>
      <c r="G1948" s="176"/>
      <c r="H1948" s="188"/>
      <c r="I1948" s="188"/>
      <c r="Q1948" s="188"/>
      <c r="R1948" s="176"/>
      <c r="S1948" s="176"/>
      <c r="T1948" s="176"/>
      <c r="U1948" s="176"/>
      <c r="V1948" s="176"/>
      <c r="W1948" s="176"/>
      <c r="X1948" s="176"/>
      <c r="Y1948" s="176"/>
    </row>
    <row r="1949" customFormat="false" ht="12.75" hidden="false" customHeight="false" outlineLevel="0" collapsed="false">
      <c r="A1949" s="78"/>
      <c r="B1949" s="179"/>
      <c r="C1949" s="180"/>
      <c r="D1949" s="176"/>
      <c r="E1949" s="188"/>
      <c r="F1949" s="176"/>
      <c r="G1949" s="176"/>
      <c r="H1949" s="188"/>
      <c r="I1949" s="188"/>
      <c r="Q1949" s="188"/>
      <c r="R1949" s="176"/>
      <c r="S1949" s="176"/>
      <c r="T1949" s="176"/>
      <c r="U1949" s="176"/>
      <c r="V1949" s="176"/>
      <c r="W1949" s="176"/>
      <c r="X1949" s="176"/>
      <c r="Y1949" s="176"/>
    </row>
    <row r="1950" customFormat="false" ht="12.75" hidden="false" customHeight="false" outlineLevel="0" collapsed="false">
      <c r="A1950" s="78"/>
      <c r="B1950" s="179"/>
      <c r="C1950" s="180"/>
      <c r="D1950" s="176"/>
      <c r="E1950" s="188"/>
      <c r="F1950" s="176"/>
      <c r="G1950" s="176"/>
      <c r="H1950" s="188"/>
      <c r="I1950" s="188"/>
      <c r="Q1950" s="188"/>
      <c r="R1950" s="176"/>
      <c r="S1950" s="176"/>
      <c r="T1950" s="176"/>
      <c r="U1950" s="176"/>
      <c r="V1950" s="176"/>
      <c r="W1950" s="176"/>
      <c r="X1950" s="176"/>
      <c r="Y1950" s="176"/>
    </row>
    <row r="1951" customFormat="false" ht="12.75" hidden="false" customHeight="false" outlineLevel="0" collapsed="false">
      <c r="A1951" s="78"/>
      <c r="B1951" s="179"/>
      <c r="C1951" s="180"/>
      <c r="D1951" s="176"/>
      <c r="E1951" s="188"/>
      <c r="F1951" s="176"/>
      <c r="G1951" s="176"/>
      <c r="H1951" s="188"/>
      <c r="I1951" s="188"/>
      <c r="Q1951" s="188"/>
      <c r="R1951" s="176"/>
      <c r="S1951" s="176"/>
      <c r="T1951" s="176"/>
      <c r="U1951" s="176"/>
      <c r="V1951" s="176"/>
      <c r="W1951" s="176"/>
      <c r="X1951" s="176"/>
      <c r="Y1951" s="176"/>
    </row>
    <row r="1952" customFormat="false" ht="12.75" hidden="false" customHeight="false" outlineLevel="0" collapsed="false">
      <c r="A1952" s="78"/>
      <c r="B1952" s="179"/>
      <c r="C1952" s="180"/>
      <c r="D1952" s="176"/>
      <c r="E1952" s="188"/>
      <c r="F1952" s="176"/>
      <c r="G1952" s="176"/>
      <c r="H1952" s="188"/>
      <c r="I1952" s="188"/>
      <c r="Q1952" s="188"/>
      <c r="R1952" s="176"/>
      <c r="S1952" s="176"/>
      <c r="T1952" s="176"/>
      <c r="U1952" s="176"/>
      <c r="V1952" s="176"/>
      <c r="W1952" s="176"/>
      <c r="X1952" s="176"/>
      <c r="Y1952" s="176"/>
    </row>
    <row r="1953" customFormat="false" ht="12.75" hidden="false" customHeight="false" outlineLevel="0" collapsed="false">
      <c r="A1953" s="78"/>
      <c r="B1953" s="179"/>
      <c r="C1953" s="180"/>
      <c r="D1953" s="176"/>
      <c r="E1953" s="188"/>
      <c r="F1953" s="176"/>
      <c r="G1953" s="176"/>
      <c r="H1953" s="188"/>
      <c r="I1953" s="188"/>
      <c r="Q1953" s="188"/>
      <c r="R1953" s="176"/>
      <c r="S1953" s="176"/>
      <c r="T1953" s="176"/>
      <c r="U1953" s="176"/>
      <c r="V1953" s="176"/>
      <c r="W1953" s="176"/>
      <c r="X1953" s="176"/>
      <c r="Y1953" s="176"/>
    </row>
    <row r="1954" customFormat="false" ht="12.75" hidden="false" customHeight="false" outlineLevel="0" collapsed="false">
      <c r="A1954" s="78"/>
      <c r="B1954" s="179"/>
      <c r="C1954" s="180"/>
      <c r="D1954" s="176"/>
      <c r="E1954" s="188"/>
      <c r="F1954" s="176"/>
      <c r="G1954" s="176"/>
      <c r="H1954" s="188"/>
      <c r="I1954" s="188"/>
      <c r="Q1954" s="188"/>
      <c r="R1954" s="176"/>
      <c r="S1954" s="176"/>
      <c r="T1954" s="176"/>
      <c r="U1954" s="176"/>
      <c r="V1954" s="176"/>
      <c r="W1954" s="176"/>
      <c r="X1954" s="176"/>
      <c r="Y1954" s="176"/>
    </row>
    <row r="1955" customFormat="false" ht="12.75" hidden="false" customHeight="false" outlineLevel="0" collapsed="false">
      <c r="A1955" s="78"/>
      <c r="B1955" s="179"/>
      <c r="C1955" s="180"/>
      <c r="D1955" s="176"/>
      <c r="E1955" s="188"/>
      <c r="F1955" s="176"/>
      <c r="G1955" s="176"/>
      <c r="H1955" s="188"/>
      <c r="I1955" s="188"/>
      <c r="Q1955" s="188"/>
      <c r="R1955" s="176"/>
      <c r="S1955" s="176"/>
      <c r="T1955" s="176"/>
      <c r="U1955" s="176"/>
      <c r="V1955" s="176"/>
      <c r="W1955" s="176"/>
      <c r="X1955" s="176"/>
      <c r="Y1955" s="176"/>
    </row>
    <row r="1956" customFormat="false" ht="12.75" hidden="false" customHeight="false" outlineLevel="0" collapsed="false">
      <c r="A1956" s="78"/>
      <c r="B1956" s="179"/>
      <c r="C1956" s="180"/>
      <c r="D1956" s="176"/>
      <c r="E1956" s="188"/>
      <c r="F1956" s="176"/>
      <c r="G1956" s="176"/>
      <c r="H1956" s="188"/>
      <c r="I1956" s="188"/>
      <c r="Q1956" s="188"/>
      <c r="R1956" s="176"/>
      <c r="S1956" s="176"/>
      <c r="T1956" s="176"/>
      <c r="U1956" s="176"/>
      <c r="V1956" s="176"/>
      <c r="W1956" s="176"/>
      <c r="X1956" s="176"/>
      <c r="Y1956" s="176"/>
    </row>
    <row r="1957" customFormat="false" ht="12.75" hidden="false" customHeight="false" outlineLevel="0" collapsed="false">
      <c r="A1957" s="78"/>
      <c r="B1957" s="179"/>
      <c r="C1957" s="180"/>
      <c r="D1957" s="176"/>
      <c r="E1957" s="188"/>
      <c r="F1957" s="176"/>
      <c r="G1957" s="176"/>
      <c r="H1957" s="188"/>
      <c r="I1957" s="188"/>
      <c r="Q1957" s="188"/>
      <c r="R1957" s="176"/>
      <c r="S1957" s="176"/>
      <c r="T1957" s="176"/>
      <c r="U1957" s="176"/>
      <c r="V1957" s="176"/>
      <c r="W1957" s="176"/>
      <c r="X1957" s="176"/>
      <c r="Y1957" s="176"/>
    </row>
    <row r="1958" customFormat="false" ht="12.75" hidden="false" customHeight="false" outlineLevel="0" collapsed="false">
      <c r="A1958" s="78"/>
      <c r="B1958" s="179"/>
      <c r="C1958" s="180"/>
      <c r="D1958" s="176"/>
      <c r="E1958" s="188"/>
      <c r="F1958" s="176"/>
      <c r="G1958" s="176"/>
      <c r="H1958" s="188"/>
      <c r="I1958" s="188"/>
      <c r="Q1958" s="188"/>
      <c r="R1958" s="176"/>
      <c r="S1958" s="176"/>
      <c r="T1958" s="176"/>
      <c r="U1958" s="176"/>
      <c r="V1958" s="176"/>
      <c r="W1958" s="176"/>
      <c r="X1958" s="176"/>
      <c r="Y1958" s="176"/>
    </row>
    <row r="1959" customFormat="false" ht="12.75" hidden="false" customHeight="false" outlineLevel="0" collapsed="false">
      <c r="A1959" s="78"/>
      <c r="B1959" s="179"/>
      <c r="C1959" s="180"/>
      <c r="D1959" s="176"/>
      <c r="E1959" s="188"/>
      <c r="F1959" s="176"/>
      <c r="G1959" s="176"/>
      <c r="H1959" s="188"/>
      <c r="I1959" s="188"/>
      <c r="Q1959" s="188"/>
      <c r="R1959" s="176"/>
      <c r="S1959" s="176"/>
      <c r="T1959" s="176"/>
      <c r="U1959" s="176"/>
      <c r="V1959" s="176"/>
      <c r="W1959" s="176"/>
      <c r="X1959" s="176"/>
      <c r="Y1959" s="176"/>
    </row>
    <row r="1960" customFormat="false" ht="12.75" hidden="false" customHeight="false" outlineLevel="0" collapsed="false">
      <c r="A1960" s="78"/>
      <c r="B1960" s="179"/>
      <c r="C1960" s="180"/>
      <c r="D1960" s="176"/>
      <c r="E1960" s="188"/>
      <c r="F1960" s="176"/>
      <c r="G1960" s="176"/>
      <c r="H1960" s="188"/>
      <c r="I1960" s="188"/>
      <c r="Q1960" s="188"/>
      <c r="R1960" s="176"/>
      <c r="S1960" s="176"/>
      <c r="T1960" s="176"/>
      <c r="U1960" s="176"/>
      <c r="V1960" s="176"/>
      <c r="W1960" s="176"/>
      <c r="X1960" s="176"/>
      <c r="Y1960" s="176"/>
    </row>
    <row r="1961" customFormat="false" ht="12.75" hidden="false" customHeight="false" outlineLevel="0" collapsed="false">
      <c r="A1961" s="78"/>
      <c r="B1961" s="179"/>
      <c r="C1961" s="180"/>
      <c r="D1961" s="176"/>
      <c r="E1961" s="188"/>
      <c r="F1961" s="176"/>
      <c r="G1961" s="176"/>
      <c r="H1961" s="188"/>
      <c r="I1961" s="188"/>
      <c r="Q1961" s="188"/>
      <c r="R1961" s="176"/>
      <c r="S1961" s="176"/>
      <c r="T1961" s="176"/>
      <c r="U1961" s="176"/>
      <c r="V1961" s="176"/>
      <c r="W1961" s="176"/>
      <c r="X1961" s="176"/>
      <c r="Y1961" s="176"/>
    </row>
    <row r="1962" customFormat="false" ht="12.75" hidden="false" customHeight="false" outlineLevel="0" collapsed="false">
      <c r="A1962" s="78"/>
      <c r="B1962" s="179"/>
      <c r="C1962" s="180"/>
      <c r="D1962" s="176"/>
      <c r="E1962" s="188"/>
      <c r="F1962" s="176"/>
      <c r="G1962" s="176"/>
      <c r="H1962" s="188"/>
      <c r="I1962" s="188"/>
      <c r="Q1962" s="188"/>
      <c r="R1962" s="176"/>
      <c r="S1962" s="176"/>
      <c r="T1962" s="176"/>
      <c r="U1962" s="176"/>
      <c r="V1962" s="176"/>
      <c r="W1962" s="176"/>
      <c r="X1962" s="176"/>
      <c r="Y1962" s="176"/>
    </row>
    <row r="1963" customFormat="false" ht="12.75" hidden="false" customHeight="false" outlineLevel="0" collapsed="false">
      <c r="A1963" s="78"/>
      <c r="B1963" s="179"/>
      <c r="C1963" s="180"/>
      <c r="D1963" s="176"/>
      <c r="E1963" s="188"/>
      <c r="F1963" s="176"/>
      <c r="G1963" s="176"/>
      <c r="H1963" s="188"/>
      <c r="I1963" s="188"/>
      <c r="Q1963" s="188"/>
      <c r="R1963" s="176"/>
      <c r="S1963" s="176"/>
      <c r="T1963" s="176"/>
      <c r="U1963" s="176"/>
      <c r="V1963" s="176"/>
      <c r="W1963" s="176"/>
      <c r="X1963" s="176"/>
      <c r="Y1963" s="176"/>
    </row>
    <row r="1964" customFormat="false" ht="12.75" hidden="false" customHeight="false" outlineLevel="0" collapsed="false">
      <c r="A1964" s="78"/>
      <c r="B1964" s="179"/>
      <c r="C1964" s="180"/>
      <c r="D1964" s="176"/>
      <c r="E1964" s="188"/>
      <c r="F1964" s="176"/>
      <c r="G1964" s="176"/>
      <c r="H1964" s="188"/>
      <c r="I1964" s="188"/>
      <c r="Q1964" s="188"/>
      <c r="R1964" s="176"/>
      <c r="S1964" s="176"/>
      <c r="T1964" s="176"/>
      <c r="U1964" s="176"/>
      <c r="V1964" s="176"/>
      <c r="W1964" s="176"/>
      <c r="X1964" s="176"/>
      <c r="Y1964" s="176"/>
    </row>
    <row r="1965" customFormat="false" ht="12.75" hidden="false" customHeight="false" outlineLevel="0" collapsed="false">
      <c r="A1965" s="78"/>
      <c r="B1965" s="179"/>
      <c r="C1965" s="180"/>
      <c r="D1965" s="176"/>
      <c r="E1965" s="188"/>
      <c r="F1965" s="176"/>
      <c r="G1965" s="176"/>
      <c r="H1965" s="188"/>
      <c r="I1965" s="188"/>
      <c r="Q1965" s="188"/>
      <c r="R1965" s="176"/>
      <c r="S1965" s="176"/>
      <c r="T1965" s="176"/>
      <c r="U1965" s="176"/>
      <c r="V1965" s="176"/>
      <c r="W1965" s="176"/>
      <c r="X1965" s="176"/>
      <c r="Y1965" s="176"/>
    </row>
    <row r="1966" customFormat="false" ht="12.75" hidden="false" customHeight="false" outlineLevel="0" collapsed="false">
      <c r="A1966" s="78"/>
      <c r="B1966" s="179"/>
      <c r="C1966" s="180"/>
      <c r="D1966" s="176"/>
      <c r="E1966" s="188"/>
      <c r="F1966" s="176"/>
      <c r="G1966" s="176"/>
      <c r="H1966" s="188"/>
      <c r="I1966" s="188"/>
      <c r="Q1966" s="188"/>
      <c r="R1966" s="176"/>
      <c r="S1966" s="176"/>
      <c r="T1966" s="176"/>
      <c r="U1966" s="176"/>
      <c r="V1966" s="176"/>
      <c r="W1966" s="176"/>
      <c r="X1966" s="176"/>
      <c r="Y1966" s="176"/>
    </row>
    <row r="1967" customFormat="false" ht="12.75" hidden="false" customHeight="false" outlineLevel="0" collapsed="false">
      <c r="A1967" s="78"/>
      <c r="B1967" s="179"/>
      <c r="C1967" s="180"/>
      <c r="D1967" s="176"/>
      <c r="E1967" s="188"/>
      <c r="F1967" s="176"/>
      <c r="G1967" s="176"/>
      <c r="H1967" s="188"/>
      <c r="I1967" s="188"/>
      <c r="Q1967" s="188"/>
      <c r="R1967" s="176"/>
      <c r="S1967" s="176"/>
      <c r="T1967" s="176"/>
      <c r="U1967" s="176"/>
      <c r="V1967" s="176"/>
      <c r="W1967" s="176"/>
      <c r="X1967" s="176"/>
      <c r="Y1967" s="176"/>
    </row>
    <row r="1968" customFormat="false" ht="12.75" hidden="false" customHeight="false" outlineLevel="0" collapsed="false">
      <c r="A1968" s="78"/>
      <c r="B1968" s="179"/>
      <c r="C1968" s="180"/>
      <c r="D1968" s="176"/>
      <c r="E1968" s="188"/>
      <c r="F1968" s="176"/>
      <c r="G1968" s="176"/>
      <c r="H1968" s="188"/>
      <c r="I1968" s="188"/>
      <c r="Q1968" s="188"/>
      <c r="R1968" s="176"/>
      <c r="S1968" s="176"/>
      <c r="T1968" s="176"/>
      <c r="U1968" s="176"/>
      <c r="V1968" s="176"/>
      <c r="W1968" s="176"/>
      <c r="X1968" s="176"/>
      <c r="Y1968" s="176"/>
    </row>
    <row r="1969" customFormat="false" ht="12.75" hidden="false" customHeight="false" outlineLevel="0" collapsed="false">
      <c r="A1969" s="78"/>
      <c r="B1969" s="179"/>
      <c r="C1969" s="180"/>
      <c r="D1969" s="176"/>
      <c r="E1969" s="188"/>
      <c r="F1969" s="176"/>
      <c r="G1969" s="176"/>
      <c r="H1969" s="188"/>
      <c r="I1969" s="188"/>
      <c r="Q1969" s="188"/>
      <c r="R1969" s="176"/>
      <c r="S1969" s="176"/>
      <c r="T1969" s="176"/>
      <c r="U1969" s="176"/>
      <c r="V1969" s="176"/>
      <c r="W1969" s="176"/>
      <c r="X1969" s="176"/>
      <c r="Y1969" s="176"/>
    </row>
    <row r="1970" customFormat="false" ht="12.75" hidden="false" customHeight="false" outlineLevel="0" collapsed="false">
      <c r="A1970" s="78"/>
      <c r="B1970" s="179"/>
      <c r="C1970" s="180"/>
      <c r="D1970" s="176"/>
      <c r="E1970" s="188"/>
      <c r="F1970" s="176"/>
      <c r="G1970" s="176"/>
      <c r="H1970" s="188"/>
      <c r="I1970" s="188"/>
      <c r="Q1970" s="188"/>
      <c r="R1970" s="176"/>
      <c r="S1970" s="176"/>
      <c r="T1970" s="176"/>
      <c r="U1970" s="176"/>
      <c r="V1970" s="176"/>
      <c r="W1970" s="176"/>
      <c r="X1970" s="176"/>
      <c r="Y1970" s="176"/>
    </row>
    <row r="1971" customFormat="false" ht="12.75" hidden="false" customHeight="false" outlineLevel="0" collapsed="false">
      <c r="A1971" s="78"/>
      <c r="B1971" s="179"/>
      <c r="C1971" s="180"/>
      <c r="D1971" s="176"/>
      <c r="E1971" s="188"/>
      <c r="F1971" s="176"/>
      <c r="G1971" s="176"/>
      <c r="H1971" s="188"/>
      <c r="I1971" s="188"/>
      <c r="Q1971" s="188"/>
      <c r="R1971" s="176"/>
      <c r="S1971" s="176"/>
      <c r="T1971" s="176"/>
      <c r="U1971" s="176"/>
      <c r="V1971" s="176"/>
      <c r="W1971" s="176"/>
      <c r="X1971" s="176"/>
      <c r="Y1971" s="176"/>
    </row>
    <row r="1972" customFormat="false" ht="12.75" hidden="false" customHeight="false" outlineLevel="0" collapsed="false">
      <c r="A1972" s="78"/>
      <c r="B1972" s="179"/>
      <c r="C1972" s="180"/>
      <c r="D1972" s="176"/>
      <c r="E1972" s="188"/>
      <c r="F1972" s="176"/>
      <c r="G1972" s="176"/>
      <c r="H1972" s="188"/>
      <c r="I1972" s="188"/>
      <c r="Q1972" s="188"/>
      <c r="R1972" s="176"/>
      <c r="S1972" s="176"/>
      <c r="T1972" s="176"/>
      <c r="U1972" s="176"/>
      <c r="V1972" s="176"/>
      <c r="W1972" s="176"/>
      <c r="X1972" s="176"/>
      <c r="Y1972" s="176"/>
    </row>
    <row r="1973" customFormat="false" ht="12.75" hidden="false" customHeight="false" outlineLevel="0" collapsed="false">
      <c r="A1973" s="22"/>
      <c r="B1973" s="179"/>
      <c r="C1973" s="180"/>
      <c r="D1973" s="176"/>
      <c r="E1973" s="188"/>
      <c r="F1973" s="176"/>
      <c r="G1973" s="176"/>
      <c r="H1973" s="188"/>
      <c r="I1973" s="188"/>
      <c r="Q1973" s="188"/>
      <c r="R1973" s="176"/>
      <c r="S1973" s="176"/>
      <c r="T1973" s="176"/>
      <c r="U1973" s="176"/>
      <c r="V1973" s="176"/>
      <c r="W1973" s="176"/>
      <c r="X1973" s="176"/>
      <c r="Y1973" s="176"/>
    </row>
    <row r="1974" customFormat="false" ht="12.75" hidden="false" customHeight="false" outlineLevel="0" collapsed="false">
      <c r="B1974" s="179"/>
      <c r="C1974" s="180"/>
      <c r="D1974" s="176"/>
      <c r="E1974" s="188"/>
      <c r="F1974" s="176"/>
      <c r="G1974" s="176"/>
      <c r="H1974" s="188"/>
      <c r="I1974" s="188"/>
      <c r="Q1974" s="188"/>
      <c r="R1974" s="176"/>
      <c r="S1974" s="176"/>
      <c r="T1974" s="176"/>
      <c r="U1974" s="176"/>
      <c r="V1974" s="176"/>
      <c r="W1974" s="176"/>
      <c r="X1974" s="176"/>
      <c r="Y1974" s="176"/>
    </row>
    <row r="1975" customFormat="false" ht="12.75" hidden="false" customHeight="false" outlineLevel="0" collapsed="false">
      <c r="A1975" s="100"/>
      <c r="B1975" s="179"/>
      <c r="C1975" s="180"/>
      <c r="D1975" s="176"/>
      <c r="E1975" s="188"/>
      <c r="F1975" s="176"/>
      <c r="G1975" s="176"/>
      <c r="H1975" s="188"/>
      <c r="I1975" s="188"/>
      <c r="Q1975" s="188"/>
      <c r="R1975" s="176"/>
      <c r="S1975" s="176"/>
      <c r="T1975" s="176"/>
      <c r="U1975" s="176"/>
      <c r="V1975" s="176"/>
      <c r="W1975" s="176"/>
      <c r="X1975" s="176"/>
      <c r="Y1975" s="176"/>
    </row>
    <row r="1976" customFormat="false" ht="12.75" hidden="false" customHeight="false" outlineLevel="0" collapsed="false">
      <c r="A1976" s="100"/>
      <c r="B1976" s="179"/>
      <c r="C1976" s="180"/>
      <c r="D1976" s="176"/>
      <c r="E1976" s="188"/>
      <c r="F1976" s="176"/>
      <c r="G1976" s="176"/>
      <c r="H1976" s="188"/>
      <c r="I1976" s="188"/>
      <c r="Q1976" s="188"/>
      <c r="R1976" s="176"/>
      <c r="S1976" s="176"/>
      <c r="T1976" s="176"/>
      <c r="U1976" s="176"/>
      <c r="V1976" s="176"/>
      <c r="W1976" s="176"/>
      <c r="X1976" s="176"/>
      <c r="Y1976" s="176"/>
    </row>
    <row r="1977" customFormat="false" ht="12.75" hidden="false" customHeight="false" outlineLevel="0" collapsed="false">
      <c r="A1977" s="100"/>
      <c r="B1977" s="179"/>
      <c r="C1977" s="180"/>
      <c r="D1977" s="176"/>
      <c r="E1977" s="188"/>
      <c r="F1977" s="176"/>
      <c r="G1977" s="176"/>
      <c r="H1977" s="188"/>
      <c r="I1977" s="188"/>
      <c r="Q1977" s="188"/>
      <c r="R1977" s="176"/>
      <c r="S1977" s="176"/>
      <c r="T1977" s="176"/>
      <c r="U1977" s="176"/>
      <c r="V1977" s="176"/>
      <c r="W1977" s="176"/>
      <c r="X1977" s="176"/>
      <c r="Y1977" s="176"/>
    </row>
    <row r="1978" customFormat="false" ht="12.75" hidden="false" customHeight="false" outlineLevel="0" collapsed="false">
      <c r="A1978" s="100"/>
      <c r="B1978" s="179"/>
      <c r="C1978" s="180"/>
      <c r="D1978" s="176"/>
      <c r="E1978" s="188"/>
      <c r="F1978" s="176"/>
      <c r="G1978" s="176"/>
      <c r="H1978" s="188"/>
      <c r="I1978" s="188"/>
      <c r="Q1978" s="188"/>
      <c r="R1978" s="176"/>
      <c r="S1978" s="176"/>
      <c r="T1978" s="176"/>
      <c r="U1978" s="176"/>
      <c r="V1978" s="176"/>
      <c r="W1978" s="176"/>
      <c r="X1978" s="176"/>
      <c r="Y1978" s="176"/>
    </row>
    <row r="1979" customFormat="false" ht="12.75" hidden="false" customHeight="false" outlineLevel="0" collapsed="false">
      <c r="A1979" s="100"/>
      <c r="B1979" s="179"/>
      <c r="C1979" s="180"/>
      <c r="D1979" s="176"/>
      <c r="E1979" s="188"/>
      <c r="F1979" s="176"/>
      <c r="G1979" s="176"/>
      <c r="H1979" s="188"/>
      <c r="I1979" s="188"/>
      <c r="Q1979" s="188"/>
      <c r="R1979" s="176"/>
      <c r="S1979" s="176"/>
      <c r="T1979" s="176"/>
      <c r="U1979" s="176"/>
      <c r="V1979" s="176"/>
      <c r="W1979" s="176"/>
      <c r="X1979" s="176"/>
      <c r="Y1979" s="176"/>
    </row>
    <row r="1980" customFormat="false" ht="12.75" hidden="false" customHeight="false" outlineLevel="0" collapsed="false">
      <c r="A1980" s="22"/>
      <c r="B1980" s="179"/>
      <c r="C1980" s="180"/>
      <c r="D1980" s="176"/>
      <c r="E1980" s="188"/>
      <c r="F1980" s="176"/>
      <c r="G1980" s="176"/>
      <c r="H1980" s="188"/>
      <c r="I1980" s="188"/>
      <c r="Q1980" s="188"/>
      <c r="R1980" s="176"/>
      <c r="S1980" s="176"/>
      <c r="T1980" s="176"/>
      <c r="U1980" s="176"/>
      <c r="V1980" s="176"/>
      <c r="W1980" s="176"/>
      <c r="X1980" s="176"/>
      <c r="Y1980" s="176"/>
    </row>
    <row r="1981" customFormat="false" ht="12.75" hidden="false" customHeight="false" outlineLevel="0" collapsed="false">
      <c r="A1981" s="22"/>
      <c r="B1981" s="179"/>
      <c r="C1981" s="180"/>
      <c r="D1981" s="176"/>
      <c r="E1981" s="188"/>
      <c r="F1981" s="176"/>
      <c r="G1981" s="176"/>
      <c r="H1981" s="188"/>
      <c r="I1981" s="188"/>
      <c r="Q1981" s="188"/>
      <c r="R1981" s="176"/>
      <c r="S1981" s="176"/>
      <c r="T1981" s="176"/>
      <c r="U1981" s="176"/>
      <c r="V1981" s="176"/>
      <c r="W1981" s="176"/>
      <c r="X1981" s="176"/>
      <c r="Y1981" s="176"/>
    </row>
    <row r="1982" customFormat="false" ht="12.75" hidden="false" customHeight="false" outlineLevel="0" collapsed="false">
      <c r="A1982" s="78"/>
      <c r="B1982" s="179"/>
      <c r="C1982" s="180"/>
      <c r="D1982" s="176"/>
      <c r="E1982" s="188"/>
      <c r="F1982" s="176"/>
      <c r="G1982" s="176"/>
      <c r="H1982" s="188"/>
      <c r="I1982" s="188"/>
      <c r="Q1982" s="188"/>
      <c r="R1982" s="176"/>
      <c r="S1982" s="176"/>
      <c r="T1982" s="176"/>
      <c r="U1982" s="176"/>
      <c r="V1982" s="176"/>
      <c r="W1982" s="176"/>
      <c r="X1982" s="176"/>
      <c r="Y1982" s="176"/>
    </row>
    <row r="1983" customFormat="false" ht="12.75" hidden="false" customHeight="false" outlineLevel="0" collapsed="false">
      <c r="A1983" s="78"/>
      <c r="B1983" s="179"/>
      <c r="C1983" s="180"/>
      <c r="D1983" s="176"/>
      <c r="E1983" s="188"/>
      <c r="F1983" s="176"/>
      <c r="G1983" s="176"/>
      <c r="H1983" s="188"/>
      <c r="I1983" s="188"/>
      <c r="Q1983" s="188"/>
      <c r="R1983" s="176"/>
      <c r="S1983" s="176"/>
      <c r="T1983" s="176"/>
      <c r="U1983" s="176"/>
      <c r="V1983" s="176"/>
      <c r="W1983" s="176"/>
      <c r="X1983" s="176"/>
      <c r="Y1983" s="176"/>
    </row>
    <row r="1984" customFormat="false" ht="12.75" hidden="false" customHeight="false" outlineLevel="0" collapsed="false">
      <c r="A1984" s="78"/>
      <c r="B1984" s="179"/>
      <c r="C1984" s="180"/>
      <c r="D1984" s="176"/>
      <c r="E1984" s="188"/>
      <c r="F1984" s="176"/>
      <c r="G1984" s="176"/>
      <c r="H1984" s="188"/>
      <c r="I1984" s="188"/>
      <c r="Q1984" s="188"/>
      <c r="R1984" s="176"/>
      <c r="S1984" s="176"/>
      <c r="T1984" s="176"/>
      <c r="U1984" s="176"/>
      <c r="V1984" s="176"/>
      <c r="W1984" s="176"/>
      <c r="X1984" s="176"/>
      <c r="Y1984" s="176"/>
    </row>
    <row r="1985" customFormat="false" ht="12.75" hidden="false" customHeight="false" outlineLevel="0" collapsed="false">
      <c r="A1985" s="78"/>
      <c r="B1985" s="179"/>
      <c r="C1985" s="180"/>
      <c r="D1985" s="176"/>
      <c r="E1985" s="188"/>
      <c r="F1985" s="176"/>
      <c r="G1985" s="176"/>
      <c r="H1985" s="188"/>
      <c r="I1985" s="188"/>
      <c r="Q1985" s="188"/>
      <c r="R1985" s="176"/>
      <c r="S1985" s="176"/>
      <c r="T1985" s="176"/>
      <c r="U1985" s="176"/>
      <c r="V1985" s="176"/>
      <c r="W1985" s="176"/>
      <c r="X1985" s="176"/>
      <c r="Y1985" s="176"/>
    </row>
    <row r="1986" customFormat="false" ht="12.75" hidden="false" customHeight="false" outlineLevel="0" collapsed="false">
      <c r="A1986" s="78"/>
      <c r="B1986" s="179"/>
      <c r="C1986" s="180"/>
      <c r="D1986" s="176"/>
      <c r="E1986" s="188"/>
      <c r="F1986" s="176"/>
      <c r="G1986" s="176"/>
      <c r="H1986" s="188"/>
      <c r="I1986" s="188"/>
      <c r="Q1986" s="188"/>
      <c r="R1986" s="176"/>
      <c r="S1986" s="176"/>
      <c r="T1986" s="176"/>
      <c r="U1986" s="176"/>
      <c r="V1986" s="176"/>
      <c r="W1986" s="176"/>
      <c r="X1986" s="176"/>
      <c r="Y1986" s="176"/>
    </row>
    <row r="1987" customFormat="false" ht="12.75" hidden="false" customHeight="false" outlineLevel="0" collapsed="false">
      <c r="A1987" s="78"/>
      <c r="B1987" s="179"/>
      <c r="C1987" s="180"/>
      <c r="D1987" s="176"/>
      <c r="E1987" s="188"/>
      <c r="F1987" s="176"/>
      <c r="G1987" s="176"/>
      <c r="H1987" s="188"/>
      <c r="I1987" s="188"/>
      <c r="Q1987" s="188"/>
      <c r="R1987" s="176"/>
      <c r="S1987" s="176"/>
      <c r="T1987" s="176"/>
      <c r="U1987" s="176"/>
      <c r="V1987" s="176"/>
      <c r="W1987" s="176"/>
      <c r="X1987" s="176"/>
      <c r="Y1987" s="176"/>
    </row>
    <row r="1988" customFormat="false" ht="12.75" hidden="false" customHeight="false" outlineLevel="0" collapsed="false">
      <c r="A1988" s="78"/>
      <c r="B1988" s="179"/>
      <c r="C1988" s="180"/>
      <c r="D1988" s="176"/>
      <c r="E1988" s="188"/>
      <c r="F1988" s="176"/>
      <c r="G1988" s="176"/>
      <c r="H1988" s="188"/>
      <c r="I1988" s="188"/>
      <c r="Q1988" s="188"/>
      <c r="R1988" s="176"/>
      <c r="S1988" s="176"/>
      <c r="T1988" s="176"/>
      <c r="U1988" s="176"/>
      <c r="V1988" s="176"/>
      <c r="W1988" s="176"/>
      <c r="X1988" s="176"/>
      <c r="Y1988" s="176"/>
    </row>
    <row r="1989" customFormat="false" ht="12.75" hidden="false" customHeight="false" outlineLevel="0" collapsed="false">
      <c r="A1989" s="78"/>
      <c r="B1989" s="179"/>
      <c r="C1989" s="180"/>
      <c r="D1989" s="176"/>
      <c r="E1989" s="188"/>
      <c r="F1989" s="176"/>
      <c r="G1989" s="176"/>
      <c r="H1989" s="188"/>
      <c r="I1989" s="188"/>
      <c r="Q1989" s="188"/>
      <c r="R1989" s="176"/>
      <c r="S1989" s="176"/>
      <c r="T1989" s="176"/>
      <c r="U1989" s="176"/>
      <c r="V1989" s="176"/>
      <c r="W1989" s="176"/>
      <c r="X1989" s="176"/>
      <c r="Y1989" s="176"/>
    </row>
    <row r="1990" customFormat="false" ht="12.75" hidden="false" customHeight="false" outlineLevel="0" collapsed="false">
      <c r="A1990" s="78"/>
      <c r="B1990" s="179"/>
      <c r="C1990" s="180"/>
      <c r="D1990" s="176"/>
      <c r="E1990" s="188"/>
      <c r="F1990" s="176"/>
      <c r="G1990" s="176"/>
      <c r="H1990" s="188"/>
      <c r="I1990" s="188"/>
      <c r="Q1990" s="188"/>
      <c r="R1990" s="176"/>
      <c r="S1990" s="176"/>
      <c r="T1990" s="176"/>
      <c r="U1990" s="176"/>
      <c r="V1990" s="176"/>
      <c r="W1990" s="176"/>
      <c r="X1990" s="176"/>
      <c r="Y1990" s="176"/>
    </row>
    <row r="1991" customFormat="false" ht="12.75" hidden="false" customHeight="false" outlineLevel="0" collapsed="false">
      <c r="A1991" s="78"/>
      <c r="B1991" s="179"/>
      <c r="C1991" s="180"/>
      <c r="D1991" s="176"/>
      <c r="E1991" s="188"/>
      <c r="F1991" s="176"/>
      <c r="G1991" s="176"/>
      <c r="H1991" s="188"/>
      <c r="I1991" s="188"/>
      <c r="Q1991" s="188"/>
      <c r="R1991" s="176"/>
      <c r="S1991" s="176"/>
      <c r="T1991" s="176"/>
      <c r="U1991" s="176"/>
      <c r="V1991" s="176"/>
      <c r="W1991" s="176"/>
      <c r="X1991" s="176"/>
      <c r="Y1991" s="176"/>
    </row>
    <row r="1992" customFormat="false" ht="12.75" hidden="false" customHeight="false" outlineLevel="0" collapsed="false">
      <c r="A1992" s="78"/>
      <c r="B1992" s="179"/>
      <c r="C1992" s="180"/>
      <c r="D1992" s="176"/>
      <c r="E1992" s="188"/>
      <c r="F1992" s="176"/>
      <c r="G1992" s="176"/>
      <c r="H1992" s="188"/>
      <c r="I1992" s="188"/>
      <c r="Q1992" s="188"/>
      <c r="R1992" s="176"/>
      <c r="S1992" s="176"/>
      <c r="T1992" s="176"/>
      <c r="U1992" s="176"/>
      <c r="V1992" s="176"/>
      <c r="W1992" s="176"/>
      <c r="X1992" s="176"/>
      <c r="Y1992" s="176"/>
    </row>
    <row r="1993" customFormat="false" ht="12.75" hidden="false" customHeight="false" outlineLevel="0" collapsed="false">
      <c r="A1993" s="78"/>
      <c r="B1993" s="179"/>
      <c r="C1993" s="180"/>
      <c r="D1993" s="176"/>
      <c r="E1993" s="188"/>
      <c r="F1993" s="176"/>
      <c r="G1993" s="176"/>
      <c r="H1993" s="188"/>
      <c r="I1993" s="188"/>
      <c r="Q1993" s="188"/>
      <c r="R1993" s="176"/>
      <c r="S1993" s="176"/>
      <c r="T1993" s="176"/>
      <c r="U1993" s="176"/>
      <c r="V1993" s="176"/>
      <c r="W1993" s="176"/>
      <c r="X1993" s="176"/>
      <c r="Y1993" s="176"/>
    </row>
    <row r="1994" customFormat="false" ht="12.75" hidden="false" customHeight="false" outlineLevel="0" collapsed="false">
      <c r="A1994" s="78"/>
      <c r="B1994" s="179"/>
      <c r="C1994" s="180"/>
      <c r="D1994" s="176"/>
      <c r="E1994" s="188"/>
      <c r="F1994" s="176"/>
      <c r="G1994" s="176"/>
      <c r="H1994" s="188"/>
      <c r="I1994" s="188"/>
      <c r="Q1994" s="188"/>
      <c r="R1994" s="176"/>
      <c r="S1994" s="176"/>
      <c r="T1994" s="176"/>
      <c r="U1994" s="176"/>
      <c r="V1994" s="176"/>
      <c r="W1994" s="176"/>
      <c r="X1994" s="176"/>
      <c r="Y1994" s="176"/>
    </row>
    <row r="1995" customFormat="false" ht="12.75" hidden="false" customHeight="false" outlineLevel="0" collapsed="false">
      <c r="A1995" s="78"/>
      <c r="B1995" s="179"/>
      <c r="C1995" s="180"/>
      <c r="D1995" s="176"/>
      <c r="E1995" s="188"/>
      <c r="F1995" s="176"/>
      <c r="G1995" s="176"/>
      <c r="H1995" s="188"/>
      <c r="I1995" s="188"/>
      <c r="Q1995" s="188"/>
      <c r="R1995" s="176"/>
      <c r="S1995" s="176"/>
      <c r="T1995" s="176"/>
      <c r="U1995" s="176"/>
      <c r="V1995" s="176"/>
      <c r="W1995" s="176"/>
      <c r="X1995" s="176"/>
      <c r="Y1995" s="176"/>
    </row>
    <row r="1996" customFormat="false" ht="12.75" hidden="false" customHeight="false" outlineLevel="0" collapsed="false">
      <c r="A1996" s="78"/>
      <c r="B1996" s="179"/>
      <c r="C1996" s="180"/>
      <c r="D1996" s="176"/>
      <c r="E1996" s="188"/>
      <c r="F1996" s="176"/>
      <c r="G1996" s="176"/>
      <c r="H1996" s="188"/>
      <c r="I1996" s="188"/>
      <c r="Q1996" s="188"/>
      <c r="R1996" s="176"/>
      <c r="S1996" s="176"/>
      <c r="T1996" s="176"/>
      <c r="U1996" s="176"/>
      <c r="V1996" s="176"/>
      <c r="W1996" s="176"/>
      <c r="X1996" s="176"/>
      <c r="Y1996" s="176"/>
    </row>
    <row r="1997" customFormat="false" ht="12.75" hidden="false" customHeight="false" outlineLevel="0" collapsed="false">
      <c r="A1997" s="78"/>
      <c r="B1997" s="179"/>
      <c r="C1997" s="180"/>
      <c r="D1997" s="176"/>
      <c r="E1997" s="188"/>
      <c r="F1997" s="176"/>
      <c r="G1997" s="176"/>
      <c r="H1997" s="188"/>
      <c r="I1997" s="188"/>
      <c r="Q1997" s="188"/>
      <c r="R1997" s="176"/>
      <c r="S1997" s="176"/>
      <c r="T1997" s="176"/>
      <c r="U1997" s="176"/>
      <c r="V1997" s="176"/>
      <c r="W1997" s="176"/>
      <c r="X1997" s="176"/>
      <c r="Y1997" s="176"/>
    </row>
    <row r="1998" customFormat="false" ht="12.75" hidden="false" customHeight="false" outlineLevel="0" collapsed="false">
      <c r="A1998" s="78"/>
      <c r="B1998" s="179"/>
      <c r="C1998" s="180"/>
      <c r="D1998" s="176"/>
      <c r="E1998" s="188"/>
      <c r="F1998" s="176"/>
      <c r="G1998" s="176"/>
      <c r="H1998" s="188"/>
      <c r="I1998" s="188"/>
      <c r="Q1998" s="188"/>
      <c r="R1998" s="176"/>
      <c r="S1998" s="176"/>
      <c r="T1998" s="176"/>
      <c r="U1998" s="176"/>
      <c r="V1998" s="176"/>
      <c r="W1998" s="176"/>
      <c r="X1998" s="176"/>
      <c r="Y1998" s="176"/>
    </row>
    <row r="1999" customFormat="false" ht="12.75" hidden="false" customHeight="false" outlineLevel="0" collapsed="false">
      <c r="A1999" s="78"/>
      <c r="B1999" s="179"/>
      <c r="C1999" s="180"/>
      <c r="D1999" s="176"/>
      <c r="E1999" s="188"/>
      <c r="F1999" s="176"/>
      <c r="G1999" s="176"/>
      <c r="H1999" s="188"/>
      <c r="I1999" s="188"/>
      <c r="Q1999" s="188"/>
      <c r="R1999" s="176"/>
      <c r="S1999" s="176"/>
      <c r="T1999" s="176"/>
      <c r="U1999" s="176"/>
      <c r="V1999" s="176"/>
      <c r="W1999" s="176"/>
      <c r="X1999" s="176"/>
      <c r="Y1999" s="176"/>
    </row>
    <row r="2000" customFormat="false" ht="12.75" hidden="false" customHeight="false" outlineLevel="0" collapsed="false">
      <c r="A2000" s="78"/>
      <c r="B2000" s="179"/>
      <c r="C2000" s="180"/>
      <c r="D2000" s="176"/>
      <c r="E2000" s="188"/>
      <c r="F2000" s="176"/>
      <c r="G2000" s="176"/>
      <c r="H2000" s="188"/>
      <c r="I2000" s="188"/>
      <c r="Q2000" s="188"/>
      <c r="R2000" s="176"/>
      <c r="S2000" s="176"/>
      <c r="T2000" s="176"/>
      <c r="U2000" s="176"/>
      <c r="V2000" s="176"/>
      <c r="W2000" s="176"/>
      <c r="X2000" s="176"/>
      <c r="Y2000" s="176"/>
    </row>
    <row r="2001" customFormat="false" ht="12.75" hidden="false" customHeight="false" outlineLevel="0" collapsed="false">
      <c r="A2001" s="78"/>
      <c r="B2001" s="179"/>
      <c r="C2001" s="180"/>
      <c r="D2001" s="176"/>
      <c r="E2001" s="188"/>
      <c r="F2001" s="176"/>
      <c r="G2001" s="176"/>
      <c r="H2001" s="188"/>
      <c r="I2001" s="188"/>
      <c r="Q2001" s="188"/>
      <c r="R2001" s="176"/>
      <c r="S2001" s="176"/>
      <c r="T2001" s="176"/>
      <c r="U2001" s="176"/>
      <c r="V2001" s="176"/>
      <c r="W2001" s="176"/>
      <c r="X2001" s="176"/>
      <c r="Y2001" s="176"/>
    </row>
    <row r="2002" customFormat="false" ht="12.75" hidden="false" customHeight="false" outlineLevel="0" collapsed="false">
      <c r="A2002" s="78"/>
      <c r="B2002" s="179"/>
      <c r="C2002" s="180"/>
      <c r="D2002" s="176"/>
      <c r="E2002" s="188"/>
      <c r="F2002" s="176"/>
      <c r="G2002" s="176"/>
      <c r="H2002" s="188"/>
      <c r="I2002" s="188"/>
      <c r="Q2002" s="188"/>
      <c r="R2002" s="176"/>
      <c r="S2002" s="176"/>
      <c r="T2002" s="176"/>
      <c r="U2002" s="176"/>
      <c r="V2002" s="176"/>
      <c r="W2002" s="176"/>
      <c r="X2002" s="176"/>
      <c r="Y2002" s="176"/>
    </row>
    <row r="2003" customFormat="false" ht="12.75" hidden="false" customHeight="false" outlineLevel="0" collapsed="false">
      <c r="A2003" s="78"/>
      <c r="B2003" s="179"/>
      <c r="C2003" s="180"/>
      <c r="D2003" s="176"/>
      <c r="E2003" s="188"/>
      <c r="F2003" s="176"/>
      <c r="G2003" s="176"/>
      <c r="H2003" s="188"/>
      <c r="I2003" s="188"/>
      <c r="Q2003" s="188"/>
      <c r="R2003" s="176"/>
      <c r="S2003" s="176"/>
      <c r="T2003" s="176"/>
      <c r="U2003" s="176"/>
      <c r="V2003" s="176"/>
      <c r="W2003" s="176"/>
      <c r="X2003" s="176"/>
      <c r="Y2003" s="176"/>
    </row>
    <row r="2004" customFormat="false" ht="12.75" hidden="false" customHeight="false" outlineLevel="0" collapsed="false">
      <c r="A2004" s="78"/>
      <c r="B2004" s="179"/>
      <c r="C2004" s="180"/>
      <c r="D2004" s="176"/>
      <c r="E2004" s="188"/>
      <c r="F2004" s="176"/>
      <c r="G2004" s="176"/>
      <c r="H2004" s="188"/>
      <c r="I2004" s="188"/>
      <c r="Q2004" s="188"/>
      <c r="R2004" s="176"/>
      <c r="S2004" s="176"/>
      <c r="T2004" s="176"/>
      <c r="U2004" s="176"/>
      <c r="V2004" s="176"/>
      <c r="W2004" s="176"/>
      <c r="X2004" s="176"/>
      <c r="Y2004" s="176"/>
    </row>
    <row r="2005" customFormat="false" ht="12.75" hidden="false" customHeight="false" outlineLevel="0" collapsed="false">
      <c r="A2005" s="78"/>
      <c r="B2005" s="179"/>
      <c r="C2005" s="180"/>
      <c r="D2005" s="176"/>
      <c r="E2005" s="188"/>
      <c r="F2005" s="176"/>
      <c r="G2005" s="176"/>
      <c r="H2005" s="188"/>
      <c r="I2005" s="188"/>
      <c r="Q2005" s="188"/>
      <c r="R2005" s="176"/>
      <c r="S2005" s="176"/>
      <c r="T2005" s="176"/>
      <c r="U2005" s="176"/>
      <c r="V2005" s="176"/>
      <c r="W2005" s="176"/>
      <c r="X2005" s="176"/>
      <c r="Y2005" s="176"/>
    </row>
    <row r="2006" customFormat="false" ht="12.75" hidden="false" customHeight="false" outlineLevel="0" collapsed="false">
      <c r="A2006" s="78"/>
      <c r="B2006" s="179"/>
      <c r="C2006" s="180"/>
      <c r="D2006" s="176"/>
      <c r="E2006" s="188"/>
      <c r="F2006" s="176"/>
      <c r="G2006" s="176"/>
      <c r="H2006" s="188"/>
      <c r="I2006" s="188"/>
      <c r="Q2006" s="188"/>
      <c r="R2006" s="176"/>
      <c r="S2006" s="176"/>
      <c r="T2006" s="176"/>
      <c r="U2006" s="176"/>
      <c r="V2006" s="176"/>
      <c r="W2006" s="176"/>
      <c r="X2006" s="176"/>
      <c r="Y2006" s="176"/>
    </row>
    <row r="2007" customFormat="false" ht="12.75" hidden="false" customHeight="false" outlineLevel="0" collapsed="false">
      <c r="A2007" s="78"/>
      <c r="B2007" s="179"/>
      <c r="C2007" s="180"/>
      <c r="D2007" s="176"/>
      <c r="E2007" s="188"/>
      <c r="F2007" s="176"/>
      <c r="G2007" s="176"/>
      <c r="H2007" s="188"/>
      <c r="I2007" s="188"/>
      <c r="Q2007" s="188"/>
      <c r="R2007" s="176"/>
      <c r="S2007" s="176"/>
      <c r="T2007" s="176"/>
      <c r="U2007" s="176"/>
      <c r="V2007" s="176"/>
      <c r="W2007" s="176"/>
      <c r="X2007" s="176"/>
      <c r="Y2007" s="176"/>
    </row>
    <row r="2008" customFormat="false" ht="12.75" hidden="false" customHeight="false" outlineLevel="0" collapsed="false">
      <c r="A2008" s="78"/>
      <c r="B2008" s="179"/>
      <c r="C2008" s="180"/>
      <c r="D2008" s="176"/>
      <c r="E2008" s="188"/>
      <c r="F2008" s="176"/>
      <c r="G2008" s="176"/>
      <c r="H2008" s="188"/>
      <c r="I2008" s="188"/>
      <c r="Q2008" s="188"/>
      <c r="R2008" s="176"/>
      <c r="S2008" s="176"/>
      <c r="T2008" s="176"/>
      <c r="U2008" s="176"/>
      <c r="V2008" s="176"/>
      <c r="W2008" s="176"/>
      <c r="X2008" s="176"/>
      <c r="Y2008" s="176"/>
    </row>
    <row r="2009" customFormat="false" ht="12.75" hidden="false" customHeight="false" outlineLevel="0" collapsed="false">
      <c r="A2009" s="78"/>
      <c r="B2009" s="179"/>
      <c r="C2009" s="180"/>
      <c r="D2009" s="176"/>
      <c r="E2009" s="188"/>
      <c r="F2009" s="176"/>
      <c r="G2009" s="176"/>
      <c r="H2009" s="188"/>
      <c r="I2009" s="188"/>
      <c r="Q2009" s="188"/>
      <c r="R2009" s="176"/>
      <c r="S2009" s="176"/>
      <c r="T2009" s="176"/>
      <c r="U2009" s="176"/>
      <c r="V2009" s="176"/>
      <c r="W2009" s="176"/>
      <c r="X2009" s="176"/>
      <c r="Y2009" s="176"/>
    </row>
    <row r="2010" customFormat="false" ht="12.75" hidden="false" customHeight="false" outlineLevel="0" collapsed="false">
      <c r="A2010" s="78"/>
      <c r="B2010" s="179"/>
      <c r="C2010" s="180"/>
      <c r="D2010" s="176"/>
      <c r="E2010" s="188"/>
      <c r="F2010" s="176"/>
      <c r="G2010" s="176"/>
      <c r="H2010" s="188"/>
      <c r="I2010" s="188"/>
      <c r="Q2010" s="188"/>
      <c r="R2010" s="176"/>
      <c r="S2010" s="176"/>
      <c r="T2010" s="176"/>
      <c r="U2010" s="176"/>
      <c r="V2010" s="176"/>
      <c r="W2010" s="176"/>
      <c r="X2010" s="176"/>
      <c r="Y2010" s="176"/>
    </row>
    <row r="2011" customFormat="false" ht="12.75" hidden="false" customHeight="false" outlineLevel="0" collapsed="false">
      <c r="A2011" s="78"/>
      <c r="B2011" s="179"/>
      <c r="C2011" s="180"/>
      <c r="D2011" s="176"/>
      <c r="E2011" s="188"/>
      <c r="F2011" s="176"/>
      <c r="G2011" s="176"/>
      <c r="H2011" s="188"/>
      <c r="I2011" s="188"/>
      <c r="Q2011" s="188"/>
      <c r="R2011" s="176"/>
      <c r="S2011" s="176"/>
      <c r="T2011" s="176"/>
      <c r="U2011" s="176"/>
      <c r="V2011" s="176"/>
      <c r="W2011" s="176"/>
      <c r="X2011" s="176"/>
      <c r="Y2011" s="176"/>
    </row>
    <row r="2012" customFormat="false" ht="12.75" hidden="false" customHeight="false" outlineLevel="0" collapsed="false">
      <c r="A2012" s="78"/>
      <c r="B2012" s="179"/>
      <c r="C2012" s="180"/>
      <c r="D2012" s="176"/>
      <c r="E2012" s="188"/>
      <c r="F2012" s="176"/>
      <c r="G2012" s="176"/>
      <c r="H2012" s="188"/>
      <c r="I2012" s="188"/>
      <c r="Q2012" s="188"/>
      <c r="R2012" s="176"/>
      <c r="S2012" s="176"/>
      <c r="T2012" s="176"/>
      <c r="U2012" s="176"/>
      <c r="V2012" s="176"/>
      <c r="W2012" s="176"/>
      <c r="X2012" s="176"/>
      <c r="Y2012" s="176"/>
    </row>
    <row r="2013" customFormat="false" ht="12.75" hidden="false" customHeight="false" outlineLevel="0" collapsed="false">
      <c r="A2013" s="78"/>
      <c r="B2013" s="179"/>
      <c r="C2013" s="180"/>
      <c r="D2013" s="176"/>
      <c r="E2013" s="188"/>
      <c r="F2013" s="176"/>
      <c r="G2013" s="176"/>
      <c r="H2013" s="188"/>
      <c r="I2013" s="188"/>
      <c r="Q2013" s="188"/>
      <c r="R2013" s="176"/>
      <c r="S2013" s="176"/>
      <c r="T2013" s="176"/>
      <c r="U2013" s="176"/>
      <c r="V2013" s="176"/>
      <c r="W2013" s="176"/>
      <c r="X2013" s="176"/>
      <c r="Y2013" s="176"/>
    </row>
    <row r="2014" customFormat="false" ht="12.75" hidden="false" customHeight="false" outlineLevel="0" collapsed="false">
      <c r="A2014" s="78"/>
      <c r="B2014" s="179"/>
      <c r="C2014" s="180"/>
      <c r="D2014" s="176"/>
      <c r="E2014" s="188"/>
      <c r="F2014" s="176"/>
      <c r="G2014" s="176"/>
      <c r="H2014" s="188"/>
      <c r="I2014" s="188"/>
      <c r="Q2014" s="188"/>
      <c r="R2014" s="176"/>
      <c r="S2014" s="176"/>
      <c r="T2014" s="176"/>
      <c r="U2014" s="176"/>
      <c r="V2014" s="176"/>
      <c r="W2014" s="176"/>
      <c r="X2014" s="176"/>
      <c r="Y2014" s="176"/>
    </row>
    <row r="2015" customFormat="false" ht="12.75" hidden="false" customHeight="false" outlineLevel="0" collapsed="false">
      <c r="A2015" s="78"/>
      <c r="B2015" s="179"/>
      <c r="C2015" s="180"/>
      <c r="D2015" s="176"/>
      <c r="E2015" s="188"/>
      <c r="F2015" s="176"/>
      <c r="G2015" s="176"/>
      <c r="H2015" s="188"/>
      <c r="I2015" s="188"/>
      <c r="Q2015" s="188"/>
      <c r="R2015" s="176"/>
      <c r="S2015" s="176"/>
      <c r="T2015" s="176"/>
      <c r="U2015" s="176"/>
      <c r="V2015" s="176"/>
      <c r="W2015" s="176"/>
      <c r="X2015" s="176"/>
      <c r="Y2015" s="176"/>
    </row>
    <row r="2016" customFormat="false" ht="12.75" hidden="false" customHeight="false" outlineLevel="0" collapsed="false">
      <c r="A2016" s="78"/>
      <c r="B2016" s="179"/>
      <c r="C2016" s="180"/>
      <c r="D2016" s="176"/>
      <c r="E2016" s="188"/>
      <c r="F2016" s="176"/>
      <c r="G2016" s="176"/>
      <c r="H2016" s="188"/>
      <c r="I2016" s="188"/>
      <c r="Q2016" s="188"/>
      <c r="R2016" s="176"/>
      <c r="S2016" s="176"/>
      <c r="T2016" s="176"/>
      <c r="U2016" s="176"/>
      <c r="V2016" s="176"/>
      <c r="W2016" s="176"/>
      <c r="X2016" s="176"/>
      <c r="Y2016" s="176"/>
    </row>
    <row r="2017" customFormat="false" ht="12.75" hidden="false" customHeight="false" outlineLevel="0" collapsed="false">
      <c r="A2017" s="78"/>
      <c r="B2017" s="179"/>
      <c r="C2017" s="180"/>
      <c r="D2017" s="176"/>
      <c r="E2017" s="188"/>
      <c r="F2017" s="176"/>
      <c r="G2017" s="176"/>
      <c r="H2017" s="188"/>
      <c r="I2017" s="188"/>
      <c r="Q2017" s="188"/>
      <c r="R2017" s="176"/>
      <c r="S2017" s="176"/>
      <c r="T2017" s="176"/>
      <c r="U2017" s="176"/>
      <c r="V2017" s="176"/>
      <c r="W2017" s="176"/>
      <c r="X2017" s="176"/>
      <c r="Y2017" s="176"/>
    </row>
    <row r="2018" customFormat="false" ht="12.75" hidden="false" customHeight="false" outlineLevel="0" collapsed="false">
      <c r="A2018" s="78"/>
      <c r="B2018" s="179"/>
      <c r="C2018" s="180"/>
      <c r="D2018" s="176"/>
      <c r="E2018" s="188"/>
      <c r="F2018" s="176"/>
      <c r="G2018" s="176"/>
      <c r="H2018" s="188"/>
      <c r="I2018" s="188"/>
      <c r="Q2018" s="188"/>
      <c r="R2018" s="176"/>
      <c r="S2018" s="176"/>
      <c r="T2018" s="176"/>
      <c r="U2018" s="176"/>
      <c r="V2018" s="176"/>
      <c r="W2018" s="176"/>
      <c r="X2018" s="176"/>
      <c r="Y2018" s="176"/>
    </row>
    <row r="2019" customFormat="false" ht="12.75" hidden="false" customHeight="false" outlineLevel="0" collapsed="false">
      <c r="A2019" s="78"/>
      <c r="B2019" s="179"/>
      <c r="C2019" s="180"/>
      <c r="D2019" s="176"/>
      <c r="E2019" s="188"/>
      <c r="F2019" s="176"/>
      <c r="G2019" s="176"/>
      <c r="H2019" s="188"/>
      <c r="I2019" s="188"/>
      <c r="Q2019" s="188"/>
      <c r="R2019" s="176"/>
      <c r="S2019" s="176"/>
      <c r="T2019" s="176"/>
      <c r="U2019" s="176"/>
      <c r="V2019" s="176"/>
      <c r="W2019" s="176"/>
      <c r="X2019" s="176"/>
      <c r="Y2019" s="176"/>
    </row>
    <row r="2020" customFormat="false" ht="12.75" hidden="false" customHeight="false" outlineLevel="0" collapsed="false">
      <c r="A2020" s="78"/>
      <c r="B2020" s="179"/>
      <c r="C2020" s="180"/>
      <c r="D2020" s="176"/>
      <c r="E2020" s="188"/>
      <c r="F2020" s="176"/>
      <c r="G2020" s="176"/>
      <c r="H2020" s="188"/>
      <c r="I2020" s="188"/>
      <c r="Q2020" s="188"/>
      <c r="R2020" s="176"/>
      <c r="S2020" s="176"/>
      <c r="T2020" s="176"/>
      <c r="U2020" s="176"/>
      <c r="V2020" s="176"/>
      <c r="W2020" s="176"/>
      <c r="X2020" s="176"/>
      <c r="Y2020" s="176"/>
    </row>
    <row r="2021" customFormat="false" ht="12.75" hidden="false" customHeight="false" outlineLevel="0" collapsed="false">
      <c r="A2021" s="22"/>
      <c r="B2021" s="179"/>
      <c r="C2021" s="180"/>
      <c r="D2021" s="176"/>
      <c r="E2021" s="188"/>
      <c r="F2021" s="176"/>
      <c r="G2021" s="176"/>
      <c r="H2021" s="188"/>
      <c r="I2021" s="188"/>
      <c r="Q2021" s="188"/>
      <c r="R2021" s="176"/>
      <c r="S2021" s="176"/>
      <c r="T2021" s="176"/>
      <c r="U2021" s="176"/>
      <c r="V2021" s="176"/>
      <c r="W2021" s="176"/>
      <c r="X2021" s="176"/>
      <c r="Y2021" s="176"/>
    </row>
    <row r="2022" customFormat="false" ht="12.75" hidden="false" customHeight="false" outlineLevel="0" collapsed="false">
      <c r="B2022" s="179"/>
      <c r="C2022" s="180"/>
      <c r="D2022" s="176"/>
      <c r="E2022" s="188"/>
      <c r="F2022" s="176"/>
      <c r="G2022" s="176"/>
      <c r="H2022" s="188"/>
      <c r="I2022" s="188"/>
      <c r="Q2022" s="188"/>
      <c r="R2022" s="176"/>
      <c r="S2022" s="176"/>
      <c r="T2022" s="176"/>
      <c r="U2022" s="176"/>
      <c r="V2022" s="176"/>
      <c r="W2022" s="176"/>
      <c r="X2022" s="176"/>
      <c r="Y2022" s="176"/>
    </row>
    <row r="2023" customFormat="false" ht="12.75" hidden="false" customHeight="false" outlineLevel="0" collapsed="false">
      <c r="A2023" s="100"/>
      <c r="B2023" s="179"/>
      <c r="C2023" s="180"/>
      <c r="D2023" s="176"/>
      <c r="E2023" s="188"/>
      <c r="F2023" s="176"/>
      <c r="G2023" s="176"/>
      <c r="H2023" s="188"/>
      <c r="I2023" s="188"/>
      <c r="Q2023" s="188"/>
      <c r="R2023" s="176"/>
      <c r="S2023" s="176"/>
      <c r="T2023" s="176"/>
      <c r="U2023" s="176"/>
      <c r="V2023" s="176"/>
      <c r="W2023" s="176"/>
      <c r="X2023" s="176"/>
      <c r="Y2023" s="176"/>
    </row>
    <row r="2024" customFormat="false" ht="12.75" hidden="false" customHeight="false" outlineLevel="0" collapsed="false">
      <c r="A2024" s="100"/>
      <c r="B2024" s="179"/>
      <c r="C2024" s="180"/>
      <c r="D2024" s="176"/>
      <c r="E2024" s="188"/>
      <c r="F2024" s="176"/>
      <c r="G2024" s="176"/>
      <c r="H2024" s="188"/>
      <c r="I2024" s="188"/>
      <c r="Q2024" s="188"/>
      <c r="R2024" s="176"/>
      <c r="S2024" s="176"/>
      <c r="T2024" s="176"/>
      <c r="U2024" s="176"/>
      <c r="V2024" s="176"/>
      <c r="W2024" s="176"/>
      <c r="X2024" s="176"/>
      <c r="Y2024" s="176"/>
    </row>
    <row r="2025" customFormat="false" ht="12.75" hidden="false" customHeight="false" outlineLevel="0" collapsed="false">
      <c r="A2025" s="100"/>
      <c r="B2025" s="179"/>
      <c r="C2025" s="180"/>
      <c r="D2025" s="176"/>
      <c r="E2025" s="188"/>
      <c r="F2025" s="176"/>
      <c r="G2025" s="176"/>
      <c r="H2025" s="188"/>
      <c r="I2025" s="188"/>
      <c r="Q2025" s="188"/>
      <c r="R2025" s="176"/>
      <c r="S2025" s="176"/>
      <c r="T2025" s="176"/>
      <c r="U2025" s="176"/>
      <c r="V2025" s="176"/>
      <c r="W2025" s="176"/>
      <c r="X2025" s="176"/>
      <c r="Y2025" s="176"/>
    </row>
    <row r="2026" customFormat="false" ht="12.75" hidden="false" customHeight="false" outlineLevel="0" collapsed="false">
      <c r="A2026" s="100"/>
      <c r="B2026" s="179"/>
      <c r="C2026" s="180"/>
      <c r="D2026" s="176"/>
      <c r="E2026" s="188"/>
      <c r="F2026" s="176"/>
      <c r="G2026" s="176"/>
      <c r="H2026" s="188"/>
      <c r="I2026" s="188"/>
      <c r="Q2026" s="188"/>
      <c r="R2026" s="176"/>
      <c r="S2026" s="176"/>
      <c r="T2026" s="176"/>
      <c r="U2026" s="176"/>
      <c r="V2026" s="176"/>
      <c r="W2026" s="176"/>
      <c r="X2026" s="176"/>
      <c r="Y2026" s="176"/>
    </row>
    <row r="2027" customFormat="false" ht="12.75" hidden="false" customHeight="false" outlineLevel="0" collapsed="false">
      <c r="A2027" s="100"/>
      <c r="B2027" s="179"/>
      <c r="C2027" s="180"/>
      <c r="D2027" s="176"/>
      <c r="E2027" s="188"/>
      <c r="F2027" s="176"/>
      <c r="G2027" s="176"/>
      <c r="H2027" s="188"/>
      <c r="I2027" s="188"/>
      <c r="Q2027" s="188"/>
      <c r="R2027" s="176"/>
      <c r="S2027" s="176"/>
      <c r="T2027" s="176"/>
      <c r="U2027" s="176"/>
      <c r="V2027" s="176"/>
      <c r="W2027" s="176"/>
      <c r="X2027" s="176"/>
      <c r="Y2027" s="176"/>
    </row>
    <row r="2028" customFormat="false" ht="12.75" hidden="false" customHeight="false" outlineLevel="0" collapsed="false">
      <c r="A2028" s="22"/>
      <c r="B2028" s="179"/>
      <c r="C2028" s="180"/>
      <c r="D2028" s="176"/>
      <c r="E2028" s="188"/>
      <c r="F2028" s="176"/>
      <c r="G2028" s="176"/>
      <c r="H2028" s="188"/>
      <c r="I2028" s="188"/>
      <c r="Q2028" s="188"/>
      <c r="R2028" s="176"/>
      <c r="S2028" s="176"/>
      <c r="T2028" s="176"/>
      <c r="U2028" s="176"/>
      <c r="V2028" s="176"/>
      <c r="W2028" s="176"/>
      <c r="X2028" s="176"/>
      <c r="Y2028" s="176"/>
    </row>
    <row r="2029" customFormat="false" ht="12.75" hidden="false" customHeight="false" outlineLevel="0" collapsed="false">
      <c r="B2029" s="179"/>
      <c r="C2029" s="180"/>
      <c r="D2029" s="176"/>
      <c r="E2029" s="188"/>
      <c r="F2029" s="176"/>
      <c r="G2029" s="176"/>
      <c r="H2029" s="188"/>
      <c r="I2029" s="188"/>
      <c r="Q2029" s="188"/>
      <c r="R2029" s="176"/>
      <c r="S2029" s="176"/>
      <c r="T2029" s="176"/>
      <c r="U2029" s="176"/>
      <c r="V2029" s="176"/>
      <c r="W2029" s="176"/>
      <c r="X2029" s="176"/>
      <c r="Y2029" s="176"/>
    </row>
    <row r="2030" customFormat="false" ht="12.75" hidden="false" customHeight="false" outlineLevel="0" collapsed="false">
      <c r="B2030" s="179"/>
      <c r="C2030" s="180"/>
      <c r="D2030" s="176"/>
      <c r="E2030" s="188"/>
      <c r="F2030" s="176"/>
      <c r="G2030" s="176"/>
      <c r="H2030" s="188"/>
      <c r="I2030" s="188"/>
      <c r="Q2030" s="188"/>
      <c r="R2030" s="176"/>
      <c r="S2030" s="176"/>
      <c r="T2030" s="176"/>
      <c r="U2030" s="176"/>
      <c r="V2030" s="176"/>
      <c r="W2030" s="176"/>
      <c r="X2030" s="176"/>
      <c r="Y2030" s="176"/>
    </row>
    <row r="2031" customFormat="false" ht="12.75" hidden="false" customHeight="false" outlineLevel="0" collapsed="false">
      <c r="A2031" s="22"/>
      <c r="B2031" s="179"/>
      <c r="C2031" s="180"/>
      <c r="D2031" s="176"/>
      <c r="E2031" s="188"/>
      <c r="F2031" s="176"/>
      <c r="G2031" s="176"/>
      <c r="H2031" s="188"/>
      <c r="I2031" s="188"/>
      <c r="Q2031" s="188"/>
      <c r="R2031" s="176"/>
      <c r="S2031" s="176"/>
      <c r="T2031" s="176"/>
      <c r="U2031" s="176"/>
      <c r="V2031" s="176"/>
      <c r="W2031" s="176"/>
      <c r="X2031" s="176"/>
      <c r="Y2031" s="176"/>
    </row>
    <row r="2032" customFormat="false" ht="12.75" hidden="false" customHeight="false" outlineLevel="0" collapsed="false">
      <c r="B2032" s="179"/>
      <c r="C2032" s="180"/>
      <c r="D2032" s="176"/>
      <c r="E2032" s="188"/>
      <c r="F2032" s="176"/>
      <c r="G2032" s="176"/>
      <c r="H2032" s="188"/>
      <c r="I2032" s="188"/>
      <c r="Q2032" s="188"/>
      <c r="R2032" s="176"/>
      <c r="S2032" s="176"/>
      <c r="T2032" s="176"/>
      <c r="U2032" s="176"/>
      <c r="V2032" s="176"/>
      <c r="W2032" s="176"/>
      <c r="X2032" s="176"/>
      <c r="Y2032" s="176"/>
    </row>
    <row r="2033" customFormat="false" ht="12.75" hidden="false" customHeight="false" outlineLevel="0" collapsed="false">
      <c r="A2033" s="100"/>
      <c r="B2033" s="179"/>
      <c r="C2033" s="180"/>
      <c r="D2033" s="176"/>
      <c r="E2033" s="188"/>
      <c r="F2033" s="176"/>
      <c r="G2033" s="176"/>
      <c r="H2033" s="188"/>
      <c r="I2033" s="188"/>
      <c r="Q2033" s="188"/>
      <c r="R2033" s="176"/>
      <c r="S2033" s="176"/>
      <c r="T2033" s="176"/>
      <c r="U2033" s="176"/>
      <c r="V2033" s="176"/>
      <c r="W2033" s="176"/>
      <c r="X2033" s="176"/>
      <c r="Y2033" s="176"/>
    </row>
    <row r="2034" customFormat="false" ht="12.75" hidden="false" customHeight="false" outlineLevel="0" collapsed="false">
      <c r="B2034" s="179"/>
      <c r="C2034" s="180"/>
      <c r="D2034" s="176"/>
      <c r="E2034" s="188"/>
      <c r="F2034" s="176"/>
      <c r="G2034" s="176"/>
      <c r="H2034" s="188"/>
      <c r="I2034" s="188"/>
      <c r="Q2034" s="188"/>
      <c r="R2034" s="176"/>
      <c r="S2034" s="176"/>
      <c r="T2034" s="176"/>
      <c r="U2034" s="176"/>
      <c r="V2034" s="176"/>
      <c r="W2034" s="176"/>
      <c r="X2034" s="176"/>
      <c r="Y2034" s="176"/>
    </row>
    <row r="2035" customFormat="false" ht="12.75" hidden="false" customHeight="false" outlineLevel="0" collapsed="false">
      <c r="B2035" s="179"/>
      <c r="C2035" s="180"/>
      <c r="D2035" s="176"/>
      <c r="E2035" s="188"/>
      <c r="F2035" s="176"/>
      <c r="G2035" s="176"/>
      <c r="H2035" s="188"/>
      <c r="I2035" s="188"/>
      <c r="Q2035" s="188"/>
      <c r="R2035" s="176"/>
      <c r="S2035" s="176"/>
      <c r="T2035" s="176"/>
      <c r="U2035" s="176"/>
      <c r="V2035" s="176"/>
      <c r="W2035" s="176"/>
      <c r="X2035" s="176"/>
      <c r="Y2035" s="176"/>
    </row>
    <row r="2036" customFormat="false" ht="12.75" hidden="false" customHeight="false" outlineLevel="0" collapsed="false">
      <c r="B2036" s="179"/>
      <c r="C2036" s="180"/>
      <c r="D2036" s="176"/>
      <c r="E2036" s="188"/>
      <c r="F2036" s="176"/>
      <c r="G2036" s="176"/>
      <c r="H2036" s="188"/>
      <c r="I2036" s="188"/>
      <c r="Q2036" s="188"/>
      <c r="R2036" s="176"/>
      <c r="S2036" s="176"/>
      <c r="T2036" s="176"/>
      <c r="U2036" s="176"/>
      <c r="V2036" s="176"/>
      <c r="W2036" s="176"/>
      <c r="X2036" s="176"/>
      <c r="Y2036" s="176"/>
    </row>
    <row r="2037" customFormat="false" ht="12.75" hidden="false" customHeight="false" outlineLevel="0" collapsed="false">
      <c r="B2037" s="179"/>
      <c r="C2037" s="180"/>
      <c r="D2037" s="176"/>
      <c r="E2037" s="188"/>
      <c r="F2037" s="176"/>
      <c r="G2037" s="176"/>
      <c r="H2037" s="188"/>
      <c r="I2037" s="188"/>
      <c r="Q2037" s="188"/>
      <c r="R2037" s="176"/>
      <c r="S2037" s="176"/>
      <c r="T2037" s="176"/>
      <c r="U2037" s="176"/>
      <c r="V2037" s="176"/>
      <c r="W2037" s="176"/>
      <c r="X2037" s="176"/>
      <c r="Y2037" s="176"/>
    </row>
    <row r="2038" customFormat="false" ht="12.75" hidden="false" customHeight="false" outlineLevel="0" collapsed="false">
      <c r="B2038" s="179"/>
      <c r="C2038" s="180"/>
      <c r="D2038" s="176"/>
      <c r="E2038" s="188"/>
      <c r="F2038" s="176"/>
      <c r="G2038" s="176"/>
      <c r="H2038" s="188"/>
      <c r="I2038" s="188"/>
      <c r="Q2038" s="188"/>
      <c r="R2038" s="176"/>
      <c r="S2038" s="176"/>
      <c r="T2038" s="176"/>
      <c r="U2038" s="176"/>
      <c r="V2038" s="176"/>
      <c r="W2038" s="176"/>
      <c r="X2038" s="176"/>
      <c r="Y2038" s="176"/>
    </row>
    <row r="2039" customFormat="false" ht="12.75" hidden="false" customHeight="false" outlineLevel="0" collapsed="false">
      <c r="B2039" s="179"/>
      <c r="C2039" s="180"/>
      <c r="D2039" s="176"/>
      <c r="E2039" s="188"/>
      <c r="F2039" s="176"/>
      <c r="G2039" s="176"/>
      <c r="H2039" s="188"/>
      <c r="I2039" s="188"/>
      <c r="Q2039" s="188"/>
      <c r="R2039" s="176"/>
      <c r="S2039" s="176"/>
      <c r="T2039" s="176"/>
      <c r="U2039" s="176"/>
      <c r="V2039" s="176"/>
      <c r="W2039" s="176"/>
      <c r="X2039" s="176"/>
      <c r="Y2039" s="176"/>
    </row>
    <row r="2040" customFormat="false" ht="12.75" hidden="false" customHeight="false" outlineLevel="0" collapsed="false">
      <c r="B2040" s="179"/>
      <c r="C2040" s="180"/>
      <c r="D2040" s="176"/>
      <c r="E2040" s="188"/>
      <c r="F2040" s="176"/>
      <c r="G2040" s="176"/>
      <c r="H2040" s="188"/>
      <c r="I2040" s="188"/>
      <c r="Q2040" s="188"/>
      <c r="R2040" s="176"/>
      <c r="S2040" s="176"/>
      <c r="T2040" s="176"/>
      <c r="U2040" s="176"/>
      <c r="V2040" s="176"/>
      <c r="W2040" s="176"/>
      <c r="X2040" s="176"/>
      <c r="Y2040" s="176"/>
    </row>
    <row r="2041" customFormat="false" ht="12.75" hidden="false" customHeight="false" outlineLevel="0" collapsed="false">
      <c r="B2041" s="179"/>
      <c r="C2041" s="180"/>
      <c r="D2041" s="176"/>
      <c r="E2041" s="188"/>
      <c r="F2041" s="176"/>
      <c r="G2041" s="176"/>
      <c r="H2041" s="188"/>
      <c r="I2041" s="188"/>
      <c r="Q2041" s="188"/>
      <c r="R2041" s="176"/>
      <c r="S2041" s="176"/>
      <c r="T2041" s="176"/>
      <c r="U2041" s="176"/>
      <c r="V2041" s="176"/>
      <c r="W2041" s="176"/>
      <c r="X2041" s="176"/>
      <c r="Y2041" s="176"/>
    </row>
    <row r="2042" customFormat="false" ht="12.75" hidden="false" customHeight="false" outlineLevel="0" collapsed="false">
      <c r="B2042" s="179"/>
      <c r="C2042" s="180"/>
      <c r="D2042" s="176"/>
      <c r="E2042" s="188"/>
      <c r="F2042" s="176"/>
      <c r="G2042" s="176"/>
      <c r="H2042" s="188"/>
      <c r="I2042" s="188"/>
      <c r="Q2042" s="188"/>
      <c r="R2042" s="176"/>
      <c r="S2042" s="176"/>
      <c r="T2042" s="176"/>
      <c r="U2042" s="176"/>
      <c r="V2042" s="176"/>
      <c r="W2042" s="176"/>
      <c r="X2042" s="176"/>
      <c r="Y2042" s="176"/>
    </row>
    <row r="2043" customFormat="false" ht="12.75" hidden="false" customHeight="false" outlineLevel="0" collapsed="false">
      <c r="B2043" s="179"/>
      <c r="C2043" s="180"/>
      <c r="D2043" s="176"/>
      <c r="E2043" s="188"/>
      <c r="F2043" s="176"/>
      <c r="G2043" s="176"/>
      <c r="H2043" s="188"/>
      <c r="I2043" s="188"/>
      <c r="Q2043" s="188"/>
      <c r="R2043" s="176"/>
      <c r="S2043" s="176"/>
      <c r="T2043" s="176"/>
      <c r="U2043" s="176"/>
      <c r="V2043" s="176"/>
      <c r="W2043" s="176"/>
      <c r="X2043" s="176"/>
      <c r="Y2043" s="176"/>
    </row>
    <row r="2044" customFormat="false" ht="12.75" hidden="false" customHeight="false" outlineLevel="0" collapsed="false">
      <c r="B2044" s="179"/>
      <c r="C2044" s="180"/>
      <c r="D2044" s="176"/>
      <c r="E2044" s="188"/>
      <c r="F2044" s="176"/>
      <c r="G2044" s="176"/>
      <c r="H2044" s="188"/>
      <c r="I2044" s="188"/>
      <c r="Q2044" s="188"/>
      <c r="R2044" s="176"/>
      <c r="S2044" s="176"/>
      <c r="T2044" s="176"/>
      <c r="U2044" s="176"/>
      <c r="V2044" s="176"/>
      <c r="W2044" s="176"/>
      <c r="X2044" s="176"/>
      <c r="Y2044" s="176"/>
    </row>
    <row r="2045" customFormat="false" ht="12.75" hidden="false" customHeight="false" outlineLevel="0" collapsed="false">
      <c r="B2045" s="179"/>
      <c r="C2045" s="180"/>
      <c r="D2045" s="176"/>
      <c r="E2045" s="188"/>
      <c r="F2045" s="176"/>
      <c r="G2045" s="176"/>
      <c r="H2045" s="188"/>
      <c r="I2045" s="188"/>
      <c r="Q2045" s="188"/>
      <c r="R2045" s="176"/>
      <c r="S2045" s="176"/>
      <c r="T2045" s="176"/>
      <c r="U2045" s="176"/>
      <c r="V2045" s="176"/>
      <c r="W2045" s="176"/>
      <c r="X2045" s="176"/>
      <c r="Y2045" s="176"/>
    </row>
    <row r="2046" customFormat="false" ht="12.75" hidden="false" customHeight="false" outlineLevel="0" collapsed="false">
      <c r="B2046" s="179"/>
      <c r="C2046" s="180"/>
      <c r="D2046" s="176"/>
      <c r="E2046" s="188"/>
      <c r="F2046" s="176"/>
      <c r="G2046" s="176"/>
      <c r="H2046" s="188"/>
      <c r="I2046" s="188"/>
      <c r="Q2046" s="188"/>
      <c r="R2046" s="176"/>
      <c r="S2046" s="176"/>
      <c r="T2046" s="176"/>
      <c r="U2046" s="176"/>
      <c r="V2046" s="176"/>
      <c r="W2046" s="176"/>
      <c r="X2046" s="176"/>
      <c r="Y2046" s="176"/>
    </row>
    <row r="2047" customFormat="false" ht="12.75" hidden="false" customHeight="false" outlineLevel="0" collapsed="false">
      <c r="B2047" s="179"/>
      <c r="C2047" s="180"/>
      <c r="D2047" s="176"/>
      <c r="E2047" s="188"/>
      <c r="F2047" s="176"/>
      <c r="G2047" s="176"/>
      <c r="H2047" s="188"/>
      <c r="I2047" s="188"/>
      <c r="Q2047" s="188"/>
      <c r="R2047" s="176"/>
      <c r="S2047" s="176"/>
      <c r="T2047" s="176"/>
      <c r="U2047" s="176"/>
      <c r="V2047" s="176"/>
      <c r="W2047" s="176"/>
      <c r="X2047" s="176"/>
      <c r="Y2047" s="176"/>
    </row>
    <row r="2048" customFormat="false" ht="12.75" hidden="false" customHeight="false" outlineLevel="0" collapsed="false">
      <c r="B2048" s="179"/>
      <c r="C2048" s="180"/>
      <c r="D2048" s="176"/>
      <c r="E2048" s="188"/>
      <c r="F2048" s="176"/>
      <c r="G2048" s="176"/>
      <c r="H2048" s="188"/>
      <c r="I2048" s="188"/>
      <c r="Q2048" s="188"/>
      <c r="R2048" s="176"/>
      <c r="S2048" s="176"/>
      <c r="T2048" s="176"/>
      <c r="U2048" s="176"/>
      <c r="V2048" s="176"/>
      <c r="W2048" s="176"/>
      <c r="X2048" s="176"/>
      <c r="Y2048" s="176"/>
    </row>
    <row r="2049" customFormat="false" ht="12.75" hidden="false" customHeight="false" outlineLevel="0" collapsed="false">
      <c r="B2049" s="179"/>
      <c r="C2049" s="180"/>
      <c r="D2049" s="176"/>
      <c r="E2049" s="188"/>
      <c r="F2049" s="176"/>
      <c r="G2049" s="176"/>
      <c r="H2049" s="188"/>
      <c r="I2049" s="188"/>
      <c r="Q2049" s="188"/>
      <c r="R2049" s="176"/>
      <c r="S2049" s="176"/>
      <c r="T2049" s="176"/>
      <c r="U2049" s="176"/>
      <c r="V2049" s="176"/>
      <c r="W2049" s="176"/>
      <c r="X2049" s="176"/>
      <c r="Y2049" s="176"/>
    </row>
    <row r="2050" customFormat="false" ht="12.75" hidden="false" customHeight="false" outlineLevel="0" collapsed="false">
      <c r="B2050" s="179"/>
      <c r="C2050" s="180"/>
      <c r="D2050" s="176"/>
      <c r="E2050" s="188"/>
      <c r="F2050" s="176"/>
      <c r="G2050" s="176"/>
      <c r="H2050" s="188"/>
      <c r="I2050" s="188"/>
      <c r="Q2050" s="188"/>
      <c r="R2050" s="176"/>
      <c r="S2050" s="176"/>
      <c r="T2050" s="176"/>
      <c r="U2050" s="176"/>
      <c r="V2050" s="176"/>
      <c r="W2050" s="176"/>
      <c r="X2050" s="176"/>
      <c r="Y2050" s="176"/>
    </row>
    <row r="2051" customFormat="false" ht="12.75" hidden="false" customHeight="false" outlineLevel="0" collapsed="false">
      <c r="B2051" s="179"/>
      <c r="C2051" s="180"/>
      <c r="D2051" s="176"/>
      <c r="E2051" s="188"/>
      <c r="F2051" s="176"/>
      <c r="G2051" s="176"/>
      <c r="H2051" s="188"/>
      <c r="I2051" s="188"/>
      <c r="Q2051" s="188"/>
      <c r="R2051" s="176"/>
      <c r="S2051" s="176"/>
      <c r="T2051" s="176"/>
      <c r="U2051" s="176"/>
      <c r="V2051" s="176"/>
      <c r="W2051" s="176"/>
      <c r="X2051" s="176"/>
      <c r="Y2051" s="176"/>
    </row>
    <row r="2052" customFormat="false" ht="12.75" hidden="false" customHeight="false" outlineLevel="0" collapsed="false">
      <c r="B2052" s="179"/>
      <c r="C2052" s="180"/>
      <c r="D2052" s="176"/>
      <c r="E2052" s="188"/>
      <c r="F2052" s="176"/>
      <c r="G2052" s="176"/>
      <c r="H2052" s="188"/>
      <c r="I2052" s="188"/>
      <c r="Q2052" s="188"/>
      <c r="R2052" s="176"/>
      <c r="S2052" s="176"/>
      <c r="T2052" s="176"/>
      <c r="U2052" s="176"/>
      <c r="V2052" s="176"/>
      <c r="W2052" s="176"/>
      <c r="X2052" s="176"/>
      <c r="Y2052" s="176"/>
    </row>
    <row r="2053" customFormat="false" ht="12.75" hidden="false" customHeight="false" outlineLevel="0" collapsed="false">
      <c r="B2053" s="179"/>
      <c r="C2053" s="180"/>
      <c r="D2053" s="176"/>
      <c r="E2053" s="188"/>
      <c r="F2053" s="176"/>
      <c r="G2053" s="176"/>
      <c r="H2053" s="188"/>
      <c r="I2053" s="188"/>
      <c r="Q2053" s="188"/>
      <c r="R2053" s="176"/>
      <c r="S2053" s="176"/>
      <c r="T2053" s="176"/>
      <c r="U2053" s="176"/>
      <c r="V2053" s="176"/>
      <c r="W2053" s="176"/>
      <c r="X2053" s="176"/>
      <c r="Y2053" s="176"/>
    </row>
    <row r="2054" customFormat="false" ht="12.75" hidden="false" customHeight="false" outlineLevel="0" collapsed="false">
      <c r="B2054" s="179"/>
      <c r="C2054" s="180"/>
      <c r="D2054" s="176"/>
      <c r="E2054" s="188"/>
      <c r="F2054" s="176"/>
      <c r="G2054" s="176"/>
      <c r="H2054" s="188"/>
      <c r="I2054" s="188"/>
      <c r="Q2054" s="188"/>
      <c r="R2054" s="176"/>
      <c r="S2054" s="176"/>
      <c r="T2054" s="176"/>
      <c r="U2054" s="176"/>
      <c r="V2054" s="176"/>
      <c r="W2054" s="176"/>
      <c r="X2054" s="176"/>
      <c r="Y2054" s="176"/>
    </row>
    <row r="2055" customFormat="false" ht="12.75" hidden="false" customHeight="false" outlineLevel="0" collapsed="false">
      <c r="B2055" s="179"/>
      <c r="C2055" s="180"/>
      <c r="D2055" s="176"/>
      <c r="E2055" s="188"/>
      <c r="F2055" s="176"/>
      <c r="G2055" s="176"/>
      <c r="H2055" s="188"/>
      <c r="I2055" s="188"/>
      <c r="Q2055" s="188"/>
      <c r="R2055" s="176"/>
      <c r="S2055" s="176"/>
      <c r="T2055" s="176"/>
      <c r="U2055" s="176"/>
      <c r="V2055" s="176"/>
      <c r="W2055" s="176"/>
      <c r="X2055" s="176"/>
      <c r="Y2055" s="176"/>
    </row>
    <row r="2056" customFormat="false" ht="12.75" hidden="false" customHeight="false" outlineLevel="0" collapsed="false">
      <c r="B2056" s="179"/>
      <c r="C2056" s="180"/>
      <c r="D2056" s="176"/>
      <c r="E2056" s="188"/>
      <c r="F2056" s="176"/>
      <c r="G2056" s="176"/>
      <c r="H2056" s="188"/>
      <c r="I2056" s="188"/>
      <c r="Q2056" s="188"/>
      <c r="R2056" s="176"/>
      <c r="S2056" s="176"/>
      <c r="T2056" s="176"/>
      <c r="U2056" s="176"/>
      <c r="V2056" s="176"/>
      <c r="W2056" s="176"/>
      <c r="X2056" s="176"/>
      <c r="Y2056" s="176"/>
    </row>
    <row r="2057" customFormat="false" ht="12.75" hidden="false" customHeight="false" outlineLevel="0" collapsed="false">
      <c r="B2057" s="179"/>
      <c r="C2057" s="180"/>
      <c r="D2057" s="176"/>
      <c r="E2057" s="188"/>
      <c r="F2057" s="176"/>
      <c r="G2057" s="176"/>
      <c r="H2057" s="188"/>
      <c r="I2057" s="188"/>
      <c r="Q2057" s="188"/>
      <c r="R2057" s="176"/>
      <c r="S2057" s="176"/>
      <c r="T2057" s="176"/>
      <c r="U2057" s="176"/>
      <c r="V2057" s="176"/>
      <c r="W2057" s="176"/>
      <c r="X2057" s="176"/>
      <c r="Y2057" s="176"/>
    </row>
    <row r="2058" customFormat="false" ht="12.75" hidden="false" customHeight="false" outlineLevel="0" collapsed="false">
      <c r="B2058" s="179"/>
      <c r="C2058" s="180"/>
      <c r="D2058" s="176"/>
      <c r="E2058" s="188"/>
      <c r="F2058" s="176"/>
      <c r="G2058" s="176"/>
      <c r="H2058" s="188"/>
      <c r="I2058" s="188"/>
      <c r="Q2058" s="188"/>
      <c r="R2058" s="176"/>
      <c r="S2058" s="176"/>
      <c r="T2058" s="176"/>
      <c r="U2058" s="176"/>
      <c r="V2058" s="176"/>
      <c r="W2058" s="176"/>
      <c r="X2058" s="176"/>
      <c r="Y2058" s="176"/>
    </row>
    <row r="2059" customFormat="false" ht="12.75" hidden="false" customHeight="false" outlineLevel="0" collapsed="false">
      <c r="B2059" s="179"/>
      <c r="C2059" s="180"/>
      <c r="D2059" s="176"/>
      <c r="E2059" s="188"/>
      <c r="F2059" s="176"/>
      <c r="G2059" s="176"/>
      <c r="H2059" s="188"/>
      <c r="I2059" s="188"/>
      <c r="Q2059" s="188"/>
      <c r="R2059" s="176"/>
      <c r="S2059" s="176"/>
      <c r="T2059" s="176"/>
      <c r="U2059" s="176"/>
      <c r="V2059" s="176"/>
      <c r="W2059" s="176"/>
      <c r="X2059" s="176"/>
      <c r="Y2059" s="176"/>
    </row>
    <row r="2060" customFormat="false" ht="12.75" hidden="false" customHeight="false" outlineLevel="0" collapsed="false">
      <c r="B2060" s="179"/>
      <c r="C2060" s="180"/>
      <c r="D2060" s="176"/>
      <c r="E2060" s="188"/>
      <c r="F2060" s="176"/>
      <c r="G2060" s="176"/>
      <c r="H2060" s="188"/>
      <c r="I2060" s="188"/>
      <c r="Q2060" s="188"/>
      <c r="R2060" s="176"/>
      <c r="S2060" s="176"/>
      <c r="T2060" s="176"/>
      <c r="U2060" s="176"/>
      <c r="V2060" s="176"/>
      <c r="W2060" s="176"/>
      <c r="X2060" s="176"/>
      <c r="Y2060" s="176"/>
    </row>
    <row r="2061" customFormat="false" ht="12.75" hidden="false" customHeight="false" outlineLevel="0" collapsed="false">
      <c r="B2061" s="179"/>
      <c r="C2061" s="180"/>
      <c r="D2061" s="176"/>
      <c r="E2061" s="188"/>
      <c r="F2061" s="176"/>
      <c r="G2061" s="176"/>
      <c r="H2061" s="188"/>
      <c r="I2061" s="188"/>
      <c r="Q2061" s="188"/>
      <c r="R2061" s="176"/>
      <c r="S2061" s="176"/>
      <c r="T2061" s="176"/>
      <c r="U2061" s="176"/>
      <c r="V2061" s="176"/>
      <c r="W2061" s="176"/>
      <c r="X2061" s="176"/>
      <c r="Y2061" s="176"/>
    </row>
    <row r="2062" customFormat="false" ht="12.75" hidden="false" customHeight="false" outlineLevel="0" collapsed="false">
      <c r="B2062" s="179"/>
      <c r="C2062" s="180"/>
      <c r="D2062" s="176"/>
      <c r="E2062" s="188"/>
      <c r="F2062" s="176"/>
      <c r="G2062" s="176"/>
      <c r="H2062" s="188"/>
      <c r="I2062" s="188"/>
      <c r="Q2062" s="188"/>
      <c r="R2062" s="176"/>
      <c r="S2062" s="176"/>
      <c r="T2062" s="176"/>
      <c r="U2062" s="176"/>
      <c r="V2062" s="176"/>
      <c r="W2062" s="176"/>
      <c r="X2062" s="176"/>
      <c r="Y2062" s="176"/>
    </row>
    <row r="2063" customFormat="false" ht="12.75" hidden="false" customHeight="false" outlineLevel="0" collapsed="false">
      <c r="B2063" s="179"/>
      <c r="C2063" s="180"/>
      <c r="D2063" s="176"/>
      <c r="E2063" s="188"/>
      <c r="F2063" s="176"/>
      <c r="G2063" s="176"/>
      <c r="H2063" s="188"/>
      <c r="I2063" s="188"/>
      <c r="Q2063" s="188"/>
      <c r="R2063" s="176"/>
      <c r="S2063" s="176"/>
      <c r="T2063" s="176"/>
      <c r="U2063" s="176"/>
      <c r="V2063" s="176"/>
      <c r="W2063" s="176"/>
      <c r="X2063" s="176"/>
      <c r="Y2063" s="176"/>
    </row>
    <row r="2064" customFormat="false" ht="12.75" hidden="false" customHeight="false" outlineLevel="0" collapsed="false">
      <c r="B2064" s="179"/>
      <c r="C2064" s="180"/>
      <c r="D2064" s="176"/>
      <c r="E2064" s="188"/>
      <c r="F2064" s="176"/>
      <c r="G2064" s="176"/>
      <c r="H2064" s="188"/>
      <c r="I2064" s="188"/>
      <c r="Q2064" s="188"/>
      <c r="R2064" s="176"/>
      <c r="S2064" s="176"/>
      <c r="T2064" s="176"/>
      <c r="U2064" s="176"/>
      <c r="V2064" s="176"/>
      <c r="W2064" s="176"/>
      <c r="X2064" s="176"/>
      <c r="Y2064" s="176"/>
    </row>
    <row r="2065" customFormat="false" ht="12.75" hidden="false" customHeight="false" outlineLevel="0" collapsed="false">
      <c r="B2065" s="179"/>
      <c r="C2065" s="180"/>
      <c r="D2065" s="176"/>
      <c r="E2065" s="188"/>
      <c r="F2065" s="176"/>
      <c r="G2065" s="176"/>
      <c r="H2065" s="188"/>
      <c r="I2065" s="188"/>
      <c r="Q2065" s="188"/>
      <c r="R2065" s="176"/>
      <c r="S2065" s="176"/>
      <c r="T2065" s="176"/>
      <c r="U2065" s="176"/>
      <c r="V2065" s="176"/>
      <c r="W2065" s="176"/>
      <c r="X2065" s="176"/>
      <c r="Y2065" s="176"/>
    </row>
    <row r="2066" customFormat="false" ht="12.75" hidden="false" customHeight="false" outlineLevel="0" collapsed="false">
      <c r="B2066" s="179"/>
      <c r="C2066" s="180"/>
      <c r="D2066" s="176"/>
      <c r="E2066" s="188"/>
      <c r="F2066" s="176"/>
      <c r="G2066" s="176"/>
      <c r="H2066" s="188"/>
      <c r="I2066" s="188"/>
      <c r="Q2066" s="188"/>
      <c r="R2066" s="176"/>
      <c r="S2066" s="176"/>
      <c r="T2066" s="176"/>
      <c r="U2066" s="176"/>
      <c r="V2066" s="176"/>
      <c r="W2066" s="176"/>
      <c r="X2066" s="176"/>
      <c r="Y2066" s="176"/>
    </row>
    <row r="2067" customFormat="false" ht="12.75" hidden="false" customHeight="false" outlineLevel="0" collapsed="false">
      <c r="B2067" s="179"/>
      <c r="C2067" s="180"/>
      <c r="D2067" s="176"/>
      <c r="E2067" s="188"/>
      <c r="F2067" s="176"/>
      <c r="G2067" s="176"/>
      <c r="H2067" s="188"/>
      <c r="I2067" s="188"/>
      <c r="Q2067" s="188"/>
      <c r="R2067" s="176"/>
      <c r="S2067" s="176"/>
      <c r="T2067" s="176"/>
      <c r="U2067" s="176"/>
      <c r="V2067" s="176"/>
      <c r="W2067" s="176"/>
      <c r="X2067" s="176"/>
      <c r="Y2067" s="176"/>
    </row>
    <row r="2068" customFormat="false" ht="12.75" hidden="false" customHeight="false" outlineLevel="0" collapsed="false">
      <c r="B2068" s="179"/>
      <c r="C2068" s="180"/>
      <c r="D2068" s="176"/>
      <c r="E2068" s="188"/>
      <c r="F2068" s="176"/>
      <c r="G2068" s="176"/>
      <c r="H2068" s="188"/>
      <c r="I2068" s="188"/>
      <c r="Q2068" s="188"/>
      <c r="R2068" s="176"/>
      <c r="S2068" s="176"/>
      <c r="T2068" s="176"/>
      <c r="U2068" s="176"/>
      <c r="V2068" s="176"/>
      <c r="W2068" s="176"/>
      <c r="X2068" s="176"/>
      <c r="Y2068" s="176"/>
    </row>
    <row r="2069" customFormat="false" ht="12.75" hidden="false" customHeight="false" outlineLevel="0" collapsed="false">
      <c r="B2069" s="179"/>
      <c r="C2069" s="180"/>
      <c r="D2069" s="176"/>
      <c r="E2069" s="188"/>
      <c r="F2069" s="176"/>
      <c r="G2069" s="176"/>
      <c r="H2069" s="188"/>
      <c r="I2069" s="188"/>
      <c r="Q2069" s="188"/>
      <c r="R2069" s="176"/>
      <c r="S2069" s="176"/>
      <c r="T2069" s="176"/>
      <c r="U2069" s="176"/>
      <c r="V2069" s="176"/>
      <c r="W2069" s="176"/>
      <c r="X2069" s="176"/>
      <c r="Y2069" s="176"/>
    </row>
    <row r="2070" customFormat="false" ht="12.75" hidden="false" customHeight="false" outlineLevel="0" collapsed="false">
      <c r="B2070" s="179"/>
      <c r="C2070" s="180"/>
      <c r="D2070" s="176"/>
      <c r="E2070" s="188"/>
      <c r="F2070" s="176"/>
      <c r="G2070" s="176"/>
      <c r="H2070" s="188"/>
      <c r="I2070" s="188"/>
      <c r="Q2070" s="188"/>
      <c r="R2070" s="176"/>
      <c r="S2070" s="176"/>
      <c r="T2070" s="176"/>
      <c r="U2070" s="176"/>
      <c r="V2070" s="176"/>
      <c r="W2070" s="176"/>
      <c r="X2070" s="176"/>
      <c r="Y2070" s="176"/>
    </row>
    <row r="2071" customFormat="false" ht="12.75" hidden="false" customHeight="false" outlineLevel="0" collapsed="false">
      <c r="B2071" s="179"/>
      <c r="C2071" s="180"/>
      <c r="D2071" s="176"/>
      <c r="E2071" s="188"/>
      <c r="F2071" s="176"/>
      <c r="G2071" s="176"/>
      <c r="H2071" s="188"/>
      <c r="I2071" s="188"/>
      <c r="Q2071" s="188"/>
      <c r="R2071" s="176"/>
      <c r="S2071" s="176"/>
      <c r="T2071" s="176"/>
      <c r="U2071" s="176"/>
      <c r="V2071" s="176"/>
      <c r="W2071" s="176"/>
      <c r="X2071" s="176"/>
      <c r="Y2071" s="176"/>
    </row>
    <row r="2072" customFormat="false" ht="12.75" hidden="false" customHeight="false" outlineLevel="0" collapsed="false">
      <c r="B2072" s="179"/>
      <c r="C2072" s="180"/>
      <c r="D2072" s="176"/>
      <c r="E2072" s="188"/>
      <c r="F2072" s="176"/>
      <c r="G2072" s="176"/>
      <c r="H2072" s="188"/>
      <c r="I2072" s="188"/>
      <c r="Q2072" s="188"/>
      <c r="R2072" s="176"/>
      <c r="S2072" s="176"/>
      <c r="T2072" s="176"/>
      <c r="U2072" s="176"/>
      <c r="V2072" s="176"/>
      <c r="W2072" s="176"/>
      <c r="X2072" s="176"/>
      <c r="Y2072" s="176"/>
    </row>
    <row r="2073" customFormat="false" ht="12.75" hidden="false" customHeight="false" outlineLevel="0" collapsed="false">
      <c r="B2073" s="179"/>
      <c r="C2073" s="180"/>
      <c r="D2073" s="176"/>
      <c r="E2073" s="188"/>
      <c r="F2073" s="176"/>
      <c r="G2073" s="176"/>
      <c r="H2073" s="188"/>
      <c r="I2073" s="188"/>
      <c r="Q2073" s="188"/>
      <c r="R2073" s="176"/>
      <c r="S2073" s="176"/>
      <c r="T2073" s="176"/>
      <c r="U2073" s="176"/>
      <c r="V2073" s="176"/>
      <c r="W2073" s="176"/>
      <c r="X2073" s="176"/>
      <c r="Y2073" s="176"/>
    </row>
    <row r="2074" customFormat="false" ht="12.75" hidden="false" customHeight="false" outlineLevel="0" collapsed="false">
      <c r="B2074" s="179"/>
      <c r="C2074" s="180"/>
      <c r="D2074" s="176"/>
      <c r="E2074" s="188"/>
      <c r="F2074" s="176"/>
      <c r="G2074" s="176"/>
      <c r="H2074" s="188"/>
      <c r="I2074" s="188"/>
      <c r="Q2074" s="188"/>
      <c r="R2074" s="176"/>
      <c r="S2074" s="176"/>
      <c r="T2074" s="176"/>
      <c r="U2074" s="176"/>
      <c r="V2074" s="176"/>
      <c r="W2074" s="176"/>
      <c r="X2074" s="176"/>
      <c r="Y2074" s="176"/>
    </row>
    <row r="2075" customFormat="false" ht="12.75" hidden="false" customHeight="false" outlineLevel="0" collapsed="false">
      <c r="B2075" s="179"/>
      <c r="C2075" s="180"/>
      <c r="D2075" s="176"/>
      <c r="E2075" s="188"/>
      <c r="F2075" s="176"/>
      <c r="G2075" s="176"/>
      <c r="H2075" s="188"/>
      <c r="I2075" s="188"/>
      <c r="Q2075" s="188"/>
      <c r="R2075" s="176"/>
      <c r="S2075" s="176"/>
      <c r="T2075" s="176"/>
      <c r="U2075" s="176"/>
      <c r="V2075" s="176"/>
      <c r="W2075" s="176"/>
      <c r="X2075" s="176"/>
      <c r="Y2075" s="176"/>
    </row>
    <row r="2076" customFormat="false" ht="12.75" hidden="false" customHeight="false" outlineLevel="0" collapsed="false">
      <c r="B2076" s="179"/>
      <c r="C2076" s="180"/>
      <c r="D2076" s="176"/>
      <c r="E2076" s="188"/>
      <c r="F2076" s="176"/>
      <c r="G2076" s="176"/>
      <c r="H2076" s="188"/>
      <c r="I2076" s="188"/>
      <c r="Q2076" s="188"/>
      <c r="R2076" s="176"/>
      <c r="S2076" s="176"/>
      <c r="T2076" s="176"/>
      <c r="U2076" s="176"/>
      <c r="V2076" s="176"/>
      <c r="W2076" s="176"/>
      <c r="X2076" s="176"/>
      <c r="Y2076" s="176"/>
    </row>
    <row r="2077" customFormat="false" ht="12.75" hidden="false" customHeight="false" outlineLevel="0" collapsed="false">
      <c r="B2077" s="179"/>
      <c r="C2077" s="180"/>
      <c r="D2077" s="176"/>
      <c r="E2077" s="188"/>
      <c r="F2077" s="176"/>
      <c r="G2077" s="176"/>
      <c r="H2077" s="188"/>
      <c r="I2077" s="188"/>
      <c r="Q2077" s="188"/>
      <c r="R2077" s="176"/>
      <c r="S2077" s="176"/>
      <c r="T2077" s="176"/>
      <c r="U2077" s="176"/>
      <c r="V2077" s="176"/>
      <c r="W2077" s="176"/>
      <c r="X2077" s="176"/>
      <c r="Y2077" s="176"/>
    </row>
    <row r="2078" customFormat="false" ht="12.75" hidden="false" customHeight="false" outlineLevel="0" collapsed="false">
      <c r="B2078" s="179"/>
      <c r="C2078" s="180"/>
      <c r="D2078" s="176"/>
      <c r="E2078" s="188"/>
      <c r="F2078" s="176"/>
      <c r="G2078" s="176"/>
      <c r="H2078" s="188"/>
      <c r="I2078" s="188"/>
      <c r="Q2078" s="188"/>
      <c r="R2078" s="176"/>
      <c r="S2078" s="176"/>
      <c r="T2078" s="176"/>
      <c r="U2078" s="176"/>
      <c r="V2078" s="176"/>
      <c r="W2078" s="176"/>
      <c r="X2078" s="176"/>
      <c r="Y2078" s="176"/>
    </row>
    <row r="2079" customFormat="false" ht="12.75" hidden="false" customHeight="false" outlineLevel="0" collapsed="false">
      <c r="B2079" s="179"/>
      <c r="C2079" s="180"/>
      <c r="D2079" s="176"/>
      <c r="E2079" s="188"/>
      <c r="F2079" s="176"/>
      <c r="G2079" s="176"/>
      <c r="H2079" s="188"/>
      <c r="I2079" s="188"/>
      <c r="Q2079" s="188"/>
      <c r="R2079" s="176"/>
      <c r="S2079" s="176"/>
      <c r="T2079" s="176"/>
      <c r="U2079" s="176"/>
      <c r="V2079" s="176"/>
      <c r="W2079" s="176"/>
      <c r="X2079" s="176"/>
      <c r="Y2079" s="176"/>
    </row>
    <row r="2080" customFormat="false" ht="12.75" hidden="false" customHeight="false" outlineLevel="0" collapsed="false">
      <c r="B2080" s="179"/>
      <c r="C2080" s="180"/>
      <c r="D2080" s="176"/>
      <c r="E2080" s="188"/>
      <c r="F2080" s="176"/>
      <c r="G2080" s="176"/>
      <c r="H2080" s="188"/>
      <c r="I2080" s="188"/>
      <c r="Q2080" s="188"/>
      <c r="R2080" s="176"/>
      <c r="S2080" s="176"/>
      <c r="T2080" s="176"/>
      <c r="U2080" s="176"/>
      <c r="V2080" s="176"/>
      <c r="W2080" s="176"/>
      <c r="X2080" s="176"/>
      <c r="Y2080" s="176"/>
    </row>
    <row r="2081" customFormat="false" ht="12.75" hidden="false" customHeight="false" outlineLevel="0" collapsed="false">
      <c r="B2081" s="179"/>
      <c r="C2081" s="180"/>
      <c r="D2081" s="176"/>
      <c r="E2081" s="188"/>
      <c r="F2081" s="176"/>
      <c r="G2081" s="176"/>
      <c r="H2081" s="188"/>
      <c r="I2081" s="188"/>
      <c r="Q2081" s="188"/>
      <c r="R2081" s="176"/>
      <c r="S2081" s="176"/>
      <c r="T2081" s="176"/>
      <c r="U2081" s="176"/>
      <c r="V2081" s="176"/>
      <c r="W2081" s="176"/>
      <c r="X2081" s="176"/>
      <c r="Y2081" s="176"/>
    </row>
    <row r="2082" customFormat="false" ht="12.75" hidden="false" customHeight="false" outlineLevel="0" collapsed="false">
      <c r="B2082" s="179"/>
      <c r="C2082" s="180"/>
      <c r="D2082" s="176"/>
      <c r="E2082" s="188"/>
      <c r="F2082" s="176"/>
      <c r="G2082" s="176"/>
      <c r="H2082" s="188"/>
      <c r="I2082" s="188"/>
      <c r="Q2082" s="188"/>
      <c r="R2082" s="176"/>
      <c r="S2082" s="176"/>
      <c r="T2082" s="176"/>
      <c r="U2082" s="176"/>
      <c r="V2082" s="176"/>
      <c r="W2082" s="176"/>
      <c r="X2082" s="176"/>
      <c r="Y2082" s="176"/>
    </row>
    <row r="2083" customFormat="false" ht="12.75" hidden="false" customHeight="false" outlineLevel="0" collapsed="false">
      <c r="B2083" s="179"/>
      <c r="C2083" s="180"/>
      <c r="D2083" s="176"/>
      <c r="E2083" s="188"/>
      <c r="F2083" s="176"/>
      <c r="G2083" s="176"/>
      <c r="H2083" s="188"/>
      <c r="I2083" s="188"/>
      <c r="Q2083" s="188"/>
      <c r="R2083" s="176"/>
      <c r="S2083" s="176"/>
      <c r="T2083" s="176"/>
      <c r="U2083" s="176"/>
      <c r="V2083" s="176"/>
      <c r="W2083" s="176"/>
      <c r="X2083" s="176"/>
      <c r="Y2083" s="176"/>
    </row>
    <row r="2084" customFormat="false" ht="12.75" hidden="false" customHeight="false" outlineLevel="0" collapsed="false">
      <c r="B2084" s="179"/>
      <c r="C2084" s="180"/>
      <c r="D2084" s="176"/>
      <c r="E2084" s="188"/>
      <c r="F2084" s="176"/>
      <c r="G2084" s="176"/>
      <c r="H2084" s="188"/>
      <c r="I2084" s="188"/>
      <c r="Q2084" s="188"/>
      <c r="R2084" s="176"/>
      <c r="S2084" s="176"/>
      <c r="T2084" s="176"/>
      <c r="U2084" s="176"/>
      <c r="V2084" s="176"/>
      <c r="W2084" s="176"/>
      <c r="X2084" s="176"/>
      <c r="Y2084" s="176"/>
    </row>
    <row r="2085" customFormat="false" ht="12.75" hidden="false" customHeight="false" outlineLevel="0" collapsed="false">
      <c r="B2085" s="179"/>
      <c r="C2085" s="180"/>
      <c r="D2085" s="176"/>
      <c r="E2085" s="188"/>
      <c r="F2085" s="176"/>
      <c r="G2085" s="176"/>
      <c r="H2085" s="188"/>
      <c r="I2085" s="188"/>
      <c r="Q2085" s="188"/>
      <c r="R2085" s="176"/>
      <c r="S2085" s="176"/>
      <c r="T2085" s="176"/>
      <c r="U2085" s="176"/>
      <c r="V2085" s="176"/>
      <c r="W2085" s="176"/>
      <c r="X2085" s="176"/>
      <c r="Y2085" s="176"/>
    </row>
    <row r="2086" customFormat="false" ht="12.75" hidden="false" customHeight="false" outlineLevel="0" collapsed="false">
      <c r="B2086" s="179"/>
      <c r="C2086" s="180"/>
      <c r="D2086" s="176"/>
      <c r="E2086" s="188"/>
      <c r="F2086" s="176"/>
      <c r="G2086" s="176"/>
      <c r="H2086" s="188"/>
      <c r="I2086" s="188"/>
      <c r="Q2086" s="188"/>
      <c r="R2086" s="176"/>
      <c r="S2086" s="176"/>
      <c r="T2086" s="176"/>
      <c r="U2086" s="176"/>
      <c r="V2086" s="176"/>
      <c r="W2086" s="176"/>
      <c r="X2086" s="176"/>
      <c r="Y2086" s="176"/>
    </row>
    <row r="2087" customFormat="false" ht="12.75" hidden="false" customHeight="false" outlineLevel="0" collapsed="false">
      <c r="B2087" s="179"/>
      <c r="C2087" s="180"/>
      <c r="D2087" s="176"/>
      <c r="E2087" s="188"/>
      <c r="F2087" s="176"/>
      <c r="G2087" s="176"/>
      <c r="H2087" s="188"/>
      <c r="I2087" s="188"/>
      <c r="Q2087" s="188"/>
      <c r="R2087" s="176"/>
      <c r="S2087" s="176"/>
      <c r="T2087" s="176"/>
      <c r="U2087" s="176"/>
      <c r="V2087" s="176"/>
      <c r="W2087" s="176"/>
      <c r="X2087" s="176"/>
      <c r="Y2087" s="176"/>
    </row>
    <row r="2088" customFormat="false" ht="12.75" hidden="false" customHeight="false" outlineLevel="0" collapsed="false">
      <c r="B2088" s="179"/>
      <c r="C2088" s="180"/>
      <c r="D2088" s="176"/>
      <c r="E2088" s="188"/>
      <c r="F2088" s="176"/>
      <c r="G2088" s="176"/>
      <c r="H2088" s="188"/>
      <c r="I2088" s="188"/>
      <c r="Q2088" s="188"/>
      <c r="R2088" s="176"/>
      <c r="S2088" s="176"/>
      <c r="T2088" s="176"/>
      <c r="U2088" s="176"/>
      <c r="V2088" s="176"/>
      <c r="W2088" s="176"/>
      <c r="X2088" s="176"/>
      <c r="Y2088" s="176"/>
    </row>
    <row r="2089" customFormat="false" ht="12.75" hidden="false" customHeight="false" outlineLevel="0" collapsed="false">
      <c r="B2089" s="179"/>
      <c r="C2089" s="180"/>
      <c r="D2089" s="176"/>
      <c r="E2089" s="188"/>
      <c r="F2089" s="176"/>
      <c r="G2089" s="176"/>
      <c r="H2089" s="188"/>
      <c r="I2089" s="188"/>
      <c r="Q2089" s="188"/>
      <c r="R2089" s="176"/>
      <c r="S2089" s="176"/>
      <c r="T2089" s="176"/>
      <c r="U2089" s="176"/>
      <c r="V2089" s="176"/>
      <c r="W2089" s="176"/>
      <c r="X2089" s="176"/>
      <c r="Y2089" s="176"/>
    </row>
    <row r="2090" customFormat="false" ht="12.75" hidden="false" customHeight="false" outlineLevel="0" collapsed="false">
      <c r="B2090" s="179"/>
      <c r="C2090" s="180"/>
      <c r="D2090" s="176"/>
      <c r="E2090" s="188"/>
      <c r="F2090" s="176"/>
      <c r="G2090" s="176"/>
      <c r="H2090" s="188"/>
      <c r="I2090" s="188"/>
      <c r="Q2090" s="188"/>
      <c r="R2090" s="176"/>
      <c r="S2090" s="176"/>
      <c r="T2090" s="176"/>
      <c r="U2090" s="176"/>
      <c r="V2090" s="176"/>
      <c r="W2090" s="176"/>
      <c r="X2090" s="176"/>
      <c r="Y2090" s="176"/>
    </row>
    <row r="2091" customFormat="false" ht="12.75" hidden="false" customHeight="false" outlineLevel="0" collapsed="false">
      <c r="B2091" s="179"/>
      <c r="C2091" s="180"/>
      <c r="D2091" s="176"/>
      <c r="E2091" s="188"/>
      <c r="F2091" s="176"/>
      <c r="G2091" s="176"/>
      <c r="H2091" s="188"/>
      <c r="I2091" s="188"/>
      <c r="Q2091" s="188"/>
      <c r="R2091" s="176"/>
      <c r="S2091" s="176"/>
      <c r="T2091" s="176"/>
      <c r="U2091" s="176"/>
      <c r="V2091" s="176"/>
      <c r="W2091" s="176"/>
      <c r="X2091" s="176"/>
      <c r="Y2091" s="176"/>
    </row>
    <row r="2092" customFormat="false" ht="12.75" hidden="false" customHeight="false" outlineLevel="0" collapsed="false">
      <c r="B2092" s="179"/>
      <c r="C2092" s="180"/>
      <c r="D2092" s="176"/>
      <c r="E2092" s="188"/>
      <c r="F2092" s="176"/>
      <c r="G2092" s="176"/>
      <c r="H2092" s="188"/>
      <c r="I2092" s="188"/>
      <c r="Q2092" s="188"/>
      <c r="R2092" s="176"/>
      <c r="S2092" s="176"/>
      <c r="T2092" s="176"/>
      <c r="U2092" s="176"/>
      <c r="V2092" s="176"/>
      <c r="W2092" s="176"/>
      <c r="X2092" s="176"/>
      <c r="Y2092" s="176"/>
    </row>
    <row r="2093" customFormat="false" ht="12.75" hidden="false" customHeight="false" outlineLevel="0" collapsed="false">
      <c r="B2093" s="179"/>
      <c r="C2093" s="180"/>
      <c r="D2093" s="176"/>
      <c r="E2093" s="188"/>
      <c r="F2093" s="176"/>
      <c r="G2093" s="176"/>
      <c r="H2093" s="188"/>
      <c r="I2093" s="188"/>
      <c r="Q2093" s="188"/>
      <c r="R2093" s="176"/>
      <c r="S2093" s="176"/>
      <c r="T2093" s="176"/>
      <c r="U2093" s="176"/>
      <c r="V2093" s="176"/>
      <c r="W2093" s="176"/>
      <c r="X2093" s="176"/>
      <c r="Y2093" s="176"/>
    </row>
    <row r="2094" customFormat="false" ht="12.75" hidden="false" customHeight="false" outlineLevel="0" collapsed="false">
      <c r="B2094" s="179"/>
      <c r="C2094" s="180"/>
      <c r="D2094" s="176"/>
      <c r="E2094" s="188"/>
      <c r="F2094" s="176"/>
      <c r="G2094" s="176"/>
      <c r="H2094" s="188"/>
      <c r="I2094" s="188"/>
      <c r="Q2094" s="188"/>
      <c r="R2094" s="176"/>
      <c r="S2094" s="176"/>
      <c r="T2094" s="176"/>
      <c r="U2094" s="176"/>
      <c r="V2094" s="176"/>
      <c r="W2094" s="176"/>
      <c r="X2094" s="176"/>
      <c r="Y2094" s="176"/>
    </row>
    <row r="2095" customFormat="false" ht="12.75" hidden="false" customHeight="false" outlineLevel="0" collapsed="false">
      <c r="B2095" s="179"/>
      <c r="C2095" s="180"/>
      <c r="D2095" s="176"/>
      <c r="E2095" s="188"/>
      <c r="F2095" s="176"/>
      <c r="G2095" s="176"/>
      <c r="H2095" s="188"/>
      <c r="I2095" s="188"/>
      <c r="Q2095" s="188"/>
      <c r="R2095" s="176"/>
      <c r="S2095" s="176"/>
      <c r="T2095" s="176"/>
      <c r="U2095" s="176"/>
      <c r="V2095" s="176"/>
      <c r="W2095" s="176"/>
      <c r="X2095" s="176"/>
      <c r="Y2095" s="176"/>
    </row>
    <row r="2096" customFormat="false" ht="12.75" hidden="false" customHeight="false" outlineLevel="0" collapsed="false">
      <c r="B2096" s="179"/>
      <c r="C2096" s="180"/>
      <c r="D2096" s="176"/>
      <c r="E2096" s="188"/>
      <c r="F2096" s="176"/>
      <c r="G2096" s="176"/>
      <c r="H2096" s="188"/>
      <c r="I2096" s="188"/>
      <c r="Q2096" s="188"/>
      <c r="R2096" s="176"/>
      <c r="S2096" s="176"/>
      <c r="T2096" s="176"/>
      <c r="U2096" s="176"/>
      <c r="V2096" s="176"/>
      <c r="W2096" s="176"/>
      <c r="X2096" s="176"/>
      <c r="Y2096" s="176"/>
    </row>
    <row r="2097" customFormat="false" ht="12.75" hidden="false" customHeight="false" outlineLevel="0" collapsed="false">
      <c r="B2097" s="179"/>
      <c r="C2097" s="180"/>
      <c r="D2097" s="176"/>
      <c r="E2097" s="188"/>
      <c r="F2097" s="176"/>
      <c r="G2097" s="176"/>
      <c r="H2097" s="188"/>
      <c r="I2097" s="188"/>
      <c r="Q2097" s="188"/>
      <c r="R2097" s="176"/>
      <c r="S2097" s="176"/>
      <c r="T2097" s="176"/>
      <c r="U2097" s="176"/>
      <c r="V2097" s="176"/>
      <c r="W2097" s="176"/>
      <c r="X2097" s="176"/>
      <c r="Y2097" s="176"/>
    </row>
    <row r="2098" customFormat="false" ht="12.75" hidden="false" customHeight="false" outlineLevel="0" collapsed="false">
      <c r="B2098" s="179"/>
      <c r="C2098" s="180"/>
      <c r="D2098" s="176"/>
      <c r="E2098" s="188"/>
      <c r="F2098" s="176"/>
      <c r="G2098" s="176"/>
      <c r="H2098" s="188"/>
      <c r="I2098" s="188"/>
      <c r="Q2098" s="188"/>
      <c r="R2098" s="176"/>
      <c r="S2098" s="176"/>
      <c r="T2098" s="176"/>
      <c r="U2098" s="176"/>
      <c r="V2098" s="176"/>
      <c r="W2098" s="176"/>
      <c r="X2098" s="176"/>
      <c r="Y2098" s="176"/>
    </row>
    <row r="2099" customFormat="false" ht="12.75" hidden="false" customHeight="false" outlineLevel="0" collapsed="false">
      <c r="B2099" s="179"/>
      <c r="C2099" s="180"/>
      <c r="D2099" s="176"/>
      <c r="E2099" s="188"/>
      <c r="F2099" s="176"/>
      <c r="G2099" s="176"/>
      <c r="H2099" s="188"/>
      <c r="I2099" s="188"/>
      <c r="Q2099" s="188"/>
      <c r="R2099" s="176"/>
      <c r="S2099" s="176"/>
      <c r="T2099" s="176"/>
      <c r="U2099" s="176"/>
      <c r="V2099" s="176"/>
      <c r="W2099" s="176"/>
      <c r="X2099" s="176"/>
      <c r="Y2099" s="176"/>
    </row>
    <row r="2100" customFormat="false" ht="12.75" hidden="false" customHeight="false" outlineLevel="0" collapsed="false">
      <c r="B2100" s="179"/>
      <c r="C2100" s="180"/>
      <c r="D2100" s="176"/>
      <c r="E2100" s="188"/>
      <c r="F2100" s="176"/>
      <c r="G2100" s="176"/>
      <c r="H2100" s="188"/>
      <c r="I2100" s="188"/>
      <c r="Q2100" s="188"/>
      <c r="R2100" s="176"/>
      <c r="S2100" s="176"/>
      <c r="T2100" s="176"/>
      <c r="U2100" s="176"/>
      <c r="V2100" s="176"/>
      <c r="W2100" s="176"/>
      <c r="X2100" s="176"/>
      <c r="Y2100" s="176"/>
    </row>
    <row r="2101" customFormat="false" ht="12.75" hidden="false" customHeight="false" outlineLevel="0" collapsed="false">
      <c r="B2101" s="179"/>
      <c r="C2101" s="180"/>
      <c r="D2101" s="176"/>
      <c r="E2101" s="188"/>
      <c r="F2101" s="176"/>
      <c r="G2101" s="176"/>
      <c r="H2101" s="188"/>
      <c r="I2101" s="188"/>
      <c r="Q2101" s="188"/>
      <c r="R2101" s="176"/>
      <c r="S2101" s="176"/>
      <c r="T2101" s="176"/>
      <c r="U2101" s="176"/>
      <c r="V2101" s="176"/>
      <c r="W2101" s="176"/>
      <c r="X2101" s="176"/>
      <c r="Y2101" s="176"/>
    </row>
    <row r="2102" customFormat="false" ht="12.75" hidden="false" customHeight="false" outlineLevel="0" collapsed="false">
      <c r="B2102" s="179"/>
      <c r="C2102" s="180"/>
      <c r="D2102" s="176"/>
      <c r="E2102" s="188"/>
      <c r="F2102" s="176"/>
      <c r="G2102" s="176"/>
      <c r="H2102" s="188"/>
      <c r="I2102" s="188"/>
      <c r="Q2102" s="188"/>
      <c r="R2102" s="176"/>
      <c r="S2102" s="176"/>
      <c r="T2102" s="176"/>
      <c r="U2102" s="176"/>
      <c r="V2102" s="176"/>
      <c r="W2102" s="176"/>
      <c r="X2102" s="176"/>
      <c r="Y2102" s="176"/>
    </row>
    <row r="2103" customFormat="false" ht="12.75" hidden="false" customHeight="false" outlineLevel="0" collapsed="false">
      <c r="B2103" s="179"/>
      <c r="C2103" s="180"/>
      <c r="D2103" s="176"/>
      <c r="E2103" s="188"/>
      <c r="F2103" s="176"/>
      <c r="G2103" s="176"/>
      <c r="H2103" s="188"/>
      <c r="I2103" s="188"/>
      <c r="Q2103" s="188"/>
      <c r="R2103" s="176"/>
      <c r="S2103" s="176"/>
      <c r="T2103" s="176"/>
      <c r="U2103" s="176"/>
      <c r="V2103" s="176"/>
      <c r="W2103" s="176"/>
      <c r="X2103" s="176"/>
      <c r="Y2103" s="176"/>
    </row>
    <row r="2104" customFormat="false" ht="12.75" hidden="false" customHeight="false" outlineLevel="0" collapsed="false">
      <c r="B2104" s="179"/>
      <c r="C2104" s="180"/>
      <c r="D2104" s="176"/>
      <c r="E2104" s="188"/>
      <c r="F2104" s="176"/>
      <c r="G2104" s="176"/>
      <c r="H2104" s="188"/>
      <c r="I2104" s="188"/>
      <c r="Q2104" s="188"/>
      <c r="R2104" s="176"/>
      <c r="S2104" s="176"/>
      <c r="T2104" s="176"/>
      <c r="U2104" s="176"/>
      <c r="V2104" s="176"/>
      <c r="W2104" s="176"/>
      <c r="X2104" s="176"/>
      <c r="Y2104" s="176"/>
    </row>
    <row r="2105" customFormat="false" ht="12.75" hidden="false" customHeight="false" outlineLevel="0" collapsed="false">
      <c r="B2105" s="179"/>
      <c r="C2105" s="180"/>
      <c r="D2105" s="176"/>
      <c r="E2105" s="188"/>
      <c r="F2105" s="176"/>
      <c r="G2105" s="176"/>
      <c r="H2105" s="188"/>
      <c r="I2105" s="188"/>
      <c r="Q2105" s="188"/>
      <c r="R2105" s="176"/>
      <c r="S2105" s="176"/>
      <c r="T2105" s="176"/>
      <c r="U2105" s="176"/>
      <c r="V2105" s="176"/>
      <c r="W2105" s="176"/>
      <c r="X2105" s="176"/>
      <c r="Y2105" s="176"/>
    </row>
    <row r="2106" customFormat="false" ht="12.75" hidden="false" customHeight="false" outlineLevel="0" collapsed="false">
      <c r="B2106" s="179"/>
      <c r="C2106" s="180"/>
      <c r="D2106" s="176"/>
      <c r="E2106" s="188"/>
      <c r="F2106" s="176"/>
      <c r="G2106" s="176"/>
      <c r="H2106" s="188"/>
      <c r="I2106" s="188"/>
      <c r="Q2106" s="188"/>
      <c r="R2106" s="176"/>
      <c r="S2106" s="176"/>
      <c r="T2106" s="176"/>
      <c r="U2106" s="176"/>
      <c r="V2106" s="176"/>
      <c r="W2106" s="176"/>
      <c r="X2106" s="176"/>
      <c r="Y2106" s="176"/>
    </row>
    <row r="2107" customFormat="false" ht="12.75" hidden="false" customHeight="false" outlineLevel="0" collapsed="false">
      <c r="B2107" s="179"/>
      <c r="C2107" s="180"/>
      <c r="D2107" s="176"/>
      <c r="E2107" s="188"/>
      <c r="F2107" s="176"/>
      <c r="G2107" s="176"/>
      <c r="H2107" s="188"/>
      <c r="I2107" s="188"/>
      <c r="Q2107" s="188"/>
      <c r="R2107" s="176"/>
      <c r="S2107" s="176"/>
      <c r="T2107" s="176"/>
      <c r="U2107" s="176"/>
      <c r="V2107" s="176"/>
      <c r="W2107" s="176"/>
      <c r="X2107" s="176"/>
      <c r="Y2107" s="176"/>
    </row>
    <row r="2108" customFormat="false" ht="12.75" hidden="false" customHeight="false" outlineLevel="0" collapsed="false">
      <c r="B2108" s="179"/>
      <c r="C2108" s="180"/>
      <c r="D2108" s="176"/>
      <c r="E2108" s="188"/>
      <c r="F2108" s="176"/>
      <c r="G2108" s="176"/>
      <c r="H2108" s="188"/>
      <c r="I2108" s="188"/>
      <c r="Q2108" s="188"/>
      <c r="R2108" s="176"/>
      <c r="S2108" s="176"/>
      <c r="T2108" s="176"/>
      <c r="U2108" s="176"/>
      <c r="V2108" s="176"/>
      <c r="W2108" s="176"/>
      <c r="X2108" s="176"/>
      <c r="Y2108" s="176"/>
    </row>
    <row r="2109" customFormat="false" ht="12.75" hidden="false" customHeight="false" outlineLevel="0" collapsed="false">
      <c r="B2109" s="179"/>
      <c r="C2109" s="180"/>
      <c r="D2109" s="176"/>
      <c r="E2109" s="188"/>
      <c r="F2109" s="176"/>
      <c r="G2109" s="176"/>
      <c r="H2109" s="188"/>
      <c r="I2109" s="188"/>
      <c r="Q2109" s="188"/>
      <c r="R2109" s="176"/>
      <c r="S2109" s="176"/>
      <c r="T2109" s="176"/>
      <c r="U2109" s="176"/>
      <c r="V2109" s="176"/>
      <c r="W2109" s="176"/>
      <c r="X2109" s="176"/>
      <c r="Y2109" s="176"/>
    </row>
    <row r="2110" customFormat="false" ht="12.75" hidden="false" customHeight="false" outlineLevel="0" collapsed="false">
      <c r="B2110" s="179"/>
      <c r="C2110" s="180"/>
      <c r="D2110" s="176"/>
      <c r="E2110" s="188"/>
      <c r="F2110" s="176"/>
      <c r="G2110" s="176"/>
      <c r="H2110" s="188"/>
      <c r="I2110" s="188"/>
      <c r="Q2110" s="188"/>
      <c r="R2110" s="176"/>
      <c r="S2110" s="176"/>
      <c r="T2110" s="176"/>
      <c r="U2110" s="176"/>
      <c r="V2110" s="176"/>
      <c r="W2110" s="176"/>
      <c r="X2110" s="176"/>
      <c r="Y2110" s="176"/>
    </row>
    <row r="2111" customFormat="false" ht="12.75" hidden="false" customHeight="false" outlineLevel="0" collapsed="false">
      <c r="B2111" s="179"/>
      <c r="C2111" s="180"/>
      <c r="D2111" s="176"/>
      <c r="E2111" s="188"/>
      <c r="F2111" s="176"/>
      <c r="G2111" s="176"/>
      <c r="H2111" s="188"/>
      <c r="I2111" s="188"/>
      <c r="Q2111" s="188"/>
      <c r="R2111" s="176"/>
      <c r="S2111" s="176"/>
      <c r="T2111" s="176"/>
      <c r="U2111" s="176"/>
      <c r="V2111" s="176"/>
      <c r="W2111" s="176"/>
      <c r="X2111" s="176"/>
      <c r="Y2111" s="176"/>
    </row>
    <row r="2112" customFormat="false" ht="12.75" hidden="false" customHeight="false" outlineLevel="0" collapsed="false">
      <c r="B2112" s="179"/>
      <c r="C2112" s="180"/>
      <c r="D2112" s="176"/>
      <c r="E2112" s="188"/>
      <c r="F2112" s="176"/>
      <c r="G2112" s="176"/>
      <c r="H2112" s="188"/>
      <c r="I2112" s="188"/>
      <c r="Q2112" s="188"/>
      <c r="R2112" s="176"/>
      <c r="S2112" s="176"/>
      <c r="T2112" s="176"/>
      <c r="U2112" s="176"/>
      <c r="V2112" s="176"/>
      <c r="W2112" s="176"/>
      <c r="X2112" s="176"/>
      <c r="Y2112" s="176"/>
    </row>
    <row r="2113" customFormat="false" ht="12.75" hidden="false" customHeight="false" outlineLevel="0" collapsed="false">
      <c r="B2113" s="179"/>
      <c r="C2113" s="180"/>
      <c r="D2113" s="176"/>
      <c r="E2113" s="188"/>
      <c r="F2113" s="176"/>
      <c r="G2113" s="176"/>
      <c r="H2113" s="188"/>
      <c r="I2113" s="188"/>
      <c r="Q2113" s="188"/>
      <c r="R2113" s="176"/>
      <c r="S2113" s="176"/>
      <c r="T2113" s="176"/>
      <c r="U2113" s="176"/>
      <c r="V2113" s="176"/>
      <c r="W2113" s="176"/>
      <c r="X2113" s="176"/>
      <c r="Y2113" s="176"/>
    </row>
    <row r="2114" customFormat="false" ht="12.75" hidden="false" customHeight="false" outlineLevel="0" collapsed="false">
      <c r="B2114" s="179"/>
      <c r="C2114" s="180"/>
      <c r="D2114" s="176"/>
      <c r="E2114" s="188"/>
      <c r="F2114" s="176"/>
      <c r="G2114" s="176"/>
      <c r="H2114" s="188"/>
      <c r="I2114" s="188"/>
      <c r="Q2114" s="188"/>
      <c r="R2114" s="176"/>
      <c r="S2114" s="176"/>
      <c r="T2114" s="176"/>
      <c r="U2114" s="176"/>
      <c r="V2114" s="176"/>
      <c r="W2114" s="176"/>
      <c r="X2114" s="176"/>
      <c r="Y2114" s="176"/>
    </row>
    <row r="2115" customFormat="false" ht="12.75" hidden="false" customHeight="false" outlineLevel="0" collapsed="false">
      <c r="B2115" s="179"/>
      <c r="C2115" s="180"/>
      <c r="D2115" s="176"/>
      <c r="E2115" s="188"/>
      <c r="F2115" s="176"/>
      <c r="G2115" s="176"/>
      <c r="H2115" s="188"/>
      <c r="I2115" s="188"/>
      <c r="Q2115" s="188"/>
      <c r="R2115" s="176"/>
      <c r="S2115" s="176"/>
      <c r="T2115" s="176"/>
      <c r="U2115" s="176"/>
      <c r="V2115" s="176"/>
      <c r="W2115" s="176"/>
      <c r="X2115" s="176"/>
      <c r="Y2115" s="176"/>
    </row>
    <row r="2116" customFormat="false" ht="12.75" hidden="false" customHeight="false" outlineLevel="0" collapsed="false">
      <c r="B2116" s="179"/>
      <c r="C2116" s="180"/>
      <c r="D2116" s="176"/>
      <c r="E2116" s="188"/>
      <c r="F2116" s="176"/>
      <c r="G2116" s="176"/>
      <c r="H2116" s="188"/>
      <c r="I2116" s="188"/>
      <c r="Q2116" s="188"/>
      <c r="R2116" s="176"/>
      <c r="S2116" s="176"/>
      <c r="T2116" s="176"/>
      <c r="U2116" s="176"/>
      <c r="V2116" s="176"/>
      <c r="W2116" s="176"/>
      <c r="X2116" s="176"/>
      <c r="Y2116" s="176"/>
    </row>
    <row r="2117" customFormat="false" ht="12.75" hidden="false" customHeight="false" outlineLevel="0" collapsed="false">
      <c r="B2117" s="179"/>
      <c r="C2117" s="180"/>
      <c r="D2117" s="176"/>
      <c r="E2117" s="188"/>
      <c r="F2117" s="176"/>
      <c r="G2117" s="176"/>
      <c r="H2117" s="188"/>
      <c r="I2117" s="188"/>
      <c r="Q2117" s="188"/>
      <c r="R2117" s="176"/>
      <c r="S2117" s="176"/>
      <c r="T2117" s="176"/>
      <c r="U2117" s="176"/>
      <c r="V2117" s="176"/>
      <c r="W2117" s="176"/>
      <c r="X2117" s="176"/>
      <c r="Y2117" s="176"/>
    </row>
    <row r="2118" customFormat="false" ht="12.75" hidden="false" customHeight="false" outlineLevel="0" collapsed="false">
      <c r="B2118" s="179"/>
      <c r="C2118" s="180"/>
      <c r="D2118" s="176"/>
      <c r="E2118" s="188"/>
      <c r="F2118" s="176"/>
      <c r="G2118" s="176"/>
      <c r="H2118" s="188"/>
      <c r="I2118" s="188"/>
      <c r="Q2118" s="188"/>
      <c r="R2118" s="176"/>
      <c r="S2118" s="176"/>
      <c r="T2118" s="176"/>
      <c r="U2118" s="176"/>
      <c r="V2118" s="176"/>
      <c r="W2118" s="176"/>
      <c r="X2118" s="176"/>
      <c r="Y2118" s="176"/>
    </row>
    <row r="2119" customFormat="false" ht="12.75" hidden="false" customHeight="false" outlineLevel="0" collapsed="false">
      <c r="B2119" s="179"/>
      <c r="C2119" s="180"/>
      <c r="D2119" s="176"/>
      <c r="E2119" s="188"/>
      <c r="F2119" s="176"/>
      <c r="G2119" s="176"/>
      <c r="H2119" s="188"/>
      <c r="I2119" s="188"/>
      <c r="Q2119" s="188"/>
      <c r="R2119" s="176"/>
      <c r="S2119" s="176"/>
      <c r="T2119" s="176"/>
      <c r="U2119" s="176"/>
      <c r="V2119" s="176"/>
      <c r="W2119" s="176"/>
      <c r="X2119" s="176"/>
      <c r="Y2119" s="176"/>
    </row>
    <row r="2120" customFormat="false" ht="12.75" hidden="false" customHeight="false" outlineLevel="0" collapsed="false">
      <c r="B2120" s="179"/>
      <c r="C2120" s="180"/>
      <c r="D2120" s="176"/>
      <c r="E2120" s="188"/>
      <c r="F2120" s="176"/>
      <c r="G2120" s="176"/>
      <c r="H2120" s="188"/>
      <c r="I2120" s="188"/>
      <c r="Q2120" s="188"/>
      <c r="R2120" s="176"/>
      <c r="S2120" s="176"/>
      <c r="T2120" s="176"/>
      <c r="U2120" s="176"/>
      <c r="V2120" s="176"/>
      <c r="W2120" s="176"/>
      <c r="X2120" s="176"/>
      <c r="Y2120" s="176"/>
    </row>
    <row r="2121" customFormat="false" ht="12.75" hidden="false" customHeight="false" outlineLevel="0" collapsed="false">
      <c r="B2121" s="179"/>
      <c r="C2121" s="180"/>
      <c r="D2121" s="176"/>
      <c r="E2121" s="188"/>
      <c r="F2121" s="176"/>
      <c r="G2121" s="176"/>
      <c r="H2121" s="188"/>
      <c r="I2121" s="188"/>
      <c r="Q2121" s="188"/>
      <c r="R2121" s="176"/>
      <c r="S2121" s="176"/>
      <c r="T2121" s="176"/>
      <c r="U2121" s="176"/>
      <c r="V2121" s="176"/>
      <c r="W2121" s="176"/>
      <c r="X2121" s="176"/>
      <c r="Y2121" s="176"/>
    </row>
    <row r="2122" customFormat="false" ht="12.75" hidden="false" customHeight="false" outlineLevel="0" collapsed="false">
      <c r="B2122" s="179"/>
      <c r="C2122" s="180"/>
      <c r="D2122" s="176"/>
      <c r="E2122" s="188"/>
      <c r="F2122" s="176"/>
      <c r="G2122" s="176"/>
      <c r="H2122" s="188"/>
      <c r="I2122" s="188"/>
      <c r="Q2122" s="188"/>
      <c r="R2122" s="176"/>
      <c r="S2122" s="176"/>
      <c r="T2122" s="176"/>
      <c r="U2122" s="176"/>
      <c r="V2122" s="176"/>
      <c r="W2122" s="176"/>
      <c r="X2122" s="176"/>
      <c r="Y2122" s="176"/>
    </row>
    <row r="2123" customFormat="false" ht="12.75" hidden="false" customHeight="false" outlineLevel="0" collapsed="false">
      <c r="B2123" s="179"/>
      <c r="C2123" s="180"/>
      <c r="D2123" s="176"/>
      <c r="E2123" s="188"/>
      <c r="F2123" s="176"/>
      <c r="G2123" s="176"/>
      <c r="H2123" s="188"/>
      <c r="I2123" s="188"/>
      <c r="Q2123" s="188"/>
      <c r="R2123" s="176"/>
      <c r="S2123" s="176"/>
      <c r="T2123" s="176"/>
      <c r="U2123" s="176"/>
      <c r="V2123" s="176"/>
      <c r="W2123" s="176"/>
      <c r="X2123" s="176"/>
      <c r="Y2123" s="176"/>
    </row>
    <row r="2124" customFormat="false" ht="12.75" hidden="false" customHeight="false" outlineLevel="0" collapsed="false">
      <c r="B2124" s="179"/>
      <c r="C2124" s="180"/>
      <c r="D2124" s="176"/>
      <c r="E2124" s="188"/>
      <c r="F2124" s="176"/>
      <c r="G2124" s="176"/>
      <c r="H2124" s="188"/>
      <c r="I2124" s="188"/>
      <c r="Q2124" s="188"/>
      <c r="R2124" s="176"/>
      <c r="S2124" s="176"/>
      <c r="T2124" s="176"/>
      <c r="U2124" s="176"/>
      <c r="V2124" s="176"/>
      <c r="W2124" s="176"/>
      <c r="X2124" s="176"/>
      <c r="Y2124" s="176"/>
    </row>
    <row r="2125" customFormat="false" ht="12.75" hidden="false" customHeight="false" outlineLevel="0" collapsed="false">
      <c r="B2125" s="179"/>
      <c r="C2125" s="180"/>
      <c r="D2125" s="176"/>
      <c r="E2125" s="188"/>
      <c r="F2125" s="176"/>
      <c r="G2125" s="176"/>
      <c r="H2125" s="188"/>
      <c r="I2125" s="188"/>
      <c r="Q2125" s="188"/>
      <c r="R2125" s="176"/>
      <c r="S2125" s="176"/>
      <c r="T2125" s="176"/>
      <c r="U2125" s="176"/>
      <c r="V2125" s="176"/>
      <c r="W2125" s="176"/>
      <c r="X2125" s="176"/>
      <c r="Y2125" s="176"/>
    </row>
    <row r="2126" customFormat="false" ht="12.75" hidden="false" customHeight="false" outlineLevel="0" collapsed="false">
      <c r="B2126" s="179"/>
      <c r="C2126" s="180"/>
      <c r="D2126" s="176"/>
      <c r="E2126" s="188"/>
      <c r="F2126" s="176"/>
      <c r="G2126" s="176"/>
      <c r="H2126" s="188"/>
      <c r="I2126" s="188"/>
      <c r="Q2126" s="188"/>
      <c r="R2126" s="176"/>
      <c r="S2126" s="176"/>
      <c r="T2126" s="176"/>
      <c r="U2126" s="176"/>
      <c r="V2126" s="176"/>
      <c r="W2126" s="176"/>
      <c r="X2126" s="176"/>
      <c r="Y2126" s="176"/>
    </row>
    <row r="2127" customFormat="false" ht="12.75" hidden="false" customHeight="false" outlineLevel="0" collapsed="false">
      <c r="B2127" s="179"/>
      <c r="C2127" s="180"/>
      <c r="D2127" s="176"/>
      <c r="E2127" s="188"/>
      <c r="F2127" s="176"/>
      <c r="G2127" s="176"/>
      <c r="H2127" s="188"/>
      <c r="I2127" s="188"/>
      <c r="Q2127" s="188"/>
      <c r="R2127" s="176"/>
      <c r="S2127" s="176"/>
      <c r="T2127" s="176"/>
      <c r="U2127" s="176"/>
      <c r="V2127" s="176"/>
      <c r="W2127" s="176"/>
      <c r="X2127" s="176"/>
      <c r="Y2127" s="176"/>
    </row>
    <row r="2128" customFormat="false" ht="12.75" hidden="false" customHeight="false" outlineLevel="0" collapsed="false">
      <c r="B2128" s="179"/>
      <c r="C2128" s="180"/>
      <c r="D2128" s="176"/>
      <c r="E2128" s="188"/>
      <c r="F2128" s="176"/>
      <c r="G2128" s="176"/>
      <c r="H2128" s="188"/>
      <c r="I2128" s="188"/>
      <c r="Q2128" s="188"/>
      <c r="R2128" s="176"/>
      <c r="S2128" s="176"/>
      <c r="T2128" s="176"/>
      <c r="U2128" s="176"/>
      <c r="V2128" s="176"/>
      <c r="W2128" s="176"/>
      <c r="X2128" s="176"/>
      <c r="Y2128" s="176"/>
    </row>
    <row r="2129" customFormat="false" ht="12.75" hidden="false" customHeight="false" outlineLevel="0" collapsed="false">
      <c r="B2129" s="179"/>
      <c r="C2129" s="180"/>
      <c r="D2129" s="176"/>
      <c r="E2129" s="188"/>
      <c r="F2129" s="176"/>
      <c r="G2129" s="176"/>
      <c r="H2129" s="188"/>
      <c r="I2129" s="188"/>
      <c r="Q2129" s="188"/>
      <c r="R2129" s="176"/>
      <c r="S2129" s="176"/>
      <c r="T2129" s="176"/>
      <c r="U2129" s="176"/>
      <c r="V2129" s="176"/>
      <c r="W2129" s="176"/>
      <c r="X2129" s="176"/>
      <c r="Y2129" s="176"/>
    </row>
    <row r="2130" customFormat="false" ht="12.75" hidden="false" customHeight="false" outlineLevel="0" collapsed="false">
      <c r="B2130" s="179"/>
      <c r="C2130" s="180"/>
      <c r="D2130" s="176"/>
      <c r="E2130" s="188"/>
      <c r="F2130" s="176"/>
      <c r="G2130" s="176"/>
      <c r="H2130" s="188"/>
      <c r="I2130" s="188"/>
      <c r="Q2130" s="188"/>
      <c r="R2130" s="176"/>
      <c r="S2130" s="176"/>
      <c r="T2130" s="176"/>
      <c r="U2130" s="176"/>
      <c r="V2130" s="176"/>
      <c r="W2130" s="176"/>
      <c r="X2130" s="176"/>
      <c r="Y2130" s="176"/>
    </row>
    <row r="2131" customFormat="false" ht="12.75" hidden="false" customHeight="false" outlineLevel="0" collapsed="false">
      <c r="B2131" s="179"/>
      <c r="C2131" s="180"/>
      <c r="D2131" s="176"/>
      <c r="E2131" s="188"/>
      <c r="F2131" s="176"/>
      <c r="G2131" s="176"/>
      <c r="H2131" s="188"/>
      <c r="I2131" s="188"/>
      <c r="Q2131" s="188"/>
      <c r="R2131" s="176"/>
      <c r="S2131" s="176"/>
      <c r="T2131" s="176"/>
      <c r="U2131" s="176"/>
      <c r="V2131" s="176"/>
      <c r="W2131" s="176"/>
      <c r="X2131" s="176"/>
      <c r="Y2131" s="176"/>
    </row>
    <row r="2132" customFormat="false" ht="12.75" hidden="false" customHeight="false" outlineLevel="0" collapsed="false">
      <c r="B2132" s="179"/>
      <c r="C2132" s="180"/>
      <c r="D2132" s="176"/>
      <c r="E2132" s="188"/>
      <c r="F2132" s="176"/>
      <c r="G2132" s="176"/>
      <c r="H2132" s="188"/>
      <c r="I2132" s="188"/>
      <c r="Q2132" s="188"/>
      <c r="R2132" s="176"/>
      <c r="S2132" s="176"/>
      <c r="T2132" s="176"/>
      <c r="U2132" s="176"/>
      <c r="V2132" s="176"/>
      <c r="W2132" s="176"/>
      <c r="X2132" s="176"/>
      <c r="Y2132" s="176"/>
    </row>
    <row r="2133" customFormat="false" ht="12.75" hidden="false" customHeight="false" outlineLevel="0" collapsed="false">
      <c r="B2133" s="179"/>
      <c r="C2133" s="180"/>
      <c r="D2133" s="176"/>
      <c r="E2133" s="188"/>
      <c r="F2133" s="176"/>
      <c r="G2133" s="176"/>
      <c r="H2133" s="188"/>
      <c r="I2133" s="188"/>
      <c r="Q2133" s="188"/>
      <c r="R2133" s="176"/>
      <c r="S2133" s="176"/>
      <c r="T2133" s="176"/>
      <c r="U2133" s="176"/>
      <c r="V2133" s="176"/>
      <c r="W2133" s="176"/>
      <c r="X2133" s="176"/>
      <c r="Y2133" s="176"/>
    </row>
    <row r="2134" customFormat="false" ht="12.75" hidden="false" customHeight="false" outlineLevel="0" collapsed="false">
      <c r="B2134" s="179"/>
      <c r="C2134" s="180"/>
      <c r="D2134" s="176"/>
      <c r="E2134" s="188"/>
      <c r="F2134" s="176"/>
      <c r="G2134" s="176"/>
      <c r="H2134" s="188"/>
      <c r="I2134" s="188"/>
      <c r="Q2134" s="188"/>
      <c r="R2134" s="176"/>
      <c r="S2134" s="176"/>
      <c r="T2134" s="176"/>
      <c r="U2134" s="176"/>
      <c r="V2134" s="176"/>
      <c r="W2134" s="176"/>
      <c r="X2134" s="176"/>
      <c r="Y2134" s="176"/>
    </row>
    <row r="2135" customFormat="false" ht="12.75" hidden="false" customHeight="false" outlineLevel="0" collapsed="false">
      <c r="B2135" s="179"/>
      <c r="C2135" s="180"/>
      <c r="D2135" s="176"/>
      <c r="E2135" s="188"/>
      <c r="F2135" s="176"/>
      <c r="G2135" s="176"/>
      <c r="H2135" s="188"/>
      <c r="I2135" s="188"/>
      <c r="Q2135" s="188"/>
      <c r="R2135" s="176"/>
      <c r="S2135" s="176"/>
      <c r="T2135" s="176"/>
      <c r="U2135" s="176"/>
      <c r="V2135" s="176"/>
      <c r="W2135" s="176"/>
      <c r="X2135" s="176"/>
      <c r="Y2135" s="176"/>
    </row>
    <row r="2136" customFormat="false" ht="12.75" hidden="false" customHeight="false" outlineLevel="0" collapsed="false">
      <c r="B2136" s="179"/>
      <c r="C2136" s="180"/>
      <c r="D2136" s="176"/>
      <c r="E2136" s="188"/>
      <c r="F2136" s="176"/>
      <c r="G2136" s="176"/>
      <c r="H2136" s="188"/>
      <c r="I2136" s="188"/>
      <c r="Q2136" s="188"/>
      <c r="R2136" s="176"/>
      <c r="S2136" s="176"/>
      <c r="T2136" s="176"/>
      <c r="U2136" s="176"/>
      <c r="V2136" s="176"/>
      <c r="W2136" s="176"/>
      <c r="X2136" s="176"/>
      <c r="Y2136" s="176"/>
    </row>
    <row r="2137" customFormat="false" ht="12.75" hidden="false" customHeight="false" outlineLevel="0" collapsed="false">
      <c r="B2137" s="179"/>
      <c r="C2137" s="180"/>
      <c r="D2137" s="176"/>
      <c r="E2137" s="188"/>
      <c r="F2137" s="176"/>
      <c r="G2137" s="176"/>
      <c r="H2137" s="188"/>
      <c r="I2137" s="188"/>
      <c r="Q2137" s="188"/>
      <c r="R2137" s="176"/>
      <c r="S2137" s="176"/>
      <c r="T2137" s="176"/>
      <c r="U2137" s="176"/>
      <c r="V2137" s="176"/>
      <c r="W2137" s="176"/>
      <c r="X2137" s="176"/>
      <c r="Y2137" s="176"/>
    </row>
    <row r="2138" customFormat="false" ht="12.75" hidden="false" customHeight="false" outlineLevel="0" collapsed="false">
      <c r="B2138" s="179"/>
      <c r="C2138" s="180"/>
      <c r="D2138" s="176"/>
      <c r="E2138" s="188"/>
      <c r="F2138" s="176"/>
      <c r="G2138" s="176"/>
      <c r="H2138" s="188"/>
      <c r="I2138" s="188"/>
      <c r="Q2138" s="188"/>
      <c r="R2138" s="176"/>
      <c r="S2138" s="176"/>
      <c r="T2138" s="176"/>
      <c r="U2138" s="176"/>
      <c r="V2138" s="176"/>
      <c r="W2138" s="176"/>
      <c r="X2138" s="176"/>
      <c r="Y2138" s="176"/>
    </row>
    <row r="2139" customFormat="false" ht="12.75" hidden="false" customHeight="false" outlineLevel="0" collapsed="false">
      <c r="B2139" s="179"/>
      <c r="C2139" s="180"/>
      <c r="D2139" s="176"/>
      <c r="E2139" s="188"/>
      <c r="F2139" s="176"/>
      <c r="G2139" s="176"/>
      <c r="H2139" s="188"/>
      <c r="I2139" s="188"/>
      <c r="Q2139" s="188"/>
      <c r="R2139" s="176"/>
      <c r="S2139" s="176"/>
      <c r="T2139" s="176"/>
      <c r="U2139" s="176"/>
      <c r="V2139" s="176"/>
      <c r="W2139" s="176"/>
      <c r="X2139" s="176"/>
      <c r="Y2139" s="176"/>
    </row>
    <row r="2140" customFormat="false" ht="12.75" hidden="false" customHeight="false" outlineLevel="0" collapsed="false">
      <c r="B2140" s="179"/>
      <c r="C2140" s="180"/>
      <c r="D2140" s="176"/>
      <c r="E2140" s="188"/>
      <c r="F2140" s="176"/>
      <c r="G2140" s="176"/>
      <c r="H2140" s="188"/>
      <c r="I2140" s="188"/>
      <c r="Q2140" s="188"/>
      <c r="R2140" s="176"/>
      <c r="S2140" s="176"/>
      <c r="T2140" s="176"/>
      <c r="U2140" s="176"/>
      <c r="V2140" s="176"/>
      <c r="W2140" s="176"/>
      <c r="X2140" s="176"/>
      <c r="Y2140" s="176"/>
    </row>
    <row r="2141" customFormat="false" ht="12.75" hidden="false" customHeight="false" outlineLevel="0" collapsed="false">
      <c r="B2141" s="179"/>
      <c r="C2141" s="180"/>
      <c r="D2141" s="176"/>
      <c r="E2141" s="188"/>
      <c r="F2141" s="176"/>
      <c r="G2141" s="176"/>
      <c r="H2141" s="188"/>
      <c r="I2141" s="188"/>
      <c r="Q2141" s="188"/>
      <c r="R2141" s="176"/>
      <c r="S2141" s="176"/>
      <c r="T2141" s="176"/>
      <c r="U2141" s="176"/>
      <c r="V2141" s="176"/>
      <c r="W2141" s="176"/>
      <c r="X2141" s="176"/>
      <c r="Y2141" s="176"/>
    </row>
    <row r="2142" customFormat="false" ht="12.75" hidden="false" customHeight="false" outlineLevel="0" collapsed="false">
      <c r="B2142" s="179"/>
      <c r="C2142" s="180"/>
      <c r="D2142" s="176"/>
      <c r="E2142" s="188"/>
      <c r="F2142" s="176"/>
      <c r="G2142" s="176"/>
      <c r="H2142" s="188"/>
      <c r="I2142" s="188"/>
      <c r="Q2142" s="188"/>
      <c r="R2142" s="176"/>
      <c r="S2142" s="176"/>
      <c r="T2142" s="176"/>
      <c r="U2142" s="176"/>
      <c r="V2142" s="176"/>
      <c r="W2142" s="176"/>
      <c r="X2142" s="176"/>
      <c r="Y2142" s="176"/>
    </row>
    <row r="2143" customFormat="false" ht="12.75" hidden="false" customHeight="false" outlineLevel="0" collapsed="false">
      <c r="B2143" s="179"/>
      <c r="C2143" s="180"/>
      <c r="D2143" s="176"/>
      <c r="E2143" s="188"/>
      <c r="F2143" s="176"/>
      <c r="G2143" s="176"/>
      <c r="H2143" s="188"/>
      <c r="I2143" s="188"/>
      <c r="Q2143" s="188"/>
      <c r="R2143" s="176"/>
      <c r="S2143" s="176"/>
      <c r="T2143" s="176"/>
      <c r="U2143" s="176"/>
      <c r="V2143" s="176"/>
      <c r="W2143" s="176"/>
      <c r="X2143" s="176"/>
      <c r="Y2143" s="176"/>
    </row>
    <row r="2144" customFormat="false" ht="12.75" hidden="false" customHeight="false" outlineLevel="0" collapsed="false">
      <c r="B2144" s="179"/>
      <c r="C2144" s="180"/>
      <c r="D2144" s="176"/>
      <c r="E2144" s="188"/>
      <c r="F2144" s="176"/>
      <c r="G2144" s="176"/>
      <c r="H2144" s="188"/>
      <c r="I2144" s="188"/>
      <c r="Q2144" s="188"/>
      <c r="R2144" s="176"/>
      <c r="S2144" s="176"/>
      <c r="T2144" s="176"/>
      <c r="U2144" s="176"/>
      <c r="V2144" s="176"/>
      <c r="W2144" s="176"/>
      <c r="X2144" s="176"/>
      <c r="Y2144" s="176"/>
    </row>
    <row r="2145" customFormat="false" ht="12.75" hidden="false" customHeight="false" outlineLevel="0" collapsed="false">
      <c r="B2145" s="179"/>
      <c r="C2145" s="180"/>
      <c r="D2145" s="176"/>
      <c r="E2145" s="188"/>
      <c r="F2145" s="176"/>
      <c r="G2145" s="176"/>
      <c r="H2145" s="188"/>
      <c r="I2145" s="188"/>
      <c r="Q2145" s="188"/>
      <c r="R2145" s="176"/>
      <c r="S2145" s="176"/>
      <c r="T2145" s="176"/>
      <c r="U2145" s="176"/>
      <c r="V2145" s="176"/>
      <c r="W2145" s="176"/>
      <c r="X2145" s="176"/>
      <c r="Y2145" s="176"/>
    </row>
    <row r="2146" customFormat="false" ht="12.75" hidden="false" customHeight="false" outlineLevel="0" collapsed="false">
      <c r="B2146" s="179"/>
      <c r="C2146" s="180"/>
      <c r="D2146" s="176"/>
      <c r="E2146" s="188"/>
      <c r="F2146" s="176"/>
      <c r="G2146" s="176"/>
      <c r="H2146" s="188"/>
      <c r="I2146" s="188"/>
      <c r="Q2146" s="188"/>
      <c r="R2146" s="176"/>
      <c r="S2146" s="176"/>
      <c r="T2146" s="176"/>
      <c r="U2146" s="176"/>
      <c r="V2146" s="176"/>
      <c r="W2146" s="176"/>
      <c r="X2146" s="176"/>
      <c r="Y2146" s="176"/>
    </row>
    <row r="2147" customFormat="false" ht="12.75" hidden="false" customHeight="false" outlineLevel="0" collapsed="false">
      <c r="B2147" s="179"/>
      <c r="C2147" s="180"/>
      <c r="D2147" s="176"/>
      <c r="E2147" s="188"/>
      <c r="F2147" s="176"/>
      <c r="G2147" s="176"/>
      <c r="H2147" s="188"/>
      <c r="I2147" s="188"/>
      <c r="Q2147" s="188"/>
      <c r="R2147" s="176"/>
      <c r="S2147" s="176"/>
      <c r="T2147" s="176"/>
      <c r="U2147" s="176"/>
      <c r="V2147" s="176"/>
      <c r="W2147" s="176"/>
      <c r="X2147" s="176"/>
      <c r="Y2147" s="176"/>
    </row>
    <row r="2148" customFormat="false" ht="12.75" hidden="false" customHeight="false" outlineLevel="0" collapsed="false">
      <c r="B2148" s="179"/>
      <c r="C2148" s="180"/>
      <c r="D2148" s="176"/>
      <c r="E2148" s="188"/>
      <c r="F2148" s="176"/>
      <c r="G2148" s="176"/>
      <c r="H2148" s="188"/>
      <c r="I2148" s="188"/>
      <c r="Q2148" s="188"/>
      <c r="R2148" s="176"/>
      <c r="S2148" s="176"/>
      <c r="T2148" s="176"/>
      <c r="U2148" s="176"/>
      <c r="V2148" s="176"/>
      <c r="W2148" s="176"/>
      <c r="X2148" s="176"/>
      <c r="Y2148" s="176"/>
    </row>
    <row r="2149" customFormat="false" ht="12.75" hidden="false" customHeight="false" outlineLevel="0" collapsed="false">
      <c r="B2149" s="179"/>
      <c r="C2149" s="180"/>
      <c r="D2149" s="176"/>
      <c r="E2149" s="188"/>
      <c r="F2149" s="176"/>
      <c r="G2149" s="176"/>
      <c r="H2149" s="188"/>
      <c r="I2149" s="188"/>
      <c r="Q2149" s="188"/>
      <c r="R2149" s="176"/>
      <c r="S2149" s="176"/>
      <c r="T2149" s="176"/>
      <c r="U2149" s="176"/>
      <c r="V2149" s="176"/>
      <c r="W2149" s="176"/>
      <c r="X2149" s="176"/>
      <c r="Y2149" s="176"/>
    </row>
    <row r="2150" customFormat="false" ht="12.75" hidden="false" customHeight="false" outlineLevel="0" collapsed="false">
      <c r="B2150" s="179"/>
      <c r="C2150" s="180"/>
      <c r="D2150" s="176"/>
      <c r="E2150" s="188"/>
      <c r="F2150" s="176"/>
      <c r="G2150" s="176"/>
      <c r="H2150" s="188"/>
      <c r="I2150" s="188"/>
      <c r="Q2150" s="188"/>
      <c r="R2150" s="176"/>
      <c r="S2150" s="176"/>
      <c r="T2150" s="176"/>
      <c r="U2150" s="176"/>
      <c r="V2150" s="176"/>
      <c r="W2150" s="176"/>
      <c r="X2150" s="176"/>
      <c r="Y2150" s="176"/>
    </row>
    <row r="2151" customFormat="false" ht="12.75" hidden="false" customHeight="false" outlineLevel="0" collapsed="false">
      <c r="B2151" s="179"/>
      <c r="C2151" s="180"/>
      <c r="D2151" s="176"/>
      <c r="E2151" s="188"/>
      <c r="F2151" s="176"/>
      <c r="G2151" s="176"/>
      <c r="H2151" s="188"/>
      <c r="I2151" s="188"/>
      <c r="Q2151" s="188"/>
      <c r="R2151" s="176"/>
      <c r="S2151" s="176"/>
      <c r="T2151" s="176"/>
      <c r="U2151" s="176"/>
      <c r="V2151" s="176"/>
      <c r="W2151" s="176"/>
      <c r="X2151" s="176"/>
      <c r="Y2151" s="176"/>
    </row>
    <row r="2152" customFormat="false" ht="12.75" hidden="false" customHeight="false" outlineLevel="0" collapsed="false">
      <c r="B2152" s="179"/>
      <c r="C2152" s="180"/>
      <c r="D2152" s="176"/>
      <c r="E2152" s="188"/>
      <c r="F2152" s="176"/>
      <c r="G2152" s="176"/>
      <c r="H2152" s="188"/>
      <c r="I2152" s="188"/>
      <c r="Q2152" s="188"/>
      <c r="R2152" s="176"/>
      <c r="S2152" s="176"/>
      <c r="T2152" s="176"/>
      <c r="U2152" s="176"/>
      <c r="V2152" s="176"/>
      <c r="W2152" s="176"/>
      <c r="X2152" s="176"/>
      <c r="Y2152" s="176"/>
    </row>
    <row r="2153" customFormat="false" ht="12.75" hidden="false" customHeight="false" outlineLevel="0" collapsed="false">
      <c r="B2153" s="179"/>
      <c r="C2153" s="180"/>
      <c r="D2153" s="176"/>
      <c r="E2153" s="188"/>
      <c r="F2153" s="176"/>
      <c r="G2153" s="176"/>
      <c r="H2153" s="188"/>
      <c r="I2153" s="188"/>
      <c r="Q2153" s="188"/>
      <c r="R2153" s="176"/>
      <c r="S2153" s="176"/>
      <c r="T2153" s="176"/>
      <c r="U2153" s="176"/>
      <c r="V2153" s="176"/>
      <c r="W2153" s="176"/>
      <c r="X2153" s="176"/>
      <c r="Y2153" s="176"/>
    </row>
    <row r="2154" customFormat="false" ht="12.75" hidden="false" customHeight="false" outlineLevel="0" collapsed="false">
      <c r="B2154" s="179"/>
      <c r="C2154" s="180"/>
      <c r="D2154" s="176"/>
      <c r="E2154" s="188"/>
      <c r="F2154" s="176"/>
      <c r="G2154" s="176"/>
      <c r="H2154" s="188"/>
      <c r="I2154" s="188"/>
      <c r="Q2154" s="188"/>
      <c r="R2154" s="176"/>
      <c r="S2154" s="176"/>
      <c r="T2154" s="176"/>
      <c r="U2154" s="176"/>
      <c r="V2154" s="176"/>
      <c r="W2154" s="176"/>
      <c r="X2154" s="176"/>
      <c r="Y2154" s="176"/>
    </row>
    <row r="2155" customFormat="false" ht="12.75" hidden="false" customHeight="false" outlineLevel="0" collapsed="false">
      <c r="B2155" s="179"/>
      <c r="C2155" s="180"/>
      <c r="D2155" s="176"/>
      <c r="E2155" s="188"/>
      <c r="F2155" s="176"/>
      <c r="G2155" s="176"/>
      <c r="H2155" s="188"/>
      <c r="I2155" s="188"/>
      <c r="Q2155" s="188"/>
      <c r="R2155" s="176"/>
      <c r="S2155" s="176"/>
      <c r="T2155" s="176"/>
      <c r="U2155" s="176"/>
      <c r="V2155" s="176"/>
      <c r="W2155" s="176"/>
      <c r="X2155" s="176"/>
      <c r="Y2155" s="176"/>
    </row>
    <row r="2156" customFormat="false" ht="12.75" hidden="false" customHeight="false" outlineLevel="0" collapsed="false">
      <c r="B2156" s="179"/>
      <c r="C2156" s="180"/>
      <c r="D2156" s="176"/>
      <c r="E2156" s="188"/>
      <c r="F2156" s="176"/>
      <c r="G2156" s="176"/>
      <c r="H2156" s="188"/>
      <c r="I2156" s="188"/>
      <c r="Q2156" s="188"/>
      <c r="R2156" s="176"/>
      <c r="S2156" s="176"/>
      <c r="T2156" s="176"/>
      <c r="U2156" s="176"/>
      <c r="V2156" s="176"/>
      <c r="W2156" s="176"/>
      <c r="X2156" s="176"/>
      <c r="Y2156" s="176"/>
    </row>
    <row r="2157" customFormat="false" ht="12.75" hidden="false" customHeight="false" outlineLevel="0" collapsed="false">
      <c r="B2157" s="179"/>
      <c r="C2157" s="180"/>
      <c r="D2157" s="176"/>
      <c r="E2157" s="188"/>
      <c r="F2157" s="176"/>
      <c r="G2157" s="176"/>
      <c r="H2157" s="188"/>
      <c r="I2157" s="188"/>
      <c r="Q2157" s="188"/>
      <c r="R2157" s="176"/>
      <c r="S2157" s="176"/>
      <c r="T2157" s="176"/>
      <c r="U2157" s="176"/>
      <c r="V2157" s="176"/>
      <c r="W2157" s="176"/>
      <c r="X2157" s="176"/>
      <c r="Y2157" s="176"/>
    </row>
    <row r="2158" customFormat="false" ht="12.75" hidden="false" customHeight="false" outlineLevel="0" collapsed="false">
      <c r="B2158" s="179"/>
      <c r="C2158" s="180"/>
      <c r="D2158" s="176"/>
      <c r="E2158" s="188"/>
      <c r="F2158" s="176"/>
      <c r="G2158" s="176"/>
      <c r="H2158" s="188"/>
      <c r="I2158" s="188"/>
      <c r="Q2158" s="188"/>
      <c r="R2158" s="176"/>
      <c r="S2158" s="176"/>
      <c r="T2158" s="176"/>
      <c r="U2158" s="176"/>
      <c r="V2158" s="176"/>
      <c r="W2158" s="176"/>
      <c r="X2158" s="176"/>
      <c r="Y2158" s="176"/>
    </row>
    <row r="2159" customFormat="false" ht="12.75" hidden="false" customHeight="false" outlineLevel="0" collapsed="false">
      <c r="A2159" s="78"/>
      <c r="B2159" s="179"/>
      <c r="C2159" s="180"/>
      <c r="D2159" s="176"/>
      <c r="E2159" s="188"/>
      <c r="F2159" s="176"/>
      <c r="G2159" s="176"/>
      <c r="H2159" s="188"/>
      <c r="I2159" s="188"/>
      <c r="Q2159" s="188"/>
      <c r="R2159" s="176"/>
      <c r="S2159" s="176"/>
      <c r="T2159" s="176"/>
      <c r="U2159" s="176"/>
      <c r="V2159" s="176"/>
      <c r="W2159" s="176"/>
      <c r="X2159" s="176"/>
      <c r="Y2159" s="176"/>
    </row>
    <row r="2160" customFormat="false" ht="12.75" hidden="false" customHeight="false" outlineLevel="0" collapsed="false">
      <c r="A2160" s="78"/>
      <c r="B2160" s="179"/>
      <c r="C2160" s="180"/>
      <c r="D2160" s="176"/>
      <c r="E2160" s="188"/>
      <c r="F2160" s="176"/>
      <c r="G2160" s="176"/>
      <c r="H2160" s="188"/>
      <c r="I2160" s="188"/>
      <c r="Q2160" s="188"/>
      <c r="R2160" s="176"/>
      <c r="S2160" s="176"/>
      <c r="T2160" s="176"/>
      <c r="U2160" s="176"/>
      <c r="V2160" s="176"/>
      <c r="W2160" s="176"/>
      <c r="X2160" s="176"/>
      <c r="Y2160" s="176"/>
    </row>
    <row r="2161" customFormat="false" ht="12.75" hidden="false" customHeight="false" outlineLevel="0" collapsed="false">
      <c r="A2161" s="78"/>
      <c r="B2161" s="179"/>
      <c r="C2161" s="180"/>
      <c r="D2161" s="176"/>
      <c r="E2161" s="188"/>
      <c r="F2161" s="176"/>
      <c r="G2161" s="176"/>
      <c r="H2161" s="188"/>
      <c r="I2161" s="188"/>
      <c r="Q2161" s="188"/>
      <c r="R2161" s="176"/>
      <c r="S2161" s="176"/>
      <c r="T2161" s="176"/>
      <c r="U2161" s="176"/>
      <c r="V2161" s="176"/>
      <c r="W2161" s="176"/>
      <c r="X2161" s="176"/>
      <c r="Y2161" s="176"/>
    </row>
    <row r="2162" customFormat="false" ht="12.75" hidden="false" customHeight="false" outlineLevel="0" collapsed="false">
      <c r="A2162" s="78"/>
      <c r="B2162" s="179"/>
      <c r="C2162" s="180"/>
      <c r="D2162" s="176"/>
      <c r="E2162" s="188"/>
      <c r="F2162" s="176"/>
      <c r="G2162" s="176"/>
      <c r="H2162" s="188"/>
      <c r="I2162" s="188"/>
      <c r="Q2162" s="188"/>
      <c r="R2162" s="176"/>
      <c r="S2162" s="176"/>
      <c r="T2162" s="176"/>
      <c r="U2162" s="176"/>
      <c r="V2162" s="176"/>
      <c r="W2162" s="176"/>
      <c r="X2162" s="176"/>
      <c r="Y2162" s="176"/>
    </row>
    <row r="2163" customFormat="false" ht="12.75" hidden="false" customHeight="false" outlineLevel="0" collapsed="false">
      <c r="A2163" s="78"/>
      <c r="B2163" s="179"/>
      <c r="C2163" s="180"/>
      <c r="D2163" s="176"/>
      <c r="E2163" s="188"/>
      <c r="F2163" s="176"/>
      <c r="G2163" s="176"/>
      <c r="H2163" s="188"/>
      <c r="I2163" s="188"/>
      <c r="Q2163" s="188"/>
      <c r="R2163" s="176"/>
      <c r="S2163" s="176"/>
      <c r="T2163" s="176"/>
      <c r="U2163" s="176"/>
      <c r="V2163" s="176"/>
      <c r="W2163" s="176"/>
      <c r="X2163" s="176"/>
      <c r="Y2163" s="176"/>
    </row>
    <row r="2164" customFormat="false" ht="12.75" hidden="false" customHeight="false" outlineLevel="0" collapsed="false">
      <c r="A2164" s="78"/>
      <c r="B2164" s="179"/>
      <c r="C2164" s="180"/>
      <c r="D2164" s="176"/>
      <c r="E2164" s="188"/>
      <c r="F2164" s="176"/>
      <c r="G2164" s="176"/>
      <c r="H2164" s="188"/>
      <c r="I2164" s="188"/>
      <c r="Q2164" s="188"/>
      <c r="R2164" s="176"/>
      <c r="S2164" s="176"/>
      <c r="T2164" s="176"/>
      <c r="U2164" s="176"/>
      <c r="V2164" s="176"/>
      <c r="W2164" s="176"/>
      <c r="X2164" s="176"/>
      <c r="Y2164" s="176"/>
    </row>
    <row r="2165" customFormat="false" ht="12.75" hidden="false" customHeight="false" outlineLevel="0" collapsed="false">
      <c r="A2165" s="78"/>
      <c r="B2165" s="179"/>
      <c r="C2165" s="180"/>
      <c r="D2165" s="176"/>
      <c r="E2165" s="188"/>
      <c r="F2165" s="176"/>
      <c r="G2165" s="176"/>
      <c r="H2165" s="188"/>
      <c r="I2165" s="188"/>
      <c r="Q2165" s="188"/>
      <c r="R2165" s="176"/>
      <c r="S2165" s="176"/>
      <c r="T2165" s="176"/>
      <c r="U2165" s="176"/>
      <c r="V2165" s="176"/>
      <c r="W2165" s="176"/>
      <c r="X2165" s="176"/>
      <c r="Y2165" s="176"/>
    </row>
    <row r="2166" customFormat="false" ht="12.75" hidden="false" customHeight="false" outlineLevel="0" collapsed="false">
      <c r="A2166" s="78"/>
      <c r="B2166" s="179"/>
      <c r="C2166" s="180"/>
      <c r="D2166" s="176"/>
      <c r="E2166" s="188"/>
      <c r="F2166" s="176"/>
      <c r="G2166" s="176"/>
      <c r="H2166" s="188"/>
      <c r="I2166" s="188"/>
      <c r="Q2166" s="188"/>
      <c r="R2166" s="176"/>
      <c r="S2166" s="176"/>
      <c r="T2166" s="176"/>
      <c r="U2166" s="176"/>
      <c r="V2166" s="176"/>
      <c r="W2166" s="176"/>
      <c r="X2166" s="176"/>
      <c r="Y2166" s="176"/>
    </row>
    <row r="2167" customFormat="false" ht="12.75" hidden="false" customHeight="false" outlineLevel="0" collapsed="false">
      <c r="A2167" s="78"/>
      <c r="B2167" s="179"/>
      <c r="C2167" s="180"/>
      <c r="D2167" s="176"/>
      <c r="E2167" s="188"/>
      <c r="F2167" s="176"/>
      <c r="G2167" s="176"/>
      <c r="H2167" s="188"/>
      <c r="I2167" s="188"/>
      <c r="Q2167" s="188"/>
      <c r="R2167" s="176"/>
      <c r="S2167" s="176"/>
      <c r="T2167" s="176"/>
      <c r="U2167" s="176"/>
      <c r="V2167" s="176"/>
      <c r="W2167" s="176"/>
      <c r="X2167" s="176"/>
      <c r="Y2167" s="176"/>
    </row>
    <row r="2168" customFormat="false" ht="12.75" hidden="false" customHeight="false" outlineLevel="0" collapsed="false">
      <c r="A2168" s="78"/>
      <c r="B2168" s="179"/>
      <c r="C2168" s="180"/>
      <c r="D2168" s="176"/>
      <c r="E2168" s="188"/>
      <c r="F2168" s="176"/>
      <c r="G2168" s="176"/>
      <c r="H2168" s="188"/>
      <c r="I2168" s="188"/>
      <c r="Q2168" s="188"/>
      <c r="R2168" s="176"/>
      <c r="S2168" s="176"/>
      <c r="T2168" s="176"/>
      <c r="U2168" s="176"/>
      <c r="V2168" s="176"/>
      <c r="W2168" s="176"/>
      <c r="X2168" s="176"/>
      <c r="Y2168" s="176"/>
    </row>
    <row r="2169" customFormat="false" ht="12.75" hidden="false" customHeight="false" outlineLevel="0" collapsed="false">
      <c r="A2169" s="78"/>
      <c r="B2169" s="179"/>
      <c r="C2169" s="180"/>
      <c r="D2169" s="176"/>
      <c r="E2169" s="188"/>
      <c r="F2169" s="176"/>
      <c r="G2169" s="176"/>
      <c r="H2169" s="188"/>
      <c r="I2169" s="188"/>
      <c r="Q2169" s="188"/>
      <c r="R2169" s="176"/>
      <c r="S2169" s="176"/>
      <c r="T2169" s="176"/>
      <c r="U2169" s="176"/>
      <c r="V2169" s="176"/>
      <c r="W2169" s="176"/>
      <c r="X2169" s="176"/>
      <c r="Y2169" s="176"/>
    </row>
    <row r="2170" customFormat="false" ht="12.75" hidden="false" customHeight="false" outlineLevel="0" collapsed="false">
      <c r="A2170" s="78"/>
      <c r="B2170" s="179"/>
      <c r="C2170" s="180"/>
      <c r="D2170" s="176"/>
      <c r="E2170" s="188"/>
      <c r="F2170" s="176"/>
      <c r="G2170" s="176"/>
      <c r="H2170" s="188"/>
      <c r="I2170" s="188"/>
      <c r="Q2170" s="188"/>
      <c r="R2170" s="176"/>
      <c r="S2170" s="176"/>
      <c r="T2170" s="176"/>
      <c r="U2170" s="176"/>
      <c r="V2170" s="176"/>
      <c r="W2170" s="176"/>
      <c r="X2170" s="176"/>
      <c r="Y2170" s="176"/>
    </row>
    <row r="2171" customFormat="false" ht="12.75" hidden="false" customHeight="false" outlineLevel="0" collapsed="false">
      <c r="A2171" s="78"/>
      <c r="B2171" s="179"/>
      <c r="C2171" s="180"/>
      <c r="D2171" s="176"/>
      <c r="E2171" s="188"/>
      <c r="F2171" s="176"/>
      <c r="G2171" s="176"/>
      <c r="H2171" s="188"/>
      <c r="I2171" s="188"/>
      <c r="Q2171" s="188"/>
      <c r="R2171" s="176"/>
      <c r="S2171" s="176"/>
      <c r="T2171" s="176"/>
      <c r="U2171" s="176"/>
      <c r="V2171" s="176"/>
      <c r="W2171" s="176"/>
      <c r="X2171" s="176"/>
      <c r="Y2171" s="176"/>
    </row>
    <row r="2172" customFormat="false" ht="12.75" hidden="false" customHeight="false" outlineLevel="0" collapsed="false">
      <c r="A2172" s="78"/>
      <c r="B2172" s="179"/>
      <c r="C2172" s="180"/>
      <c r="D2172" s="176"/>
      <c r="E2172" s="188"/>
      <c r="F2172" s="176"/>
      <c r="G2172" s="176"/>
      <c r="H2172" s="188"/>
      <c r="I2172" s="188"/>
      <c r="Q2172" s="188"/>
      <c r="R2172" s="176"/>
      <c r="S2172" s="176"/>
      <c r="T2172" s="176"/>
      <c r="U2172" s="176"/>
      <c r="V2172" s="176"/>
      <c r="W2172" s="176"/>
      <c r="X2172" s="176"/>
      <c r="Y2172" s="176"/>
    </row>
    <row r="2173" customFormat="false" ht="12.75" hidden="false" customHeight="false" outlineLevel="0" collapsed="false">
      <c r="A2173" s="78"/>
      <c r="B2173" s="179"/>
      <c r="C2173" s="180"/>
      <c r="D2173" s="176"/>
      <c r="E2173" s="188"/>
      <c r="F2173" s="176"/>
      <c r="G2173" s="176"/>
      <c r="H2173" s="188"/>
      <c r="I2173" s="188"/>
      <c r="Q2173" s="188"/>
      <c r="R2173" s="176"/>
      <c r="S2173" s="176"/>
      <c r="T2173" s="176"/>
      <c r="U2173" s="176"/>
      <c r="V2173" s="176"/>
      <c r="W2173" s="176"/>
      <c r="X2173" s="176"/>
      <c r="Y2173" s="176"/>
    </row>
    <row r="2174" customFormat="false" ht="12.75" hidden="false" customHeight="false" outlineLevel="0" collapsed="false">
      <c r="A2174" s="78"/>
      <c r="B2174" s="179"/>
      <c r="C2174" s="180"/>
      <c r="D2174" s="176"/>
      <c r="E2174" s="188"/>
      <c r="F2174" s="176"/>
      <c r="G2174" s="176"/>
      <c r="H2174" s="188"/>
      <c r="I2174" s="188"/>
      <c r="Q2174" s="188"/>
      <c r="R2174" s="176"/>
      <c r="S2174" s="176"/>
      <c r="T2174" s="176"/>
      <c r="U2174" s="176"/>
      <c r="V2174" s="176"/>
      <c r="W2174" s="176"/>
      <c r="X2174" s="176"/>
      <c r="Y2174" s="176"/>
    </row>
    <row r="2175" customFormat="false" ht="12.75" hidden="false" customHeight="false" outlineLevel="0" collapsed="false">
      <c r="A2175" s="78"/>
      <c r="B2175" s="179"/>
      <c r="C2175" s="180"/>
      <c r="D2175" s="176"/>
      <c r="E2175" s="188"/>
      <c r="F2175" s="176"/>
      <c r="G2175" s="176"/>
      <c r="H2175" s="188"/>
      <c r="I2175" s="188"/>
      <c r="Q2175" s="188"/>
      <c r="R2175" s="176"/>
      <c r="S2175" s="176"/>
      <c r="T2175" s="176"/>
      <c r="U2175" s="176"/>
      <c r="V2175" s="176"/>
      <c r="W2175" s="176"/>
      <c r="X2175" s="176"/>
      <c r="Y2175" s="176"/>
    </row>
    <row r="2176" customFormat="false" ht="12.75" hidden="false" customHeight="false" outlineLevel="0" collapsed="false">
      <c r="A2176" s="78"/>
      <c r="B2176" s="179"/>
      <c r="C2176" s="180"/>
      <c r="D2176" s="176"/>
      <c r="E2176" s="188"/>
      <c r="F2176" s="176"/>
      <c r="G2176" s="176"/>
      <c r="H2176" s="188"/>
      <c r="I2176" s="188"/>
      <c r="Q2176" s="188"/>
      <c r="R2176" s="176"/>
      <c r="S2176" s="176"/>
      <c r="T2176" s="176"/>
      <c r="U2176" s="176"/>
      <c r="V2176" s="176"/>
      <c r="W2176" s="176"/>
      <c r="X2176" s="176"/>
      <c r="Y2176" s="176"/>
    </row>
    <row r="2177" customFormat="false" ht="12.75" hidden="false" customHeight="false" outlineLevel="0" collapsed="false">
      <c r="A2177" s="78"/>
      <c r="B2177" s="179"/>
      <c r="C2177" s="180"/>
      <c r="D2177" s="176"/>
      <c r="E2177" s="188"/>
      <c r="F2177" s="176"/>
      <c r="G2177" s="176"/>
      <c r="H2177" s="188"/>
      <c r="I2177" s="188"/>
      <c r="Q2177" s="188"/>
      <c r="R2177" s="176"/>
      <c r="S2177" s="176"/>
      <c r="T2177" s="176"/>
      <c r="U2177" s="176"/>
      <c r="V2177" s="176"/>
      <c r="W2177" s="176"/>
      <c r="X2177" s="176"/>
      <c r="Y2177" s="176"/>
    </row>
    <row r="2178" customFormat="false" ht="12.75" hidden="false" customHeight="false" outlineLevel="0" collapsed="false">
      <c r="A2178" s="78"/>
      <c r="B2178" s="179"/>
      <c r="C2178" s="180"/>
      <c r="D2178" s="176"/>
      <c r="E2178" s="188"/>
      <c r="F2178" s="176"/>
      <c r="G2178" s="176"/>
      <c r="H2178" s="188"/>
      <c r="I2178" s="188"/>
      <c r="Q2178" s="188"/>
      <c r="R2178" s="176"/>
      <c r="S2178" s="176"/>
      <c r="T2178" s="176"/>
      <c r="U2178" s="176"/>
      <c r="V2178" s="176"/>
      <c r="W2178" s="176"/>
      <c r="X2178" s="176"/>
      <c r="Y2178" s="176"/>
    </row>
    <row r="2179" customFormat="false" ht="12.75" hidden="false" customHeight="false" outlineLevel="0" collapsed="false">
      <c r="A2179" s="78"/>
      <c r="B2179" s="179"/>
      <c r="C2179" s="180"/>
      <c r="D2179" s="176"/>
      <c r="E2179" s="188"/>
      <c r="F2179" s="176"/>
      <c r="G2179" s="176"/>
      <c r="H2179" s="188"/>
      <c r="I2179" s="188"/>
      <c r="Q2179" s="188"/>
      <c r="R2179" s="176"/>
      <c r="S2179" s="176"/>
      <c r="T2179" s="176"/>
      <c r="U2179" s="176"/>
      <c r="V2179" s="176"/>
      <c r="W2179" s="176"/>
      <c r="X2179" s="176"/>
      <c r="Y2179" s="176"/>
    </row>
    <row r="2180" customFormat="false" ht="12.75" hidden="false" customHeight="false" outlineLevel="0" collapsed="false">
      <c r="A2180" s="78"/>
      <c r="B2180" s="179"/>
      <c r="C2180" s="180"/>
      <c r="D2180" s="176"/>
      <c r="E2180" s="188"/>
      <c r="F2180" s="176"/>
      <c r="G2180" s="176"/>
      <c r="H2180" s="188"/>
      <c r="I2180" s="188"/>
      <c r="Q2180" s="188"/>
      <c r="R2180" s="176"/>
      <c r="S2180" s="176"/>
      <c r="T2180" s="176"/>
      <c r="U2180" s="176"/>
      <c r="V2180" s="176"/>
      <c r="W2180" s="176"/>
      <c r="X2180" s="176"/>
      <c r="Y2180" s="176"/>
    </row>
    <row r="2181" customFormat="false" ht="12.75" hidden="false" customHeight="false" outlineLevel="0" collapsed="false">
      <c r="A2181" s="78"/>
      <c r="B2181" s="179"/>
      <c r="C2181" s="180"/>
      <c r="D2181" s="176"/>
      <c r="E2181" s="188"/>
      <c r="F2181" s="176"/>
      <c r="G2181" s="176"/>
      <c r="H2181" s="188"/>
      <c r="I2181" s="188"/>
      <c r="Q2181" s="188"/>
      <c r="R2181" s="176"/>
      <c r="S2181" s="176"/>
      <c r="T2181" s="176"/>
      <c r="U2181" s="176"/>
      <c r="V2181" s="176"/>
      <c r="W2181" s="176"/>
      <c r="X2181" s="176"/>
      <c r="Y2181" s="176"/>
    </row>
    <row r="2182" customFormat="false" ht="12.75" hidden="false" customHeight="false" outlineLevel="0" collapsed="false">
      <c r="A2182" s="78"/>
      <c r="B2182" s="179"/>
      <c r="C2182" s="180"/>
      <c r="D2182" s="176"/>
      <c r="E2182" s="188"/>
      <c r="F2182" s="176"/>
      <c r="G2182" s="176"/>
      <c r="H2182" s="188"/>
      <c r="I2182" s="188"/>
      <c r="Q2182" s="188"/>
      <c r="R2182" s="176"/>
      <c r="S2182" s="176"/>
      <c r="T2182" s="176"/>
      <c r="U2182" s="176"/>
      <c r="V2182" s="176"/>
      <c r="W2182" s="176"/>
      <c r="X2182" s="176"/>
      <c r="Y2182" s="176"/>
    </row>
    <row r="2183" customFormat="false" ht="12.75" hidden="false" customHeight="false" outlineLevel="0" collapsed="false">
      <c r="A2183" s="78"/>
      <c r="B2183" s="179"/>
      <c r="C2183" s="180"/>
      <c r="D2183" s="176"/>
      <c r="E2183" s="188"/>
      <c r="F2183" s="176"/>
      <c r="G2183" s="176"/>
      <c r="H2183" s="188"/>
      <c r="I2183" s="188"/>
      <c r="Q2183" s="188"/>
      <c r="R2183" s="176"/>
      <c r="S2183" s="176"/>
      <c r="T2183" s="176"/>
      <c r="U2183" s="176"/>
      <c r="V2183" s="176"/>
      <c r="W2183" s="176"/>
      <c r="X2183" s="176"/>
      <c r="Y2183" s="176"/>
    </row>
    <row r="2184" customFormat="false" ht="12.75" hidden="false" customHeight="false" outlineLevel="0" collapsed="false">
      <c r="A2184" s="22"/>
      <c r="B2184" s="179"/>
      <c r="C2184" s="180"/>
      <c r="D2184" s="176"/>
      <c r="E2184" s="188"/>
      <c r="F2184" s="176"/>
      <c r="G2184" s="176"/>
      <c r="H2184" s="188"/>
      <c r="I2184" s="188"/>
      <c r="Q2184" s="188"/>
      <c r="R2184" s="176"/>
      <c r="S2184" s="176"/>
      <c r="T2184" s="176"/>
      <c r="U2184" s="176"/>
      <c r="V2184" s="176"/>
      <c r="W2184" s="176"/>
      <c r="X2184" s="176"/>
      <c r="Y2184" s="176"/>
    </row>
    <row r="2185" customFormat="false" ht="12.75" hidden="false" customHeight="false" outlineLevel="0" collapsed="false">
      <c r="B2185" s="179"/>
      <c r="C2185" s="180"/>
      <c r="D2185" s="176"/>
      <c r="E2185" s="188"/>
      <c r="F2185" s="176"/>
      <c r="G2185" s="176"/>
      <c r="H2185" s="188"/>
      <c r="I2185" s="188"/>
      <c r="Q2185" s="188"/>
      <c r="R2185" s="176"/>
      <c r="S2185" s="176"/>
      <c r="T2185" s="176"/>
      <c r="U2185" s="176"/>
      <c r="V2185" s="176"/>
      <c r="W2185" s="176"/>
      <c r="X2185" s="176"/>
      <c r="Y2185" s="176"/>
    </row>
    <row r="2186" customFormat="false" ht="12.75" hidden="false" customHeight="false" outlineLevel="0" collapsed="false">
      <c r="A2186" s="100"/>
      <c r="B2186" s="179"/>
      <c r="C2186" s="180"/>
      <c r="D2186" s="176"/>
      <c r="E2186" s="188"/>
      <c r="F2186" s="176"/>
      <c r="G2186" s="176"/>
      <c r="H2186" s="188"/>
      <c r="I2186" s="188"/>
      <c r="Q2186" s="188"/>
      <c r="R2186" s="176"/>
      <c r="S2186" s="176"/>
      <c r="T2186" s="176"/>
      <c r="U2186" s="176"/>
      <c r="V2186" s="176"/>
      <c r="W2186" s="176"/>
      <c r="X2186" s="176"/>
      <c r="Y2186" s="176"/>
    </row>
    <row r="2187" customFormat="false" ht="12.75" hidden="false" customHeight="false" outlineLevel="0" collapsed="false">
      <c r="A2187" s="100"/>
      <c r="B2187" s="179"/>
      <c r="C2187" s="180"/>
      <c r="D2187" s="176"/>
      <c r="E2187" s="188"/>
      <c r="F2187" s="176"/>
      <c r="G2187" s="176"/>
      <c r="H2187" s="188"/>
      <c r="I2187" s="188"/>
      <c r="Q2187" s="188"/>
      <c r="R2187" s="176"/>
      <c r="S2187" s="176"/>
      <c r="T2187" s="176"/>
      <c r="U2187" s="176"/>
      <c r="V2187" s="176"/>
      <c r="W2187" s="176"/>
      <c r="X2187" s="176"/>
      <c r="Y2187" s="176"/>
    </row>
    <row r="2188" customFormat="false" ht="12.75" hidden="false" customHeight="false" outlineLevel="0" collapsed="false">
      <c r="A2188" s="100"/>
      <c r="B2188" s="179"/>
      <c r="C2188" s="180"/>
      <c r="D2188" s="176"/>
      <c r="E2188" s="188"/>
      <c r="F2188" s="176"/>
      <c r="G2188" s="176"/>
      <c r="H2188" s="188"/>
      <c r="I2188" s="188"/>
      <c r="Q2188" s="188"/>
      <c r="R2188" s="176"/>
      <c r="S2188" s="176"/>
      <c r="T2188" s="176"/>
      <c r="U2188" s="176"/>
      <c r="V2188" s="176"/>
      <c r="W2188" s="176"/>
      <c r="X2188" s="176"/>
      <c r="Y2188" s="176"/>
    </row>
    <row r="2189" customFormat="false" ht="12.75" hidden="false" customHeight="false" outlineLevel="0" collapsed="false">
      <c r="A2189" s="100"/>
      <c r="B2189" s="179"/>
      <c r="C2189" s="180"/>
      <c r="D2189" s="176"/>
      <c r="E2189" s="188"/>
      <c r="F2189" s="176"/>
      <c r="G2189" s="176"/>
      <c r="H2189" s="188"/>
      <c r="I2189" s="188"/>
      <c r="Q2189" s="188"/>
      <c r="R2189" s="176"/>
      <c r="S2189" s="176"/>
      <c r="T2189" s="176"/>
      <c r="U2189" s="176"/>
      <c r="V2189" s="176"/>
      <c r="W2189" s="176"/>
      <c r="X2189" s="176"/>
      <c r="Y2189" s="176"/>
    </row>
    <row r="2190" customFormat="false" ht="12.75" hidden="false" customHeight="false" outlineLevel="0" collapsed="false">
      <c r="A2190" s="100"/>
      <c r="B2190" s="179"/>
      <c r="C2190" s="180"/>
      <c r="D2190" s="176"/>
      <c r="E2190" s="188"/>
      <c r="F2190" s="176"/>
      <c r="G2190" s="176"/>
      <c r="H2190" s="188"/>
      <c r="I2190" s="188"/>
      <c r="Q2190" s="188"/>
      <c r="R2190" s="176"/>
      <c r="S2190" s="176"/>
      <c r="T2190" s="176"/>
      <c r="U2190" s="176"/>
      <c r="V2190" s="176"/>
      <c r="W2190" s="176"/>
      <c r="X2190" s="176"/>
      <c r="Y2190" s="176"/>
    </row>
    <row r="2191" customFormat="false" ht="12.75" hidden="false" customHeight="false" outlineLevel="0" collapsed="false">
      <c r="A2191" s="22"/>
      <c r="B2191" s="179"/>
      <c r="C2191" s="180"/>
      <c r="D2191" s="176"/>
      <c r="E2191" s="188"/>
      <c r="F2191" s="176"/>
      <c r="G2191" s="176"/>
      <c r="H2191" s="188"/>
      <c r="I2191" s="188"/>
      <c r="Q2191" s="188"/>
      <c r="R2191" s="176"/>
      <c r="S2191" s="176"/>
      <c r="T2191" s="176"/>
      <c r="U2191" s="176"/>
      <c r="V2191" s="176"/>
      <c r="W2191" s="176"/>
      <c r="X2191" s="176"/>
      <c r="Y2191" s="176"/>
    </row>
    <row r="2192" customFormat="false" ht="12.75" hidden="false" customHeight="false" outlineLevel="0" collapsed="false">
      <c r="A2192" s="22"/>
      <c r="B2192" s="179"/>
      <c r="C2192" s="180"/>
      <c r="D2192" s="176"/>
      <c r="E2192" s="188"/>
      <c r="F2192" s="176"/>
      <c r="G2192" s="176"/>
      <c r="H2192" s="188"/>
      <c r="I2192" s="188"/>
      <c r="Q2192" s="188"/>
      <c r="R2192" s="176"/>
      <c r="S2192" s="176"/>
      <c r="T2192" s="176"/>
      <c r="U2192" s="176"/>
      <c r="V2192" s="176"/>
      <c r="W2192" s="176"/>
      <c r="X2192" s="176"/>
      <c r="Y2192" s="176"/>
    </row>
    <row r="2193" customFormat="false" ht="12.75" hidden="false" customHeight="false" outlineLevel="0" collapsed="false">
      <c r="A2193" s="78"/>
      <c r="B2193" s="179"/>
      <c r="C2193" s="180"/>
      <c r="D2193" s="176"/>
      <c r="E2193" s="188"/>
      <c r="F2193" s="176"/>
      <c r="G2193" s="176"/>
      <c r="H2193" s="188"/>
      <c r="I2193" s="188"/>
      <c r="Q2193" s="188"/>
      <c r="R2193" s="176"/>
      <c r="S2193" s="176"/>
      <c r="T2193" s="176"/>
      <c r="U2193" s="176"/>
      <c r="V2193" s="176"/>
      <c r="W2193" s="176"/>
      <c r="X2193" s="176"/>
      <c r="Y2193" s="176"/>
    </row>
    <row r="2194" customFormat="false" ht="12.75" hidden="false" customHeight="false" outlineLevel="0" collapsed="false">
      <c r="A2194" s="78"/>
      <c r="B2194" s="179"/>
      <c r="C2194" s="180"/>
      <c r="D2194" s="176"/>
      <c r="E2194" s="188"/>
      <c r="F2194" s="176"/>
      <c r="G2194" s="176"/>
      <c r="H2194" s="188"/>
      <c r="I2194" s="188"/>
      <c r="Q2194" s="188"/>
      <c r="R2194" s="176"/>
      <c r="S2194" s="176"/>
      <c r="T2194" s="176"/>
      <c r="U2194" s="176"/>
      <c r="V2194" s="176"/>
      <c r="W2194" s="176"/>
      <c r="X2194" s="176"/>
      <c r="Y2194" s="176"/>
    </row>
    <row r="2195" customFormat="false" ht="12.75" hidden="false" customHeight="false" outlineLevel="0" collapsed="false">
      <c r="A2195" s="78"/>
      <c r="B2195" s="179"/>
      <c r="C2195" s="180"/>
      <c r="D2195" s="176"/>
      <c r="E2195" s="188"/>
      <c r="F2195" s="176"/>
      <c r="G2195" s="176"/>
      <c r="H2195" s="188"/>
      <c r="I2195" s="188"/>
      <c r="Q2195" s="188"/>
      <c r="R2195" s="176"/>
      <c r="S2195" s="176"/>
      <c r="T2195" s="176"/>
      <c r="U2195" s="176"/>
      <c r="V2195" s="176"/>
      <c r="W2195" s="176"/>
      <c r="X2195" s="176"/>
      <c r="Y2195" s="176"/>
    </row>
    <row r="2196" customFormat="false" ht="12.75" hidden="false" customHeight="false" outlineLevel="0" collapsed="false">
      <c r="A2196" s="78"/>
      <c r="B2196" s="179"/>
      <c r="C2196" s="180"/>
      <c r="D2196" s="176"/>
      <c r="E2196" s="188"/>
      <c r="F2196" s="176"/>
      <c r="G2196" s="176"/>
      <c r="H2196" s="188"/>
      <c r="I2196" s="188"/>
      <c r="Q2196" s="188"/>
      <c r="R2196" s="176"/>
      <c r="S2196" s="176"/>
      <c r="T2196" s="176"/>
      <c r="U2196" s="176"/>
      <c r="V2196" s="176"/>
      <c r="W2196" s="176"/>
      <c r="X2196" s="176"/>
      <c r="Y2196" s="176"/>
    </row>
    <row r="2197" customFormat="false" ht="12.75" hidden="false" customHeight="false" outlineLevel="0" collapsed="false">
      <c r="A2197" s="78"/>
      <c r="B2197" s="179"/>
      <c r="C2197" s="180"/>
      <c r="D2197" s="176"/>
      <c r="E2197" s="188"/>
      <c r="F2197" s="176"/>
      <c r="G2197" s="176"/>
      <c r="H2197" s="188"/>
      <c r="I2197" s="188"/>
      <c r="Q2197" s="188"/>
      <c r="R2197" s="176"/>
      <c r="S2197" s="176"/>
      <c r="T2197" s="176"/>
      <c r="U2197" s="176"/>
      <c r="V2197" s="176"/>
      <c r="W2197" s="176"/>
      <c r="X2197" s="176"/>
      <c r="Y2197" s="176"/>
    </row>
    <row r="2198" customFormat="false" ht="12.75" hidden="false" customHeight="false" outlineLevel="0" collapsed="false">
      <c r="A2198" s="78"/>
      <c r="B2198" s="179"/>
      <c r="C2198" s="180"/>
      <c r="D2198" s="176"/>
      <c r="E2198" s="188"/>
      <c r="F2198" s="176"/>
      <c r="G2198" s="176"/>
      <c r="H2198" s="188"/>
      <c r="I2198" s="188"/>
      <c r="Q2198" s="188"/>
      <c r="R2198" s="176"/>
      <c r="S2198" s="176"/>
      <c r="T2198" s="176"/>
      <c r="U2198" s="176"/>
      <c r="V2198" s="176"/>
      <c r="W2198" s="176"/>
      <c r="X2198" s="176"/>
      <c r="Y2198" s="176"/>
    </row>
    <row r="2199" customFormat="false" ht="12.75" hidden="false" customHeight="false" outlineLevel="0" collapsed="false">
      <c r="A2199" s="78"/>
      <c r="B2199" s="179"/>
      <c r="C2199" s="180"/>
      <c r="D2199" s="176"/>
      <c r="E2199" s="188"/>
      <c r="F2199" s="176"/>
      <c r="G2199" s="176"/>
      <c r="H2199" s="188"/>
      <c r="I2199" s="188"/>
      <c r="Q2199" s="188"/>
      <c r="R2199" s="176"/>
      <c r="S2199" s="176"/>
      <c r="T2199" s="176"/>
      <c r="U2199" s="176"/>
      <c r="V2199" s="176"/>
      <c r="W2199" s="176"/>
      <c r="X2199" s="176"/>
      <c r="Y2199" s="176"/>
    </row>
    <row r="2200" customFormat="false" ht="12.75" hidden="false" customHeight="false" outlineLevel="0" collapsed="false">
      <c r="A2200" s="78"/>
      <c r="B2200" s="179"/>
      <c r="C2200" s="180"/>
      <c r="D2200" s="176"/>
      <c r="E2200" s="188"/>
      <c r="F2200" s="176"/>
      <c r="G2200" s="176"/>
      <c r="H2200" s="188"/>
      <c r="I2200" s="188"/>
      <c r="Q2200" s="188"/>
      <c r="R2200" s="176"/>
      <c r="S2200" s="176"/>
      <c r="T2200" s="176"/>
      <c r="U2200" s="176"/>
      <c r="V2200" s="176"/>
      <c r="W2200" s="176"/>
      <c r="X2200" s="176"/>
      <c r="Y2200" s="176"/>
    </row>
    <row r="2201" customFormat="false" ht="12.75" hidden="false" customHeight="false" outlineLevel="0" collapsed="false">
      <c r="A2201" s="78"/>
      <c r="B2201" s="179"/>
      <c r="C2201" s="180"/>
      <c r="D2201" s="176"/>
      <c r="E2201" s="188"/>
      <c r="F2201" s="176"/>
      <c r="G2201" s="176"/>
      <c r="H2201" s="188"/>
      <c r="I2201" s="188"/>
      <c r="Q2201" s="188"/>
      <c r="R2201" s="176"/>
      <c r="S2201" s="176"/>
      <c r="T2201" s="176"/>
      <c r="U2201" s="176"/>
      <c r="V2201" s="176"/>
      <c r="W2201" s="176"/>
      <c r="X2201" s="176"/>
      <c r="Y2201" s="176"/>
    </row>
    <row r="2202" customFormat="false" ht="12.75" hidden="false" customHeight="false" outlineLevel="0" collapsed="false">
      <c r="A2202" s="78"/>
      <c r="B2202" s="179"/>
      <c r="C2202" s="180"/>
      <c r="D2202" s="176"/>
      <c r="E2202" s="188"/>
      <c r="F2202" s="176"/>
      <c r="G2202" s="176"/>
      <c r="H2202" s="188"/>
      <c r="I2202" s="188"/>
      <c r="Q2202" s="188"/>
      <c r="R2202" s="176"/>
      <c r="S2202" s="176"/>
      <c r="T2202" s="176"/>
      <c r="U2202" s="176"/>
      <c r="V2202" s="176"/>
      <c r="W2202" s="176"/>
      <c r="X2202" s="176"/>
      <c r="Y2202" s="176"/>
    </row>
    <row r="2203" customFormat="false" ht="12.75" hidden="false" customHeight="false" outlineLevel="0" collapsed="false">
      <c r="A2203" s="78"/>
      <c r="B2203" s="179"/>
      <c r="C2203" s="180"/>
      <c r="D2203" s="176"/>
      <c r="E2203" s="188"/>
      <c r="F2203" s="176"/>
      <c r="G2203" s="176"/>
      <c r="H2203" s="188"/>
      <c r="I2203" s="188"/>
      <c r="Q2203" s="188"/>
      <c r="R2203" s="176"/>
      <c r="S2203" s="176"/>
      <c r="T2203" s="176"/>
      <c r="U2203" s="176"/>
      <c r="V2203" s="176"/>
      <c r="W2203" s="176"/>
      <c r="X2203" s="176"/>
      <c r="Y2203" s="176"/>
    </row>
    <row r="2204" customFormat="false" ht="12.75" hidden="false" customHeight="false" outlineLevel="0" collapsed="false">
      <c r="A2204" s="78"/>
      <c r="B2204" s="179"/>
      <c r="C2204" s="180"/>
      <c r="D2204" s="176"/>
      <c r="E2204" s="188"/>
      <c r="F2204" s="176"/>
      <c r="G2204" s="176"/>
      <c r="H2204" s="188"/>
      <c r="I2204" s="188"/>
      <c r="Q2204" s="188"/>
      <c r="R2204" s="176"/>
      <c r="S2204" s="176"/>
      <c r="T2204" s="176"/>
      <c r="U2204" s="176"/>
      <c r="V2204" s="176"/>
      <c r="W2204" s="176"/>
      <c r="X2204" s="176"/>
      <c r="Y2204" s="176"/>
    </row>
    <row r="2205" customFormat="false" ht="12.75" hidden="false" customHeight="false" outlineLevel="0" collapsed="false">
      <c r="A2205" s="78"/>
      <c r="B2205" s="179"/>
      <c r="C2205" s="180"/>
      <c r="D2205" s="176"/>
      <c r="E2205" s="188"/>
      <c r="F2205" s="176"/>
      <c r="G2205" s="176"/>
      <c r="H2205" s="188"/>
      <c r="I2205" s="188"/>
      <c r="Q2205" s="188"/>
      <c r="R2205" s="176"/>
      <c r="S2205" s="176"/>
      <c r="T2205" s="176"/>
      <c r="U2205" s="176"/>
      <c r="V2205" s="176"/>
      <c r="W2205" s="176"/>
      <c r="X2205" s="176"/>
      <c r="Y2205" s="176"/>
    </row>
    <row r="2206" customFormat="false" ht="12.75" hidden="false" customHeight="false" outlineLevel="0" collapsed="false">
      <c r="A2206" s="78"/>
      <c r="B2206" s="179"/>
      <c r="C2206" s="180"/>
      <c r="D2206" s="176"/>
      <c r="E2206" s="188"/>
      <c r="F2206" s="176"/>
      <c r="G2206" s="176"/>
      <c r="H2206" s="188"/>
      <c r="I2206" s="188"/>
      <c r="Q2206" s="188"/>
      <c r="R2206" s="176"/>
      <c r="S2206" s="176"/>
      <c r="T2206" s="176"/>
      <c r="U2206" s="176"/>
      <c r="V2206" s="176"/>
      <c r="W2206" s="176"/>
      <c r="X2206" s="176"/>
      <c r="Y2206" s="176"/>
    </row>
    <row r="2207" customFormat="false" ht="12.75" hidden="false" customHeight="false" outlineLevel="0" collapsed="false">
      <c r="A2207" s="78"/>
      <c r="B2207" s="179"/>
      <c r="C2207" s="180"/>
      <c r="D2207" s="176"/>
      <c r="E2207" s="188"/>
      <c r="F2207" s="176"/>
      <c r="G2207" s="176"/>
      <c r="H2207" s="188"/>
      <c r="I2207" s="188"/>
      <c r="Q2207" s="188"/>
      <c r="R2207" s="176"/>
      <c r="S2207" s="176"/>
      <c r="T2207" s="176"/>
      <c r="U2207" s="176"/>
      <c r="V2207" s="176"/>
      <c r="W2207" s="176"/>
      <c r="X2207" s="176"/>
      <c r="Y2207" s="176"/>
    </row>
    <row r="2208" customFormat="false" ht="12.75" hidden="false" customHeight="false" outlineLevel="0" collapsed="false">
      <c r="A2208" s="78"/>
      <c r="B2208" s="179"/>
      <c r="C2208" s="180"/>
      <c r="D2208" s="176"/>
      <c r="E2208" s="188"/>
      <c r="F2208" s="176"/>
      <c r="G2208" s="176"/>
      <c r="H2208" s="188"/>
      <c r="I2208" s="188"/>
      <c r="Q2208" s="188"/>
      <c r="R2208" s="176"/>
      <c r="S2208" s="176"/>
      <c r="T2208" s="176"/>
      <c r="U2208" s="176"/>
      <c r="V2208" s="176"/>
      <c r="W2208" s="176"/>
      <c r="X2208" s="176"/>
      <c r="Y2208" s="176"/>
    </row>
    <row r="2209" customFormat="false" ht="12.75" hidden="false" customHeight="false" outlineLevel="0" collapsed="false">
      <c r="A2209" s="78"/>
      <c r="B2209" s="179"/>
      <c r="C2209" s="180"/>
      <c r="D2209" s="176"/>
      <c r="E2209" s="188"/>
      <c r="F2209" s="176"/>
      <c r="G2209" s="176"/>
      <c r="H2209" s="188"/>
      <c r="I2209" s="188"/>
      <c r="Q2209" s="188"/>
      <c r="R2209" s="176"/>
      <c r="S2209" s="176"/>
      <c r="T2209" s="176"/>
      <c r="U2209" s="176"/>
      <c r="V2209" s="176"/>
      <c r="W2209" s="176"/>
      <c r="X2209" s="176"/>
      <c r="Y2209" s="176"/>
    </row>
    <row r="2210" customFormat="false" ht="12.75" hidden="false" customHeight="false" outlineLevel="0" collapsed="false">
      <c r="A2210" s="78"/>
      <c r="B2210" s="179"/>
      <c r="C2210" s="180"/>
      <c r="D2210" s="176"/>
      <c r="E2210" s="188"/>
      <c r="F2210" s="176"/>
      <c r="G2210" s="176"/>
      <c r="H2210" s="188"/>
      <c r="I2210" s="188"/>
      <c r="Q2210" s="188"/>
      <c r="R2210" s="176"/>
      <c r="S2210" s="176"/>
      <c r="T2210" s="176"/>
      <c r="U2210" s="176"/>
      <c r="V2210" s="176"/>
      <c r="W2210" s="176"/>
      <c r="X2210" s="176"/>
      <c r="Y2210" s="176"/>
    </row>
    <row r="2211" customFormat="false" ht="12.75" hidden="false" customHeight="false" outlineLevel="0" collapsed="false">
      <c r="A2211" s="78"/>
      <c r="B2211" s="179"/>
      <c r="C2211" s="180"/>
      <c r="D2211" s="176"/>
      <c r="E2211" s="188"/>
      <c r="F2211" s="176"/>
      <c r="G2211" s="176"/>
      <c r="H2211" s="188"/>
      <c r="I2211" s="188"/>
      <c r="Q2211" s="188"/>
      <c r="R2211" s="176"/>
      <c r="S2211" s="176"/>
      <c r="T2211" s="176"/>
      <c r="U2211" s="176"/>
      <c r="V2211" s="176"/>
      <c r="W2211" s="176"/>
      <c r="X2211" s="176"/>
      <c r="Y2211" s="176"/>
    </row>
    <row r="2212" customFormat="false" ht="12.75" hidden="false" customHeight="false" outlineLevel="0" collapsed="false">
      <c r="A2212" s="78"/>
      <c r="B2212" s="179"/>
      <c r="C2212" s="180"/>
      <c r="D2212" s="176"/>
      <c r="E2212" s="188"/>
      <c r="F2212" s="176"/>
      <c r="G2212" s="176"/>
      <c r="H2212" s="188"/>
      <c r="I2212" s="188"/>
      <c r="Q2212" s="188"/>
      <c r="R2212" s="176"/>
      <c r="S2212" s="176"/>
      <c r="T2212" s="176"/>
      <c r="U2212" s="176"/>
      <c r="V2212" s="176"/>
      <c r="W2212" s="176"/>
      <c r="X2212" s="176"/>
      <c r="Y2212" s="176"/>
    </row>
    <row r="2213" customFormat="false" ht="12.75" hidden="false" customHeight="false" outlineLevel="0" collapsed="false">
      <c r="A2213" s="78"/>
      <c r="B2213" s="179"/>
      <c r="C2213" s="180"/>
      <c r="D2213" s="176"/>
      <c r="E2213" s="188"/>
      <c r="F2213" s="176"/>
      <c r="G2213" s="176"/>
      <c r="H2213" s="188"/>
      <c r="I2213" s="188"/>
      <c r="Q2213" s="188"/>
      <c r="R2213" s="176"/>
      <c r="S2213" s="176"/>
      <c r="T2213" s="176"/>
      <c r="U2213" s="176"/>
      <c r="V2213" s="176"/>
      <c r="W2213" s="176"/>
      <c r="X2213" s="176"/>
      <c r="Y2213" s="176"/>
    </row>
    <row r="2214" customFormat="false" ht="12.75" hidden="false" customHeight="false" outlineLevel="0" collapsed="false">
      <c r="A2214" s="78"/>
      <c r="B2214" s="179"/>
      <c r="C2214" s="180"/>
      <c r="D2214" s="176"/>
      <c r="E2214" s="188"/>
      <c r="F2214" s="176"/>
      <c r="G2214" s="176"/>
      <c r="H2214" s="188"/>
      <c r="I2214" s="188"/>
      <c r="Q2214" s="188"/>
      <c r="R2214" s="176"/>
      <c r="S2214" s="176"/>
      <c r="T2214" s="176"/>
      <c r="U2214" s="176"/>
      <c r="V2214" s="176"/>
      <c r="W2214" s="176"/>
      <c r="X2214" s="176"/>
      <c r="Y2214" s="176"/>
    </row>
    <row r="2215" customFormat="false" ht="12.75" hidden="false" customHeight="false" outlineLevel="0" collapsed="false">
      <c r="A2215" s="78"/>
      <c r="B2215" s="179"/>
      <c r="C2215" s="180"/>
      <c r="D2215" s="176"/>
      <c r="E2215" s="188"/>
      <c r="F2215" s="176"/>
      <c r="G2215" s="176"/>
      <c r="H2215" s="188"/>
      <c r="I2215" s="188"/>
      <c r="Q2215" s="188"/>
      <c r="R2215" s="176"/>
      <c r="S2215" s="176"/>
      <c r="T2215" s="176"/>
      <c r="U2215" s="176"/>
      <c r="V2215" s="176"/>
      <c r="W2215" s="176"/>
      <c r="X2215" s="176"/>
      <c r="Y2215" s="176"/>
    </row>
    <row r="2216" customFormat="false" ht="12.75" hidden="false" customHeight="false" outlineLevel="0" collapsed="false">
      <c r="A2216" s="78"/>
      <c r="B2216" s="179"/>
      <c r="C2216" s="180"/>
      <c r="D2216" s="176"/>
      <c r="E2216" s="188"/>
      <c r="F2216" s="176"/>
      <c r="G2216" s="176"/>
      <c r="H2216" s="188"/>
      <c r="I2216" s="188"/>
      <c r="Q2216" s="188"/>
      <c r="R2216" s="176"/>
      <c r="S2216" s="176"/>
      <c r="T2216" s="176"/>
      <c r="U2216" s="176"/>
      <c r="V2216" s="176"/>
      <c r="W2216" s="176"/>
      <c r="X2216" s="176"/>
      <c r="Y2216" s="176"/>
    </row>
    <row r="2217" customFormat="false" ht="12.75" hidden="false" customHeight="false" outlineLevel="0" collapsed="false">
      <c r="A2217" s="78"/>
      <c r="B2217" s="179"/>
      <c r="C2217" s="180"/>
      <c r="D2217" s="176"/>
      <c r="E2217" s="188"/>
      <c r="F2217" s="176"/>
      <c r="G2217" s="176"/>
      <c r="H2217" s="188"/>
      <c r="I2217" s="188"/>
      <c r="Q2217" s="188"/>
      <c r="R2217" s="176"/>
      <c r="S2217" s="176"/>
      <c r="T2217" s="176"/>
      <c r="U2217" s="176"/>
      <c r="V2217" s="176"/>
      <c r="W2217" s="176"/>
      <c r="X2217" s="176"/>
      <c r="Y2217" s="176"/>
    </row>
    <row r="2218" customFormat="false" ht="12.75" hidden="false" customHeight="false" outlineLevel="0" collapsed="false">
      <c r="A2218" s="78"/>
      <c r="B2218" s="179"/>
      <c r="C2218" s="180"/>
      <c r="D2218" s="176"/>
      <c r="E2218" s="188"/>
      <c r="F2218" s="176"/>
      <c r="G2218" s="176"/>
      <c r="H2218" s="188"/>
      <c r="I2218" s="188"/>
      <c r="Q2218" s="188"/>
      <c r="R2218" s="176"/>
      <c r="S2218" s="176"/>
      <c r="T2218" s="176"/>
      <c r="U2218" s="176"/>
      <c r="V2218" s="176"/>
      <c r="W2218" s="176"/>
      <c r="X2218" s="176"/>
      <c r="Y2218" s="176"/>
    </row>
    <row r="2219" customFormat="false" ht="12.75" hidden="false" customHeight="false" outlineLevel="0" collapsed="false">
      <c r="A2219" s="78"/>
      <c r="B2219" s="179"/>
      <c r="C2219" s="180"/>
      <c r="D2219" s="176"/>
      <c r="E2219" s="188"/>
      <c r="F2219" s="176"/>
      <c r="G2219" s="176"/>
      <c r="H2219" s="188"/>
      <c r="I2219" s="188"/>
      <c r="Q2219" s="188"/>
      <c r="R2219" s="176"/>
      <c r="S2219" s="176"/>
      <c r="T2219" s="176"/>
      <c r="U2219" s="176"/>
      <c r="V2219" s="176"/>
      <c r="W2219" s="176"/>
      <c r="X2219" s="176"/>
      <c r="Y2219" s="176"/>
    </row>
    <row r="2220" customFormat="false" ht="12.75" hidden="false" customHeight="false" outlineLevel="0" collapsed="false">
      <c r="A2220" s="78"/>
      <c r="B2220" s="179"/>
      <c r="C2220" s="180"/>
      <c r="D2220" s="176"/>
      <c r="E2220" s="188"/>
      <c r="F2220" s="176"/>
      <c r="G2220" s="176"/>
      <c r="H2220" s="188"/>
      <c r="I2220" s="188"/>
      <c r="Q2220" s="188"/>
      <c r="R2220" s="176"/>
      <c r="S2220" s="176"/>
      <c r="T2220" s="176"/>
      <c r="U2220" s="176"/>
      <c r="V2220" s="176"/>
      <c r="W2220" s="176"/>
      <c r="X2220" s="176"/>
      <c r="Y2220" s="176"/>
    </row>
    <row r="2221" customFormat="false" ht="12.75" hidden="false" customHeight="false" outlineLevel="0" collapsed="false">
      <c r="A2221" s="78"/>
      <c r="B2221" s="179"/>
      <c r="C2221" s="180"/>
      <c r="D2221" s="176"/>
      <c r="E2221" s="188"/>
      <c r="F2221" s="176"/>
      <c r="G2221" s="176"/>
      <c r="H2221" s="188"/>
      <c r="I2221" s="188"/>
      <c r="Q2221" s="188"/>
      <c r="R2221" s="176"/>
      <c r="S2221" s="176"/>
      <c r="T2221" s="176"/>
      <c r="U2221" s="176"/>
      <c r="V2221" s="176"/>
      <c r="W2221" s="176"/>
      <c r="X2221" s="176"/>
      <c r="Y2221" s="176"/>
    </row>
    <row r="2222" customFormat="false" ht="12.75" hidden="false" customHeight="false" outlineLevel="0" collapsed="false">
      <c r="A2222" s="78"/>
      <c r="B2222" s="179"/>
      <c r="C2222" s="180"/>
      <c r="D2222" s="176"/>
      <c r="E2222" s="188"/>
      <c r="F2222" s="176"/>
      <c r="G2222" s="176"/>
      <c r="H2222" s="188"/>
      <c r="I2222" s="188"/>
      <c r="Q2222" s="188"/>
      <c r="R2222" s="176"/>
      <c r="S2222" s="176"/>
      <c r="T2222" s="176"/>
      <c r="U2222" s="176"/>
      <c r="V2222" s="176"/>
      <c r="W2222" s="176"/>
      <c r="X2222" s="176"/>
      <c r="Y2222" s="176"/>
    </row>
    <row r="2223" customFormat="false" ht="12.75" hidden="false" customHeight="false" outlineLevel="0" collapsed="false">
      <c r="A2223" s="78"/>
      <c r="B2223" s="179"/>
      <c r="C2223" s="180"/>
      <c r="D2223" s="176"/>
      <c r="E2223" s="188"/>
      <c r="F2223" s="176"/>
      <c r="G2223" s="176"/>
      <c r="H2223" s="188"/>
      <c r="I2223" s="188"/>
      <c r="Q2223" s="188"/>
      <c r="R2223" s="176"/>
      <c r="S2223" s="176"/>
      <c r="T2223" s="176"/>
      <c r="U2223" s="176"/>
      <c r="V2223" s="176"/>
      <c r="W2223" s="176"/>
      <c r="X2223" s="176"/>
      <c r="Y2223" s="176"/>
    </row>
    <row r="2224" customFormat="false" ht="12.75" hidden="false" customHeight="false" outlineLevel="0" collapsed="false">
      <c r="A2224" s="78"/>
      <c r="B2224" s="179"/>
      <c r="C2224" s="180"/>
      <c r="D2224" s="176"/>
      <c r="E2224" s="188"/>
      <c r="F2224" s="176"/>
      <c r="G2224" s="176"/>
      <c r="H2224" s="188"/>
      <c r="I2224" s="188"/>
      <c r="Q2224" s="188"/>
      <c r="R2224" s="176"/>
      <c r="S2224" s="176"/>
      <c r="T2224" s="176"/>
      <c r="U2224" s="176"/>
      <c r="V2224" s="176"/>
      <c r="W2224" s="176"/>
      <c r="X2224" s="176"/>
      <c r="Y2224" s="176"/>
    </row>
    <row r="2225" customFormat="false" ht="12.75" hidden="false" customHeight="false" outlineLevel="0" collapsed="false">
      <c r="A2225" s="78"/>
      <c r="B2225" s="179"/>
      <c r="C2225" s="180"/>
      <c r="D2225" s="176"/>
      <c r="E2225" s="188"/>
      <c r="F2225" s="176"/>
      <c r="G2225" s="176"/>
      <c r="H2225" s="188"/>
      <c r="I2225" s="188"/>
      <c r="Q2225" s="188"/>
      <c r="R2225" s="176"/>
      <c r="S2225" s="176"/>
      <c r="T2225" s="176"/>
      <c r="U2225" s="176"/>
      <c r="V2225" s="176"/>
      <c r="W2225" s="176"/>
      <c r="X2225" s="176"/>
      <c r="Y2225" s="176"/>
    </row>
    <row r="2226" customFormat="false" ht="12.75" hidden="false" customHeight="false" outlineLevel="0" collapsed="false">
      <c r="A2226" s="78"/>
      <c r="B2226" s="179"/>
      <c r="C2226" s="180"/>
      <c r="D2226" s="176"/>
      <c r="E2226" s="188"/>
      <c r="F2226" s="176"/>
      <c r="G2226" s="176"/>
      <c r="H2226" s="188"/>
      <c r="I2226" s="188"/>
      <c r="Q2226" s="188"/>
      <c r="R2226" s="176"/>
      <c r="S2226" s="176"/>
      <c r="T2226" s="176"/>
      <c r="U2226" s="176"/>
      <c r="V2226" s="176"/>
      <c r="W2226" s="176"/>
      <c r="X2226" s="176"/>
      <c r="Y2226" s="176"/>
    </row>
    <row r="2227" customFormat="false" ht="12.75" hidden="false" customHeight="false" outlineLevel="0" collapsed="false">
      <c r="A2227" s="78"/>
      <c r="B2227" s="179"/>
      <c r="C2227" s="180"/>
      <c r="D2227" s="176"/>
      <c r="E2227" s="188"/>
      <c r="F2227" s="176"/>
      <c r="G2227" s="176"/>
      <c r="H2227" s="188"/>
      <c r="I2227" s="188"/>
      <c r="Q2227" s="188"/>
      <c r="R2227" s="176"/>
      <c r="S2227" s="176"/>
      <c r="T2227" s="176"/>
      <c r="U2227" s="176"/>
      <c r="V2227" s="176"/>
      <c r="W2227" s="176"/>
      <c r="X2227" s="176"/>
      <c r="Y2227" s="176"/>
    </row>
    <row r="2228" customFormat="false" ht="12.75" hidden="false" customHeight="false" outlineLevel="0" collapsed="false">
      <c r="A2228" s="78"/>
      <c r="B2228" s="179"/>
      <c r="C2228" s="180"/>
      <c r="D2228" s="176"/>
      <c r="E2228" s="188"/>
      <c r="F2228" s="176"/>
      <c r="G2228" s="176"/>
      <c r="H2228" s="188"/>
      <c r="I2228" s="188"/>
      <c r="Q2228" s="188"/>
      <c r="R2228" s="176"/>
      <c r="S2228" s="176"/>
      <c r="T2228" s="176"/>
      <c r="U2228" s="176"/>
      <c r="V2228" s="176"/>
      <c r="W2228" s="176"/>
      <c r="X2228" s="176"/>
      <c r="Y2228" s="176"/>
    </row>
    <row r="2229" customFormat="false" ht="12.75" hidden="false" customHeight="false" outlineLevel="0" collapsed="false">
      <c r="A2229" s="78"/>
      <c r="B2229" s="179"/>
      <c r="C2229" s="180"/>
      <c r="D2229" s="176"/>
      <c r="E2229" s="188"/>
      <c r="F2229" s="176"/>
      <c r="G2229" s="176"/>
      <c r="H2229" s="188"/>
      <c r="I2229" s="188"/>
      <c r="Q2229" s="188"/>
      <c r="R2229" s="176"/>
      <c r="S2229" s="176"/>
      <c r="T2229" s="176"/>
      <c r="U2229" s="176"/>
      <c r="V2229" s="176"/>
      <c r="W2229" s="176"/>
      <c r="X2229" s="176"/>
      <c r="Y2229" s="176"/>
    </row>
    <row r="2230" customFormat="false" ht="12.75" hidden="false" customHeight="false" outlineLevel="0" collapsed="false">
      <c r="A2230" s="78"/>
      <c r="B2230" s="179"/>
      <c r="C2230" s="180"/>
      <c r="D2230" s="176"/>
      <c r="E2230" s="188"/>
      <c r="F2230" s="176"/>
      <c r="G2230" s="176"/>
      <c r="H2230" s="188"/>
      <c r="I2230" s="188"/>
      <c r="Q2230" s="188"/>
      <c r="R2230" s="176"/>
      <c r="S2230" s="176"/>
      <c r="T2230" s="176"/>
      <c r="U2230" s="176"/>
      <c r="V2230" s="176"/>
      <c r="W2230" s="176"/>
      <c r="X2230" s="176"/>
      <c r="Y2230" s="176"/>
    </row>
    <row r="2231" customFormat="false" ht="12.75" hidden="false" customHeight="false" outlineLevel="0" collapsed="false">
      <c r="A2231" s="78"/>
      <c r="B2231" s="179"/>
      <c r="C2231" s="180"/>
      <c r="D2231" s="176"/>
      <c r="E2231" s="188"/>
      <c r="F2231" s="176"/>
      <c r="G2231" s="176"/>
      <c r="H2231" s="188"/>
      <c r="I2231" s="188"/>
      <c r="Q2231" s="188"/>
      <c r="R2231" s="176"/>
      <c r="S2231" s="176"/>
      <c r="T2231" s="176"/>
      <c r="U2231" s="176"/>
      <c r="V2231" s="176"/>
      <c r="W2231" s="176"/>
      <c r="X2231" s="176"/>
      <c r="Y2231" s="176"/>
    </row>
    <row r="2232" customFormat="false" ht="12.75" hidden="false" customHeight="false" outlineLevel="0" collapsed="false">
      <c r="A2232" s="22"/>
      <c r="B2232" s="179"/>
      <c r="C2232" s="180"/>
      <c r="D2232" s="176"/>
      <c r="E2232" s="188"/>
      <c r="F2232" s="176"/>
      <c r="G2232" s="176"/>
      <c r="H2232" s="188"/>
      <c r="I2232" s="188"/>
      <c r="Q2232" s="188"/>
      <c r="R2232" s="176"/>
      <c r="S2232" s="176"/>
      <c r="T2232" s="176"/>
      <c r="U2232" s="176"/>
      <c r="V2232" s="176"/>
      <c r="W2232" s="176"/>
      <c r="X2232" s="176"/>
      <c r="Y2232" s="176"/>
    </row>
    <row r="2233" customFormat="false" ht="12.75" hidden="false" customHeight="false" outlineLevel="0" collapsed="false">
      <c r="B2233" s="179"/>
      <c r="C2233" s="180"/>
      <c r="D2233" s="176"/>
      <c r="E2233" s="188"/>
      <c r="F2233" s="176"/>
      <c r="G2233" s="176"/>
      <c r="H2233" s="188"/>
      <c r="I2233" s="188"/>
      <c r="Q2233" s="188"/>
      <c r="R2233" s="176"/>
      <c r="S2233" s="176"/>
      <c r="T2233" s="176"/>
      <c r="U2233" s="176"/>
      <c r="V2233" s="176"/>
      <c r="W2233" s="176"/>
      <c r="X2233" s="176"/>
      <c r="Y2233" s="176"/>
    </row>
    <row r="2234" customFormat="false" ht="12.75" hidden="false" customHeight="false" outlineLevel="0" collapsed="false">
      <c r="A2234" s="100"/>
      <c r="B2234" s="179"/>
      <c r="C2234" s="180"/>
      <c r="D2234" s="176"/>
      <c r="E2234" s="188"/>
      <c r="F2234" s="176"/>
      <c r="G2234" s="176"/>
      <c r="H2234" s="188"/>
      <c r="I2234" s="188"/>
      <c r="Q2234" s="188"/>
      <c r="R2234" s="176"/>
      <c r="S2234" s="176"/>
      <c r="T2234" s="176"/>
      <c r="U2234" s="176"/>
      <c r="V2234" s="176"/>
      <c r="W2234" s="176"/>
      <c r="X2234" s="176"/>
      <c r="Y2234" s="176"/>
    </row>
    <row r="2235" customFormat="false" ht="12.75" hidden="false" customHeight="false" outlineLevel="0" collapsed="false">
      <c r="A2235" s="100"/>
      <c r="B2235" s="179"/>
      <c r="C2235" s="180"/>
      <c r="D2235" s="176"/>
      <c r="E2235" s="188"/>
      <c r="F2235" s="176"/>
      <c r="G2235" s="176"/>
      <c r="H2235" s="188"/>
      <c r="I2235" s="188"/>
      <c r="Q2235" s="188"/>
      <c r="R2235" s="176"/>
      <c r="S2235" s="176"/>
      <c r="T2235" s="176"/>
      <c r="U2235" s="176"/>
      <c r="V2235" s="176"/>
      <c r="W2235" s="176"/>
      <c r="X2235" s="176"/>
      <c r="Y2235" s="176"/>
    </row>
    <row r="2236" customFormat="false" ht="12.75" hidden="false" customHeight="false" outlineLevel="0" collapsed="false">
      <c r="A2236" s="100"/>
      <c r="B2236" s="179"/>
      <c r="C2236" s="180"/>
      <c r="D2236" s="176"/>
      <c r="E2236" s="188"/>
      <c r="F2236" s="176"/>
      <c r="G2236" s="176"/>
      <c r="H2236" s="188"/>
      <c r="I2236" s="188"/>
      <c r="Q2236" s="188"/>
      <c r="R2236" s="176"/>
      <c r="S2236" s="176"/>
      <c r="T2236" s="176"/>
      <c r="U2236" s="176"/>
      <c r="V2236" s="176"/>
      <c r="W2236" s="176"/>
      <c r="X2236" s="176"/>
      <c r="Y2236" s="176"/>
    </row>
    <row r="2237" customFormat="false" ht="12.75" hidden="false" customHeight="false" outlineLevel="0" collapsed="false">
      <c r="A2237" s="100"/>
      <c r="B2237" s="179"/>
      <c r="C2237" s="180"/>
      <c r="D2237" s="176"/>
      <c r="E2237" s="188"/>
      <c r="F2237" s="176"/>
      <c r="G2237" s="176"/>
      <c r="H2237" s="188"/>
      <c r="I2237" s="188"/>
      <c r="Q2237" s="188"/>
      <c r="R2237" s="176"/>
      <c r="S2237" s="176"/>
      <c r="T2237" s="176"/>
      <c r="U2237" s="176"/>
      <c r="V2237" s="176"/>
      <c r="W2237" s="176"/>
      <c r="X2237" s="176"/>
      <c r="Y2237" s="176"/>
    </row>
    <row r="2238" customFormat="false" ht="12.75" hidden="false" customHeight="false" outlineLevel="0" collapsed="false">
      <c r="A2238" s="100"/>
      <c r="B2238" s="179"/>
      <c r="C2238" s="180"/>
      <c r="D2238" s="176"/>
      <c r="E2238" s="188"/>
      <c r="F2238" s="176"/>
      <c r="G2238" s="176"/>
      <c r="H2238" s="188"/>
      <c r="I2238" s="188"/>
      <c r="Q2238" s="188"/>
      <c r="R2238" s="176"/>
      <c r="S2238" s="176"/>
      <c r="T2238" s="176"/>
      <c r="U2238" s="176"/>
      <c r="V2238" s="176"/>
      <c r="W2238" s="176"/>
      <c r="X2238" s="176"/>
      <c r="Y2238" s="176"/>
    </row>
    <row r="2239" customFormat="false" ht="12.75" hidden="false" customHeight="false" outlineLevel="0" collapsed="false">
      <c r="A2239" s="22"/>
      <c r="B2239" s="179"/>
      <c r="C2239" s="180"/>
      <c r="D2239" s="176"/>
      <c r="E2239" s="188"/>
      <c r="F2239" s="176"/>
      <c r="G2239" s="176"/>
      <c r="H2239" s="188"/>
      <c r="I2239" s="188"/>
      <c r="Q2239" s="188"/>
      <c r="R2239" s="176"/>
      <c r="S2239" s="176"/>
      <c r="T2239" s="176"/>
      <c r="U2239" s="176"/>
      <c r="V2239" s="176"/>
      <c r="W2239" s="176"/>
      <c r="X2239" s="176"/>
      <c r="Y2239" s="176"/>
    </row>
    <row r="2240" customFormat="false" ht="12.75" hidden="false" customHeight="false" outlineLevel="0" collapsed="false">
      <c r="A2240" s="22"/>
      <c r="B2240" s="179"/>
      <c r="C2240" s="180"/>
      <c r="D2240" s="176"/>
      <c r="E2240" s="188"/>
      <c r="F2240" s="176"/>
      <c r="G2240" s="176"/>
      <c r="H2240" s="188"/>
      <c r="I2240" s="188"/>
      <c r="Q2240" s="188"/>
      <c r="R2240" s="176"/>
      <c r="S2240" s="176"/>
      <c r="T2240" s="176"/>
      <c r="U2240" s="176"/>
      <c r="V2240" s="176"/>
      <c r="W2240" s="176"/>
      <c r="X2240" s="176"/>
      <c r="Y2240" s="176"/>
    </row>
    <row r="2241" customFormat="false" ht="12.75" hidden="false" customHeight="false" outlineLevel="0" collapsed="false">
      <c r="A2241" s="78"/>
      <c r="B2241" s="179"/>
      <c r="C2241" s="180"/>
      <c r="D2241" s="176"/>
      <c r="E2241" s="188"/>
      <c r="F2241" s="176"/>
      <c r="G2241" s="176"/>
      <c r="H2241" s="188"/>
      <c r="I2241" s="188"/>
      <c r="Q2241" s="188"/>
      <c r="R2241" s="176"/>
      <c r="S2241" s="176"/>
      <c r="T2241" s="176"/>
      <c r="U2241" s="176"/>
      <c r="V2241" s="176"/>
      <c r="W2241" s="176"/>
      <c r="X2241" s="176"/>
      <c r="Y2241" s="176"/>
    </row>
    <row r="2242" customFormat="false" ht="12.75" hidden="false" customHeight="false" outlineLevel="0" collapsed="false">
      <c r="A2242" s="78"/>
      <c r="B2242" s="179"/>
      <c r="C2242" s="180"/>
      <c r="D2242" s="176"/>
      <c r="E2242" s="188"/>
      <c r="F2242" s="176"/>
      <c r="G2242" s="176"/>
      <c r="H2242" s="188"/>
      <c r="I2242" s="188"/>
      <c r="Q2242" s="188"/>
      <c r="R2242" s="176"/>
      <c r="S2242" s="176"/>
      <c r="T2242" s="176"/>
      <c r="U2242" s="176"/>
      <c r="V2242" s="176"/>
      <c r="W2242" s="176"/>
      <c r="X2242" s="176"/>
      <c r="Y2242" s="176"/>
    </row>
    <row r="2243" customFormat="false" ht="12.75" hidden="false" customHeight="false" outlineLevel="0" collapsed="false">
      <c r="A2243" s="78"/>
      <c r="B2243" s="179"/>
      <c r="C2243" s="180"/>
      <c r="D2243" s="176"/>
      <c r="E2243" s="188"/>
      <c r="F2243" s="176"/>
      <c r="G2243" s="176"/>
      <c r="H2243" s="188"/>
      <c r="I2243" s="188"/>
      <c r="Q2243" s="188"/>
      <c r="R2243" s="176"/>
      <c r="S2243" s="176"/>
      <c r="T2243" s="176"/>
      <c r="U2243" s="176"/>
      <c r="V2243" s="176"/>
      <c r="W2243" s="176"/>
      <c r="X2243" s="176"/>
      <c r="Y2243" s="176"/>
    </row>
    <row r="2244" customFormat="false" ht="12.75" hidden="false" customHeight="false" outlineLevel="0" collapsed="false">
      <c r="A2244" s="78"/>
      <c r="B2244" s="179"/>
      <c r="C2244" s="180"/>
      <c r="D2244" s="176"/>
      <c r="E2244" s="188"/>
      <c r="F2244" s="176"/>
      <c r="G2244" s="176"/>
      <c r="H2244" s="188"/>
      <c r="I2244" s="188"/>
      <c r="Q2244" s="188"/>
      <c r="R2244" s="176"/>
      <c r="S2244" s="176"/>
      <c r="T2244" s="176"/>
      <c r="U2244" s="176"/>
      <c r="V2244" s="176"/>
      <c r="W2244" s="176"/>
      <c r="X2244" s="176"/>
      <c r="Y2244" s="176"/>
    </row>
    <row r="2245" customFormat="false" ht="12.75" hidden="false" customHeight="false" outlineLevel="0" collapsed="false">
      <c r="A2245" s="78"/>
      <c r="B2245" s="179"/>
      <c r="C2245" s="180"/>
      <c r="D2245" s="176"/>
      <c r="E2245" s="188"/>
      <c r="F2245" s="176"/>
      <c r="G2245" s="176"/>
      <c r="H2245" s="188"/>
      <c r="I2245" s="188"/>
      <c r="Q2245" s="188"/>
      <c r="R2245" s="176"/>
      <c r="S2245" s="176"/>
      <c r="T2245" s="176"/>
      <c r="U2245" s="176"/>
      <c r="V2245" s="176"/>
      <c r="W2245" s="176"/>
      <c r="X2245" s="176"/>
      <c r="Y2245" s="176"/>
    </row>
    <row r="2246" customFormat="false" ht="12.75" hidden="false" customHeight="false" outlineLevel="0" collapsed="false">
      <c r="A2246" s="78"/>
      <c r="B2246" s="179"/>
      <c r="C2246" s="180"/>
      <c r="D2246" s="176"/>
      <c r="E2246" s="188"/>
      <c r="F2246" s="176"/>
      <c r="G2246" s="176"/>
      <c r="H2246" s="188"/>
      <c r="I2246" s="188"/>
      <c r="Q2246" s="188"/>
      <c r="R2246" s="176"/>
      <c r="S2246" s="176"/>
      <c r="T2246" s="176"/>
      <c r="U2246" s="176"/>
      <c r="V2246" s="176"/>
      <c r="W2246" s="176"/>
      <c r="X2246" s="176"/>
      <c r="Y2246" s="176"/>
    </row>
    <row r="2247" customFormat="false" ht="12.75" hidden="false" customHeight="false" outlineLevel="0" collapsed="false">
      <c r="A2247" s="78"/>
      <c r="B2247" s="179"/>
      <c r="C2247" s="180"/>
      <c r="D2247" s="176"/>
      <c r="E2247" s="188"/>
      <c r="F2247" s="176"/>
      <c r="G2247" s="176"/>
      <c r="H2247" s="188"/>
      <c r="I2247" s="188"/>
      <c r="Q2247" s="188"/>
      <c r="R2247" s="176"/>
      <c r="S2247" s="176"/>
      <c r="T2247" s="176"/>
      <c r="U2247" s="176"/>
      <c r="V2247" s="176"/>
      <c r="W2247" s="176"/>
      <c r="X2247" s="176"/>
      <c r="Y2247" s="176"/>
    </row>
    <row r="2248" customFormat="false" ht="12.75" hidden="false" customHeight="false" outlineLevel="0" collapsed="false">
      <c r="A2248" s="78"/>
      <c r="B2248" s="179"/>
      <c r="C2248" s="180"/>
      <c r="D2248" s="176"/>
      <c r="E2248" s="188"/>
      <c r="F2248" s="176"/>
      <c r="G2248" s="176"/>
      <c r="H2248" s="188"/>
      <c r="I2248" s="188"/>
      <c r="Q2248" s="188"/>
      <c r="R2248" s="176"/>
      <c r="S2248" s="176"/>
      <c r="T2248" s="176"/>
      <c r="U2248" s="176"/>
      <c r="V2248" s="176"/>
      <c r="W2248" s="176"/>
      <c r="X2248" s="176"/>
      <c r="Y2248" s="176"/>
    </row>
    <row r="2249" customFormat="false" ht="12.75" hidden="false" customHeight="false" outlineLevel="0" collapsed="false">
      <c r="A2249" s="78"/>
      <c r="B2249" s="179"/>
      <c r="C2249" s="180"/>
      <c r="D2249" s="176"/>
      <c r="E2249" s="188"/>
      <c r="F2249" s="176"/>
      <c r="G2249" s="176"/>
      <c r="H2249" s="188"/>
      <c r="I2249" s="188"/>
      <c r="Q2249" s="188"/>
      <c r="R2249" s="176"/>
      <c r="S2249" s="176"/>
      <c r="T2249" s="176"/>
      <c r="U2249" s="176"/>
      <c r="V2249" s="176"/>
      <c r="W2249" s="176"/>
      <c r="X2249" s="176"/>
      <c r="Y2249" s="176"/>
    </row>
    <row r="2250" customFormat="false" ht="12.75" hidden="false" customHeight="false" outlineLevel="0" collapsed="false">
      <c r="A2250" s="78"/>
      <c r="B2250" s="179"/>
      <c r="C2250" s="180"/>
      <c r="D2250" s="176"/>
      <c r="E2250" s="188"/>
      <c r="F2250" s="176"/>
      <c r="G2250" s="176"/>
      <c r="H2250" s="188"/>
      <c r="I2250" s="188"/>
      <c r="Q2250" s="188"/>
      <c r="R2250" s="176"/>
      <c r="S2250" s="176"/>
      <c r="T2250" s="176"/>
      <c r="U2250" s="176"/>
      <c r="V2250" s="176"/>
      <c r="W2250" s="176"/>
      <c r="X2250" s="176"/>
      <c r="Y2250" s="176"/>
    </row>
    <row r="2251" customFormat="false" ht="12.75" hidden="false" customHeight="false" outlineLevel="0" collapsed="false">
      <c r="A2251" s="78"/>
      <c r="B2251" s="179"/>
      <c r="C2251" s="180"/>
      <c r="D2251" s="176"/>
      <c r="E2251" s="188"/>
      <c r="F2251" s="176"/>
      <c r="G2251" s="176"/>
      <c r="H2251" s="188"/>
      <c r="I2251" s="188"/>
      <c r="Q2251" s="188"/>
      <c r="R2251" s="176"/>
      <c r="S2251" s="176"/>
      <c r="T2251" s="176"/>
      <c r="U2251" s="176"/>
      <c r="V2251" s="176"/>
      <c r="W2251" s="176"/>
      <c r="X2251" s="176"/>
      <c r="Y2251" s="176"/>
    </row>
    <row r="2252" customFormat="false" ht="12.75" hidden="false" customHeight="false" outlineLevel="0" collapsed="false">
      <c r="A2252" s="78"/>
      <c r="B2252" s="179"/>
      <c r="C2252" s="180"/>
      <c r="D2252" s="176"/>
      <c r="E2252" s="188"/>
      <c r="F2252" s="176"/>
      <c r="G2252" s="176"/>
      <c r="H2252" s="188"/>
      <c r="I2252" s="188"/>
      <c r="Q2252" s="188"/>
      <c r="R2252" s="176"/>
      <c r="S2252" s="176"/>
      <c r="T2252" s="176"/>
      <c r="U2252" s="176"/>
      <c r="V2252" s="176"/>
      <c r="W2252" s="176"/>
      <c r="X2252" s="176"/>
      <c r="Y2252" s="176"/>
    </row>
    <row r="2253" customFormat="false" ht="12.75" hidden="false" customHeight="false" outlineLevel="0" collapsed="false">
      <c r="A2253" s="78"/>
      <c r="B2253" s="179"/>
      <c r="C2253" s="180"/>
      <c r="D2253" s="176"/>
      <c r="E2253" s="188"/>
      <c r="F2253" s="176"/>
      <c r="G2253" s="176"/>
      <c r="H2253" s="188"/>
      <c r="I2253" s="188"/>
      <c r="Q2253" s="188"/>
      <c r="R2253" s="176"/>
      <c r="S2253" s="176"/>
      <c r="T2253" s="176"/>
      <c r="U2253" s="176"/>
      <c r="V2253" s="176"/>
      <c r="W2253" s="176"/>
      <c r="X2253" s="176"/>
      <c r="Y2253" s="176"/>
    </row>
    <row r="2254" customFormat="false" ht="12.75" hidden="false" customHeight="false" outlineLevel="0" collapsed="false">
      <c r="A2254" s="78"/>
      <c r="B2254" s="179"/>
      <c r="C2254" s="180"/>
      <c r="D2254" s="176"/>
      <c r="E2254" s="188"/>
      <c r="F2254" s="176"/>
      <c r="G2254" s="176"/>
      <c r="H2254" s="188"/>
      <c r="I2254" s="188"/>
      <c r="Q2254" s="188"/>
      <c r="R2254" s="176"/>
      <c r="S2254" s="176"/>
      <c r="T2254" s="176"/>
      <c r="U2254" s="176"/>
      <c r="V2254" s="176"/>
      <c r="W2254" s="176"/>
      <c r="X2254" s="176"/>
      <c r="Y2254" s="176"/>
    </row>
    <row r="2255" customFormat="false" ht="12.75" hidden="false" customHeight="false" outlineLevel="0" collapsed="false">
      <c r="A2255" s="78"/>
      <c r="B2255" s="179"/>
      <c r="C2255" s="180"/>
      <c r="D2255" s="176"/>
      <c r="E2255" s="188"/>
      <c r="F2255" s="176"/>
      <c r="G2255" s="176"/>
      <c r="H2255" s="188"/>
      <c r="I2255" s="188"/>
      <c r="Q2255" s="188"/>
      <c r="R2255" s="176"/>
      <c r="S2255" s="176"/>
      <c r="T2255" s="176"/>
      <c r="U2255" s="176"/>
      <c r="V2255" s="176"/>
      <c r="W2255" s="176"/>
      <c r="X2255" s="176"/>
      <c r="Y2255" s="176"/>
    </row>
    <row r="2256" customFormat="false" ht="12.75" hidden="false" customHeight="false" outlineLevel="0" collapsed="false">
      <c r="A2256" s="78"/>
      <c r="B2256" s="179"/>
      <c r="C2256" s="180"/>
      <c r="D2256" s="176"/>
      <c r="E2256" s="188"/>
      <c r="F2256" s="176"/>
      <c r="G2256" s="176"/>
      <c r="H2256" s="188"/>
      <c r="I2256" s="188"/>
      <c r="Q2256" s="188"/>
      <c r="R2256" s="176"/>
      <c r="S2256" s="176"/>
      <c r="T2256" s="176"/>
      <c r="U2256" s="176"/>
      <c r="V2256" s="176"/>
      <c r="W2256" s="176"/>
      <c r="X2256" s="176"/>
      <c r="Y2256" s="176"/>
    </row>
    <row r="2257" customFormat="false" ht="12.75" hidden="false" customHeight="false" outlineLevel="0" collapsed="false">
      <c r="A2257" s="78"/>
      <c r="B2257" s="179"/>
      <c r="C2257" s="180"/>
      <c r="D2257" s="176"/>
      <c r="E2257" s="188"/>
      <c r="F2257" s="176"/>
      <c r="G2257" s="176"/>
      <c r="H2257" s="188"/>
      <c r="I2257" s="188"/>
      <c r="Q2257" s="188"/>
      <c r="R2257" s="176"/>
      <c r="S2257" s="176"/>
      <c r="T2257" s="176"/>
      <c r="U2257" s="176"/>
      <c r="V2257" s="176"/>
      <c r="W2257" s="176"/>
      <c r="X2257" s="176"/>
      <c r="Y2257" s="176"/>
    </row>
    <row r="2258" customFormat="false" ht="12.75" hidden="false" customHeight="false" outlineLevel="0" collapsed="false">
      <c r="A2258" s="78"/>
      <c r="B2258" s="179"/>
      <c r="C2258" s="180"/>
      <c r="D2258" s="176"/>
      <c r="E2258" s="188"/>
      <c r="F2258" s="176"/>
      <c r="G2258" s="176"/>
      <c r="H2258" s="188"/>
      <c r="I2258" s="188"/>
      <c r="Q2258" s="188"/>
      <c r="R2258" s="176"/>
      <c r="S2258" s="176"/>
      <c r="T2258" s="176"/>
      <c r="U2258" s="176"/>
      <c r="V2258" s="176"/>
      <c r="W2258" s="176"/>
      <c r="X2258" s="176"/>
      <c r="Y2258" s="176"/>
    </row>
    <row r="2259" customFormat="false" ht="12.75" hidden="false" customHeight="false" outlineLevel="0" collapsed="false">
      <c r="A2259" s="78"/>
      <c r="B2259" s="179"/>
      <c r="C2259" s="180"/>
      <c r="D2259" s="176"/>
      <c r="E2259" s="188"/>
      <c r="F2259" s="176"/>
      <c r="G2259" s="176"/>
      <c r="H2259" s="188"/>
      <c r="I2259" s="188"/>
      <c r="Q2259" s="188"/>
      <c r="R2259" s="176"/>
      <c r="S2259" s="176"/>
      <c r="T2259" s="176"/>
      <c r="U2259" s="176"/>
      <c r="V2259" s="176"/>
      <c r="W2259" s="176"/>
      <c r="X2259" s="176"/>
      <c r="Y2259" s="176"/>
    </row>
    <row r="2260" customFormat="false" ht="12.75" hidden="false" customHeight="false" outlineLevel="0" collapsed="false">
      <c r="A2260" s="78"/>
      <c r="B2260" s="179"/>
      <c r="C2260" s="180"/>
      <c r="D2260" s="176"/>
      <c r="E2260" s="188"/>
      <c r="F2260" s="176"/>
      <c r="G2260" s="176"/>
      <c r="H2260" s="188"/>
      <c r="I2260" s="188"/>
      <c r="Q2260" s="188"/>
      <c r="R2260" s="176"/>
      <c r="S2260" s="176"/>
      <c r="T2260" s="176"/>
      <c r="U2260" s="176"/>
      <c r="V2260" s="176"/>
      <c r="W2260" s="176"/>
      <c r="X2260" s="176"/>
      <c r="Y2260" s="176"/>
    </row>
    <row r="2261" customFormat="false" ht="12.75" hidden="false" customHeight="false" outlineLevel="0" collapsed="false">
      <c r="A2261" s="78"/>
      <c r="B2261" s="179"/>
      <c r="C2261" s="180"/>
      <c r="D2261" s="176"/>
      <c r="E2261" s="188"/>
      <c r="F2261" s="176"/>
      <c r="G2261" s="176"/>
      <c r="H2261" s="188"/>
      <c r="I2261" s="188"/>
      <c r="Q2261" s="188"/>
      <c r="R2261" s="176"/>
      <c r="S2261" s="176"/>
      <c r="T2261" s="176"/>
      <c r="U2261" s="176"/>
      <c r="V2261" s="176"/>
      <c r="W2261" s="176"/>
      <c r="X2261" s="176"/>
      <c r="Y2261" s="176"/>
    </row>
    <row r="2262" customFormat="false" ht="12.75" hidden="false" customHeight="false" outlineLevel="0" collapsed="false">
      <c r="A2262" s="78"/>
      <c r="B2262" s="179"/>
      <c r="C2262" s="180"/>
      <c r="D2262" s="176"/>
      <c r="E2262" s="188"/>
      <c r="F2262" s="176"/>
      <c r="G2262" s="176"/>
      <c r="H2262" s="188"/>
      <c r="I2262" s="188"/>
      <c r="Q2262" s="188"/>
      <c r="R2262" s="176"/>
      <c r="S2262" s="176"/>
      <c r="T2262" s="176"/>
      <c r="U2262" s="176"/>
      <c r="V2262" s="176"/>
      <c r="W2262" s="176"/>
      <c r="X2262" s="176"/>
      <c r="Y2262" s="176"/>
    </row>
    <row r="2263" customFormat="false" ht="12.75" hidden="false" customHeight="false" outlineLevel="0" collapsed="false">
      <c r="A2263" s="78"/>
      <c r="B2263" s="179"/>
      <c r="C2263" s="180"/>
      <c r="D2263" s="176"/>
      <c r="E2263" s="188"/>
      <c r="F2263" s="176"/>
      <c r="G2263" s="176"/>
      <c r="H2263" s="188"/>
      <c r="I2263" s="188"/>
      <c r="Q2263" s="188"/>
      <c r="R2263" s="176"/>
      <c r="S2263" s="176"/>
      <c r="T2263" s="176"/>
      <c r="U2263" s="176"/>
      <c r="V2263" s="176"/>
      <c r="W2263" s="176"/>
      <c r="X2263" s="176"/>
      <c r="Y2263" s="176"/>
    </row>
    <row r="2264" customFormat="false" ht="12.75" hidden="false" customHeight="false" outlineLevel="0" collapsed="false">
      <c r="A2264" s="78"/>
      <c r="B2264" s="179"/>
      <c r="C2264" s="180"/>
      <c r="D2264" s="176"/>
      <c r="E2264" s="188"/>
      <c r="F2264" s="176"/>
      <c r="G2264" s="176"/>
      <c r="H2264" s="188"/>
      <c r="I2264" s="188"/>
      <c r="Q2264" s="188"/>
      <c r="R2264" s="176"/>
      <c r="S2264" s="176"/>
      <c r="T2264" s="176"/>
      <c r="U2264" s="176"/>
      <c r="V2264" s="176"/>
      <c r="W2264" s="176"/>
      <c r="X2264" s="176"/>
      <c r="Y2264" s="176"/>
    </row>
    <row r="2265" customFormat="false" ht="12.75" hidden="false" customHeight="false" outlineLevel="0" collapsed="false">
      <c r="A2265" s="78"/>
      <c r="B2265" s="179"/>
      <c r="C2265" s="180"/>
      <c r="D2265" s="176"/>
      <c r="E2265" s="188"/>
      <c r="F2265" s="176"/>
      <c r="G2265" s="176"/>
      <c r="H2265" s="188"/>
      <c r="I2265" s="188"/>
      <c r="Q2265" s="188"/>
      <c r="R2265" s="176"/>
      <c r="S2265" s="176"/>
      <c r="T2265" s="176"/>
      <c r="U2265" s="176"/>
      <c r="V2265" s="176"/>
      <c r="W2265" s="176"/>
      <c r="X2265" s="176"/>
      <c r="Y2265" s="176"/>
    </row>
    <row r="2266" customFormat="false" ht="12.75" hidden="false" customHeight="false" outlineLevel="0" collapsed="false">
      <c r="A2266" s="78"/>
      <c r="B2266" s="179"/>
      <c r="C2266" s="180"/>
      <c r="D2266" s="176"/>
      <c r="E2266" s="188"/>
      <c r="F2266" s="176"/>
      <c r="G2266" s="176"/>
      <c r="H2266" s="188"/>
      <c r="I2266" s="188"/>
      <c r="Q2266" s="188"/>
      <c r="R2266" s="176"/>
      <c r="S2266" s="176"/>
      <c r="T2266" s="176"/>
      <c r="U2266" s="176"/>
      <c r="V2266" s="176"/>
      <c r="W2266" s="176"/>
      <c r="X2266" s="176"/>
      <c r="Y2266" s="176"/>
    </row>
    <row r="2267" customFormat="false" ht="12.75" hidden="false" customHeight="false" outlineLevel="0" collapsed="false">
      <c r="A2267" s="78"/>
      <c r="B2267" s="179"/>
      <c r="C2267" s="180"/>
      <c r="D2267" s="176"/>
      <c r="E2267" s="188"/>
      <c r="F2267" s="176"/>
      <c r="G2267" s="176"/>
      <c r="H2267" s="188"/>
      <c r="I2267" s="188"/>
      <c r="Q2267" s="188"/>
      <c r="R2267" s="176"/>
      <c r="S2267" s="176"/>
      <c r="T2267" s="176"/>
      <c r="U2267" s="176"/>
      <c r="V2267" s="176"/>
      <c r="W2267" s="176"/>
      <c r="X2267" s="176"/>
      <c r="Y2267" s="176"/>
    </row>
    <row r="2268" customFormat="false" ht="12.75" hidden="false" customHeight="false" outlineLevel="0" collapsed="false">
      <c r="A2268" s="78"/>
      <c r="B2268" s="179"/>
      <c r="C2268" s="180"/>
      <c r="D2268" s="176"/>
      <c r="E2268" s="188"/>
      <c r="F2268" s="176"/>
      <c r="G2268" s="176"/>
      <c r="H2268" s="188"/>
      <c r="I2268" s="188"/>
      <c r="Q2268" s="188"/>
      <c r="R2268" s="176"/>
      <c r="S2268" s="176"/>
      <c r="T2268" s="176"/>
      <c r="U2268" s="176"/>
      <c r="V2268" s="176"/>
      <c r="W2268" s="176"/>
      <c r="X2268" s="176"/>
      <c r="Y2268" s="176"/>
    </row>
    <row r="2269" customFormat="false" ht="12.75" hidden="false" customHeight="false" outlineLevel="0" collapsed="false">
      <c r="A2269" s="78"/>
      <c r="B2269" s="179"/>
      <c r="C2269" s="180"/>
      <c r="D2269" s="176"/>
      <c r="E2269" s="188"/>
      <c r="F2269" s="176"/>
      <c r="G2269" s="176"/>
      <c r="H2269" s="188"/>
      <c r="I2269" s="188"/>
      <c r="Q2269" s="188"/>
      <c r="R2269" s="176"/>
      <c r="S2269" s="176"/>
      <c r="T2269" s="176"/>
      <c r="U2269" s="176"/>
      <c r="V2269" s="176"/>
      <c r="W2269" s="176"/>
      <c r="X2269" s="176"/>
      <c r="Y2269" s="176"/>
    </row>
    <row r="2270" customFormat="false" ht="12.75" hidden="false" customHeight="false" outlineLevel="0" collapsed="false">
      <c r="A2270" s="78"/>
      <c r="B2270" s="179"/>
      <c r="C2270" s="180"/>
      <c r="D2270" s="176"/>
      <c r="E2270" s="188"/>
      <c r="F2270" s="176"/>
      <c r="G2270" s="176"/>
      <c r="H2270" s="188"/>
      <c r="I2270" s="188"/>
      <c r="Q2270" s="188"/>
      <c r="R2270" s="176"/>
      <c r="S2270" s="176"/>
      <c r="T2270" s="176"/>
      <c r="U2270" s="176"/>
      <c r="V2270" s="176"/>
      <c r="W2270" s="176"/>
      <c r="X2270" s="176"/>
      <c r="Y2270" s="176"/>
    </row>
    <row r="2271" customFormat="false" ht="12.75" hidden="false" customHeight="false" outlineLevel="0" collapsed="false">
      <c r="A2271" s="78"/>
      <c r="B2271" s="179"/>
      <c r="C2271" s="180"/>
      <c r="D2271" s="176"/>
      <c r="E2271" s="188"/>
      <c r="F2271" s="176"/>
      <c r="G2271" s="176"/>
      <c r="H2271" s="188"/>
      <c r="I2271" s="188"/>
      <c r="Q2271" s="188"/>
      <c r="R2271" s="176"/>
      <c r="S2271" s="176"/>
      <c r="T2271" s="176"/>
      <c r="U2271" s="176"/>
      <c r="V2271" s="176"/>
      <c r="W2271" s="176"/>
      <c r="X2271" s="176"/>
      <c r="Y2271" s="176"/>
    </row>
    <row r="2272" customFormat="false" ht="12.75" hidden="false" customHeight="false" outlineLevel="0" collapsed="false">
      <c r="A2272" s="78"/>
      <c r="B2272" s="179"/>
      <c r="C2272" s="180"/>
      <c r="D2272" s="176"/>
      <c r="E2272" s="188"/>
      <c r="F2272" s="176"/>
      <c r="G2272" s="176"/>
      <c r="H2272" s="188"/>
      <c r="I2272" s="188"/>
      <c r="Q2272" s="188"/>
      <c r="R2272" s="176"/>
      <c r="S2272" s="176"/>
      <c r="T2272" s="176"/>
      <c r="U2272" s="176"/>
      <c r="V2272" s="176"/>
      <c r="W2272" s="176"/>
      <c r="X2272" s="176"/>
      <c r="Y2272" s="176"/>
    </row>
    <row r="2273" customFormat="false" ht="12.75" hidden="false" customHeight="false" outlineLevel="0" collapsed="false">
      <c r="A2273" s="78"/>
      <c r="B2273" s="179"/>
      <c r="C2273" s="180"/>
      <c r="D2273" s="176"/>
      <c r="E2273" s="188"/>
      <c r="F2273" s="176"/>
      <c r="G2273" s="176"/>
      <c r="H2273" s="188"/>
      <c r="I2273" s="188"/>
      <c r="Q2273" s="188"/>
      <c r="R2273" s="176"/>
      <c r="S2273" s="176"/>
      <c r="T2273" s="176"/>
      <c r="U2273" s="176"/>
      <c r="V2273" s="176"/>
      <c r="W2273" s="176"/>
      <c r="X2273" s="176"/>
      <c r="Y2273" s="176"/>
    </row>
    <row r="2274" customFormat="false" ht="12.75" hidden="false" customHeight="false" outlineLevel="0" collapsed="false">
      <c r="A2274" s="78"/>
      <c r="B2274" s="179"/>
      <c r="C2274" s="180"/>
      <c r="D2274" s="176"/>
      <c r="E2274" s="188"/>
      <c r="F2274" s="176"/>
      <c r="G2274" s="176"/>
      <c r="H2274" s="188"/>
      <c r="I2274" s="188"/>
      <c r="Q2274" s="188"/>
      <c r="R2274" s="176"/>
      <c r="S2274" s="176"/>
      <c r="T2274" s="176"/>
      <c r="U2274" s="176"/>
      <c r="V2274" s="176"/>
      <c r="W2274" s="176"/>
      <c r="X2274" s="176"/>
      <c r="Y2274" s="176"/>
    </row>
    <row r="2275" customFormat="false" ht="12.75" hidden="false" customHeight="false" outlineLevel="0" collapsed="false">
      <c r="A2275" s="78"/>
      <c r="B2275" s="179"/>
      <c r="C2275" s="180"/>
      <c r="D2275" s="176"/>
      <c r="E2275" s="188"/>
      <c r="F2275" s="176"/>
      <c r="G2275" s="176"/>
      <c r="H2275" s="188"/>
      <c r="I2275" s="188"/>
      <c r="Q2275" s="188"/>
      <c r="R2275" s="176"/>
      <c r="S2275" s="176"/>
      <c r="T2275" s="176"/>
      <c r="U2275" s="176"/>
      <c r="V2275" s="176"/>
      <c r="W2275" s="176"/>
      <c r="X2275" s="176"/>
      <c r="Y2275" s="176"/>
    </row>
    <row r="2276" customFormat="false" ht="12.75" hidden="false" customHeight="false" outlineLevel="0" collapsed="false">
      <c r="A2276" s="78"/>
      <c r="B2276" s="179"/>
      <c r="C2276" s="180"/>
      <c r="D2276" s="176"/>
      <c r="E2276" s="188"/>
      <c r="F2276" s="176"/>
      <c r="G2276" s="176"/>
      <c r="H2276" s="188"/>
      <c r="I2276" s="188"/>
      <c r="Q2276" s="188"/>
      <c r="R2276" s="176"/>
      <c r="S2276" s="176"/>
      <c r="T2276" s="176"/>
      <c r="U2276" s="176"/>
      <c r="V2276" s="176"/>
      <c r="W2276" s="176"/>
      <c r="X2276" s="176"/>
      <c r="Y2276" s="176"/>
    </row>
    <row r="2277" customFormat="false" ht="12.75" hidden="false" customHeight="false" outlineLevel="0" collapsed="false">
      <c r="A2277" s="78"/>
      <c r="B2277" s="179"/>
      <c r="C2277" s="180"/>
      <c r="D2277" s="176"/>
      <c r="E2277" s="188"/>
      <c r="F2277" s="176"/>
      <c r="G2277" s="176"/>
      <c r="H2277" s="188"/>
      <c r="I2277" s="188"/>
      <c r="Q2277" s="188"/>
      <c r="R2277" s="176"/>
      <c r="S2277" s="176"/>
      <c r="T2277" s="176"/>
      <c r="U2277" s="176"/>
      <c r="V2277" s="176"/>
      <c r="W2277" s="176"/>
      <c r="X2277" s="176"/>
      <c r="Y2277" s="176"/>
    </row>
    <row r="2278" customFormat="false" ht="12.75" hidden="false" customHeight="false" outlineLevel="0" collapsed="false">
      <c r="A2278" s="78"/>
      <c r="B2278" s="179"/>
      <c r="C2278" s="180"/>
      <c r="D2278" s="176"/>
      <c r="E2278" s="188"/>
      <c r="F2278" s="176"/>
      <c r="G2278" s="176"/>
      <c r="H2278" s="188"/>
      <c r="I2278" s="188"/>
      <c r="Q2278" s="188"/>
      <c r="R2278" s="176"/>
      <c r="S2278" s="176"/>
      <c r="T2278" s="176"/>
      <c r="U2278" s="176"/>
      <c r="V2278" s="176"/>
      <c r="W2278" s="176"/>
      <c r="X2278" s="176"/>
      <c r="Y2278" s="176"/>
    </row>
    <row r="2279" customFormat="false" ht="12.75" hidden="false" customHeight="false" outlineLevel="0" collapsed="false">
      <c r="A2279" s="78"/>
      <c r="B2279" s="179"/>
      <c r="C2279" s="180"/>
      <c r="D2279" s="176"/>
      <c r="E2279" s="188"/>
      <c r="F2279" s="176"/>
      <c r="G2279" s="176"/>
      <c r="H2279" s="188"/>
      <c r="I2279" s="188"/>
      <c r="Q2279" s="188"/>
      <c r="R2279" s="176"/>
      <c r="S2279" s="176"/>
      <c r="T2279" s="176"/>
      <c r="U2279" s="176"/>
      <c r="V2279" s="176"/>
      <c r="W2279" s="176"/>
      <c r="X2279" s="176"/>
      <c r="Y2279" s="176"/>
    </row>
    <row r="2280" customFormat="false" ht="12.75" hidden="false" customHeight="false" outlineLevel="0" collapsed="false">
      <c r="A2280" s="22"/>
      <c r="B2280" s="179"/>
      <c r="C2280" s="180"/>
      <c r="D2280" s="176"/>
      <c r="E2280" s="188"/>
      <c r="F2280" s="176"/>
      <c r="G2280" s="176"/>
      <c r="H2280" s="188"/>
      <c r="I2280" s="188"/>
      <c r="Q2280" s="188"/>
      <c r="R2280" s="176"/>
      <c r="S2280" s="176"/>
      <c r="T2280" s="176"/>
      <c r="U2280" s="176"/>
      <c r="V2280" s="176"/>
      <c r="W2280" s="176"/>
      <c r="X2280" s="176"/>
      <c r="Y2280" s="176"/>
    </row>
    <row r="2281" customFormat="false" ht="12.75" hidden="false" customHeight="false" outlineLevel="0" collapsed="false">
      <c r="B2281" s="179"/>
      <c r="C2281" s="180"/>
      <c r="D2281" s="176"/>
      <c r="E2281" s="188"/>
      <c r="F2281" s="176"/>
      <c r="G2281" s="176"/>
      <c r="H2281" s="188"/>
      <c r="I2281" s="188"/>
      <c r="Q2281" s="188"/>
      <c r="R2281" s="176"/>
      <c r="S2281" s="176"/>
      <c r="T2281" s="176"/>
      <c r="U2281" s="176"/>
      <c r="V2281" s="176"/>
      <c r="W2281" s="176"/>
      <c r="X2281" s="176"/>
      <c r="Y2281" s="176"/>
    </row>
    <row r="2282" customFormat="false" ht="12.75" hidden="false" customHeight="false" outlineLevel="0" collapsed="false">
      <c r="A2282" s="100"/>
      <c r="B2282" s="179"/>
      <c r="C2282" s="180"/>
      <c r="D2282" s="176"/>
      <c r="E2282" s="188"/>
      <c r="F2282" s="176"/>
      <c r="G2282" s="176"/>
      <c r="H2282" s="188"/>
      <c r="I2282" s="188"/>
      <c r="Q2282" s="188"/>
      <c r="R2282" s="176"/>
      <c r="S2282" s="176"/>
      <c r="T2282" s="176"/>
      <c r="U2282" s="176"/>
      <c r="V2282" s="176"/>
      <c r="W2282" s="176"/>
      <c r="X2282" s="176"/>
      <c r="Y2282" s="176"/>
    </row>
    <row r="2283" customFormat="false" ht="12.75" hidden="false" customHeight="false" outlineLevel="0" collapsed="false">
      <c r="A2283" s="100"/>
      <c r="B2283" s="179"/>
      <c r="C2283" s="180"/>
      <c r="D2283" s="176"/>
      <c r="E2283" s="188"/>
      <c r="F2283" s="176"/>
      <c r="G2283" s="176"/>
      <c r="H2283" s="188"/>
      <c r="I2283" s="188"/>
      <c r="Q2283" s="188"/>
      <c r="R2283" s="176"/>
      <c r="S2283" s="176"/>
      <c r="T2283" s="176"/>
      <c r="U2283" s="176"/>
      <c r="V2283" s="176"/>
      <c r="W2283" s="176"/>
      <c r="X2283" s="176"/>
      <c r="Y2283" s="176"/>
    </row>
    <row r="2284" customFormat="false" ht="12.75" hidden="false" customHeight="false" outlineLevel="0" collapsed="false">
      <c r="A2284" s="100"/>
      <c r="B2284" s="179"/>
      <c r="C2284" s="180"/>
      <c r="D2284" s="176"/>
      <c r="E2284" s="188"/>
      <c r="F2284" s="176"/>
      <c r="G2284" s="176"/>
      <c r="H2284" s="188"/>
      <c r="I2284" s="188"/>
      <c r="Q2284" s="188"/>
      <c r="R2284" s="176"/>
      <c r="S2284" s="176"/>
      <c r="T2284" s="176"/>
      <c r="U2284" s="176"/>
      <c r="V2284" s="176"/>
      <c r="W2284" s="176"/>
      <c r="X2284" s="176"/>
      <c r="Y2284" s="176"/>
    </row>
    <row r="2285" customFormat="false" ht="12.75" hidden="false" customHeight="false" outlineLevel="0" collapsed="false">
      <c r="A2285" s="100"/>
      <c r="B2285" s="179"/>
      <c r="C2285" s="180"/>
      <c r="D2285" s="176"/>
      <c r="E2285" s="188"/>
      <c r="F2285" s="176"/>
      <c r="G2285" s="176"/>
      <c r="H2285" s="188"/>
      <c r="I2285" s="188"/>
      <c r="Q2285" s="188"/>
      <c r="R2285" s="176"/>
      <c r="S2285" s="176"/>
      <c r="T2285" s="176"/>
      <c r="U2285" s="176"/>
      <c r="V2285" s="176"/>
      <c r="W2285" s="176"/>
      <c r="X2285" s="176"/>
      <c r="Y2285" s="176"/>
    </row>
    <row r="2286" customFormat="false" ht="12.75" hidden="false" customHeight="false" outlineLevel="0" collapsed="false">
      <c r="A2286" s="22"/>
      <c r="B2286" s="179"/>
      <c r="C2286" s="180"/>
      <c r="D2286" s="176"/>
      <c r="E2286" s="188"/>
      <c r="F2286" s="176"/>
      <c r="G2286" s="176"/>
      <c r="H2286" s="188"/>
      <c r="I2286" s="188"/>
      <c r="Q2286" s="188"/>
      <c r="R2286" s="176"/>
      <c r="S2286" s="176"/>
      <c r="T2286" s="176"/>
      <c r="U2286" s="176"/>
      <c r="V2286" s="176"/>
      <c r="W2286" s="176"/>
      <c r="X2286" s="176"/>
      <c r="Y2286" s="176"/>
    </row>
    <row r="2287" customFormat="false" ht="12.75" hidden="false" customHeight="false" outlineLevel="0" collapsed="false">
      <c r="A2287" s="22"/>
      <c r="B2287" s="179"/>
      <c r="C2287" s="180"/>
      <c r="D2287" s="176"/>
      <c r="E2287" s="188"/>
      <c r="F2287" s="176"/>
      <c r="G2287" s="176"/>
      <c r="H2287" s="188"/>
      <c r="I2287" s="188"/>
      <c r="Q2287" s="188"/>
      <c r="R2287" s="176"/>
      <c r="S2287" s="176"/>
      <c r="T2287" s="176"/>
      <c r="U2287" s="176"/>
      <c r="V2287" s="176"/>
      <c r="W2287" s="176"/>
      <c r="X2287" s="176"/>
      <c r="Y2287" s="176"/>
    </row>
    <row r="2288" customFormat="false" ht="12.75" hidden="false" customHeight="false" outlineLevel="0" collapsed="false">
      <c r="A2288" s="78"/>
      <c r="B2288" s="179"/>
      <c r="C2288" s="180"/>
      <c r="D2288" s="176"/>
      <c r="E2288" s="188"/>
      <c r="F2288" s="176"/>
      <c r="G2288" s="176"/>
      <c r="H2288" s="188"/>
      <c r="I2288" s="188"/>
      <c r="Q2288" s="188"/>
      <c r="R2288" s="176"/>
      <c r="S2288" s="176"/>
      <c r="T2288" s="176"/>
      <c r="U2288" s="176"/>
      <c r="V2288" s="176"/>
      <c r="W2288" s="176"/>
      <c r="X2288" s="176"/>
      <c r="Y2288" s="176"/>
    </row>
    <row r="2289" customFormat="false" ht="12.75" hidden="false" customHeight="false" outlineLevel="0" collapsed="false">
      <c r="A2289" s="78"/>
      <c r="B2289" s="179"/>
      <c r="C2289" s="180"/>
      <c r="D2289" s="176"/>
      <c r="E2289" s="188"/>
      <c r="F2289" s="176"/>
      <c r="G2289" s="176"/>
      <c r="H2289" s="188"/>
      <c r="I2289" s="188"/>
      <c r="Q2289" s="188"/>
      <c r="R2289" s="176"/>
      <c r="S2289" s="176"/>
      <c r="T2289" s="176"/>
      <c r="U2289" s="176"/>
      <c r="V2289" s="176"/>
      <c r="W2289" s="176"/>
      <c r="X2289" s="176"/>
      <c r="Y2289" s="176"/>
    </row>
    <row r="2290" customFormat="false" ht="12.75" hidden="false" customHeight="false" outlineLevel="0" collapsed="false">
      <c r="A2290" s="78"/>
      <c r="B2290" s="179"/>
      <c r="C2290" s="180"/>
      <c r="D2290" s="176"/>
      <c r="E2290" s="188"/>
      <c r="F2290" s="176"/>
      <c r="G2290" s="176"/>
      <c r="H2290" s="188"/>
      <c r="I2290" s="188"/>
      <c r="Q2290" s="188"/>
      <c r="R2290" s="176"/>
      <c r="S2290" s="176"/>
      <c r="T2290" s="176"/>
      <c r="U2290" s="176"/>
      <c r="V2290" s="176"/>
      <c r="W2290" s="176"/>
      <c r="X2290" s="176"/>
      <c r="Y2290" s="176"/>
    </row>
    <row r="2291" customFormat="false" ht="12.75" hidden="false" customHeight="false" outlineLevel="0" collapsed="false">
      <c r="A2291" s="78"/>
      <c r="B2291" s="179"/>
      <c r="C2291" s="180"/>
      <c r="D2291" s="176"/>
      <c r="E2291" s="188"/>
      <c r="F2291" s="176"/>
      <c r="G2291" s="176"/>
      <c r="H2291" s="188"/>
      <c r="I2291" s="188"/>
      <c r="Q2291" s="188"/>
      <c r="R2291" s="176"/>
      <c r="S2291" s="176"/>
      <c r="T2291" s="176"/>
      <c r="U2291" s="176"/>
      <c r="V2291" s="176"/>
      <c r="W2291" s="176"/>
      <c r="X2291" s="176"/>
      <c r="Y2291" s="176"/>
    </row>
    <row r="2292" customFormat="false" ht="12.75" hidden="false" customHeight="false" outlineLevel="0" collapsed="false">
      <c r="A2292" s="78"/>
      <c r="B2292" s="179"/>
      <c r="C2292" s="180"/>
      <c r="D2292" s="176"/>
      <c r="E2292" s="188"/>
      <c r="F2292" s="176"/>
      <c r="G2292" s="176"/>
      <c r="H2292" s="188"/>
      <c r="I2292" s="188"/>
      <c r="Q2292" s="188"/>
      <c r="R2292" s="176"/>
      <c r="S2292" s="176"/>
      <c r="T2292" s="176"/>
      <c r="U2292" s="176"/>
      <c r="V2292" s="176"/>
      <c r="W2292" s="176"/>
      <c r="X2292" s="176"/>
      <c r="Y2292" s="176"/>
    </row>
    <row r="2293" customFormat="false" ht="12.75" hidden="false" customHeight="false" outlineLevel="0" collapsed="false">
      <c r="A2293" s="78"/>
      <c r="B2293" s="179"/>
      <c r="C2293" s="180"/>
      <c r="D2293" s="176"/>
      <c r="E2293" s="188"/>
      <c r="F2293" s="176"/>
      <c r="G2293" s="176"/>
      <c r="H2293" s="188"/>
      <c r="I2293" s="188"/>
      <c r="Q2293" s="188"/>
      <c r="R2293" s="176"/>
      <c r="S2293" s="176"/>
      <c r="T2293" s="176"/>
      <c r="U2293" s="176"/>
      <c r="V2293" s="176"/>
      <c r="W2293" s="176"/>
      <c r="X2293" s="176"/>
      <c r="Y2293" s="176"/>
    </row>
    <row r="2294" customFormat="false" ht="12.75" hidden="false" customHeight="false" outlineLevel="0" collapsed="false">
      <c r="A2294" s="78"/>
      <c r="B2294" s="179"/>
      <c r="C2294" s="180"/>
      <c r="D2294" s="176"/>
      <c r="E2294" s="188"/>
      <c r="F2294" s="176"/>
      <c r="G2294" s="176"/>
      <c r="H2294" s="188"/>
      <c r="I2294" s="188"/>
      <c r="Q2294" s="188"/>
      <c r="R2294" s="176"/>
      <c r="S2294" s="176"/>
      <c r="T2294" s="176"/>
      <c r="U2294" s="176"/>
      <c r="V2294" s="176"/>
      <c r="W2294" s="176"/>
      <c r="X2294" s="176"/>
      <c r="Y2294" s="176"/>
    </row>
    <row r="2295" customFormat="false" ht="12.75" hidden="false" customHeight="false" outlineLevel="0" collapsed="false">
      <c r="A2295" s="78"/>
      <c r="B2295" s="179"/>
      <c r="C2295" s="180"/>
      <c r="D2295" s="176"/>
      <c r="E2295" s="188"/>
      <c r="F2295" s="176"/>
      <c r="G2295" s="176"/>
      <c r="H2295" s="188"/>
      <c r="I2295" s="188"/>
      <c r="Q2295" s="188"/>
      <c r="R2295" s="176"/>
      <c r="S2295" s="176"/>
      <c r="T2295" s="176"/>
      <c r="U2295" s="176"/>
      <c r="V2295" s="176"/>
      <c r="W2295" s="176"/>
      <c r="X2295" s="176"/>
      <c r="Y2295" s="176"/>
    </row>
    <row r="2296" customFormat="false" ht="12.75" hidden="false" customHeight="false" outlineLevel="0" collapsed="false">
      <c r="A2296" s="78"/>
      <c r="B2296" s="179"/>
      <c r="C2296" s="180"/>
      <c r="D2296" s="176"/>
      <c r="E2296" s="188"/>
      <c r="F2296" s="176"/>
      <c r="G2296" s="176"/>
      <c r="H2296" s="188"/>
      <c r="I2296" s="188"/>
      <c r="Q2296" s="188"/>
      <c r="R2296" s="176"/>
      <c r="S2296" s="176"/>
      <c r="T2296" s="176"/>
      <c r="U2296" s="176"/>
      <c r="V2296" s="176"/>
      <c r="W2296" s="176"/>
      <c r="X2296" s="176"/>
      <c r="Y2296" s="176"/>
    </row>
    <row r="2297" customFormat="false" ht="12.75" hidden="false" customHeight="false" outlineLevel="0" collapsed="false">
      <c r="A2297" s="78"/>
      <c r="B2297" s="179"/>
      <c r="C2297" s="180"/>
      <c r="D2297" s="176"/>
      <c r="E2297" s="188"/>
      <c r="F2297" s="176"/>
      <c r="G2297" s="176"/>
      <c r="H2297" s="188"/>
      <c r="I2297" s="188"/>
      <c r="Q2297" s="188"/>
      <c r="R2297" s="176"/>
      <c r="S2297" s="176"/>
      <c r="T2297" s="176"/>
      <c r="U2297" s="176"/>
      <c r="V2297" s="176"/>
      <c r="W2297" s="176"/>
      <c r="X2297" s="176"/>
      <c r="Y2297" s="176"/>
    </row>
    <row r="2298" customFormat="false" ht="12.75" hidden="false" customHeight="false" outlineLevel="0" collapsed="false">
      <c r="A2298" s="78"/>
      <c r="B2298" s="179"/>
      <c r="C2298" s="180"/>
      <c r="D2298" s="176"/>
      <c r="E2298" s="188"/>
      <c r="F2298" s="176"/>
      <c r="G2298" s="176"/>
      <c r="H2298" s="188"/>
      <c r="I2298" s="188"/>
      <c r="Q2298" s="188"/>
      <c r="R2298" s="176"/>
      <c r="S2298" s="176"/>
      <c r="T2298" s="176"/>
      <c r="U2298" s="176"/>
      <c r="V2298" s="176"/>
      <c r="W2298" s="176"/>
      <c r="X2298" s="176"/>
      <c r="Y2298" s="176"/>
    </row>
    <row r="2299" customFormat="false" ht="12.75" hidden="false" customHeight="false" outlineLevel="0" collapsed="false">
      <c r="A2299" s="78"/>
      <c r="B2299" s="179"/>
      <c r="C2299" s="180"/>
      <c r="D2299" s="176"/>
      <c r="E2299" s="188"/>
      <c r="F2299" s="176"/>
      <c r="G2299" s="176"/>
      <c r="H2299" s="188"/>
      <c r="I2299" s="188"/>
      <c r="Q2299" s="188"/>
      <c r="R2299" s="176"/>
      <c r="S2299" s="176"/>
      <c r="T2299" s="176"/>
      <c r="U2299" s="176"/>
      <c r="V2299" s="176"/>
      <c r="W2299" s="176"/>
      <c r="X2299" s="176"/>
      <c r="Y2299" s="176"/>
    </row>
    <row r="2300" customFormat="false" ht="12.75" hidden="false" customHeight="false" outlineLevel="0" collapsed="false">
      <c r="A2300" s="78"/>
      <c r="B2300" s="179"/>
      <c r="C2300" s="180"/>
      <c r="D2300" s="176"/>
      <c r="E2300" s="188"/>
      <c r="F2300" s="176"/>
      <c r="G2300" s="176"/>
      <c r="H2300" s="188"/>
      <c r="I2300" s="188"/>
      <c r="Q2300" s="188"/>
      <c r="R2300" s="176"/>
      <c r="S2300" s="176"/>
      <c r="T2300" s="176"/>
      <c r="U2300" s="176"/>
      <c r="V2300" s="176"/>
      <c r="W2300" s="176"/>
      <c r="X2300" s="176"/>
      <c r="Y2300" s="176"/>
    </row>
    <row r="2301" customFormat="false" ht="12.75" hidden="false" customHeight="false" outlineLevel="0" collapsed="false">
      <c r="A2301" s="78"/>
      <c r="B2301" s="179"/>
      <c r="C2301" s="180"/>
      <c r="D2301" s="176"/>
      <c r="E2301" s="188"/>
      <c r="F2301" s="176"/>
      <c r="G2301" s="176"/>
      <c r="H2301" s="188"/>
      <c r="I2301" s="188"/>
      <c r="Q2301" s="188"/>
      <c r="R2301" s="176"/>
      <c r="S2301" s="176"/>
      <c r="T2301" s="176"/>
      <c r="U2301" s="176"/>
      <c r="V2301" s="176"/>
      <c r="W2301" s="176"/>
      <c r="X2301" s="176"/>
      <c r="Y2301" s="176"/>
    </row>
    <row r="2302" customFormat="false" ht="12.75" hidden="false" customHeight="false" outlineLevel="0" collapsed="false">
      <c r="A2302" s="78"/>
      <c r="B2302" s="179"/>
      <c r="C2302" s="180"/>
      <c r="D2302" s="176"/>
      <c r="E2302" s="188"/>
      <c r="F2302" s="176"/>
      <c r="G2302" s="176"/>
      <c r="H2302" s="188"/>
      <c r="I2302" s="188"/>
      <c r="Q2302" s="188"/>
      <c r="R2302" s="176"/>
      <c r="S2302" s="176"/>
      <c r="T2302" s="176"/>
      <c r="U2302" s="176"/>
      <c r="V2302" s="176"/>
      <c r="W2302" s="176"/>
      <c r="X2302" s="176"/>
      <c r="Y2302" s="176"/>
    </row>
    <row r="2303" customFormat="false" ht="12.75" hidden="false" customHeight="false" outlineLevel="0" collapsed="false">
      <c r="A2303" s="78"/>
      <c r="B2303" s="179"/>
      <c r="C2303" s="180"/>
      <c r="D2303" s="176"/>
      <c r="E2303" s="188"/>
      <c r="F2303" s="176"/>
      <c r="G2303" s="176"/>
      <c r="H2303" s="188"/>
      <c r="I2303" s="188"/>
      <c r="Q2303" s="188"/>
      <c r="R2303" s="176"/>
      <c r="S2303" s="176"/>
      <c r="T2303" s="176"/>
      <c r="U2303" s="176"/>
      <c r="V2303" s="176"/>
      <c r="W2303" s="176"/>
      <c r="X2303" s="176"/>
      <c r="Y2303" s="176"/>
    </row>
    <row r="2304" customFormat="false" ht="12.75" hidden="false" customHeight="false" outlineLevel="0" collapsed="false">
      <c r="A2304" s="78"/>
      <c r="B2304" s="179"/>
      <c r="C2304" s="180"/>
      <c r="D2304" s="176"/>
      <c r="E2304" s="188"/>
      <c r="F2304" s="176"/>
      <c r="G2304" s="176"/>
      <c r="H2304" s="188"/>
      <c r="I2304" s="188"/>
      <c r="Q2304" s="188"/>
      <c r="R2304" s="176"/>
      <c r="S2304" s="176"/>
      <c r="T2304" s="176"/>
      <c r="U2304" s="176"/>
      <c r="V2304" s="176"/>
      <c r="W2304" s="176"/>
      <c r="X2304" s="176"/>
      <c r="Y2304" s="176"/>
    </row>
    <row r="2305" customFormat="false" ht="12.75" hidden="false" customHeight="false" outlineLevel="0" collapsed="false">
      <c r="A2305" s="78"/>
      <c r="B2305" s="179"/>
      <c r="C2305" s="180"/>
      <c r="D2305" s="176"/>
      <c r="E2305" s="188"/>
      <c r="F2305" s="176"/>
      <c r="G2305" s="176"/>
      <c r="H2305" s="188"/>
      <c r="I2305" s="188"/>
      <c r="Q2305" s="188"/>
      <c r="R2305" s="176"/>
      <c r="S2305" s="176"/>
      <c r="T2305" s="176"/>
      <c r="U2305" s="176"/>
      <c r="V2305" s="176"/>
      <c r="W2305" s="176"/>
      <c r="X2305" s="176"/>
      <c r="Y2305" s="176"/>
    </row>
    <row r="2306" customFormat="false" ht="12.75" hidden="false" customHeight="false" outlineLevel="0" collapsed="false">
      <c r="A2306" s="78"/>
      <c r="B2306" s="179"/>
      <c r="C2306" s="180"/>
      <c r="D2306" s="176"/>
      <c r="E2306" s="188"/>
      <c r="F2306" s="176"/>
      <c r="G2306" s="176"/>
      <c r="H2306" s="188"/>
      <c r="I2306" s="188"/>
      <c r="Q2306" s="188"/>
      <c r="R2306" s="176"/>
      <c r="S2306" s="176"/>
      <c r="T2306" s="176"/>
      <c r="U2306" s="176"/>
      <c r="V2306" s="176"/>
      <c r="W2306" s="176"/>
      <c r="X2306" s="176"/>
      <c r="Y2306" s="176"/>
    </row>
    <row r="2307" customFormat="false" ht="12.75" hidden="false" customHeight="false" outlineLevel="0" collapsed="false">
      <c r="A2307" s="78"/>
      <c r="B2307" s="179"/>
      <c r="C2307" s="180"/>
      <c r="D2307" s="176"/>
      <c r="E2307" s="188"/>
      <c r="F2307" s="176"/>
      <c r="G2307" s="176"/>
      <c r="H2307" s="188"/>
      <c r="I2307" s="188"/>
      <c r="Q2307" s="188"/>
      <c r="R2307" s="176"/>
      <c r="S2307" s="176"/>
      <c r="T2307" s="176"/>
      <c r="U2307" s="176"/>
      <c r="V2307" s="176"/>
      <c r="W2307" s="176"/>
      <c r="X2307" s="176"/>
      <c r="Y2307" s="176"/>
    </row>
    <row r="2308" customFormat="false" ht="12.75" hidden="false" customHeight="false" outlineLevel="0" collapsed="false">
      <c r="A2308" s="78"/>
      <c r="B2308" s="179"/>
      <c r="C2308" s="180"/>
      <c r="D2308" s="176"/>
      <c r="E2308" s="188"/>
      <c r="F2308" s="176"/>
      <c r="G2308" s="176"/>
      <c r="H2308" s="188"/>
      <c r="I2308" s="188"/>
      <c r="Q2308" s="188"/>
      <c r="R2308" s="176"/>
      <c r="S2308" s="176"/>
      <c r="T2308" s="176"/>
      <c r="U2308" s="176"/>
      <c r="V2308" s="176"/>
      <c r="W2308" s="176"/>
      <c r="X2308" s="176"/>
      <c r="Y2308" s="176"/>
    </row>
    <row r="2309" customFormat="false" ht="12.75" hidden="false" customHeight="false" outlineLevel="0" collapsed="false">
      <c r="A2309" s="78"/>
      <c r="B2309" s="179"/>
      <c r="C2309" s="180"/>
      <c r="D2309" s="176"/>
      <c r="E2309" s="188"/>
      <c r="F2309" s="176"/>
      <c r="G2309" s="176"/>
      <c r="H2309" s="188"/>
      <c r="I2309" s="188"/>
      <c r="Q2309" s="188"/>
      <c r="R2309" s="176"/>
      <c r="S2309" s="176"/>
      <c r="T2309" s="176"/>
      <c r="U2309" s="176"/>
      <c r="V2309" s="176"/>
      <c r="W2309" s="176"/>
      <c r="X2309" s="176"/>
      <c r="Y2309" s="176"/>
    </row>
    <row r="2310" customFormat="false" ht="12.75" hidden="false" customHeight="false" outlineLevel="0" collapsed="false">
      <c r="A2310" s="78"/>
      <c r="B2310" s="179"/>
      <c r="C2310" s="180"/>
      <c r="D2310" s="176"/>
      <c r="E2310" s="188"/>
      <c r="F2310" s="176"/>
      <c r="G2310" s="176"/>
      <c r="H2310" s="188"/>
      <c r="I2310" s="188"/>
      <c r="Q2310" s="188"/>
      <c r="R2310" s="176"/>
      <c r="S2310" s="176"/>
      <c r="T2310" s="176"/>
      <c r="U2310" s="176"/>
      <c r="V2310" s="176"/>
      <c r="W2310" s="176"/>
      <c r="X2310" s="176"/>
      <c r="Y2310" s="176"/>
    </row>
    <row r="2311" customFormat="false" ht="12.75" hidden="false" customHeight="false" outlineLevel="0" collapsed="false">
      <c r="A2311" s="78"/>
      <c r="B2311" s="179"/>
      <c r="C2311" s="180"/>
      <c r="D2311" s="176"/>
      <c r="E2311" s="188"/>
      <c r="F2311" s="176"/>
      <c r="G2311" s="176"/>
      <c r="H2311" s="188"/>
      <c r="I2311" s="188"/>
      <c r="Q2311" s="188"/>
      <c r="R2311" s="176"/>
      <c r="S2311" s="176"/>
      <c r="T2311" s="176"/>
      <c r="U2311" s="176"/>
      <c r="V2311" s="176"/>
      <c r="W2311" s="176"/>
      <c r="X2311" s="176"/>
      <c r="Y2311" s="176"/>
    </row>
    <row r="2312" customFormat="false" ht="12.75" hidden="false" customHeight="false" outlineLevel="0" collapsed="false">
      <c r="A2312" s="78"/>
      <c r="B2312" s="179"/>
      <c r="C2312" s="180"/>
      <c r="D2312" s="176"/>
      <c r="E2312" s="188"/>
      <c r="F2312" s="176"/>
      <c r="G2312" s="176"/>
      <c r="H2312" s="188"/>
      <c r="I2312" s="188"/>
      <c r="Q2312" s="188"/>
      <c r="R2312" s="176"/>
      <c r="S2312" s="176"/>
      <c r="T2312" s="176"/>
      <c r="U2312" s="176"/>
      <c r="V2312" s="176"/>
      <c r="W2312" s="176"/>
      <c r="X2312" s="176"/>
      <c r="Y2312" s="176"/>
    </row>
    <row r="2313" customFormat="false" ht="12.75" hidden="false" customHeight="false" outlineLevel="0" collapsed="false">
      <c r="A2313" s="78"/>
      <c r="B2313" s="179"/>
      <c r="C2313" s="180"/>
      <c r="D2313" s="176"/>
      <c r="E2313" s="188"/>
      <c r="F2313" s="176"/>
      <c r="G2313" s="176"/>
      <c r="H2313" s="188"/>
      <c r="I2313" s="188"/>
      <c r="Q2313" s="188"/>
      <c r="R2313" s="176"/>
      <c r="S2313" s="176"/>
      <c r="T2313" s="176"/>
      <c r="U2313" s="176"/>
      <c r="V2313" s="176"/>
      <c r="W2313" s="176"/>
      <c r="X2313" s="176"/>
      <c r="Y2313" s="176"/>
    </row>
    <row r="2314" customFormat="false" ht="12.75" hidden="false" customHeight="false" outlineLevel="0" collapsed="false">
      <c r="A2314" s="78"/>
      <c r="B2314" s="179"/>
      <c r="C2314" s="180"/>
      <c r="D2314" s="176"/>
      <c r="E2314" s="188"/>
      <c r="F2314" s="176"/>
      <c r="G2314" s="176"/>
      <c r="H2314" s="188"/>
      <c r="I2314" s="188"/>
      <c r="Q2314" s="188"/>
      <c r="R2314" s="176"/>
      <c r="S2314" s="176"/>
      <c r="T2314" s="176"/>
      <c r="U2314" s="176"/>
      <c r="V2314" s="176"/>
      <c r="W2314" s="176"/>
      <c r="X2314" s="176"/>
      <c r="Y2314" s="176"/>
    </row>
    <row r="2315" customFormat="false" ht="12.75" hidden="false" customHeight="false" outlineLevel="0" collapsed="false">
      <c r="A2315" s="78"/>
      <c r="B2315" s="179"/>
      <c r="C2315" s="180"/>
      <c r="D2315" s="176"/>
      <c r="E2315" s="188"/>
      <c r="F2315" s="176"/>
      <c r="G2315" s="176"/>
      <c r="H2315" s="188"/>
      <c r="I2315" s="188"/>
      <c r="Q2315" s="188"/>
      <c r="R2315" s="176"/>
      <c r="S2315" s="176"/>
      <c r="T2315" s="176"/>
      <c r="U2315" s="176"/>
      <c r="V2315" s="176"/>
      <c r="W2315" s="176"/>
      <c r="X2315" s="176"/>
      <c r="Y2315" s="176"/>
    </row>
    <row r="2316" customFormat="false" ht="12.75" hidden="false" customHeight="false" outlineLevel="0" collapsed="false">
      <c r="A2316" s="78"/>
      <c r="B2316" s="179"/>
      <c r="C2316" s="180"/>
      <c r="D2316" s="176"/>
      <c r="E2316" s="188"/>
      <c r="F2316" s="176"/>
      <c r="G2316" s="176"/>
      <c r="H2316" s="188"/>
      <c r="I2316" s="188"/>
      <c r="Q2316" s="188"/>
      <c r="R2316" s="176"/>
      <c r="S2316" s="176"/>
      <c r="T2316" s="176"/>
      <c r="U2316" s="176"/>
      <c r="V2316" s="176"/>
      <c r="W2316" s="176"/>
      <c r="X2316" s="176"/>
      <c r="Y2316" s="176"/>
    </row>
    <row r="2317" customFormat="false" ht="12.75" hidden="false" customHeight="false" outlineLevel="0" collapsed="false">
      <c r="A2317" s="78"/>
      <c r="B2317" s="179"/>
      <c r="C2317" s="180"/>
      <c r="D2317" s="176"/>
      <c r="E2317" s="188"/>
      <c r="F2317" s="176"/>
      <c r="G2317" s="176"/>
      <c r="H2317" s="188"/>
      <c r="I2317" s="188"/>
      <c r="Q2317" s="188"/>
      <c r="R2317" s="176"/>
      <c r="S2317" s="176"/>
      <c r="T2317" s="176"/>
      <c r="U2317" s="176"/>
      <c r="V2317" s="176"/>
      <c r="W2317" s="176"/>
      <c r="X2317" s="176"/>
      <c r="Y2317" s="176"/>
    </row>
    <row r="2318" customFormat="false" ht="12.75" hidden="false" customHeight="false" outlineLevel="0" collapsed="false">
      <c r="A2318" s="78"/>
      <c r="B2318" s="179"/>
      <c r="C2318" s="180"/>
      <c r="D2318" s="176"/>
      <c r="E2318" s="188"/>
      <c r="F2318" s="176"/>
      <c r="G2318" s="176"/>
      <c r="H2318" s="188"/>
      <c r="I2318" s="188"/>
      <c r="Q2318" s="188"/>
      <c r="R2318" s="176"/>
      <c r="S2318" s="176"/>
      <c r="T2318" s="176"/>
      <c r="U2318" s="176"/>
      <c r="V2318" s="176"/>
      <c r="W2318" s="176"/>
      <c r="X2318" s="176"/>
      <c r="Y2318" s="176"/>
    </row>
    <row r="2319" customFormat="false" ht="12.75" hidden="false" customHeight="false" outlineLevel="0" collapsed="false">
      <c r="A2319" s="78"/>
      <c r="B2319" s="179"/>
      <c r="C2319" s="180"/>
      <c r="D2319" s="176"/>
      <c r="E2319" s="188"/>
      <c r="F2319" s="176"/>
      <c r="G2319" s="176"/>
      <c r="H2319" s="188"/>
      <c r="I2319" s="188"/>
      <c r="Q2319" s="188"/>
      <c r="R2319" s="176"/>
      <c r="S2319" s="176"/>
      <c r="T2319" s="176"/>
      <c r="U2319" s="176"/>
      <c r="V2319" s="176"/>
      <c r="W2319" s="176"/>
      <c r="X2319" s="176"/>
      <c r="Y2319" s="176"/>
    </row>
    <row r="2320" customFormat="false" ht="12.75" hidden="false" customHeight="false" outlineLevel="0" collapsed="false">
      <c r="A2320" s="78"/>
      <c r="B2320" s="179"/>
      <c r="C2320" s="180"/>
      <c r="D2320" s="176"/>
      <c r="E2320" s="188"/>
      <c r="F2320" s="176"/>
      <c r="G2320" s="176"/>
      <c r="H2320" s="188"/>
      <c r="I2320" s="188"/>
      <c r="Q2320" s="188"/>
      <c r="R2320" s="176"/>
      <c r="S2320" s="176"/>
      <c r="T2320" s="176"/>
      <c r="U2320" s="176"/>
      <c r="V2320" s="176"/>
      <c r="W2320" s="176"/>
      <c r="X2320" s="176"/>
      <c r="Y2320" s="176"/>
    </row>
    <row r="2321" customFormat="false" ht="12.75" hidden="false" customHeight="false" outlineLevel="0" collapsed="false">
      <c r="A2321" s="78"/>
      <c r="B2321" s="179"/>
      <c r="C2321" s="180"/>
      <c r="D2321" s="176"/>
      <c r="E2321" s="188"/>
      <c r="F2321" s="176"/>
      <c r="G2321" s="176"/>
      <c r="H2321" s="188"/>
      <c r="I2321" s="188"/>
      <c r="Q2321" s="188"/>
      <c r="R2321" s="176"/>
      <c r="S2321" s="176"/>
      <c r="T2321" s="176"/>
      <c r="U2321" s="176"/>
      <c r="V2321" s="176"/>
      <c r="W2321" s="176"/>
      <c r="X2321" s="176"/>
      <c r="Y2321" s="176"/>
    </row>
    <row r="2322" customFormat="false" ht="12.75" hidden="false" customHeight="false" outlineLevel="0" collapsed="false">
      <c r="A2322" s="78"/>
      <c r="B2322" s="179"/>
      <c r="C2322" s="180"/>
      <c r="D2322" s="176"/>
      <c r="E2322" s="188"/>
      <c r="F2322" s="176"/>
      <c r="G2322" s="176"/>
      <c r="H2322" s="188"/>
      <c r="I2322" s="188"/>
      <c r="Q2322" s="188"/>
      <c r="R2322" s="176"/>
      <c r="S2322" s="176"/>
      <c r="T2322" s="176"/>
      <c r="U2322" s="176"/>
      <c r="V2322" s="176"/>
      <c r="W2322" s="176"/>
      <c r="X2322" s="176"/>
      <c r="Y2322" s="176"/>
    </row>
    <row r="2323" customFormat="false" ht="12.75" hidden="false" customHeight="false" outlineLevel="0" collapsed="false">
      <c r="A2323" s="78"/>
      <c r="B2323" s="179"/>
      <c r="C2323" s="180"/>
      <c r="D2323" s="176"/>
      <c r="E2323" s="188"/>
      <c r="F2323" s="176"/>
      <c r="G2323" s="176"/>
      <c r="H2323" s="188"/>
      <c r="I2323" s="188"/>
      <c r="Q2323" s="188"/>
      <c r="R2323" s="176"/>
      <c r="S2323" s="176"/>
      <c r="T2323" s="176"/>
      <c r="U2323" s="176"/>
      <c r="V2323" s="176"/>
      <c r="W2323" s="176"/>
      <c r="X2323" s="176"/>
      <c r="Y2323" s="176"/>
    </row>
    <row r="2324" customFormat="false" ht="12.75" hidden="false" customHeight="false" outlineLevel="0" collapsed="false">
      <c r="A2324" s="78"/>
      <c r="B2324" s="179"/>
      <c r="C2324" s="180"/>
      <c r="D2324" s="176"/>
      <c r="E2324" s="188"/>
      <c r="F2324" s="176"/>
      <c r="G2324" s="176"/>
      <c r="H2324" s="188"/>
      <c r="I2324" s="188"/>
      <c r="Q2324" s="188"/>
      <c r="R2324" s="176"/>
      <c r="S2324" s="176"/>
      <c r="T2324" s="176"/>
      <c r="U2324" s="176"/>
      <c r="V2324" s="176"/>
      <c r="W2324" s="176"/>
      <c r="X2324" s="176"/>
      <c r="Y2324" s="176"/>
    </row>
    <row r="2325" customFormat="false" ht="12.75" hidden="false" customHeight="false" outlineLevel="0" collapsed="false">
      <c r="A2325" s="78"/>
      <c r="B2325" s="179"/>
      <c r="C2325" s="180"/>
      <c r="D2325" s="176"/>
      <c r="E2325" s="188"/>
      <c r="F2325" s="176"/>
      <c r="G2325" s="176"/>
      <c r="H2325" s="188"/>
      <c r="I2325" s="188"/>
      <c r="Q2325" s="188"/>
      <c r="R2325" s="176"/>
      <c r="S2325" s="176"/>
      <c r="T2325" s="176"/>
      <c r="U2325" s="176"/>
      <c r="V2325" s="176"/>
      <c r="W2325" s="176"/>
      <c r="X2325" s="176"/>
      <c r="Y2325" s="176"/>
    </row>
    <row r="2326" customFormat="false" ht="12.75" hidden="false" customHeight="false" outlineLevel="0" collapsed="false">
      <c r="A2326" s="78"/>
      <c r="B2326" s="179"/>
      <c r="C2326" s="180"/>
      <c r="D2326" s="176"/>
      <c r="E2326" s="188"/>
      <c r="F2326" s="176"/>
      <c r="G2326" s="176"/>
      <c r="H2326" s="188"/>
      <c r="I2326" s="188"/>
      <c r="Q2326" s="188"/>
      <c r="R2326" s="176"/>
      <c r="S2326" s="176"/>
      <c r="T2326" s="176"/>
      <c r="U2326" s="176"/>
      <c r="V2326" s="176"/>
      <c r="W2326" s="176"/>
      <c r="X2326" s="176"/>
      <c r="Y2326" s="176"/>
    </row>
    <row r="2327" customFormat="false" ht="12.75" hidden="false" customHeight="false" outlineLevel="0" collapsed="false">
      <c r="A2327" s="22"/>
      <c r="B2327" s="179"/>
      <c r="C2327" s="180"/>
      <c r="D2327" s="176"/>
      <c r="E2327" s="188"/>
      <c r="F2327" s="176"/>
      <c r="G2327" s="176"/>
      <c r="H2327" s="188"/>
      <c r="I2327" s="188"/>
      <c r="Q2327" s="188"/>
      <c r="R2327" s="176"/>
      <c r="S2327" s="176"/>
      <c r="T2327" s="176"/>
      <c r="U2327" s="176"/>
      <c r="V2327" s="176"/>
      <c r="W2327" s="176"/>
      <c r="X2327" s="176"/>
      <c r="Y2327" s="176"/>
    </row>
    <row r="2328" customFormat="false" ht="12.75" hidden="false" customHeight="false" outlineLevel="0" collapsed="false">
      <c r="B2328" s="179"/>
      <c r="C2328" s="180"/>
      <c r="D2328" s="176"/>
      <c r="E2328" s="188"/>
      <c r="F2328" s="176"/>
      <c r="G2328" s="176"/>
      <c r="H2328" s="188"/>
      <c r="I2328" s="188"/>
      <c r="Q2328" s="188"/>
      <c r="R2328" s="176"/>
      <c r="S2328" s="176"/>
      <c r="T2328" s="176"/>
      <c r="U2328" s="176"/>
      <c r="V2328" s="176"/>
      <c r="W2328" s="176"/>
      <c r="X2328" s="176"/>
      <c r="Y2328" s="176"/>
    </row>
    <row r="2329" customFormat="false" ht="12.75" hidden="false" customHeight="false" outlineLevel="0" collapsed="false">
      <c r="A2329" s="100"/>
      <c r="B2329" s="179"/>
      <c r="C2329" s="180"/>
      <c r="D2329" s="176"/>
      <c r="E2329" s="188"/>
      <c r="F2329" s="176"/>
      <c r="G2329" s="176"/>
      <c r="H2329" s="188"/>
      <c r="I2329" s="188"/>
      <c r="Q2329" s="188"/>
      <c r="R2329" s="176"/>
      <c r="S2329" s="176"/>
      <c r="T2329" s="176"/>
      <c r="U2329" s="176"/>
      <c r="V2329" s="176"/>
      <c r="W2329" s="176"/>
      <c r="X2329" s="176"/>
      <c r="Y2329" s="176"/>
    </row>
    <row r="2330" customFormat="false" ht="12.75" hidden="false" customHeight="false" outlineLevel="0" collapsed="false">
      <c r="A2330" s="100"/>
      <c r="B2330" s="179"/>
      <c r="C2330" s="180"/>
      <c r="D2330" s="176"/>
      <c r="E2330" s="188"/>
      <c r="F2330" s="176"/>
      <c r="G2330" s="176"/>
      <c r="H2330" s="188"/>
      <c r="I2330" s="188"/>
      <c r="Q2330" s="188"/>
      <c r="R2330" s="176"/>
      <c r="S2330" s="176"/>
      <c r="T2330" s="176"/>
      <c r="U2330" s="176"/>
      <c r="V2330" s="176"/>
      <c r="W2330" s="176"/>
      <c r="X2330" s="176"/>
      <c r="Y2330" s="176"/>
    </row>
    <row r="2331" customFormat="false" ht="12.75" hidden="false" customHeight="false" outlineLevel="0" collapsed="false">
      <c r="A2331" s="100"/>
      <c r="B2331" s="179"/>
      <c r="C2331" s="180"/>
      <c r="D2331" s="176"/>
      <c r="E2331" s="188"/>
      <c r="F2331" s="176"/>
      <c r="G2331" s="176"/>
      <c r="H2331" s="188"/>
      <c r="I2331" s="188"/>
      <c r="Q2331" s="188"/>
      <c r="R2331" s="176"/>
      <c r="S2331" s="176"/>
      <c r="T2331" s="176"/>
      <c r="U2331" s="176"/>
      <c r="V2331" s="176"/>
      <c r="W2331" s="176"/>
      <c r="X2331" s="176"/>
      <c r="Y2331" s="176"/>
    </row>
    <row r="2332" customFormat="false" ht="12.75" hidden="false" customHeight="false" outlineLevel="0" collapsed="false">
      <c r="A2332" s="100"/>
      <c r="B2332" s="179"/>
      <c r="C2332" s="180"/>
      <c r="D2332" s="176"/>
      <c r="E2332" s="188"/>
      <c r="F2332" s="176"/>
      <c r="G2332" s="176"/>
      <c r="H2332" s="188"/>
      <c r="I2332" s="188"/>
      <c r="Q2332" s="188"/>
      <c r="R2332" s="176"/>
      <c r="S2332" s="176"/>
      <c r="T2332" s="176"/>
      <c r="U2332" s="176"/>
      <c r="V2332" s="176"/>
      <c r="W2332" s="176"/>
      <c r="X2332" s="176"/>
      <c r="Y2332" s="176"/>
    </row>
    <row r="2333" customFormat="false" ht="12.75" hidden="false" customHeight="false" outlineLevel="0" collapsed="false">
      <c r="A2333" s="100"/>
      <c r="B2333" s="179"/>
      <c r="C2333" s="180"/>
      <c r="D2333" s="176"/>
      <c r="E2333" s="188"/>
      <c r="F2333" s="176"/>
      <c r="G2333" s="176"/>
      <c r="H2333" s="188"/>
      <c r="I2333" s="188"/>
      <c r="Q2333" s="188"/>
      <c r="R2333" s="176"/>
      <c r="S2333" s="176"/>
      <c r="T2333" s="176"/>
      <c r="U2333" s="176"/>
      <c r="V2333" s="176"/>
      <c r="W2333" s="176"/>
      <c r="X2333" s="176"/>
      <c r="Y2333" s="176"/>
    </row>
    <row r="2334" customFormat="false" ht="12.75" hidden="false" customHeight="false" outlineLevel="0" collapsed="false">
      <c r="A2334" s="22"/>
      <c r="B2334" s="179"/>
      <c r="C2334" s="180"/>
      <c r="D2334" s="176"/>
      <c r="E2334" s="188"/>
      <c r="F2334" s="176"/>
      <c r="G2334" s="176"/>
      <c r="H2334" s="188"/>
      <c r="I2334" s="188"/>
      <c r="Q2334" s="188"/>
      <c r="R2334" s="176"/>
      <c r="S2334" s="176"/>
      <c r="T2334" s="176"/>
      <c r="U2334" s="176"/>
      <c r="V2334" s="176"/>
      <c r="W2334" s="176"/>
      <c r="X2334" s="176"/>
      <c r="Y2334" s="176"/>
    </row>
    <row r="2335" customFormat="false" ht="12.75" hidden="false" customHeight="false" outlineLevel="0" collapsed="false">
      <c r="A2335" s="22"/>
      <c r="B2335" s="179"/>
      <c r="C2335" s="180"/>
      <c r="D2335" s="176"/>
      <c r="E2335" s="188"/>
      <c r="F2335" s="176"/>
      <c r="G2335" s="176"/>
      <c r="H2335" s="188"/>
      <c r="I2335" s="188"/>
      <c r="Q2335" s="188"/>
      <c r="R2335" s="176"/>
      <c r="S2335" s="176"/>
      <c r="T2335" s="176"/>
      <c r="U2335" s="176"/>
      <c r="V2335" s="176"/>
      <c r="W2335" s="176"/>
      <c r="X2335" s="176"/>
      <c r="Y2335" s="176"/>
    </row>
    <row r="2336" customFormat="false" ht="12.75" hidden="false" customHeight="false" outlineLevel="0" collapsed="false">
      <c r="A2336" s="78"/>
      <c r="B2336" s="179"/>
      <c r="C2336" s="180"/>
      <c r="D2336" s="176"/>
      <c r="E2336" s="188"/>
      <c r="F2336" s="176"/>
      <c r="G2336" s="176"/>
      <c r="H2336" s="188"/>
      <c r="I2336" s="188"/>
      <c r="Q2336" s="188"/>
      <c r="R2336" s="176"/>
      <c r="S2336" s="176"/>
      <c r="T2336" s="176"/>
      <c r="U2336" s="176"/>
      <c r="V2336" s="176"/>
      <c r="W2336" s="176"/>
      <c r="X2336" s="176"/>
      <c r="Y2336" s="176"/>
    </row>
    <row r="2337" customFormat="false" ht="12.75" hidden="false" customHeight="false" outlineLevel="0" collapsed="false">
      <c r="A2337" s="78"/>
      <c r="B2337" s="179"/>
      <c r="C2337" s="180"/>
      <c r="D2337" s="176"/>
      <c r="E2337" s="188"/>
      <c r="F2337" s="176"/>
      <c r="G2337" s="176"/>
      <c r="H2337" s="188"/>
      <c r="I2337" s="188"/>
      <c r="Q2337" s="188"/>
      <c r="R2337" s="176"/>
      <c r="S2337" s="176"/>
      <c r="T2337" s="176"/>
      <c r="U2337" s="176"/>
      <c r="V2337" s="176"/>
      <c r="W2337" s="176"/>
      <c r="X2337" s="176"/>
      <c r="Y2337" s="176"/>
    </row>
    <row r="2338" customFormat="false" ht="12.75" hidden="false" customHeight="false" outlineLevel="0" collapsed="false">
      <c r="A2338" s="78"/>
      <c r="B2338" s="179"/>
      <c r="C2338" s="180"/>
      <c r="D2338" s="176"/>
      <c r="E2338" s="188"/>
      <c r="F2338" s="176"/>
      <c r="G2338" s="176"/>
      <c r="H2338" s="188"/>
      <c r="I2338" s="188"/>
      <c r="Q2338" s="188"/>
      <c r="R2338" s="176"/>
      <c r="S2338" s="176"/>
      <c r="T2338" s="176"/>
      <c r="U2338" s="176"/>
      <c r="V2338" s="176"/>
      <c r="W2338" s="176"/>
      <c r="X2338" s="176"/>
      <c r="Y2338" s="176"/>
    </row>
    <row r="2339" customFormat="false" ht="12.75" hidden="false" customHeight="false" outlineLevel="0" collapsed="false">
      <c r="A2339" s="78"/>
      <c r="B2339" s="179"/>
      <c r="C2339" s="180"/>
      <c r="D2339" s="176"/>
      <c r="E2339" s="188"/>
      <c r="F2339" s="176"/>
      <c r="G2339" s="176"/>
      <c r="H2339" s="188"/>
      <c r="I2339" s="188"/>
      <c r="Q2339" s="188"/>
      <c r="R2339" s="176"/>
      <c r="S2339" s="176"/>
      <c r="T2339" s="176"/>
      <c r="U2339" s="176"/>
      <c r="V2339" s="176"/>
      <c r="W2339" s="176"/>
      <c r="X2339" s="176"/>
      <c r="Y2339" s="176"/>
    </row>
    <row r="2340" customFormat="false" ht="12.75" hidden="false" customHeight="false" outlineLevel="0" collapsed="false">
      <c r="A2340" s="78"/>
      <c r="B2340" s="179"/>
      <c r="C2340" s="180"/>
      <c r="D2340" s="176"/>
      <c r="E2340" s="188"/>
      <c r="F2340" s="176"/>
      <c r="G2340" s="176"/>
      <c r="H2340" s="188"/>
      <c r="I2340" s="188"/>
      <c r="Q2340" s="188"/>
      <c r="R2340" s="176"/>
      <c r="S2340" s="176"/>
      <c r="T2340" s="176"/>
      <c r="U2340" s="176"/>
      <c r="V2340" s="176"/>
      <c r="W2340" s="176"/>
      <c r="X2340" s="176"/>
      <c r="Y2340" s="176"/>
    </row>
    <row r="2341" customFormat="false" ht="12.75" hidden="false" customHeight="false" outlineLevel="0" collapsed="false">
      <c r="A2341" s="78"/>
      <c r="B2341" s="179"/>
      <c r="C2341" s="180"/>
      <c r="D2341" s="176"/>
      <c r="E2341" s="188"/>
      <c r="F2341" s="176"/>
      <c r="G2341" s="176"/>
      <c r="H2341" s="188"/>
      <c r="I2341" s="188"/>
      <c r="Q2341" s="188"/>
      <c r="R2341" s="176"/>
      <c r="S2341" s="176"/>
      <c r="T2341" s="176"/>
      <c r="U2341" s="176"/>
      <c r="V2341" s="176"/>
      <c r="W2341" s="176"/>
      <c r="X2341" s="176"/>
      <c r="Y2341" s="176"/>
    </row>
    <row r="2342" customFormat="false" ht="12.75" hidden="false" customHeight="false" outlineLevel="0" collapsed="false">
      <c r="A2342" s="78"/>
      <c r="B2342" s="179"/>
      <c r="C2342" s="180"/>
      <c r="D2342" s="176"/>
      <c r="E2342" s="188"/>
      <c r="F2342" s="176"/>
      <c r="G2342" s="176"/>
      <c r="H2342" s="188"/>
      <c r="I2342" s="188"/>
      <c r="Q2342" s="188"/>
      <c r="R2342" s="176"/>
      <c r="S2342" s="176"/>
      <c r="T2342" s="176"/>
      <c r="U2342" s="176"/>
      <c r="V2342" s="176"/>
      <c r="W2342" s="176"/>
      <c r="X2342" s="176"/>
      <c r="Y2342" s="176"/>
    </row>
    <row r="2343" customFormat="false" ht="12.75" hidden="false" customHeight="false" outlineLevel="0" collapsed="false">
      <c r="A2343" s="78"/>
      <c r="B2343" s="179"/>
      <c r="C2343" s="180"/>
      <c r="D2343" s="176"/>
      <c r="E2343" s="188"/>
      <c r="F2343" s="176"/>
      <c r="G2343" s="176"/>
      <c r="H2343" s="188"/>
      <c r="I2343" s="188"/>
      <c r="Q2343" s="188"/>
      <c r="R2343" s="176"/>
      <c r="S2343" s="176"/>
      <c r="T2343" s="176"/>
      <c r="U2343" s="176"/>
      <c r="V2343" s="176"/>
      <c r="W2343" s="176"/>
      <c r="X2343" s="176"/>
      <c r="Y2343" s="176"/>
    </row>
    <row r="2344" customFormat="false" ht="12.75" hidden="false" customHeight="false" outlineLevel="0" collapsed="false">
      <c r="A2344" s="78"/>
      <c r="B2344" s="179"/>
      <c r="C2344" s="180"/>
      <c r="D2344" s="176"/>
      <c r="E2344" s="188"/>
      <c r="F2344" s="176"/>
      <c r="G2344" s="176"/>
      <c r="H2344" s="188"/>
      <c r="I2344" s="188"/>
      <c r="Q2344" s="188"/>
      <c r="R2344" s="176"/>
      <c r="S2344" s="176"/>
      <c r="T2344" s="176"/>
      <c r="U2344" s="176"/>
      <c r="V2344" s="176"/>
      <c r="W2344" s="176"/>
      <c r="X2344" s="176"/>
      <c r="Y2344" s="176"/>
    </row>
    <row r="2345" customFormat="false" ht="12.75" hidden="false" customHeight="false" outlineLevel="0" collapsed="false">
      <c r="A2345" s="78"/>
      <c r="B2345" s="179"/>
      <c r="C2345" s="180"/>
      <c r="D2345" s="176"/>
      <c r="E2345" s="188"/>
      <c r="F2345" s="176"/>
      <c r="G2345" s="176"/>
      <c r="H2345" s="188"/>
      <c r="I2345" s="188"/>
      <c r="Q2345" s="188"/>
      <c r="R2345" s="176"/>
      <c r="S2345" s="176"/>
      <c r="T2345" s="176"/>
      <c r="U2345" s="176"/>
      <c r="V2345" s="176"/>
      <c r="W2345" s="176"/>
      <c r="X2345" s="176"/>
      <c r="Y2345" s="176"/>
    </row>
    <row r="2346" customFormat="false" ht="12.75" hidden="false" customHeight="false" outlineLevel="0" collapsed="false">
      <c r="A2346" s="78"/>
      <c r="B2346" s="179"/>
      <c r="C2346" s="180"/>
      <c r="D2346" s="176"/>
      <c r="E2346" s="188"/>
      <c r="F2346" s="176"/>
      <c r="G2346" s="176"/>
      <c r="H2346" s="188"/>
      <c r="I2346" s="188"/>
      <c r="Q2346" s="188"/>
      <c r="R2346" s="176"/>
      <c r="S2346" s="176"/>
      <c r="T2346" s="176"/>
      <c r="U2346" s="176"/>
      <c r="V2346" s="176"/>
      <c r="W2346" s="176"/>
      <c r="X2346" s="176"/>
      <c r="Y2346" s="176"/>
    </row>
    <row r="2347" customFormat="false" ht="12.75" hidden="false" customHeight="false" outlineLevel="0" collapsed="false">
      <c r="A2347" s="78"/>
      <c r="B2347" s="179"/>
      <c r="C2347" s="180"/>
      <c r="D2347" s="176"/>
      <c r="E2347" s="188"/>
      <c r="F2347" s="176"/>
      <c r="G2347" s="176"/>
      <c r="H2347" s="188"/>
      <c r="I2347" s="188"/>
      <c r="Q2347" s="188"/>
      <c r="R2347" s="176"/>
      <c r="S2347" s="176"/>
      <c r="T2347" s="176"/>
      <c r="U2347" s="176"/>
      <c r="V2347" s="176"/>
      <c r="W2347" s="176"/>
      <c r="X2347" s="176"/>
      <c r="Y2347" s="176"/>
    </row>
    <row r="2348" customFormat="false" ht="12.75" hidden="false" customHeight="false" outlineLevel="0" collapsed="false">
      <c r="A2348" s="78"/>
      <c r="B2348" s="179"/>
      <c r="C2348" s="180"/>
      <c r="D2348" s="176"/>
      <c r="E2348" s="188"/>
      <c r="F2348" s="176"/>
      <c r="G2348" s="176"/>
      <c r="H2348" s="188"/>
      <c r="I2348" s="188"/>
      <c r="Q2348" s="188"/>
      <c r="R2348" s="176"/>
      <c r="S2348" s="176"/>
      <c r="T2348" s="176"/>
      <c r="U2348" s="176"/>
      <c r="V2348" s="176"/>
      <c r="W2348" s="176"/>
      <c r="X2348" s="176"/>
      <c r="Y2348" s="176"/>
    </row>
    <row r="2349" customFormat="false" ht="12.75" hidden="false" customHeight="false" outlineLevel="0" collapsed="false">
      <c r="A2349" s="78"/>
      <c r="B2349" s="179"/>
      <c r="C2349" s="180"/>
      <c r="D2349" s="176"/>
      <c r="E2349" s="188"/>
      <c r="F2349" s="176"/>
      <c r="G2349" s="176"/>
      <c r="H2349" s="188"/>
      <c r="I2349" s="188"/>
      <c r="Q2349" s="188"/>
      <c r="R2349" s="176"/>
      <c r="S2349" s="176"/>
      <c r="T2349" s="176"/>
      <c r="U2349" s="176"/>
      <c r="V2349" s="176"/>
      <c r="W2349" s="176"/>
      <c r="X2349" s="176"/>
      <c r="Y2349" s="176"/>
    </row>
    <row r="2350" customFormat="false" ht="12.75" hidden="false" customHeight="false" outlineLevel="0" collapsed="false">
      <c r="A2350" s="78"/>
      <c r="B2350" s="179"/>
      <c r="C2350" s="180"/>
      <c r="D2350" s="176"/>
      <c r="E2350" s="188"/>
      <c r="F2350" s="176"/>
      <c r="G2350" s="176"/>
      <c r="H2350" s="188"/>
      <c r="I2350" s="188"/>
      <c r="Q2350" s="188"/>
      <c r="R2350" s="176"/>
      <c r="S2350" s="176"/>
      <c r="T2350" s="176"/>
      <c r="U2350" s="176"/>
      <c r="V2350" s="176"/>
      <c r="W2350" s="176"/>
      <c r="X2350" s="176"/>
      <c r="Y2350" s="176"/>
    </row>
    <row r="2351" customFormat="false" ht="12.75" hidden="false" customHeight="false" outlineLevel="0" collapsed="false">
      <c r="A2351" s="78"/>
      <c r="B2351" s="179"/>
      <c r="C2351" s="180"/>
      <c r="D2351" s="176"/>
      <c r="E2351" s="188"/>
      <c r="F2351" s="176"/>
      <c r="G2351" s="176"/>
      <c r="H2351" s="188"/>
      <c r="I2351" s="188"/>
      <c r="Q2351" s="188"/>
      <c r="R2351" s="176"/>
      <c r="S2351" s="176"/>
      <c r="T2351" s="176"/>
      <c r="U2351" s="176"/>
      <c r="V2351" s="176"/>
      <c r="W2351" s="176"/>
      <c r="X2351" s="176"/>
      <c r="Y2351" s="176"/>
    </row>
    <row r="2352" customFormat="false" ht="12.75" hidden="false" customHeight="false" outlineLevel="0" collapsed="false">
      <c r="A2352" s="78"/>
      <c r="B2352" s="179"/>
      <c r="C2352" s="180"/>
      <c r="D2352" s="176"/>
      <c r="E2352" s="188"/>
      <c r="F2352" s="176"/>
      <c r="G2352" s="176"/>
      <c r="H2352" s="188"/>
      <c r="I2352" s="188"/>
      <c r="Q2352" s="188"/>
      <c r="R2352" s="176"/>
      <c r="S2352" s="176"/>
      <c r="T2352" s="176"/>
      <c r="U2352" s="176"/>
      <c r="V2352" s="176"/>
      <c r="W2352" s="176"/>
      <c r="X2352" s="176"/>
      <c r="Y2352" s="176"/>
    </row>
    <row r="2353" customFormat="false" ht="12.75" hidden="false" customHeight="false" outlineLevel="0" collapsed="false">
      <c r="A2353" s="78"/>
      <c r="B2353" s="179"/>
      <c r="C2353" s="180"/>
      <c r="D2353" s="176"/>
      <c r="E2353" s="188"/>
      <c r="F2353" s="176"/>
      <c r="G2353" s="176"/>
      <c r="H2353" s="188"/>
      <c r="I2353" s="188"/>
      <c r="Q2353" s="188"/>
      <c r="R2353" s="176"/>
      <c r="S2353" s="176"/>
      <c r="T2353" s="176"/>
      <c r="U2353" s="176"/>
      <c r="V2353" s="176"/>
      <c r="W2353" s="176"/>
      <c r="X2353" s="176"/>
      <c r="Y2353" s="176"/>
    </row>
    <row r="2354" customFormat="false" ht="12.75" hidden="false" customHeight="false" outlineLevel="0" collapsed="false">
      <c r="A2354" s="78"/>
      <c r="B2354" s="179"/>
      <c r="C2354" s="180"/>
      <c r="D2354" s="176"/>
      <c r="E2354" s="188"/>
      <c r="F2354" s="176"/>
      <c r="G2354" s="176"/>
      <c r="H2354" s="188"/>
      <c r="I2354" s="188"/>
      <c r="Q2354" s="188"/>
      <c r="R2354" s="176"/>
      <c r="S2354" s="176"/>
      <c r="T2354" s="176"/>
      <c r="U2354" s="176"/>
      <c r="V2354" s="176"/>
      <c r="W2354" s="176"/>
      <c r="X2354" s="176"/>
      <c r="Y2354" s="176"/>
    </row>
    <row r="2355" customFormat="false" ht="12.75" hidden="false" customHeight="false" outlineLevel="0" collapsed="false">
      <c r="A2355" s="78"/>
      <c r="B2355" s="179"/>
      <c r="C2355" s="180"/>
      <c r="D2355" s="176"/>
      <c r="E2355" s="188"/>
      <c r="F2355" s="176"/>
      <c r="G2355" s="176"/>
      <c r="H2355" s="188"/>
      <c r="I2355" s="188"/>
      <c r="Q2355" s="188"/>
      <c r="R2355" s="176"/>
      <c r="S2355" s="176"/>
      <c r="T2355" s="176"/>
      <c r="U2355" s="176"/>
      <c r="V2355" s="176"/>
      <c r="W2355" s="176"/>
      <c r="X2355" s="176"/>
      <c r="Y2355" s="176"/>
    </row>
    <row r="2356" customFormat="false" ht="12.75" hidden="false" customHeight="false" outlineLevel="0" collapsed="false">
      <c r="A2356" s="78"/>
      <c r="B2356" s="179"/>
      <c r="C2356" s="180"/>
      <c r="D2356" s="176"/>
      <c r="E2356" s="188"/>
      <c r="F2356" s="176"/>
      <c r="G2356" s="176"/>
      <c r="H2356" s="188"/>
      <c r="I2356" s="188"/>
      <c r="Q2356" s="188"/>
      <c r="R2356" s="176"/>
      <c r="S2356" s="176"/>
      <c r="T2356" s="176"/>
      <c r="U2356" s="176"/>
      <c r="V2356" s="176"/>
      <c r="W2356" s="176"/>
      <c r="X2356" s="176"/>
      <c r="Y2356" s="176"/>
    </row>
    <row r="2357" customFormat="false" ht="12.75" hidden="false" customHeight="false" outlineLevel="0" collapsed="false">
      <c r="A2357" s="78"/>
      <c r="B2357" s="179"/>
      <c r="C2357" s="180"/>
      <c r="D2357" s="176"/>
      <c r="E2357" s="188"/>
      <c r="F2357" s="176"/>
      <c r="G2357" s="176"/>
      <c r="H2357" s="188"/>
      <c r="I2357" s="188"/>
      <c r="Q2357" s="188"/>
      <c r="R2357" s="176"/>
      <c r="S2357" s="176"/>
      <c r="T2357" s="176"/>
      <c r="U2357" s="176"/>
      <c r="V2357" s="176"/>
      <c r="W2357" s="176"/>
      <c r="X2357" s="176"/>
      <c r="Y2357" s="176"/>
    </row>
    <row r="2358" customFormat="false" ht="12.75" hidden="false" customHeight="false" outlineLevel="0" collapsed="false">
      <c r="A2358" s="78"/>
      <c r="B2358" s="179"/>
      <c r="C2358" s="180"/>
      <c r="D2358" s="176"/>
      <c r="E2358" s="188"/>
      <c r="F2358" s="176"/>
      <c r="G2358" s="176"/>
      <c r="H2358" s="188"/>
      <c r="I2358" s="188"/>
      <c r="Q2358" s="188"/>
      <c r="R2358" s="176"/>
      <c r="S2358" s="176"/>
      <c r="T2358" s="176"/>
      <c r="U2358" s="176"/>
      <c r="V2358" s="176"/>
      <c r="W2358" s="176"/>
      <c r="X2358" s="176"/>
      <c r="Y2358" s="176"/>
    </row>
    <row r="2359" customFormat="false" ht="12.75" hidden="false" customHeight="false" outlineLevel="0" collapsed="false">
      <c r="A2359" s="78"/>
      <c r="B2359" s="179"/>
      <c r="C2359" s="180"/>
      <c r="D2359" s="176"/>
      <c r="E2359" s="188"/>
      <c r="F2359" s="176"/>
      <c r="G2359" s="176"/>
      <c r="H2359" s="188"/>
      <c r="I2359" s="188"/>
      <c r="Q2359" s="188"/>
      <c r="R2359" s="176"/>
      <c r="S2359" s="176"/>
      <c r="T2359" s="176"/>
      <c r="U2359" s="176"/>
      <c r="V2359" s="176"/>
      <c r="W2359" s="176"/>
      <c r="X2359" s="176"/>
      <c r="Y2359" s="176"/>
    </row>
    <row r="2360" customFormat="false" ht="12.75" hidden="false" customHeight="false" outlineLevel="0" collapsed="false">
      <c r="A2360" s="78"/>
      <c r="B2360" s="179"/>
      <c r="C2360" s="180"/>
      <c r="D2360" s="176"/>
      <c r="E2360" s="188"/>
      <c r="F2360" s="176"/>
      <c r="G2360" s="176"/>
      <c r="H2360" s="188"/>
      <c r="I2360" s="188"/>
      <c r="Q2360" s="188"/>
      <c r="R2360" s="176"/>
      <c r="S2360" s="176"/>
      <c r="T2360" s="176"/>
      <c r="U2360" s="176"/>
      <c r="V2360" s="176"/>
      <c r="W2360" s="176"/>
      <c r="X2360" s="176"/>
      <c r="Y2360" s="176"/>
    </row>
    <row r="2361" customFormat="false" ht="12.75" hidden="false" customHeight="false" outlineLevel="0" collapsed="false">
      <c r="A2361" s="78"/>
      <c r="B2361" s="179"/>
      <c r="C2361" s="180"/>
      <c r="D2361" s="176"/>
      <c r="E2361" s="188"/>
      <c r="F2361" s="176"/>
      <c r="G2361" s="176"/>
      <c r="H2361" s="188"/>
      <c r="I2361" s="188"/>
      <c r="Q2361" s="188"/>
      <c r="R2361" s="176"/>
      <c r="S2361" s="176"/>
      <c r="T2361" s="176"/>
      <c r="U2361" s="176"/>
      <c r="V2361" s="176"/>
      <c r="W2361" s="176"/>
      <c r="X2361" s="176"/>
      <c r="Y2361" s="176"/>
    </row>
    <row r="2362" customFormat="false" ht="12.75" hidden="false" customHeight="false" outlineLevel="0" collapsed="false">
      <c r="A2362" s="78"/>
      <c r="B2362" s="179"/>
      <c r="C2362" s="180"/>
      <c r="D2362" s="176"/>
      <c r="E2362" s="188"/>
      <c r="F2362" s="176"/>
      <c r="G2362" s="176"/>
      <c r="H2362" s="188"/>
      <c r="I2362" s="188"/>
      <c r="Q2362" s="188"/>
      <c r="R2362" s="176"/>
      <c r="S2362" s="176"/>
      <c r="T2362" s="176"/>
      <c r="U2362" s="176"/>
      <c r="V2362" s="176"/>
      <c r="W2362" s="176"/>
      <c r="X2362" s="176"/>
      <c r="Y2362" s="176"/>
    </row>
    <row r="2363" customFormat="false" ht="12.75" hidden="false" customHeight="false" outlineLevel="0" collapsed="false">
      <c r="A2363" s="78"/>
      <c r="B2363" s="179"/>
      <c r="C2363" s="180"/>
      <c r="D2363" s="176"/>
      <c r="E2363" s="188"/>
      <c r="F2363" s="176"/>
      <c r="G2363" s="176"/>
      <c r="H2363" s="188"/>
      <c r="I2363" s="188"/>
      <c r="Q2363" s="188"/>
      <c r="R2363" s="176"/>
      <c r="S2363" s="176"/>
      <c r="T2363" s="176"/>
      <c r="U2363" s="176"/>
      <c r="V2363" s="176"/>
      <c r="W2363" s="176"/>
      <c r="X2363" s="176"/>
      <c r="Y2363" s="176"/>
    </row>
    <row r="2364" customFormat="false" ht="12.75" hidden="false" customHeight="false" outlineLevel="0" collapsed="false">
      <c r="A2364" s="78"/>
      <c r="B2364" s="179"/>
      <c r="C2364" s="180"/>
      <c r="D2364" s="176"/>
      <c r="E2364" s="188"/>
      <c r="F2364" s="176"/>
      <c r="G2364" s="176"/>
      <c r="H2364" s="188"/>
      <c r="I2364" s="188"/>
      <c r="Q2364" s="188"/>
      <c r="R2364" s="176"/>
      <c r="S2364" s="176"/>
      <c r="T2364" s="176"/>
      <c r="U2364" s="176"/>
      <c r="V2364" s="176"/>
      <c r="W2364" s="176"/>
      <c r="X2364" s="176"/>
      <c r="Y2364" s="176"/>
    </row>
    <row r="2365" customFormat="false" ht="12.75" hidden="false" customHeight="false" outlineLevel="0" collapsed="false">
      <c r="A2365" s="78"/>
      <c r="B2365" s="179"/>
      <c r="C2365" s="180"/>
      <c r="D2365" s="176"/>
      <c r="E2365" s="188"/>
      <c r="F2365" s="176"/>
      <c r="G2365" s="176"/>
      <c r="H2365" s="188"/>
      <c r="I2365" s="188"/>
      <c r="Q2365" s="188"/>
      <c r="R2365" s="176"/>
      <c r="S2365" s="176"/>
      <c r="T2365" s="176"/>
      <c r="U2365" s="176"/>
      <c r="V2365" s="176"/>
      <c r="W2365" s="176"/>
      <c r="X2365" s="176"/>
      <c r="Y2365" s="176"/>
    </row>
    <row r="2366" customFormat="false" ht="12.75" hidden="false" customHeight="false" outlineLevel="0" collapsed="false">
      <c r="A2366" s="78"/>
      <c r="B2366" s="179"/>
      <c r="C2366" s="180"/>
      <c r="D2366" s="176"/>
      <c r="E2366" s="188"/>
      <c r="F2366" s="176"/>
      <c r="G2366" s="176"/>
      <c r="H2366" s="188"/>
      <c r="I2366" s="188"/>
      <c r="Q2366" s="188"/>
      <c r="R2366" s="176"/>
      <c r="S2366" s="176"/>
      <c r="T2366" s="176"/>
      <c r="U2366" s="176"/>
      <c r="V2366" s="176"/>
      <c r="W2366" s="176"/>
      <c r="X2366" s="176"/>
      <c r="Y2366" s="176"/>
    </row>
    <row r="2367" customFormat="false" ht="12.75" hidden="false" customHeight="false" outlineLevel="0" collapsed="false">
      <c r="A2367" s="78"/>
      <c r="B2367" s="179"/>
      <c r="C2367" s="180"/>
      <c r="D2367" s="176"/>
      <c r="E2367" s="188"/>
      <c r="F2367" s="176"/>
      <c r="G2367" s="176"/>
      <c r="H2367" s="188"/>
      <c r="I2367" s="188"/>
      <c r="Q2367" s="188"/>
      <c r="R2367" s="176"/>
      <c r="S2367" s="176"/>
      <c r="T2367" s="176"/>
      <c r="U2367" s="176"/>
      <c r="V2367" s="176"/>
      <c r="W2367" s="176"/>
      <c r="X2367" s="176"/>
      <c r="Y2367" s="176"/>
    </row>
    <row r="2368" customFormat="false" ht="12.75" hidden="false" customHeight="false" outlineLevel="0" collapsed="false">
      <c r="A2368" s="78"/>
      <c r="B2368" s="179"/>
      <c r="C2368" s="180"/>
      <c r="D2368" s="176"/>
      <c r="E2368" s="188"/>
      <c r="F2368" s="176"/>
      <c r="G2368" s="176"/>
      <c r="H2368" s="188"/>
      <c r="I2368" s="188"/>
      <c r="Q2368" s="188"/>
      <c r="R2368" s="176"/>
      <c r="S2368" s="176"/>
      <c r="T2368" s="176"/>
      <c r="U2368" s="176"/>
      <c r="V2368" s="176"/>
      <c r="W2368" s="176"/>
      <c r="X2368" s="176"/>
      <c r="Y2368" s="176"/>
    </row>
    <row r="2369" customFormat="false" ht="12.75" hidden="false" customHeight="false" outlineLevel="0" collapsed="false">
      <c r="A2369" s="78"/>
      <c r="B2369" s="179"/>
      <c r="C2369" s="180"/>
      <c r="D2369" s="176"/>
      <c r="E2369" s="188"/>
      <c r="F2369" s="176"/>
      <c r="G2369" s="176"/>
      <c r="H2369" s="188"/>
      <c r="I2369" s="188"/>
      <c r="Q2369" s="188"/>
      <c r="R2369" s="176"/>
      <c r="S2369" s="176"/>
      <c r="T2369" s="176"/>
      <c r="U2369" s="176"/>
      <c r="V2369" s="176"/>
      <c r="W2369" s="176"/>
      <c r="X2369" s="176"/>
      <c r="Y2369" s="176"/>
    </row>
    <row r="2370" customFormat="false" ht="12.75" hidden="false" customHeight="false" outlineLevel="0" collapsed="false">
      <c r="A2370" s="78"/>
      <c r="B2370" s="179"/>
      <c r="C2370" s="180"/>
      <c r="D2370" s="176"/>
      <c r="E2370" s="188"/>
      <c r="F2370" s="176"/>
      <c r="G2370" s="176"/>
      <c r="H2370" s="188"/>
      <c r="I2370" s="188"/>
      <c r="Q2370" s="188"/>
      <c r="R2370" s="176"/>
      <c r="S2370" s="176"/>
      <c r="T2370" s="176"/>
      <c r="U2370" s="176"/>
      <c r="V2370" s="176"/>
      <c r="W2370" s="176"/>
      <c r="X2370" s="176"/>
      <c r="Y2370" s="176"/>
    </row>
    <row r="2371" customFormat="false" ht="12.75" hidden="false" customHeight="false" outlineLevel="0" collapsed="false">
      <c r="A2371" s="78"/>
      <c r="B2371" s="179"/>
      <c r="C2371" s="180"/>
      <c r="D2371" s="176"/>
      <c r="E2371" s="188"/>
      <c r="F2371" s="176"/>
      <c r="G2371" s="176"/>
      <c r="H2371" s="188"/>
      <c r="I2371" s="188"/>
      <c r="Q2371" s="188"/>
      <c r="R2371" s="176"/>
      <c r="S2371" s="176"/>
      <c r="T2371" s="176"/>
      <c r="U2371" s="176"/>
      <c r="V2371" s="176"/>
      <c r="W2371" s="176"/>
      <c r="X2371" s="176"/>
      <c r="Y2371" s="176"/>
    </row>
    <row r="2372" customFormat="false" ht="12.75" hidden="false" customHeight="false" outlineLevel="0" collapsed="false">
      <c r="A2372" s="78"/>
      <c r="B2372" s="179"/>
      <c r="C2372" s="180"/>
      <c r="D2372" s="176"/>
      <c r="E2372" s="188"/>
      <c r="F2372" s="176"/>
      <c r="G2372" s="176"/>
      <c r="H2372" s="188"/>
      <c r="I2372" s="188"/>
      <c r="Q2372" s="188"/>
      <c r="R2372" s="176"/>
      <c r="S2372" s="176"/>
      <c r="T2372" s="176"/>
      <c r="U2372" s="176"/>
      <c r="V2372" s="176"/>
      <c r="W2372" s="176"/>
      <c r="X2372" s="176"/>
      <c r="Y2372" s="176"/>
    </row>
    <row r="2373" customFormat="false" ht="12.75" hidden="false" customHeight="false" outlineLevel="0" collapsed="false">
      <c r="A2373" s="78"/>
      <c r="B2373" s="179"/>
      <c r="C2373" s="180"/>
      <c r="D2373" s="176"/>
      <c r="E2373" s="188"/>
      <c r="F2373" s="176"/>
      <c r="G2373" s="176"/>
      <c r="H2373" s="188"/>
      <c r="I2373" s="188"/>
      <c r="Q2373" s="188"/>
      <c r="R2373" s="176"/>
      <c r="S2373" s="176"/>
      <c r="T2373" s="176"/>
      <c r="U2373" s="176"/>
      <c r="V2373" s="176"/>
      <c r="W2373" s="176"/>
      <c r="X2373" s="176"/>
      <c r="Y2373" s="176"/>
    </row>
    <row r="2374" customFormat="false" ht="12.75" hidden="false" customHeight="false" outlineLevel="0" collapsed="false">
      <c r="A2374" s="78"/>
      <c r="B2374" s="179"/>
      <c r="C2374" s="180"/>
      <c r="D2374" s="176"/>
      <c r="E2374" s="188"/>
      <c r="F2374" s="176"/>
      <c r="G2374" s="176"/>
      <c r="H2374" s="188"/>
      <c r="I2374" s="188"/>
      <c r="Q2374" s="188"/>
      <c r="R2374" s="176"/>
      <c r="S2374" s="176"/>
      <c r="T2374" s="176"/>
      <c r="U2374" s="176"/>
      <c r="V2374" s="176"/>
      <c r="W2374" s="176"/>
      <c r="X2374" s="176"/>
      <c r="Y2374" s="176"/>
    </row>
    <row r="2375" customFormat="false" ht="12.75" hidden="false" customHeight="false" outlineLevel="0" collapsed="false">
      <c r="A2375" s="22"/>
      <c r="B2375" s="179"/>
      <c r="C2375" s="180"/>
      <c r="D2375" s="176"/>
      <c r="E2375" s="188"/>
      <c r="F2375" s="176"/>
      <c r="G2375" s="176"/>
      <c r="H2375" s="188"/>
      <c r="I2375" s="188"/>
      <c r="Q2375" s="188"/>
      <c r="R2375" s="176"/>
      <c r="S2375" s="176"/>
      <c r="T2375" s="176"/>
      <c r="U2375" s="176"/>
      <c r="V2375" s="176"/>
      <c r="W2375" s="176"/>
      <c r="X2375" s="176"/>
      <c r="Y2375" s="176"/>
    </row>
    <row r="2376" customFormat="false" ht="12.75" hidden="false" customHeight="false" outlineLevel="0" collapsed="false">
      <c r="B2376" s="179"/>
      <c r="C2376" s="180"/>
      <c r="D2376" s="176"/>
      <c r="E2376" s="188"/>
      <c r="F2376" s="176"/>
      <c r="G2376" s="176"/>
      <c r="H2376" s="188"/>
      <c r="I2376" s="188"/>
      <c r="Q2376" s="188"/>
      <c r="R2376" s="176"/>
      <c r="S2376" s="176"/>
      <c r="T2376" s="176"/>
      <c r="U2376" s="176"/>
      <c r="V2376" s="176"/>
      <c r="W2376" s="176"/>
      <c r="X2376" s="176"/>
      <c r="Y2376" s="176"/>
    </row>
    <row r="2377" customFormat="false" ht="12.75" hidden="false" customHeight="false" outlineLevel="0" collapsed="false">
      <c r="A2377" s="100"/>
      <c r="B2377" s="179"/>
      <c r="C2377" s="180"/>
      <c r="D2377" s="176"/>
      <c r="E2377" s="188"/>
      <c r="F2377" s="176"/>
      <c r="G2377" s="176"/>
      <c r="H2377" s="188"/>
      <c r="I2377" s="188"/>
      <c r="Q2377" s="188"/>
      <c r="R2377" s="176"/>
      <c r="S2377" s="176"/>
      <c r="T2377" s="176"/>
      <c r="U2377" s="176"/>
      <c r="V2377" s="176"/>
      <c r="W2377" s="176"/>
      <c r="X2377" s="176"/>
      <c r="Y2377" s="176"/>
    </row>
    <row r="2378" customFormat="false" ht="12.75" hidden="false" customHeight="false" outlineLevel="0" collapsed="false">
      <c r="A2378" s="100"/>
      <c r="B2378" s="179"/>
      <c r="C2378" s="180"/>
      <c r="D2378" s="176"/>
      <c r="E2378" s="188"/>
      <c r="F2378" s="176"/>
      <c r="G2378" s="176"/>
      <c r="H2378" s="188"/>
      <c r="I2378" s="188"/>
      <c r="Q2378" s="188"/>
      <c r="R2378" s="176"/>
      <c r="S2378" s="176"/>
      <c r="T2378" s="176"/>
      <c r="U2378" s="176"/>
      <c r="V2378" s="176"/>
      <c r="W2378" s="176"/>
      <c r="X2378" s="176"/>
      <c r="Y2378" s="176"/>
    </row>
    <row r="2379" customFormat="false" ht="12.75" hidden="false" customHeight="false" outlineLevel="0" collapsed="false">
      <c r="A2379" s="100"/>
      <c r="B2379" s="179"/>
      <c r="C2379" s="180"/>
      <c r="D2379" s="176"/>
      <c r="E2379" s="188"/>
      <c r="F2379" s="176"/>
      <c r="G2379" s="176"/>
      <c r="H2379" s="188"/>
      <c r="I2379" s="188"/>
      <c r="Q2379" s="188"/>
      <c r="R2379" s="176"/>
      <c r="S2379" s="176"/>
      <c r="T2379" s="176"/>
      <c r="U2379" s="176"/>
      <c r="V2379" s="176"/>
      <c r="W2379" s="176"/>
      <c r="X2379" s="176"/>
      <c r="Y2379" s="176"/>
    </row>
    <row r="2380" customFormat="false" ht="12.75" hidden="false" customHeight="false" outlineLevel="0" collapsed="false">
      <c r="A2380" s="100"/>
      <c r="B2380" s="179"/>
      <c r="C2380" s="180"/>
      <c r="D2380" s="176"/>
      <c r="E2380" s="188"/>
      <c r="F2380" s="176"/>
      <c r="G2380" s="176"/>
      <c r="H2380" s="188"/>
      <c r="I2380" s="188"/>
      <c r="Q2380" s="188"/>
      <c r="R2380" s="176"/>
      <c r="S2380" s="176"/>
      <c r="T2380" s="176"/>
      <c r="U2380" s="176"/>
      <c r="V2380" s="176"/>
      <c r="W2380" s="176"/>
      <c r="X2380" s="176"/>
      <c r="Y2380" s="176"/>
    </row>
    <row r="2381" customFormat="false" ht="12.75" hidden="false" customHeight="false" outlineLevel="0" collapsed="false">
      <c r="A2381" s="100"/>
      <c r="B2381" s="179"/>
      <c r="C2381" s="180"/>
      <c r="D2381" s="176"/>
      <c r="E2381" s="188"/>
      <c r="F2381" s="176"/>
      <c r="G2381" s="176"/>
      <c r="H2381" s="188"/>
      <c r="I2381" s="188"/>
      <c r="Q2381" s="188"/>
      <c r="R2381" s="176"/>
      <c r="S2381" s="176"/>
      <c r="T2381" s="176"/>
      <c r="U2381" s="176"/>
      <c r="V2381" s="176"/>
      <c r="W2381" s="176"/>
      <c r="X2381" s="176"/>
      <c r="Y2381" s="176"/>
    </row>
    <row r="2382" customFormat="false" ht="12.75" hidden="false" customHeight="false" outlineLevel="0" collapsed="false">
      <c r="A2382" s="22"/>
      <c r="B2382" s="179"/>
      <c r="C2382" s="180"/>
      <c r="D2382" s="176"/>
      <c r="E2382" s="188"/>
      <c r="F2382" s="176"/>
      <c r="G2382" s="176"/>
      <c r="H2382" s="188"/>
      <c r="I2382" s="188"/>
      <c r="Q2382" s="188"/>
      <c r="R2382" s="176"/>
      <c r="S2382" s="176"/>
      <c r="T2382" s="176"/>
      <c r="U2382" s="176"/>
      <c r="V2382" s="176"/>
      <c r="W2382" s="176"/>
      <c r="X2382" s="176"/>
      <c r="Y2382" s="176"/>
    </row>
    <row r="2383" customFormat="false" ht="12.75" hidden="false" customHeight="false" outlineLevel="0" collapsed="false">
      <c r="B2383" s="179"/>
      <c r="C2383" s="180"/>
      <c r="D2383" s="176"/>
      <c r="E2383" s="188"/>
      <c r="F2383" s="176"/>
      <c r="G2383" s="176"/>
      <c r="H2383" s="188"/>
      <c r="I2383" s="188"/>
      <c r="Q2383" s="188"/>
      <c r="R2383" s="176"/>
      <c r="S2383" s="176"/>
      <c r="T2383" s="176"/>
      <c r="U2383" s="176"/>
      <c r="V2383" s="176"/>
      <c r="W2383" s="176"/>
      <c r="X2383" s="176"/>
      <c r="Y2383" s="176"/>
    </row>
    <row r="2384" customFormat="false" ht="12.75" hidden="false" customHeight="false" outlineLevel="0" collapsed="false">
      <c r="B2384" s="179"/>
      <c r="C2384" s="180"/>
      <c r="D2384" s="176"/>
      <c r="E2384" s="188"/>
      <c r="F2384" s="176"/>
      <c r="G2384" s="176"/>
      <c r="H2384" s="188"/>
      <c r="I2384" s="188"/>
      <c r="Q2384" s="188"/>
      <c r="R2384" s="176"/>
      <c r="S2384" s="176"/>
      <c r="T2384" s="176"/>
      <c r="U2384" s="176"/>
      <c r="V2384" s="176"/>
      <c r="W2384" s="176"/>
      <c r="X2384" s="176"/>
      <c r="Y2384" s="176"/>
    </row>
    <row r="2385" customFormat="false" ht="12.75" hidden="false" customHeight="false" outlineLevel="0" collapsed="false">
      <c r="A2385" s="22"/>
      <c r="B2385" s="179"/>
      <c r="C2385" s="180"/>
      <c r="D2385" s="176"/>
      <c r="E2385" s="188"/>
      <c r="F2385" s="176"/>
      <c r="G2385" s="176"/>
      <c r="H2385" s="188"/>
      <c r="I2385" s="188"/>
      <c r="Q2385" s="188"/>
      <c r="R2385" s="176"/>
      <c r="S2385" s="176"/>
      <c r="T2385" s="176"/>
      <c r="U2385" s="176"/>
      <c r="V2385" s="176"/>
      <c r="W2385" s="176"/>
      <c r="X2385" s="176"/>
      <c r="Y2385" s="176"/>
    </row>
    <row r="2386" customFormat="false" ht="12.75" hidden="false" customHeight="false" outlineLevel="0" collapsed="false">
      <c r="B2386" s="179"/>
      <c r="C2386" s="180"/>
      <c r="D2386" s="176"/>
      <c r="E2386" s="188"/>
      <c r="F2386" s="176"/>
      <c r="G2386" s="176"/>
      <c r="H2386" s="188"/>
      <c r="I2386" s="188"/>
      <c r="Q2386" s="188"/>
      <c r="R2386" s="176"/>
      <c r="S2386" s="176"/>
      <c r="T2386" s="176"/>
      <c r="U2386" s="176"/>
      <c r="V2386" s="176"/>
      <c r="W2386" s="176"/>
      <c r="X2386" s="176"/>
      <c r="Y2386" s="176"/>
    </row>
    <row r="2387" customFormat="false" ht="12.75" hidden="false" customHeight="false" outlineLevel="0" collapsed="false">
      <c r="A2387" s="100"/>
      <c r="B2387" s="179"/>
      <c r="C2387" s="180"/>
      <c r="D2387" s="176"/>
      <c r="E2387" s="188"/>
      <c r="F2387" s="176"/>
      <c r="G2387" s="176"/>
      <c r="H2387" s="188"/>
      <c r="I2387" s="188"/>
      <c r="Q2387" s="188"/>
      <c r="R2387" s="176"/>
      <c r="S2387" s="176"/>
      <c r="T2387" s="176"/>
      <c r="U2387" s="176"/>
      <c r="V2387" s="176"/>
      <c r="W2387" s="176"/>
      <c r="X2387" s="176"/>
      <c r="Y2387" s="176"/>
    </row>
    <row r="2388" customFormat="false" ht="12.75" hidden="false" customHeight="false" outlineLevel="0" collapsed="false">
      <c r="B2388" s="179"/>
      <c r="C2388" s="180"/>
      <c r="D2388" s="176"/>
      <c r="E2388" s="188"/>
      <c r="F2388" s="176"/>
      <c r="G2388" s="176"/>
      <c r="H2388" s="188"/>
      <c r="I2388" s="188"/>
      <c r="Q2388" s="188"/>
      <c r="R2388" s="176"/>
      <c r="S2388" s="176"/>
      <c r="T2388" s="176"/>
      <c r="U2388" s="176"/>
      <c r="V2388" s="176"/>
      <c r="W2388" s="176"/>
      <c r="X2388" s="176"/>
      <c r="Y2388" s="176"/>
    </row>
    <row r="2389" customFormat="false" ht="12.75" hidden="false" customHeight="false" outlineLevel="0" collapsed="false">
      <c r="B2389" s="179"/>
      <c r="C2389" s="180"/>
      <c r="D2389" s="176"/>
      <c r="E2389" s="188"/>
      <c r="F2389" s="176"/>
      <c r="G2389" s="176"/>
      <c r="H2389" s="188"/>
      <c r="I2389" s="188"/>
      <c r="Q2389" s="188"/>
      <c r="R2389" s="176"/>
      <c r="S2389" s="176"/>
      <c r="T2389" s="176"/>
      <c r="U2389" s="176"/>
      <c r="V2389" s="176"/>
      <c r="W2389" s="176"/>
      <c r="X2389" s="176"/>
      <c r="Y2389" s="176"/>
    </row>
    <row r="2390" customFormat="false" ht="12.75" hidden="false" customHeight="false" outlineLevel="0" collapsed="false">
      <c r="B2390" s="179"/>
      <c r="C2390" s="180"/>
      <c r="D2390" s="176"/>
      <c r="E2390" s="188"/>
      <c r="F2390" s="176"/>
      <c r="G2390" s="176"/>
      <c r="H2390" s="188"/>
      <c r="I2390" s="188"/>
      <c r="Q2390" s="188"/>
      <c r="R2390" s="176"/>
      <c r="S2390" s="176"/>
      <c r="T2390" s="176"/>
      <c r="U2390" s="176"/>
      <c r="V2390" s="176"/>
      <c r="W2390" s="176"/>
      <c r="X2390" s="176"/>
      <c r="Y2390" s="176"/>
    </row>
    <row r="2391" customFormat="false" ht="12.75" hidden="false" customHeight="false" outlineLevel="0" collapsed="false">
      <c r="B2391" s="179"/>
      <c r="C2391" s="180"/>
      <c r="D2391" s="176"/>
      <c r="E2391" s="188"/>
      <c r="F2391" s="176"/>
      <c r="G2391" s="176"/>
      <c r="H2391" s="188"/>
      <c r="I2391" s="188"/>
      <c r="Q2391" s="188"/>
      <c r="R2391" s="176"/>
      <c r="S2391" s="176"/>
      <c r="T2391" s="176"/>
      <c r="U2391" s="176"/>
      <c r="V2391" s="176"/>
      <c r="W2391" s="176"/>
      <c r="X2391" s="176"/>
      <c r="Y2391" s="176"/>
    </row>
    <row r="2392" customFormat="false" ht="12.75" hidden="false" customHeight="false" outlineLevel="0" collapsed="false">
      <c r="B2392" s="179"/>
      <c r="C2392" s="180"/>
      <c r="D2392" s="176"/>
      <c r="E2392" s="188"/>
      <c r="F2392" s="176"/>
      <c r="G2392" s="176"/>
      <c r="H2392" s="188"/>
      <c r="I2392" s="188"/>
      <c r="Q2392" s="188"/>
      <c r="R2392" s="176"/>
      <c r="S2392" s="176"/>
      <c r="T2392" s="176"/>
      <c r="U2392" s="176"/>
      <c r="V2392" s="176"/>
      <c r="W2392" s="176"/>
      <c r="X2392" s="176"/>
      <c r="Y2392" s="176"/>
    </row>
    <row r="2393" customFormat="false" ht="12.75" hidden="false" customHeight="false" outlineLevel="0" collapsed="false">
      <c r="B2393" s="179"/>
      <c r="C2393" s="180"/>
      <c r="D2393" s="176"/>
      <c r="E2393" s="188"/>
      <c r="F2393" s="176"/>
      <c r="G2393" s="176"/>
      <c r="H2393" s="188"/>
      <c r="I2393" s="188"/>
      <c r="Q2393" s="188"/>
      <c r="R2393" s="176"/>
      <c r="S2393" s="176"/>
      <c r="T2393" s="176"/>
      <c r="U2393" s="176"/>
      <c r="V2393" s="176"/>
      <c r="W2393" s="176"/>
      <c r="X2393" s="176"/>
      <c r="Y2393" s="176"/>
    </row>
    <row r="2394" customFormat="false" ht="12.75" hidden="false" customHeight="false" outlineLevel="0" collapsed="false">
      <c r="B2394" s="179"/>
      <c r="C2394" s="180"/>
      <c r="D2394" s="176"/>
      <c r="E2394" s="188"/>
      <c r="F2394" s="176"/>
      <c r="G2394" s="176"/>
      <c r="H2394" s="188"/>
      <c r="I2394" s="188"/>
      <c r="Q2394" s="188"/>
      <c r="R2394" s="176"/>
      <c r="S2394" s="176"/>
      <c r="T2394" s="176"/>
      <c r="U2394" s="176"/>
      <c r="V2394" s="176"/>
      <c r="W2394" s="176"/>
      <c r="X2394" s="176"/>
      <c r="Y2394" s="176"/>
    </row>
    <row r="2395" customFormat="false" ht="12.75" hidden="false" customHeight="false" outlineLevel="0" collapsed="false">
      <c r="B2395" s="179"/>
      <c r="C2395" s="180"/>
      <c r="D2395" s="176"/>
      <c r="E2395" s="188"/>
      <c r="F2395" s="176"/>
      <c r="G2395" s="176"/>
      <c r="H2395" s="188"/>
      <c r="I2395" s="188"/>
      <c r="Q2395" s="188"/>
      <c r="R2395" s="176"/>
      <c r="S2395" s="176"/>
      <c r="T2395" s="176"/>
      <c r="U2395" s="176"/>
      <c r="V2395" s="176"/>
      <c r="W2395" s="176"/>
      <c r="X2395" s="176"/>
      <c r="Y2395" s="176"/>
    </row>
    <row r="2396" customFormat="false" ht="12.75" hidden="false" customHeight="false" outlineLevel="0" collapsed="false">
      <c r="B2396" s="179"/>
      <c r="C2396" s="180"/>
      <c r="D2396" s="176"/>
      <c r="E2396" s="188"/>
      <c r="F2396" s="176"/>
      <c r="G2396" s="176"/>
      <c r="H2396" s="188"/>
      <c r="I2396" s="188"/>
      <c r="Q2396" s="188"/>
      <c r="R2396" s="176"/>
      <c r="S2396" s="176"/>
      <c r="T2396" s="176"/>
      <c r="U2396" s="176"/>
      <c r="V2396" s="176"/>
      <c r="W2396" s="176"/>
      <c r="X2396" s="176"/>
      <c r="Y2396" s="176"/>
    </row>
    <row r="2397" customFormat="false" ht="12.75" hidden="false" customHeight="false" outlineLevel="0" collapsed="false">
      <c r="B2397" s="179"/>
      <c r="C2397" s="180"/>
      <c r="D2397" s="176"/>
      <c r="E2397" s="188"/>
      <c r="F2397" s="176"/>
      <c r="G2397" s="176"/>
      <c r="H2397" s="188"/>
      <c r="I2397" s="188"/>
      <c r="Q2397" s="188"/>
      <c r="R2397" s="176"/>
      <c r="S2397" s="176"/>
      <c r="T2397" s="176"/>
      <c r="U2397" s="176"/>
      <c r="V2397" s="176"/>
      <c r="W2397" s="176"/>
      <c r="X2397" s="176"/>
      <c r="Y2397" s="176"/>
    </row>
    <row r="2398" customFormat="false" ht="12.75" hidden="false" customHeight="false" outlineLevel="0" collapsed="false">
      <c r="B2398" s="179"/>
      <c r="C2398" s="180"/>
      <c r="D2398" s="176"/>
      <c r="E2398" s="188"/>
      <c r="F2398" s="176"/>
      <c r="G2398" s="176"/>
      <c r="H2398" s="188"/>
      <c r="I2398" s="188"/>
      <c r="Q2398" s="188"/>
      <c r="R2398" s="176"/>
      <c r="S2398" s="176"/>
      <c r="T2398" s="176"/>
      <c r="U2398" s="176"/>
      <c r="V2398" s="176"/>
      <c r="W2398" s="176"/>
      <c r="X2398" s="176"/>
      <c r="Y2398" s="176"/>
    </row>
    <row r="2399" customFormat="false" ht="12.75" hidden="false" customHeight="false" outlineLevel="0" collapsed="false">
      <c r="B2399" s="179"/>
      <c r="C2399" s="180"/>
      <c r="D2399" s="176"/>
      <c r="E2399" s="188"/>
      <c r="F2399" s="176"/>
      <c r="G2399" s="176"/>
      <c r="H2399" s="188"/>
      <c r="I2399" s="188"/>
      <c r="Q2399" s="188"/>
      <c r="R2399" s="176"/>
      <c r="S2399" s="176"/>
      <c r="T2399" s="176"/>
      <c r="U2399" s="176"/>
      <c r="V2399" s="176"/>
      <c r="W2399" s="176"/>
      <c r="X2399" s="176"/>
      <c r="Y2399" s="176"/>
    </row>
    <row r="2400" customFormat="false" ht="12.75" hidden="false" customHeight="false" outlineLevel="0" collapsed="false">
      <c r="B2400" s="179"/>
      <c r="C2400" s="180"/>
      <c r="D2400" s="176"/>
      <c r="E2400" s="188"/>
      <c r="F2400" s="176"/>
      <c r="G2400" s="176"/>
      <c r="H2400" s="188"/>
      <c r="I2400" s="188"/>
      <c r="Q2400" s="188"/>
      <c r="R2400" s="176"/>
      <c r="S2400" s="176"/>
      <c r="T2400" s="176"/>
      <c r="U2400" s="176"/>
      <c r="V2400" s="176"/>
      <c r="W2400" s="176"/>
      <c r="X2400" s="176"/>
      <c r="Y2400" s="176"/>
    </row>
    <row r="2401" customFormat="false" ht="12.75" hidden="false" customHeight="false" outlineLevel="0" collapsed="false">
      <c r="B2401" s="179"/>
      <c r="C2401" s="180"/>
      <c r="D2401" s="176"/>
      <c r="E2401" s="188"/>
      <c r="F2401" s="176"/>
      <c r="G2401" s="176"/>
      <c r="H2401" s="188"/>
      <c r="I2401" s="188"/>
      <c r="Q2401" s="188"/>
      <c r="R2401" s="176"/>
      <c r="S2401" s="176"/>
      <c r="T2401" s="176"/>
      <c r="U2401" s="176"/>
      <c r="V2401" s="176"/>
      <c r="W2401" s="176"/>
      <c r="X2401" s="176"/>
      <c r="Y2401" s="176"/>
    </row>
    <row r="2402" customFormat="false" ht="12.75" hidden="false" customHeight="false" outlineLevel="0" collapsed="false">
      <c r="B2402" s="179"/>
      <c r="C2402" s="180"/>
      <c r="D2402" s="176"/>
      <c r="E2402" s="188"/>
      <c r="F2402" s="176"/>
      <c r="G2402" s="176"/>
      <c r="H2402" s="188"/>
      <c r="I2402" s="188"/>
      <c r="Q2402" s="188"/>
      <c r="R2402" s="176"/>
      <c r="S2402" s="176"/>
      <c r="T2402" s="176"/>
      <c r="U2402" s="176"/>
      <c r="V2402" s="176"/>
      <c r="W2402" s="176"/>
      <c r="X2402" s="176"/>
      <c r="Y2402" s="176"/>
    </row>
    <row r="2403" customFormat="false" ht="12.75" hidden="false" customHeight="false" outlineLevel="0" collapsed="false">
      <c r="B2403" s="179"/>
      <c r="C2403" s="180"/>
      <c r="D2403" s="176"/>
      <c r="E2403" s="188"/>
      <c r="F2403" s="176"/>
      <c r="G2403" s="176"/>
      <c r="H2403" s="188"/>
      <c r="I2403" s="188"/>
      <c r="Q2403" s="188"/>
      <c r="R2403" s="176"/>
      <c r="S2403" s="176"/>
      <c r="T2403" s="176"/>
      <c r="U2403" s="176"/>
      <c r="V2403" s="176"/>
      <c r="W2403" s="176"/>
      <c r="X2403" s="176"/>
      <c r="Y2403" s="176"/>
    </row>
    <row r="2404" customFormat="false" ht="12.75" hidden="false" customHeight="false" outlineLevel="0" collapsed="false">
      <c r="B2404" s="179"/>
      <c r="C2404" s="180"/>
      <c r="D2404" s="176"/>
      <c r="E2404" s="188"/>
      <c r="F2404" s="176"/>
      <c r="G2404" s="176"/>
      <c r="H2404" s="188"/>
      <c r="I2404" s="188"/>
      <c r="Q2404" s="188"/>
      <c r="R2404" s="176"/>
      <c r="S2404" s="176"/>
      <c r="T2404" s="176"/>
      <c r="U2404" s="176"/>
      <c r="V2404" s="176"/>
      <c r="W2404" s="176"/>
      <c r="X2404" s="176"/>
      <c r="Y2404" s="176"/>
    </row>
    <row r="2405" customFormat="false" ht="12.75" hidden="false" customHeight="false" outlineLevel="0" collapsed="false">
      <c r="B2405" s="179"/>
      <c r="C2405" s="180"/>
      <c r="D2405" s="176"/>
      <c r="E2405" s="188"/>
      <c r="F2405" s="176"/>
      <c r="G2405" s="176"/>
      <c r="H2405" s="188"/>
      <c r="I2405" s="188"/>
      <c r="Q2405" s="188"/>
      <c r="R2405" s="176"/>
      <c r="S2405" s="176"/>
      <c r="T2405" s="176"/>
      <c r="U2405" s="176"/>
      <c r="V2405" s="176"/>
      <c r="W2405" s="176"/>
      <c r="X2405" s="176"/>
      <c r="Y2405" s="176"/>
    </row>
    <row r="2406" customFormat="false" ht="12.75" hidden="false" customHeight="false" outlineLevel="0" collapsed="false">
      <c r="B2406" s="179"/>
      <c r="C2406" s="180"/>
      <c r="D2406" s="176"/>
      <c r="E2406" s="188"/>
      <c r="F2406" s="176"/>
      <c r="G2406" s="176"/>
      <c r="H2406" s="188"/>
      <c r="I2406" s="188"/>
      <c r="Q2406" s="188"/>
      <c r="R2406" s="176"/>
      <c r="S2406" s="176"/>
      <c r="T2406" s="176"/>
      <c r="U2406" s="176"/>
      <c r="V2406" s="176"/>
      <c r="W2406" s="176"/>
      <c r="X2406" s="176"/>
      <c r="Y2406" s="176"/>
    </row>
    <row r="2407" customFormat="false" ht="12.75" hidden="false" customHeight="false" outlineLevel="0" collapsed="false">
      <c r="B2407" s="179"/>
      <c r="C2407" s="180"/>
      <c r="D2407" s="176"/>
      <c r="E2407" s="188"/>
      <c r="F2407" s="176"/>
      <c r="G2407" s="176"/>
      <c r="H2407" s="188"/>
      <c r="I2407" s="188"/>
      <c r="Q2407" s="188"/>
      <c r="R2407" s="176"/>
      <c r="S2407" s="176"/>
      <c r="T2407" s="176"/>
      <c r="U2407" s="176"/>
      <c r="V2407" s="176"/>
      <c r="W2407" s="176"/>
      <c r="X2407" s="176"/>
      <c r="Y2407" s="176"/>
    </row>
    <row r="2408" customFormat="false" ht="12.75" hidden="false" customHeight="false" outlineLevel="0" collapsed="false">
      <c r="B2408" s="179"/>
      <c r="C2408" s="180"/>
      <c r="D2408" s="176"/>
      <c r="E2408" s="188"/>
      <c r="F2408" s="176"/>
      <c r="G2408" s="176"/>
      <c r="H2408" s="188"/>
      <c r="I2408" s="188"/>
      <c r="Q2408" s="188"/>
      <c r="R2408" s="176"/>
      <c r="S2408" s="176"/>
      <c r="T2408" s="176"/>
      <c r="U2408" s="176"/>
      <c r="V2408" s="176"/>
      <c r="W2408" s="176"/>
      <c r="X2408" s="176"/>
      <c r="Y2408" s="176"/>
    </row>
    <row r="2409" customFormat="false" ht="12.75" hidden="false" customHeight="false" outlineLevel="0" collapsed="false">
      <c r="B2409" s="179"/>
      <c r="C2409" s="180"/>
      <c r="D2409" s="176"/>
      <c r="E2409" s="188"/>
      <c r="F2409" s="176"/>
      <c r="G2409" s="176"/>
      <c r="H2409" s="188"/>
      <c r="I2409" s="188"/>
      <c r="Q2409" s="188"/>
      <c r="R2409" s="176"/>
      <c r="S2409" s="176"/>
      <c r="T2409" s="176"/>
      <c r="U2409" s="176"/>
      <c r="V2409" s="176"/>
      <c r="W2409" s="176"/>
      <c r="X2409" s="176"/>
      <c r="Y2409" s="176"/>
    </row>
    <row r="2410" customFormat="false" ht="12.75" hidden="false" customHeight="false" outlineLevel="0" collapsed="false">
      <c r="B2410" s="179"/>
      <c r="C2410" s="180"/>
      <c r="D2410" s="176"/>
      <c r="E2410" s="188"/>
      <c r="F2410" s="176"/>
      <c r="G2410" s="176"/>
      <c r="H2410" s="188"/>
      <c r="I2410" s="188"/>
      <c r="Q2410" s="188"/>
      <c r="R2410" s="176"/>
      <c r="S2410" s="176"/>
      <c r="T2410" s="176"/>
      <c r="U2410" s="176"/>
      <c r="V2410" s="176"/>
      <c r="W2410" s="176"/>
      <c r="X2410" s="176"/>
      <c r="Y2410" s="176"/>
    </row>
    <row r="2411" customFormat="false" ht="12.75" hidden="false" customHeight="false" outlineLevel="0" collapsed="false">
      <c r="B2411" s="179"/>
      <c r="C2411" s="180"/>
      <c r="D2411" s="176"/>
      <c r="E2411" s="188"/>
      <c r="F2411" s="176"/>
      <c r="G2411" s="176"/>
      <c r="H2411" s="188"/>
      <c r="I2411" s="188"/>
      <c r="Q2411" s="188"/>
      <c r="R2411" s="176"/>
      <c r="S2411" s="176"/>
      <c r="T2411" s="176"/>
      <c r="U2411" s="176"/>
      <c r="V2411" s="176"/>
      <c r="W2411" s="176"/>
      <c r="X2411" s="176"/>
      <c r="Y2411" s="176"/>
    </row>
    <row r="2412" customFormat="false" ht="12.75" hidden="false" customHeight="false" outlineLevel="0" collapsed="false">
      <c r="B2412" s="179"/>
      <c r="C2412" s="180"/>
      <c r="D2412" s="176"/>
      <c r="E2412" s="188"/>
      <c r="F2412" s="176"/>
      <c r="G2412" s="176"/>
      <c r="H2412" s="188"/>
      <c r="I2412" s="188"/>
      <c r="Q2412" s="188"/>
      <c r="R2412" s="176"/>
      <c r="S2412" s="176"/>
      <c r="T2412" s="176"/>
      <c r="U2412" s="176"/>
      <c r="V2412" s="176"/>
      <c r="W2412" s="176"/>
      <c r="X2412" s="176"/>
      <c r="Y2412" s="176"/>
    </row>
    <row r="2413" customFormat="false" ht="12.75" hidden="false" customHeight="false" outlineLevel="0" collapsed="false">
      <c r="B2413" s="179"/>
      <c r="C2413" s="180"/>
      <c r="D2413" s="176"/>
      <c r="E2413" s="188"/>
      <c r="F2413" s="176"/>
      <c r="G2413" s="176"/>
      <c r="H2413" s="188"/>
      <c r="I2413" s="188"/>
      <c r="Q2413" s="188"/>
      <c r="R2413" s="176"/>
      <c r="S2413" s="176"/>
      <c r="T2413" s="176"/>
      <c r="U2413" s="176"/>
      <c r="V2413" s="176"/>
      <c r="W2413" s="176"/>
      <c r="X2413" s="176"/>
      <c r="Y2413" s="176"/>
    </row>
    <row r="2414" customFormat="false" ht="12.75" hidden="false" customHeight="false" outlineLevel="0" collapsed="false">
      <c r="B2414" s="179"/>
      <c r="C2414" s="180"/>
      <c r="D2414" s="176"/>
      <c r="E2414" s="188"/>
      <c r="F2414" s="176"/>
      <c r="G2414" s="176"/>
      <c r="H2414" s="188"/>
      <c r="I2414" s="188"/>
      <c r="Q2414" s="188"/>
      <c r="R2414" s="176"/>
      <c r="S2414" s="176"/>
      <c r="T2414" s="176"/>
      <c r="U2414" s="176"/>
      <c r="V2414" s="176"/>
      <c r="W2414" s="176"/>
      <c r="X2414" s="176"/>
      <c r="Y2414" s="176"/>
    </row>
    <row r="2415" customFormat="false" ht="12.75" hidden="false" customHeight="false" outlineLevel="0" collapsed="false">
      <c r="B2415" s="179"/>
      <c r="C2415" s="180"/>
      <c r="D2415" s="176"/>
      <c r="E2415" s="188"/>
      <c r="F2415" s="176"/>
      <c r="G2415" s="176"/>
      <c r="H2415" s="188"/>
      <c r="I2415" s="188"/>
      <c r="Q2415" s="188"/>
      <c r="R2415" s="176"/>
      <c r="S2415" s="176"/>
      <c r="T2415" s="176"/>
      <c r="U2415" s="176"/>
      <c r="V2415" s="176"/>
      <c r="W2415" s="176"/>
      <c r="X2415" s="176"/>
      <c r="Y2415" s="176"/>
    </row>
    <row r="2416" customFormat="false" ht="12.75" hidden="false" customHeight="false" outlineLevel="0" collapsed="false">
      <c r="B2416" s="179"/>
      <c r="C2416" s="180"/>
      <c r="D2416" s="176"/>
      <c r="E2416" s="188"/>
      <c r="F2416" s="176"/>
      <c r="G2416" s="176"/>
      <c r="H2416" s="188"/>
      <c r="I2416" s="188"/>
      <c r="Q2416" s="188"/>
      <c r="R2416" s="176"/>
      <c r="S2416" s="176"/>
      <c r="T2416" s="176"/>
      <c r="U2416" s="176"/>
      <c r="V2416" s="176"/>
      <c r="W2416" s="176"/>
      <c r="X2416" s="176"/>
      <c r="Y2416" s="176"/>
    </row>
    <row r="2417" customFormat="false" ht="12.75" hidden="false" customHeight="false" outlineLevel="0" collapsed="false">
      <c r="B2417" s="179"/>
      <c r="C2417" s="180"/>
      <c r="D2417" s="176"/>
      <c r="E2417" s="188"/>
      <c r="F2417" s="176"/>
      <c r="G2417" s="176"/>
      <c r="H2417" s="188"/>
      <c r="I2417" s="188"/>
      <c r="Q2417" s="188"/>
      <c r="R2417" s="176"/>
      <c r="S2417" s="176"/>
      <c r="T2417" s="176"/>
      <c r="U2417" s="176"/>
      <c r="V2417" s="176"/>
      <c r="W2417" s="176"/>
      <c r="X2417" s="176"/>
      <c r="Y2417" s="176"/>
    </row>
    <row r="2418" customFormat="false" ht="12.75" hidden="false" customHeight="false" outlineLevel="0" collapsed="false">
      <c r="B2418" s="179"/>
      <c r="C2418" s="180"/>
      <c r="D2418" s="176"/>
      <c r="E2418" s="188"/>
      <c r="F2418" s="176"/>
      <c r="G2418" s="176"/>
      <c r="H2418" s="188"/>
      <c r="I2418" s="188"/>
      <c r="Q2418" s="188"/>
      <c r="R2418" s="176"/>
      <c r="S2418" s="176"/>
      <c r="T2418" s="176"/>
      <c r="U2418" s="176"/>
      <c r="V2418" s="176"/>
      <c r="W2418" s="176"/>
      <c r="X2418" s="176"/>
      <c r="Y2418" s="176"/>
    </row>
    <row r="2419" customFormat="false" ht="12.75" hidden="false" customHeight="false" outlineLevel="0" collapsed="false">
      <c r="B2419" s="179"/>
      <c r="C2419" s="180"/>
      <c r="D2419" s="176"/>
      <c r="E2419" s="188"/>
      <c r="F2419" s="176"/>
      <c r="G2419" s="176"/>
      <c r="H2419" s="188"/>
      <c r="I2419" s="188"/>
      <c r="Q2419" s="188"/>
      <c r="R2419" s="176"/>
      <c r="S2419" s="176"/>
      <c r="T2419" s="176"/>
      <c r="U2419" s="176"/>
      <c r="V2419" s="176"/>
      <c r="W2419" s="176"/>
      <c r="X2419" s="176"/>
      <c r="Y2419" s="176"/>
    </row>
    <row r="2420" customFormat="false" ht="12.75" hidden="false" customHeight="false" outlineLevel="0" collapsed="false">
      <c r="B2420" s="179"/>
      <c r="C2420" s="180"/>
      <c r="D2420" s="176"/>
      <c r="E2420" s="188"/>
      <c r="F2420" s="176"/>
      <c r="G2420" s="176"/>
      <c r="H2420" s="188"/>
      <c r="I2420" s="188"/>
      <c r="Q2420" s="188"/>
      <c r="R2420" s="176"/>
      <c r="S2420" s="176"/>
      <c r="T2420" s="176"/>
      <c r="U2420" s="176"/>
      <c r="V2420" s="176"/>
      <c r="W2420" s="176"/>
      <c r="X2420" s="176"/>
      <c r="Y2420" s="176"/>
    </row>
    <row r="2421" customFormat="false" ht="12.75" hidden="false" customHeight="false" outlineLevel="0" collapsed="false">
      <c r="B2421" s="179"/>
      <c r="C2421" s="180"/>
      <c r="D2421" s="176"/>
      <c r="E2421" s="188"/>
      <c r="F2421" s="176"/>
      <c r="G2421" s="176"/>
      <c r="H2421" s="188"/>
      <c r="I2421" s="188"/>
      <c r="Q2421" s="188"/>
      <c r="R2421" s="176"/>
      <c r="S2421" s="176"/>
      <c r="T2421" s="176"/>
      <c r="U2421" s="176"/>
      <c r="V2421" s="176"/>
      <c r="W2421" s="176"/>
      <c r="X2421" s="176"/>
      <c r="Y2421" s="176"/>
    </row>
    <row r="2422" customFormat="false" ht="12.75" hidden="false" customHeight="false" outlineLevel="0" collapsed="false">
      <c r="B2422" s="179"/>
      <c r="C2422" s="180"/>
      <c r="D2422" s="176"/>
      <c r="E2422" s="188"/>
      <c r="F2422" s="176"/>
      <c r="G2422" s="176"/>
      <c r="H2422" s="188"/>
      <c r="I2422" s="188"/>
      <c r="Q2422" s="188"/>
      <c r="R2422" s="176"/>
      <c r="S2422" s="176"/>
      <c r="T2422" s="176"/>
      <c r="U2422" s="176"/>
      <c r="V2422" s="176"/>
      <c r="W2422" s="176"/>
      <c r="X2422" s="176"/>
      <c r="Y2422" s="176"/>
    </row>
    <row r="2423" customFormat="false" ht="12.75" hidden="false" customHeight="false" outlineLevel="0" collapsed="false">
      <c r="B2423" s="179"/>
      <c r="C2423" s="180"/>
      <c r="D2423" s="176"/>
      <c r="E2423" s="188"/>
      <c r="F2423" s="176"/>
      <c r="G2423" s="176"/>
      <c r="H2423" s="188"/>
      <c r="I2423" s="188"/>
      <c r="Q2423" s="188"/>
      <c r="R2423" s="176"/>
      <c r="S2423" s="176"/>
      <c r="T2423" s="176"/>
      <c r="U2423" s="176"/>
      <c r="V2423" s="176"/>
      <c r="W2423" s="176"/>
      <c r="X2423" s="176"/>
      <c r="Y2423" s="176"/>
    </row>
    <row r="2424" customFormat="false" ht="12.75" hidden="false" customHeight="false" outlineLevel="0" collapsed="false">
      <c r="B2424" s="179"/>
      <c r="C2424" s="180"/>
      <c r="D2424" s="176"/>
      <c r="E2424" s="188"/>
      <c r="F2424" s="176"/>
      <c r="G2424" s="176"/>
      <c r="H2424" s="188"/>
      <c r="I2424" s="188"/>
      <c r="Q2424" s="188"/>
      <c r="R2424" s="176"/>
      <c r="S2424" s="176"/>
      <c r="T2424" s="176"/>
      <c r="U2424" s="176"/>
      <c r="V2424" s="176"/>
      <c r="W2424" s="176"/>
      <c r="X2424" s="176"/>
      <c r="Y2424" s="176"/>
    </row>
    <row r="2425" customFormat="false" ht="12.75" hidden="false" customHeight="false" outlineLevel="0" collapsed="false">
      <c r="B2425" s="179"/>
      <c r="C2425" s="180"/>
      <c r="D2425" s="176"/>
      <c r="E2425" s="188"/>
      <c r="F2425" s="176"/>
      <c r="G2425" s="176"/>
      <c r="H2425" s="188"/>
      <c r="I2425" s="188"/>
      <c r="Q2425" s="188"/>
      <c r="R2425" s="176"/>
      <c r="S2425" s="176"/>
      <c r="T2425" s="176"/>
      <c r="U2425" s="176"/>
      <c r="V2425" s="176"/>
      <c r="W2425" s="176"/>
      <c r="X2425" s="176"/>
      <c r="Y2425" s="176"/>
    </row>
    <row r="2426" customFormat="false" ht="12.75" hidden="false" customHeight="false" outlineLevel="0" collapsed="false">
      <c r="B2426" s="179"/>
      <c r="C2426" s="180"/>
      <c r="D2426" s="176"/>
      <c r="E2426" s="188"/>
      <c r="F2426" s="176"/>
      <c r="G2426" s="176"/>
      <c r="H2426" s="188"/>
      <c r="I2426" s="188"/>
      <c r="Q2426" s="188"/>
      <c r="R2426" s="176"/>
      <c r="S2426" s="176"/>
      <c r="T2426" s="176"/>
      <c r="U2426" s="176"/>
      <c r="V2426" s="176"/>
      <c r="W2426" s="176"/>
      <c r="X2426" s="176"/>
      <c r="Y2426" s="176"/>
    </row>
    <row r="2427" customFormat="false" ht="12.75" hidden="false" customHeight="false" outlineLevel="0" collapsed="false">
      <c r="B2427" s="179"/>
      <c r="C2427" s="180"/>
      <c r="D2427" s="176"/>
      <c r="E2427" s="188"/>
      <c r="F2427" s="176"/>
      <c r="G2427" s="176"/>
      <c r="H2427" s="188"/>
      <c r="I2427" s="188"/>
      <c r="Q2427" s="188"/>
      <c r="R2427" s="176"/>
      <c r="S2427" s="176"/>
      <c r="T2427" s="176"/>
      <c r="U2427" s="176"/>
      <c r="V2427" s="176"/>
      <c r="W2427" s="176"/>
      <c r="X2427" s="176"/>
      <c r="Y2427" s="176"/>
    </row>
    <row r="2428" customFormat="false" ht="12.75" hidden="false" customHeight="false" outlineLevel="0" collapsed="false">
      <c r="B2428" s="179"/>
      <c r="C2428" s="180"/>
      <c r="D2428" s="176"/>
      <c r="E2428" s="188"/>
      <c r="F2428" s="176"/>
      <c r="G2428" s="176"/>
      <c r="H2428" s="188"/>
      <c r="I2428" s="188"/>
      <c r="Q2428" s="188"/>
      <c r="R2428" s="176"/>
      <c r="S2428" s="176"/>
      <c r="T2428" s="176"/>
      <c r="U2428" s="176"/>
      <c r="V2428" s="176"/>
      <c r="W2428" s="176"/>
      <c r="X2428" s="176"/>
      <c r="Y2428" s="176"/>
    </row>
    <row r="2429" customFormat="false" ht="12.75" hidden="false" customHeight="false" outlineLevel="0" collapsed="false">
      <c r="B2429" s="179"/>
      <c r="C2429" s="180"/>
      <c r="D2429" s="176"/>
      <c r="E2429" s="188"/>
      <c r="F2429" s="176"/>
      <c r="G2429" s="176"/>
      <c r="H2429" s="188"/>
      <c r="I2429" s="188"/>
      <c r="Q2429" s="188"/>
      <c r="R2429" s="176"/>
      <c r="S2429" s="176"/>
      <c r="T2429" s="176"/>
      <c r="U2429" s="176"/>
      <c r="V2429" s="176"/>
      <c r="W2429" s="176"/>
      <c r="X2429" s="176"/>
      <c r="Y2429" s="176"/>
    </row>
    <row r="2430" customFormat="false" ht="12.75" hidden="false" customHeight="false" outlineLevel="0" collapsed="false">
      <c r="B2430" s="179"/>
      <c r="C2430" s="180"/>
      <c r="D2430" s="176"/>
      <c r="E2430" s="188"/>
      <c r="F2430" s="176"/>
      <c r="G2430" s="176"/>
      <c r="H2430" s="188"/>
      <c r="I2430" s="188"/>
      <c r="Q2430" s="188"/>
      <c r="R2430" s="176"/>
      <c r="S2430" s="176"/>
      <c r="T2430" s="176"/>
      <c r="U2430" s="176"/>
      <c r="V2430" s="176"/>
      <c r="W2430" s="176"/>
      <c r="X2430" s="176"/>
      <c r="Y2430" s="176"/>
    </row>
    <row r="2431" customFormat="false" ht="12.75" hidden="false" customHeight="false" outlineLevel="0" collapsed="false">
      <c r="B2431" s="179"/>
      <c r="C2431" s="180"/>
      <c r="D2431" s="176"/>
      <c r="E2431" s="188"/>
      <c r="F2431" s="176"/>
      <c r="G2431" s="176"/>
      <c r="H2431" s="188"/>
      <c r="I2431" s="188"/>
      <c r="Q2431" s="188"/>
      <c r="R2431" s="176"/>
      <c r="S2431" s="176"/>
      <c r="T2431" s="176"/>
      <c r="U2431" s="176"/>
      <c r="V2431" s="176"/>
      <c r="W2431" s="176"/>
      <c r="X2431" s="176"/>
      <c r="Y2431" s="176"/>
    </row>
    <row r="2432" customFormat="false" ht="12.75" hidden="false" customHeight="false" outlineLevel="0" collapsed="false">
      <c r="B2432" s="179"/>
      <c r="C2432" s="180"/>
      <c r="D2432" s="176"/>
      <c r="E2432" s="188"/>
      <c r="F2432" s="176"/>
      <c r="G2432" s="176"/>
      <c r="H2432" s="188"/>
      <c r="I2432" s="188"/>
      <c r="Q2432" s="188"/>
      <c r="R2432" s="176"/>
      <c r="S2432" s="176"/>
      <c r="T2432" s="176"/>
      <c r="U2432" s="176"/>
      <c r="V2432" s="176"/>
      <c r="W2432" s="176"/>
      <c r="X2432" s="176"/>
      <c r="Y2432" s="176"/>
    </row>
    <row r="2433" customFormat="false" ht="12.75" hidden="false" customHeight="false" outlineLevel="0" collapsed="false">
      <c r="B2433" s="179"/>
      <c r="C2433" s="180"/>
      <c r="D2433" s="176"/>
      <c r="E2433" s="188"/>
      <c r="F2433" s="176"/>
      <c r="G2433" s="176"/>
      <c r="H2433" s="188"/>
      <c r="I2433" s="188"/>
      <c r="Q2433" s="188"/>
      <c r="R2433" s="176"/>
      <c r="S2433" s="176"/>
      <c r="T2433" s="176"/>
      <c r="U2433" s="176"/>
      <c r="V2433" s="176"/>
      <c r="W2433" s="176"/>
      <c r="X2433" s="176"/>
      <c r="Y2433" s="176"/>
    </row>
    <row r="2434" customFormat="false" ht="12.75" hidden="false" customHeight="false" outlineLevel="0" collapsed="false">
      <c r="B2434" s="179"/>
      <c r="C2434" s="180"/>
      <c r="D2434" s="176"/>
      <c r="E2434" s="188"/>
      <c r="F2434" s="176"/>
      <c r="G2434" s="176"/>
      <c r="H2434" s="188"/>
      <c r="I2434" s="188"/>
      <c r="Q2434" s="188"/>
      <c r="R2434" s="176"/>
      <c r="S2434" s="176"/>
      <c r="T2434" s="176"/>
      <c r="U2434" s="176"/>
      <c r="V2434" s="176"/>
      <c r="W2434" s="176"/>
      <c r="X2434" s="176"/>
      <c r="Y2434" s="176"/>
    </row>
    <row r="2435" customFormat="false" ht="12.75" hidden="false" customHeight="false" outlineLevel="0" collapsed="false">
      <c r="B2435" s="179"/>
      <c r="C2435" s="180"/>
      <c r="D2435" s="176"/>
      <c r="E2435" s="188"/>
      <c r="F2435" s="176"/>
      <c r="G2435" s="176"/>
      <c r="H2435" s="188"/>
      <c r="I2435" s="188"/>
      <c r="Q2435" s="188"/>
      <c r="R2435" s="176"/>
      <c r="S2435" s="176"/>
      <c r="T2435" s="176"/>
      <c r="U2435" s="176"/>
      <c r="V2435" s="176"/>
      <c r="W2435" s="176"/>
      <c r="X2435" s="176"/>
      <c r="Y2435" s="176"/>
    </row>
    <row r="2436" customFormat="false" ht="12.75" hidden="false" customHeight="false" outlineLevel="0" collapsed="false">
      <c r="B2436" s="179"/>
      <c r="C2436" s="180"/>
      <c r="D2436" s="176"/>
      <c r="E2436" s="188"/>
      <c r="F2436" s="176"/>
      <c r="G2436" s="176"/>
      <c r="H2436" s="188"/>
      <c r="I2436" s="188"/>
      <c r="Q2436" s="188"/>
      <c r="R2436" s="176"/>
      <c r="S2436" s="176"/>
      <c r="T2436" s="176"/>
      <c r="U2436" s="176"/>
      <c r="V2436" s="176"/>
      <c r="W2436" s="176"/>
      <c r="X2436" s="176"/>
      <c r="Y2436" s="176"/>
    </row>
    <row r="2437" customFormat="false" ht="12.75" hidden="false" customHeight="false" outlineLevel="0" collapsed="false">
      <c r="B2437" s="179"/>
      <c r="C2437" s="180"/>
      <c r="D2437" s="176"/>
      <c r="E2437" s="188"/>
      <c r="F2437" s="176"/>
      <c r="G2437" s="176"/>
      <c r="H2437" s="188"/>
      <c r="I2437" s="188"/>
      <c r="Q2437" s="188"/>
      <c r="R2437" s="176"/>
      <c r="S2437" s="176"/>
      <c r="T2437" s="176"/>
      <c r="U2437" s="176"/>
      <c r="V2437" s="176"/>
      <c r="W2437" s="176"/>
      <c r="X2437" s="176"/>
      <c r="Y2437" s="176"/>
    </row>
    <row r="2438" customFormat="false" ht="12.75" hidden="false" customHeight="false" outlineLevel="0" collapsed="false">
      <c r="B2438" s="179"/>
      <c r="C2438" s="180"/>
      <c r="D2438" s="176"/>
      <c r="E2438" s="188"/>
      <c r="F2438" s="176"/>
      <c r="G2438" s="176"/>
      <c r="H2438" s="188"/>
      <c r="I2438" s="188"/>
      <c r="Q2438" s="188"/>
      <c r="R2438" s="176"/>
      <c r="S2438" s="176"/>
      <c r="T2438" s="176"/>
      <c r="U2438" s="176"/>
      <c r="V2438" s="176"/>
      <c r="W2438" s="176"/>
      <c r="X2438" s="176"/>
      <c r="Y2438" s="176"/>
    </row>
    <row r="2439" customFormat="false" ht="12.75" hidden="false" customHeight="false" outlineLevel="0" collapsed="false">
      <c r="B2439" s="179"/>
      <c r="C2439" s="180"/>
      <c r="D2439" s="176"/>
      <c r="E2439" s="188"/>
      <c r="F2439" s="176"/>
      <c r="G2439" s="176"/>
      <c r="H2439" s="188"/>
      <c r="I2439" s="188"/>
      <c r="Q2439" s="188"/>
      <c r="R2439" s="176"/>
      <c r="S2439" s="176"/>
      <c r="T2439" s="176"/>
      <c r="U2439" s="176"/>
      <c r="V2439" s="176"/>
      <c r="W2439" s="176"/>
      <c r="X2439" s="176"/>
      <c r="Y2439" s="176"/>
    </row>
    <row r="2440" customFormat="false" ht="12.75" hidden="false" customHeight="false" outlineLevel="0" collapsed="false">
      <c r="B2440" s="179"/>
      <c r="C2440" s="180"/>
      <c r="D2440" s="176"/>
      <c r="E2440" s="188"/>
      <c r="F2440" s="176"/>
      <c r="G2440" s="176"/>
      <c r="H2440" s="188"/>
      <c r="I2440" s="188"/>
      <c r="Q2440" s="188"/>
      <c r="R2440" s="176"/>
      <c r="S2440" s="176"/>
      <c r="T2440" s="176"/>
      <c r="U2440" s="176"/>
      <c r="V2440" s="176"/>
      <c r="W2440" s="176"/>
      <c r="X2440" s="176"/>
      <c r="Y2440" s="176"/>
    </row>
    <row r="2441" customFormat="false" ht="12.75" hidden="false" customHeight="false" outlineLevel="0" collapsed="false">
      <c r="B2441" s="179"/>
      <c r="C2441" s="180"/>
      <c r="D2441" s="176"/>
      <c r="E2441" s="188"/>
      <c r="F2441" s="176"/>
      <c r="G2441" s="176"/>
      <c r="H2441" s="188"/>
      <c r="I2441" s="188"/>
      <c r="Q2441" s="188"/>
      <c r="R2441" s="176"/>
      <c r="S2441" s="176"/>
      <c r="T2441" s="176"/>
      <c r="U2441" s="176"/>
      <c r="V2441" s="176"/>
      <c r="W2441" s="176"/>
      <c r="X2441" s="176"/>
      <c r="Y2441" s="176"/>
    </row>
    <row r="2442" customFormat="false" ht="12.75" hidden="false" customHeight="false" outlineLevel="0" collapsed="false">
      <c r="B2442" s="179"/>
      <c r="C2442" s="180"/>
      <c r="D2442" s="176"/>
      <c r="E2442" s="188"/>
      <c r="F2442" s="176"/>
      <c r="G2442" s="176"/>
      <c r="H2442" s="188"/>
      <c r="I2442" s="188"/>
      <c r="Q2442" s="188"/>
      <c r="R2442" s="176"/>
      <c r="S2442" s="176"/>
      <c r="T2442" s="176"/>
      <c r="U2442" s="176"/>
      <c r="V2442" s="176"/>
      <c r="W2442" s="176"/>
      <c r="X2442" s="176"/>
      <c r="Y2442" s="176"/>
    </row>
    <row r="2443" customFormat="false" ht="12.75" hidden="false" customHeight="false" outlineLevel="0" collapsed="false">
      <c r="B2443" s="179"/>
      <c r="C2443" s="180"/>
      <c r="D2443" s="176"/>
      <c r="E2443" s="188"/>
      <c r="F2443" s="176"/>
      <c r="G2443" s="176"/>
      <c r="H2443" s="188"/>
      <c r="I2443" s="188"/>
      <c r="Q2443" s="188"/>
      <c r="R2443" s="176"/>
      <c r="S2443" s="176"/>
      <c r="T2443" s="176"/>
      <c r="U2443" s="176"/>
      <c r="V2443" s="176"/>
      <c r="W2443" s="176"/>
      <c r="X2443" s="176"/>
      <c r="Y2443" s="176"/>
    </row>
    <row r="2444" customFormat="false" ht="12.75" hidden="false" customHeight="false" outlineLevel="0" collapsed="false">
      <c r="B2444" s="179"/>
      <c r="C2444" s="180"/>
      <c r="D2444" s="176"/>
      <c r="E2444" s="188"/>
      <c r="F2444" s="176"/>
      <c r="G2444" s="176"/>
      <c r="H2444" s="188"/>
      <c r="I2444" s="188"/>
      <c r="Q2444" s="188"/>
      <c r="R2444" s="176"/>
      <c r="S2444" s="176"/>
      <c r="T2444" s="176"/>
      <c r="U2444" s="176"/>
      <c r="V2444" s="176"/>
      <c r="W2444" s="176"/>
      <c r="X2444" s="176"/>
      <c r="Y2444" s="176"/>
    </row>
    <row r="2445" customFormat="false" ht="12.75" hidden="false" customHeight="false" outlineLevel="0" collapsed="false">
      <c r="B2445" s="179"/>
      <c r="C2445" s="180"/>
      <c r="D2445" s="176"/>
      <c r="E2445" s="188"/>
      <c r="F2445" s="176"/>
      <c r="G2445" s="176"/>
      <c r="H2445" s="188"/>
      <c r="I2445" s="188"/>
      <c r="Q2445" s="188"/>
      <c r="R2445" s="176"/>
      <c r="S2445" s="176"/>
      <c r="T2445" s="176"/>
      <c r="U2445" s="176"/>
      <c r="V2445" s="176"/>
      <c r="W2445" s="176"/>
      <c r="X2445" s="176"/>
      <c r="Y2445" s="176"/>
    </row>
    <row r="2446" customFormat="false" ht="12.75" hidden="false" customHeight="false" outlineLevel="0" collapsed="false">
      <c r="B2446" s="179"/>
      <c r="C2446" s="180"/>
      <c r="D2446" s="176"/>
      <c r="E2446" s="188"/>
      <c r="F2446" s="176"/>
      <c r="G2446" s="176"/>
      <c r="H2446" s="188"/>
      <c r="I2446" s="188"/>
      <c r="Q2446" s="188"/>
      <c r="R2446" s="176"/>
      <c r="S2446" s="176"/>
      <c r="T2446" s="176"/>
      <c r="U2446" s="176"/>
      <c r="V2446" s="176"/>
      <c r="W2446" s="176"/>
      <c r="X2446" s="176"/>
      <c r="Y2446" s="176"/>
    </row>
    <row r="2447" customFormat="false" ht="12.75" hidden="false" customHeight="false" outlineLevel="0" collapsed="false">
      <c r="B2447" s="179"/>
      <c r="C2447" s="180"/>
      <c r="D2447" s="176"/>
      <c r="E2447" s="188"/>
      <c r="F2447" s="176"/>
      <c r="G2447" s="176"/>
      <c r="H2447" s="188"/>
      <c r="I2447" s="188"/>
      <c r="Q2447" s="188"/>
      <c r="R2447" s="176"/>
      <c r="S2447" s="176"/>
      <c r="T2447" s="176"/>
      <c r="U2447" s="176"/>
      <c r="V2447" s="176"/>
      <c r="W2447" s="176"/>
      <c r="X2447" s="176"/>
      <c r="Y2447" s="176"/>
    </row>
    <row r="2448" customFormat="false" ht="12.75" hidden="false" customHeight="false" outlineLevel="0" collapsed="false">
      <c r="B2448" s="179"/>
      <c r="C2448" s="180"/>
      <c r="D2448" s="176"/>
      <c r="E2448" s="188"/>
      <c r="F2448" s="176"/>
      <c r="G2448" s="176"/>
      <c r="H2448" s="188"/>
      <c r="I2448" s="188"/>
      <c r="Q2448" s="188"/>
      <c r="R2448" s="176"/>
      <c r="S2448" s="176"/>
      <c r="T2448" s="176"/>
      <c r="U2448" s="176"/>
      <c r="V2448" s="176"/>
      <c r="W2448" s="176"/>
      <c r="X2448" s="176"/>
      <c r="Y2448" s="176"/>
    </row>
    <row r="2449" customFormat="false" ht="12.75" hidden="false" customHeight="false" outlineLevel="0" collapsed="false">
      <c r="B2449" s="179"/>
      <c r="C2449" s="180"/>
      <c r="D2449" s="176"/>
      <c r="E2449" s="188"/>
      <c r="F2449" s="176"/>
      <c r="G2449" s="176"/>
      <c r="H2449" s="188"/>
      <c r="I2449" s="188"/>
      <c r="Q2449" s="188"/>
      <c r="R2449" s="176"/>
      <c r="S2449" s="176"/>
      <c r="T2449" s="176"/>
      <c r="U2449" s="176"/>
      <c r="V2449" s="176"/>
      <c r="W2449" s="176"/>
      <c r="X2449" s="176"/>
      <c r="Y2449" s="176"/>
    </row>
    <row r="2450" customFormat="false" ht="12.75" hidden="false" customHeight="false" outlineLevel="0" collapsed="false">
      <c r="B2450" s="179"/>
      <c r="C2450" s="180"/>
      <c r="D2450" s="176"/>
      <c r="E2450" s="188"/>
      <c r="F2450" s="176"/>
      <c r="G2450" s="176"/>
      <c r="H2450" s="188"/>
      <c r="I2450" s="188"/>
      <c r="Q2450" s="188"/>
      <c r="R2450" s="176"/>
      <c r="S2450" s="176"/>
      <c r="T2450" s="176"/>
      <c r="U2450" s="176"/>
      <c r="V2450" s="176"/>
      <c r="W2450" s="176"/>
      <c r="X2450" s="176"/>
      <c r="Y2450" s="176"/>
    </row>
    <row r="2451" customFormat="false" ht="12.75" hidden="false" customHeight="false" outlineLevel="0" collapsed="false">
      <c r="B2451" s="179"/>
      <c r="C2451" s="180"/>
      <c r="D2451" s="176"/>
      <c r="E2451" s="188"/>
      <c r="F2451" s="176"/>
      <c r="G2451" s="176"/>
      <c r="H2451" s="188"/>
      <c r="I2451" s="188"/>
      <c r="Q2451" s="188"/>
      <c r="R2451" s="176"/>
      <c r="S2451" s="176"/>
      <c r="T2451" s="176"/>
      <c r="U2451" s="176"/>
      <c r="V2451" s="176"/>
      <c r="W2451" s="176"/>
      <c r="X2451" s="176"/>
      <c r="Y2451" s="176"/>
    </row>
    <row r="2452" customFormat="false" ht="12.75" hidden="false" customHeight="false" outlineLevel="0" collapsed="false">
      <c r="B2452" s="179"/>
      <c r="C2452" s="180"/>
      <c r="D2452" s="176"/>
      <c r="E2452" s="188"/>
      <c r="F2452" s="176"/>
      <c r="G2452" s="176"/>
      <c r="H2452" s="188"/>
      <c r="I2452" s="188"/>
      <c r="Q2452" s="188"/>
      <c r="R2452" s="176"/>
      <c r="S2452" s="176"/>
      <c r="T2452" s="176"/>
      <c r="U2452" s="176"/>
      <c r="V2452" s="176"/>
      <c r="W2452" s="176"/>
      <c r="X2452" s="176"/>
      <c r="Y2452" s="176"/>
    </row>
    <row r="2453" customFormat="false" ht="12.75" hidden="false" customHeight="false" outlineLevel="0" collapsed="false">
      <c r="B2453" s="179"/>
      <c r="C2453" s="180"/>
      <c r="D2453" s="176"/>
      <c r="E2453" s="188"/>
      <c r="F2453" s="176"/>
      <c r="G2453" s="176"/>
      <c r="H2453" s="188"/>
      <c r="I2453" s="188"/>
      <c r="Q2453" s="188"/>
      <c r="R2453" s="176"/>
      <c r="S2453" s="176"/>
      <c r="T2453" s="176"/>
      <c r="U2453" s="176"/>
      <c r="V2453" s="176"/>
      <c r="W2453" s="176"/>
      <c r="X2453" s="176"/>
      <c r="Y2453" s="176"/>
    </row>
    <row r="2454" customFormat="false" ht="12.75" hidden="false" customHeight="false" outlineLevel="0" collapsed="false">
      <c r="B2454" s="179"/>
      <c r="C2454" s="180"/>
      <c r="D2454" s="176"/>
      <c r="E2454" s="188"/>
      <c r="F2454" s="176"/>
      <c r="G2454" s="176"/>
      <c r="H2454" s="188"/>
      <c r="I2454" s="188"/>
      <c r="Q2454" s="188"/>
      <c r="R2454" s="176"/>
      <c r="S2454" s="176"/>
      <c r="T2454" s="176"/>
      <c r="U2454" s="176"/>
      <c r="V2454" s="176"/>
      <c r="W2454" s="176"/>
      <c r="X2454" s="176"/>
      <c r="Y2454" s="176"/>
    </row>
    <row r="2455" customFormat="false" ht="12.75" hidden="false" customHeight="false" outlineLevel="0" collapsed="false">
      <c r="B2455" s="179"/>
      <c r="C2455" s="180"/>
      <c r="D2455" s="176"/>
      <c r="E2455" s="188"/>
      <c r="F2455" s="176"/>
      <c r="G2455" s="176"/>
      <c r="H2455" s="188"/>
      <c r="I2455" s="188"/>
      <c r="Q2455" s="188"/>
      <c r="R2455" s="176"/>
      <c r="S2455" s="176"/>
      <c r="T2455" s="176"/>
      <c r="U2455" s="176"/>
      <c r="V2455" s="176"/>
      <c r="W2455" s="176"/>
      <c r="X2455" s="176"/>
      <c r="Y2455" s="176"/>
    </row>
    <row r="2456" customFormat="false" ht="12.75" hidden="false" customHeight="false" outlineLevel="0" collapsed="false">
      <c r="B2456" s="179"/>
      <c r="C2456" s="180"/>
      <c r="D2456" s="176"/>
      <c r="E2456" s="188"/>
      <c r="F2456" s="176"/>
      <c r="G2456" s="176"/>
      <c r="H2456" s="188"/>
      <c r="I2456" s="188"/>
      <c r="Q2456" s="188"/>
      <c r="R2456" s="176"/>
      <c r="S2456" s="176"/>
      <c r="T2456" s="176"/>
      <c r="U2456" s="176"/>
      <c r="V2456" s="176"/>
      <c r="W2456" s="176"/>
      <c r="X2456" s="176"/>
      <c r="Y2456" s="176"/>
    </row>
    <row r="2457" customFormat="false" ht="12.75" hidden="false" customHeight="false" outlineLevel="0" collapsed="false">
      <c r="B2457" s="179"/>
      <c r="C2457" s="180"/>
      <c r="D2457" s="176"/>
      <c r="E2457" s="188"/>
      <c r="F2457" s="176"/>
      <c r="G2457" s="176"/>
      <c r="H2457" s="188"/>
      <c r="I2457" s="188"/>
      <c r="Q2457" s="188"/>
      <c r="R2457" s="176"/>
      <c r="S2457" s="176"/>
      <c r="T2457" s="176"/>
      <c r="U2457" s="176"/>
      <c r="V2457" s="176"/>
      <c r="W2457" s="176"/>
      <c r="X2457" s="176"/>
      <c r="Y2457" s="176"/>
    </row>
    <row r="2458" customFormat="false" ht="12.75" hidden="false" customHeight="false" outlineLevel="0" collapsed="false">
      <c r="B2458" s="179"/>
      <c r="C2458" s="180"/>
      <c r="D2458" s="176"/>
      <c r="E2458" s="188"/>
      <c r="F2458" s="176"/>
      <c r="G2458" s="176"/>
      <c r="H2458" s="188"/>
      <c r="I2458" s="188"/>
      <c r="Q2458" s="188"/>
      <c r="R2458" s="176"/>
      <c r="S2458" s="176"/>
      <c r="T2458" s="176"/>
      <c r="U2458" s="176"/>
      <c r="V2458" s="176"/>
      <c r="W2458" s="176"/>
      <c r="X2458" s="176"/>
      <c r="Y2458" s="176"/>
    </row>
    <row r="2459" customFormat="false" ht="12.75" hidden="false" customHeight="false" outlineLevel="0" collapsed="false">
      <c r="B2459" s="179"/>
      <c r="C2459" s="180"/>
      <c r="D2459" s="176"/>
      <c r="E2459" s="188"/>
      <c r="F2459" s="176"/>
      <c r="G2459" s="176"/>
      <c r="H2459" s="188"/>
      <c r="I2459" s="188"/>
      <c r="Q2459" s="188"/>
      <c r="R2459" s="176"/>
      <c r="S2459" s="176"/>
      <c r="T2459" s="176"/>
      <c r="U2459" s="176"/>
      <c r="V2459" s="176"/>
      <c r="W2459" s="176"/>
      <c r="X2459" s="176"/>
      <c r="Y2459" s="176"/>
    </row>
    <row r="2460" customFormat="false" ht="12.75" hidden="false" customHeight="false" outlineLevel="0" collapsed="false">
      <c r="B2460" s="179"/>
      <c r="C2460" s="180"/>
      <c r="D2460" s="176"/>
      <c r="E2460" s="188"/>
      <c r="F2460" s="176"/>
      <c r="G2460" s="176"/>
      <c r="H2460" s="188"/>
      <c r="I2460" s="188"/>
      <c r="Q2460" s="188"/>
      <c r="R2460" s="176"/>
      <c r="S2460" s="176"/>
      <c r="T2460" s="176"/>
      <c r="U2460" s="176"/>
      <c r="V2460" s="176"/>
      <c r="W2460" s="176"/>
      <c r="X2460" s="176"/>
      <c r="Y2460" s="176"/>
    </row>
    <row r="2461" customFormat="false" ht="12.75" hidden="false" customHeight="false" outlineLevel="0" collapsed="false">
      <c r="B2461" s="179"/>
      <c r="C2461" s="180"/>
      <c r="D2461" s="176"/>
      <c r="E2461" s="188"/>
      <c r="F2461" s="176"/>
      <c r="G2461" s="176"/>
      <c r="H2461" s="188"/>
      <c r="I2461" s="188"/>
      <c r="Q2461" s="188"/>
      <c r="R2461" s="176"/>
      <c r="S2461" s="176"/>
      <c r="T2461" s="176"/>
      <c r="U2461" s="176"/>
      <c r="V2461" s="176"/>
      <c r="W2461" s="176"/>
      <c r="X2461" s="176"/>
      <c r="Y2461" s="176"/>
    </row>
    <row r="2462" customFormat="false" ht="12.75" hidden="false" customHeight="false" outlineLevel="0" collapsed="false">
      <c r="B2462" s="179"/>
      <c r="C2462" s="180"/>
      <c r="D2462" s="176"/>
      <c r="E2462" s="188"/>
      <c r="F2462" s="176"/>
      <c r="G2462" s="176"/>
      <c r="H2462" s="188"/>
      <c r="I2462" s="188"/>
      <c r="Q2462" s="188"/>
      <c r="R2462" s="176"/>
      <c r="S2462" s="176"/>
      <c r="T2462" s="176"/>
      <c r="U2462" s="176"/>
      <c r="V2462" s="176"/>
      <c r="W2462" s="176"/>
      <c r="X2462" s="176"/>
      <c r="Y2462" s="176"/>
    </row>
    <row r="2463" customFormat="false" ht="12.75" hidden="false" customHeight="false" outlineLevel="0" collapsed="false">
      <c r="B2463" s="179"/>
      <c r="C2463" s="180"/>
      <c r="D2463" s="176"/>
      <c r="E2463" s="188"/>
      <c r="F2463" s="176"/>
      <c r="G2463" s="176"/>
      <c r="H2463" s="188"/>
      <c r="I2463" s="188"/>
      <c r="Q2463" s="188"/>
      <c r="R2463" s="176"/>
      <c r="S2463" s="176"/>
      <c r="T2463" s="176"/>
      <c r="U2463" s="176"/>
      <c r="V2463" s="176"/>
      <c r="W2463" s="176"/>
      <c r="X2463" s="176"/>
      <c r="Y2463" s="176"/>
    </row>
    <row r="2464" customFormat="false" ht="12.75" hidden="false" customHeight="false" outlineLevel="0" collapsed="false">
      <c r="B2464" s="179"/>
      <c r="C2464" s="180"/>
      <c r="D2464" s="176"/>
      <c r="E2464" s="188"/>
      <c r="F2464" s="176"/>
      <c r="G2464" s="176"/>
      <c r="H2464" s="188"/>
      <c r="I2464" s="188"/>
      <c r="Q2464" s="188"/>
      <c r="R2464" s="176"/>
      <c r="S2464" s="176"/>
      <c r="T2464" s="176"/>
      <c r="U2464" s="176"/>
      <c r="V2464" s="176"/>
      <c r="W2464" s="176"/>
      <c r="X2464" s="176"/>
      <c r="Y2464" s="176"/>
    </row>
    <row r="2465" customFormat="false" ht="12.75" hidden="false" customHeight="false" outlineLevel="0" collapsed="false">
      <c r="B2465" s="179"/>
      <c r="C2465" s="180"/>
      <c r="D2465" s="176"/>
      <c r="E2465" s="188"/>
      <c r="F2465" s="176"/>
      <c r="G2465" s="176"/>
      <c r="H2465" s="188"/>
      <c r="I2465" s="188"/>
      <c r="Q2465" s="188"/>
      <c r="R2465" s="176"/>
      <c r="S2465" s="176"/>
      <c r="T2465" s="176"/>
      <c r="U2465" s="176"/>
      <c r="V2465" s="176"/>
      <c r="W2465" s="176"/>
      <c r="X2465" s="176"/>
      <c r="Y2465" s="176"/>
    </row>
    <row r="2466" customFormat="false" ht="12.75" hidden="false" customHeight="false" outlineLevel="0" collapsed="false">
      <c r="B2466" s="179"/>
      <c r="C2466" s="180"/>
      <c r="D2466" s="176"/>
      <c r="E2466" s="188"/>
      <c r="F2466" s="176"/>
      <c r="G2466" s="176"/>
      <c r="H2466" s="188"/>
      <c r="I2466" s="188"/>
      <c r="Q2466" s="188"/>
      <c r="R2466" s="176"/>
      <c r="S2466" s="176"/>
      <c r="T2466" s="176"/>
      <c r="U2466" s="176"/>
      <c r="V2466" s="176"/>
      <c r="W2466" s="176"/>
      <c r="X2466" s="176"/>
      <c r="Y2466" s="176"/>
    </row>
    <row r="2467" customFormat="false" ht="12.75" hidden="false" customHeight="false" outlineLevel="0" collapsed="false">
      <c r="B2467" s="179"/>
      <c r="C2467" s="180"/>
      <c r="D2467" s="176"/>
      <c r="E2467" s="188"/>
      <c r="F2467" s="176"/>
      <c r="G2467" s="176"/>
      <c r="H2467" s="188"/>
      <c r="I2467" s="188"/>
      <c r="Q2467" s="188"/>
      <c r="R2467" s="176"/>
      <c r="S2467" s="176"/>
      <c r="T2467" s="176"/>
      <c r="U2467" s="176"/>
      <c r="V2467" s="176"/>
      <c r="W2467" s="176"/>
      <c r="X2467" s="176"/>
      <c r="Y2467" s="176"/>
    </row>
    <row r="2468" customFormat="false" ht="12.75" hidden="false" customHeight="false" outlineLevel="0" collapsed="false">
      <c r="B2468" s="179"/>
      <c r="C2468" s="180"/>
      <c r="D2468" s="176"/>
      <c r="E2468" s="188"/>
      <c r="F2468" s="176"/>
      <c r="G2468" s="176"/>
      <c r="H2468" s="188"/>
      <c r="I2468" s="188"/>
      <c r="Q2468" s="188"/>
      <c r="R2468" s="176"/>
      <c r="S2468" s="176"/>
      <c r="T2468" s="176"/>
      <c r="U2468" s="176"/>
      <c r="V2468" s="176"/>
      <c r="W2468" s="176"/>
      <c r="X2468" s="176"/>
      <c r="Y2468" s="176"/>
    </row>
    <row r="2469" customFormat="false" ht="12.75" hidden="false" customHeight="false" outlineLevel="0" collapsed="false">
      <c r="B2469" s="179"/>
      <c r="C2469" s="180"/>
      <c r="D2469" s="176"/>
      <c r="E2469" s="188"/>
      <c r="F2469" s="176"/>
      <c r="G2469" s="176"/>
      <c r="H2469" s="188"/>
      <c r="I2469" s="188"/>
      <c r="Q2469" s="188"/>
      <c r="R2469" s="176"/>
      <c r="S2469" s="176"/>
      <c r="T2469" s="176"/>
      <c r="U2469" s="176"/>
      <c r="V2469" s="176"/>
      <c r="W2469" s="176"/>
      <c r="X2469" s="176"/>
      <c r="Y2469" s="176"/>
    </row>
    <row r="2470" customFormat="false" ht="12.75" hidden="false" customHeight="false" outlineLevel="0" collapsed="false">
      <c r="B2470" s="179"/>
      <c r="C2470" s="180"/>
      <c r="D2470" s="176"/>
      <c r="E2470" s="188"/>
      <c r="F2470" s="176"/>
      <c r="G2470" s="176"/>
      <c r="H2470" s="188"/>
      <c r="I2470" s="188"/>
      <c r="Q2470" s="188"/>
      <c r="R2470" s="176"/>
      <c r="S2470" s="176"/>
      <c r="T2470" s="176"/>
      <c r="U2470" s="176"/>
      <c r="V2470" s="176"/>
      <c r="W2470" s="176"/>
      <c r="X2470" s="176"/>
      <c r="Y2470" s="176"/>
    </row>
    <row r="2471" customFormat="false" ht="12.75" hidden="false" customHeight="false" outlineLevel="0" collapsed="false">
      <c r="B2471" s="179"/>
      <c r="C2471" s="180"/>
      <c r="D2471" s="176"/>
      <c r="E2471" s="188"/>
      <c r="F2471" s="176"/>
      <c r="G2471" s="176"/>
      <c r="H2471" s="188"/>
      <c r="I2471" s="188"/>
      <c r="Q2471" s="188"/>
      <c r="R2471" s="176"/>
      <c r="S2471" s="176"/>
      <c r="T2471" s="176"/>
      <c r="U2471" s="176"/>
      <c r="V2471" s="176"/>
      <c r="W2471" s="176"/>
      <c r="X2471" s="176"/>
      <c r="Y2471" s="176"/>
    </row>
    <row r="2472" customFormat="false" ht="12.75" hidden="false" customHeight="false" outlineLevel="0" collapsed="false">
      <c r="B2472" s="179"/>
      <c r="C2472" s="180"/>
      <c r="D2472" s="176"/>
      <c r="E2472" s="188"/>
      <c r="F2472" s="176"/>
      <c r="G2472" s="176"/>
      <c r="H2472" s="188"/>
      <c r="I2472" s="188"/>
      <c r="Q2472" s="188"/>
      <c r="R2472" s="176"/>
      <c r="S2472" s="176"/>
      <c r="T2472" s="176"/>
      <c r="U2472" s="176"/>
      <c r="V2472" s="176"/>
      <c r="W2472" s="176"/>
      <c r="X2472" s="176"/>
      <c r="Y2472" s="176"/>
    </row>
    <row r="2473" customFormat="false" ht="12.75" hidden="false" customHeight="false" outlineLevel="0" collapsed="false">
      <c r="B2473" s="179"/>
      <c r="C2473" s="180"/>
      <c r="D2473" s="176"/>
      <c r="E2473" s="188"/>
      <c r="F2473" s="176"/>
      <c r="G2473" s="176"/>
      <c r="H2473" s="188"/>
      <c r="I2473" s="188"/>
      <c r="Q2473" s="188"/>
      <c r="R2473" s="176"/>
      <c r="S2473" s="176"/>
      <c r="T2473" s="176"/>
      <c r="U2473" s="176"/>
      <c r="V2473" s="176"/>
      <c r="W2473" s="176"/>
      <c r="X2473" s="176"/>
      <c r="Y2473" s="176"/>
    </row>
    <row r="2474" customFormat="false" ht="12.75" hidden="false" customHeight="false" outlineLevel="0" collapsed="false">
      <c r="B2474" s="179"/>
      <c r="C2474" s="180"/>
      <c r="D2474" s="176"/>
      <c r="E2474" s="188"/>
      <c r="F2474" s="176"/>
      <c r="G2474" s="176"/>
      <c r="H2474" s="188"/>
      <c r="I2474" s="188"/>
      <c r="Q2474" s="188"/>
      <c r="R2474" s="176"/>
      <c r="S2474" s="176"/>
      <c r="T2474" s="176"/>
      <c r="U2474" s="176"/>
      <c r="V2474" s="176"/>
      <c r="W2474" s="176"/>
      <c r="X2474" s="176"/>
      <c r="Y2474" s="176"/>
    </row>
    <row r="2475" customFormat="false" ht="12.75" hidden="false" customHeight="false" outlineLevel="0" collapsed="false">
      <c r="B2475" s="179"/>
      <c r="C2475" s="180"/>
      <c r="D2475" s="176"/>
      <c r="E2475" s="188"/>
      <c r="F2475" s="176"/>
      <c r="G2475" s="176"/>
      <c r="H2475" s="188"/>
      <c r="I2475" s="188"/>
      <c r="Q2475" s="188"/>
      <c r="R2475" s="176"/>
      <c r="S2475" s="176"/>
      <c r="T2475" s="176"/>
      <c r="U2475" s="176"/>
      <c r="V2475" s="176"/>
      <c r="W2475" s="176"/>
      <c r="X2475" s="176"/>
      <c r="Y2475" s="176"/>
    </row>
    <row r="2476" customFormat="false" ht="12.75" hidden="false" customHeight="false" outlineLevel="0" collapsed="false">
      <c r="B2476" s="179"/>
      <c r="C2476" s="180"/>
      <c r="D2476" s="176"/>
      <c r="E2476" s="188"/>
      <c r="F2476" s="176"/>
      <c r="G2476" s="176"/>
      <c r="H2476" s="188"/>
      <c r="I2476" s="188"/>
      <c r="Q2476" s="188"/>
      <c r="R2476" s="176"/>
      <c r="S2476" s="176"/>
      <c r="T2476" s="176"/>
      <c r="U2476" s="176"/>
      <c r="V2476" s="176"/>
      <c r="W2476" s="176"/>
      <c r="X2476" s="176"/>
      <c r="Y2476" s="176"/>
    </row>
    <row r="2477" customFormat="false" ht="12.75" hidden="false" customHeight="false" outlineLevel="0" collapsed="false">
      <c r="B2477" s="179"/>
      <c r="C2477" s="180"/>
      <c r="D2477" s="176"/>
      <c r="E2477" s="188"/>
      <c r="F2477" s="176"/>
      <c r="G2477" s="176"/>
      <c r="H2477" s="188"/>
      <c r="I2477" s="188"/>
      <c r="Q2477" s="188"/>
      <c r="R2477" s="176"/>
      <c r="S2477" s="176"/>
      <c r="T2477" s="176"/>
      <c r="U2477" s="176"/>
      <c r="V2477" s="176"/>
      <c r="W2477" s="176"/>
      <c r="X2477" s="176"/>
      <c r="Y2477" s="176"/>
    </row>
    <row r="2478" customFormat="false" ht="12.75" hidden="false" customHeight="false" outlineLevel="0" collapsed="false">
      <c r="B2478" s="179"/>
      <c r="C2478" s="180"/>
      <c r="D2478" s="176"/>
      <c r="E2478" s="188"/>
      <c r="F2478" s="176"/>
      <c r="G2478" s="176"/>
      <c r="H2478" s="188"/>
      <c r="I2478" s="188"/>
      <c r="Q2478" s="188"/>
      <c r="R2478" s="176"/>
      <c r="S2478" s="176"/>
      <c r="T2478" s="176"/>
      <c r="U2478" s="176"/>
      <c r="V2478" s="176"/>
      <c r="W2478" s="176"/>
      <c r="X2478" s="176"/>
      <c r="Y2478" s="176"/>
    </row>
    <row r="2479" customFormat="false" ht="12.75" hidden="false" customHeight="false" outlineLevel="0" collapsed="false">
      <c r="B2479" s="179"/>
      <c r="C2479" s="180"/>
      <c r="D2479" s="176"/>
      <c r="E2479" s="188"/>
      <c r="F2479" s="176"/>
      <c r="G2479" s="176"/>
      <c r="H2479" s="188"/>
      <c r="I2479" s="188"/>
      <c r="Q2479" s="188"/>
      <c r="R2479" s="176"/>
      <c r="S2479" s="176"/>
      <c r="T2479" s="176"/>
      <c r="U2479" s="176"/>
      <c r="V2479" s="176"/>
      <c r="W2479" s="176"/>
      <c r="X2479" s="176"/>
      <c r="Y2479" s="176"/>
    </row>
    <row r="2480" customFormat="false" ht="12.75" hidden="false" customHeight="false" outlineLevel="0" collapsed="false">
      <c r="B2480" s="179"/>
      <c r="C2480" s="180"/>
      <c r="D2480" s="176"/>
      <c r="E2480" s="188"/>
      <c r="F2480" s="176"/>
      <c r="G2480" s="176"/>
      <c r="H2480" s="188"/>
      <c r="I2480" s="188"/>
      <c r="Q2480" s="188"/>
      <c r="R2480" s="176"/>
      <c r="S2480" s="176"/>
      <c r="T2480" s="176"/>
      <c r="U2480" s="176"/>
      <c r="V2480" s="176"/>
      <c r="W2480" s="176"/>
      <c r="X2480" s="176"/>
      <c r="Y2480" s="176"/>
    </row>
    <row r="2481" customFormat="false" ht="12.75" hidden="false" customHeight="false" outlineLevel="0" collapsed="false">
      <c r="B2481" s="179"/>
      <c r="C2481" s="180"/>
      <c r="D2481" s="176"/>
      <c r="E2481" s="188"/>
      <c r="F2481" s="176"/>
      <c r="G2481" s="176"/>
      <c r="H2481" s="188"/>
      <c r="I2481" s="188"/>
      <c r="Q2481" s="188"/>
      <c r="R2481" s="176"/>
      <c r="S2481" s="176"/>
      <c r="T2481" s="176"/>
      <c r="U2481" s="176"/>
      <c r="V2481" s="176"/>
      <c r="W2481" s="176"/>
      <c r="X2481" s="176"/>
      <c r="Y2481" s="176"/>
    </row>
    <row r="2482" customFormat="false" ht="12.75" hidden="false" customHeight="false" outlineLevel="0" collapsed="false">
      <c r="B2482" s="179"/>
      <c r="C2482" s="180"/>
      <c r="D2482" s="176"/>
      <c r="E2482" s="188"/>
      <c r="F2482" s="176"/>
      <c r="G2482" s="176"/>
      <c r="H2482" s="188"/>
      <c r="I2482" s="188"/>
      <c r="Q2482" s="188"/>
      <c r="R2482" s="176"/>
      <c r="S2482" s="176"/>
      <c r="T2482" s="176"/>
      <c r="U2482" s="176"/>
      <c r="V2482" s="176"/>
      <c r="W2482" s="176"/>
      <c r="X2482" s="176"/>
      <c r="Y2482" s="176"/>
    </row>
    <row r="2483" customFormat="false" ht="12.75" hidden="false" customHeight="false" outlineLevel="0" collapsed="false">
      <c r="B2483" s="179"/>
      <c r="C2483" s="180"/>
      <c r="D2483" s="176"/>
      <c r="E2483" s="188"/>
      <c r="F2483" s="176"/>
      <c r="G2483" s="176"/>
      <c r="H2483" s="188"/>
      <c r="I2483" s="188"/>
      <c r="Q2483" s="188"/>
      <c r="R2483" s="176"/>
      <c r="S2483" s="176"/>
      <c r="T2483" s="176"/>
      <c r="U2483" s="176"/>
      <c r="V2483" s="176"/>
      <c r="W2483" s="176"/>
      <c r="X2483" s="176"/>
      <c r="Y2483" s="176"/>
    </row>
    <row r="2484" customFormat="false" ht="12.75" hidden="false" customHeight="false" outlineLevel="0" collapsed="false">
      <c r="B2484" s="179"/>
      <c r="C2484" s="180"/>
      <c r="D2484" s="176"/>
      <c r="E2484" s="188"/>
      <c r="F2484" s="176"/>
      <c r="G2484" s="176"/>
      <c r="H2484" s="188"/>
      <c r="I2484" s="188"/>
      <c r="Q2484" s="188"/>
      <c r="R2484" s="176"/>
      <c r="S2484" s="176"/>
      <c r="T2484" s="176"/>
      <c r="U2484" s="176"/>
      <c r="V2484" s="176"/>
      <c r="W2484" s="176"/>
      <c r="X2484" s="176"/>
      <c r="Y2484" s="176"/>
    </row>
    <row r="2485" customFormat="false" ht="12.75" hidden="false" customHeight="false" outlineLevel="0" collapsed="false">
      <c r="B2485" s="179"/>
      <c r="C2485" s="180"/>
      <c r="D2485" s="176"/>
      <c r="E2485" s="188"/>
      <c r="F2485" s="176"/>
      <c r="G2485" s="176"/>
      <c r="H2485" s="188"/>
      <c r="I2485" s="188"/>
      <c r="Q2485" s="188"/>
      <c r="R2485" s="176"/>
      <c r="S2485" s="176"/>
      <c r="T2485" s="176"/>
      <c r="U2485" s="176"/>
      <c r="V2485" s="176"/>
      <c r="W2485" s="176"/>
      <c r="X2485" s="176"/>
      <c r="Y2485" s="176"/>
    </row>
    <row r="2486" customFormat="false" ht="12.75" hidden="false" customHeight="false" outlineLevel="0" collapsed="false">
      <c r="B2486" s="179"/>
      <c r="C2486" s="180"/>
      <c r="D2486" s="176"/>
      <c r="E2486" s="188"/>
      <c r="F2486" s="176"/>
      <c r="G2486" s="176"/>
      <c r="H2486" s="188"/>
      <c r="I2486" s="188"/>
      <c r="Q2486" s="188"/>
      <c r="R2486" s="176"/>
      <c r="S2486" s="176"/>
      <c r="T2486" s="176"/>
      <c r="U2486" s="176"/>
      <c r="V2486" s="176"/>
      <c r="W2486" s="176"/>
      <c r="X2486" s="176"/>
      <c r="Y2486" s="176"/>
    </row>
    <row r="2487" customFormat="false" ht="12.75" hidden="false" customHeight="false" outlineLevel="0" collapsed="false">
      <c r="B2487" s="179"/>
      <c r="C2487" s="180"/>
      <c r="D2487" s="176"/>
      <c r="E2487" s="188"/>
      <c r="F2487" s="176"/>
      <c r="G2487" s="176"/>
      <c r="H2487" s="188"/>
      <c r="I2487" s="188"/>
      <c r="Q2487" s="188"/>
      <c r="R2487" s="176"/>
      <c r="S2487" s="176"/>
      <c r="T2487" s="176"/>
      <c r="U2487" s="176"/>
      <c r="V2487" s="176"/>
      <c r="W2487" s="176"/>
      <c r="X2487" s="176"/>
      <c r="Y2487" s="176"/>
    </row>
    <row r="2488" customFormat="false" ht="12.75" hidden="false" customHeight="false" outlineLevel="0" collapsed="false">
      <c r="B2488" s="179"/>
      <c r="C2488" s="180"/>
      <c r="D2488" s="176"/>
      <c r="E2488" s="188"/>
      <c r="F2488" s="176"/>
      <c r="G2488" s="176"/>
      <c r="H2488" s="188"/>
      <c r="I2488" s="188"/>
      <c r="Q2488" s="188"/>
      <c r="R2488" s="176"/>
      <c r="S2488" s="176"/>
      <c r="T2488" s="176"/>
      <c r="U2488" s="176"/>
      <c r="V2488" s="176"/>
      <c r="W2488" s="176"/>
      <c r="X2488" s="176"/>
      <c r="Y2488" s="176"/>
    </row>
    <row r="2489" customFormat="false" ht="12.75" hidden="false" customHeight="false" outlineLevel="0" collapsed="false">
      <c r="B2489" s="179"/>
      <c r="C2489" s="180"/>
      <c r="D2489" s="176"/>
      <c r="E2489" s="188"/>
      <c r="F2489" s="176"/>
      <c r="G2489" s="176"/>
      <c r="H2489" s="188"/>
      <c r="I2489" s="188"/>
      <c r="Q2489" s="188"/>
      <c r="R2489" s="176"/>
      <c r="S2489" s="176"/>
      <c r="T2489" s="176"/>
      <c r="U2489" s="176"/>
      <c r="V2489" s="176"/>
      <c r="W2489" s="176"/>
      <c r="X2489" s="176"/>
      <c r="Y2489" s="176"/>
    </row>
    <row r="2490" customFormat="false" ht="12.75" hidden="false" customHeight="false" outlineLevel="0" collapsed="false">
      <c r="B2490" s="179"/>
      <c r="C2490" s="180"/>
      <c r="D2490" s="176"/>
      <c r="E2490" s="188"/>
      <c r="F2490" s="176"/>
      <c r="G2490" s="176"/>
      <c r="H2490" s="188"/>
      <c r="I2490" s="188"/>
      <c r="Q2490" s="188"/>
      <c r="R2490" s="176"/>
      <c r="S2490" s="176"/>
      <c r="T2490" s="176"/>
      <c r="U2490" s="176"/>
      <c r="V2490" s="176"/>
      <c r="W2490" s="176"/>
      <c r="X2490" s="176"/>
      <c r="Y2490" s="176"/>
    </row>
    <row r="2491" customFormat="false" ht="12.75" hidden="false" customHeight="false" outlineLevel="0" collapsed="false">
      <c r="B2491" s="179"/>
      <c r="C2491" s="180"/>
      <c r="D2491" s="176"/>
      <c r="E2491" s="188"/>
      <c r="F2491" s="176"/>
      <c r="G2491" s="176"/>
      <c r="H2491" s="188"/>
      <c r="I2491" s="188"/>
      <c r="Q2491" s="188"/>
      <c r="R2491" s="176"/>
      <c r="S2491" s="176"/>
      <c r="T2491" s="176"/>
      <c r="U2491" s="176"/>
      <c r="V2491" s="176"/>
      <c r="W2491" s="176"/>
      <c r="X2491" s="176"/>
      <c r="Y2491" s="176"/>
    </row>
    <row r="2492" customFormat="false" ht="12.75" hidden="false" customHeight="false" outlineLevel="0" collapsed="false">
      <c r="B2492" s="179"/>
      <c r="C2492" s="180"/>
      <c r="D2492" s="176"/>
      <c r="E2492" s="188"/>
      <c r="F2492" s="176"/>
      <c r="G2492" s="176"/>
      <c r="H2492" s="188"/>
      <c r="I2492" s="188"/>
      <c r="Q2492" s="188"/>
      <c r="R2492" s="176"/>
      <c r="S2492" s="176"/>
      <c r="T2492" s="176"/>
      <c r="U2492" s="176"/>
      <c r="V2492" s="176"/>
      <c r="W2492" s="176"/>
      <c r="X2492" s="176"/>
      <c r="Y2492" s="176"/>
    </row>
    <row r="2493" customFormat="false" ht="12.75" hidden="false" customHeight="false" outlineLevel="0" collapsed="false">
      <c r="B2493" s="179"/>
      <c r="C2493" s="180"/>
      <c r="D2493" s="176"/>
      <c r="E2493" s="188"/>
      <c r="F2493" s="176"/>
      <c r="G2493" s="176"/>
      <c r="H2493" s="188"/>
      <c r="I2493" s="188"/>
      <c r="Q2493" s="188"/>
      <c r="R2493" s="176"/>
      <c r="S2493" s="176"/>
      <c r="T2493" s="176"/>
      <c r="U2493" s="176"/>
      <c r="V2493" s="176"/>
      <c r="W2493" s="176"/>
      <c r="X2493" s="176"/>
      <c r="Y2493" s="176"/>
    </row>
    <row r="2494" customFormat="false" ht="12.75" hidden="false" customHeight="false" outlineLevel="0" collapsed="false">
      <c r="B2494" s="179"/>
      <c r="C2494" s="180"/>
      <c r="D2494" s="176"/>
      <c r="E2494" s="188"/>
      <c r="F2494" s="176"/>
      <c r="G2494" s="176"/>
      <c r="H2494" s="188"/>
      <c r="I2494" s="188"/>
      <c r="Q2494" s="188"/>
      <c r="R2494" s="176"/>
      <c r="S2494" s="176"/>
      <c r="T2494" s="176"/>
      <c r="U2494" s="176"/>
      <c r="V2494" s="176"/>
      <c r="W2494" s="176"/>
      <c r="X2494" s="176"/>
      <c r="Y2494" s="176"/>
    </row>
    <row r="2495" customFormat="false" ht="12.75" hidden="false" customHeight="false" outlineLevel="0" collapsed="false">
      <c r="B2495" s="179"/>
      <c r="C2495" s="180"/>
      <c r="D2495" s="176"/>
      <c r="E2495" s="188"/>
      <c r="F2495" s="176"/>
      <c r="G2495" s="176"/>
      <c r="H2495" s="188"/>
      <c r="I2495" s="188"/>
      <c r="Q2495" s="188"/>
      <c r="R2495" s="176"/>
      <c r="S2495" s="176"/>
      <c r="T2495" s="176"/>
      <c r="U2495" s="176"/>
      <c r="V2495" s="176"/>
      <c r="W2495" s="176"/>
      <c r="X2495" s="176"/>
      <c r="Y2495" s="176"/>
    </row>
    <row r="2496" customFormat="false" ht="12.75" hidden="false" customHeight="false" outlineLevel="0" collapsed="false">
      <c r="B2496" s="179"/>
      <c r="C2496" s="180"/>
      <c r="D2496" s="176"/>
      <c r="E2496" s="188"/>
      <c r="F2496" s="176"/>
      <c r="G2496" s="176"/>
      <c r="H2496" s="188"/>
      <c r="I2496" s="188"/>
      <c r="Q2496" s="188"/>
      <c r="R2496" s="176"/>
      <c r="S2496" s="176"/>
      <c r="T2496" s="176"/>
      <c r="U2496" s="176"/>
      <c r="V2496" s="176"/>
      <c r="W2496" s="176"/>
      <c r="X2496" s="176"/>
      <c r="Y2496" s="176"/>
    </row>
    <row r="2497" customFormat="false" ht="12.75" hidden="false" customHeight="false" outlineLevel="0" collapsed="false">
      <c r="B2497" s="179"/>
      <c r="C2497" s="180"/>
      <c r="D2497" s="176"/>
      <c r="E2497" s="188"/>
      <c r="F2497" s="176"/>
      <c r="G2497" s="176"/>
      <c r="H2497" s="188"/>
      <c r="I2497" s="188"/>
      <c r="Q2497" s="188"/>
      <c r="R2497" s="176"/>
      <c r="S2497" s="176"/>
      <c r="T2497" s="176"/>
      <c r="U2497" s="176"/>
      <c r="V2497" s="176"/>
      <c r="W2497" s="176"/>
      <c r="X2497" s="176"/>
      <c r="Y2497" s="176"/>
    </row>
    <row r="2498" customFormat="false" ht="12.75" hidden="false" customHeight="false" outlineLevel="0" collapsed="false">
      <c r="B2498" s="179"/>
      <c r="C2498" s="180"/>
      <c r="D2498" s="176"/>
      <c r="E2498" s="188"/>
      <c r="F2498" s="176"/>
      <c r="G2498" s="176"/>
      <c r="H2498" s="188"/>
      <c r="I2498" s="188"/>
      <c r="Q2498" s="188"/>
      <c r="R2498" s="176"/>
      <c r="S2498" s="176"/>
      <c r="T2498" s="176"/>
      <c r="U2498" s="176"/>
      <c r="V2498" s="176"/>
      <c r="W2498" s="176"/>
      <c r="X2498" s="176"/>
      <c r="Y2498" s="176"/>
    </row>
    <row r="2499" customFormat="false" ht="12.75" hidden="false" customHeight="false" outlineLevel="0" collapsed="false">
      <c r="B2499" s="179"/>
      <c r="C2499" s="180"/>
      <c r="D2499" s="176"/>
      <c r="E2499" s="188"/>
      <c r="F2499" s="176"/>
      <c r="G2499" s="176"/>
      <c r="H2499" s="188"/>
      <c r="I2499" s="188"/>
      <c r="Q2499" s="188"/>
      <c r="R2499" s="176"/>
      <c r="S2499" s="176"/>
      <c r="T2499" s="176"/>
      <c r="U2499" s="176"/>
      <c r="V2499" s="176"/>
      <c r="W2499" s="176"/>
      <c r="X2499" s="176"/>
      <c r="Y2499" s="176"/>
    </row>
    <row r="2500" customFormat="false" ht="12.75" hidden="false" customHeight="false" outlineLevel="0" collapsed="false">
      <c r="B2500" s="179"/>
      <c r="C2500" s="180"/>
      <c r="D2500" s="176"/>
      <c r="E2500" s="188"/>
      <c r="F2500" s="176"/>
      <c r="G2500" s="176"/>
      <c r="H2500" s="188"/>
      <c r="I2500" s="188"/>
      <c r="Q2500" s="188"/>
      <c r="R2500" s="176"/>
      <c r="S2500" s="176"/>
      <c r="T2500" s="176"/>
      <c r="U2500" s="176"/>
      <c r="V2500" s="176"/>
      <c r="W2500" s="176"/>
      <c r="X2500" s="176"/>
      <c r="Y2500" s="176"/>
    </row>
    <row r="2501" customFormat="false" ht="12.75" hidden="false" customHeight="false" outlineLevel="0" collapsed="false">
      <c r="B2501" s="179"/>
      <c r="C2501" s="180"/>
      <c r="D2501" s="176"/>
      <c r="E2501" s="188"/>
      <c r="F2501" s="176"/>
      <c r="G2501" s="176"/>
      <c r="H2501" s="188"/>
      <c r="I2501" s="188"/>
      <c r="Q2501" s="188"/>
      <c r="R2501" s="176"/>
      <c r="S2501" s="176"/>
      <c r="T2501" s="176"/>
      <c r="U2501" s="176"/>
      <c r="V2501" s="176"/>
      <c r="W2501" s="176"/>
      <c r="X2501" s="176"/>
      <c r="Y2501" s="176"/>
    </row>
    <row r="2502" customFormat="false" ht="12.75" hidden="false" customHeight="false" outlineLevel="0" collapsed="false">
      <c r="B2502" s="179"/>
      <c r="C2502" s="180"/>
      <c r="D2502" s="176"/>
      <c r="E2502" s="188"/>
      <c r="F2502" s="176"/>
      <c r="G2502" s="176"/>
      <c r="H2502" s="188"/>
      <c r="I2502" s="188"/>
      <c r="Q2502" s="188"/>
      <c r="R2502" s="176"/>
      <c r="S2502" s="176"/>
      <c r="T2502" s="176"/>
      <c r="U2502" s="176"/>
      <c r="V2502" s="176"/>
      <c r="W2502" s="176"/>
      <c r="X2502" s="176"/>
      <c r="Y2502" s="176"/>
    </row>
    <row r="2503" customFormat="false" ht="12.75" hidden="false" customHeight="false" outlineLevel="0" collapsed="false">
      <c r="B2503" s="179"/>
      <c r="C2503" s="180"/>
      <c r="D2503" s="176"/>
      <c r="E2503" s="188"/>
      <c r="F2503" s="176"/>
      <c r="G2503" s="176"/>
      <c r="H2503" s="188"/>
      <c r="I2503" s="188"/>
      <c r="Q2503" s="188"/>
      <c r="R2503" s="176"/>
      <c r="S2503" s="176"/>
      <c r="T2503" s="176"/>
      <c r="U2503" s="176"/>
      <c r="V2503" s="176"/>
      <c r="W2503" s="176"/>
      <c r="X2503" s="176"/>
      <c r="Y2503" s="176"/>
    </row>
    <row r="2504" customFormat="false" ht="12.75" hidden="false" customHeight="false" outlineLevel="0" collapsed="false">
      <c r="B2504" s="179"/>
      <c r="C2504" s="180"/>
      <c r="D2504" s="176"/>
      <c r="E2504" s="188"/>
      <c r="F2504" s="176"/>
      <c r="G2504" s="176"/>
      <c r="H2504" s="188"/>
      <c r="I2504" s="188"/>
      <c r="Q2504" s="188"/>
      <c r="R2504" s="176"/>
      <c r="S2504" s="176"/>
      <c r="T2504" s="176"/>
      <c r="U2504" s="176"/>
      <c r="V2504" s="176"/>
      <c r="W2504" s="176"/>
      <c r="X2504" s="176"/>
      <c r="Y2504" s="176"/>
    </row>
    <row r="2505" customFormat="false" ht="12.75" hidden="false" customHeight="false" outlineLevel="0" collapsed="false">
      <c r="B2505" s="179"/>
      <c r="C2505" s="180"/>
      <c r="D2505" s="176"/>
      <c r="E2505" s="188"/>
      <c r="F2505" s="176"/>
      <c r="G2505" s="176"/>
      <c r="H2505" s="188"/>
      <c r="I2505" s="188"/>
      <c r="Q2505" s="188"/>
      <c r="R2505" s="176"/>
      <c r="S2505" s="176"/>
      <c r="T2505" s="176"/>
      <c r="U2505" s="176"/>
      <c r="V2505" s="176"/>
      <c r="W2505" s="176"/>
      <c r="X2505" s="176"/>
      <c r="Y2505" s="176"/>
    </row>
    <row r="2506" customFormat="false" ht="12.75" hidden="false" customHeight="false" outlineLevel="0" collapsed="false">
      <c r="B2506" s="179"/>
      <c r="C2506" s="180"/>
      <c r="D2506" s="176"/>
      <c r="E2506" s="188"/>
      <c r="F2506" s="176"/>
      <c r="G2506" s="176"/>
      <c r="H2506" s="188"/>
      <c r="I2506" s="188"/>
      <c r="Q2506" s="188"/>
      <c r="R2506" s="176"/>
      <c r="S2506" s="176"/>
      <c r="T2506" s="176"/>
      <c r="U2506" s="176"/>
      <c r="V2506" s="176"/>
      <c r="W2506" s="176"/>
      <c r="X2506" s="176"/>
      <c r="Y2506" s="176"/>
    </row>
    <row r="2507" customFormat="false" ht="12.75" hidden="false" customHeight="false" outlineLevel="0" collapsed="false">
      <c r="B2507" s="179"/>
      <c r="C2507" s="180"/>
      <c r="D2507" s="176"/>
      <c r="E2507" s="188"/>
      <c r="F2507" s="176"/>
      <c r="G2507" s="176"/>
      <c r="H2507" s="188"/>
      <c r="I2507" s="188"/>
      <c r="Q2507" s="188"/>
      <c r="R2507" s="176"/>
      <c r="S2507" s="176"/>
      <c r="T2507" s="176"/>
      <c r="U2507" s="176"/>
      <c r="V2507" s="176"/>
      <c r="W2507" s="176"/>
      <c r="X2507" s="176"/>
      <c r="Y2507" s="176"/>
    </row>
    <row r="2508" customFormat="false" ht="12.75" hidden="false" customHeight="false" outlineLevel="0" collapsed="false">
      <c r="B2508" s="179"/>
      <c r="C2508" s="180"/>
      <c r="D2508" s="176"/>
      <c r="E2508" s="188"/>
      <c r="F2508" s="176"/>
      <c r="G2508" s="176"/>
      <c r="H2508" s="188"/>
      <c r="I2508" s="188"/>
      <c r="Q2508" s="188"/>
      <c r="R2508" s="176"/>
      <c r="S2508" s="176"/>
      <c r="T2508" s="176"/>
      <c r="U2508" s="176"/>
      <c r="V2508" s="176"/>
      <c r="W2508" s="176"/>
      <c r="X2508" s="176"/>
      <c r="Y2508" s="176"/>
    </row>
    <row r="2509" customFormat="false" ht="12.75" hidden="false" customHeight="false" outlineLevel="0" collapsed="false">
      <c r="B2509" s="179"/>
      <c r="C2509" s="180"/>
      <c r="D2509" s="176"/>
      <c r="E2509" s="188"/>
      <c r="F2509" s="176"/>
      <c r="G2509" s="176"/>
      <c r="H2509" s="188"/>
      <c r="I2509" s="188"/>
      <c r="Q2509" s="188"/>
      <c r="R2509" s="176"/>
      <c r="S2509" s="176"/>
      <c r="T2509" s="176"/>
      <c r="U2509" s="176"/>
      <c r="V2509" s="176"/>
      <c r="W2509" s="176"/>
      <c r="X2509" s="176"/>
      <c r="Y2509" s="176"/>
    </row>
    <row r="2510" customFormat="false" ht="12.75" hidden="false" customHeight="false" outlineLevel="0" collapsed="false">
      <c r="B2510" s="179"/>
      <c r="C2510" s="180"/>
      <c r="D2510" s="176"/>
      <c r="E2510" s="188"/>
      <c r="F2510" s="176"/>
      <c r="G2510" s="176"/>
      <c r="H2510" s="188"/>
      <c r="I2510" s="188"/>
      <c r="Q2510" s="188"/>
      <c r="R2510" s="176"/>
      <c r="S2510" s="176"/>
      <c r="T2510" s="176"/>
      <c r="U2510" s="176"/>
      <c r="V2510" s="176"/>
      <c r="W2510" s="176"/>
      <c r="X2510" s="176"/>
      <c r="Y2510" s="176"/>
    </row>
    <row r="2511" customFormat="false" ht="12.75" hidden="false" customHeight="false" outlineLevel="0" collapsed="false">
      <c r="B2511" s="179"/>
      <c r="C2511" s="180"/>
      <c r="D2511" s="176"/>
      <c r="E2511" s="188"/>
      <c r="F2511" s="176"/>
      <c r="G2511" s="176"/>
      <c r="H2511" s="188"/>
      <c r="I2511" s="188"/>
      <c r="Q2511" s="188"/>
      <c r="R2511" s="176"/>
      <c r="S2511" s="176"/>
      <c r="T2511" s="176"/>
      <c r="U2511" s="176"/>
      <c r="V2511" s="176"/>
      <c r="W2511" s="176"/>
      <c r="X2511" s="176"/>
      <c r="Y2511" s="176"/>
    </row>
    <row r="2512" customFormat="false" ht="12.75" hidden="false" customHeight="false" outlineLevel="0" collapsed="false">
      <c r="B2512" s="179"/>
      <c r="C2512" s="180"/>
      <c r="D2512" s="176"/>
      <c r="E2512" s="188"/>
      <c r="F2512" s="176"/>
      <c r="G2512" s="176"/>
      <c r="H2512" s="188"/>
      <c r="I2512" s="188"/>
      <c r="Q2512" s="188"/>
      <c r="R2512" s="176"/>
      <c r="S2512" s="176"/>
      <c r="T2512" s="176"/>
      <c r="U2512" s="176"/>
      <c r="V2512" s="176"/>
      <c r="W2512" s="176"/>
      <c r="X2512" s="176"/>
      <c r="Y2512" s="176"/>
    </row>
    <row r="2513" customFormat="false" ht="12.75" hidden="false" customHeight="false" outlineLevel="0" collapsed="false">
      <c r="A2513" s="78"/>
      <c r="B2513" s="179"/>
      <c r="C2513" s="180"/>
      <c r="D2513" s="176"/>
      <c r="E2513" s="188"/>
      <c r="F2513" s="176"/>
      <c r="G2513" s="176"/>
      <c r="H2513" s="188"/>
      <c r="I2513" s="188"/>
      <c r="Q2513" s="188"/>
      <c r="R2513" s="176"/>
      <c r="S2513" s="176"/>
      <c r="T2513" s="176"/>
      <c r="U2513" s="176"/>
      <c r="V2513" s="176"/>
      <c r="W2513" s="176"/>
      <c r="X2513" s="176"/>
      <c r="Y2513" s="176"/>
    </row>
    <row r="2514" customFormat="false" ht="12.75" hidden="false" customHeight="false" outlineLevel="0" collapsed="false">
      <c r="A2514" s="78"/>
      <c r="B2514" s="179"/>
      <c r="C2514" s="180"/>
      <c r="D2514" s="176"/>
      <c r="E2514" s="188"/>
      <c r="F2514" s="176"/>
      <c r="G2514" s="176"/>
      <c r="H2514" s="188"/>
      <c r="I2514" s="188"/>
      <c r="Q2514" s="188"/>
      <c r="R2514" s="176"/>
      <c r="S2514" s="176"/>
      <c r="T2514" s="176"/>
      <c r="U2514" s="176"/>
      <c r="V2514" s="176"/>
      <c r="W2514" s="176"/>
      <c r="X2514" s="176"/>
      <c r="Y2514" s="176"/>
    </row>
    <row r="2515" customFormat="false" ht="12.75" hidden="false" customHeight="false" outlineLevel="0" collapsed="false">
      <c r="A2515" s="78"/>
      <c r="B2515" s="179"/>
      <c r="C2515" s="180"/>
      <c r="D2515" s="176"/>
      <c r="E2515" s="188"/>
      <c r="F2515" s="176"/>
      <c r="G2515" s="176"/>
      <c r="H2515" s="188"/>
      <c r="I2515" s="188"/>
      <c r="Q2515" s="188"/>
      <c r="R2515" s="176"/>
      <c r="S2515" s="176"/>
      <c r="T2515" s="176"/>
      <c r="U2515" s="176"/>
      <c r="V2515" s="176"/>
      <c r="W2515" s="176"/>
      <c r="X2515" s="176"/>
      <c r="Y2515" s="176"/>
    </row>
    <row r="2516" customFormat="false" ht="12.75" hidden="false" customHeight="false" outlineLevel="0" collapsed="false">
      <c r="A2516" s="78"/>
      <c r="B2516" s="179"/>
      <c r="C2516" s="180"/>
      <c r="D2516" s="176"/>
      <c r="E2516" s="188"/>
      <c r="F2516" s="176"/>
      <c r="G2516" s="176"/>
      <c r="H2516" s="188"/>
      <c r="I2516" s="188"/>
      <c r="Q2516" s="188"/>
      <c r="R2516" s="176"/>
      <c r="S2516" s="176"/>
      <c r="T2516" s="176"/>
      <c r="U2516" s="176"/>
      <c r="V2516" s="176"/>
      <c r="W2516" s="176"/>
      <c r="X2516" s="176"/>
      <c r="Y2516" s="176"/>
    </row>
    <row r="2517" customFormat="false" ht="12.75" hidden="false" customHeight="false" outlineLevel="0" collapsed="false">
      <c r="A2517" s="78"/>
      <c r="B2517" s="179"/>
      <c r="C2517" s="180"/>
      <c r="D2517" s="176"/>
      <c r="E2517" s="188"/>
      <c r="F2517" s="176"/>
      <c r="G2517" s="176"/>
      <c r="H2517" s="188"/>
      <c r="I2517" s="188"/>
      <c r="Q2517" s="188"/>
      <c r="R2517" s="176"/>
      <c r="S2517" s="176"/>
      <c r="T2517" s="176"/>
      <c r="U2517" s="176"/>
      <c r="V2517" s="176"/>
      <c r="W2517" s="176"/>
      <c r="X2517" s="176"/>
      <c r="Y2517" s="176"/>
    </row>
    <row r="2518" customFormat="false" ht="12.75" hidden="false" customHeight="false" outlineLevel="0" collapsed="false">
      <c r="A2518" s="78"/>
      <c r="B2518" s="179"/>
      <c r="C2518" s="180"/>
      <c r="D2518" s="176"/>
      <c r="E2518" s="188"/>
      <c r="F2518" s="176"/>
      <c r="G2518" s="176"/>
      <c r="H2518" s="188"/>
      <c r="I2518" s="188"/>
      <c r="Q2518" s="188"/>
      <c r="R2518" s="176"/>
      <c r="S2518" s="176"/>
      <c r="T2518" s="176"/>
      <c r="U2518" s="176"/>
      <c r="V2518" s="176"/>
      <c r="W2518" s="176"/>
      <c r="X2518" s="176"/>
      <c r="Y2518" s="176"/>
    </row>
    <row r="2519" customFormat="false" ht="12.75" hidden="false" customHeight="false" outlineLevel="0" collapsed="false">
      <c r="A2519" s="78"/>
      <c r="B2519" s="179"/>
      <c r="C2519" s="180"/>
      <c r="D2519" s="176"/>
      <c r="E2519" s="188"/>
      <c r="F2519" s="176"/>
      <c r="G2519" s="176"/>
      <c r="H2519" s="188"/>
      <c r="I2519" s="188"/>
      <c r="Q2519" s="188"/>
      <c r="R2519" s="176"/>
      <c r="S2519" s="176"/>
      <c r="T2519" s="176"/>
      <c r="U2519" s="176"/>
      <c r="V2519" s="176"/>
      <c r="W2519" s="176"/>
      <c r="X2519" s="176"/>
      <c r="Y2519" s="176"/>
    </row>
    <row r="2520" customFormat="false" ht="12.75" hidden="false" customHeight="false" outlineLevel="0" collapsed="false">
      <c r="A2520" s="78"/>
      <c r="B2520" s="179"/>
      <c r="C2520" s="180"/>
      <c r="D2520" s="176"/>
      <c r="E2520" s="188"/>
      <c r="F2520" s="176"/>
      <c r="G2520" s="176"/>
      <c r="H2520" s="188"/>
      <c r="I2520" s="188"/>
      <c r="Q2520" s="188"/>
      <c r="R2520" s="176"/>
      <c r="S2520" s="176"/>
      <c r="T2520" s="176"/>
      <c r="U2520" s="176"/>
      <c r="V2520" s="176"/>
      <c r="W2520" s="176"/>
      <c r="X2520" s="176"/>
      <c r="Y2520" s="176"/>
    </row>
    <row r="2521" customFormat="false" ht="12.75" hidden="false" customHeight="false" outlineLevel="0" collapsed="false">
      <c r="A2521" s="78"/>
      <c r="B2521" s="179"/>
      <c r="C2521" s="180"/>
      <c r="D2521" s="176"/>
      <c r="E2521" s="188"/>
      <c r="F2521" s="176"/>
      <c r="G2521" s="176"/>
      <c r="H2521" s="188"/>
      <c r="I2521" s="188"/>
      <c r="Q2521" s="188"/>
      <c r="R2521" s="176"/>
      <c r="S2521" s="176"/>
      <c r="T2521" s="176"/>
      <c r="U2521" s="176"/>
      <c r="V2521" s="176"/>
      <c r="W2521" s="176"/>
      <c r="X2521" s="176"/>
      <c r="Y2521" s="176"/>
    </row>
    <row r="2522" customFormat="false" ht="12.75" hidden="false" customHeight="false" outlineLevel="0" collapsed="false">
      <c r="A2522" s="78"/>
      <c r="B2522" s="179"/>
      <c r="C2522" s="180"/>
      <c r="D2522" s="176"/>
      <c r="E2522" s="188"/>
      <c r="F2522" s="176"/>
      <c r="G2522" s="176"/>
      <c r="H2522" s="188"/>
      <c r="I2522" s="188"/>
      <c r="Q2522" s="188"/>
      <c r="R2522" s="176"/>
      <c r="S2522" s="176"/>
      <c r="T2522" s="176"/>
      <c r="U2522" s="176"/>
      <c r="V2522" s="176"/>
      <c r="W2522" s="176"/>
      <c r="X2522" s="176"/>
      <c r="Y2522" s="176"/>
    </row>
    <row r="2523" customFormat="false" ht="12.75" hidden="false" customHeight="false" outlineLevel="0" collapsed="false">
      <c r="A2523" s="78"/>
      <c r="B2523" s="179"/>
      <c r="C2523" s="180"/>
      <c r="D2523" s="176"/>
      <c r="E2523" s="188"/>
      <c r="F2523" s="176"/>
      <c r="G2523" s="176"/>
      <c r="H2523" s="188"/>
      <c r="I2523" s="188"/>
      <c r="Q2523" s="188"/>
      <c r="R2523" s="176"/>
      <c r="S2523" s="176"/>
      <c r="T2523" s="176"/>
      <c r="U2523" s="176"/>
      <c r="V2523" s="176"/>
      <c r="W2523" s="176"/>
      <c r="X2523" s="176"/>
      <c r="Y2523" s="176"/>
    </row>
    <row r="2524" customFormat="false" ht="12.75" hidden="false" customHeight="false" outlineLevel="0" collapsed="false">
      <c r="A2524" s="78"/>
      <c r="B2524" s="179"/>
      <c r="C2524" s="180"/>
      <c r="D2524" s="176"/>
      <c r="E2524" s="188"/>
      <c r="F2524" s="176"/>
      <c r="G2524" s="176"/>
      <c r="H2524" s="188"/>
      <c r="I2524" s="188"/>
      <c r="Q2524" s="188"/>
      <c r="R2524" s="176"/>
      <c r="S2524" s="176"/>
      <c r="T2524" s="176"/>
      <c r="U2524" s="176"/>
      <c r="V2524" s="176"/>
      <c r="W2524" s="176"/>
      <c r="X2524" s="176"/>
      <c r="Y2524" s="176"/>
    </row>
    <row r="2525" customFormat="false" ht="12.75" hidden="false" customHeight="false" outlineLevel="0" collapsed="false">
      <c r="A2525" s="78"/>
      <c r="B2525" s="179"/>
      <c r="C2525" s="180"/>
      <c r="D2525" s="176"/>
      <c r="E2525" s="188"/>
      <c r="F2525" s="176"/>
      <c r="G2525" s="176"/>
      <c r="H2525" s="188"/>
      <c r="I2525" s="188"/>
      <c r="Q2525" s="188"/>
      <c r="R2525" s="176"/>
      <c r="S2525" s="176"/>
      <c r="T2525" s="176"/>
      <c r="U2525" s="176"/>
      <c r="V2525" s="176"/>
      <c r="W2525" s="176"/>
      <c r="X2525" s="176"/>
      <c r="Y2525" s="176"/>
    </row>
    <row r="2526" customFormat="false" ht="12.75" hidden="false" customHeight="false" outlineLevel="0" collapsed="false">
      <c r="A2526" s="78"/>
      <c r="B2526" s="179"/>
      <c r="C2526" s="180"/>
      <c r="D2526" s="176"/>
      <c r="E2526" s="188"/>
      <c r="F2526" s="176"/>
      <c r="G2526" s="176"/>
      <c r="H2526" s="188"/>
      <c r="I2526" s="188"/>
      <c r="Q2526" s="188"/>
      <c r="R2526" s="176"/>
      <c r="S2526" s="176"/>
      <c r="T2526" s="176"/>
      <c r="U2526" s="176"/>
      <c r="V2526" s="176"/>
      <c r="W2526" s="176"/>
      <c r="X2526" s="176"/>
      <c r="Y2526" s="176"/>
    </row>
    <row r="2527" customFormat="false" ht="12.75" hidden="false" customHeight="false" outlineLevel="0" collapsed="false">
      <c r="A2527" s="78"/>
      <c r="B2527" s="179"/>
      <c r="C2527" s="180"/>
      <c r="D2527" s="176"/>
      <c r="E2527" s="188"/>
      <c r="F2527" s="176"/>
      <c r="G2527" s="176"/>
      <c r="H2527" s="188"/>
      <c r="I2527" s="188"/>
      <c r="Q2527" s="188"/>
      <c r="R2527" s="176"/>
      <c r="S2527" s="176"/>
      <c r="T2527" s="176"/>
      <c r="U2527" s="176"/>
      <c r="V2527" s="176"/>
      <c r="W2527" s="176"/>
      <c r="X2527" s="176"/>
      <c r="Y2527" s="176"/>
    </row>
    <row r="2528" customFormat="false" ht="12.75" hidden="false" customHeight="false" outlineLevel="0" collapsed="false">
      <c r="A2528" s="78"/>
      <c r="B2528" s="179"/>
      <c r="C2528" s="180"/>
      <c r="D2528" s="176"/>
      <c r="E2528" s="188"/>
      <c r="F2528" s="176"/>
      <c r="G2528" s="176"/>
      <c r="H2528" s="188"/>
      <c r="I2528" s="188"/>
      <c r="Q2528" s="188"/>
      <c r="R2528" s="176"/>
      <c r="S2528" s="176"/>
      <c r="T2528" s="176"/>
      <c r="U2528" s="176"/>
      <c r="V2528" s="176"/>
      <c r="W2528" s="176"/>
      <c r="X2528" s="176"/>
      <c r="Y2528" s="176"/>
    </row>
    <row r="2529" customFormat="false" ht="12.75" hidden="false" customHeight="false" outlineLevel="0" collapsed="false">
      <c r="A2529" s="78"/>
      <c r="B2529" s="179"/>
      <c r="C2529" s="180"/>
      <c r="D2529" s="176"/>
      <c r="E2529" s="188"/>
      <c r="F2529" s="176"/>
      <c r="G2529" s="176"/>
      <c r="H2529" s="188"/>
      <c r="I2529" s="188"/>
      <c r="Q2529" s="188"/>
      <c r="R2529" s="176"/>
      <c r="S2529" s="176"/>
      <c r="T2529" s="176"/>
      <c r="U2529" s="176"/>
      <c r="V2529" s="176"/>
      <c r="W2529" s="176"/>
      <c r="X2529" s="176"/>
      <c r="Y2529" s="176"/>
    </row>
    <row r="2530" customFormat="false" ht="12.75" hidden="false" customHeight="false" outlineLevel="0" collapsed="false">
      <c r="A2530" s="78"/>
      <c r="B2530" s="179"/>
      <c r="C2530" s="180"/>
      <c r="D2530" s="176"/>
      <c r="E2530" s="188"/>
      <c r="F2530" s="176"/>
      <c r="G2530" s="176"/>
      <c r="H2530" s="188"/>
      <c r="I2530" s="188"/>
      <c r="Q2530" s="188"/>
      <c r="R2530" s="176"/>
      <c r="S2530" s="176"/>
      <c r="T2530" s="176"/>
      <c r="U2530" s="176"/>
      <c r="V2530" s="176"/>
      <c r="W2530" s="176"/>
      <c r="X2530" s="176"/>
      <c r="Y2530" s="176"/>
    </row>
    <row r="2531" customFormat="false" ht="12.75" hidden="false" customHeight="false" outlineLevel="0" collapsed="false">
      <c r="A2531" s="78"/>
      <c r="B2531" s="179"/>
      <c r="C2531" s="180"/>
      <c r="D2531" s="176"/>
      <c r="E2531" s="188"/>
      <c r="F2531" s="176"/>
      <c r="G2531" s="176"/>
      <c r="H2531" s="188"/>
      <c r="I2531" s="188"/>
      <c r="Q2531" s="188"/>
      <c r="R2531" s="176"/>
      <c r="S2531" s="176"/>
      <c r="T2531" s="176"/>
      <c r="U2531" s="176"/>
      <c r="V2531" s="176"/>
      <c r="W2531" s="176"/>
      <c r="X2531" s="176"/>
      <c r="Y2531" s="176"/>
    </row>
    <row r="2532" customFormat="false" ht="12.75" hidden="false" customHeight="false" outlineLevel="0" collapsed="false">
      <c r="A2532" s="78"/>
      <c r="B2532" s="179"/>
      <c r="C2532" s="180"/>
      <c r="D2532" s="176"/>
      <c r="E2532" s="188"/>
      <c r="F2532" s="176"/>
      <c r="G2532" s="176"/>
      <c r="H2532" s="188"/>
      <c r="I2532" s="188"/>
      <c r="Q2532" s="188"/>
      <c r="R2532" s="176"/>
      <c r="S2532" s="176"/>
      <c r="T2532" s="176"/>
      <c r="U2532" s="176"/>
      <c r="V2532" s="176"/>
      <c r="W2532" s="176"/>
      <c r="X2532" s="176"/>
      <c r="Y2532" s="176"/>
    </row>
    <row r="2533" customFormat="false" ht="12.75" hidden="false" customHeight="false" outlineLevel="0" collapsed="false">
      <c r="A2533" s="78"/>
      <c r="B2533" s="179"/>
      <c r="C2533" s="180"/>
      <c r="D2533" s="176"/>
      <c r="E2533" s="188"/>
      <c r="F2533" s="176"/>
      <c r="G2533" s="176"/>
      <c r="H2533" s="188"/>
      <c r="I2533" s="188"/>
      <c r="Q2533" s="188"/>
      <c r="R2533" s="176"/>
      <c r="S2533" s="176"/>
      <c r="T2533" s="176"/>
      <c r="U2533" s="176"/>
      <c r="V2533" s="176"/>
      <c r="W2533" s="176"/>
      <c r="X2533" s="176"/>
      <c r="Y2533" s="176"/>
    </row>
    <row r="2534" customFormat="false" ht="12.75" hidden="false" customHeight="false" outlineLevel="0" collapsed="false">
      <c r="A2534" s="78"/>
      <c r="B2534" s="179"/>
      <c r="C2534" s="180"/>
      <c r="D2534" s="176"/>
      <c r="E2534" s="188"/>
      <c r="F2534" s="176"/>
      <c r="G2534" s="176"/>
      <c r="H2534" s="188"/>
      <c r="I2534" s="188"/>
      <c r="Q2534" s="188"/>
      <c r="R2534" s="176"/>
      <c r="S2534" s="176"/>
      <c r="T2534" s="176"/>
      <c r="U2534" s="176"/>
      <c r="V2534" s="176"/>
      <c r="W2534" s="176"/>
      <c r="X2534" s="176"/>
      <c r="Y2534" s="176"/>
    </row>
    <row r="2535" customFormat="false" ht="12.75" hidden="false" customHeight="false" outlineLevel="0" collapsed="false">
      <c r="A2535" s="78"/>
      <c r="B2535" s="179"/>
      <c r="C2535" s="180"/>
      <c r="D2535" s="176"/>
      <c r="E2535" s="188"/>
      <c r="F2535" s="176"/>
      <c r="G2535" s="176"/>
      <c r="H2535" s="188"/>
      <c r="I2535" s="188"/>
      <c r="Q2535" s="188"/>
      <c r="R2535" s="176"/>
      <c r="S2535" s="176"/>
      <c r="T2535" s="176"/>
      <c r="U2535" s="176"/>
      <c r="V2535" s="176"/>
      <c r="W2535" s="176"/>
      <c r="X2535" s="176"/>
      <c r="Y2535" s="176"/>
    </row>
    <row r="2536" customFormat="false" ht="12.75" hidden="false" customHeight="false" outlineLevel="0" collapsed="false">
      <c r="A2536" s="78"/>
      <c r="B2536" s="179"/>
      <c r="C2536" s="180"/>
      <c r="D2536" s="176"/>
      <c r="E2536" s="188"/>
      <c r="F2536" s="176"/>
      <c r="G2536" s="176"/>
      <c r="H2536" s="188"/>
      <c r="I2536" s="188"/>
      <c r="Q2536" s="188"/>
      <c r="R2536" s="176"/>
      <c r="S2536" s="176"/>
      <c r="T2536" s="176"/>
      <c r="U2536" s="176"/>
      <c r="V2536" s="176"/>
      <c r="W2536" s="176"/>
      <c r="X2536" s="176"/>
      <c r="Y2536" s="176"/>
    </row>
    <row r="2537" customFormat="false" ht="12.75" hidden="false" customHeight="false" outlineLevel="0" collapsed="false">
      <c r="A2537" s="78"/>
      <c r="B2537" s="179"/>
      <c r="C2537" s="180"/>
      <c r="D2537" s="176"/>
      <c r="E2537" s="188"/>
      <c r="F2537" s="176"/>
      <c r="G2537" s="176"/>
      <c r="H2537" s="188"/>
      <c r="I2537" s="188"/>
      <c r="Q2537" s="188"/>
      <c r="R2537" s="176"/>
      <c r="S2537" s="176"/>
      <c r="T2537" s="176"/>
      <c r="U2537" s="176"/>
      <c r="V2537" s="176"/>
      <c r="W2537" s="176"/>
      <c r="X2537" s="176"/>
      <c r="Y2537" s="176"/>
    </row>
    <row r="2538" customFormat="false" ht="12.75" hidden="false" customHeight="false" outlineLevel="0" collapsed="false">
      <c r="A2538" s="22"/>
      <c r="B2538" s="179"/>
      <c r="C2538" s="180"/>
      <c r="D2538" s="176"/>
      <c r="E2538" s="188"/>
      <c r="F2538" s="176"/>
      <c r="G2538" s="176"/>
      <c r="H2538" s="188"/>
      <c r="I2538" s="188"/>
      <c r="Q2538" s="188"/>
      <c r="R2538" s="176"/>
      <c r="S2538" s="176"/>
      <c r="T2538" s="176"/>
      <c r="U2538" s="176"/>
      <c r="V2538" s="176"/>
      <c r="W2538" s="176"/>
      <c r="X2538" s="176"/>
      <c r="Y2538" s="176"/>
    </row>
    <row r="2539" customFormat="false" ht="12.75" hidden="false" customHeight="false" outlineLevel="0" collapsed="false">
      <c r="B2539" s="179"/>
      <c r="C2539" s="180"/>
      <c r="D2539" s="176"/>
      <c r="E2539" s="188"/>
      <c r="F2539" s="176"/>
      <c r="G2539" s="176"/>
      <c r="H2539" s="188"/>
      <c r="I2539" s="188"/>
      <c r="Q2539" s="188"/>
      <c r="R2539" s="176"/>
      <c r="S2539" s="176"/>
      <c r="T2539" s="176"/>
      <c r="U2539" s="176"/>
      <c r="V2539" s="176"/>
      <c r="W2539" s="176"/>
      <c r="X2539" s="176"/>
      <c r="Y2539" s="176"/>
    </row>
    <row r="2540" customFormat="false" ht="12.75" hidden="false" customHeight="false" outlineLevel="0" collapsed="false">
      <c r="A2540" s="100"/>
      <c r="B2540" s="179"/>
      <c r="C2540" s="180"/>
      <c r="D2540" s="176"/>
      <c r="E2540" s="188"/>
      <c r="F2540" s="176"/>
      <c r="G2540" s="176"/>
      <c r="H2540" s="188"/>
      <c r="I2540" s="188"/>
      <c r="Q2540" s="188"/>
      <c r="R2540" s="176"/>
      <c r="S2540" s="176"/>
      <c r="T2540" s="176"/>
      <c r="U2540" s="176"/>
      <c r="V2540" s="176"/>
      <c r="W2540" s="176"/>
      <c r="X2540" s="176"/>
      <c r="Y2540" s="176"/>
    </row>
    <row r="2541" customFormat="false" ht="12.75" hidden="false" customHeight="false" outlineLevel="0" collapsed="false">
      <c r="A2541" s="100"/>
      <c r="B2541" s="179"/>
      <c r="C2541" s="180"/>
      <c r="D2541" s="176"/>
      <c r="E2541" s="188"/>
      <c r="F2541" s="176"/>
      <c r="G2541" s="176"/>
      <c r="H2541" s="188"/>
      <c r="I2541" s="188"/>
      <c r="Q2541" s="188"/>
      <c r="R2541" s="176"/>
      <c r="S2541" s="176"/>
      <c r="T2541" s="176"/>
      <c r="U2541" s="176"/>
      <c r="V2541" s="176"/>
      <c r="W2541" s="176"/>
      <c r="X2541" s="176"/>
      <c r="Y2541" s="176"/>
    </row>
    <row r="2542" customFormat="false" ht="12.75" hidden="false" customHeight="false" outlineLevel="0" collapsed="false">
      <c r="A2542" s="100"/>
      <c r="B2542" s="179"/>
      <c r="C2542" s="180"/>
      <c r="D2542" s="176"/>
      <c r="E2542" s="188"/>
      <c r="F2542" s="176"/>
      <c r="G2542" s="176"/>
      <c r="H2542" s="188"/>
      <c r="I2542" s="188"/>
      <c r="Q2542" s="188"/>
      <c r="R2542" s="176"/>
      <c r="S2542" s="176"/>
      <c r="T2542" s="176"/>
      <c r="U2542" s="176"/>
      <c r="V2542" s="176"/>
      <c r="W2542" s="176"/>
      <c r="X2542" s="176"/>
      <c r="Y2542" s="176"/>
    </row>
    <row r="2543" customFormat="false" ht="12.75" hidden="false" customHeight="false" outlineLevel="0" collapsed="false">
      <c r="A2543" s="100"/>
      <c r="B2543" s="179"/>
      <c r="C2543" s="180"/>
      <c r="D2543" s="176"/>
      <c r="E2543" s="188"/>
      <c r="F2543" s="176"/>
      <c r="G2543" s="176"/>
      <c r="H2543" s="188"/>
      <c r="I2543" s="188"/>
      <c r="Q2543" s="188"/>
      <c r="R2543" s="176"/>
      <c r="S2543" s="176"/>
      <c r="T2543" s="176"/>
      <c r="U2543" s="176"/>
      <c r="V2543" s="176"/>
      <c r="W2543" s="176"/>
      <c r="X2543" s="176"/>
      <c r="Y2543" s="176"/>
    </row>
    <row r="2544" customFormat="false" ht="12.75" hidden="false" customHeight="false" outlineLevel="0" collapsed="false">
      <c r="A2544" s="100"/>
      <c r="B2544" s="179"/>
      <c r="C2544" s="180"/>
      <c r="D2544" s="176"/>
      <c r="E2544" s="188"/>
      <c r="F2544" s="176"/>
      <c r="G2544" s="176"/>
      <c r="H2544" s="188"/>
      <c r="I2544" s="188"/>
      <c r="Q2544" s="188"/>
      <c r="R2544" s="176"/>
      <c r="S2544" s="176"/>
      <c r="T2544" s="176"/>
      <c r="U2544" s="176"/>
      <c r="V2544" s="176"/>
      <c r="W2544" s="176"/>
      <c r="X2544" s="176"/>
      <c r="Y2544" s="176"/>
    </row>
    <row r="2545" customFormat="false" ht="12.75" hidden="false" customHeight="false" outlineLevel="0" collapsed="false">
      <c r="A2545" s="22"/>
      <c r="B2545" s="179"/>
      <c r="C2545" s="180"/>
      <c r="D2545" s="176"/>
      <c r="E2545" s="188"/>
      <c r="F2545" s="176"/>
      <c r="G2545" s="176"/>
      <c r="H2545" s="188"/>
      <c r="I2545" s="188"/>
      <c r="Q2545" s="188"/>
      <c r="R2545" s="176"/>
      <c r="S2545" s="176"/>
      <c r="T2545" s="176"/>
      <c r="U2545" s="176"/>
      <c r="V2545" s="176"/>
      <c r="W2545" s="176"/>
      <c r="X2545" s="176"/>
      <c r="Y2545" s="176"/>
    </row>
    <row r="2546" customFormat="false" ht="12.75" hidden="false" customHeight="false" outlineLevel="0" collapsed="false">
      <c r="A2546" s="22"/>
      <c r="B2546" s="179"/>
      <c r="C2546" s="180"/>
      <c r="D2546" s="176"/>
      <c r="E2546" s="188"/>
      <c r="F2546" s="176"/>
      <c r="G2546" s="176"/>
      <c r="H2546" s="188"/>
      <c r="I2546" s="188"/>
      <c r="Q2546" s="188"/>
      <c r="R2546" s="176"/>
      <c r="S2546" s="176"/>
      <c r="T2546" s="176"/>
      <c r="U2546" s="176"/>
      <c r="V2546" s="176"/>
      <c r="W2546" s="176"/>
      <c r="X2546" s="176"/>
      <c r="Y2546" s="176"/>
    </row>
    <row r="2547" customFormat="false" ht="12.75" hidden="false" customHeight="false" outlineLevel="0" collapsed="false">
      <c r="A2547" s="78"/>
      <c r="B2547" s="179"/>
      <c r="C2547" s="180"/>
      <c r="D2547" s="176"/>
      <c r="E2547" s="188"/>
      <c r="F2547" s="176"/>
      <c r="G2547" s="176"/>
      <c r="H2547" s="188"/>
      <c r="I2547" s="188"/>
      <c r="Q2547" s="188"/>
      <c r="R2547" s="176"/>
      <c r="S2547" s="176"/>
      <c r="T2547" s="176"/>
      <c r="U2547" s="176"/>
      <c r="V2547" s="176"/>
      <c r="W2547" s="176"/>
      <c r="X2547" s="176"/>
      <c r="Y2547" s="176"/>
    </row>
    <row r="2548" customFormat="false" ht="12.75" hidden="false" customHeight="false" outlineLevel="0" collapsed="false">
      <c r="A2548" s="78"/>
      <c r="B2548" s="179"/>
      <c r="C2548" s="180"/>
      <c r="D2548" s="176"/>
      <c r="E2548" s="188"/>
      <c r="F2548" s="176"/>
      <c r="G2548" s="176"/>
      <c r="H2548" s="188"/>
      <c r="I2548" s="188"/>
      <c r="Q2548" s="188"/>
      <c r="R2548" s="176"/>
      <c r="S2548" s="176"/>
      <c r="T2548" s="176"/>
      <c r="U2548" s="176"/>
      <c r="V2548" s="176"/>
      <c r="W2548" s="176"/>
      <c r="X2548" s="176"/>
      <c r="Y2548" s="176"/>
    </row>
    <row r="2549" customFormat="false" ht="12.75" hidden="false" customHeight="false" outlineLevel="0" collapsed="false">
      <c r="A2549" s="78"/>
      <c r="B2549" s="179"/>
      <c r="C2549" s="180"/>
      <c r="D2549" s="176"/>
      <c r="E2549" s="188"/>
      <c r="F2549" s="176"/>
      <c r="G2549" s="176"/>
      <c r="H2549" s="188"/>
      <c r="I2549" s="188"/>
      <c r="Q2549" s="188"/>
      <c r="R2549" s="176"/>
      <c r="S2549" s="176"/>
      <c r="T2549" s="176"/>
      <c r="U2549" s="176"/>
      <c r="V2549" s="176"/>
      <c r="W2549" s="176"/>
      <c r="X2549" s="176"/>
      <c r="Y2549" s="176"/>
    </row>
    <row r="2550" customFormat="false" ht="12.75" hidden="false" customHeight="false" outlineLevel="0" collapsed="false">
      <c r="A2550" s="78"/>
      <c r="B2550" s="179"/>
      <c r="C2550" s="180"/>
      <c r="D2550" s="176"/>
      <c r="E2550" s="188"/>
      <c r="F2550" s="176"/>
      <c r="G2550" s="176"/>
      <c r="H2550" s="188"/>
      <c r="I2550" s="188"/>
      <c r="Q2550" s="188"/>
      <c r="R2550" s="176"/>
      <c r="S2550" s="176"/>
      <c r="T2550" s="176"/>
      <c r="U2550" s="176"/>
      <c r="V2550" s="176"/>
      <c r="W2550" s="176"/>
      <c r="X2550" s="176"/>
      <c r="Y2550" s="176"/>
    </row>
    <row r="2551" customFormat="false" ht="12.75" hidden="false" customHeight="false" outlineLevel="0" collapsed="false">
      <c r="A2551" s="78"/>
      <c r="B2551" s="179"/>
      <c r="C2551" s="180"/>
      <c r="D2551" s="176"/>
      <c r="E2551" s="188"/>
      <c r="F2551" s="176"/>
      <c r="G2551" s="176"/>
      <c r="H2551" s="188"/>
      <c r="I2551" s="188"/>
      <c r="Q2551" s="188"/>
      <c r="R2551" s="176"/>
      <c r="S2551" s="176"/>
      <c r="T2551" s="176"/>
      <c r="U2551" s="176"/>
      <c r="V2551" s="176"/>
      <c r="W2551" s="176"/>
      <c r="X2551" s="176"/>
      <c r="Y2551" s="176"/>
    </row>
    <row r="2552" customFormat="false" ht="12.75" hidden="false" customHeight="false" outlineLevel="0" collapsed="false">
      <c r="A2552" s="78"/>
      <c r="B2552" s="179"/>
      <c r="C2552" s="180"/>
      <c r="D2552" s="176"/>
      <c r="E2552" s="188"/>
      <c r="F2552" s="176"/>
      <c r="G2552" s="176"/>
      <c r="H2552" s="188"/>
      <c r="I2552" s="188"/>
      <c r="Q2552" s="188"/>
      <c r="R2552" s="176"/>
      <c r="S2552" s="176"/>
      <c r="T2552" s="176"/>
      <c r="U2552" s="176"/>
      <c r="V2552" s="176"/>
      <c r="W2552" s="176"/>
      <c r="X2552" s="176"/>
      <c r="Y2552" s="176"/>
    </row>
    <row r="2553" customFormat="false" ht="12.75" hidden="false" customHeight="false" outlineLevel="0" collapsed="false">
      <c r="A2553" s="78"/>
      <c r="B2553" s="179"/>
      <c r="C2553" s="180"/>
      <c r="D2553" s="176"/>
      <c r="E2553" s="188"/>
      <c r="F2553" s="176"/>
      <c r="G2553" s="176"/>
      <c r="H2553" s="188"/>
      <c r="I2553" s="188"/>
      <c r="Q2553" s="188"/>
      <c r="R2553" s="176"/>
      <c r="S2553" s="176"/>
      <c r="T2553" s="176"/>
      <c r="U2553" s="176"/>
      <c r="V2553" s="176"/>
      <c r="W2553" s="176"/>
      <c r="X2553" s="176"/>
      <c r="Y2553" s="176"/>
    </row>
    <row r="2554" customFormat="false" ht="12.75" hidden="false" customHeight="false" outlineLevel="0" collapsed="false">
      <c r="A2554" s="78"/>
      <c r="B2554" s="179"/>
      <c r="C2554" s="180"/>
      <c r="D2554" s="176"/>
      <c r="E2554" s="188"/>
      <c r="F2554" s="176"/>
      <c r="G2554" s="176"/>
      <c r="H2554" s="188"/>
      <c r="I2554" s="188"/>
      <c r="Q2554" s="188"/>
      <c r="R2554" s="176"/>
      <c r="S2554" s="176"/>
      <c r="T2554" s="176"/>
      <c r="U2554" s="176"/>
      <c r="V2554" s="176"/>
      <c r="W2554" s="176"/>
      <c r="X2554" s="176"/>
      <c r="Y2554" s="176"/>
    </row>
    <row r="2555" customFormat="false" ht="12.75" hidden="false" customHeight="false" outlineLevel="0" collapsed="false">
      <c r="A2555" s="78"/>
      <c r="B2555" s="179"/>
      <c r="C2555" s="180"/>
      <c r="D2555" s="176"/>
      <c r="E2555" s="188"/>
      <c r="F2555" s="176"/>
      <c r="G2555" s="176"/>
      <c r="H2555" s="188"/>
      <c r="I2555" s="188"/>
      <c r="Q2555" s="188"/>
      <c r="R2555" s="176"/>
      <c r="S2555" s="176"/>
      <c r="T2555" s="176"/>
      <c r="U2555" s="176"/>
      <c r="V2555" s="176"/>
      <c r="W2555" s="176"/>
      <c r="X2555" s="176"/>
      <c r="Y2555" s="176"/>
    </row>
    <row r="2556" customFormat="false" ht="12.75" hidden="false" customHeight="false" outlineLevel="0" collapsed="false">
      <c r="A2556" s="78"/>
      <c r="B2556" s="179"/>
      <c r="C2556" s="180"/>
      <c r="D2556" s="176"/>
      <c r="E2556" s="188"/>
      <c r="F2556" s="176"/>
      <c r="G2556" s="176"/>
      <c r="H2556" s="188"/>
      <c r="I2556" s="188"/>
      <c r="Q2556" s="188"/>
      <c r="R2556" s="176"/>
      <c r="S2556" s="176"/>
      <c r="T2556" s="176"/>
      <c r="U2556" s="176"/>
      <c r="V2556" s="176"/>
      <c r="W2556" s="176"/>
      <c r="X2556" s="176"/>
      <c r="Y2556" s="176"/>
    </row>
    <row r="2557" customFormat="false" ht="12.75" hidden="false" customHeight="false" outlineLevel="0" collapsed="false">
      <c r="A2557" s="78"/>
      <c r="B2557" s="179"/>
      <c r="C2557" s="180"/>
      <c r="D2557" s="176"/>
      <c r="E2557" s="188"/>
      <c r="F2557" s="176"/>
      <c r="G2557" s="176"/>
      <c r="H2557" s="188"/>
      <c r="I2557" s="188"/>
      <c r="Q2557" s="188"/>
      <c r="R2557" s="176"/>
      <c r="S2557" s="176"/>
      <c r="T2557" s="176"/>
      <c r="U2557" s="176"/>
      <c r="V2557" s="176"/>
      <c r="W2557" s="176"/>
      <c r="X2557" s="176"/>
      <c r="Y2557" s="176"/>
    </row>
    <row r="2558" customFormat="false" ht="12.75" hidden="false" customHeight="false" outlineLevel="0" collapsed="false">
      <c r="A2558" s="78"/>
      <c r="B2558" s="179"/>
      <c r="C2558" s="180"/>
      <c r="D2558" s="176"/>
      <c r="E2558" s="188"/>
      <c r="F2558" s="176"/>
      <c r="G2558" s="176"/>
      <c r="H2558" s="188"/>
      <c r="I2558" s="188"/>
      <c r="Q2558" s="188"/>
      <c r="R2558" s="176"/>
      <c r="S2558" s="176"/>
      <c r="T2558" s="176"/>
      <c r="U2558" s="176"/>
      <c r="V2558" s="176"/>
      <c r="W2558" s="176"/>
      <c r="X2558" s="176"/>
      <c r="Y2558" s="176"/>
    </row>
    <row r="2559" customFormat="false" ht="12.75" hidden="false" customHeight="false" outlineLevel="0" collapsed="false">
      <c r="A2559" s="78"/>
      <c r="B2559" s="179"/>
      <c r="C2559" s="180"/>
      <c r="D2559" s="176"/>
      <c r="E2559" s="188"/>
      <c r="F2559" s="176"/>
      <c r="G2559" s="176"/>
      <c r="H2559" s="188"/>
      <c r="I2559" s="188"/>
      <c r="Q2559" s="188"/>
      <c r="R2559" s="176"/>
      <c r="S2559" s="176"/>
      <c r="T2559" s="176"/>
      <c r="U2559" s="176"/>
      <c r="V2559" s="176"/>
      <c r="W2559" s="176"/>
      <c r="X2559" s="176"/>
      <c r="Y2559" s="176"/>
    </row>
    <row r="2560" customFormat="false" ht="12.75" hidden="false" customHeight="false" outlineLevel="0" collapsed="false">
      <c r="A2560" s="78"/>
      <c r="B2560" s="179"/>
      <c r="C2560" s="180"/>
      <c r="D2560" s="176"/>
      <c r="E2560" s="188"/>
      <c r="F2560" s="176"/>
      <c r="G2560" s="176"/>
      <c r="H2560" s="188"/>
      <c r="I2560" s="188"/>
      <c r="Q2560" s="188"/>
      <c r="R2560" s="176"/>
      <c r="S2560" s="176"/>
      <c r="T2560" s="176"/>
      <c r="U2560" s="176"/>
      <c r="V2560" s="176"/>
      <c r="W2560" s="176"/>
      <c r="X2560" s="176"/>
      <c r="Y2560" s="176"/>
    </row>
    <row r="2561" customFormat="false" ht="12.75" hidden="false" customHeight="false" outlineLevel="0" collapsed="false">
      <c r="A2561" s="78"/>
      <c r="B2561" s="179"/>
      <c r="C2561" s="180"/>
      <c r="D2561" s="176"/>
      <c r="E2561" s="188"/>
      <c r="F2561" s="176"/>
      <c r="G2561" s="176"/>
      <c r="H2561" s="188"/>
      <c r="I2561" s="188"/>
      <c r="Q2561" s="188"/>
      <c r="R2561" s="176"/>
      <c r="S2561" s="176"/>
      <c r="T2561" s="176"/>
      <c r="U2561" s="176"/>
      <c r="V2561" s="176"/>
      <c r="W2561" s="176"/>
      <c r="X2561" s="176"/>
      <c r="Y2561" s="176"/>
    </row>
    <row r="2562" customFormat="false" ht="12.75" hidden="false" customHeight="false" outlineLevel="0" collapsed="false">
      <c r="A2562" s="78"/>
      <c r="B2562" s="179"/>
      <c r="C2562" s="180"/>
      <c r="D2562" s="176"/>
      <c r="E2562" s="188"/>
      <c r="F2562" s="176"/>
      <c r="G2562" s="176"/>
      <c r="H2562" s="188"/>
      <c r="I2562" s="188"/>
      <c r="Q2562" s="188"/>
      <c r="R2562" s="176"/>
      <c r="S2562" s="176"/>
      <c r="T2562" s="176"/>
      <c r="U2562" s="176"/>
      <c r="V2562" s="176"/>
      <c r="W2562" s="176"/>
      <c r="X2562" s="176"/>
      <c r="Y2562" s="176"/>
    </row>
    <row r="2563" customFormat="false" ht="12.75" hidden="false" customHeight="false" outlineLevel="0" collapsed="false">
      <c r="A2563" s="78"/>
      <c r="B2563" s="179"/>
      <c r="C2563" s="180"/>
      <c r="D2563" s="176"/>
      <c r="E2563" s="188"/>
      <c r="F2563" s="176"/>
      <c r="G2563" s="176"/>
      <c r="H2563" s="188"/>
      <c r="I2563" s="188"/>
      <c r="Q2563" s="188"/>
      <c r="R2563" s="176"/>
      <c r="S2563" s="176"/>
      <c r="T2563" s="176"/>
      <c r="U2563" s="176"/>
      <c r="V2563" s="176"/>
      <c r="W2563" s="176"/>
      <c r="X2563" s="176"/>
      <c r="Y2563" s="176"/>
    </row>
    <row r="2564" customFormat="false" ht="12.75" hidden="false" customHeight="false" outlineLevel="0" collapsed="false">
      <c r="A2564" s="78"/>
      <c r="B2564" s="179"/>
      <c r="C2564" s="180"/>
      <c r="D2564" s="176"/>
      <c r="E2564" s="188"/>
      <c r="F2564" s="176"/>
      <c r="G2564" s="176"/>
      <c r="H2564" s="188"/>
      <c r="I2564" s="188"/>
      <c r="Q2564" s="188"/>
      <c r="R2564" s="176"/>
      <c r="S2564" s="176"/>
      <c r="T2564" s="176"/>
      <c r="U2564" s="176"/>
      <c r="V2564" s="176"/>
      <c r="W2564" s="176"/>
      <c r="X2564" s="176"/>
      <c r="Y2564" s="176"/>
    </row>
    <row r="2565" customFormat="false" ht="12.75" hidden="false" customHeight="false" outlineLevel="0" collapsed="false">
      <c r="A2565" s="78"/>
      <c r="B2565" s="179"/>
      <c r="C2565" s="180"/>
      <c r="D2565" s="176"/>
      <c r="E2565" s="188"/>
      <c r="F2565" s="176"/>
      <c r="G2565" s="176"/>
      <c r="H2565" s="188"/>
      <c r="I2565" s="188"/>
      <c r="Q2565" s="188"/>
      <c r="R2565" s="176"/>
      <c r="S2565" s="176"/>
      <c r="T2565" s="176"/>
      <c r="U2565" s="176"/>
      <c r="V2565" s="176"/>
      <c r="W2565" s="176"/>
      <c r="X2565" s="176"/>
      <c r="Y2565" s="176"/>
    </row>
    <row r="2566" customFormat="false" ht="12.75" hidden="false" customHeight="false" outlineLevel="0" collapsed="false">
      <c r="A2566" s="78"/>
      <c r="B2566" s="179"/>
      <c r="C2566" s="180"/>
      <c r="D2566" s="176"/>
      <c r="E2566" s="188"/>
      <c r="F2566" s="176"/>
      <c r="G2566" s="176"/>
      <c r="H2566" s="188"/>
      <c r="I2566" s="188"/>
      <c r="Q2566" s="188"/>
      <c r="R2566" s="176"/>
      <c r="S2566" s="176"/>
      <c r="T2566" s="176"/>
      <c r="U2566" s="176"/>
      <c r="V2566" s="176"/>
      <c r="W2566" s="176"/>
      <c r="X2566" s="176"/>
      <c r="Y2566" s="176"/>
    </row>
    <row r="2567" customFormat="false" ht="12.75" hidden="false" customHeight="false" outlineLevel="0" collapsed="false">
      <c r="A2567" s="78"/>
      <c r="B2567" s="179"/>
      <c r="C2567" s="180"/>
      <c r="D2567" s="176"/>
      <c r="E2567" s="188"/>
      <c r="F2567" s="176"/>
      <c r="G2567" s="176"/>
      <c r="H2567" s="188"/>
      <c r="I2567" s="188"/>
      <c r="Q2567" s="188"/>
      <c r="R2567" s="176"/>
      <c r="S2567" s="176"/>
      <c r="T2567" s="176"/>
      <c r="U2567" s="176"/>
      <c r="V2567" s="176"/>
      <c r="W2567" s="176"/>
      <c r="X2567" s="176"/>
      <c r="Y2567" s="176"/>
    </row>
    <row r="2568" customFormat="false" ht="12.75" hidden="false" customHeight="false" outlineLevel="0" collapsed="false">
      <c r="A2568" s="78"/>
      <c r="B2568" s="179"/>
      <c r="C2568" s="180"/>
      <c r="D2568" s="176"/>
      <c r="E2568" s="188"/>
      <c r="F2568" s="176"/>
      <c r="G2568" s="176"/>
      <c r="H2568" s="188"/>
      <c r="I2568" s="188"/>
      <c r="Q2568" s="188"/>
      <c r="R2568" s="176"/>
      <c r="S2568" s="176"/>
      <c r="T2568" s="176"/>
      <c r="U2568" s="176"/>
      <c r="V2568" s="176"/>
      <c r="W2568" s="176"/>
      <c r="X2568" s="176"/>
      <c r="Y2568" s="176"/>
    </row>
    <row r="2569" customFormat="false" ht="12.75" hidden="false" customHeight="false" outlineLevel="0" collapsed="false">
      <c r="A2569" s="78"/>
      <c r="B2569" s="179"/>
      <c r="C2569" s="180"/>
      <c r="D2569" s="176"/>
      <c r="E2569" s="188"/>
      <c r="F2569" s="176"/>
      <c r="G2569" s="176"/>
      <c r="H2569" s="188"/>
      <c r="I2569" s="188"/>
      <c r="Q2569" s="188"/>
      <c r="R2569" s="176"/>
      <c r="S2569" s="176"/>
      <c r="T2569" s="176"/>
      <c r="U2569" s="176"/>
      <c r="V2569" s="176"/>
      <c r="W2569" s="176"/>
      <c r="X2569" s="176"/>
      <c r="Y2569" s="176"/>
    </row>
    <row r="2570" customFormat="false" ht="12.75" hidden="false" customHeight="false" outlineLevel="0" collapsed="false">
      <c r="A2570" s="78"/>
      <c r="B2570" s="179"/>
      <c r="C2570" s="180"/>
      <c r="D2570" s="176"/>
      <c r="E2570" s="188"/>
      <c r="F2570" s="176"/>
      <c r="G2570" s="176"/>
      <c r="H2570" s="188"/>
      <c r="I2570" s="188"/>
      <c r="Q2570" s="188"/>
      <c r="R2570" s="176"/>
      <c r="S2570" s="176"/>
      <c r="T2570" s="176"/>
      <c r="U2570" s="176"/>
      <c r="V2570" s="176"/>
      <c r="W2570" s="176"/>
      <c r="X2570" s="176"/>
      <c r="Y2570" s="176"/>
    </row>
    <row r="2571" customFormat="false" ht="12.75" hidden="false" customHeight="false" outlineLevel="0" collapsed="false">
      <c r="A2571" s="78"/>
      <c r="B2571" s="179"/>
      <c r="C2571" s="180"/>
      <c r="D2571" s="176"/>
      <c r="E2571" s="188"/>
      <c r="F2571" s="176"/>
      <c r="G2571" s="176"/>
      <c r="H2571" s="188"/>
      <c r="I2571" s="188"/>
      <c r="Q2571" s="188"/>
      <c r="R2571" s="176"/>
      <c r="S2571" s="176"/>
      <c r="T2571" s="176"/>
      <c r="U2571" s="176"/>
      <c r="V2571" s="176"/>
      <c r="W2571" s="176"/>
      <c r="X2571" s="176"/>
      <c r="Y2571" s="176"/>
    </row>
    <row r="2572" customFormat="false" ht="12.75" hidden="false" customHeight="false" outlineLevel="0" collapsed="false">
      <c r="A2572" s="78"/>
      <c r="B2572" s="179"/>
      <c r="C2572" s="180"/>
      <c r="D2572" s="176"/>
      <c r="E2572" s="188"/>
      <c r="F2572" s="176"/>
      <c r="G2572" s="176"/>
      <c r="H2572" s="188"/>
      <c r="I2572" s="188"/>
      <c r="Q2572" s="188"/>
      <c r="R2572" s="176"/>
      <c r="S2572" s="176"/>
      <c r="T2572" s="176"/>
      <c r="U2572" s="176"/>
      <c r="V2572" s="176"/>
      <c r="W2572" s="176"/>
      <c r="X2572" s="176"/>
      <c r="Y2572" s="176"/>
    </row>
    <row r="2573" customFormat="false" ht="12.75" hidden="false" customHeight="false" outlineLevel="0" collapsed="false">
      <c r="A2573" s="78"/>
      <c r="B2573" s="179"/>
      <c r="C2573" s="180"/>
      <c r="D2573" s="176"/>
      <c r="E2573" s="188"/>
      <c r="F2573" s="176"/>
      <c r="G2573" s="176"/>
      <c r="H2573" s="188"/>
      <c r="I2573" s="188"/>
      <c r="Q2573" s="188"/>
      <c r="R2573" s="176"/>
      <c r="S2573" s="176"/>
      <c r="T2573" s="176"/>
      <c r="U2573" s="176"/>
      <c r="V2573" s="176"/>
      <c r="W2573" s="176"/>
      <c r="X2573" s="176"/>
      <c r="Y2573" s="176"/>
    </row>
    <row r="2574" customFormat="false" ht="12.75" hidden="false" customHeight="false" outlineLevel="0" collapsed="false">
      <c r="A2574" s="78"/>
      <c r="B2574" s="179"/>
      <c r="C2574" s="180"/>
      <c r="D2574" s="176"/>
      <c r="E2574" s="188"/>
      <c r="F2574" s="176"/>
      <c r="G2574" s="176"/>
      <c r="H2574" s="188"/>
      <c r="I2574" s="188"/>
      <c r="Q2574" s="188"/>
      <c r="R2574" s="176"/>
      <c r="S2574" s="176"/>
      <c r="T2574" s="176"/>
      <c r="U2574" s="176"/>
      <c r="V2574" s="176"/>
      <c r="W2574" s="176"/>
      <c r="X2574" s="176"/>
      <c r="Y2574" s="176"/>
    </row>
    <row r="2575" customFormat="false" ht="12.75" hidden="false" customHeight="false" outlineLevel="0" collapsed="false">
      <c r="A2575" s="78"/>
      <c r="B2575" s="179"/>
      <c r="C2575" s="180"/>
      <c r="D2575" s="176"/>
      <c r="E2575" s="188"/>
      <c r="F2575" s="176"/>
      <c r="G2575" s="176"/>
      <c r="H2575" s="188"/>
      <c r="I2575" s="188"/>
      <c r="Q2575" s="188"/>
      <c r="R2575" s="176"/>
      <c r="S2575" s="176"/>
      <c r="T2575" s="176"/>
      <c r="U2575" s="176"/>
      <c r="V2575" s="176"/>
      <c r="W2575" s="176"/>
      <c r="X2575" s="176"/>
      <c r="Y2575" s="176"/>
    </row>
    <row r="2576" customFormat="false" ht="12.75" hidden="false" customHeight="false" outlineLevel="0" collapsed="false">
      <c r="A2576" s="78"/>
      <c r="B2576" s="179"/>
      <c r="C2576" s="180"/>
      <c r="D2576" s="176"/>
      <c r="E2576" s="188"/>
      <c r="F2576" s="176"/>
      <c r="G2576" s="176"/>
      <c r="H2576" s="188"/>
      <c r="I2576" s="188"/>
      <c r="Q2576" s="188"/>
      <c r="R2576" s="176"/>
      <c r="S2576" s="176"/>
      <c r="T2576" s="176"/>
      <c r="U2576" s="176"/>
      <c r="V2576" s="176"/>
      <c r="W2576" s="176"/>
      <c r="X2576" s="176"/>
      <c r="Y2576" s="176"/>
    </row>
    <row r="2577" customFormat="false" ht="12.75" hidden="false" customHeight="false" outlineLevel="0" collapsed="false">
      <c r="A2577" s="78"/>
      <c r="B2577" s="179"/>
      <c r="C2577" s="180"/>
      <c r="D2577" s="176"/>
      <c r="E2577" s="188"/>
      <c r="F2577" s="176"/>
      <c r="G2577" s="176"/>
      <c r="H2577" s="188"/>
      <c r="I2577" s="188"/>
      <c r="Q2577" s="188"/>
      <c r="R2577" s="176"/>
      <c r="S2577" s="176"/>
      <c r="T2577" s="176"/>
      <c r="U2577" s="176"/>
      <c r="V2577" s="176"/>
      <c r="W2577" s="176"/>
      <c r="X2577" s="176"/>
      <c r="Y2577" s="176"/>
    </row>
    <row r="2578" customFormat="false" ht="12.75" hidden="false" customHeight="false" outlineLevel="0" collapsed="false">
      <c r="A2578" s="78"/>
      <c r="B2578" s="179"/>
      <c r="C2578" s="180"/>
      <c r="D2578" s="176"/>
      <c r="E2578" s="188"/>
      <c r="F2578" s="176"/>
      <c r="G2578" s="176"/>
      <c r="H2578" s="188"/>
      <c r="I2578" s="188"/>
      <c r="Q2578" s="188"/>
      <c r="R2578" s="176"/>
      <c r="S2578" s="176"/>
      <c r="T2578" s="176"/>
      <c r="U2578" s="176"/>
      <c r="V2578" s="176"/>
      <c r="W2578" s="176"/>
      <c r="X2578" s="176"/>
      <c r="Y2578" s="176"/>
    </row>
    <row r="2579" customFormat="false" ht="12.75" hidden="false" customHeight="false" outlineLevel="0" collapsed="false">
      <c r="A2579" s="78"/>
      <c r="B2579" s="179"/>
      <c r="C2579" s="180"/>
      <c r="D2579" s="176"/>
      <c r="E2579" s="188"/>
      <c r="F2579" s="176"/>
      <c r="G2579" s="176"/>
      <c r="H2579" s="188"/>
      <c r="I2579" s="188"/>
      <c r="Q2579" s="188"/>
      <c r="R2579" s="176"/>
      <c r="S2579" s="176"/>
      <c r="T2579" s="176"/>
      <c r="U2579" s="176"/>
      <c r="V2579" s="176"/>
      <c r="W2579" s="176"/>
      <c r="X2579" s="176"/>
      <c r="Y2579" s="176"/>
    </row>
    <row r="2580" customFormat="false" ht="12.75" hidden="false" customHeight="false" outlineLevel="0" collapsed="false">
      <c r="A2580" s="78"/>
      <c r="B2580" s="179"/>
      <c r="C2580" s="180"/>
      <c r="D2580" s="176"/>
      <c r="E2580" s="188"/>
      <c r="F2580" s="176"/>
      <c r="G2580" s="176"/>
      <c r="H2580" s="188"/>
      <c r="I2580" s="188"/>
      <c r="Q2580" s="188"/>
      <c r="R2580" s="176"/>
      <c r="S2580" s="176"/>
      <c r="T2580" s="176"/>
      <c r="U2580" s="176"/>
      <c r="V2580" s="176"/>
      <c r="W2580" s="176"/>
      <c r="X2580" s="176"/>
      <c r="Y2580" s="176"/>
    </row>
    <row r="2581" customFormat="false" ht="12.75" hidden="false" customHeight="false" outlineLevel="0" collapsed="false">
      <c r="A2581" s="78"/>
      <c r="B2581" s="179"/>
      <c r="C2581" s="180"/>
      <c r="D2581" s="176"/>
      <c r="E2581" s="188"/>
      <c r="F2581" s="176"/>
      <c r="G2581" s="176"/>
      <c r="H2581" s="188"/>
      <c r="I2581" s="188"/>
      <c r="Q2581" s="188"/>
      <c r="R2581" s="176"/>
      <c r="S2581" s="176"/>
      <c r="T2581" s="176"/>
      <c r="U2581" s="176"/>
      <c r="V2581" s="176"/>
      <c r="W2581" s="176"/>
      <c r="X2581" s="176"/>
      <c r="Y2581" s="176"/>
    </row>
    <row r="2582" customFormat="false" ht="12.75" hidden="false" customHeight="false" outlineLevel="0" collapsed="false">
      <c r="A2582" s="78"/>
      <c r="B2582" s="179"/>
      <c r="C2582" s="180"/>
      <c r="D2582" s="176"/>
      <c r="E2582" s="188"/>
      <c r="F2582" s="176"/>
      <c r="G2582" s="176"/>
      <c r="H2582" s="188"/>
      <c r="I2582" s="188"/>
      <c r="Q2582" s="188"/>
      <c r="R2582" s="176"/>
      <c r="S2582" s="176"/>
      <c r="T2582" s="176"/>
      <c r="U2582" s="176"/>
      <c r="V2582" s="176"/>
      <c r="W2582" s="176"/>
      <c r="X2582" s="176"/>
      <c r="Y2582" s="176"/>
    </row>
    <row r="2583" customFormat="false" ht="12.75" hidden="false" customHeight="false" outlineLevel="0" collapsed="false">
      <c r="A2583" s="78"/>
      <c r="B2583" s="179"/>
      <c r="C2583" s="180"/>
      <c r="D2583" s="176"/>
      <c r="E2583" s="188"/>
      <c r="F2583" s="176"/>
      <c r="G2583" s="176"/>
      <c r="H2583" s="188"/>
      <c r="I2583" s="188"/>
      <c r="Q2583" s="188"/>
      <c r="R2583" s="176"/>
      <c r="S2583" s="176"/>
      <c r="T2583" s="176"/>
      <c r="U2583" s="176"/>
      <c r="V2583" s="176"/>
      <c r="W2583" s="176"/>
      <c r="X2583" s="176"/>
      <c r="Y2583" s="176"/>
    </row>
    <row r="2584" customFormat="false" ht="12.75" hidden="false" customHeight="false" outlineLevel="0" collapsed="false">
      <c r="A2584" s="78"/>
      <c r="B2584" s="179"/>
      <c r="C2584" s="180"/>
      <c r="D2584" s="176"/>
      <c r="E2584" s="188"/>
      <c r="F2584" s="176"/>
      <c r="G2584" s="176"/>
      <c r="H2584" s="188"/>
      <c r="I2584" s="188"/>
      <c r="Q2584" s="188"/>
      <c r="R2584" s="176"/>
      <c r="S2584" s="176"/>
      <c r="T2584" s="176"/>
      <c r="U2584" s="176"/>
      <c r="V2584" s="176"/>
      <c r="W2584" s="176"/>
      <c r="X2584" s="176"/>
      <c r="Y2584" s="176"/>
    </row>
    <row r="2585" customFormat="false" ht="12.75" hidden="false" customHeight="false" outlineLevel="0" collapsed="false">
      <c r="A2585" s="78"/>
      <c r="B2585" s="179"/>
      <c r="C2585" s="180"/>
      <c r="D2585" s="176"/>
      <c r="E2585" s="188"/>
      <c r="F2585" s="176"/>
      <c r="G2585" s="176"/>
      <c r="H2585" s="188"/>
      <c r="I2585" s="188"/>
      <c r="Q2585" s="188"/>
      <c r="R2585" s="176"/>
      <c r="S2585" s="176"/>
      <c r="T2585" s="176"/>
      <c r="U2585" s="176"/>
      <c r="V2585" s="176"/>
      <c r="W2585" s="176"/>
      <c r="X2585" s="176"/>
      <c r="Y2585" s="176"/>
    </row>
    <row r="2586" customFormat="false" ht="12.75" hidden="false" customHeight="false" outlineLevel="0" collapsed="false">
      <c r="A2586" s="22"/>
      <c r="B2586" s="179"/>
      <c r="C2586" s="180"/>
      <c r="D2586" s="176"/>
      <c r="E2586" s="188"/>
      <c r="F2586" s="176"/>
      <c r="G2586" s="176"/>
      <c r="H2586" s="188"/>
      <c r="I2586" s="188"/>
      <c r="Q2586" s="188"/>
      <c r="R2586" s="176"/>
      <c r="S2586" s="176"/>
      <c r="T2586" s="176"/>
      <c r="U2586" s="176"/>
      <c r="V2586" s="176"/>
      <c r="W2586" s="176"/>
      <c r="X2586" s="176"/>
      <c r="Y2586" s="176"/>
    </row>
    <row r="2587" customFormat="false" ht="12.75" hidden="false" customHeight="false" outlineLevel="0" collapsed="false">
      <c r="B2587" s="179"/>
      <c r="C2587" s="180"/>
      <c r="D2587" s="176"/>
      <c r="E2587" s="188"/>
      <c r="F2587" s="176"/>
      <c r="G2587" s="176"/>
      <c r="H2587" s="188"/>
      <c r="I2587" s="188"/>
      <c r="Q2587" s="188"/>
      <c r="R2587" s="176"/>
      <c r="S2587" s="176"/>
      <c r="T2587" s="176"/>
      <c r="U2587" s="176"/>
      <c r="V2587" s="176"/>
      <c r="W2587" s="176"/>
      <c r="X2587" s="176"/>
      <c r="Y2587" s="176"/>
    </row>
    <row r="2588" customFormat="false" ht="12.75" hidden="false" customHeight="false" outlineLevel="0" collapsed="false">
      <c r="A2588" s="100"/>
      <c r="B2588" s="179"/>
      <c r="C2588" s="180"/>
      <c r="D2588" s="176"/>
      <c r="E2588" s="188"/>
      <c r="F2588" s="176"/>
      <c r="G2588" s="176"/>
      <c r="H2588" s="188"/>
      <c r="I2588" s="188"/>
      <c r="Q2588" s="188"/>
      <c r="R2588" s="176"/>
      <c r="S2588" s="176"/>
      <c r="T2588" s="176"/>
      <c r="U2588" s="176"/>
      <c r="V2588" s="176"/>
      <c r="W2588" s="176"/>
      <c r="X2588" s="176"/>
      <c r="Y2588" s="176"/>
    </row>
    <row r="2589" customFormat="false" ht="12.75" hidden="false" customHeight="false" outlineLevel="0" collapsed="false">
      <c r="A2589" s="100"/>
      <c r="B2589" s="179"/>
      <c r="C2589" s="180"/>
      <c r="D2589" s="176"/>
      <c r="E2589" s="188"/>
      <c r="F2589" s="176"/>
      <c r="G2589" s="176"/>
      <c r="H2589" s="188"/>
      <c r="I2589" s="188"/>
      <c r="Q2589" s="188"/>
      <c r="R2589" s="176"/>
      <c r="S2589" s="176"/>
      <c r="T2589" s="176"/>
      <c r="U2589" s="176"/>
      <c r="V2589" s="176"/>
      <c r="W2589" s="176"/>
      <c r="X2589" s="176"/>
      <c r="Y2589" s="176"/>
    </row>
    <row r="2590" customFormat="false" ht="12.75" hidden="false" customHeight="false" outlineLevel="0" collapsed="false">
      <c r="A2590" s="100"/>
      <c r="B2590" s="179"/>
      <c r="C2590" s="180"/>
      <c r="D2590" s="176"/>
      <c r="E2590" s="188"/>
      <c r="F2590" s="176"/>
      <c r="G2590" s="176"/>
      <c r="H2590" s="188"/>
      <c r="I2590" s="188"/>
      <c r="Q2590" s="188"/>
      <c r="R2590" s="176"/>
      <c r="S2590" s="176"/>
      <c r="T2590" s="176"/>
      <c r="U2590" s="176"/>
      <c r="V2590" s="176"/>
      <c r="W2590" s="176"/>
      <c r="X2590" s="176"/>
      <c r="Y2590" s="176"/>
    </row>
    <row r="2591" customFormat="false" ht="12.75" hidden="false" customHeight="false" outlineLevel="0" collapsed="false">
      <c r="A2591" s="100"/>
      <c r="B2591" s="179"/>
      <c r="C2591" s="180"/>
      <c r="D2591" s="176"/>
      <c r="E2591" s="188"/>
      <c r="F2591" s="176"/>
      <c r="G2591" s="176"/>
      <c r="H2591" s="188"/>
      <c r="I2591" s="188"/>
      <c r="Q2591" s="188"/>
      <c r="R2591" s="176"/>
      <c r="S2591" s="176"/>
      <c r="T2591" s="176"/>
      <c r="U2591" s="176"/>
      <c r="V2591" s="176"/>
      <c r="W2591" s="176"/>
      <c r="X2591" s="176"/>
      <c r="Y2591" s="176"/>
    </row>
    <row r="2592" customFormat="false" ht="12.75" hidden="false" customHeight="false" outlineLevel="0" collapsed="false">
      <c r="A2592" s="100"/>
      <c r="B2592" s="179"/>
      <c r="C2592" s="180"/>
      <c r="D2592" s="176"/>
      <c r="E2592" s="188"/>
      <c r="F2592" s="176"/>
      <c r="G2592" s="176"/>
      <c r="H2592" s="188"/>
      <c r="I2592" s="188"/>
      <c r="Q2592" s="188"/>
      <c r="R2592" s="176"/>
      <c r="S2592" s="176"/>
      <c r="T2592" s="176"/>
      <c r="U2592" s="176"/>
      <c r="V2592" s="176"/>
      <c r="W2592" s="176"/>
      <c r="X2592" s="176"/>
      <c r="Y2592" s="176"/>
    </row>
    <row r="2593" customFormat="false" ht="12.75" hidden="false" customHeight="false" outlineLevel="0" collapsed="false">
      <c r="A2593" s="22"/>
      <c r="B2593" s="179"/>
      <c r="C2593" s="180"/>
      <c r="D2593" s="176"/>
      <c r="E2593" s="188"/>
      <c r="F2593" s="176"/>
      <c r="G2593" s="176"/>
      <c r="H2593" s="188"/>
      <c r="I2593" s="188"/>
      <c r="Q2593" s="188"/>
      <c r="R2593" s="176"/>
      <c r="S2593" s="176"/>
      <c r="T2593" s="176"/>
      <c r="U2593" s="176"/>
      <c r="V2593" s="176"/>
      <c r="W2593" s="176"/>
      <c r="X2593" s="176"/>
      <c r="Y2593" s="176"/>
    </row>
    <row r="2594" customFormat="false" ht="12.75" hidden="false" customHeight="false" outlineLevel="0" collapsed="false">
      <c r="A2594" s="22"/>
      <c r="B2594" s="179"/>
      <c r="C2594" s="180"/>
      <c r="D2594" s="176"/>
      <c r="E2594" s="188"/>
      <c r="F2594" s="176"/>
      <c r="G2594" s="176"/>
      <c r="H2594" s="188"/>
      <c r="I2594" s="188"/>
      <c r="Q2594" s="188"/>
      <c r="R2594" s="176"/>
      <c r="S2594" s="176"/>
      <c r="T2594" s="176"/>
      <c r="U2594" s="176"/>
      <c r="V2594" s="176"/>
      <c r="W2594" s="176"/>
      <c r="X2594" s="176"/>
      <c r="Y2594" s="176"/>
    </row>
    <row r="2595" customFormat="false" ht="12.75" hidden="false" customHeight="false" outlineLevel="0" collapsed="false">
      <c r="A2595" s="78"/>
      <c r="B2595" s="179"/>
      <c r="C2595" s="180"/>
      <c r="D2595" s="176"/>
      <c r="E2595" s="188"/>
      <c r="F2595" s="176"/>
      <c r="G2595" s="176"/>
      <c r="H2595" s="188"/>
      <c r="I2595" s="188"/>
      <c r="Q2595" s="188"/>
      <c r="R2595" s="176"/>
      <c r="S2595" s="176"/>
      <c r="T2595" s="176"/>
      <c r="U2595" s="176"/>
      <c r="V2595" s="176"/>
      <c r="W2595" s="176"/>
      <c r="X2595" s="176"/>
      <c r="Y2595" s="176"/>
    </row>
    <row r="2596" customFormat="false" ht="12.75" hidden="false" customHeight="false" outlineLevel="0" collapsed="false">
      <c r="A2596" s="78"/>
      <c r="B2596" s="179"/>
      <c r="C2596" s="180"/>
      <c r="D2596" s="176"/>
      <c r="E2596" s="188"/>
      <c r="F2596" s="176"/>
      <c r="G2596" s="176"/>
      <c r="H2596" s="188"/>
      <c r="I2596" s="188"/>
      <c r="Q2596" s="188"/>
      <c r="R2596" s="176"/>
      <c r="S2596" s="176"/>
      <c r="T2596" s="176"/>
      <c r="U2596" s="176"/>
      <c r="V2596" s="176"/>
      <c r="W2596" s="176"/>
      <c r="X2596" s="176"/>
      <c r="Y2596" s="176"/>
    </row>
    <row r="2597" customFormat="false" ht="12.75" hidden="false" customHeight="false" outlineLevel="0" collapsed="false">
      <c r="A2597" s="78"/>
      <c r="B2597" s="179"/>
      <c r="C2597" s="180"/>
      <c r="D2597" s="176"/>
      <c r="E2597" s="188"/>
      <c r="F2597" s="176"/>
      <c r="G2597" s="176"/>
      <c r="H2597" s="188"/>
      <c r="I2597" s="188"/>
      <c r="Q2597" s="188"/>
      <c r="R2597" s="176"/>
      <c r="S2597" s="176"/>
      <c r="T2597" s="176"/>
      <c r="U2597" s="176"/>
      <c r="V2597" s="176"/>
      <c r="W2597" s="176"/>
      <c r="X2597" s="176"/>
      <c r="Y2597" s="176"/>
    </row>
    <row r="2598" customFormat="false" ht="12.75" hidden="false" customHeight="false" outlineLevel="0" collapsed="false">
      <c r="A2598" s="78"/>
      <c r="B2598" s="179"/>
      <c r="C2598" s="180"/>
      <c r="D2598" s="176"/>
      <c r="E2598" s="188"/>
      <c r="F2598" s="176"/>
      <c r="G2598" s="176"/>
      <c r="H2598" s="188"/>
      <c r="I2598" s="188"/>
      <c r="Q2598" s="188"/>
      <c r="R2598" s="176"/>
      <c r="S2598" s="176"/>
      <c r="T2598" s="176"/>
      <c r="U2598" s="176"/>
      <c r="V2598" s="176"/>
      <c r="W2598" s="176"/>
      <c r="X2598" s="176"/>
      <c r="Y2598" s="176"/>
    </row>
    <row r="2599" customFormat="false" ht="12.75" hidden="false" customHeight="false" outlineLevel="0" collapsed="false">
      <c r="A2599" s="78"/>
      <c r="B2599" s="179"/>
      <c r="C2599" s="180"/>
      <c r="D2599" s="176"/>
      <c r="E2599" s="188"/>
      <c r="F2599" s="176"/>
      <c r="G2599" s="176"/>
      <c r="H2599" s="188"/>
      <c r="I2599" s="188"/>
      <c r="Q2599" s="188"/>
      <c r="R2599" s="176"/>
      <c r="S2599" s="176"/>
      <c r="T2599" s="176"/>
      <c r="U2599" s="176"/>
      <c r="V2599" s="176"/>
      <c r="W2599" s="176"/>
      <c r="X2599" s="176"/>
      <c r="Y2599" s="176"/>
    </row>
    <row r="2600" customFormat="false" ht="12.75" hidden="false" customHeight="false" outlineLevel="0" collapsed="false">
      <c r="A2600" s="78"/>
      <c r="B2600" s="179"/>
      <c r="C2600" s="180"/>
      <c r="D2600" s="176"/>
      <c r="E2600" s="188"/>
      <c r="F2600" s="176"/>
      <c r="G2600" s="176"/>
      <c r="H2600" s="188"/>
      <c r="I2600" s="188"/>
      <c r="Q2600" s="188"/>
      <c r="R2600" s="176"/>
      <c r="S2600" s="176"/>
      <c r="T2600" s="176"/>
      <c r="U2600" s="176"/>
      <c r="V2600" s="176"/>
      <c r="W2600" s="176"/>
      <c r="X2600" s="176"/>
      <c r="Y2600" s="176"/>
    </row>
    <row r="2601" customFormat="false" ht="12.75" hidden="false" customHeight="false" outlineLevel="0" collapsed="false">
      <c r="A2601" s="78"/>
      <c r="B2601" s="179"/>
      <c r="C2601" s="180"/>
      <c r="D2601" s="176"/>
      <c r="E2601" s="188"/>
      <c r="F2601" s="176"/>
      <c r="G2601" s="176"/>
      <c r="H2601" s="188"/>
      <c r="I2601" s="188"/>
      <c r="Q2601" s="188"/>
      <c r="R2601" s="176"/>
      <c r="S2601" s="176"/>
      <c r="T2601" s="176"/>
      <c r="U2601" s="176"/>
      <c r="V2601" s="176"/>
      <c r="W2601" s="176"/>
      <c r="X2601" s="176"/>
      <c r="Y2601" s="176"/>
    </row>
    <row r="2602" customFormat="false" ht="12.75" hidden="false" customHeight="false" outlineLevel="0" collapsed="false">
      <c r="A2602" s="78"/>
      <c r="B2602" s="179"/>
      <c r="C2602" s="180"/>
      <c r="D2602" s="176"/>
      <c r="E2602" s="188"/>
      <c r="F2602" s="176"/>
      <c r="G2602" s="176"/>
      <c r="H2602" s="188"/>
      <c r="I2602" s="188"/>
      <c r="Q2602" s="188"/>
      <c r="R2602" s="176"/>
      <c r="S2602" s="176"/>
      <c r="T2602" s="176"/>
      <c r="U2602" s="176"/>
      <c r="V2602" s="176"/>
      <c r="W2602" s="176"/>
      <c r="X2602" s="176"/>
      <c r="Y2602" s="176"/>
    </row>
    <row r="2603" customFormat="false" ht="12.75" hidden="false" customHeight="false" outlineLevel="0" collapsed="false">
      <c r="A2603" s="78"/>
      <c r="B2603" s="179"/>
      <c r="C2603" s="180"/>
      <c r="D2603" s="176"/>
      <c r="E2603" s="188"/>
      <c r="F2603" s="176"/>
      <c r="G2603" s="176"/>
      <c r="H2603" s="188"/>
      <c r="I2603" s="188"/>
      <c r="Q2603" s="188"/>
      <c r="R2603" s="176"/>
      <c r="S2603" s="176"/>
      <c r="T2603" s="176"/>
      <c r="U2603" s="176"/>
      <c r="V2603" s="176"/>
      <c r="W2603" s="176"/>
      <c r="X2603" s="176"/>
      <c r="Y2603" s="176"/>
    </row>
    <row r="2604" customFormat="false" ht="12.75" hidden="false" customHeight="false" outlineLevel="0" collapsed="false">
      <c r="A2604" s="78"/>
      <c r="B2604" s="179"/>
      <c r="C2604" s="180"/>
      <c r="D2604" s="176"/>
      <c r="E2604" s="188"/>
      <c r="F2604" s="176"/>
      <c r="G2604" s="176"/>
      <c r="H2604" s="188"/>
      <c r="I2604" s="188"/>
      <c r="Q2604" s="188"/>
      <c r="R2604" s="176"/>
      <c r="S2604" s="176"/>
      <c r="T2604" s="176"/>
      <c r="U2604" s="176"/>
      <c r="V2604" s="176"/>
      <c r="W2604" s="176"/>
      <c r="X2604" s="176"/>
      <c r="Y2604" s="176"/>
    </row>
    <row r="2605" customFormat="false" ht="12.75" hidden="false" customHeight="false" outlineLevel="0" collapsed="false">
      <c r="A2605" s="78"/>
      <c r="B2605" s="179"/>
      <c r="C2605" s="180"/>
      <c r="D2605" s="176"/>
      <c r="E2605" s="188"/>
      <c r="F2605" s="176"/>
      <c r="G2605" s="176"/>
      <c r="H2605" s="188"/>
      <c r="I2605" s="188"/>
      <c r="Q2605" s="188"/>
      <c r="R2605" s="176"/>
      <c r="S2605" s="176"/>
      <c r="T2605" s="176"/>
      <c r="U2605" s="176"/>
      <c r="V2605" s="176"/>
      <c r="W2605" s="176"/>
      <c r="X2605" s="176"/>
      <c r="Y2605" s="176"/>
    </row>
    <row r="2606" customFormat="false" ht="12.75" hidden="false" customHeight="false" outlineLevel="0" collapsed="false">
      <c r="A2606" s="78"/>
      <c r="B2606" s="179"/>
      <c r="C2606" s="180"/>
      <c r="D2606" s="176"/>
      <c r="E2606" s="188"/>
      <c r="F2606" s="176"/>
      <c r="G2606" s="176"/>
      <c r="H2606" s="188"/>
      <c r="I2606" s="188"/>
      <c r="Q2606" s="188"/>
      <c r="R2606" s="176"/>
      <c r="S2606" s="176"/>
      <c r="T2606" s="176"/>
      <c r="U2606" s="176"/>
      <c r="V2606" s="176"/>
      <c r="W2606" s="176"/>
      <c r="X2606" s="176"/>
      <c r="Y2606" s="176"/>
    </row>
    <row r="2607" customFormat="false" ht="12.75" hidden="false" customHeight="false" outlineLevel="0" collapsed="false">
      <c r="A2607" s="78"/>
      <c r="B2607" s="179"/>
      <c r="C2607" s="180"/>
      <c r="D2607" s="176"/>
      <c r="E2607" s="188"/>
      <c r="F2607" s="176"/>
      <c r="G2607" s="176"/>
      <c r="H2607" s="188"/>
      <c r="I2607" s="188"/>
      <c r="Q2607" s="188"/>
      <c r="R2607" s="176"/>
      <c r="S2607" s="176"/>
      <c r="T2607" s="176"/>
      <c r="U2607" s="176"/>
      <c r="V2607" s="176"/>
      <c r="W2607" s="176"/>
      <c r="X2607" s="176"/>
      <c r="Y2607" s="176"/>
    </row>
    <row r="2608" customFormat="false" ht="12.75" hidden="false" customHeight="false" outlineLevel="0" collapsed="false">
      <c r="A2608" s="78"/>
      <c r="B2608" s="179"/>
      <c r="C2608" s="180"/>
      <c r="D2608" s="176"/>
      <c r="E2608" s="188"/>
      <c r="F2608" s="176"/>
      <c r="G2608" s="176"/>
      <c r="H2608" s="188"/>
      <c r="I2608" s="188"/>
      <c r="Q2608" s="188"/>
      <c r="R2608" s="176"/>
      <c r="S2608" s="176"/>
      <c r="T2608" s="176"/>
      <c r="U2608" s="176"/>
      <c r="V2608" s="176"/>
      <c r="W2608" s="176"/>
      <c r="X2608" s="176"/>
      <c r="Y2608" s="176"/>
    </row>
    <row r="2609" customFormat="false" ht="12.75" hidden="false" customHeight="false" outlineLevel="0" collapsed="false">
      <c r="A2609" s="78"/>
      <c r="B2609" s="179"/>
      <c r="C2609" s="180"/>
      <c r="D2609" s="176"/>
      <c r="E2609" s="188"/>
      <c r="F2609" s="176"/>
      <c r="G2609" s="176"/>
      <c r="H2609" s="188"/>
      <c r="I2609" s="188"/>
      <c r="Q2609" s="188"/>
      <c r="R2609" s="176"/>
      <c r="S2609" s="176"/>
      <c r="T2609" s="176"/>
      <c r="U2609" s="176"/>
      <c r="V2609" s="176"/>
      <c r="W2609" s="176"/>
      <c r="X2609" s="176"/>
      <c r="Y2609" s="176"/>
    </row>
    <row r="2610" customFormat="false" ht="12.75" hidden="false" customHeight="false" outlineLevel="0" collapsed="false">
      <c r="A2610" s="78"/>
      <c r="B2610" s="179"/>
      <c r="C2610" s="180"/>
      <c r="D2610" s="176"/>
      <c r="E2610" s="188"/>
      <c r="F2610" s="176"/>
      <c r="G2610" s="176"/>
      <c r="H2610" s="188"/>
      <c r="I2610" s="188"/>
      <c r="Q2610" s="188"/>
      <c r="R2610" s="176"/>
      <c r="S2610" s="176"/>
      <c r="T2610" s="176"/>
      <c r="U2610" s="176"/>
      <c r="V2610" s="176"/>
      <c r="W2610" s="176"/>
      <c r="X2610" s="176"/>
      <c r="Y2610" s="176"/>
    </row>
    <row r="2611" customFormat="false" ht="12.75" hidden="false" customHeight="false" outlineLevel="0" collapsed="false">
      <c r="A2611" s="78"/>
      <c r="B2611" s="179"/>
      <c r="C2611" s="180"/>
      <c r="D2611" s="176"/>
      <c r="E2611" s="188"/>
      <c r="F2611" s="176"/>
      <c r="G2611" s="176"/>
      <c r="H2611" s="188"/>
      <c r="I2611" s="188"/>
      <c r="Q2611" s="188"/>
      <c r="R2611" s="176"/>
      <c r="S2611" s="176"/>
      <c r="T2611" s="176"/>
      <c r="U2611" s="176"/>
      <c r="V2611" s="176"/>
      <c r="W2611" s="176"/>
      <c r="X2611" s="176"/>
      <c r="Y2611" s="176"/>
    </row>
    <row r="2612" customFormat="false" ht="12.75" hidden="false" customHeight="false" outlineLevel="0" collapsed="false">
      <c r="A2612" s="78"/>
      <c r="B2612" s="179"/>
      <c r="C2612" s="180"/>
      <c r="D2612" s="176"/>
      <c r="E2612" s="188"/>
      <c r="F2612" s="176"/>
      <c r="G2612" s="176"/>
      <c r="H2612" s="188"/>
      <c r="I2612" s="188"/>
      <c r="Q2612" s="188"/>
      <c r="R2612" s="176"/>
      <c r="S2612" s="176"/>
      <c r="T2612" s="176"/>
      <c r="U2612" s="176"/>
      <c r="V2612" s="176"/>
      <c r="W2612" s="176"/>
      <c r="X2612" s="176"/>
      <c r="Y2612" s="176"/>
    </row>
    <row r="2613" customFormat="false" ht="12.75" hidden="false" customHeight="false" outlineLevel="0" collapsed="false">
      <c r="A2613" s="78"/>
      <c r="B2613" s="179"/>
      <c r="C2613" s="180"/>
      <c r="D2613" s="176"/>
      <c r="E2613" s="188"/>
      <c r="F2613" s="176"/>
      <c r="G2613" s="176"/>
      <c r="H2613" s="188"/>
      <c r="I2613" s="188"/>
      <c r="Q2613" s="188"/>
      <c r="R2613" s="176"/>
      <c r="S2613" s="176"/>
      <c r="T2613" s="176"/>
      <c r="U2613" s="176"/>
      <c r="V2613" s="176"/>
      <c r="W2613" s="176"/>
      <c r="X2613" s="176"/>
      <c r="Y2613" s="176"/>
    </row>
    <row r="2614" customFormat="false" ht="12.75" hidden="false" customHeight="false" outlineLevel="0" collapsed="false">
      <c r="A2614" s="78"/>
      <c r="B2614" s="179"/>
      <c r="C2614" s="180"/>
      <c r="D2614" s="176"/>
      <c r="E2614" s="188"/>
      <c r="F2614" s="176"/>
      <c r="G2614" s="176"/>
      <c r="H2614" s="188"/>
      <c r="I2614" s="188"/>
      <c r="Q2614" s="188"/>
      <c r="R2614" s="176"/>
      <c r="S2614" s="176"/>
      <c r="T2614" s="176"/>
      <c r="U2614" s="176"/>
      <c r="V2614" s="176"/>
      <c r="W2614" s="176"/>
      <c r="X2614" s="176"/>
      <c r="Y2614" s="176"/>
    </row>
    <row r="2615" customFormat="false" ht="12.75" hidden="false" customHeight="false" outlineLevel="0" collapsed="false">
      <c r="A2615" s="78"/>
      <c r="B2615" s="179"/>
      <c r="C2615" s="180"/>
      <c r="D2615" s="176"/>
      <c r="E2615" s="188"/>
      <c r="F2615" s="176"/>
      <c r="G2615" s="176"/>
      <c r="H2615" s="188"/>
      <c r="I2615" s="188"/>
      <c r="Q2615" s="188"/>
      <c r="R2615" s="176"/>
      <c r="S2615" s="176"/>
      <c r="T2615" s="176"/>
      <c r="U2615" s="176"/>
      <c r="V2615" s="176"/>
      <c r="W2615" s="176"/>
      <c r="X2615" s="176"/>
      <c r="Y2615" s="176"/>
    </row>
    <row r="2616" customFormat="false" ht="12.75" hidden="false" customHeight="false" outlineLevel="0" collapsed="false">
      <c r="A2616" s="78"/>
      <c r="B2616" s="179"/>
      <c r="C2616" s="180"/>
      <c r="D2616" s="176"/>
      <c r="E2616" s="188"/>
      <c r="F2616" s="176"/>
      <c r="G2616" s="176"/>
      <c r="H2616" s="188"/>
      <c r="I2616" s="188"/>
      <c r="Q2616" s="188"/>
      <c r="R2616" s="176"/>
      <c r="S2616" s="176"/>
      <c r="T2616" s="176"/>
      <c r="U2616" s="176"/>
      <c r="V2616" s="176"/>
      <c r="W2616" s="176"/>
      <c r="X2616" s="176"/>
      <c r="Y2616" s="176"/>
    </row>
    <row r="2617" customFormat="false" ht="12.75" hidden="false" customHeight="false" outlineLevel="0" collapsed="false">
      <c r="A2617" s="78"/>
      <c r="B2617" s="179"/>
      <c r="C2617" s="180"/>
      <c r="D2617" s="176"/>
      <c r="E2617" s="188"/>
      <c r="F2617" s="176"/>
      <c r="G2617" s="176"/>
      <c r="H2617" s="188"/>
      <c r="I2617" s="188"/>
      <c r="Q2617" s="188"/>
      <c r="R2617" s="176"/>
      <c r="S2617" s="176"/>
      <c r="T2617" s="176"/>
      <c r="U2617" s="176"/>
      <c r="V2617" s="176"/>
      <c r="W2617" s="176"/>
      <c r="X2617" s="176"/>
      <c r="Y2617" s="176"/>
    </row>
    <row r="2618" customFormat="false" ht="12.75" hidden="false" customHeight="false" outlineLevel="0" collapsed="false">
      <c r="A2618" s="78"/>
      <c r="B2618" s="179"/>
      <c r="C2618" s="180"/>
      <c r="D2618" s="176"/>
      <c r="E2618" s="188"/>
      <c r="F2618" s="176"/>
      <c r="G2618" s="176"/>
      <c r="H2618" s="188"/>
      <c r="I2618" s="188"/>
      <c r="Q2618" s="188"/>
      <c r="R2618" s="176"/>
      <c r="S2618" s="176"/>
      <c r="T2618" s="176"/>
      <c r="U2618" s="176"/>
      <c r="V2618" s="176"/>
      <c r="W2618" s="176"/>
      <c r="X2618" s="176"/>
      <c r="Y2618" s="176"/>
    </row>
    <row r="2619" customFormat="false" ht="12.75" hidden="false" customHeight="false" outlineLevel="0" collapsed="false">
      <c r="A2619" s="78"/>
      <c r="B2619" s="179"/>
      <c r="C2619" s="180"/>
      <c r="D2619" s="176"/>
      <c r="E2619" s="188"/>
      <c r="F2619" s="176"/>
      <c r="G2619" s="176"/>
      <c r="H2619" s="188"/>
      <c r="I2619" s="188"/>
      <c r="Q2619" s="188"/>
      <c r="R2619" s="176"/>
      <c r="S2619" s="176"/>
      <c r="T2619" s="176"/>
      <c r="U2619" s="176"/>
      <c r="V2619" s="176"/>
      <c r="W2619" s="176"/>
      <c r="X2619" s="176"/>
      <c r="Y2619" s="176"/>
    </row>
    <row r="2620" customFormat="false" ht="12.75" hidden="false" customHeight="false" outlineLevel="0" collapsed="false">
      <c r="A2620" s="78"/>
      <c r="B2620" s="179"/>
      <c r="C2620" s="180"/>
      <c r="D2620" s="176"/>
      <c r="E2620" s="188"/>
      <c r="F2620" s="176"/>
      <c r="G2620" s="176"/>
      <c r="H2620" s="188"/>
      <c r="I2620" s="188"/>
      <c r="Q2620" s="188"/>
      <c r="R2620" s="176"/>
      <c r="S2620" s="176"/>
      <c r="T2620" s="176"/>
      <c r="U2620" s="176"/>
      <c r="V2620" s="176"/>
      <c r="W2620" s="176"/>
      <c r="X2620" s="176"/>
      <c r="Y2620" s="176"/>
    </row>
    <row r="2621" customFormat="false" ht="12.75" hidden="false" customHeight="false" outlineLevel="0" collapsed="false">
      <c r="A2621" s="78"/>
      <c r="B2621" s="179"/>
      <c r="C2621" s="180"/>
      <c r="D2621" s="176"/>
      <c r="E2621" s="188"/>
      <c r="F2621" s="176"/>
      <c r="G2621" s="176"/>
      <c r="H2621" s="188"/>
      <c r="I2621" s="188"/>
      <c r="Q2621" s="188"/>
      <c r="R2621" s="176"/>
      <c r="S2621" s="176"/>
      <c r="T2621" s="176"/>
      <c r="U2621" s="176"/>
      <c r="V2621" s="176"/>
      <c r="W2621" s="176"/>
      <c r="X2621" s="176"/>
      <c r="Y2621" s="176"/>
    </row>
    <row r="2622" customFormat="false" ht="12.75" hidden="false" customHeight="false" outlineLevel="0" collapsed="false">
      <c r="A2622" s="78"/>
      <c r="B2622" s="179"/>
      <c r="C2622" s="180"/>
      <c r="D2622" s="176"/>
      <c r="E2622" s="188"/>
      <c r="F2622" s="176"/>
      <c r="G2622" s="176"/>
      <c r="H2622" s="188"/>
      <c r="I2622" s="188"/>
      <c r="Q2622" s="188"/>
      <c r="R2622" s="176"/>
      <c r="S2622" s="176"/>
      <c r="T2622" s="176"/>
      <c r="U2622" s="176"/>
      <c r="V2622" s="176"/>
      <c r="W2622" s="176"/>
      <c r="X2622" s="176"/>
      <c r="Y2622" s="176"/>
    </row>
    <row r="2623" customFormat="false" ht="12.75" hidden="false" customHeight="false" outlineLevel="0" collapsed="false">
      <c r="A2623" s="78"/>
      <c r="B2623" s="179"/>
      <c r="C2623" s="180"/>
      <c r="D2623" s="176"/>
      <c r="E2623" s="188"/>
      <c r="F2623" s="176"/>
      <c r="G2623" s="176"/>
      <c r="H2623" s="188"/>
      <c r="I2623" s="188"/>
      <c r="Q2623" s="188"/>
      <c r="R2623" s="176"/>
      <c r="S2623" s="176"/>
      <c r="T2623" s="176"/>
      <c r="U2623" s="176"/>
      <c r="V2623" s="176"/>
      <c r="W2623" s="176"/>
      <c r="X2623" s="176"/>
      <c r="Y2623" s="176"/>
    </row>
    <row r="2624" customFormat="false" ht="12.75" hidden="false" customHeight="false" outlineLevel="0" collapsed="false">
      <c r="A2624" s="78"/>
      <c r="B2624" s="179"/>
      <c r="C2624" s="180"/>
      <c r="D2624" s="176"/>
      <c r="E2624" s="188"/>
      <c r="F2624" s="176"/>
      <c r="G2624" s="176"/>
      <c r="H2624" s="188"/>
      <c r="I2624" s="188"/>
      <c r="Q2624" s="188"/>
      <c r="R2624" s="176"/>
      <c r="S2624" s="176"/>
      <c r="T2624" s="176"/>
      <c r="U2624" s="176"/>
      <c r="V2624" s="176"/>
      <c r="W2624" s="176"/>
      <c r="X2624" s="176"/>
      <c r="Y2624" s="176"/>
    </row>
    <row r="2625" customFormat="false" ht="12.75" hidden="false" customHeight="false" outlineLevel="0" collapsed="false">
      <c r="A2625" s="78"/>
      <c r="B2625" s="179"/>
      <c r="C2625" s="180"/>
      <c r="D2625" s="176"/>
      <c r="E2625" s="188"/>
      <c r="F2625" s="176"/>
      <c r="G2625" s="176"/>
      <c r="H2625" s="188"/>
      <c r="I2625" s="188"/>
      <c r="Q2625" s="188"/>
      <c r="R2625" s="176"/>
      <c r="S2625" s="176"/>
      <c r="T2625" s="176"/>
      <c r="U2625" s="176"/>
      <c r="V2625" s="176"/>
      <c r="W2625" s="176"/>
      <c r="X2625" s="176"/>
      <c r="Y2625" s="176"/>
    </row>
    <row r="2626" customFormat="false" ht="12.75" hidden="false" customHeight="false" outlineLevel="0" collapsed="false">
      <c r="A2626" s="78"/>
      <c r="B2626" s="179"/>
      <c r="C2626" s="180"/>
      <c r="D2626" s="176"/>
      <c r="E2626" s="188"/>
      <c r="F2626" s="176"/>
      <c r="G2626" s="176"/>
      <c r="H2626" s="188"/>
      <c r="I2626" s="188"/>
      <c r="Q2626" s="188"/>
      <c r="R2626" s="176"/>
      <c r="S2626" s="176"/>
      <c r="T2626" s="176"/>
      <c r="U2626" s="176"/>
      <c r="V2626" s="176"/>
      <c r="W2626" s="176"/>
      <c r="X2626" s="176"/>
      <c r="Y2626" s="176"/>
    </row>
    <row r="2627" customFormat="false" ht="12.75" hidden="false" customHeight="false" outlineLevel="0" collapsed="false">
      <c r="A2627" s="78"/>
      <c r="B2627" s="179"/>
      <c r="C2627" s="180"/>
      <c r="D2627" s="176"/>
      <c r="E2627" s="188"/>
      <c r="F2627" s="176"/>
      <c r="G2627" s="176"/>
      <c r="H2627" s="188"/>
      <c r="I2627" s="188"/>
      <c r="Q2627" s="188"/>
      <c r="R2627" s="176"/>
      <c r="S2627" s="176"/>
      <c r="T2627" s="176"/>
      <c r="U2627" s="176"/>
      <c r="V2627" s="176"/>
      <c r="W2627" s="176"/>
      <c r="X2627" s="176"/>
      <c r="Y2627" s="176"/>
    </row>
    <row r="2628" customFormat="false" ht="12.75" hidden="false" customHeight="false" outlineLevel="0" collapsed="false">
      <c r="A2628" s="78"/>
      <c r="B2628" s="179"/>
      <c r="C2628" s="180"/>
      <c r="D2628" s="176"/>
      <c r="E2628" s="188"/>
      <c r="F2628" s="176"/>
      <c r="G2628" s="176"/>
      <c r="H2628" s="188"/>
      <c r="I2628" s="188"/>
      <c r="Q2628" s="188"/>
      <c r="R2628" s="176"/>
      <c r="S2628" s="176"/>
      <c r="T2628" s="176"/>
      <c r="U2628" s="176"/>
      <c r="V2628" s="176"/>
      <c r="W2628" s="176"/>
      <c r="X2628" s="176"/>
      <c r="Y2628" s="176"/>
    </row>
    <row r="2629" customFormat="false" ht="12.75" hidden="false" customHeight="false" outlineLevel="0" collapsed="false">
      <c r="A2629" s="78"/>
      <c r="B2629" s="179"/>
      <c r="C2629" s="180"/>
      <c r="D2629" s="176"/>
      <c r="E2629" s="188"/>
      <c r="F2629" s="176"/>
      <c r="G2629" s="176"/>
      <c r="H2629" s="188"/>
      <c r="I2629" s="188"/>
      <c r="Q2629" s="188"/>
      <c r="R2629" s="176"/>
      <c r="S2629" s="176"/>
      <c r="T2629" s="176"/>
      <c r="U2629" s="176"/>
      <c r="V2629" s="176"/>
      <c r="W2629" s="176"/>
      <c r="X2629" s="176"/>
      <c r="Y2629" s="176"/>
    </row>
    <row r="2630" customFormat="false" ht="12.75" hidden="false" customHeight="false" outlineLevel="0" collapsed="false">
      <c r="A2630" s="78"/>
      <c r="B2630" s="179"/>
      <c r="C2630" s="180"/>
      <c r="D2630" s="176"/>
      <c r="E2630" s="188"/>
      <c r="F2630" s="176"/>
      <c r="G2630" s="176"/>
      <c r="H2630" s="188"/>
      <c r="I2630" s="188"/>
      <c r="Q2630" s="188"/>
      <c r="R2630" s="176"/>
      <c r="S2630" s="176"/>
      <c r="T2630" s="176"/>
      <c r="U2630" s="176"/>
      <c r="V2630" s="176"/>
      <c r="W2630" s="176"/>
      <c r="X2630" s="176"/>
      <c r="Y2630" s="176"/>
    </row>
    <row r="2631" customFormat="false" ht="12.75" hidden="false" customHeight="false" outlineLevel="0" collapsed="false">
      <c r="A2631" s="78"/>
      <c r="B2631" s="179"/>
      <c r="C2631" s="180"/>
      <c r="D2631" s="176"/>
      <c r="E2631" s="188"/>
      <c r="F2631" s="176"/>
      <c r="G2631" s="176"/>
      <c r="H2631" s="188"/>
      <c r="I2631" s="188"/>
      <c r="Q2631" s="188"/>
      <c r="R2631" s="176"/>
      <c r="S2631" s="176"/>
      <c r="T2631" s="176"/>
      <c r="U2631" s="176"/>
      <c r="V2631" s="176"/>
      <c r="W2631" s="176"/>
      <c r="X2631" s="176"/>
      <c r="Y2631" s="176"/>
    </row>
    <row r="2632" customFormat="false" ht="12.75" hidden="false" customHeight="false" outlineLevel="0" collapsed="false">
      <c r="A2632" s="78"/>
      <c r="B2632" s="179"/>
      <c r="C2632" s="180"/>
      <c r="D2632" s="176"/>
      <c r="E2632" s="188"/>
      <c r="F2632" s="176"/>
      <c r="G2632" s="176"/>
      <c r="H2632" s="188"/>
      <c r="I2632" s="188"/>
      <c r="Q2632" s="188"/>
      <c r="R2632" s="176"/>
      <c r="S2632" s="176"/>
      <c r="T2632" s="176"/>
      <c r="U2632" s="176"/>
      <c r="V2632" s="176"/>
      <c r="W2632" s="176"/>
      <c r="X2632" s="176"/>
      <c r="Y2632" s="176"/>
    </row>
    <row r="2633" customFormat="false" ht="12.75" hidden="false" customHeight="false" outlineLevel="0" collapsed="false">
      <c r="A2633" s="78"/>
      <c r="B2633" s="179"/>
      <c r="C2633" s="180"/>
      <c r="D2633" s="176"/>
      <c r="E2633" s="188"/>
      <c r="F2633" s="176"/>
      <c r="G2633" s="176"/>
      <c r="H2633" s="188"/>
      <c r="I2633" s="188"/>
      <c r="Q2633" s="188"/>
      <c r="R2633" s="176"/>
      <c r="S2633" s="176"/>
      <c r="T2633" s="176"/>
      <c r="U2633" s="176"/>
      <c r="V2633" s="176"/>
      <c r="W2633" s="176"/>
      <c r="X2633" s="176"/>
      <c r="Y2633" s="176"/>
    </row>
    <row r="2634" customFormat="false" ht="12.75" hidden="false" customHeight="false" outlineLevel="0" collapsed="false">
      <c r="A2634" s="22"/>
      <c r="B2634" s="179"/>
      <c r="C2634" s="180"/>
      <c r="D2634" s="176"/>
      <c r="E2634" s="188"/>
      <c r="F2634" s="176"/>
      <c r="G2634" s="176"/>
      <c r="H2634" s="188"/>
      <c r="I2634" s="188"/>
      <c r="Q2634" s="188"/>
      <c r="R2634" s="176"/>
      <c r="S2634" s="176"/>
      <c r="T2634" s="176"/>
      <c r="U2634" s="176"/>
      <c r="V2634" s="176"/>
      <c r="W2634" s="176"/>
      <c r="X2634" s="176"/>
      <c r="Y2634" s="176"/>
    </row>
    <row r="2635" customFormat="false" ht="12.75" hidden="false" customHeight="false" outlineLevel="0" collapsed="false">
      <c r="B2635" s="179"/>
      <c r="C2635" s="180"/>
      <c r="D2635" s="176"/>
      <c r="E2635" s="188"/>
      <c r="F2635" s="176"/>
      <c r="G2635" s="176"/>
      <c r="H2635" s="188"/>
      <c r="I2635" s="188"/>
      <c r="Q2635" s="188"/>
      <c r="R2635" s="176"/>
      <c r="S2635" s="176"/>
      <c r="T2635" s="176"/>
      <c r="U2635" s="176"/>
      <c r="V2635" s="176"/>
      <c r="W2635" s="176"/>
      <c r="X2635" s="176"/>
      <c r="Y2635" s="176"/>
    </row>
    <row r="2636" customFormat="false" ht="12.75" hidden="false" customHeight="false" outlineLevel="0" collapsed="false">
      <c r="A2636" s="100"/>
      <c r="B2636" s="179"/>
      <c r="C2636" s="180"/>
      <c r="D2636" s="176"/>
      <c r="E2636" s="188"/>
      <c r="F2636" s="176"/>
      <c r="G2636" s="176"/>
      <c r="H2636" s="188"/>
      <c r="I2636" s="188"/>
      <c r="Q2636" s="188"/>
      <c r="R2636" s="176"/>
      <c r="S2636" s="176"/>
      <c r="T2636" s="176"/>
      <c r="U2636" s="176"/>
      <c r="V2636" s="176"/>
      <c r="W2636" s="176"/>
      <c r="X2636" s="176"/>
      <c r="Y2636" s="176"/>
    </row>
    <row r="2637" customFormat="false" ht="12.75" hidden="false" customHeight="false" outlineLevel="0" collapsed="false">
      <c r="A2637" s="100"/>
      <c r="B2637" s="179"/>
      <c r="C2637" s="180"/>
      <c r="D2637" s="176"/>
      <c r="E2637" s="188"/>
      <c r="F2637" s="176"/>
      <c r="G2637" s="176"/>
      <c r="H2637" s="188"/>
      <c r="I2637" s="188"/>
      <c r="Q2637" s="188"/>
      <c r="R2637" s="176"/>
      <c r="S2637" s="176"/>
      <c r="T2637" s="176"/>
      <c r="U2637" s="176"/>
      <c r="V2637" s="176"/>
      <c r="W2637" s="176"/>
      <c r="X2637" s="176"/>
      <c r="Y2637" s="176"/>
    </row>
    <row r="2638" customFormat="false" ht="12.75" hidden="false" customHeight="false" outlineLevel="0" collapsed="false">
      <c r="A2638" s="100"/>
      <c r="B2638" s="179"/>
      <c r="C2638" s="180"/>
      <c r="D2638" s="176"/>
      <c r="E2638" s="188"/>
      <c r="F2638" s="176"/>
      <c r="G2638" s="176"/>
      <c r="H2638" s="188"/>
      <c r="I2638" s="188"/>
      <c r="Q2638" s="188"/>
      <c r="R2638" s="176"/>
      <c r="S2638" s="176"/>
      <c r="T2638" s="176"/>
      <c r="U2638" s="176"/>
      <c r="V2638" s="176"/>
      <c r="W2638" s="176"/>
      <c r="X2638" s="176"/>
      <c r="Y2638" s="176"/>
    </row>
    <row r="2639" customFormat="false" ht="12.75" hidden="false" customHeight="false" outlineLevel="0" collapsed="false">
      <c r="A2639" s="100"/>
      <c r="B2639" s="179"/>
      <c r="C2639" s="180"/>
      <c r="D2639" s="176"/>
      <c r="E2639" s="188"/>
      <c r="F2639" s="176"/>
      <c r="G2639" s="176"/>
      <c r="H2639" s="188"/>
      <c r="I2639" s="188"/>
      <c r="Q2639" s="188"/>
      <c r="R2639" s="176"/>
      <c r="S2639" s="176"/>
      <c r="T2639" s="176"/>
      <c r="U2639" s="176"/>
      <c r="V2639" s="176"/>
      <c r="W2639" s="176"/>
      <c r="X2639" s="176"/>
      <c r="Y2639" s="176"/>
    </row>
    <row r="2640" customFormat="false" ht="12.75" hidden="false" customHeight="false" outlineLevel="0" collapsed="false">
      <c r="A2640" s="22"/>
      <c r="B2640" s="179"/>
      <c r="C2640" s="180"/>
      <c r="D2640" s="176"/>
      <c r="E2640" s="188"/>
      <c r="F2640" s="176"/>
      <c r="G2640" s="176"/>
      <c r="H2640" s="188"/>
      <c r="I2640" s="188"/>
      <c r="Q2640" s="188"/>
      <c r="R2640" s="176"/>
      <c r="S2640" s="176"/>
      <c r="T2640" s="176"/>
      <c r="U2640" s="176"/>
      <c r="V2640" s="176"/>
      <c r="W2640" s="176"/>
      <c r="X2640" s="176"/>
      <c r="Y2640" s="176"/>
    </row>
    <row r="2641" customFormat="false" ht="12.75" hidden="false" customHeight="false" outlineLevel="0" collapsed="false">
      <c r="A2641" s="22"/>
      <c r="B2641" s="179"/>
      <c r="C2641" s="180"/>
      <c r="D2641" s="176"/>
      <c r="E2641" s="188"/>
      <c r="F2641" s="176"/>
      <c r="G2641" s="176"/>
      <c r="H2641" s="188"/>
      <c r="I2641" s="188"/>
      <c r="Q2641" s="188"/>
      <c r="R2641" s="176"/>
      <c r="S2641" s="176"/>
      <c r="T2641" s="176"/>
      <c r="U2641" s="176"/>
      <c r="V2641" s="176"/>
      <c r="W2641" s="176"/>
      <c r="X2641" s="176"/>
      <c r="Y2641" s="176"/>
    </row>
    <row r="2642" customFormat="false" ht="12.75" hidden="false" customHeight="false" outlineLevel="0" collapsed="false">
      <c r="A2642" s="78"/>
      <c r="B2642" s="179"/>
      <c r="C2642" s="180"/>
      <c r="D2642" s="176"/>
      <c r="E2642" s="188"/>
      <c r="F2642" s="176"/>
      <c r="G2642" s="176"/>
      <c r="H2642" s="188"/>
      <c r="I2642" s="188"/>
      <c r="Q2642" s="188"/>
      <c r="R2642" s="176"/>
      <c r="S2642" s="176"/>
      <c r="T2642" s="176"/>
      <c r="U2642" s="176"/>
      <c r="V2642" s="176"/>
      <c r="W2642" s="176"/>
      <c r="X2642" s="176"/>
      <c r="Y2642" s="176"/>
    </row>
    <row r="2643" customFormat="false" ht="12.75" hidden="false" customHeight="false" outlineLevel="0" collapsed="false">
      <c r="A2643" s="78"/>
      <c r="B2643" s="179"/>
      <c r="C2643" s="180"/>
      <c r="D2643" s="176"/>
      <c r="E2643" s="188"/>
      <c r="F2643" s="176"/>
      <c r="G2643" s="176"/>
      <c r="H2643" s="188"/>
      <c r="I2643" s="188"/>
      <c r="Q2643" s="188"/>
      <c r="R2643" s="176"/>
      <c r="S2643" s="176"/>
      <c r="T2643" s="176"/>
      <c r="U2643" s="176"/>
      <c r="V2643" s="176"/>
      <c r="W2643" s="176"/>
      <c r="X2643" s="176"/>
      <c r="Y2643" s="176"/>
    </row>
    <row r="2644" customFormat="false" ht="12.75" hidden="false" customHeight="false" outlineLevel="0" collapsed="false">
      <c r="A2644" s="78"/>
      <c r="B2644" s="179"/>
      <c r="C2644" s="180"/>
      <c r="D2644" s="176"/>
      <c r="E2644" s="188"/>
      <c r="F2644" s="176"/>
      <c r="G2644" s="176"/>
      <c r="H2644" s="188"/>
      <c r="I2644" s="188"/>
      <c r="Q2644" s="188"/>
      <c r="R2644" s="176"/>
      <c r="S2644" s="176"/>
      <c r="T2644" s="176"/>
      <c r="U2644" s="176"/>
      <c r="V2644" s="176"/>
      <c r="W2644" s="176"/>
      <c r="X2644" s="176"/>
      <c r="Y2644" s="176"/>
    </row>
    <row r="2645" customFormat="false" ht="12.75" hidden="false" customHeight="false" outlineLevel="0" collapsed="false">
      <c r="A2645" s="78"/>
      <c r="B2645" s="179"/>
      <c r="C2645" s="180"/>
      <c r="D2645" s="176"/>
      <c r="E2645" s="188"/>
      <c r="F2645" s="176"/>
      <c r="G2645" s="176"/>
      <c r="H2645" s="188"/>
      <c r="I2645" s="188"/>
      <c r="Q2645" s="188"/>
      <c r="R2645" s="176"/>
      <c r="S2645" s="176"/>
      <c r="T2645" s="176"/>
      <c r="U2645" s="176"/>
      <c r="V2645" s="176"/>
      <c r="W2645" s="176"/>
      <c r="X2645" s="176"/>
      <c r="Y2645" s="176"/>
    </row>
    <row r="2646" customFormat="false" ht="12.75" hidden="false" customHeight="false" outlineLevel="0" collapsed="false">
      <c r="A2646" s="78"/>
      <c r="B2646" s="179"/>
      <c r="C2646" s="180"/>
      <c r="D2646" s="176"/>
      <c r="E2646" s="188"/>
      <c r="F2646" s="176"/>
      <c r="G2646" s="176"/>
      <c r="H2646" s="188"/>
      <c r="I2646" s="188"/>
      <c r="Q2646" s="188"/>
      <c r="R2646" s="176"/>
      <c r="S2646" s="176"/>
      <c r="T2646" s="176"/>
      <c r="U2646" s="176"/>
      <c r="V2646" s="176"/>
      <c r="W2646" s="176"/>
      <c r="X2646" s="176"/>
      <c r="Y2646" s="176"/>
    </row>
    <row r="2647" customFormat="false" ht="12.75" hidden="false" customHeight="false" outlineLevel="0" collapsed="false">
      <c r="A2647" s="78"/>
      <c r="B2647" s="179"/>
      <c r="C2647" s="180"/>
      <c r="D2647" s="176"/>
      <c r="E2647" s="188"/>
      <c r="F2647" s="176"/>
      <c r="G2647" s="176"/>
      <c r="H2647" s="188"/>
      <c r="I2647" s="188"/>
      <c r="Q2647" s="188"/>
      <c r="R2647" s="176"/>
      <c r="S2647" s="176"/>
      <c r="T2647" s="176"/>
      <c r="U2647" s="176"/>
      <c r="V2647" s="176"/>
      <c r="W2647" s="176"/>
      <c r="X2647" s="176"/>
      <c r="Y2647" s="176"/>
    </row>
    <row r="2648" customFormat="false" ht="12.75" hidden="false" customHeight="false" outlineLevel="0" collapsed="false">
      <c r="A2648" s="78"/>
      <c r="B2648" s="179"/>
      <c r="C2648" s="180"/>
      <c r="D2648" s="176"/>
      <c r="E2648" s="188"/>
      <c r="F2648" s="176"/>
      <c r="G2648" s="176"/>
      <c r="H2648" s="188"/>
      <c r="I2648" s="188"/>
      <c r="Q2648" s="188"/>
      <c r="R2648" s="176"/>
      <c r="S2648" s="176"/>
      <c r="T2648" s="176"/>
      <c r="U2648" s="176"/>
      <c r="V2648" s="176"/>
      <c r="W2648" s="176"/>
      <c r="X2648" s="176"/>
      <c r="Y2648" s="176"/>
    </row>
    <row r="2649" customFormat="false" ht="12.75" hidden="false" customHeight="false" outlineLevel="0" collapsed="false">
      <c r="A2649" s="78"/>
      <c r="B2649" s="179"/>
      <c r="C2649" s="180"/>
      <c r="D2649" s="176"/>
      <c r="E2649" s="188"/>
      <c r="F2649" s="176"/>
      <c r="G2649" s="176"/>
      <c r="H2649" s="188"/>
      <c r="I2649" s="188"/>
      <c r="Q2649" s="188"/>
      <c r="R2649" s="176"/>
      <c r="S2649" s="176"/>
      <c r="T2649" s="176"/>
      <c r="U2649" s="176"/>
      <c r="V2649" s="176"/>
      <c r="W2649" s="176"/>
      <c r="X2649" s="176"/>
      <c r="Y2649" s="176"/>
    </row>
    <row r="2650" customFormat="false" ht="12.75" hidden="false" customHeight="false" outlineLevel="0" collapsed="false">
      <c r="A2650" s="78"/>
      <c r="B2650" s="179"/>
      <c r="C2650" s="180"/>
      <c r="D2650" s="176"/>
      <c r="E2650" s="188"/>
      <c r="F2650" s="176"/>
      <c r="G2650" s="176"/>
      <c r="H2650" s="188"/>
      <c r="I2650" s="188"/>
      <c r="Q2650" s="188"/>
      <c r="R2650" s="176"/>
      <c r="S2650" s="176"/>
      <c r="T2650" s="176"/>
      <c r="U2650" s="176"/>
      <c r="V2650" s="176"/>
      <c r="W2650" s="176"/>
      <c r="X2650" s="176"/>
      <c r="Y2650" s="176"/>
    </row>
    <row r="2651" customFormat="false" ht="12.75" hidden="false" customHeight="false" outlineLevel="0" collapsed="false">
      <c r="A2651" s="78"/>
      <c r="B2651" s="179"/>
      <c r="C2651" s="180"/>
      <c r="D2651" s="176"/>
      <c r="E2651" s="188"/>
      <c r="F2651" s="176"/>
      <c r="G2651" s="176"/>
      <c r="H2651" s="188"/>
      <c r="I2651" s="188"/>
      <c r="Q2651" s="188"/>
      <c r="R2651" s="176"/>
      <c r="S2651" s="176"/>
      <c r="T2651" s="176"/>
      <c r="U2651" s="176"/>
      <c r="V2651" s="176"/>
      <c r="W2651" s="176"/>
      <c r="X2651" s="176"/>
      <c r="Y2651" s="176"/>
    </row>
    <row r="2652" customFormat="false" ht="12.75" hidden="false" customHeight="false" outlineLevel="0" collapsed="false">
      <c r="A2652" s="78"/>
      <c r="B2652" s="179"/>
      <c r="C2652" s="180"/>
      <c r="D2652" s="176"/>
      <c r="E2652" s="188"/>
      <c r="F2652" s="176"/>
      <c r="G2652" s="176"/>
      <c r="H2652" s="188"/>
      <c r="I2652" s="188"/>
      <c r="Q2652" s="188"/>
      <c r="R2652" s="176"/>
      <c r="S2652" s="176"/>
      <c r="T2652" s="176"/>
      <c r="U2652" s="176"/>
      <c r="V2652" s="176"/>
      <c r="W2652" s="176"/>
      <c r="X2652" s="176"/>
      <c r="Y2652" s="176"/>
    </row>
    <row r="2653" customFormat="false" ht="12.75" hidden="false" customHeight="false" outlineLevel="0" collapsed="false">
      <c r="A2653" s="78"/>
      <c r="B2653" s="179"/>
      <c r="C2653" s="180"/>
      <c r="D2653" s="176"/>
      <c r="E2653" s="188"/>
      <c r="F2653" s="176"/>
      <c r="G2653" s="176"/>
      <c r="H2653" s="188"/>
      <c r="I2653" s="188"/>
      <c r="Q2653" s="188"/>
      <c r="R2653" s="176"/>
      <c r="S2653" s="176"/>
      <c r="T2653" s="176"/>
      <c r="U2653" s="176"/>
      <c r="V2653" s="176"/>
      <c r="W2653" s="176"/>
      <c r="X2653" s="176"/>
      <c r="Y2653" s="176"/>
    </row>
    <row r="2654" customFormat="false" ht="12.75" hidden="false" customHeight="false" outlineLevel="0" collapsed="false">
      <c r="A2654" s="78"/>
      <c r="B2654" s="179"/>
      <c r="C2654" s="180"/>
      <c r="D2654" s="176"/>
      <c r="E2654" s="188"/>
      <c r="F2654" s="176"/>
      <c r="G2654" s="176"/>
      <c r="H2654" s="188"/>
      <c r="I2654" s="188"/>
      <c r="Q2654" s="188"/>
      <c r="R2654" s="176"/>
      <c r="S2654" s="176"/>
      <c r="T2654" s="176"/>
      <c r="U2654" s="176"/>
      <c r="V2654" s="176"/>
      <c r="W2654" s="176"/>
      <c r="X2654" s="176"/>
      <c r="Y2654" s="176"/>
    </row>
    <row r="2655" customFormat="false" ht="12.75" hidden="false" customHeight="false" outlineLevel="0" collapsed="false">
      <c r="A2655" s="78"/>
      <c r="B2655" s="179"/>
      <c r="C2655" s="180"/>
      <c r="D2655" s="176"/>
      <c r="E2655" s="188"/>
      <c r="F2655" s="176"/>
      <c r="G2655" s="176"/>
      <c r="H2655" s="188"/>
      <c r="I2655" s="188"/>
      <c r="Q2655" s="188"/>
      <c r="R2655" s="176"/>
      <c r="S2655" s="176"/>
      <c r="T2655" s="176"/>
      <c r="U2655" s="176"/>
      <c r="V2655" s="176"/>
      <c r="W2655" s="176"/>
      <c r="X2655" s="176"/>
      <c r="Y2655" s="176"/>
    </row>
    <row r="2656" customFormat="false" ht="12.75" hidden="false" customHeight="false" outlineLevel="0" collapsed="false">
      <c r="A2656" s="78"/>
      <c r="B2656" s="179"/>
      <c r="C2656" s="180"/>
      <c r="D2656" s="176"/>
      <c r="E2656" s="188"/>
      <c r="F2656" s="176"/>
      <c r="G2656" s="176"/>
      <c r="H2656" s="188"/>
      <c r="I2656" s="188"/>
      <c r="Q2656" s="188"/>
      <c r="R2656" s="176"/>
      <c r="S2656" s="176"/>
      <c r="T2656" s="176"/>
      <c r="U2656" s="176"/>
      <c r="V2656" s="176"/>
      <c r="W2656" s="176"/>
      <c r="X2656" s="176"/>
      <c r="Y2656" s="176"/>
    </row>
    <row r="2657" customFormat="false" ht="12.75" hidden="false" customHeight="false" outlineLevel="0" collapsed="false">
      <c r="A2657" s="78"/>
      <c r="B2657" s="179"/>
      <c r="C2657" s="180"/>
      <c r="D2657" s="176"/>
      <c r="E2657" s="188"/>
      <c r="F2657" s="176"/>
      <c r="G2657" s="176"/>
      <c r="H2657" s="188"/>
      <c r="I2657" s="188"/>
      <c r="Q2657" s="188"/>
      <c r="R2657" s="176"/>
      <c r="S2657" s="176"/>
      <c r="T2657" s="176"/>
      <c r="U2657" s="176"/>
      <c r="V2657" s="176"/>
      <c r="W2657" s="176"/>
      <c r="X2657" s="176"/>
      <c r="Y2657" s="176"/>
    </row>
    <row r="2658" customFormat="false" ht="12.75" hidden="false" customHeight="false" outlineLevel="0" collapsed="false">
      <c r="A2658" s="78"/>
      <c r="B2658" s="179"/>
      <c r="C2658" s="180"/>
      <c r="D2658" s="176"/>
      <c r="E2658" s="188"/>
      <c r="F2658" s="176"/>
      <c r="G2658" s="176"/>
      <c r="H2658" s="188"/>
      <c r="I2658" s="188"/>
      <c r="Q2658" s="188"/>
      <c r="R2658" s="176"/>
      <c r="S2658" s="176"/>
      <c r="T2658" s="176"/>
      <c r="U2658" s="176"/>
      <c r="V2658" s="176"/>
      <c r="W2658" s="176"/>
      <c r="X2658" s="176"/>
      <c r="Y2658" s="176"/>
    </row>
    <row r="2659" customFormat="false" ht="12.75" hidden="false" customHeight="false" outlineLevel="0" collapsed="false">
      <c r="A2659" s="78"/>
      <c r="B2659" s="179"/>
      <c r="C2659" s="180"/>
      <c r="D2659" s="176"/>
      <c r="E2659" s="188"/>
      <c r="F2659" s="176"/>
      <c r="G2659" s="176"/>
      <c r="H2659" s="188"/>
      <c r="I2659" s="188"/>
      <c r="Q2659" s="188"/>
      <c r="R2659" s="176"/>
      <c r="S2659" s="176"/>
      <c r="T2659" s="176"/>
      <c r="U2659" s="176"/>
      <c r="V2659" s="176"/>
      <c r="W2659" s="176"/>
      <c r="X2659" s="176"/>
      <c r="Y2659" s="176"/>
    </row>
    <row r="2660" customFormat="false" ht="12.75" hidden="false" customHeight="false" outlineLevel="0" collapsed="false">
      <c r="A2660" s="78"/>
      <c r="B2660" s="179"/>
      <c r="C2660" s="180"/>
      <c r="D2660" s="176"/>
      <c r="E2660" s="188"/>
      <c r="F2660" s="176"/>
      <c r="G2660" s="176"/>
      <c r="H2660" s="188"/>
      <c r="I2660" s="188"/>
      <c r="Q2660" s="188"/>
      <c r="R2660" s="176"/>
      <c r="S2660" s="176"/>
      <c r="T2660" s="176"/>
      <c r="U2660" s="176"/>
      <c r="V2660" s="176"/>
      <c r="W2660" s="176"/>
      <c r="X2660" s="176"/>
      <c r="Y2660" s="176"/>
    </row>
    <row r="2661" customFormat="false" ht="12.75" hidden="false" customHeight="false" outlineLevel="0" collapsed="false">
      <c r="A2661" s="78"/>
      <c r="B2661" s="179"/>
      <c r="C2661" s="180"/>
      <c r="D2661" s="176"/>
      <c r="E2661" s="188"/>
      <c r="F2661" s="176"/>
      <c r="G2661" s="176"/>
      <c r="H2661" s="188"/>
      <c r="I2661" s="188"/>
      <c r="Q2661" s="188"/>
      <c r="R2661" s="176"/>
      <c r="S2661" s="176"/>
      <c r="T2661" s="176"/>
      <c r="U2661" s="176"/>
      <c r="V2661" s="176"/>
      <c r="W2661" s="176"/>
      <c r="X2661" s="176"/>
      <c r="Y2661" s="176"/>
    </row>
    <row r="2662" customFormat="false" ht="12.75" hidden="false" customHeight="false" outlineLevel="0" collapsed="false">
      <c r="A2662" s="78"/>
      <c r="B2662" s="179"/>
      <c r="C2662" s="180"/>
      <c r="D2662" s="176"/>
      <c r="E2662" s="188"/>
      <c r="F2662" s="176"/>
      <c r="G2662" s="176"/>
      <c r="H2662" s="188"/>
      <c r="I2662" s="188"/>
      <c r="Q2662" s="188"/>
      <c r="R2662" s="176"/>
      <c r="S2662" s="176"/>
      <c r="T2662" s="176"/>
      <c r="U2662" s="176"/>
      <c r="V2662" s="176"/>
      <c r="W2662" s="176"/>
      <c r="X2662" s="176"/>
      <c r="Y2662" s="176"/>
    </row>
    <row r="2663" customFormat="false" ht="12.75" hidden="false" customHeight="false" outlineLevel="0" collapsed="false">
      <c r="A2663" s="78"/>
      <c r="B2663" s="179"/>
      <c r="C2663" s="180"/>
      <c r="D2663" s="176"/>
      <c r="E2663" s="188"/>
      <c r="F2663" s="176"/>
      <c r="G2663" s="176"/>
      <c r="H2663" s="188"/>
      <c r="I2663" s="188"/>
      <c r="Q2663" s="188"/>
      <c r="R2663" s="176"/>
      <c r="S2663" s="176"/>
      <c r="T2663" s="176"/>
      <c r="U2663" s="176"/>
      <c r="V2663" s="176"/>
      <c r="W2663" s="176"/>
      <c r="X2663" s="176"/>
      <c r="Y2663" s="176"/>
    </row>
    <row r="2664" customFormat="false" ht="12.75" hidden="false" customHeight="false" outlineLevel="0" collapsed="false">
      <c r="A2664" s="78"/>
      <c r="B2664" s="179"/>
      <c r="C2664" s="180"/>
      <c r="D2664" s="176"/>
      <c r="E2664" s="188"/>
      <c r="F2664" s="176"/>
      <c r="G2664" s="176"/>
      <c r="H2664" s="188"/>
      <c r="I2664" s="188"/>
      <c r="Q2664" s="188"/>
      <c r="R2664" s="176"/>
      <c r="S2664" s="176"/>
      <c r="T2664" s="176"/>
      <c r="U2664" s="176"/>
      <c r="V2664" s="176"/>
      <c r="W2664" s="176"/>
      <c r="X2664" s="176"/>
      <c r="Y2664" s="176"/>
    </row>
    <row r="2665" customFormat="false" ht="12.75" hidden="false" customHeight="false" outlineLevel="0" collapsed="false">
      <c r="A2665" s="78"/>
      <c r="B2665" s="179"/>
      <c r="C2665" s="180"/>
      <c r="D2665" s="176"/>
      <c r="E2665" s="188"/>
      <c r="F2665" s="176"/>
      <c r="G2665" s="176"/>
      <c r="H2665" s="188"/>
      <c r="I2665" s="188"/>
      <c r="Q2665" s="188"/>
      <c r="R2665" s="176"/>
      <c r="S2665" s="176"/>
      <c r="T2665" s="176"/>
      <c r="U2665" s="176"/>
      <c r="V2665" s="176"/>
      <c r="W2665" s="176"/>
      <c r="X2665" s="176"/>
      <c r="Y2665" s="176"/>
    </row>
    <row r="2666" customFormat="false" ht="12.75" hidden="false" customHeight="false" outlineLevel="0" collapsed="false">
      <c r="A2666" s="78"/>
      <c r="B2666" s="179"/>
      <c r="C2666" s="180"/>
      <c r="D2666" s="176"/>
      <c r="E2666" s="188"/>
      <c r="F2666" s="176"/>
      <c r="G2666" s="176"/>
      <c r="H2666" s="188"/>
      <c r="I2666" s="188"/>
      <c r="Q2666" s="188"/>
      <c r="R2666" s="176"/>
      <c r="S2666" s="176"/>
      <c r="T2666" s="176"/>
      <c r="U2666" s="176"/>
      <c r="V2666" s="176"/>
      <c r="W2666" s="176"/>
      <c r="X2666" s="176"/>
      <c r="Y2666" s="176"/>
    </row>
    <row r="2667" customFormat="false" ht="12.75" hidden="false" customHeight="false" outlineLevel="0" collapsed="false">
      <c r="A2667" s="78"/>
      <c r="B2667" s="179"/>
      <c r="C2667" s="180"/>
      <c r="D2667" s="176"/>
      <c r="E2667" s="188"/>
      <c r="F2667" s="176"/>
      <c r="G2667" s="176"/>
      <c r="H2667" s="188"/>
      <c r="I2667" s="188"/>
      <c r="Q2667" s="188"/>
      <c r="R2667" s="176"/>
      <c r="S2667" s="176"/>
      <c r="T2667" s="176"/>
      <c r="U2667" s="176"/>
      <c r="V2667" s="176"/>
      <c r="W2667" s="176"/>
      <c r="X2667" s="176"/>
      <c r="Y2667" s="176"/>
    </row>
    <row r="2668" customFormat="false" ht="12.75" hidden="false" customHeight="false" outlineLevel="0" collapsed="false">
      <c r="A2668" s="78"/>
      <c r="B2668" s="179"/>
      <c r="C2668" s="180"/>
      <c r="D2668" s="176"/>
      <c r="E2668" s="188"/>
      <c r="F2668" s="176"/>
      <c r="G2668" s="176"/>
      <c r="H2668" s="188"/>
      <c r="I2668" s="188"/>
      <c r="Q2668" s="188"/>
      <c r="R2668" s="176"/>
      <c r="S2668" s="176"/>
      <c r="T2668" s="176"/>
      <c r="U2668" s="176"/>
      <c r="V2668" s="176"/>
      <c r="W2668" s="176"/>
      <c r="X2668" s="176"/>
      <c r="Y2668" s="176"/>
    </row>
    <row r="2669" customFormat="false" ht="12.75" hidden="false" customHeight="false" outlineLevel="0" collapsed="false">
      <c r="A2669" s="78"/>
      <c r="B2669" s="179"/>
      <c r="C2669" s="180"/>
      <c r="D2669" s="176"/>
      <c r="E2669" s="188"/>
      <c r="F2669" s="176"/>
      <c r="G2669" s="176"/>
      <c r="H2669" s="188"/>
      <c r="I2669" s="188"/>
      <c r="Q2669" s="188"/>
      <c r="R2669" s="176"/>
      <c r="S2669" s="176"/>
      <c r="T2669" s="176"/>
      <c r="U2669" s="176"/>
      <c r="V2669" s="176"/>
      <c r="W2669" s="176"/>
      <c r="X2669" s="176"/>
      <c r="Y2669" s="176"/>
    </row>
    <row r="2670" customFormat="false" ht="12.75" hidden="false" customHeight="false" outlineLevel="0" collapsed="false">
      <c r="A2670" s="78"/>
      <c r="B2670" s="179"/>
      <c r="C2670" s="180"/>
      <c r="D2670" s="176"/>
      <c r="E2670" s="188"/>
      <c r="F2670" s="176"/>
      <c r="G2670" s="176"/>
      <c r="H2670" s="188"/>
      <c r="I2670" s="188"/>
      <c r="Q2670" s="188"/>
      <c r="R2670" s="176"/>
      <c r="S2670" s="176"/>
      <c r="T2670" s="176"/>
      <c r="U2670" s="176"/>
      <c r="V2670" s="176"/>
      <c r="W2670" s="176"/>
      <c r="X2670" s="176"/>
      <c r="Y2670" s="176"/>
    </row>
    <row r="2671" customFormat="false" ht="12.75" hidden="false" customHeight="false" outlineLevel="0" collapsed="false">
      <c r="A2671" s="78"/>
      <c r="B2671" s="179"/>
      <c r="C2671" s="180"/>
      <c r="D2671" s="176"/>
      <c r="E2671" s="188"/>
      <c r="F2671" s="176"/>
      <c r="G2671" s="176"/>
      <c r="H2671" s="188"/>
      <c r="I2671" s="188"/>
      <c r="Q2671" s="188"/>
      <c r="R2671" s="176"/>
      <c r="S2671" s="176"/>
      <c r="T2671" s="176"/>
      <c r="U2671" s="176"/>
      <c r="V2671" s="176"/>
      <c r="W2671" s="176"/>
      <c r="X2671" s="176"/>
      <c r="Y2671" s="176"/>
    </row>
    <row r="2672" customFormat="false" ht="12.75" hidden="false" customHeight="false" outlineLevel="0" collapsed="false">
      <c r="A2672" s="78"/>
      <c r="B2672" s="179"/>
      <c r="C2672" s="180"/>
      <c r="D2672" s="176"/>
      <c r="E2672" s="188"/>
      <c r="F2672" s="176"/>
      <c r="G2672" s="176"/>
      <c r="H2672" s="188"/>
      <c r="I2672" s="188"/>
      <c r="Q2672" s="188"/>
      <c r="R2672" s="176"/>
      <c r="S2672" s="176"/>
      <c r="T2672" s="176"/>
      <c r="U2672" s="176"/>
      <c r="V2672" s="176"/>
      <c r="W2672" s="176"/>
      <c r="X2672" s="176"/>
      <c r="Y2672" s="176"/>
    </row>
    <row r="2673" customFormat="false" ht="12.75" hidden="false" customHeight="false" outlineLevel="0" collapsed="false">
      <c r="A2673" s="78"/>
      <c r="B2673" s="179"/>
      <c r="C2673" s="180"/>
      <c r="D2673" s="176"/>
      <c r="E2673" s="188"/>
      <c r="F2673" s="176"/>
      <c r="G2673" s="176"/>
      <c r="H2673" s="188"/>
      <c r="I2673" s="188"/>
      <c r="Q2673" s="188"/>
      <c r="R2673" s="176"/>
      <c r="S2673" s="176"/>
      <c r="T2673" s="176"/>
      <c r="U2673" s="176"/>
      <c r="V2673" s="176"/>
      <c r="W2673" s="176"/>
      <c r="X2673" s="176"/>
      <c r="Y2673" s="176"/>
    </row>
    <row r="2674" customFormat="false" ht="12.75" hidden="false" customHeight="false" outlineLevel="0" collapsed="false">
      <c r="A2674" s="78"/>
      <c r="B2674" s="179"/>
      <c r="C2674" s="180"/>
      <c r="D2674" s="176"/>
      <c r="E2674" s="188"/>
      <c r="F2674" s="176"/>
      <c r="G2674" s="176"/>
      <c r="H2674" s="188"/>
      <c r="I2674" s="188"/>
      <c r="Q2674" s="188"/>
      <c r="R2674" s="176"/>
      <c r="S2674" s="176"/>
      <c r="T2674" s="176"/>
      <c r="U2674" s="176"/>
      <c r="V2674" s="176"/>
      <c r="W2674" s="176"/>
      <c r="X2674" s="176"/>
      <c r="Y2674" s="176"/>
    </row>
    <row r="2675" customFormat="false" ht="12.75" hidden="false" customHeight="false" outlineLevel="0" collapsed="false">
      <c r="A2675" s="78"/>
      <c r="B2675" s="179"/>
      <c r="C2675" s="180"/>
      <c r="D2675" s="176"/>
      <c r="E2675" s="188"/>
      <c r="F2675" s="176"/>
      <c r="G2675" s="176"/>
      <c r="H2675" s="188"/>
      <c r="I2675" s="188"/>
      <c r="Q2675" s="188"/>
      <c r="R2675" s="176"/>
      <c r="S2675" s="176"/>
      <c r="T2675" s="176"/>
      <c r="U2675" s="176"/>
      <c r="V2675" s="176"/>
      <c r="W2675" s="176"/>
      <c r="X2675" s="176"/>
      <c r="Y2675" s="176"/>
    </row>
    <row r="2676" customFormat="false" ht="12.75" hidden="false" customHeight="false" outlineLevel="0" collapsed="false">
      <c r="A2676" s="78"/>
      <c r="B2676" s="179"/>
      <c r="C2676" s="180"/>
      <c r="D2676" s="176"/>
      <c r="E2676" s="188"/>
      <c r="F2676" s="176"/>
      <c r="G2676" s="176"/>
      <c r="H2676" s="188"/>
      <c r="I2676" s="188"/>
      <c r="Q2676" s="188"/>
      <c r="R2676" s="176"/>
      <c r="S2676" s="176"/>
      <c r="T2676" s="176"/>
      <c r="U2676" s="176"/>
      <c r="V2676" s="176"/>
      <c r="W2676" s="176"/>
      <c r="X2676" s="176"/>
      <c r="Y2676" s="176"/>
    </row>
    <row r="2677" customFormat="false" ht="12.75" hidden="false" customHeight="false" outlineLevel="0" collapsed="false">
      <c r="A2677" s="78"/>
      <c r="B2677" s="179"/>
      <c r="C2677" s="180"/>
      <c r="D2677" s="176"/>
      <c r="E2677" s="188"/>
      <c r="F2677" s="176"/>
      <c r="G2677" s="176"/>
      <c r="H2677" s="188"/>
      <c r="I2677" s="188"/>
      <c r="Q2677" s="188"/>
      <c r="R2677" s="176"/>
      <c r="S2677" s="176"/>
      <c r="T2677" s="176"/>
      <c r="U2677" s="176"/>
      <c r="V2677" s="176"/>
      <c r="W2677" s="176"/>
      <c r="X2677" s="176"/>
      <c r="Y2677" s="176"/>
    </row>
    <row r="2678" customFormat="false" ht="12.75" hidden="false" customHeight="false" outlineLevel="0" collapsed="false">
      <c r="A2678" s="78"/>
      <c r="B2678" s="179"/>
      <c r="C2678" s="180"/>
      <c r="D2678" s="176"/>
      <c r="E2678" s="188"/>
      <c r="F2678" s="176"/>
      <c r="G2678" s="176"/>
      <c r="H2678" s="188"/>
      <c r="I2678" s="188"/>
      <c r="Q2678" s="188"/>
      <c r="R2678" s="176"/>
      <c r="S2678" s="176"/>
      <c r="T2678" s="176"/>
      <c r="U2678" s="176"/>
      <c r="V2678" s="176"/>
      <c r="W2678" s="176"/>
      <c r="X2678" s="176"/>
      <c r="Y2678" s="176"/>
    </row>
    <row r="2679" customFormat="false" ht="12.75" hidden="false" customHeight="false" outlineLevel="0" collapsed="false">
      <c r="A2679" s="78"/>
      <c r="B2679" s="179"/>
      <c r="C2679" s="180"/>
      <c r="D2679" s="176"/>
      <c r="E2679" s="188"/>
      <c r="F2679" s="176"/>
      <c r="G2679" s="176"/>
      <c r="H2679" s="188"/>
      <c r="I2679" s="188"/>
      <c r="Q2679" s="188"/>
      <c r="R2679" s="176"/>
      <c r="S2679" s="176"/>
      <c r="T2679" s="176"/>
      <c r="U2679" s="176"/>
      <c r="V2679" s="176"/>
      <c r="W2679" s="176"/>
      <c r="X2679" s="176"/>
      <c r="Y2679" s="176"/>
    </row>
    <row r="2680" customFormat="false" ht="12.75" hidden="false" customHeight="false" outlineLevel="0" collapsed="false">
      <c r="A2680" s="78"/>
      <c r="B2680" s="179"/>
      <c r="C2680" s="180"/>
      <c r="D2680" s="176"/>
      <c r="E2680" s="188"/>
      <c r="F2680" s="176"/>
      <c r="G2680" s="176"/>
      <c r="H2680" s="188"/>
      <c r="I2680" s="188"/>
      <c r="Q2680" s="188"/>
      <c r="R2680" s="176"/>
      <c r="S2680" s="176"/>
      <c r="T2680" s="176"/>
      <c r="U2680" s="176"/>
      <c r="V2680" s="176"/>
      <c r="W2680" s="176"/>
      <c r="X2680" s="176"/>
      <c r="Y2680" s="176"/>
    </row>
    <row r="2681" customFormat="false" ht="12.75" hidden="false" customHeight="false" outlineLevel="0" collapsed="false">
      <c r="A2681" s="22"/>
      <c r="B2681" s="179"/>
      <c r="C2681" s="180"/>
      <c r="D2681" s="176"/>
      <c r="E2681" s="188"/>
      <c r="F2681" s="176"/>
      <c r="G2681" s="176"/>
      <c r="H2681" s="188"/>
      <c r="I2681" s="188"/>
      <c r="Q2681" s="188"/>
      <c r="R2681" s="176"/>
      <c r="S2681" s="176"/>
      <c r="T2681" s="176"/>
      <c r="U2681" s="176"/>
      <c r="V2681" s="176"/>
      <c r="W2681" s="176"/>
      <c r="X2681" s="176"/>
      <c r="Y2681" s="176"/>
    </row>
    <row r="2682" customFormat="false" ht="12.75" hidden="false" customHeight="false" outlineLevel="0" collapsed="false">
      <c r="B2682" s="179"/>
      <c r="C2682" s="180"/>
      <c r="D2682" s="176"/>
      <c r="E2682" s="188"/>
      <c r="F2682" s="176"/>
      <c r="G2682" s="176"/>
      <c r="H2682" s="188"/>
      <c r="I2682" s="188"/>
      <c r="Q2682" s="188"/>
      <c r="R2682" s="176"/>
      <c r="S2682" s="176"/>
      <c r="T2682" s="176"/>
      <c r="U2682" s="176"/>
      <c r="V2682" s="176"/>
      <c r="W2682" s="176"/>
      <c r="X2682" s="176"/>
      <c r="Y2682" s="176"/>
    </row>
    <row r="2683" customFormat="false" ht="12.75" hidden="false" customHeight="false" outlineLevel="0" collapsed="false">
      <c r="A2683" s="100"/>
      <c r="B2683" s="179"/>
      <c r="C2683" s="180"/>
      <c r="D2683" s="176"/>
      <c r="E2683" s="188"/>
      <c r="F2683" s="176"/>
      <c r="G2683" s="176"/>
      <c r="H2683" s="188"/>
      <c r="I2683" s="188"/>
      <c r="Q2683" s="188"/>
      <c r="R2683" s="176"/>
      <c r="S2683" s="176"/>
      <c r="T2683" s="176"/>
      <c r="U2683" s="176"/>
      <c r="V2683" s="176"/>
      <c r="W2683" s="176"/>
      <c r="X2683" s="176"/>
      <c r="Y2683" s="176"/>
    </row>
    <row r="2684" customFormat="false" ht="12.75" hidden="false" customHeight="false" outlineLevel="0" collapsed="false">
      <c r="A2684" s="100"/>
      <c r="B2684" s="179"/>
      <c r="C2684" s="180"/>
      <c r="D2684" s="176"/>
      <c r="E2684" s="188"/>
      <c r="F2684" s="176"/>
      <c r="G2684" s="176"/>
      <c r="H2684" s="188"/>
      <c r="I2684" s="188"/>
      <c r="Q2684" s="188"/>
      <c r="R2684" s="176"/>
      <c r="S2684" s="176"/>
      <c r="T2684" s="176"/>
      <c r="U2684" s="176"/>
      <c r="V2684" s="176"/>
      <c r="W2684" s="176"/>
      <c r="X2684" s="176"/>
      <c r="Y2684" s="176"/>
    </row>
    <row r="2685" customFormat="false" ht="12.75" hidden="false" customHeight="false" outlineLevel="0" collapsed="false">
      <c r="A2685" s="100"/>
      <c r="B2685" s="179"/>
      <c r="C2685" s="180"/>
      <c r="D2685" s="176"/>
      <c r="E2685" s="188"/>
      <c r="F2685" s="176"/>
      <c r="G2685" s="176"/>
      <c r="H2685" s="188"/>
      <c r="I2685" s="188"/>
      <c r="Q2685" s="188"/>
      <c r="R2685" s="176"/>
      <c r="S2685" s="176"/>
      <c r="T2685" s="176"/>
      <c r="U2685" s="176"/>
      <c r="V2685" s="176"/>
      <c r="W2685" s="176"/>
      <c r="X2685" s="176"/>
      <c r="Y2685" s="176"/>
    </row>
    <row r="2686" customFormat="false" ht="12.75" hidden="false" customHeight="false" outlineLevel="0" collapsed="false">
      <c r="A2686" s="100"/>
      <c r="B2686" s="179"/>
      <c r="C2686" s="180"/>
      <c r="D2686" s="176"/>
      <c r="E2686" s="188"/>
      <c r="F2686" s="176"/>
      <c r="G2686" s="176"/>
      <c r="H2686" s="188"/>
      <c r="I2686" s="188"/>
      <c r="Q2686" s="188"/>
      <c r="R2686" s="176"/>
      <c r="S2686" s="176"/>
      <c r="T2686" s="176"/>
      <c r="U2686" s="176"/>
      <c r="V2686" s="176"/>
      <c r="W2686" s="176"/>
      <c r="X2686" s="176"/>
      <c r="Y2686" s="176"/>
    </row>
    <row r="2687" customFormat="false" ht="12.75" hidden="false" customHeight="false" outlineLevel="0" collapsed="false">
      <c r="A2687" s="100"/>
      <c r="B2687" s="179"/>
      <c r="C2687" s="180"/>
      <c r="D2687" s="176"/>
      <c r="E2687" s="188"/>
      <c r="F2687" s="176"/>
      <c r="G2687" s="176"/>
      <c r="H2687" s="188"/>
      <c r="I2687" s="188"/>
      <c r="Q2687" s="188"/>
      <c r="R2687" s="176"/>
      <c r="S2687" s="176"/>
      <c r="T2687" s="176"/>
      <c r="U2687" s="176"/>
      <c r="V2687" s="176"/>
      <c r="W2687" s="176"/>
      <c r="X2687" s="176"/>
      <c r="Y2687" s="176"/>
    </row>
    <row r="2688" customFormat="false" ht="12.75" hidden="false" customHeight="false" outlineLevel="0" collapsed="false">
      <c r="A2688" s="22"/>
      <c r="B2688" s="179"/>
      <c r="C2688" s="180"/>
      <c r="D2688" s="176"/>
      <c r="E2688" s="188"/>
      <c r="F2688" s="176"/>
      <c r="G2688" s="176"/>
      <c r="H2688" s="188"/>
      <c r="I2688" s="188"/>
      <c r="Q2688" s="188"/>
      <c r="R2688" s="176"/>
      <c r="S2688" s="176"/>
      <c r="T2688" s="176"/>
      <c r="U2688" s="176"/>
      <c r="V2688" s="176"/>
      <c r="W2688" s="176"/>
      <c r="X2688" s="176"/>
      <c r="Y2688" s="176"/>
    </row>
    <row r="2689" customFormat="false" ht="12.75" hidden="false" customHeight="false" outlineLevel="0" collapsed="false">
      <c r="A2689" s="22"/>
      <c r="B2689" s="179"/>
      <c r="C2689" s="180"/>
      <c r="D2689" s="176"/>
      <c r="E2689" s="188"/>
      <c r="F2689" s="176"/>
      <c r="G2689" s="176"/>
      <c r="H2689" s="188"/>
      <c r="I2689" s="188"/>
      <c r="Q2689" s="188"/>
      <c r="R2689" s="176"/>
      <c r="S2689" s="176"/>
      <c r="T2689" s="176"/>
      <c r="U2689" s="176"/>
      <c r="V2689" s="176"/>
      <c r="W2689" s="176"/>
      <c r="X2689" s="176"/>
      <c r="Y2689" s="176"/>
    </row>
    <row r="2690" customFormat="false" ht="12.75" hidden="false" customHeight="false" outlineLevel="0" collapsed="false">
      <c r="A2690" s="78"/>
      <c r="B2690" s="179"/>
      <c r="C2690" s="180"/>
      <c r="D2690" s="176"/>
      <c r="E2690" s="188"/>
      <c r="F2690" s="176"/>
      <c r="G2690" s="176"/>
      <c r="H2690" s="188"/>
      <c r="I2690" s="188"/>
      <c r="Q2690" s="188"/>
      <c r="R2690" s="176"/>
      <c r="S2690" s="176"/>
      <c r="T2690" s="176"/>
      <c r="U2690" s="176"/>
      <c r="V2690" s="176"/>
      <c r="W2690" s="176"/>
      <c r="X2690" s="176"/>
      <c r="Y2690" s="176"/>
    </row>
    <row r="2691" customFormat="false" ht="12.75" hidden="false" customHeight="false" outlineLevel="0" collapsed="false">
      <c r="A2691" s="78"/>
      <c r="B2691" s="179"/>
      <c r="C2691" s="180"/>
      <c r="D2691" s="176"/>
      <c r="E2691" s="188"/>
      <c r="F2691" s="176"/>
      <c r="G2691" s="176"/>
      <c r="H2691" s="188"/>
      <c r="I2691" s="188"/>
      <c r="Q2691" s="188"/>
      <c r="R2691" s="176"/>
      <c r="S2691" s="176"/>
      <c r="T2691" s="176"/>
      <c r="U2691" s="176"/>
      <c r="V2691" s="176"/>
      <c r="W2691" s="176"/>
      <c r="X2691" s="176"/>
      <c r="Y2691" s="176"/>
    </row>
    <row r="2692" customFormat="false" ht="12.75" hidden="false" customHeight="false" outlineLevel="0" collapsed="false">
      <c r="A2692" s="78"/>
      <c r="B2692" s="179"/>
      <c r="C2692" s="180"/>
      <c r="D2692" s="176"/>
      <c r="E2692" s="188"/>
      <c r="F2692" s="176"/>
      <c r="G2692" s="176"/>
      <c r="H2692" s="188"/>
      <c r="I2692" s="188"/>
      <c r="Q2692" s="188"/>
      <c r="R2692" s="176"/>
      <c r="S2692" s="176"/>
      <c r="T2692" s="176"/>
      <c r="U2692" s="176"/>
      <c r="V2692" s="176"/>
      <c r="W2692" s="176"/>
      <c r="X2692" s="176"/>
      <c r="Y2692" s="176"/>
    </row>
    <row r="2693" customFormat="false" ht="12.75" hidden="false" customHeight="false" outlineLevel="0" collapsed="false">
      <c r="A2693" s="78"/>
      <c r="B2693" s="179"/>
      <c r="C2693" s="180"/>
      <c r="D2693" s="176"/>
      <c r="E2693" s="188"/>
      <c r="F2693" s="176"/>
      <c r="G2693" s="176"/>
      <c r="H2693" s="188"/>
      <c r="I2693" s="188"/>
      <c r="Q2693" s="188"/>
      <c r="R2693" s="176"/>
      <c r="S2693" s="176"/>
      <c r="T2693" s="176"/>
      <c r="U2693" s="176"/>
      <c r="V2693" s="176"/>
      <c r="W2693" s="176"/>
      <c r="X2693" s="176"/>
      <c r="Y2693" s="176"/>
    </row>
    <row r="2694" customFormat="false" ht="12.75" hidden="false" customHeight="false" outlineLevel="0" collapsed="false">
      <c r="A2694" s="78"/>
      <c r="B2694" s="179"/>
      <c r="C2694" s="180"/>
      <c r="D2694" s="176"/>
      <c r="E2694" s="188"/>
      <c r="F2694" s="176"/>
      <c r="G2694" s="176"/>
      <c r="H2694" s="188"/>
      <c r="I2694" s="188"/>
      <c r="Q2694" s="188"/>
      <c r="R2694" s="176"/>
      <c r="S2694" s="176"/>
      <c r="T2694" s="176"/>
      <c r="U2694" s="176"/>
      <c r="V2694" s="176"/>
      <c r="W2694" s="176"/>
      <c r="X2694" s="176"/>
      <c r="Y2694" s="176"/>
    </row>
    <row r="2695" customFormat="false" ht="12.75" hidden="false" customHeight="false" outlineLevel="0" collapsed="false">
      <c r="A2695" s="78"/>
      <c r="B2695" s="179"/>
      <c r="C2695" s="180"/>
      <c r="D2695" s="176"/>
      <c r="E2695" s="188"/>
      <c r="F2695" s="176"/>
      <c r="G2695" s="176"/>
      <c r="H2695" s="188"/>
      <c r="I2695" s="188"/>
      <c r="Q2695" s="188"/>
      <c r="R2695" s="176"/>
      <c r="S2695" s="176"/>
      <c r="T2695" s="176"/>
      <c r="U2695" s="176"/>
      <c r="V2695" s="176"/>
      <c r="W2695" s="176"/>
      <c r="X2695" s="176"/>
      <c r="Y2695" s="176"/>
    </row>
    <row r="2696" customFormat="false" ht="12.75" hidden="false" customHeight="false" outlineLevel="0" collapsed="false">
      <c r="A2696" s="78"/>
      <c r="B2696" s="179"/>
      <c r="C2696" s="180"/>
      <c r="D2696" s="176"/>
      <c r="E2696" s="188"/>
      <c r="F2696" s="176"/>
      <c r="G2696" s="176"/>
      <c r="H2696" s="188"/>
      <c r="I2696" s="188"/>
      <c r="Q2696" s="188"/>
      <c r="R2696" s="176"/>
      <c r="S2696" s="176"/>
      <c r="T2696" s="176"/>
      <c r="U2696" s="176"/>
      <c r="V2696" s="176"/>
      <c r="W2696" s="176"/>
      <c r="X2696" s="176"/>
      <c r="Y2696" s="176"/>
    </row>
    <row r="2697" customFormat="false" ht="12.75" hidden="false" customHeight="false" outlineLevel="0" collapsed="false">
      <c r="A2697" s="78"/>
      <c r="B2697" s="179"/>
      <c r="C2697" s="180"/>
      <c r="D2697" s="176"/>
      <c r="E2697" s="188"/>
      <c r="F2697" s="176"/>
      <c r="G2697" s="176"/>
      <c r="H2697" s="188"/>
      <c r="I2697" s="188"/>
      <c r="Q2697" s="188"/>
      <c r="R2697" s="176"/>
      <c r="S2697" s="176"/>
      <c r="T2697" s="176"/>
      <c r="U2697" s="176"/>
      <c r="V2697" s="176"/>
      <c r="W2697" s="176"/>
      <c r="X2697" s="176"/>
      <c r="Y2697" s="176"/>
    </row>
    <row r="2698" customFormat="false" ht="12.75" hidden="false" customHeight="false" outlineLevel="0" collapsed="false">
      <c r="A2698" s="78"/>
      <c r="B2698" s="179"/>
      <c r="C2698" s="180"/>
      <c r="D2698" s="176"/>
      <c r="E2698" s="188"/>
      <c r="F2698" s="176"/>
      <c r="G2698" s="176"/>
      <c r="H2698" s="188"/>
      <c r="I2698" s="188"/>
      <c r="Q2698" s="188"/>
      <c r="R2698" s="176"/>
      <c r="S2698" s="176"/>
      <c r="T2698" s="176"/>
      <c r="U2698" s="176"/>
      <c r="V2698" s="176"/>
      <c r="W2698" s="176"/>
      <c r="X2698" s="176"/>
      <c r="Y2698" s="176"/>
    </row>
    <row r="2699" customFormat="false" ht="12.75" hidden="false" customHeight="false" outlineLevel="0" collapsed="false">
      <c r="A2699" s="78"/>
      <c r="B2699" s="179"/>
      <c r="C2699" s="180"/>
      <c r="D2699" s="176"/>
      <c r="E2699" s="188"/>
      <c r="F2699" s="176"/>
      <c r="G2699" s="176"/>
      <c r="H2699" s="188"/>
      <c r="I2699" s="188"/>
      <c r="Q2699" s="188"/>
      <c r="R2699" s="176"/>
      <c r="S2699" s="176"/>
      <c r="T2699" s="176"/>
      <c r="U2699" s="176"/>
      <c r="V2699" s="176"/>
      <c r="W2699" s="176"/>
      <c r="X2699" s="176"/>
      <c r="Y2699" s="176"/>
    </row>
    <row r="2700" customFormat="false" ht="12.75" hidden="false" customHeight="false" outlineLevel="0" collapsed="false">
      <c r="A2700" s="78"/>
      <c r="B2700" s="179"/>
      <c r="C2700" s="180"/>
      <c r="D2700" s="176"/>
      <c r="E2700" s="188"/>
      <c r="F2700" s="176"/>
      <c r="G2700" s="176"/>
      <c r="H2700" s="188"/>
      <c r="I2700" s="188"/>
      <c r="Q2700" s="188"/>
      <c r="R2700" s="176"/>
      <c r="S2700" s="176"/>
      <c r="T2700" s="176"/>
      <c r="U2700" s="176"/>
      <c r="V2700" s="176"/>
      <c r="W2700" s="176"/>
      <c r="X2700" s="176"/>
      <c r="Y2700" s="176"/>
    </row>
    <row r="2701" customFormat="false" ht="12.75" hidden="false" customHeight="false" outlineLevel="0" collapsed="false">
      <c r="A2701" s="78"/>
      <c r="B2701" s="179"/>
      <c r="C2701" s="180"/>
      <c r="D2701" s="176"/>
      <c r="E2701" s="188"/>
      <c r="F2701" s="176"/>
      <c r="G2701" s="176"/>
      <c r="H2701" s="188"/>
      <c r="I2701" s="188"/>
      <c r="Q2701" s="188"/>
      <c r="R2701" s="176"/>
      <c r="S2701" s="176"/>
      <c r="T2701" s="176"/>
      <c r="U2701" s="176"/>
      <c r="V2701" s="176"/>
      <c r="W2701" s="176"/>
      <c r="X2701" s="176"/>
      <c r="Y2701" s="176"/>
    </row>
    <row r="2702" customFormat="false" ht="12.75" hidden="false" customHeight="false" outlineLevel="0" collapsed="false">
      <c r="A2702" s="78"/>
      <c r="B2702" s="179"/>
      <c r="C2702" s="180"/>
      <c r="D2702" s="176"/>
      <c r="E2702" s="188"/>
      <c r="F2702" s="176"/>
      <c r="G2702" s="176"/>
      <c r="H2702" s="188"/>
      <c r="I2702" s="188"/>
      <c r="Q2702" s="188"/>
      <c r="R2702" s="176"/>
      <c r="S2702" s="176"/>
      <c r="T2702" s="176"/>
      <c r="U2702" s="176"/>
      <c r="V2702" s="176"/>
      <c r="W2702" s="176"/>
      <c r="X2702" s="176"/>
      <c r="Y2702" s="176"/>
    </row>
    <row r="2703" customFormat="false" ht="12.75" hidden="false" customHeight="false" outlineLevel="0" collapsed="false">
      <c r="A2703" s="78"/>
      <c r="B2703" s="179"/>
      <c r="C2703" s="180"/>
      <c r="D2703" s="176"/>
      <c r="E2703" s="188"/>
      <c r="F2703" s="176"/>
      <c r="G2703" s="176"/>
      <c r="H2703" s="188"/>
      <c r="I2703" s="188"/>
      <c r="Q2703" s="188"/>
      <c r="R2703" s="176"/>
      <c r="S2703" s="176"/>
      <c r="T2703" s="176"/>
      <c r="U2703" s="176"/>
      <c r="V2703" s="176"/>
      <c r="W2703" s="176"/>
      <c r="X2703" s="176"/>
      <c r="Y2703" s="176"/>
    </row>
    <row r="2704" customFormat="false" ht="12.75" hidden="false" customHeight="false" outlineLevel="0" collapsed="false">
      <c r="A2704" s="78"/>
      <c r="B2704" s="179"/>
      <c r="C2704" s="180"/>
      <c r="D2704" s="176"/>
      <c r="E2704" s="188"/>
      <c r="F2704" s="176"/>
      <c r="G2704" s="176"/>
      <c r="H2704" s="188"/>
      <c r="I2704" s="188"/>
      <c r="Q2704" s="188"/>
      <c r="R2704" s="176"/>
      <c r="S2704" s="176"/>
      <c r="T2704" s="176"/>
      <c r="U2704" s="176"/>
      <c r="V2704" s="176"/>
      <c r="W2704" s="176"/>
      <c r="X2704" s="176"/>
      <c r="Y2704" s="176"/>
    </row>
    <row r="2705" customFormat="false" ht="12.75" hidden="false" customHeight="false" outlineLevel="0" collapsed="false">
      <c r="A2705" s="78"/>
      <c r="B2705" s="179"/>
      <c r="C2705" s="180"/>
      <c r="D2705" s="176"/>
      <c r="E2705" s="188"/>
      <c r="F2705" s="176"/>
      <c r="G2705" s="176"/>
      <c r="H2705" s="188"/>
      <c r="I2705" s="188"/>
      <c r="Q2705" s="188"/>
      <c r="R2705" s="176"/>
      <c r="S2705" s="176"/>
      <c r="T2705" s="176"/>
      <c r="U2705" s="176"/>
      <c r="V2705" s="176"/>
      <c r="W2705" s="176"/>
      <c r="X2705" s="176"/>
      <c r="Y2705" s="176"/>
    </row>
    <row r="2706" customFormat="false" ht="12.75" hidden="false" customHeight="false" outlineLevel="0" collapsed="false">
      <c r="A2706" s="78"/>
      <c r="B2706" s="179"/>
      <c r="C2706" s="180"/>
      <c r="D2706" s="176"/>
      <c r="E2706" s="188"/>
      <c r="F2706" s="176"/>
      <c r="G2706" s="176"/>
      <c r="H2706" s="188"/>
      <c r="I2706" s="188"/>
      <c r="Q2706" s="188"/>
      <c r="R2706" s="176"/>
      <c r="S2706" s="176"/>
      <c r="T2706" s="176"/>
      <c r="U2706" s="176"/>
      <c r="V2706" s="176"/>
      <c r="W2706" s="176"/>
      <c r="X2706" s="176"/>
      <c r="Y2706" s="176"/>
    </row>
    <row r="2707" customFormat="false" ht="12.75" hidden="false" customHeight="false" outlineLevel="0" collapsed="false">
      <c r="A2707" s="78"/>
      <c r="B2707" s="179"/>
      <c r="C2707" s="180"/>
      <c r="D2707" s="176"/>
      <c r="E2707" s="188"/>
      <c r="F2707" s="176"/>
      <c r="G2707" s="176"/>
      <c r="H2707" s="188"/>
      <c r="I2707" s="188"/>
      <c r="Q2707" s="188"/>
      <c r="R2707" s="176"/>
      <c r="S2707" s="176"/>
      <c r="T2707" s="176"/>
      <c r="U2707" s="176"/>
      <c r="V2707" s="176"/>
      <c r="W2707" s="176"/>
      <c r="X2707" s="176"/>
      <c r="Y2707" s="176"/>
    </row>
    <row r="2708" customFormat="false" ht="12.75" hidden="false" customHeight="false" outlineLevel="0" collapsed="false">
      <c r="A2708" s="78"/>
      <c r="B2708" s="179"/>
      <c r="C2708" s="180"/>
      <c r="D2708" s="176"/>
      <c r="E2708" s="188"/>
      <c r="F2708" s="176"/>
      <c r="G2708" s="176"/>
      <c r="H2708" s="188"/>
      <c r="I2708" s="188"/>
      <c r="Q2708" s="188"/>
      <c r="R2708" s="176"/>
      <c r="S2708" s="176"/>
      <c r="T2708" s="176"/>
      <c r="U2708" s="176"/>
      <c r="V2708" s="176"/>
      <c r="W2708" s="176"/>
      <c r="X2708" s="176"/>
      <c r="Y2708" s="176"/>
    </row>
    <row r="2709" customFormat="false" ht="12.75" hidden="false" customHeight="false" outlineLevel="0" collapsed="false">
      <c r="A2709" s="78"/>
      <c r="B2709" s="179"/>
      <c r="C2709" s="180"/>
      <c r="D2709" s="176"/>
      <c r="E2709" s="188"/>
      <c r="F2709" s="176"/>
      <c r="G2709" s="176"/>
      <c r="H2709" s="188"/>
      <c r="I2709" s="188"/>
      <c r="Q2709" s="188"/>
      <c r="R2709" s="176"/>
      <c r="S2709" s="176"/>
      <c r="T2709" s="176"/>
      <c r="U2709" s="176"/>
      <c r="V2709" s="176"/>
      <c r="W2709" s="176"/>
      <c r="X2709" s="176"/>
      <c r="Y2709" s="176"/>
    </row>
    <row r="2710" customFormat="false" ht="12.75" hidden="false" customHeight="false" outlineLevel="0" collapsed="false">
      <c r="A2710" s="78"/>
      <c r="B2710" s="179"/>
      <c r="C2710" s="180"/>
      <c r="D2710" s="176"/>
      <c r="E2710" s="188"/>
      <c r="F2710" s="176"/>
      <c r="G2710" s="176"/>
      <c r="H2710" s="188"/>
      <c r="I2710" s="188"/>
      <c r="Q2710" s="188"/>
      <c r="R2710" s="176"/>
      <c r="S2710" s="176"/>
      <c r="T2710" s="176"/>
      <c r="U2710" s="176"/>
      <c r="V2710" s="176"/>
      <c r="W2710" s="176"/>
      <c r="X2710" s="176"/>
      <c r="Y2710" s="176"/>
    </row>
    <row r="2711" customFormat="false" ht="12.75" hidden="false" customHeight="false" outlineLevel="0" collapsed="false">
      <c r="A2711" s="78"/>
      <c r="B2711" s="179"/>
      <c r="C2711" s="180"/>
      <c r="D2711" s="176"/>
      <c r="E2711" s="188"/>
      <c r="F2711" s="176"/>
      <c r="G2711" s="176"/>
      <c r="H2711" s="188"/>
      <c r="I2711" s="188"/>
      <c r="Q2711" s="188"/>
      <c r="R2711" s="176"/>
      <c r="S2711" s="176"/>
      <c r="T2711" s="176"/>
      <c r="U2711" s="176"/>
      <c r="V2711" s="176"/>
      <c r="W2711" s="176"/>
      <c r="X2711" s="176"/>
      <c r="Y2711" s="176"/>
    </row>
    <row r="2712" customFormat="false" ht="12.75" hidden="false" customHeight="false" outlineLevel="0" collapsed="false">
      <c r="A2712" s="78"/>
      <c r="B2712" s="179"/>
      <c r="C2712" s="180"/>
      <c r="D2712" s="176"/>
      <c r="E2712" s="188"/>
      <c r="F2712" s="176"/>
      <c r="G2712" s="176"/>
      <c r="H2712" s="188"/>
      <c r="I2712" s="188"/>
      <c r="Q2712" s="188"/>
      <c r="R2712" s="176"/>
      <c r="S2712" s="176"/>
      <c r="T2712" s="176"/>
      <c r="U2712" s="176"/>
      <c r="V2712" s="176"/>
      <c r="W2712" s="176"/>
      <c r="X2712" s="176"/>
      <c r="Y2712" s="176"/>
    </row>
    <row r="2713" customFormat="false" ht="12.75" hidden="false" customHeight="false" outlineLevel="0" collapsed="false">
      <c r="A2713" s="78"/>
      <c r="B2713" s="179"/>
      <c r="C2713" s="180"/>
      <c r="D2713" s="176"/>
      <c r="E2713" s="188"/>
      <c r="F2713" s="176"/>
      <c r="G2713" s="176"/>
      <c r="H2713" s="188"/>
      <c r="I2713" s="188"/>
      <c r="Q2713" s="188"/>
      <c r="R2713" s="176"/>
      <c r="S2713" s="176"/>
      <c r="T2713" s="176"/>
      <c r="U2713" s="176"/>
      <c r="V2713" s="176"/>
      <c r="W2713" s="176"/>
      <c r="X2713" s="176"/>
      <c r="Y2713" s="176"/>
    </row>
    <row r="2714" customFormat="false" ht="12.75" hidden="false" customHeight="false" outlineLevel="0" collapsed="false">
      <c r="A2714" s="78"/>
      <c r="B2714" s="179"/>
      <c r="C2714" s="180"/>
      <c r="D2714" s="176"/>
      <c r="E2714" s="188"/>
      <c r="F2714" s="176"/>
      <c r="G2714" s="176"/>
      <c r="H2714" s="188"/>
      <c r="I2714" s="188"/>
      <c r="Q2714" s="188"/>
      <c r="R2714" s="176"/>
      <c r="S2714" s="176"/>
      <c r="T2714" s="176"/>
      <c r="U2714" s="176"/>
      <c r="V2714" s="176"/>
      <c r="W2714" s="176"/>
      <c r="X2714" s="176"/>
      <c r="Y2714" s="176"/>
    </row>
    <row r="2715" customFormat="false" ht="12.75" hidden="false" customHeight="false" outlineLevel="0" collapsed="false">
      <c r="A2715" s="78"/>
      <c r="B2715" s="179"/>
      <c r="C2715" s="180"/>
      <c r="D2715" s="176"/>
      <c r="E2715" s="188"/>
      <c r="F2715" s="176"/>
      <c r="G2715" s="176"/>
      <c r="H2715" s="188"/>
      <c r="I2715" s="188"/>
      <c r="Q2715" s="188"/>
      <c r="R2715" s="176"/>
      <c r="S2715" s="176"/>
      <c r="T2715" s="176"/>
      <c r="U2715" s="176"/>
      <c r="V2715" s="176"/>
      <c r="W2715" s="176"/>
      <c r="X2715" s="176"/>
      <c r="Y2715" s="176"/>
    </row>
    <row r="2716" customFormat="false" ht="12.75" hidden="false" customHeight="false" outlineLevel="0" collapsed="false">
      <c r="A2716" s="78"/>
      <c r="B2716" s="179"/>
      <c r="C2716" s="180"/>
      <c r="D2716" s="176"/>
      <c r="E2716" s="188"/>
      <c r="F2716" s="176"/>
      <c r="G2716" s="176"/>
      <c r="H2716" s="188"/>
      <c r="I2716" s="188"/>
      <c r="Q2716" s="188"/>
      <c r="R2716" s="176"/>
      <c r="S2716" s="176"/>
      <c r="T2716" s="176"/>
      <c r="U2716" s="176"/>
      <c r="V2716" s="176"/>
      <c r="W2716" s="176"/>
      <c r="X2716" s="176"/>
      <c r="Y2716" s="176"/>
    </row>
    <row r="2717" customFormat="false" ht="12.75" hidden="false" customHeight="false" outlineLevel="0" collapsed="false">
      <c r="A2717" s="78"/>
      <c r="B2717" s="179"/>
      <c r="C2717" s="180"/>
      <c r="D2717" s="176"/>
      <c r="E2717" s="188"/>
      <c r="F2717" s="176"/>
      <c r="G2717" s="176"/>
      <c r="H2717" s="188"/>
      <c r="I2717" s="188"/>
      <c r="Q2717" s="188"/>
      <c r="R2717" s="176"/>
      <c r="S2717" s="176"/>
      <c r="T2717" s="176"/>
      <c r="U2717" s="176"/>
      <c r="V2717" s="176"/>
      <c r="W2717" s="176"/>
      <c r="X2717" s="176"/>
      <c r="Y2717" s="176"/>
    </row>
    <row r="2718" customFormat="false" ht="12.75" hidden="false" customHeight="false" outlineLevel="0" collapsed="false">
      <c r="A2718" s="78"/>
      <c r="B2718" s="179"/>
      <c r="C2718" s="180"/>
      <c r="D2718" s="176"/>
      <c r="E2718" s="188"/>
      <c r="F2718" s="176"/>
      <c r="G2718" s="176"/>
      <c r="H2718" s="188"/>
      <c r="I2718" s="188"/>
      <c r="Q2718" s="188"/>
      <c r="R2718" s="176"/>
      <c r="S2718" s="176"/>
      <c r="T2718" s="176"/>
      <c r="U2718" s="176"/>
      <c r="V2718" s="176"/>
      <c r="W2718" s="176"/>
      <c r="X2718" s="176"/>
      <c r="Y2718" s="176"/>
    </row>
    <row r="2719" customFormat="false" ht="12.75" hidden="false" customHeight="false" outlineLevel="0" collapsed="false">
      <c r="A2719" s="78"/>
      <c r="B2719" s="179"/>
      <c r="C2719" s="180"/>
      <c r="D2719" s="176"/>
      <c r="E2719" s="188"/>
      <c r="F2719" s="176"/>
      <c r="G2719" s="176"/>
      <c r="H2719" s="188"/>
      <c r="I2719" s="188"/>
      <c r="Q2719" s="188"/>
      <c r="R2719" s="176"/>
      <c r="S2719" s="176"/>
      <c r="T2719" s="176"/>
      <c r="U2719" s="176"/>
      <c r="V2719" s="176"/>
      <c r="W2719" s="176"/>
      <c r="X2719" s="176"/>
      <c r="Y2719" s="176"/>
    </row>
    <row r="2720" customFormat="false" ht="12.75" hidden="false" customHeight="false" outlineLevel="0" collapsed="false">
      <c r="A2720" s="78"/>
      <c r="B2720" s="179"/>
      <c r="C2720" s="180"/>
      <c r="D2720" s="176"/>
      <c r="E2720" s="188"/>
      <c r="F2720" s="176"/>
      <c r="G2720" s="176"/>
      <c r="H2720" s="188"/>
      <c r="I2720" s="188"/>
      <c r="Q2720" s="188"/>
      <c r="R2720" s="176"/>
      <c r="S2720" s="176"/>
      <c r="T2720" s="176"/>
      <c r="U2720" s="176"/>
      <c r="V2720" s="176"/>
      <c r="W2720" s="176"/>
      <c r="X2720" s="176"/>
      <c r="Y2720" s="176"/>
    </row>
    <row r="2721" customFormat="false" ht="12.75" hidden="false" customHeight="false" outlineLevel="0" collapsed="false">
      <c r="A2721" s="78"/>
      <c r="B2721" s="179"/>
      <c r="C2721" s="180"/>
      <c r="D2721" s="176"/>
      <c r="E2721" s="188"/>
      <c r="F2721" s="176"/>
      <c r="G2721" s="176"/>
      <c r="H2721" s="188"/>
      <c r="I2721" s="188"/>
      <c r="Q2721" s="188"/>
      <c r="R2721" s="176"/>
      <c r="S2721" s="176"/>
      <c r="T2721" s="176"/>
      <c r="U2721" s="176"/>
      <c r="V2721" s="176"/>
      <c r="W2721" s="176"/>
      <c r="X2721" s="176"/>
      <c r="Y2721" s="176"/>
    </row>
    <row r="2722" customFormat="false" ht="12.75" hidden="false" customHeight="false" outlineLevel="0" collapsed="false">
      <c r="A2722" s="78"/>
      <c r="B2722" s="179"/>
      <c r="C2722" s="180"/>
      <c r="D2722" s="176"/>
      <c r="E2722" s="188"/>
      <c r="F2722" s="176"/>
      <c r="G2722" s="176"/>
      <c r="H2722" s="188"/>
      <c r="I2722" s="188"/>
      <c r="Q2722" s="188"/>
      <c r="R2722" s="176"/>
      <c r="S2722" s="176"/>
      <c r="T2722" s="176"/>
      <c r="U2722" s="176"/>
      <c r="V2722" s="176"/>
      <c r="W2722" s="176"/>
      <c r="X2722" s="176"/>
      <c r="Y2722" s="176"/>
    </row>
    <row r="2723" customFormat="false" ht="12.75" hidden="false" customHeight="false" outlineLevel="0" collapsed="false">
      <c r="A2723" s="78"/>
      <c r="B2723" s="179"/>
      <c r="C2723" s="180"/>
      <c r="D2723" s="176"/>
      <c r="E2723" s="188"/>
      <c r="F2723" s="176"/>
      <c r="G2723" s="176"/>
      <c r="H2723" s="188"/>
      <c r="I2723" s="188"/>
      <c r="Q2723" s="188"/>
      <c r="R2723" s="176"/>
      <c r="S2723" s="176"/>
      <c r="T2723" s="176"/>
      <c r="U2723" s="176"/>
      <c r="V2723" s="176"/>
      <c r="W2723" s="176"/>
      <c r="X2723" s="176"/>
      <c r="Y2723" s="176"/>
    </row>
    <row r="2724" customFormat="false" ht="12.75" hidden="false" customHeight="false" outlineLevel="0" collapsed="false">
      <c r="A2724" s="78"/>
      <c r="B2724" s="179"/>
      <c r="C2724" s="180"/>
      <c r="D2724" s="176"/>
      <c r="E2724" s="188"/>
      <c r="F2724" s="176"/>
      <c r="G2724" s="176"/>
      <c r="H2724" s="188"/>
      <c r="I2724" s="188"/>
      <c r="Q2724" s="188"/>
      <c r="R2724" s="176"/>
      <c r="S2724" s="176"/>
      <c r="T2724" s="176"/>
      <c r="U2724" s="176"/>
      <c r="V2724" s="176"/>
      <c r="W2724" s="176"/>
      <c r="X2724" s="176"/>
      <c r="Y2724" s="176"/>
    </row>
    <row r="2725" customFormat="false" ht="12.75" hidden="false" customHeight="false" outlineLevel="0" collapsed="false">
      <c r="A2725" s="78"/>
      <c r="B2725" s="179"/>
      <c r="C2725" s="180"/>
      <c r="D2725" s="176"/>
      <c r="E2725" s="188"/>
      <c r="F2725" s="176"/>
      <c r="G2725" s="176"/>
      <c r="H2725" s="188"/>
      <c r="I2725" s="188"/>
      <c r="Q2725" s="188"/>
      <c r="R2725" s="176"/>
      <c r="S2725" s="176"/>
      <c r="T2725" s="176"/>
      <c r="U2725" s="176"/>
      <c r="V2725" s="176"/>
      <c r="W2725" s="176"/>
      <c r="X2725" s="176"/>
      <c r="Y2725" s="176"/>
    </row>
    <row r="2726" customFormat="false" ht="12.75" hidden="false" customHeight="false" outlineLevel="0" collapsed="false">
      <c r="A2726" s="78"/>
      <c r="B2726" s="179"/>
      <c r="C2726" s="180"/>
      <c r="D2726" s="176"/>
      <c r="E2726" s="188"/>
      <c r="F2726" s="176"/>
      <c r="G2726" s="176"/>
      <c r="H2726" s="188"/>
      <c r="I2726" s="188"/>
      <c r="Q2726" s="188"/>
      <c r="R2726" s="176"/>
      <c r="S2726" s="176"/>
      <c r="T2726" s="176"/>
      <c r="U2726" s="176"/>
      <c r="V2726" s="176"/>
      <c r="W2726" s="176"/>
      <c r="X2726" s="176"/>
      <c r="Y2726" s="176"/>
    </row>
    <row r="2727" customFormat="false" ht="12.75" hidden="false" customHeight="false" outlineLevel="0" collapsed="false">
      <c r="A2727" s="78"/>
      <c r="B2727" s="179"/>
      <c r="C2727" s="180"/>
      <c r="D2727" s="176"/>
      <c r="E2727" s="188"/>
      <c r="F2727" s="176"/>
      <c r="G2727" s="176"/>
      <c r="H2727" s="188"/>
      <c r="I2727" s="188"/>
      <c r="Q2727" s="188"/>
      <c r="R2727" s="176"/>
      <c r="S2727" s="176"/>
      <c r="T2727" s="176"/>
      <c r="U2727" s="176"/>
      <c r="V2727" s="176"/>
      <c r="W2727" s="176"/>
      <c r="X2727" s="176"/>
      <c r="Y2727" s="176"/>
    </row>
    <row r="2728" customFormat="false" ht="12.75" hidden="false" customHeight="false" outlineLevel="0" collapsed="false">
      <c r="A2728" s="78"/>
      <c r="B2728" s="179"/>
      <c r="C2728" s="180"/>
      <c r="D2728" s="176"/>
      <c r="E2728" s="188"/>
      <c r="F2728" s="176"/>
      <c r="G2728" s="176"/>
      <c r="H2728" s="188"/>
      <c r="I2728" s="188"/>
      <c r="Q2728" s="188"/>
      <c r="R2728" s="176"/>
      <c r="S2728" s="176"/>
      <c r="T2728" s="176"/>
      <c r="U2728" s="176"/>
      <c r="V2728" s="176"/>
      <c r="W2728" s="176"/>
      <c r="X2728" s="176"/>
      <c r="Y2728" s="176"/>
    </row>
    <row r="2729" customFormat="false" ht="12.75" hidden="false" customHeight="false" outlineLevel="0" collapsed="false">
      <c r="A2729" s="22"/>
      <c r="B2729" s="179"/>
      <c r="C2729" s="180"/>
      <c r="D2729" s="176"/>
      <c r="E2729" s="188"/>
      <c r="F2729" s="176"/>
      <c r="G2729" s="176"/>
      <c r="H2729" s="188"/>
      <c r="I2729" s="188"/>
      <c r="Q2729" s="188"/>
      <c r="R2729" s="176"/>
      <c r="S2729" s="176"/>
      <c r="T2729" s="176"/>
      <c r="U2729" s="176"/>
      <c r="V2729" s="176"/>
      <c r="W2729" s="176"/>
      <c r="X2729" s="176"/>
      <c r="Y2729" s="176"/>
    </row>
    <row r="2730" customFormat="false" ht="12.75" hidden="false" customHeight="false" outlineLevel="0" collapsed="false">
      <c r="B2730" s="179"/>
      <c r="C2730" s="180"/>
      <c r="D2730" s="176"/>
      <c r="E2730" s="188"/>
      <c r="F2730" s="176"/>
      <c r="G2730" s="176"/>
      <c r="H2730" s="188"/>
      <c r="I2730" s="188"/>
      <c r="Q2730" s="188"/>
      <c r="R2730" s="176"/>
      <c r="S2730" s="176"/>
      <c r="T2730" s="176"/>
      <c r="U2730" s="176"/>
      <c r="V2730" s="176"/>
      <c r="W2730" s="176"/>
      <c r="X2730" s="176"/>
      <c r="Y2730" s="176"/>
    </row>
    <row r="2731" customFormat="false" ht="12.75" hidden="false" customHeight="false" outlineLevel="0" collapsed="false">
      <c r="A2731" s="100"/>
      <c r="B2731" s="179"/>
      <c r="C2731" s="180"/>
      <c r="D2731" s="176"/>
      <c r="E2731" s="188"/>
      <c r="F2731" s="176"/>
      <c r="G2731" s="176"/>
      <c r="H2731" s="188"/>
      <c r="I2731" s="188"/>
      <c r="Q2731" s="188"/>
      <c r="R2731" s="176"/>
      <c r="S2731" s="176"/>
      <c r="T2731" s="176"/>
      <c r="U2731" s="176"/>
      <c r="V2731" s="176"/>
      <c r="W2731" s="176"/>
      <c r="X2731" s="176"/>
      <c r="Y2731" s="176"/>
    </row>
    <row r="2732" customFormat="false" ht="12.75" hidden="false" customHeight="false" outlineLevel="0" collapsed="false">
      <c r="A2732" s="100"/>
      <c r="B2732" s="179"/>
      <c r="C2732" s="180"/>
      <c r="D2732" s="176"/>
      <c r="E2732" s="188"/>
      <c r="F2732" s="176"/>
      <c r="G2732" s="176"/>
      <c r="H2732" s="188"/>
      <c r="I2732" s="188"/>
      <c r="Q2732" s="188"/>
      <c r="R2732" s="176"/>
      <c r="S2732" s="176"/>
      <c r="T2732" s="176"/>
      <c r="U2732" s="176"/>
      <c r="V2732" s="176"/>
      <c r="W2732" s="176"/>
      <c r="X2732" s="176"/>
      <c r="Y2732" s="176"/>
    </row>
    <row r="2733" customFormat="false" ht="12.75" hidden="false" customHeight="false" outlineLevel="0" collapsed="false">
      <c r="A2733" s="100"/>
      <c r="B2733" s="179"/>
      <c r="C2733" s="180"/>
      <c r="D2733" s="176"/>
      <c r="E2733" s="188"/>
      <c r="F2733" s="176"/>
      <c r="G2733" s="176"/>
      <c r="H2733" s="188"/>
      <c r="I2733" s="188"/>
      <c r="Q2733" s="188"/>
      <c r="R2733" s="176"/>
      <c r="S2733" s="176"/>
      <c r="T2733" s="176"/>
      <c r="U2733" s="176"/>
      <c r="V2733" s="176"/>
      <c r="W2733" s="176"/>
      <c r="X2733" s="176"/>
      <c r="Y2733" s="176"/>
    </row>
    <row r="2734" customFormat="false" ht="12.75" hidden="false" customHeight="false" outlineLevel="0" collapsed="false">
      <c r="A2734" s="100"/>
      <c r="B2734" s="179"/>
      <c r="C2734" s="180"/>
      <c r="D2734" s="176"/>
      <c r="E2734" s="188"/>
      <c r="F2734" s="176"/>
      <c r="G2734" s="176"/>
      <c r="H2734" s="188"/>
      <c r="I2734" s="188"/>
      <c r="Q2734" s="188"/>
      <c r="R2734" s="176"/>
      <c r="S2734" s="176"/>
      <c r="T2734" s="176"/>
      <c r="U2734" s="176"/>
      <c r="V2734" s="176"/>
      <c r="W2734" s="176"/>
      <c r="X2734" s="176"/>
      <c r="Y2734" s="176"/>
    </row>
    <row r="2735" customFormat="false" ht="12.75" hidden="false" customHeight="false" outlineLevel="0" collapsed="false">
      <c r="A2735" s="100"/>
      <c r="B2735" s="179"/>
      <c r="C2735" s="180"/>
      <c r="D2735" s="176"/>
      <c r="E2735" s="188"/>
      <c r="F2735" s="176"/>
      <c r="G2735" s="176"/>
      <c r="H2735" s="188"/>
      <c r="I2735" s="188"/>
      <c r="Q2735" s="188"/>
      <c r="R2735" s="176"/>
      <c r="S2735" s="176"/>
      <c r="T2735" s="176"/>
      <c r="U2735" s="176"/>
      <c r="V2735" s="176"/>
      <c r="W2735" s="176"/>
      <c r="X2735" s="176"/>
      <c r="Y2735" s="176"/>
    </row>
    <row r="2736" customFormat="false" ht="12.75" hidden="false" customHeight="false" outlineLevel="0" collapsed="false">
      <c r="A2736" s="22"/>
      <c r="B2736" s="179"/>
      <c r="C2736" s="180"/>
      <c r="D2736" s="176"/>
      <c r="E2736" s="188"/>
      <c r="F2736" s="176"/>
      <c r="G2736" s="176"/>
      <c r="H2736" s="188"/>
      <c r="I2736" s="188"/>
      <c r="Q2736" s="188"/>
      <c r="R2736" s="176"/>
      <c r="S2736" s="176"/>
      <c r="T2736" s="176"/>
      <c r="U2736" s="176"/>
      <c r="V2736" s="176"/>
      <c r="W2736" s="176"/>
      <c r="X2736" s="176"/>
      <c r="Y2736" s="176"/>
    </row>
    <row r="2737" customFormat="false" ht="12.75" hidden="false" customHeight="false" outlineLevel="0" collapsed="false">
      <c r="B2737" s="179"/>
      <c r="C2737" s="180"/>
      <c r="D2737" s="176"/>
      <c r="E2737" s="188"/>
      <c r="F2737" s="176"/>
      <c r="G2737" s="176"/>
      <c r="H2737" s="188"/>
      <c r="I2737" s="188"/>
      <c r="Q2737" s="188"/>
      <c r="R2737" s="176"/>
      <c r="S2737" s="176"/>
      <c r="T2737" s="176"/>
      <c r="U2737" s="176"/>
      <c r="V2737" s="176"/>
      <c r="W2737" s="176"/>
      <c r="X2737" s="176"/>
      <c r="Y2737" s="176"/>
    </row>
    <row r="2738" customFormat="false" ht="12.75" hidden="false" customHeight="false" outlineLevel="0" collapsed="false">
      <c r="B2738" s="179"/>
      <c r="C2738" s="180"/>
      <c r="D2738" s="176"/>
      <c r="E2738" s="188"/>
      <c r="F2738" s="176"/>
      <c r="G2738" s="176"/>
      <c r="H2738" s="188"/>
      <c r="I2738" s="188"/>
      <c r="Q2738" s="188"/>
      <c r="R2738" s="176"/>
      <c r="S2738" s="176"/>
      <c r="T2738" s="176"/>
      <c r="U2738" s="176"/>
      <c r="V2738" s="176"/>
      <c r="W2738" s="176"/>
      <c r="X2738" s="176"/>
      <c r="Y2738" s="176"/>
    </row>
    <row r="2739" customFormat="false" ht="12.75" hidden="false" customHeight="false" outlineLevel="0" collapsed="false">
      <c r="A2739" s="22"/>
      <c r="B2739" s="179"/>
      <c r="C2739" s="180"/>
      <c r="D2739" s="176"/>
      <c r="E2739" s="188"/>
      <c r="F2739" s="176"/>
      <c r="G2739" s="176"/>
      <c r="H2739" s="188"/>
      <c r="I2739" s="188"/>
      <c r="Q2739" s="188"/>
      <c r="R2739" s="176"/>
      <c r="S2739" s="176"/>
      <c r="T2739" s="176"/>
      <c r="U2739" s="176"/>
      <c r="V2739" s="176"/>
      <c r="W2739" s="176"/>
      <c r="X2739" s="176"/>
      <c r="Y2739" s="176"/>
    </row>
    <row r="2740" customFormat="false" ht="12.75" hidden="false" customHeight="false" outlineLevel="0" collapsed="false">
      <c r="B2740" s="179"/>
      <c r="C2740" s="180"/>
      <c r="D2740" s="176"/>
      <c r="E2740" s="188"/>
      <c r="F2740" s="176"/>
      <c r="G2740" s="176"/>
      <c r="H2740" s="188"/>
      <c r="I2740" s="188"/>
      <c r="Q2740" s="188"/>
      <c r="R2740" s="176"/>
      <c r="S2740" s="176"/>
      <c r="T2740" s="176"/>
      <c r="U2740" s="176"/>
      <c r="V2740" s="176"/>
      <c r="W2740" s="176"/>
      <c r="X2740" s="176"/>
      <c r="Y2740" s="176"/>
    </row>
    <row r="2741" customFormat="false" ht="12.75" hidden="false" customHeight="false" outlineLevel="0" collapsed="false">
      <c r="A2741" s="100"/>
      <c r="B2741" s="179"/>
      <c r="C2741" s="180"/>
      <c r="D2741" s="176"/>
      <c r="E2741" s="188"/>
      <c r="F2741" s="176"/>
      <c r="G2741" s="176"/>
      <c r="H2741" s="188"/>
      <c r="I2741" s="188"/>
      <c r="Q2741" s="188"/>
      <c r="R2741" s="176"/>
      <c r="S2741" s="176"/>
      <c r="T2741" s="176"/>
      <c r="U2741" s="176"/>
      <c r="V2741" s="176"/>
      <c r="W2741" s="176"/>
      <c r="X2741" s="176"/>
      <c r="Y2741" s="176"/>
    </row>
    <row r="2742" customFormat="false" ht="12.75" hidden="false" customHeight="false" outlineLevel="0" collapsed="false">
      <c r="B2742" s="179"/>
      <c r="C2742" s="180"/>
      <c r="D2742" s="176"/>
      <c r="E2742" s="188"/>
      <c r="F2742" s="176"/>
      <c r="G2742" s="176"/>
      <c r="H2742" s="188"/>
      <c r="I2742" s="188"/>
      <c r="Q2742" s="188"/>
      <c r="R2742" s="176"/>
      <c r="S2742" s="176"/>
      <c r="T2742" s="176"/>
      <c r="U2742" s="176"/>
      <c r="V2742" s="176"/>
      <c r="W2742" s="176"/>
      <c r="X2742" s="176"/>
      <c r="Y2742" s="176"/>
    </row>
    <row r="2743" customFormat="false" ht="12.75" hidden="false" customHeight="false" outlineLevel="0" collapsed="false">
      <c r="B2743" s="179"/>
      <c r="C2743" s="180"/>
      <c r="D2743" s="176"/>
      <c r="E2743" s="188"/>
      <c r="F2743" s="176"/>
      <c r="G2743" s="176"/>
      <c r="H2743" s="188"/>
      <c r="I2743" s="188"/>
      <c r="Q2743" s="188"/>
      <c r="R2743" s="176"/>
      <c r="S2743" s="176"/>
      <c r="T2743" s="176"/>
      <c r="U2743" s="176"/>
      <c r="V2743" s="176"/>
      <c r="W2743" s="176"/>
      <c r="X2743" s="176"/>
      <c r="Y2743" s="176"/>
    </row>
    <row r="2744" customFormat="false" ht="12.75" hidden="false" customHeight="false" outlineLevel="0" collapsed="false">
      <c r="B2744" s="179"/>
      <c r="C2744" s="180"/>
      <c r="D2744" s="176"/>
      <c r="E2744" s="188"/>
      <c r="F2744" s="176"/>
      <c r="G2744" s="176"/>
      <c r="H2744" s="188"/>
      <c r="I2744" s="188"/>
      <c r="Q2744" s="188"/>
      <c r="R2744" s="176"/>
      <c r="S2744" s="176"/>
      <c r="T2744" s="176"/>
      <c r="U2744" s="176"/>
      <c r="V2744" s="176"/>
      <c r="W2744" s="176"/>
      <c r="X2744" s="176"/>
      <c r="Y2744" s="176"/>
    </row>
    <row r="2745" customFormat="false" ht="12.75" hidden="false" customHeight="false" outlineLevel="0" collapsed="false">
      <c r="B2745" s="179"/>
      <c r="C2745" s="180"/>
      <c r="D2745" s="176"/>
      <c r="E2745" s="188"/>
      <c r="F2745" s="176"/>
      <c r="G2745" s="176"/>
      <c r="H2745" s="188"/>
      <c r="I2745" s="188"/>
      <c r="Q2745" s="188"/>
      <c r="R2745" s="176"/>
      <c r="S2745" s="176"/>
      <c r="T2745" s="176"/>
      <c r="U2745" s="176"/>
      <c r="V2745" s="176"/>
      <c r="W2745" s="176"/>
      <c r="X2745" s="176"/>
      <c r="Y2745" s="176"/>
    </row>
    <row r="2746" customFormat="false" ht="12.75" hidden="false" customHeight="false" outlineLevel="0" collapsed="false">
      <c r="B2746" s="179"/>
      <c r="C2746" s="180"/>
      <c r="D2746" s="176"/>
      <c r="E2746" s="188"/>
      <c r="F2746" s="176"/>
      <c r="G2746" s="176"/>
      <c r="H2746" s="188"/>
      <c r="I2746" s="188"/>
      <c r="Q2746" s="188"/>
      <c r="R2746" s="176"/>
      <c r="S2746" s="176"/>
      <c r="T2746" s="176"/>
      <c r="U2746" s="176"/>
      <c r="V2746" s="176"/>
      <c r="W2746" s="176"/>
      <c r="X2746" s="176"/>
      <c r="Y2746" s="176"/>
    </row>
    <row r="2747" customFormat="false" ht="12.75" hidden="false" customHeight="false" outlineLevel="0" collapsed="false">
      <c r="B2747" s="179"/>
      <c r="C2747" s="180"/>
      <c r="D2747" s="176"/>
      <c r="E2747" s="188"/>
      <c r="F2747" s="176"/>
      <c r="G2747" s="176"/>
      <c r="H2747" s="188"/>
      <c r="I2747" s="188"/>
      <c r="Q2747" s="188"/>
      <c r="R2747" s="176"/>
      <c r="S2747" s="176"/>
      <c r="T2747" s="176"/>
      <c r="U2747" s="176"/>
      <c r="V2747" s="176"/>
      <c r="W2747" s="176"/>
      <c r="X2747" s="176"/>
      <c r="Y2747" s="176"/>
    </row>
    <row r="2748" customFormat="false" ht="12.75" hidden="false" customHeight="false" outlineLevel="0" collapsed="false">
      <c r="B2748" s="179"/>
      <c r="C2748" s="180"/>
      <c r="D2748" s="176"/>
      <c r="E2748" s="188"/>
      <c r="F2748" s="176"/>
      <c r="G2748" s="176"/>
      <c r="H2748" s="188"/>
      <c r="I2748" s="188"/>
      <c r="Q2748" s="188"/>
      <c r="R2748" s="176"/>
      <c r="S2748" s="176"/>
      <c r="T2748" s="176"/>
      <c r="U2748" s="176"/>
      <c r="V2748" s="176"/>
      <c r="W2748" s="176"/>
      <c r="X2748" s="176"/>
      <c r="Y2748" s="176"/>
    </row>
    <row r="2749" customFormat="false" ht="12.75" hidden="false" customHeight="false" outlineLevel="0" collapsed="false">
      <c r="B2749" s="179"/>
      <c r="C2749" s="180"/>
      <c r="D2749" s="176"/>
      <c r="E2749" s="188"/>
      <c r="F2749" s="176"/>
      <c r="G2749" s="176"/>
      <c r="H2749" s="188"/>
      <c r="I2749" s="188"/>
      <c r="Q2749" s="188"/>
      <c r="R2749" s="176"/>
      <c r="S2749" s="176"/>
      <c r="T2749" s="176"/>
      <c r="U2749" s="176"/>
      <c r="V2749" s="176"/>
      <c r="W2749" s="176"/>
      <c r="X2749" s="176"/>
      <c r="Y2749" s="176"/>
    </row>
    <row r="2750" customFormat="false" ht="12.75" hidden="false" customHeight="false" outlineLevel="0" collapsed="false">
      <c r="B2750" s="179"/>
      <c r="C2750" s="180"/>
      <c r="D2750" s="176"/>
      <c r="E2750" s="188"/>
      <c r="F2750" s="176"/>
      <c r="G2750" s="176"/>
      <c r="H2750" s="188"/>
      <c r="I2750" s="188"/>
      <c r="Q2750" s="188"/>
      <c r="R2750" s="176"/>
      <c r="S2750" s="176"/>
      <c r="T2750" s="176"/>
      <c r="U2750" s="176"/>
      <c r="V2750" s="176"/>
      <c r="W2750" s="176"/>
      <c r="X2750" s="176"/>
      <c r="Y2750" s="176"/>
    </row>
    <row r="2751" customFormat="false" ht="12.75" hidden="false" customHeight="false" outlineLevel="0" collapsed="false">
      <c r="B2751" s="179"/>
      <c r="C2751" s="180"/>
      <c r="D2751" s="176"/>
      <c r="E2751" s="188"/>
      <c r="F2751" s="176"/>
      <c r="G2751" s="176"/>
      <c r="H2751" s="188"/>
      <c r="I2751" s="188"/>
      <c r="Q2751" s="188"/>
      <c r="R2751" s="176"/>
      <c r="S2751" s="176"/>
      <c r="T2751" s="176"/>
      <c r="U2751" s="176"/>
      <c r="V2751" s="176"/>
      <c r="W2751" s="176"/>
      <c r="X2751" s="176"/>
      <c r="Y2751" s="176"/>
    </row>
    <row r="2752" customFormat="false" ht="12.75" hidden="false" customHeight="false" outlineLevel="0" collapsed="false">
      <c r="B2752" s="179"/>
      <c r="C2752" s="180"/>
      <c r="D2752" s="176"/>
      <c r="E2752" s="188"/>
      <c r="F2752" s="176"/>
      <c r="G2752" s="176"/>
      <c r="H2752" s="188"/>
      <c r="I2752" s="188"/>
      <c r="Q2752" s="188"/>
      <c r="R2752" s="176"/>
      <c r="S2752" s="176"/>
      <c r="T2752" s="176"/>
      <c r="U2752" s="176"/>
      <c r="V2752" s="176"/>
      <c r="W2752" s="176"/>
      <c r="X2752" s="176"/>
      <c r="Y2752" s="176"/>
    </row>
    <row r="2753" customFormat="false" ht="12.75" hidden="false" customHeight="false" outlineLevel="0" collapsed="false">
      <c r="B2753" s="179"/>
      <c r="C2753" s="180"/>
      <c r="D2753" s="176"/>
      <c r="E2753" s="188"/>
      <c r="F2753" s="176"/>
      <c r="G2753" s="176"/>
      <c r="H2753" s="188"/>
      <c r="I2753" s="188"/>
      <c r="Q2753" s="188"/>
      <c r="R2753" s="176"/>
      <c r="S2753" s="176"/>
      <c r="T2753" s="176"/>
      <c r="U2753" s="176"/>
      <c r="V2753" s="176"/>
      <c r="W2753" s="176"/>
      <c r="X2753" s="176"/>
      <c r="Y2753" s="176"/>
    </row>
    <row r="2754" customFormat="false" ht="12.75" hidden="false" customHeight="false" outlineLevel="0" collapsed="false">
      <c r="B2754" s="179"/>
      <c r="C2754" s="180"/>
      <c r="D2754" s="176"/>
      <c r="E2754" s="188"/>
      <c r="F2754" s="176"/>
      <c r="G2754" s="176"/>
      <c r="H2754" s="188"/>
      <c r="I2754" s="188"/>
      <c r="Q2754" s="188"/>
      <c r="R2754" s="176"/>
      <c r="S2754" s="176"/>
      <c r="T2754" s="176"/>
      <c r="U2754" s="176"/>
      <c r="V2754" s="176"/>
      <c r="W2754" s="176"/>
      <c r="X2754" s="176"/>
      <c r="Y2754" s="176"/>
    </row>
    <row r="2755" customFormat="false" ht="12.75" hidden="false" customHeight="false" outlineLevel="0" collapsed="false">
      <c r="B2755" s="179"/>
      <c r="C2755" s="180"/>
      <c r="D2755" s="176"/>
      <c r="E2755" s="188"/>
      <c r="F2755" s="176"/>
      <c r="G2755" s="176"/>
      <c r="H2755" s="188"/>
      <c r="I2755" s="188"/>
      <c r="Q2755" s="188"/>
      <c r="R2755" s="176"/>
      <c r="S2755" s="176"/>
      <c r="T2755" s="176"/>
      <c r="U2755" s="176"/>
      <c r="V2755" s="176"/>
      <c r="W2755" s="176"/>
      <c r="X2755" s="176"/>
      <c r="Y2755" s="176"/>
    </row>
    <row r="2756" customFormat="false" ht="12.75" hidden="false" customHeight="false" outlineLevel="0" collapsed="false">
      <c r="B2756" s="179"/>
      <c r="C2756" s="180"/>
      <c r="D2756" s="176"/>
      <c r="E2756" s="188"/>
      <c r="F2756" s="176"/>
      <c r="G2756" s="176"/>
      <c r="H2756" s="188"/>
      <c r="I2756" s="188"/>
      <c r="Q2756" s="188"/>
      <c r="R2756" s="176"/>
      <c r="S2756" s="176"/>
      <c r="T2756" s="176"/>
      <c r="U2756" s="176"/>
      <c r="V2756" s="176"/>
      <c r="W2756" s="176"/>
      <c r="X2756" s="176"/>
      <c r="Y2756" s="176"/>
    </row>
    <row r="2757" customFormat="false" ht="12.75" hidden="false" customHeight="false" outlineLevel="0" collapsed="false">
      <c r="B2757" s="179"/>
      <c r="C2757" s="180"/>
      <c r="D2757" s="176"/>
      <c r="E2757" s="188"/>
      <c r="F2757" s="176"/>
      <c r="G2757" s="176"/>
      <c r="H2757" s="188"/>
      <c r="I2757" s="188"/>
      <c r="Q2757" s="188"/>
      <c r="R2757" s="176"/>
      <c r="S2757" s="176"/>
      <c r="T2757" s="176"/>
      <c r="U2757" s="176"/>
      <c r="V2757" s="176"/>
      <c r="W2757" s="176"/>
      <c r="X2757" s="176"/>
      <c r="Y2757" s="176"/>
    </row>
    <row r="2758" customFormat="false" ht="12.75" hidden="false" customHeight="false" outlineLevel="0" collapsed="false">
      <c r="B2758" s="179"/>
      <c r="C2758" s="180"/>
      <c r="D2758" s="176"/>
      <c r="E2758" s="188"/>
      <c r="F2758" s="176"/>
      <c r="G2758" s="176"/>
      <c r="H2758" s="188"/>
      <c r="I2758" s="188"/>
      <c r="Q2758" s="188"/>
      <c r="R2758" s="176"/>
      <c r="S2758" s="176"/>
      <c r="T2758" s="176"/>
      <c r="U2758" s="176"/>
      <c r="V2758" s="176"/>
      <c r="W2758" s="176"/>
      <c r="X2758" s="176"/>
      <c r="Y2758" s="176"/>
    </row>
    <row r="2759" customFormat="false" ht="12.75" hidden="false" customHeight="false" outlineLevel="0" collapsed="false">
      <c r="B2759" s="179"/>
      <c r="C2759" s="180"/>
      <c r="D2759" s="176"/>
      <c r="E2759" s="188"/>
      <c r="F2759" s="176"/>
      <c r="G2759" s="176"/>
      <c r="H2759" s="188"/>
      <c r="I2759" s="188"/>
      <c r="Q2759" s="188"/>
      <c r="R2759" s="176"/>
      <c r="S2759" s="176"/>
      <c r="T2759" s="176"/>
      <c r="U2759" s="176"/>
      <c r="V2759" s="176"/>
      <c r="W2759" s="176"/>
      <c r="X2759" s="176"/>
      <c r="Y2759" s="176"/>
    </row>
    <row r="2760" customFormat="false" ht="12.75" hidden="false" customHeight="false" outlineLevel="0" collapsed="false">
      <c r="B2760" s="179"/>
      <c r="C2760" s="180"/>
      <c r="D2760" s="176"/>
      <c r="E2760" s="188"/>
      <c r="F2760" s="176"/>
      <c r="G2760" s="176"/>
      <c r="H2760" s="188"/>
      <c r="I2760" s="188"/>
      <c r="Q2760" s="188"/>
      <c r="R2760" s="176"/>
      <c r="S2760" s="176"/>
      <c r="T2760" s="176"/>
      <c r="U2760" s="176"/>
      <c r="V2760" s="176"/>
      <c r="W2760" s="176"/>
      <c r="X2760" s="176"/>
      <c r="Y2760" s="176"/>
    </row>
    <row r="2761" customFormat="false" ht="12.75" hidden="false" customHeight="false" outlineLevel="0" collapsed="false">
      <c r="B2761" s="179"/>
      <c r="C2761" s="180"/>
      <c r="D2761" s="176"/>
      <c r="E2761" s="188"/>
      <c r="F2761" s="176"/>
      <c r="G2761" s="176"/>
      <c r="H2761" s="188"/>
      <c r="I2761" s="188"/>
      <c r="Q2761" s="188"/>
      <c r="R2761" s="176"/>
      <c r="S2761" s="176"/>
      <c r="T2761" s="176"/>
      <c r="U2761" s="176"/>
      <c r="V2761" s="176"/>
      <c r="W2761" s="176"/>
      <c r="X2761" s="176"/>
      <c r="Y2761" s="176"/>
    </row>
    <row r="2762" customFormat="false" ht="12.75" hidden="false" customHeight="false" outlineLevel="0" collapsed="false">
      <c r="B2762" s="179"/>
      <c r="C2762" s="180"/>
      <c r="D2762" s="176"/>
      <c r="E2762" s="188"/>
      <c r="F2762" s="176"/>
      <c r="G2762" s="176"/>
      <c r="H2762" s="188"/>
      <c r="I2762" s="188"/>
      <c r="Q2762" s="188"/>
      <c r="R2762" s="176"/>
      <c r="S2762" s="176"/>
      <c r="T2762" s="176"/>
      <c r="U2762" s="176"/>
      <c r="V2762" s="176"/>
      <c r="W2762" s="176"/>
      <c r="X2762" s="176"/>
      <c r="Y2762" s="176"/>
    </row>
    <row r="2763" customFormat="false" ht="12.75" hidden="false" customHeight="false" outlineLevel="0" collapsed="false">
      <c r="B2763" s="179"/>
      <c r="C2763" s="180"/>
      <c r="D2763" s="176"/>
      <c r="E2763" s="188"/>
      <c r="F2763" s="176"/>
      <c r="G2763" s="176"/>
      <c r="H2763" s="188"/>
      <c r="I2763" s="188"/>
      <c r="Q2763" s="188"/>
      <c r="R2763" s="176"/>
      <c r="S2763" s="176"/>
      <c r="T2763" s="176"/>
      <c r="U2763" s="176"/>
      <c r="V2763" s="176"/>
      <c r="W2763" s="176"/>
      <c r="X2763" s="176"/>
      <c r="Y2763" s="176"/>
    </row>
    <row r="2764" customFormat="false" ht="12.75" hidden="false" customHeight="false" outlineLevel="0" collapsed="false">
      <c r="B2764" s="179"/>
      <c r="C2764" s="180"/>
      <c r="D2764" s="176"/>
      <c r="E2764" s="188"/>
      <c r="F2764" s="176"/>
      <c r="G2764" s="176"/>
      <c r="H2764" s="188"/>
      <c r="I2764" s="188"/>
      <c r="Q2764" s="188"/>
      <c r="R2764" s="176"/>
      <c r="S2764" s="176"/>
      <c r="T2764" s="176"/>
      <c r="U2764" s="176"/>
      <c r="V2764" s="176"/>
      <c r="W2764" s="176"/>
      <c r="X2764" s="176"/>
      <c r="Y2764" s="176"/>
    </row>
    <row r="2765" customFormat="false" ht="12.75" hidden="false" customHeight="false" outlineLevel="0" collapsed="false">
      <c r="B2765" s="179"/>
      <c r="C2765" s="180"/>
      <c r="D2765" s="176"/>
      <c r="E2765" s="188"/>
      <c r="F2765" s="176"/>
      <c r="G2765" s="176"/>
      <c r="H2765" s="188"/>
      <c r="I2765" s="188"/>
      <c r="Q2765" s="188"/>
      <c r="R2765" s="176"/>
      <c r="S2765" s="176"/>
      <c r="T2765" s="176"/>
      <c r="U2765" s="176"/>
      <c r="V2765" s="176"/>
      <c r="W2765" s="176"/>
      <c r="X2765" s="176"/>
      <c r="Y2765" s="176"/>
    </row>
    <row r="2766" customFormat="false" ht="12.75" hidden="false" customHeight="false" outlineLevel="0" collapsed="false">
      <c r="B2766" s="179"/>
      <c r="C2766" s="180"/>
      <c r="D2766" s="176"/>
      <c r="E2766" s="188"/>
      <c r="F2766" s="176"/>
      <c r="G2766" s="176"/>
      <c r="H2766" s="188"/>
      <c r="I2766" s="188"/>
      <c r="Q2766" s="188"/>
      <c r="R2766" s="176"/>
      <c r="S2766" s="176"/>
      <c r="T2766" s="176"/>
      <c r="U2766" s="176"/>
      <c r="V2766" s="176"/>
      <c r="W2766" s="176"/>
      <c r="X2766" s="176"/>
      <c r="Y2766" s="176"/>
    </row>
    <row r="2767" customFormat="false" ht="12.75" hidden="false" customHeight="false" outlineLevel="0" collapsed="false">
      <c r="B2767" s="179"/>
      <c r="C2767" s="180"/>
      <c r="D2767" s="176"/>
      <c r="E2767" s="188"/>
      <c r="F2767" s="176"/>
      <c r="G2767" s="176"/>
      <c r="H2767" s="188"/>
      <c r="I2767" s="188"/>
      <c r="Q2767" s="188"/>
      <c r="R2767" s="176"/>
      <c r="S2767" s="176"/>
      <c r="T2767" s="176"/>
      <c r="U2767" s="176"/>
      <c r="V2767" s="176"/>
      <c r="W2767" s="176"/>
      <c r="X2767" s="176"/>
      <c r="Y2767" s="176"/>
    </row>
    <row r="2768" customFormat="false" ht="12.75" hidden="false" customHeight="false" outlineLevel="0" collapsed="false">
      <c r="B2768" s="179"/>
      <c r="C2768" s="180"/>
      <c r="D2768" s="176"/>
      <c r="E2768" s="188"/>
      <c r="F2768" s="176"/>
      <c r="G2768" s="176"/>
      <c r="H2768" s="188"/>
      <c r="I2768" s="188"/>
      <c r="Q2768" s="188"/>
      <c r="R2768" s="176"/>
      <c r="S2768" s="176"/>
      <c r="T2768" s="176"/>
      <c r="U2768" s="176"/>
      <c r="V2768" s="176"/>
      <c r="W2768" s="176"/>
      <c r="X2768" s="176"/>
      <c r="Y2768" s="176"/>
    </row>
    <row r="2769" customFormat="false" ht="12.75" hidden="false" customHeight="false" outlineLevel="0" collapsed="false">
      <c r="B2769" s="179"/>
      <c r="C2769" s="180"/>
      <c r="D2769" s="176"/>
      <c r="E2769" s="188"/>
      <c r="F2769" s="176"/>
      <c r="G2769" s="176"/>
      <c r="H2769" s="188"/>
      <c r="I2769" s="188"/>
      <c r="Q2769" s="188"/>
      <c r="R2769" s="176"/>
      <c r="S2769" s="176"/>
      <c r="T2769" s="176"/>
      <c r="U2769" s="176"/>
      <c r="V2769" s="176"/>
      <c r="W2769" s="176"/>
      <c r="X2769" s="176"/>
      <c r="Y2769" s="176"/>
    </row>
    <row r="2770" customFormat="false" ht="12.75" hidden="false" customHeight="false" outlineLevel="0" collapsed="false">
      <c r="B2770" s="179"/>
      <c r="C2770" s="180"/>
      <c r="D2770" s="176"/>
      <c r="E2770" s="188"/>
      <c r="F2770" s="176"/>
      <c r="G2770" s="176"/>
      <c r="H2770" s="188"/>
      <c r="I2770" s="188"/>
      <c r="Q2770" s="188"/>
      <c r="R2770" s="176"/>
      <c r="S2770" s="176"/>
      <c r="T2770" s="176"/>
      <c r="U2770" s="176"/>
      <c r="V2770" s="176"/>
      <c r="W2770" s="176"/>
      <c r="X2770" s="176"/>
      <c r="Y2770" s="176"/>
    </row>
    <row r="2771" customFormat="false" ht="12.75" hidden="false" customHeight="false" outlineLevel="0" collapsed="false">
      <c r="B2771" s="179"/>
      <c r="C2771" s="180"/>
      <c r="D2771" s="176"/>
      <c r="E2771" s="188"/>
      <c r="F2771" s="176"/>
      <c r="G2771" s="176"/>
      <c r="H2771" s="188"/>
      <c r="I2771" s="188"/>
      <c r="Q2771" s="188"/>
      <c r="R2771" s="176"/>
      <c r="S2771" s="176"/>
      <c r="T2771" s="176"/>
      <c r="U2771" s="176"/>
      <c r="V2771" s="176"/>
      <c r="W2771" s="176"/>
      <c r="X2771" s="176"/>
      <c r="Y2771" s="176"/>
    </row>
    <row r="2772" customFormat="false" ht="12.75" hidden="false" customHeight="false" outlineLevel="0" collapsed="false">
      <c r="B2772" s="179"/>
      <c r="C2772" s="180"/>
      <c r="D2772" s="176"/>
      <c r="E2772" s="188"/>
      <c r="F2772" s="176"/>
      <c r="G2772" s="176"/>
      <c r="H2772" s="188"/>
      <c r="I2772" s="188"/>
      <c r="Q2772" s="188"/>
      <c r="R2772" s="176"/>
      <c r="S2772" s="176"/>
      <c r="T2772" s="176"/>
      <c r="U2772" s="176"/>
      <c r="V2772" s="176"/>
      <c r="W2772" s="176"/>
      <c r="X2772" s="176"/>
      <c r="Y2772" s="176"/>
    </row>
    <row r="2773" customFormat="false" ht="12.75" hidden="false" customHeight="false" outlineLevel="0" collapsed="false">
      <c r="B2773" s="179"/>
      <c r="C2773" s="180"/>
      <c r="D2773" s="176"/>
      <c r="E2773" s="188"/>
      <c r="F2773" s="176"/>
      <c r="G2773" s="176"/>
      <c r="H2773" s="188"/>
      <c r="I2773" s="188"/>
      <c r="Q2773" s="188"/>
      <c r="R2773" s="176"/>
      <c r="S2773" s="176"/>
      <c r="T2773" s="176"/>
      <c r="U2773" s="176"/>
      <c r="V2773" s="176"/>
      <c r="W2773" s="176"/>
      <c r="X2773" s="176"/>
      <c r="Y2773" s="176"/>
    </row>
    <row r="2774" customFormat="false" ht="12.75" hidden="false" customHeight="false" outlineLevel="0" collapsed="false">
      <c r="B2774" s="179"/>
      <c r="C2774" s="180"/>
      <c r="D2774" s="176"/>
      <c r="E2774" s="188"/>
      <c r="F2774" s="176"/>
      <c r="G2774" s="176"/>
      <c r="H2774" s="188"/>
      <c r="I2774" s="188"/>
      <c r="Q2774" s="188"/>
      <c r="R2774" s="176"/>
      <c r="S2774" s="176"/>
      <c r="T2774" s="176"/>
      <c r="U2774" s="176"/>
      <c r="V2774" s="176"/>
      <c r="W2774" s="176"/>
      <c r="X2774" s="176"/>
      <c r="Y2774" s="176"/>
    </row>
    <row r="2775" customFormat="false" ht="12.75" hidden="false" customHeight="false" outlineLevel="0" collapsed="false">
      <c r="B2775" s="179"/>
      <c r="C2775" s="180"/>
      <c r="D2775" s="176"/>
      <c r="E2775" s="188"/>
      <c r="F2775" s="176"/>
      <c r="G2775" s="176"/>
      <c r="H2775" s="188"/>
      <c r="I2775" s="188"/>
      <c r="Q2775" s="188"/>
      <c r="R2775" s="176"/>
      <c r="S2775" s="176"/>
      <c r="T2775" s="176"/>
      <c r="U2775" s="176"/>
      <c r="V2775" s="176"/>
      <c r="W2775" s="176"/>
      <c r="X2775" s="176"/>
      <c r="Y2775" s="176"/>
    </row>
    <row r="2776" customFormat="false" ht="12.75" hidden="false" customHeight="false" outlineLevel="0" collapsed="false">
      <c r="B2776" s="179"/>
      <c r="C2776" s="180"/>
      <c r="D2776" s="176"/>
      <c r="E2776" s="188"/>
      <c r="F2776" s="176"/>
      <c r="G2776" s="176"/>
      <c r="H2776" s="188"/>
      <c r="I2776" s="188"/>
      <c r="Q2776" s="188"/>
      <c r="R2776" s="176"/>
      <c r="S2776" s="176"/>
      <c r="T2776" s="176"/>
      <c r="U2776" s="176"/>
      <c r="V2776" s="176"/>
      <c r="W2776" s="176"/>
      <c r="X2776" s="176"/>
      <c r="Y2776" s="176"/>
    </row>
    <row r="2777" customFormat="false" ht="12.75" hidden="false" customHeight="false" outlineLevel="0" collapsed="false">
      <c r="B2777" s="179"/>
      <c r="C2777" s="180"/>
      <c r="D2777" s="176"/>
      <c r="E2777" s="188"/>
      <c r="F2777" s="176"/>
      <c r="G2777" s="176"/>
      <c r="H2777" s="188"/>
      <c r="I2777" s="188"/>
      <c r="Q2777" s="188"/>
      <c r="R2777" s="176"/>
      <c r="S2777" s="176"/>
      <c r="T2777" s="176"/>
      <c r="U2777" s="176"/>
      <c r="V2777" s="176"/>
      <c r="W2777" s="176"/>
      <c r="X2777" s="176"/>
      <c r="Y2777" s="176"/>
    </row>
    <row r="2778" customFormat="false" ht="12.75" hidden="false" customHeight="false" outlineLevel="0" collapsed="false">
      <c r="B2778" s="179"/>
      <c r="C2778" s="180"/>
      <c r="D2778" s="176"/>
      <c r="E2778" s="188"/>
      <c r="F2778" s="176"/>
      <c r="G2778" s="176"/>
      <c r="H2778" s="188"/>
      <c r="I2778" s="188"/>
      <c r="Q2778" s="188"/>
      <c r="R2778" s="176"/>
      <c r="S2778" s="176"/>
      <c r="T2778" s="176"/>
      <c r="U2778" s="176"/>
      <c r="V2778" s="176"/>
      <c r="W2778" s="176"/>
      <c r="X2778" s="176"/>
      <c r="Y2778" s="176"/>
    </row>
    <row r="2779" customFormat="false" ht="12.75" hidden="false" customHeight="false" outlineLevel="0" collapsed="false">
      <c r="B2779" s="179"/>
      <c r="C2779" s="180"/>
      <c r="D2779" s="176"/>
      <c r="E2779" s="188"/>
      <c r="F2779" s="176"/>
      <c r="G2779" s="176"/>
      <c r="H2779" s="188"/>
      <c r="I2779" s="188"/>
      <c r="Q2779" s="188"/>
      <c r="R2779" s="176"/>
      <c r="S2779" s="176"/>
      <c r="T2779" s="176"/>
      <c r="U2779" s="176"/>
      <c r="V2779" s="176"/>
      <c r="W2779" s="176"/>
      <c r="X2779" s="176"/>
      <c r="Y2779" s="176"/>
    </row>
    <row r="2780" customFormat="false" ht="12.75" hidden="false" customHeight="false" outlineLevel="0" collapsed="false">
      <c r="B2780" s="179"/>
      <c r="C2780" s="180"/>
      <c r="D2780" s="176"/>
      <c r="E2780" s="188"/>
      <c r="F2780" s="176"/>
      <c r="G2780" s="176"/>
      <c r="H2780" s="188"/>
      <c r="I2780" s="188"/>
      <c r="Q2780" s="188"/>
      <c r="R2780" s="176"/>
      <c r="S2780" s="176"/>
      <c r="T2780" s="176"/>
      <c r="U2780" s="176"/>
      <c r="V2780" s="176"/>
      <c r="W2780" s="176"/>
      <c r="X2780" s="176"/>
      <c r="Y2780" s="176"/>
    </row>
    <row r="2781" customFormat="false" ht="12.75" hidden="false" customHeight="false" outlineLevel="0" collapsed="false">
      <c r="B2781" s="179"/>
      <c r="C2781" s="180"/>
      <c r="D2781" s="176"/>
      <c r="E2781" s="188"/>
      <c r="F2781" s="176"/>
      <c r="G2781" s="176"/>
      <c r="H2781" s="188"/>
      <c r="I2781" s="188"/>
      <c r="Q2781" s="188"/>
      <c r="R2781" s="176"/>
      <c r="S2781" s="176"/>
      <c r="T2781" s="176"/>
      <c r="U2781" s="176"/>
      <c r="V2781" s="176"/>
      <c r="W2781" s="176"/>
      <c r="X2781" s="176"/>
      <c r="Y2781" s="176"/>
    </row>
    <row r="2782" customFormat="false" ht="12.75" hidden="false" customHeight="false" outlineLevel="0" collapsed="false">
      <c r="B2782" s="179"/>
      <c r="C2782" s="180"/>
      <c r="D2782" s="176"/>
      <c r="E2782" s="188"/>
      <c r="F2782" s="176"/>
      <c r="G2782" s="176"/>
      <c r="H2782" s="188"/>
      <c r="I2782" s="188"/>
      <c r="Q2782" s="188"/>
      <c r="R2782" s="176"/>
      <c r="S2782" s="176"/>
      <c r="T2782" s="176"/>
      <c r="U2782" s="176"/>
      <c r="V2782" s="176"/>
      <c r="W2782" s="176"/>
      <c r="X2782" s="176"/>
      <c r="Y2782" s="176"/>
    </row>
    <row r="2783" customFormat="false" ht="12.75" hidden="false" customHeight="false" outlineLevel="0" collapsed="false">
      <c r="B2783" s="179"/>
      <c r="C2783" s="180"/>
      <c r="D2783" s="176"/>
      <c r="E2783" s="188"/>
      <c r="F2783" s="176"/>
      <c r="G2783" s="176"/>
      <c r="H2783" s="188"/>
      <c r="I2783" s="188"/>
      <c r="Q2783" s="188"/>
      <c r="R2783" s="176"/>
      <c r="S2783" s="176"/>
      <c r="T2783" s="176"/>
      <c r="U2783" s="176"/>
      <c r="V2783" s="176"/>
      <c r="W2783" s="176"/>
      <c r="X2783" s="176"/>
      <c r="Y2783" s="176"/>
    </row>
    <row r="2784" customFormat="false" ht="12.75" hidden="false" customHeight="false" outlineLevel="0" collapsed="false">
      <c r="B2784" s="179"/>
      <c r="C2784" s="180"/>
      <c r="D2784" s="176"/>
      <c r="E2784" s="188"/>
      <c r="F2784" s="176"/>
      <c r="G2784" s="176"/>
      <c r="H2784" s="188"/>
      <c r="I2784" s="188"/>
      <c r="Q2784" s="188"/>
      <c r="R2784" s="176"/>
      <c r="S2784" s="176"/>
      <c r="T2784" s="176"/>
      <c r="U2784" s="176"/>
      <c r="V2784" s="176"/>
      <c r="W2784" s="176"/>
      <c r="X2784" s="176"/>
      <c r="Y2784" s="176"/>
    </row>
    <row r="2785" customFormat="false" ht="12.75" hidden="false" customHeight="false" outlineLevel="0" collapsed="false">
      <c r="B2785" s="179"/>
      <c r="C2785" s="180"/>
      <c r="D2785" s="176"/>
      <c r="E2785" s="188"/>
      <c r="F2785" s="176"/>
      <c r="G2785" s="176"/>
      <c r="H2785" s="188"/>
      <c r="I2785" s="188"/>
      <c r="Q2785" s="188"/>
      <c r="R2785" s="176"/>
      <c r="S2785" s="176"/>
      <c r="T2785" s="176"/>
      <c r="U2785" s="176"/>
      <c r="V2785" s="176"/>
      <c r="W2785" s="176"/>
      <c r="X2785" s="176"/>
      <c r="Y2785" s="176"/>
    </row>
    <row r="2786" customFormat="false" ht="12.75" hidden="false" customHeight="false" outlineLevel="0" collapsed="false">
      <c r="B2786" s="179"/>
      <c r="C2786" s="180"/>
      <c r="D2786" s="176"/>
      <c r="E2786" s="188"/>
      <c r="F2786" s="176"/>
      <c r="G2786" s="176"/>
      <c r="H2786" s="188"/>
      <c r="I2786" s="188"/>
      <c r="Q2786" s="188"/>
      <c r="R2786" s="176"/>
      <c r="S2786" s="176"/>
      <c r="T2786" s="176"/>
      <c r="U2786" s="176"/>
      <c r="V2786" s="176"/>
      <c r="W2786" s="176"/>
      <c r="X2786" s="176"/>
      <c r="Y2786" s="176"/>
    </row>
    <row r="2787" customFormat="false" ht="12.75" hidden="false" customHeight="false" outlineLevel="0" collapsed="false">
      <c r="B2787" s="179"/>
      <c r="C2787" s="180"/>
      <c r="D2787" s="176"/>
      <c r="E2787" s="188"/>
      <c r="F2787" s="176"/>
      <c r="G2787" s="176"/>
      <c r="H2787" s="188"/>
      <c r="I2787" s="188"/>
      <c r="Q2787" s="188"/>
      <c r="R2787" s="176"/>
      <c r="S2787" s="176"/>
      <c r="T2787" s="176"/>
      <c r="U2787" s="176"/>
      <c r="V2787" s="176"/>
      <c r="W2787" s="176"/>
      <c r="X2787" s="176"/>
      <c r="Y2787" s="176"/>
    </row>
    <row r="2788" customFormat="false" ht="12.75" hidden="false" customHeight="false" outlineLevel="0" collapsed="false">
      <c r="B2788" s="179"/>
      <c r="C2788" s="180"/>
      <c r="D2788" s="176"/>
      <c r="E2788" s="188"/>
      <c r="F2788" s="176"/>
      <c r="G2788" s="176"/>
      <c r="H2788" s="188"/>
      <c r="I2788" s="188"/>
      <c r="Q2788" s="188"/>
      <c r="R2788" s="176"/>
      <c r="S2788" s="176"/>
      <c r="T2788" s="176"/>
      <c r="U2788" s="176"/>
      <c r="V2788" s="176"/>
      <c r="W2788" s="176"/>
      <c r="X2788" s="176"/>
      <c r="Y2788" s="176"/>
    </row>
    <row r="2789" customFormat="false" ht="12.75" hidden="false" customHeight="false" outlineLevel="0" collapsed="false">
      <c r="B2789" s="179"/>
      <c r="C2789" s="180"/>
      <c r="D2789" s="176"/>
      <c r="E2789" s="188"/>
      <c r="F2789" s="176"/>
      <c r="G2789" s="176"/>
      <c r="H2789" s="188"/>
      <c r="I2789" s="188"/>
      <c r="Q2789" s="188"/>
      <c r="R2789" s="176"/>
      <c r="S2789" s="176"/>
      <c r="T2789" s="176"/>
      <c r="U2789" s="176"/>
      <c r="V2789" s="176"/>
      <c r="W2789" s="176"/>
      <c r="X2789" s="176"/>
      <c r="Y2789" s="176"/>
    </row>
    <row r="2790" customFormat="false" ht="12.75" hidden="false" customHeight="false" outlineLevel="0" collapsed="false">
      <c r="B2790" s="179"/>
      <c r="C2790" s="180"/>
      <c r="D2790" s="176"/>
      <c r="E2790" s="188"/>
      <c r="F2790" s="176"/>
      <c r="G2790" s="176"/>
      <c r="H2790" s="188"/>
      <c r="I2790" s="188"/>
      <c r="Q2790" s="188"/>
      <c r="R2790" s="176"/>
      <c r="S2790" s="176"/>
      <c r="T2790" s="176"/>
      <c r="U2790" s="176"/>
      <c r="V2790" s="176"/>
      <c r="W2790" s="176"/>
      <c r="X2790" s="176"/>
      <c r="Y2790" s="176"/>
    </row>
    <row r="2791" customFormat="false" ht="12.75" hidden="false" customHeight="false" outlineLevel="0" collapsed="false">
      <c r="B2791" s="179"/>
      <c r="C2791" s="180"/>
      <c r="D2791" s="176"/>
      <c r="E2791" s="188"/>
      <c r="F2791" s="176"/>
      <c r="G2791" s="176"/>
      <c r="H2791" s="188"/>
      <c r="I2791" s="188"/>
      <c r="Q2791" s="188"/>
      <c r="R2791" s="176"/>
      <c r="S2791" s="176"/>
      <c r="T2791" s="176"/>
      <c r="U2791" s="176"/>
      <c r="V2791" s="176"/>
      <c r="W2791" s="176"/>
      <c r="X2791" s="176"/>
      <c r="Y2791" s="176"/>
    </row>
    <row r="2792" customFormat="false" ht="12.75" hidden="false" customHeight="false" outlineLevel="0" collapsed="false">
      <c r="B2792" s="179"/>
      <c r="C2792" s="180"/>
      <c r="D2792" s="176"/>
      <c r="E2792" s="188"/>
      <c r="F2792" s="176"/>
      <c r="G2792" s="176"/>
      <c r="H2792" s="188"/>
      <c r="I2792" s="188"/>
      <c r="Q2792" s="188"/>
      <c r="R2792" s="176"/>
      <c r="S2792" s="176"/>
      <c r="T2792" s="176"/>
      <c r="U2792" s="176"/>
      <c r="V2792" s="176"/>
      <c r="W2792" s="176"/>
      <c r="X2792" s="176"/>
      <c r="Y2792" s="176"/>
    </row>
    <row r="2793" customFormat="false" ht="12.75" hidden="false" customHeight="false" outlineLevel="0" collapsed="false">
      <c r="B2793" s="179"/>
      <c r="C2793" s="180"/>
      <c r="D2793" s="176"/>
      <c r="E2793" s="188"/>
      <c r="F2793" s="176"/>
      <c r="G2793" s="176"/>
      <c r="H2793" s="188"/>
      <c r="I2793" s="188"/>
      <c r="Q2793" s="188"/>
      <c r="R2793" s="176"/>
      <c r="S2793" s="176"/>
      <c r="T2793" s="176"/>
      <c r="U2793" s="176"/>
      <c r="V2793" s="176"/>
      <c r="W2793" s="176"/>
      <c r="X2793" s="176"/>
      <c r="Y2793" s="176"/>
    </row>
    <row r="2794" customFormat="false" ht="12.75" hidden="false" customHeight="false" outlineLevel="0" collapsed="false">
      <c r="B2794" s="179"/>
      <c r="C2794" s="180"/>
      <c r="D2794" s="176"/>
      <c r="E2794" s="188"/>
      <c r="F2794" s="176"/>
      <c r="G2794" s="176"/>
      <c r="H2794" s="188"/>
      <c r="I2794" s="188"/>
      <c r="Q2794" s="188"/>
      <c r="R2794" s="176"/>
      <c r="S2794" s="176"/>
      <c r="T2794" s="176"/>
      <c r="U2794" s="176"/>
      <c r="V2794" s="176"/>
      <c r="W2794" s="176"/>
      <c r="X2794" s="176"/>
      <c r="Y2794" s="176"/>
    </row>
    <row r="2795" customFormat="false" ht="12.75" hidden="false" customHeight="false" outlineLevel="0" collapsed="false">
      <c r="B2795" s="179"/>
      <c r="C2795" s="180"/>
      <c r="D2795" s="176"/>
      <c r="E2795" s="188"/>
      <c r="F2795" s="176"/>
      <c r="G2795" s="176"/>
      <c r="H2795" s="188"/>
      <c r="I2795" s="188"/>
      <c r="Q2795" s="188"/>
      <c r="R2795" s="176"/>
      <c r="S2795" s="176"/>
      <c r="T2795" s="176"/>
      <c r="U2795" s="176"/>
      <c r="V2795" s="176"/>
      <c r="W2795" s="176"/>
      <c r="X2795" s="176"/>
      <c r="Y2795" s="176"/>
    </row>
    <row r="2796" customFormat="false" ht="12.75" hidden="false" customHeight="false" outlineLevel="0" collapsed="false">
      <c r="B2796" s="179"/>
      <c r="C2796" s="180"/>
      <c r="D2796" s="176"/>
      <c r="E2796" s="188"/>
      <c r="F2796" s="176"/>
      <c r="G2796" s="176"/>
      <c r="H2796" s="188"/>
      <c r="I2796" s="188"/>
      <c r="Q2796" s="188"/>
      <c r="R2796" s="176"/>
      <c r="S2796" s="176"/>
      <c r="T2796" s="176"/>
      <c r="U2796" s="176"/>
      <c r="V2796" s="176"/>
      <c r="W2796" s="176"/>
      <c r="X2796" s="176"/>
      <c r="Y2796" s="176"/>
    </row>
    <row r="2797" customFormat="false" ht="12.75" hidden="false" customHeight="false" outlineLevel="0" collapsed="false">
      <c r="B2797" s="179"/>
      <c r="C2797" s="180"/>
      <c r="D2797" s="176"/>
      <c r="E2797" s="188"/>
      <c r="F2797" s="176"/>
      <c r="G2797" s="176"/>
      <c r="H2797" s="188"/>
      <c r="I2797" s="188"/>
      <c r="Q2797" s="188"/>
      <c r="R2797" s="176"/>
      <c r="S2797" s="176"/>
      <c r="T2797" s="176"/>
      <c r="U2797" s="176"/>
      <c r="V2797" s="176"/>
      <c r="W2797" s="176"/>
      <c r="X2797" s="176"/>
      <c r="Y2797" s="176"/>
    </row>
    <row r="2798" customFormat="false" ht="12.75" hidden="false" customHeight="false" outlineLevel="0" collapsed="false">
      <c r="B2798" s="179"/>
      <c r="C2798" s="180"/>
      <c r="D2798" s="176"/>
      <c r="E2798" s="188"/>
      <c r="F2798" s="176"/>
      <c r="G2798" s="176"/>
      <c r="H2798" s="188"/>
      <c r="I2798" s="188"/>
      <c r="Q2798" s="188"/>
      <c r="R2798" s="176"/>
      <c r="S2798" s="176"/>
      <c r="T2798" s="176"/>
      <c r="U2798" s="176"/>
      <c r="V2798" s="176"/>
      <c r="W2798" s="176"/>
      <c r="X2798" s="176"/>
      <c r="Y2798" s="176"/>
    </row>
    <row r="2799" customFormat="false" ht="12.75" hidden="false" customHeight="false" outlineLevel="0" collapsed="false">
      <c r="B2799" s="179"/>
      <c r="C2799" s="180"/>
      <c r="D2799" s="176"/>
      <c r="E2799" s="188"/>
      <c r="F2799" s="176"/>
      <c r="G2799" s="176"/>
      <c r="H2799" s="188"/>
      <c r="I2799" s="188"/>
      <c r="Q2799" s="188"/>
      <c r="R2799" s="176"/>
      <c r="S2799" s="176"/>
      <c r="T2799" s="176"/>
      <c r="U2799" s="176"/>
      <c r="V2799" s="176"/>
      <c r="W2799" s="176"/>
      <c r="X2799" s="176"/>
      <c r="Y2799" s="176"/>
    </row>
    <row r="2800" customFormat="false" ht="12.75" hidden="false" customHeight="false" outlineLevel="0" collapsed="false">
      <c r="B2800" s="179"/>
      <c r="C2800" s="180"/>
      <c r="D2800" s="176"/>
      <c r="E2800" s="188"/>
      <c r="F2800" s="176"/>
      <c r="G2800" s="176"/>
      <c r="H2800" s="188"/>
      <c r="I2800" s="188"/>
      <c r="Q2800" s="188"/>
      <c r="R2800" s="176"/>
      <c r="S2800" s="176"/>
      <c r="T2800" s="176"/>
      <c r="U2800" s="176"/>
      <c r="V2800" s="176"/>
      <c r="W2800" s="176"/>
      <c r="X2800" s="176"/>
      <c r="Y2800" s="176"/>
    </row>
    <row r="2801" customFormat="false" ht="12.75" hidden="false" customHeight="false" outlineLevel="0" collapsed="false">
      <c r="B2801" s="179"/>
      <c r="C2801" s="180"/>
      <c r="D2801" s="176"/>
      <c r="E2801" s="188"/>
      <c r="F2801" s="176"/>
      <c r="G2801" s="176"/>
      <c r="H2801" s="188"/>
      <c r="I2801" s="188"/>
      <c r="Q2801" s="188"/>
      <c r="R2801" s="176"/>
      <c r="S2801" s="176"/>
      <c r="T2801" s="176"/>
      <c r="U2801" s="176"/>
      <c r="V2801" s="176"/>
      <c r="W2801" s="176"/>
      <c r="X2801" s="176"/>
      <c r="Y2801" s="176"/>
    </row>
    <row r="2802" customFormat="false" ht="12.75" hidden="false" customHeight="false" outlineLevel="0" collapsed="false">
      <c r="B2802" s="179"/>
      <c r="C2802" s="180"/>
      <c r="D2802" s="176"/>
      <c r="E2802" s="188"/>
      <c r="F2802" s="176"/>
      <c r="G2802" s="176"/>
      <c r="H2802" s="188"/>
      <c r="I2802" s="188"/>
      <c r="Q2802" s="188"/>
      <c r="R2802" s="176"/>
      <c r="S2802" s="176"/>
      <c r="T2802" s="176"/>
      <c r="U2802" s="176"/>
      <c r="V2802" s="176"/>
      <c r="W2802" s="176"/>
      <c r="X2802" s="176"/>
      <c r="Y2802" s="176"/>
    </row>
    <row r="2803" customFormat="false" ht="12.75" hidden="false" customHeight="false" outlineLevel="0" collapsed="false">
      <c r="B2803" s="179"/>
      <c r="C2803" s="180"/>
      <c r="D2803" s="176"/>
      <c r="E2803" s="188"/>
      <c r="F2803" s="176"/>
      <c r="G2803" s="176"/>
      <c r="H2803" s="188"/>
      <c r="I2803" s="188"/>
      <c r="Q2803" s="188"/>
      <c r="R2803" s="176"/>
      <c r="S2803" s="176"/>
      <c r="T2803" s="176"/>
      <c r="U2803" s="176"/>
      <c r="V2803" s="176"/>
      <c r="W2803" s="176"/>
      <c r="X2803" s="176"/>
      <c r="Y2803" s="176"/>
    </row>
    <row r="2804" customFormat="false" ht="12.75" hidden="false" customHeight="false" outlineLevel="0" collapsed="false">
      <c r="B2804" s="179"/>
      <c r="C2804" s="180"/>
      <c r="D2804" s="176"/>
      <c r="E2804" s="188"/>
      <c r="F2804" s="176"/>
      <c r="G2804" s="176"/>
      <c r="H2804" s="188"/>
      <c r="I2804" s="188"/>
      <c r="Q2804" s="188"/>
      <c r="R2804" s="176"/>
      <c r="S2804" s="176"/>
      <c r="T2804" s="176"/>
      <c r="U2804" s="176"/>
      <c r="V2804" s="176"/>
      <c r="W2804" s="176"/>
      <c r="X2804" s="176"/>
      <c r="Y2804" s="176"/>
    </row>
    <row r="2805" customFormat="false" ht="12.75" hidden="false" customHeight="false" outlineLevel="0" collapsed="false">
      <c r="B2805" s="179"/>
      <c r="C2805" s="180"/>
      <c r="D2805" s="176"/>
      <c r="E2805" s="188"/>
      <c r="F2805" s="176"/>
      <c r="G2805" s="176"/>
      <c r="H2805" s="188"/>
      <c r="I2805" s="188"/>
      <c r="Q2805" s="188"/>
      <c r="R2805" s="176"/>
      <c r="S2805" s="176"/>
      <c r="T2805" s="176"/>
      <c r="U2805" s="176"/>
      <c r="V2805" s="176"/>
      <c r="W2805" s="176"/>
      <c r="X2805" s="176"/>
      <c r="Y2805" s="176"/>
    </row>
    <row r="2806" customFormat="false" ht="12.75" hidden="false" customHeight="false" outlineLevel="0" collapsed="false">
      <c r="B2806" s="179"/>
      <c r="C2806" s="180"/>
      <c r="D2806" s="176"/>
      <c r="E2806" s="188"/>
      <c r="F2806" s="176"/>
      <c r="G2806" s="176"/>
      <c r="H2806" s="188"/>
      <c r="I2806" s="188"/>
      <c r="Q2806" s="188"/>
      <c r="R2806" s="176"/>
      <c r="S2806" s="176"/>
      <c r="T2806" s="176"/>
      <c r="U2806" s="176"/>
      <c r="V2806" s="176"/>
      <c r="W2806" s="176"/>
      <c r="X2806" s="176"/>
      <c r="Y2806" s="176"/>
    </row>
    <row r="2807" customFormat="false" ht="12.75" hidden="false" customHeight="false" outlineLevel="0" collapsed="false">
      <c r="B2807" s="179"/>
      <c r="C2807" s="180"/>
      <c r="D2807" s="176"/>
      <c r="E2807" s="188"/>
      <c r="F2807" s="176"/>
      <c r="G2807" s="176"/>
      <c r="H2807" s="188"/>
      <c r="I2807" s="188"/>
      <c r="Q2807" s="188"/>
      <c r="R2807" s="176"/>
      <c r="S2807" s="176"/>
      <c r="T2807" s="176"/>
      <c r="U2807" s="176"/>
      <c r="V2807" s="176"/>
      <c r="W2807" s="176"/>
      <c r="X2807" s="176"/>
      <c r="Y2807" s="176"/>
    </row>
    <row r="2808" customFormat="false" ht="12.75" hidden="false" customHeight="false" outlineLevel="0" collapsed="false">
      <c r="B2808" s="179"/>
      <c r="C2808" s="180"/>
      <c r="D2808" s="176"/>
      <c r="E2808" s="188"/>
      <c r="F2808" s="176"/>
      <c r="G2808" s="176"/>
      <c r="H2808" s="188"/>
      <c r="I2808" s="188"/>
      <c r="Q2808" s="188"/>
      <c r="R2808" s="176"/>
      <c r="S2808" s="176"/>
      <c r="T2808" s="176"/>
      <c r="U2808" s="176"/>
      <c r="V2808" s="176"/>
      <c r="W2808" s="176"/>
      <c r="X2808" s="176"/>
      <c r="Y2808" s="176"/>
    </row>
    <row r="2809" customFormat="false" ht="12.75" hidden="false" customHeight="false" outlineLevel="0" collapsed="false">
      <c r="B2809" s="179"/>
      <c r="C2809" s="180"/>
      <c r="D2809" s="176"/>
      <c r="E2809" s="188"/>
      <c r="F2809" s="176"/>
      <c r="G2809" s="176"/>
      <c r="H2809" s="188"/>
      <c r="I2809" s="188"/>
      <c r="Q2809" s="188"/>
      <c r="R2809" s="176"/>
      <c r="S2809" s="176"/>
      <c r="T2809" s="176"/>
      <c r="U2809" s="176"/>
      <c r="V2809" s="176"/>
      <c r="W2809" s="176"/>
      <c r="X2809" s="176"/>
      <c r="Y2809" s="176"/>
    </row>
    <row r="2810" customFormat="false" ht="12.75" hidden="false" customHeight="false" outlineLevel="0" collapsed="false">
      <c r="B2810" s="179"/>
      <c r="C2810" s="180"/>
      <c r="D2810" s="176"/>
      <c r="E2810" s="188"/>
      <c r="F2810" s="176"/>
      <c r="G2810" s="176"/>
      <c r="H2810" s="188"/>
      <c r="I2810" s="188"/>
      <c r="Q2810" s="188"/>
      <c r="R2810" s="176"/>
      <c r="S2810" s="176"/>
      <c r="T2810" s="176"/>
      <c r="U2810" s="176"/>
      <c r="V2810" s="176"/>
      <c r="W2810" s="176"/>
      <c r="X2810" s="176"/>
      <c r="Y2810" s="176"/>
    </row>
    <row r="2811" customFormat="false" ht="12.75" hidden="false" customHeight="false" outlineLevel="0" collapsed="false">
      <c r="B2811" s="179"/>
      <c r="C2811" s="180"/>
      <c r="D2811" s="176"/>
      <c r="E2811" s="188"/>
      <c r="F2811" s="176"/>
      <c r="G2811" s="176"/>
      <c r="H2811" s="188"/>
      <c r="I2811" s="188"/>
      <c r="Q2811" s="188"/>
      <c r="R2811" s="176"/>
      <c r="S2811" s="176"/>
      <c r="T2811" s="176"/>
      <c r="U2811" s="176"/>
      <c r="V2811" s="176"/>
      <c r="W2811" s="176"/>
      <c r="X2811" s="176"/>
      <c r="Y2811" s="176"/>
    </row>
    <row r="2812" customFormat="false" ht="12.75" hidden="false" customHeight="false" outlineLevel="0" collapsed="false">
      <c r="B2812" s="179"/>
      <c r="C2812" s="180"/>
      <c r="D2812" s="176"/>
      <c r="E2812" s="188"/>
      <c r="F2812" s="176"/>
      <c r="G2812" s="176"/>
      <c r="H2812" s="188"/>
      <c r="I2812" s="188"/>
      <c r="Q2812" s="188"/>
      <c r="R2812" s="176"/>
      <c r="S2812" s="176"/>
      <c r="T2812" s="176"/>
      <c r="U2812" s="176"/>
      <c r="V2812" s="176"/>
      <c r="W2812" s="176"/>
      <c r="X2812" s="176"/>
      <c r="Y2812" s="176"/>
    </row>
    <row r="2813" customFormat="false" ht="12.75" hidden="false" customHeight="false" outlineLevel="0" collapsed="false">
      <c r="B2813" s="179"/>
      <c r="C2813" s="180"/>
      <c r="D2813" s="176"/>
      <c r="E2813" s="188"/>
      <c r="F2813" s="176"/>
      <c r="G2813" s="176"/>
      <c r="H2813" s="188"/>
      <c r="I2813" s="188"/>
      <c r="Q2813" s="188"/>
      <c r="R2813" s="176"/>
      <c r="S2813" s="176"/>
      <c r="T2813" s="176"/>
      <c r="U2813" s="176"/>
      <c r="V2813" s="176"/>
      <c r="W2813" s="176"/>
      <c r="X2813" s="176"/>
      <c r="Y2813" s="176"/>
    </row>
    <row r="2814" customFormat="false" ht="12.75" hidden="false" customHeight="false" outlineLevel="0" collapsed="false">
      <c r="B2814" s="179"/>
      <c r="C2814" s="180"/>
      <c r="D2814" s="176"/>
      <c r="E2814" s="188"/>
      <c r="F2814" s="176"/>
      <c r="G2814" s="176"/>
      <c r="H2814" s="188"/>
      <c r="I2814" s="188"/>
      <c r="Q2814" s="188"/>
      <c r="R2814" s="176"/>
      <c r="S2814" s="176"/>
      <c r="T2814" s="176"/>
      <c r="U2814" s="176"/>
      <c r="V2814" s="176"/>
      <c r="W2814" s="176"/>
      <c r="X2814" s="176"/>
      <c r="Y2814" s="176"/>
    </row>
    <row r="2815" customFormat="false" ht="12.75" hidden="false" customHeight="false" outlineLevel="0" collapsed="false">
      <c r="B2815" s="179"/>
      <c r="C2815" s="180"/>
      <c r="D2815" s="176"/>
      <c r="E2815" s="188"/>
      <c r="F2815" s="176"/>
      <c r="G2815" s="176"/>
      <c r="H2815" s="188"/>
      <c r="I2815" s="188"/>
      <c r="Q2815" s="188"/>
      <c r="R2815" s="176"/>
      <c r="S2815" s="176"/>
      <c r="T2815" s="176"/>
      <c r="U2815" s="176"/>
      <c r="V2815" s="176"/>
      <c r="W2815" s="176"/>
      <c r="X2815" s="176"/>
      <c r="Y2815" s="176"/>
    </row>
    <row r="2816" customFormat="false" ht="12.75" hidden="false" customHeight="false" outlineLevel="0" collapsed="false">
      <c r="B2816" s="179"/>
      <c r="C2816" s="180"/>
      <c r="D2816" s="176"/>
      <c r="E2816" s="188"/>
      <c r="F2816" s="176"/>
      <c r="G2816" s="176"/>
      <c r="H2816" s="188"/>
      <c r="I2816" s="188"/>
      <c r="Q2816" s="188"/>
      <c r="R2816" s="176"/>
      <c r="S2816" s="176"/>
      <c r="T2816" s="176"/>
      <c r="U2816" s="176"/>
      <c r="V2816" s="176"/>
      <c r="W2816" s="176"/>
      <c r="X2816" s="176"/>
      <c r="Y2816" s="176"/>
    </row>
    <row r="2817" customFormat="false" ht="12.75" hidden="false" customHeight="false" outlineLevel="0" collapsed="false">
      <c r="B2817" s="179"/>
      <c r="C2817" s="180"/>
      <c r="D2817" s="176"/>
      <c r="E2817" s="188"/>
      <c r="F2817" s="176"/>
      <c r="G2817" s="176"/>
      <c r="H2817" s="188"/>
      <c r="I2817" s="188"/>
      <c r="Q2817" s="188"/>
      <c r="R2817" s="176"/>
      <c r="S2817" s="176"/>
      <c r="T2817" s="176"/>
      <c r="U2817" s="176"/>
      <c r="V2817" s="176"/>
      <c r="W2817" s="176"/>
      <c r="X2817" s="176"/>
      <c r="Y2817" s="176"/>
    </row>
    <row r="2818" customFormat="false" ht="12.75" hidden="false" customHeight="false" outlineLevel="0" collapsed="false">
      <c r="B2818" s="179"/>
      <c r="C2818" s="180"/>
      <c r="D2818" s="176"/>
      <c r="E2818" s="188"/>
      <c r="F2818" s="176"/>
      <c r="G2818" s="176"/>
      <c r="H2818" s="188"/>
      <c r="I2818" s="188"/>
      <c r="Q2818" s="188"/>
      <c r="R2818" s="176"/>
      <c r="S2818" s="176"/>
      <c r="T2818" s="176"/>
      <c r="U2818" s="176"/>
      <c r="V2818" s="176"/>
      <c r="W2818" s="176"/>
      <c r="X2818" s="176"/>
      <c r="Y2818" s="176"/>
    </row>
    <row r="2819" customFormat="false" ht="12.75" hidden="false" customHeight="false" outlineLevel="0" collapsed="false">
      <c r="B2819" s="179"/>
      <c r="C2819" s="180"/>
      <c r="D2819" s="176"/>
      <c r="E2819" s="188"/>
      <c r="F2819" s="176"/>
      <c r="G2819" s="176"/>
      <c r="H2819" s="188"/>
      <c r="I2819" s="188"/>
      <c r="Q2819" s="188"/>
      <c r="R2819" s="176"/>
      <c r="S2819" s="176"/>
      <c r="T2819" s="176"/>
      <c r="U2819" s="176"/>
      <c r="V2819" s="176"/>
      <c r="W2819" s="176"/>
      <c r="X2819" s="176"/>
      <c r="Y2819" s="176"/>
    </row>
    <row r="2820" customFormat="false" ht="12.75" hidden="false" customHeight="false" outlineLevel="0" collapsed="false">
      <c r="B2820" s="179"/>
      <c r="C2820" s="180"/>
      <c r="D2820" s="176"/>
      <c r="E2820" s="188"/>
      <c r="F2820" s="176"/>
      <c r="G2820" s="176"/>
      <c r="H2820" s="188"/>
      <c r="I2820" s="188"/>
      <c r="Q2820" s="188"/>
      <c r="R2820" s="176"/>
      <c r="S2820" s="176"/>
      <c r="T2820" s="176"/>
      <c r="U2820" s="176"/>
      <c r="V2820" s="176"/>
      <c r="W2820" s="176"/>
      <c r="X2820" s="176"/>
      <c r="Y2820" s="176"/>
    </row>
    <row r="2821" customFormat="false" ht="12.75" hidden="false" customHeight="false" outlineLevel="0" collapsed="false">
      <c r="B2821" s="179"/>
      <c r="C2821" s="180"/>
      <c r="D2821" s="176"/>
      <c r="E2821" s="188"/>
      <c r="F2821" s="176"/>
      <c r="G2821" s="176"/>
      <c r="H2821" s="188"/>
      <c r="I2821" s="188"/>
      <c r="Q2821" s="188"/>
      <c r="R2821" s="176"/>
      <c r="S2821" s="176"/>
      <c r="T2821" s="176"/>
      <c r="U2821" s="176"/>
      <c r="V2821" s="176"/>
      <c r="W2821" s="176"/>
      <c r="X2821" s="176"/>
      <c r="Y2821" s="176"/>
    </row>
    <row r="2822" customFormat="false" ht="12.75" hidden="false" customHeight="false" outlineLevel="0" collapsed="false">
      <c r="B2822" s="179"/>
      <c r="C2822" s="180"/>
      <c r="D2822" s="176"/>
      <c r="E2822" s="188"/>
      <c r="F2822" s="176"/>
      <c r="G2822" s="176"/>
      <c r="H2822" s="188"/>
      <c r="I2822" s="188"/>
      <c r="Q2822" s="188"/>
      <c r="R2822" s="176"/>
      <c r="S2822" s="176"/>
      <c r="T2822" s="176"/>
      <c r="U2822" s="176"/>
      <c r="V2822" s="176"/>
      <c r="W2822" s="176"/>
      <c r="X2822" s="176"/>
      <c r="Y2822" s="176"/>
    </row>
    <row r="2823" customFormat="false" ht="12.75" hidden="false" customHeight="false" outlineLevel="0" collapsed="false">
      <c r="B2823" s="179"/>
      <c r="C2823" s="180"/>
      <c r="D2823" s="176"/>
      <c r="E2823" s="188"/>
      <c r="F2823" s="176"/>
      <c r="G2823" s="176"/>
      <c r="H2823" s="188"/>
      <c r="I2823" s="188"/>
      <c r="Q2823" s="188"/>
      <c r="R2823" s="176"/>
      <c r="S2823" s="176"/>
      <c r="T2823" s="176"/>
      <c r="U2823" s="176"/>
      <c r="V2823" s="176"/>
      <c r="W2823" s="176"/>
      <c r="X2823" s="176"/>
      <c r="Y2823" s="176"/>
    </row>
    <row r="2824" customFormat="false" ht="12.75" hidden="false" customHeight="false" outlineLevel="0" collapsed="false">
      <c r="B2824" s="179"/>
      <c r="C2824" s="180"/>
      <c r="D2824" s="176"/>
      <c r="E2824" s="188"/>
      <c r="F2824" s="176"/>
      <c r="G2824" s="176"/>
      <c r="H2824" s="188"/>
      <c r="I2824" s="188"/>
      <c r="Q2824" s="188"/>
      <c r="R2824" s="176"/>
      <c r="S2824" s="176"/>
      <c r="T2824" s="176"/>
      <c r="U2824" s="176"/>
      <c r="V2824" s="176"/>
      <c r="W2824" s="176"/>
      <c r="X2824" s="176"/>
      <c r="Y2824" s="176"/>
    </row>
    <row r="2825" customFormat="false" ht="12.75" hidden="false" customHeight="false" outlineLevel="0" collapsed="false">
      <c r="B2825" s="179"/>
      <c r="C2825" s="180"/>
      <c r="D2825" s="176"/>
      <c r="E2825" s="188"/>
      <c r="F2825" s="176"/>
      <c r="G2825" s="176"/>
      <c r="H2825" s="188"/>
      <c r="I2825" s="188"/>
      <c r="Q2825" s="188"/>
      <c r="R2825" s="176"/>
      <c r="S2825" s="176"/>
      <c r="T2825" s="176"/>
      <c r="U2825" s="176"/>
      <c r="V2825" s="176"/>
      <c r="W2825" s="176"/>
      <c r="X2825" s="176"/>
      <c r="Y2825" s="176"/>
    </row>
    <row r="2826" customFormat="false" ht="12.75" hidden="false" customHeight="false" outlineLevel="0" collapsed="false">
      <c r="B2826" s="179"/>
      <c r="C2826" s="180"/>
      <c r="D2826" s="176"/>
      <c r="E2826" s="188"/>
      <c r="F2826" s="176"/>
      <c r="G2826" s="176"/>
      <c r="H2826" s="188"/>
      <c r="I2826" s="188"/>
      <c r="Q2826" s="188"/>
      <c r="R2826" s="176"/>
      <c r="S2826" s="176"/>
      <c r="T2826" s="176"/>
      <c r="U2826" s="176"/>
      <c r="V2826" s="176"/>
      <c r="W2826" s="176"/>
      <c r="X2826" s="176"/>
      <c r="Y2826" s="176"/>
    </row>
    <row r="2827" customFormat="false" ht="12.75" hidden="false" customHeight="false" outlineLevel="0" collapsed="false">
      <c r="B2827" s="179"/>
      <c r="C2827" s="180"/>
      <c r="D2827" s="176"/>
      <c r="E2827" s="188"/>
      <c r="F2827" s="176"/>
      <c r="G2827" s="176"/>
      <c r="H2827" s="188"/>
      <c r="I2827" s="188"/>
      <c r="Q2827" s="188"/>
      <c r="R2827" s="176"/>
      <c r="S2827" s="176"/>
      <c r="T2827" s="176"/>
      <c r="U2827" s="176"/>
      <c r="V2827" s="176"/>
      <c r="W2827" s="176"/>
      <c r="X2827" s="176"/>
      <c r="Y2827" s="176"/>
    </row>
    <row r="2828" customFormat="false" ht="12.75" hidden="false" customHeight="false" outlineLevel="0" collapsed="false">
      <c r="B2828" s="179"/>
      <c r="C2828" s="180"/>
      <c r="D2828" s="176"/>
      <c r="E2828" s="188"/>
      <c r="F2828" s="176"/>
      <c r="G2828" s="176"/>
      <c r="H2828" s="188"/>
      <c r="I2828" s="188"/>
      <c r="Q2828" s="188"/>
      <c r="R2828" s="176"/>
      <c r="S2828" s="176"/>
      <c r="T2828" s="176"/>
      <c r="U2828" s="176"/>
      <c r="V2828" s="176"/>
      <c r="W2828" s="176"/>
      <c r="X2828" s="176"/>
      <c r="Y2828" s="176"/>
    </row>
    <row r="2829" customFormat="false" ht="12.75" hidden="false" customHeight="false" outlineLevel="0" collapsed="false">
      <c r="B2829" s="179"/>
      <c r="C2829" s="180"/>
      <c r="D2829" s="176"/>
      <c r="E2829" s="188"/>
      <c r="F2829" s="176"/>
      <c r="G2829" s="176"/>
      <c r="H2829" s="188"/>
      <c r="I2829" s="188"/>
      <c r="Q2829" s="188"/>
      <c r="R2829" s="176"/>
      <c r="S2829" s="176"/>
      <c r="T2829" s="176"/>
      <c r="U2829" s="176"/>
      <c r="V2829" s="176"/>
      <c r="W2829" s="176"/>
      <c r="X2829" s="176"/>
      <c r="Y2829" s="176"/>
    </row>
    <row r="2830" customFormat="false" ht="12.75" hidden="false" customHeight="false" outlineLevel="0" collapsed="false">
      <c r="B2830" s="179"/>
      <c r="C2830" s="180"/>
      <c r="D2830" s="176"/>
      <c r="E2830" s="188"/>
      <c r="F2830" s="176"/>
      <c r="G2830" s="176"/>
      <c r="H2830" s="188"/>
      <c r="I2830" s="188"/>
      <c r="Q2830" s="188"/>
      <c r="R2830" s="176"/>
      <c r="S2830" s="176"/>
      <c r="T2830" s="176"/>
      <c r="U2830" s="176"/>
      <c r="V2830" s="176"/>
      <c r="W2830" s="176"/>
      <c r="X2830" s="176"/>
      <c r="Y2830" s="176"/>
    </row>
    <row r="2831" customFormat="false" ht="12.75" hidden="false" customHeight="false" outlineLevel="0" collapsed="false">
      <c r="B2831" s="179"/>
      <c r="C2831" s="180"/>
      <c r="D2831" s="176"/>
      <c r="E2831" s="188"/>
      <c r="F2831" s="176"/>
      <c r="G2831" s="176"/>
      <c r="H2831" s="188"/>
      <c r="I2831" s="188"/>
      <c r="Q2831" s="188"/>
      <c r="R2831" s="176"/>
      <c r="S2831" s="176"/>
      <c r="T2831" s="176"/>
      <c r="U2831" s="176"/>
      <c r="V2831" s="176"/>
      <c r="W2831" s="176"/>
      <c r="X2831" s="176"/>
      <c r="Y2831" s="176"/>
    </row>
    <row r="2832" customFormat="false" ht="12.75" hidden="false" customHeight="false" outlineLevel="0" collapsed="false">
      <c r="B2832" s="179"/>
      <c r="C2832" s="180"/>
      <c r="D2832" s="176"/>
      <c r="E2832" s="188"/>
      <c r="F2832" s="176"/>
      <c r="G2832" s="176"/>
      <c r="H2832" s="188"/>
      <c r="I2832" s="188"/>
      <c r="Q2832" s="188"/>
      <c r="R2832" s="176"/>
      <c r="S2832" s="176"/>
      <c r="T2832" s="176"/>
      <c r="U2832" s="176"/>
      <c r="V2832" s="176"/>
      <c r="W2832" s="176"/>
      <c r="X2832" s="176"/>
      <c r="Y2832" s="176"/>
    </row>
    <row r="2833" customFormat="false" ht="12.75" hidden="false" customHeight="false" outlineLevel="0" collapsed="false">
      <c r="B2833" s="179"/>
      <c r="C2833" s="180"/>
      <c r="D2833" s="176"/>
      <c r="E2833" s="188"/>
      <c r="F2833" s="176"/>
      <c r="G2833" s="176"/>
      <c r="H2833" s="188"/>
      <c r="I2833" s="188"/>
      <c r="Q2833" s="188"/>
      <c r="R2833" s="176"/>
      <c r="S2833" s="176"/>
      <c r="T2833" s="176"/>
      <c r="U2833" s="176"/>
      <c r="V2833" s="176"/>
      <c r="W2833" s="176"/>
      <c r="X2833" s="176"/>
      <c r="Y2833" s="176"/>
    </row>
    <row r="2834" customFormat="false" ht="12.75" hidden="false" customHeight="false" outlineLevel="0" collapsed="false">
      <c r="B2834" s="179"/>
      <c r="C2834" s="180"/>
      <c r="D2834" s="176"/>
      <c r="E2834" s="188"/>
      <c r="F2834" s="176"/>
      <c r="G2834" s="176"/>
      <c r="H2834" s="188"/>
      <c r="I2834" s="188"/>
      <c r="Q2834" s="188"/>
      <c r="R2834" s="176"/>
      <c r="S2834" s="176"/>
      <c r="T2834" s="176"/>
      <c r="U2834" s="176"/>
      <c r="V2834" s="176"/>
      <c r="W2834" s="176"/>
      <c r="X2834" s="176"/>
      <c r="Y2834" s="176"/>
    </row>
    <row r="2835" customFormat="false" ht="12.75" hidden="false" customHeight="false" outlineLevel="0" collapsed="false">
      <c r="B2835" s="179"/>
      <c r="C2835" s="180"/>
      <c r="D2835" s="176"/>
      <c r="E2835" s="188"/>
      <c r="F2835" s="176"/>
      <c r="G2835" s="176"/>
      <c r="H2835" s="188"/>
      <c r="I2835" s="188"/>
      <c r="Q2835" s="188"/>
      <c r="R2835" s="176"/>
      <c r="S2835" s="176"/>
      <c r="T2835" s="176"/>
      <c r="U2835" s="176"/>
      <c r="V2835" s="176"/>
      <c r="W2835" s="176"/>
      <c r="X2835" s="176"/>
      <c r="Y2835" s="176"/>
    </row>
    <row r="2836" customFormat="false" ht="12.75" hidden="false" customHeight="false" outlineLevel="0" collapsed="false">
      <c r="B2836" s="179"/>
      <c r="C2836" s="180"/>
      <c r="D2836" s="176"/>
      <c r="E2836" s="188"/>
      <c r="F2836" s="176"/>
      <c r="G2836" s="176"/>
      <c r="H2836" s="188"/>
      <c r="I2836" s="188"/>
      <c r="Q2836" s="188"/>
      <c r="R2836" s="176"/>
      <c r="S2836" s="176"/>
      <c r="T2836" s="176"/>
      <c r="U2836" s="176"/>
      <c r="V2836" s="176"/>
      <c r="W2836" s="176"/>
      <c r="X2836" s="176"/>
      <c r="Y2836" s="176"/>
    </row>
    <row r="2837" customFormat="false" ht="12.75" hidden="false" customHeight="false" outlineLevel="0" collapsed="false">
      <c r="B2837" s="179"/>
      <c r="C2837" s="180"/>
      <c r="D2837" s="176"/>
      <c r="E2837" s="188"/>
      <c r="F2837" s="176"/>
      <c r="G2837" s="176"/>
      <c r="H2837" s="188"/>
      <c r="I2837" s="188"/>
      <c r="Q2837" s="188"/>
      <c r="R2837" s="176"/>
      <c r="S2837" s="176"/>
      <c r="T2837" s="176"/>
      <c r="U2837" s="176"/>
      <c r="V2837" s="176"/>
      <c r="W2837" s="176"/>
      <c r="X2837" s="176"/>
      <c r="Y2837" s="176"/>
    </row>
    <row r="2838" customFormat="false" ht="12.75" hidden="false" customHeight="false" outlineLevel="0" collapsed="false">
      <c r="B2838" s="179"/>
      <c r="C2838" s="180"/>
      <c r="D2838" s="176"/>
      <c r="E2838" s="188"/>
      <c r="F2838" s="176"/>
      <c r="G2838" s="176"/>
      <c r="H2838" s="188"/>
      <c r="I2838" s="188"/>
      <c r="Q2838" s="188"/>
      <c r="R2838" s="176"/>
      <c r="S2838" s="176"/>
      <c r="T2838" s="176"/>
      <c r="U2838" s="176"/>
      <c r="V2838" s="176"/>
      <c r="W2838" s="176"/>
      <c r="X2838" s="176"/>
      <c r="Y2838" s="176"/>
    </row>
    <row r="2839" customFormat="false" ht="12.75" hidden="false" customHeight="false" outlineLevel="0" collapsed="false">
      <c r="B2839" s="179"/>
      <c r="C2839" s="180"/>
      <c r="D2839" s="176"/>
      <c r="E2839" s="188"/>
      <c r="F2839" s="176"/>
      <c r="G2839" s="176"/>
      <c r="H2839" s="188"/>
      <c r="I2839" s="188"/>
      <c r="Q2839" s="188"/>
      <c r="R2839" s="176"/>
      <c r="S2839" s="176"/>
      <c r="T2839" s="176"/>
      <c r="U2839" s="176"/>
      <c r="V2839" s="176"/>
      <c r="W2839" s="176"/>
      <c r="X2839" s="176"/>
      <c r="Y2839" s="176"/>
    </row>
    <row r="2840" customFormat="false" ht="12.75" hidden="false" customHeight="false" outlineLevel="0" collapsed="false">
      <c r="B2840" s="179"/>
      <c r="C2840" s="180"/>
      <c r="D2840" s="176"/>
      <c r="E2840" s="188"/>
      <c r="F2840" s="176"/>
      <c r="G2840" s="176"/>
      <c r="H2840" s="188"/>
      <c r="I2840" s="188"/>
      <c r="Q2840" s="188"/>
      <c r="R2840" s="176"/>
      <c r="S2840" s="176"/>
      <c r="T2840" s="176"/>
      <c r="U2840" s="176"/>
      <c r="V2840" s="176"/>
      <c r="W2840" s="176"/>
      <c r="X2840" s="176"/>
      <c r="Y2840" s="176"/>
    </row>
    <row r="2841" customFormat="false" ht="12.75" hidden="false" customHeight="false" outlineLevel="0" collapsed="false">
      <c r="B2841" s="179"/>
      <c r="C2841" s="180"/>
      <c r="D2841" s="176"/>
      <c r="E2841" s="188"/>
      <c r="F2841" s="176"/>
      <c r="G2841" s="176"/>
      <c r="H2841" s="188"/>
      <c r="I2841" s="188"/>
      <c r="Q2841" s="188"/>
      <c r="R2841" s="176"/>
      <c r="S2841" s="176"/>
      <c r="T2841" s="176"/>
      <c r="U2841" s="176"/>
      <c r="V2841" s="176"/>
      <c r="W2841" s="176"/>
      <c r="X2841" s="176"/>
      <c r="Y2841" s="176"/>
    </row>
    <row r="2842" customFormat="false" ht="12.75" hidden="false" customHeight="false" outlineLevel="0" collapsed="false">
      <c r="B2842" s="179"/>
      <c r="C2842" s="180"/>
      <c r="D2842" s="176"/>
      <c r="E2842" s="188"/>
      <c r="F2842" s="176"/>
      <c r="G2842" s="176"/>
      <c r="H2842" s="188"/>
      <c r="I2842" s="188"/>
      <c r="Q2842" s="188"/>
      <c r="R2842" s="176"/>
      <c r="S2842" s="176"/>
      <c r="T2842" s="176"/>
      <c r="U2842" s="176"/>
      <c r="V2842" s="176"/>
      <c r="W2842" s="176"/>
      <c r="X2842" s="176"/>
      <c r="Y2842" s="176"/>
    </row>
    <row r="2843" customFormat="false" ht="12.75" hidden="false" customHeight="false" outlineLevel="0" collapsed="false">
      <c r="B2843" s="179"/>
      <c r="C2843" s="180"/>
      <c r="D2843" s="176"/>
      <c r="E2843" s="188"/>
      <c r="F2843" s="176"/>
      <c r="G2843" s="176"/>
      <c r="H2843" s="188"/>
      <c r="I2843" s="188"/>
      <c r="Q2843" s="188"/>
      <c r="R2843" s="176"/>
      <c r="S2843" s="176"/>
      <c r="T2843" s="176"/>
      <c r="U2843" s="176"/>
      <c r="V2843" s="176"/>
      <c r="W2843" s="176"/>
      <c r="X2843" s="176"/>
      <c r="Y2843" s="176"/>
    </row>
    <row r="2844" customFormat="false" ht="12.75" hidden="false" customHeight="false" outlineLevel="0" collapsed="false">
      <c r="B2844" s="179"/>
      <c r="C2844" s="180"/>
      <c r="D2844" s="176"/>
      <c r="E2844" s="188"/>
      <c r="F2844" s="176"/>
      <c r="G2844" s="176"/>
      <c r="H2844" s="188"/>
      <c r="I2844" s="188"/>
      <c r="Q2844" s="188"/>
      <c r="R2844" s="176"/>
      <c r="S2844" s="176"/>
      <c r="T2844" s="176"/>
      <c r="U2844" s="176"/>
      <c r="V2844" s="176"/>
      <c r="W2844" s="176"/>
      <c r="X2844" s="176"/>
      <c r="Y2844" s="176"/>
    </row>
    <row r="2845" customFormat="false" ht="12.75" hidden="false" customHeight="false" outlineLevel="0" collapsed="false">
      <c r="B2845" s="179"/>
      <c r="C2845" s="180"/>
      <c r="D2845" s="176"/>
      <c r="E2845" s="188"/>
      <c r="F2845" s="176"/>
      <c r="G2845" s="176"/>
      <c r="H2845" s="188"/>
      <c r="I2845" s="188"/>
      <c r="Q2845" s="188"/>
      <c r="R2845" s="176"/>
      <c r="S2845" s="176"/>
      <c r="T2845" s="176"/>
      <c r="U2845" s="176"/>
      <c r="V2845" s="176"/>
      <c r="W2845" s="176"/>
      <c r="X2845" s="176"/>
      <c r="Y2845" s="176"/>
    </row>
    <row r="2846" customFormat="false" ht="12.75" hidden="false" customHeight="false" outlineLevel="0" collapsed="false">
      <c r="B2846" s="179"/>
      <c r="C2846" s="180"/>
      <c r="D2846" s="176"/>
      <c r="E2846" s="188"/>
      <c r="F2846" s="176"/>
      <c r="G2846" s="176"/>
      <c r="H2846" s="188"/>
      <c r="I2846" s="188"/>
      <c r="Q2846" s="188"/>
      <c r="R2846" s="176"/>
      <c r="S2846" s="176"/>
      <c r="T2846" s="176"/>
      <c r="U2846" s="176"/>
      <c r="V2846" s="176"/>
      <c r="W2846" s="176"/>
      <c r="X2846" s="176"/>
      <c r="Y2846" s="176"/>
    </row>
    <row r="2847" customFormat="false" ht="12.75" hidden="false" customHeight="false" outlineLevel="0" collapsed="false">
      <c r="B2847" s="179"/>
      <c r="C2847" s="180"/>
      <c r="D2847" s="176"/>
      <c r="E2847" s="188"/>
      <c r="F2847" s="176"/>
      <c r="G2847" s="176"/>
      <c r="H2847" s="188"/>
      <c r="I2847" s="188"/>
      <c r="Q2847" s="188"/>
      <c r="R2847" s="176"/>
      <c r="S2847" s="176"/>
      <c r="T2847" s="176"/>
      <c r="U2847" s="176"/>
      <c r="V2847" s="176"/>
      <c r="W2847" s="176"/>
      <c r="X2847" s="176"/>
      <c r="Y2847" s="176"/>
    </row>
    <row r="2848" customFormat="false" ht="12.75" hidden="false" customHeight="false" outlineLevel="0" collapsed="false">
      <c r="B2848" s="179"/>
      <c r="C2848" s="180"/>
      <c r="D2848" s="176"/>
      <c r="E2848" s="188"/>
      <c r="F2848" s="176"/>
      <c r="G2848" s="176"/>
      <c r="H2848" s="188"/>
      <c r="I2848" s="188"/>
      <c r="Q2848" s="188"/>
      <c r="R2848" s="176"/>
      <c r="S2848" s="176"/>
      <c r="T2848" s="176"/>
      <c r="U2848" s="176"/>
      <c r="V2848" s="176"/>
      <c r="W2848" s="176"/>
      <c r="X2848" s="176"/>
      <c r="Y2848" s="176"/>
    </row>
    <row r="2849" customFormat="false" ht="12.75" hidden="false" customHeight="false" outlineLevel="0" collapsed="false">
      <c r="B2849" s="179"/>
      <c r="C2849" s="180"/>
      <c r="D2849" s="176"/>
      <c r="E2849" s="188"/>
      <c r="F2849" s="176"/>
      <c r="G2849" s="176"/>
      <c r="H2849" s="188"/>
      <c r="I2849" s="188"/>
      <c r="Q2849" s="188"/>
      <c r="R2849" s="176"/>
      <c r="S2849" s="176"/>
      <c r="T2849" s="176"/>
      <c r="U2849" s="176"/>
      <c r="V2849" s="176"/>
      <c r="W2849" s="176"/>
      <c r="X2849" s="176"/>
      <c r="Y2849" s="176"/>
    </row>
    <row r="2850" customFormat="false" ht="12.75" hidden="false" customHeight="false" outlineLevel="0" collapsed="false">
      <c r="B2850" s="179"/>
      <c r="C2850" s="180"/>
      <c r="D2850" s="176"/>
      <c r="E2850" s="188"/>
      <c r="F2850" s="176"/>
      <c r="G2850" s="176"/>
      <c r="H2850" s="188"/>
      <c r="I2850" s="188"/>
      <c r="Q2850" s="188"/>
      <c r="R2850" s="176"/>
      <c r="S2850" s="176"/>
      <c r="T2850" s="176"/>
      <c r="U2850" s="176"/>
      <c r="V2850" s="176"/>
      <c r="W2850" s="176"/>
      <c r="X2850" s="176"/>
      <c r="Y2850" s="176"/>
    </row>
    <row r="2851" customFormat="false" ht="12.75" hidden="false" customHeight="false" outlineLevel="0" collapsed="false">
      <c r="B2851" s="179"/>
      <c r="C2851" s="180"/>
      <c r="D2851" s="176"/>
      <c r="E2851" s="188"/>
      <c r="F2851" s="176"/>
      <c r="G2851" s="176"/>
      <c r="H2851" s="188"/>
      <c r="I2851" s="188"/>
      <c r="Q2851" s="188"/>
      <c r="R2851" s="176"/>
      <c r="S2851" s="176"/>
      <c r="T2851" s="176"/>
      <c r="U2851" s="176"/>
      <c r="V2851" s="176"/>
      <c r="W2851" s="176"/>
      <c r="X2851" s="176"/>
      <c r="Y2851" s="176"/>
    </row>
    <row r="2852" customFormat="false" ht="12.75" hidden="false" customHeight="false" outlineLevel="0" collapsed="false">
      <c r="B2852" s="179"/>
      <c r="C2852" s="180"/>
      <c r="D2852" s="176"/>
      <c r="E2852" s="188"/>
      <c r="F2852" s="176"/>
      <c r="G2852" s="176"/>
      <c r="H2852" s="188"/>
      <c r="I2852" s="188"/>
      <c r="Q2852" s="188"/>
      <c r="R2852" s="176"/>
      <c r="S2852" s="176"/>
      <c r="T2852" s="176"/>
      <c r="U2852" s="176"/>
      <c r="V2852" s="176"/>
      <c r="W2852" s="176"/>
      <c r="X2852" s="176"/>
      <c r="Y2852" s="176"/>
    </row>
    <row r="2853" customFormat="false" ht="12.75" hidden="false" customHeight="false" outlineLevel="0" collapsed="false">
      <c r="B2853" s="179"/>
      <c r="C2853" s="180"/>
      <c r="D2853" s="176"/>
      <c r="E2853" s="188"/>
      <c r="F2853" s="176"/>
      <c r="G2853" s="176"/>
      <c r="H2853" s="188"/>
      <c r="I2853" s="188"/>
      <c r="Q2853" s="188"/>
      <c r="R2853" s="176"/>
      <c r="S2853" s="176"/>
      <c r="T2853" s="176"/>
      <c r="U2853" s="176"/>
      <c r="V2853" s="176"/>
      <c r="W2853" s="176"/>
      <c r="X2853" s="176"/>
      <c r="Y2853" s="176"/>
    </row>
    <row r="2854" customFormat="false" ht="12.75" hidden="false" customHeight="false" outlineLevel="0" collapsed="false">
      <c r="B2854" s="179"/>
      <c r="C2854" s="180"/>
      <c r="D2854" s="176"/>
      <c r="E2854" s="188"/>
      <c r="F2854" s="176"/>
      <c r="G2854" s="176"/>
      <c r="H2854" s="188"/>
      <c r="I2854" s="188"/>
      <c r="Q2854" s="188"/>
      <c r="R2854" s="176"/>
      <c r="S2854" s="176"/>
      <c r="T2854" s="176"/>
      <c r="U2854" s="176"/>
      <c r="V2854" s="176"/>
      <c r="W2854" s="176"/>
      <c r="X2854" s="176"/>
      <c r="Y2854" s="176"/>
    </row>
    <row r="2855" customFormat="false" ht="12.75" hidden="false" customHeight="false" outlineLevel="0" collapsed="false">
      <c r="B2855" s="179"/>
      <c r="C2855" s="180"/>
      <c r="D2855" s="176"/>
      <c r="E2855" s="188"/>
      <c r="F2855" s="176"/>
      <c r="G2855" s="176"/>
      <c r="H2855" s="188"/>
      <c r="I2855" s="188"/>
      <c r="Q2855" s="188"/>
      <c r="R2855" s="176"/>
      <c r="S2855" s="176"/>
      <c r="T2855" s="176"/>
      <c r="U2855" s="176"/>
      <c r="V2855" s="176"/>
      <c r="W2855" s="176"/>
      <c r="X2855" s="176"/>
      <c r="Y2855" s="176"/>
    </row>
    <row r="2856" customFormat="false" ht="12.75" hidden="false" customHeight="false" outlineLevel="0" collapsed="false">
      <c r="B2856" s="179"/>
      <c r="C2856" s="180"/>
      <c r="D2856" s="176"/>
      <c r="E2856" s="188"/>
      <c r="F2856" s="176"/>
      <c r="G2856" s="176"/>
      <c r="H2856" s="188"/>
      <c r="I2856" s="188"/>
      <c r="Q2856" s="188"/>
      <c r="R2856" s="176"/>
      <c r="S2856" s="176"/>
      <c r="T2856" s="176"/>
      <c r="U2856" s="176"/>
      <c r="V2856" s="176"/>
      <c r="W2856" s="176"/>
      <c r="X2856" s="176"/>
      <c r="Y2856" s="176"/>
    </row>
    <row r="2857" customFormat="false" ht="12.75" hidden="false" customHeight="false" outlineLevel="0" collapsed="false">
      <c r="B2857" s="179"/>
      <c r="C2857" s="180"/>
      <c r="D2857" s="176"/>
      <c r="E2857" s="188"/>
      <c r="F2857" s="176"/>
      <c r="G2857" s="176"/>
      <c r="H2857" s="188"/>
      <c r="I2857" s="188"/>
      <c r="Q2857" s="188"/>
      <c r="R2857" s="176"/>
      <c r="S2857" s="176"/>
      <c r="T2857" s="176"/>
      <c r="U2857" s="176"/>
      <c r="V2857" s="176"/>
      <c r="W2857" s="176"/>
      <c r="X2857" s="176"/>
      <c r="Y2857" s="176"/>
    </row>
    <row r="2858" customFormat="false" ht="12.75" hidden="false" customHeight="false" outlineLevel="0" collapsed="false">
      <c r="B2858" s="179"/>
      <c r="C2858" s="180"/>
      <c r="D2858" s="176"/>
      <c r="E2858" s="188"/>
      <c r="F2858" s="176"/>
      <c r="G2858" s="176"/>
      <c r="H2858" s="188"/>
      <c r="I2858" s="188"/>
      <c r="Q2858" s="188"/>
      <c r="R2858" s="176"/>
      <c r="S2858" s="176"/>
      <c r="T2858" s="176"/>
      <c r="U2858" s="176"/>
      <c r="V2858" s="176"/>
      <c r="W2858" s="176"/>
      <c r="X2858" s="176"/>
      <c r="Y2858" s="176"/>
    </row>
    <row r="2859" customFormat="false" ht="12.75" hidden="false" customHeight="false" outlineLevel="0" collapsed="false">
      <c r="B2859" s="179"/>
      <c r="C2859" s="180"/>
      <c r="D2859" s="176"/>
      <c r="E2859" s="188"/>
      <c r="F2859" s="176"/>
      <c r="G2859" s="176"/>
      <c r="H2859" s="188"/>
      <c r="I2859" s="188"/>
      <c r="Q2859" s="188"/>
      <c r="R2859" s="176"/>
      <c r="S2859" s="176"/>
      <c r="T2859" s="176"/>
      <c r="U2859" s="176"/>
      <c r="V2859" s="176"/>
      <c r="W2859" s="176"/>
      <c r="X2859" s="176"/>
      <c r="Y2859" s="176"/>
    </row>
    <row r="2860" customFormat="false" ht="12.75" hidden="false" customHeight="false" outlineLevel="0" collapsed="false">
      <c r="B2860" s="179"/>
      <c r="C2860" s="180"/>
      <c r="D2860" s="176"/>
      <c r="E2860" s="188"/>
      <c r="F2860" s="176"/>
      <c r="G2860" s="176"/>
      <c r="H2860" s="188"/>
      <c r="I2860" s="188"/>
      <c r="Q2860" s="188"/>
      <c r="R2860" s="176"/>
      <c r="S2860" s="176"/>
      <c r="T2860" s="176"/>
      <c r="U2860" s="176"/>
      <c r="V2860" s="176"/>
      <c r="W2860" s="176"/>
      <c r="X2860" s="176"/>
      <c r="Y2860" s="176"/>
    </row>
    <row r="2861" customFormat="false" ht="12.75" hidden="false" customHeight="false" outlineLevel="0" collapsed="false">
      <c r="B2861" s="179"/>
      <c r="C2861" s="180"/>
      <c r="D2861" s="176"/>
      <c r="E2861" s="188"/>
      <c r="F2861" s="176"/>
      <c r="G2861" s="176"/>
      <c r="H2861" s="188"/>
      <c r="I2861" s="188"/>
      <c r="Q2861" s="188"/>
      <c r="R2861" s="176"/>
      <c r="S2861" s="176"/>
      <c r="T2861" s="176"/>
      <c r="U2861" s="176"/>
      <c r="V2861" s="176"/>
      <c r="W2861" s="176"/>
      <c r="X2861" s="176"/>
      <c r="Y2861" s="176"/>
    </row>
    <row r="2862" customFormat="false" ht="12.75" hidden="false" customHeight="false" outlineLevel="0" collapsed="false">
      <c r="B2862" s="179"/>
      <c r="C2862" s="180"/>
      <c r="D2862" s="176"/>
      <c r="E2862" s="188"/>
      <c r="F2862" s="176"/>
      <c r="G2862" s="176"/>
      <c r="H2862" s="188"/>
      <c r="I2862" s="188"/>
      <c r="Q2862" s="188"/>
      <c r="R2862" s="176"/>
      <c r="S2862" s="176"/>
      <c r="T2862" s="176"/>
      <c r="U2862" s="176"/>
      <c r="V2862" s="176"/>
      <c r="W2862" s="176"/>
      <c r="X2862" s="176"/>
      <c r="Y2862" s="176"/>
    </row>
    <row r="2863" customFormat="false" ht="12.75" hidden="false" customHeight="false" outlineLevel="0" collapsed="false">
      <c r="B2863" s="179"/>
      <c r="C2863" s="180"/>
      <c r="D2863" s="176"/>
      <c r="E2863" s="188"/>
      <c r="F2863" s="176"/>
      <c r="G2863" s="176"/>
      <c r="H2863" s="188"/>
      <c r="I2863" s="188"/>
      <c r="Q2863" s="188"/>
      <c r="R2863" s="176"/>
      <c r="S2863" s="176"/>
      <c r="T2863" s="176"/>
      <c r="U2863" s="176"/>
      <c r="V2863" s="176"/>
      <c r="W2863" s="176"/>
      <c r="X2863" s="176"/>
      <c r="Y2863" s="176"/>
    </row>
    <row r="2864" customFormat="false" ht="12.75" hidden="false" customHeight="false" outlineLevel="0" collapsed="false">
      <c r="B2864" s="179"/>
      <c r="C2864" s="180"/>
      <c r="D2864" s="176"/>
      <c r="E2864" s="188"/>
      <c r="F2864" s="176"/>
      <c r="G2864" s="176"/>
      <c r="H2864" s="188"/>
      <c r="I2864" s="188"/>
      <c r="Q2864" s="188"/>
      <c r="R2864" s="176"/>
      <c r="S2864" s="176"/>
      <c r="T2864" s="176"/>
      <c r="U2864" s="176"/>
      <c r="V2864" s="176"/>
      <c r="W2864" s="176"/>
      <c r="X2864" s="176"/>
      <c r="Y2864" s="176"/>
    </row>
    <row r="2865" customFormat="false" ht="12.75" hidden="false" customHeight="false" outlineLevel="0" collapsed="false">
      <c r="B2865" s="179"/>
      <c r="C2865" s="180"/>
      <c r="D2865" s="176"/>
      <c r="E2865" s="188"/>
      <c r="F2865" s="176"/>
      <c r="G2865" s="176"/>
      <c r="H2865" s="188"/>
      <c r="I2865" s="188"/>
      <c r="Q2865" s="188"/>
      <c r="R2865" s="176"/>
      <c r="S2865" s="176"/>
      <c r="T2865" s="176"/>
      <c r="U2865" s="176"/>
      <c r="V2865" s="176"/>
      <c r="W2865" s="176"/>
      <c r="X2865" s="176"/>
      <c r="Y2865" s="176"/>
    </row>
    <row r="2866" customFormat="false" ht="12.75" hidden="false" customHeight="false" outlineLevel="0" collapsed="false">
      <c r="B2866" s="179"/>
      <c r="C2866" s="180"/>
      <c r="D2866" s="176"/>
      <c r="E2866" s="188"/>
      <c r="F2866" s="176"/>
      <c r="G2866" s="176"/>
      <c r="H2866" s="188"/>
      <c r="I2866" s="188"/>
      <c r="Q2866" s="188"/>
      <c r="R2866" s="176"/>
      <c r="S2866" s="176"/>
      <c r="T2866" s="176"/>
      <c r="U2866" s="176"/>
      <c r="V2866" s="176"/>
      <c r="W2866" s="176"/>
      <c r="X2866" s="176"/>
      <c r="Y2866" s="176"/>
    </row>
    <row r="2867" customFormat="false" ht="12.75" hidden="false" customHeight="false" outlineLevel="0" collapsed="false">
      <c r="B2867" s="179"/>
      <c r="C2867" s="180"/>
      <c r="D2867" s="176"/>
      <c r="E2867" s="188"/>
      <c r="F2867" s="176"/>
      <c r="G2867" s="176"/>
      <c r="H2867" s="188"/>
      <c r="I2867" s="188"/>
      <c r="Q2867" s="188"/>
      <c r="R2867" s="176"/>
      <c r="S2867" s="176"/>
      <c r="T2867" s="176"/>
      <c r="U2867" s="176"/>
      <c r="V2867" s="176"/>
      <c r="W2867" s="176"/>
      <c r="X2867" s="176"/>
      <c r="Y2867" s="176"/>
    </row>
    <row r="2868" customFormat="false" ht="12.75" hidden="false" customHeight="false" outlineLevel="0" collapsed="false">
      <c r="A2868" s="78"/>
      <c r="B2868" s="179"/>
      <c r="C2868" s="180"/>
      <c r="D2868" s="176"/>
      <c r="E2868" s="188"/>
      <c r="F2868" s="176"/>
      <c r="G2868" s="176"/>
      <c r="H2868" s="188"/>
      <c r="I2868" s="188"/>
      <c r="Q2868" s="188"/>
      <c r="R2868" s="176"/>
      <c r="S2868" s="176"/>
      <c r="T2868" s="176"/>
      <c r="U2868" s="176"/>
      <c r="V2868" s="176"/>
      <c r="W2868" s="176"/>
      <c r="X2868" s="176"/>
      <c r="Y2868" s="176"/>
    </row>
    <row r="2869" customFormat="false" ht="12.75" hidden="false" customHeight="false" outlineLevel="0" collapsed="false">
      <c r="A2869" s="78"/>
      <c r="B2869" s="179"/>
      <c r="C2869" s="180"/>
      <c r="D2869" s="176"/>
      <c r="E2869" s="188"/>
      <c r="F2869" s="176"/>
      <c r="G2869" s="176"/>
      <c r="H2869" s="188"/>
      <c r="I2869" s="188"/>
      <c r="Q2869" s="188"/>
      <c r="R2869" s="176"/>
      <c r="S2869" s="176"/>
      <c r="T2869" s="176"/>
      <c r="U2869" s="176"/>
      <c r="V2869" s="176"/>
      <c r="W2869" s="176"/>
      <c r="X2869" s="176"/>
      <c r="Y2869" s="176"/>
    </row>
    <row r="2870" customFormat="false" ht="12.75" hidden="false" customHeight="false" outlineLevel="0" collapsed="false">
      <c r="A2870" s="78"/>
      <c r="B2870" s="179"/>
      <c r="C2870" s="180"/>
      <c r="D2870" s="176"/>
      <c r="E2870" s="188"/>
      <c r="F2870" s="176"/>
      <c r="G2870" s="176"/>
      <c r="H2870" s="188"/>
      <c r="I2870" s="188"/>
      <c r="Q2870" s="188"/>
      <c r="R2870" s="176"/>
      <c r="S2870" s="176"/>
      <c r="T2870" s="176"/>
      <c r="U2870" s="176"/>
      <c r="V2870" s="176"/>
      <c r="W2870" s="176"/>
      <c r="X2870" s="176"/>
      <c r="Y2870" s="176"/>
    </row>
    <row r="2871" customFormat="false" ht="12.75" hidden="false" customHeight="false" outlineLevel="0" collapsed="false">
      <c r="A2871" s="78"/>
      <c r="B2871" s="179"/>
      <c r="C2871" s="180"/>
      <c r="D2871" s="176"/>
      <c r="E2871" s="188"/>
      <c r="F2871" s="176"/>
      <c r="G2871" s="176"/>
      <c r="H2871" s="188"/>
      <c r="I2871" s="188"/>
      <c r="Q2871" s="188"/>
      <c r="R2871" s="176"/>
      <c r="S2871" s="176"/>
      <c r="T2871" s="176"/>
      <c r="U2871" s="176"/>
      <c r="V2871" s="176"/>
      <c r="W2871" s="176"/>
      <c r="X2871" s="176"/>
      <c r="Y2871" s="176"/>
    </row>
    <row r="2872" customFormat="false" ht="12.75" hidden="false" customHeight="false" outlineLevel="0" collapsed="false">
      <c r="A2872" s="78"/>
      <c r="B2872" s="179"/>
      <c r="C2872" s="180"/>
      <c r="D2872" s="176"/>
      <c r="E2872" s="188"/>
      <c r="F2872" s="176"/>
      <c r="G2872" s="176"/>
      <c r="H2872" s="188"/>
      <c r="I2872" s="188"/>
      <c r="Q2872" s="188"/>
      <c r="R2872" s="176"/>
      <c r="S2872" s="176"/>
      <c r="T2872" s="176"/>
      <c r="U2872" s="176"/>
      <c r="V2872" s="176"/>
      <c r="W2872" s="176"/>
      <c r="X2872" s="176"/>
      <c r="Y2872" s="176"/>
    </row>
    <row r="2873" customFormat="false" ht="12.75" hidden="false" customHeight="false" outlineLevel="0" collapsed="false">
      <c r="A2873" s="78"/>
      <c r="B2873" s="179"/>
      <c r="C2873" s="180"/>
      <c r="D2873" s="176"/>
      <c r="E2873" s="188"/>
      <c r="F2873" s="176"/>
      <c r="G2873" s="176"/>
      <c r="H2873" s="188"/>
      <c r="I2873" s="188"/>
      <c r="Q2873" s="188"/>
      <c r="R2873" s="176"/>
      <c r="S2873" s="176"/>
      <c r="T2873" s="176"/>
      <c r="U2873" s="176"/>
      <c r="V2873" s="176"/>
      <c r="W2873" s="176"/>
      <c r="X2873" s="176"/>
      <c r="Y2873" s="176"/>
    </row>
    <row r="2874" customFormat="false" ht="12.75" hidden="false" customHeight="false" outlineLevel="0" collapsed="false">
      <c r="A2874" s="78"/>
      <c r="B2874" s="179"/>
      <c r="C2874" s="180"/>
      <c r="D2874" s="176"/>
      <c r="E2874" s="188"/>
      <c r="F2874" s="176"/>
      <c r="G2874" s="176"/>
      <c r="H2874" s="188"/>
      <c r="I2874" s="188"/>
      <c r="Q2874" s="188"/>
      <c r="R2874" s="176"/>
      <c r="S2874" s="176"/>
      <c r="T2874" s="176"/>
      <c r="U2874" s="176"/>
      <c r="V2874" s="176"/>
      <c r="W2874" s="176"/>
      <c r="X2874" s="176"/>
      <c r="Y2874" s="176"/>
    </row>
    <row r="2875" customFormat="false" ht="12.75" hidden="false" customHeight="false" outlineLevel="0" collapsed="false">
      <c r="A2875" s="78"/>
      <c r="B2875" s="179"/>
      <c r="C2875" s="180"/>
      <c r="D2875" s="176"/>
      <c r="E2875" s="188"/>
      <c r="F2875" s="176"/>
      <c r="G2875" s="176"/>
      <c r="H2875" s="188"/>
      <c r="I2875" s="188"/>
      <c r="Q2875" s="188"/>
      <c r="R2875" s="176"/>
      <c r="S2875" s="176"/>
      <c r="T2875" s="176"/>
      <c r="U2875" s="176"/>
      <c r="V2875" s="176"/>
      <c r="W2875" s="176"/>
      <c r="X2875" s="176"/>
      <c r="Y2875" s="176"/>
    </row>
    <row r="2876" customFormat="false" ht="12.75" hidden="false" customHeight="false" outlineLevel="0" collapsed="false">
      <c r="A2876" s="78"/>
      <c r="B2876" s="179"/>
      <c r="C2876" s="180"/>
      <c r="D2876" s="176"/>
      <c r="E2876" s="188"/>
      <c r="F2876" s="176"/>
      <c r="G2876" s="176"/>
      <c r="H2876" s="188"/>
      <c r="I2876" s="188"/>
      <c r="Q2876" s="188"/>
      <c r="R2876" s="176"/>
      <c r="S2876" s="176"/>
      <c r="T2876" s="176"/>
      <c r="U2876" s="176"/>
      <c r="V2876" s="176"/>
      <c r="W2876" s="176"/>
      <c r="X2876" s="176"/>
      <c r="Y2876" s="176"/>
    </row>
    <row r="2877" customFormat="false" ht="12.75" hidden="false" customHeight="false" outlineLevel="0" collapsed="false">
      <c r="A2877" s="78"/>
      <c r="B2877" s="179"/>
      <c r="C2877" s="180"/>
      <c r="D2877" s="176"/>
      <c r="E2877" s="188"/>
      <c r="F2877" s="176"/>
      <c r="G2877" s="176"/>
      <c r="H2877" s="188"/>
      <c r="I2877" s="188"/>
      <c r="Q2877" s="188"/>
      <c r="R2877" s="176"/>
      <c r="S2877" s="176"/>
      <c r="T2877" s="176"/>
      <c r="U2877" s="176"/>
      <c r="V2877" s="176"/>
      <c r="W2877" s="176"/>
      <c r="X2877" s="176"/>
      <c r="Y2877" s="176"/>
    </row>
    <row r="2878" customFormat="false" ht="12.75" hidden="false" customHeight="false" outlineLevel="0" collapsed="false">
      <c r="A2878" s="78"/>
      <c r="B2878" s="179"/>
      <c r="C2878" s="180"/>
      <c r="D2878" s="176"/>
      <c r="E2878" s="188"/>
      <c r="F2878" s="176"/>
      <c r="G2878" s="176"/>
      <c r="H2878" s="188"/>
      <c r="I2878" s="188"/>
      <c r="Q2878" s="188"/>
      <c r="R2878" s="176"/>
      <c r="S2878" s="176"/>
      <c r="T2878" s="176"/>
      <c r="U2878" s="176"/>
      <c r="V2878" s="176"/>
      <c r="W2878" s="176"/>
      <c r="X2878" s="176"/>
      <c r="Y2878" s="176"/>
    </row>
    <row r="2879" customFormat="false" ht="12.75" hidden="false" customHeight="false" outlineLevel="0" collapsed="false">
      <c r="A2879" s="78"/>
      <c r="B2879" s="179"/>
      <c r="C2879" s="180"/>
      <c r="D2879" s="176"/>
      <c r="E2879" s="188"/>
      <c r="F2879" s="176"/>
      <c r="G2879" s="176"/>
      <c r="H2879" s="188"/>
      <c r="I2879" s="188"/>
      <c r="Q2879" s="188"/>
      <c r="R2879" s="176"/>
      <c r="S2879" s="176"/>
      <c r="T2879" s="176"/>
      <c r="U2879" s="176"/>
      <c r="V2879" s="176"/>
      <c r="W2879" s="176"/>
      <c r="X2879" s="176"/>
      <c r="Y2879" s="176"/>
    </row>
    <row r="2880" customFormat="false" ht="12.75" hidden="false" customHeight="false" outlineLevel="0" collapsed="false">
      <c r="A2880" s="78"/>
      <c r="B2880" s="179"/>
      <c r="C2880" s="180"/>
      <c r="D2880" s="176"/>
      <c r="E2880" s="188"/>
      <c r="F2880" s="176"/>
      <c r="G2880" s="176"/>
      <c r="H2880" s="188"/>
      <c r="I2880" s="188"/>
      <c r="Q2880" s="188"/>
      <c r="R2880" s="176"/>
      <c r="S2880" s="176"/>
      <c r="T2880" s="176"/>
      <c r="U2880" s="176"/>
      <c r="V2880" s="176"/>
      <c r="W2880" s="176"/>
      <c r="X2880" s="176"/>
      <c r="Y2880" s="176"/>
    </row>
    <row r="2881" customFormat="false" ht="12.75" hidden="false" customHeight="false" outlineLevel="0" collapsed="false">
      <c r="A2881" s="78"/>
      <c r="B2881" s="179"/>
      <c r="C2881" s="180"/>
      <c r="D2881" s="176"/>
      <c r="E2881" s="188"/>
      <c r="F2881" s="176"/>
      <c r="G2881" s="176"/>
      <c r="H2881" s="188"/>
      <c r="I2881" s="188"/>
      <c r="Q2881" s="188"/>
      <c r="R2881" s="176"/>
      <c r="S2881" s="176"/>
      <c r="T2881" s="176"/>
      <c r="U2881" s="176"/>
      <c r="V2881" s="176"/>
      <c r="W2881" s="176"/>
      <c r="X2881" s="176"/>
      <c r="Y2881" s="176"/>
    </row>
    <row r="2882" customFormat="false" ht="12.75" hidden="false" customHeight="false" outlineLevel="0" collapsed="false">
      <c r="A2882" s="78"/>
      <c r="B2882" s="179"/>
      <c r="C2882" s="180"/>
      <c r="D2882" s="176"/>
      <c r="E2882" s="188"/>
      <c r="F2882" s="176"/>
      <c r="G2882" s="176"/>
      <c r="H2882" s="188"/>
      <c r="I2882" s="188"/>
      <c r="Q2882" s="188"/>
      <c r="R2882" s="176"/>
      <c r="S2882" s="176"/>
      <c r="T2882" s="176"/>
      <c r="U2882" s="176"/>
      <c r="V2882" s="176"/>
      <c r="W2882" s="176"/>
      <c r="X2882" s="176"/>
      <c r="Y2882" s="176"/>
    </row>
    <row r="2883" customFormat="false" ht="12.75" hidden="false" customHeight="false" outlineLevel="0" collapsed="false">
      <c r="A2883" s="78"/>
      <c r="B2883" s="179"/>
      <c r="C2883" s="180"/>
      <c r="D2883" s="176"/>
      <c r="E2883" s="188"/>
      <c r="F2883" s="176"/>
      <c r="G2883" s="176"/>
      <c r="H2883" s="188"/>
      <c r="I2883" s="188"/>
      <c r="Q2883" s="188"/>
      <c r="R2883" s="176"/>
      <c r="S2883" s="176"/>
      <c r="T2883" s="176"/>
      <c r="U2883" s="176"/>
      <c r="V2883" s="176"/>
      <c r="W2883" s="176"/>
      <c r="X2883" s="176"/>
      <c r="Y2883" s="176"/>
    </row>
    <row r="2884" customFormat="false" ht="12.75" hidden="false" customHeight="false" outlineLevel="0" collapsed="false">
      <c r="A2884" s="78"/>
      <c r="B2884" s="179"/>
      <c r="C2884" s="180"/>
      <c r="D2884" s="176"/>
      <c r="E2884" s="188"/>
      <c r="F2884" s="176"/>
      <c r="G2884" s="176"/>
      <c r="H2884" s="188"/>
      <c r="I2884" s="188"/>
      <c r="Q2884" s="188"/>
      <c r="R2884" s="176"/>
      <c r="S2884" s="176"/>
      <c r="T2884" s="176"/>
      <c r="U2884" s="176"/>
      <c r="V2884" s="176"/>
      <c r="W2884" s="176"/>
      <c r="X2884" s="176"/>
      <c r="Y2884" s="176"/>
    </row>
    <row r="2885" customFormat="false" ht="12.75" hidden="false" customHeight="false" outlineLevel="0" collapsed="false">
      <c r="A2885" s="78"/>
      <c r="B2885" s="179"/>
      <c r="C2885" s="180"/>
      <c r="D2885" s="176"/>
      <c r="E2885" s="188"/>
      <c r="F2885" s="176"/>
      <c r="G2885" s="176"/>
      <c r="H2885" s="188"/>
      <c r="I2885" s="188"/>
      <c r="Q2885" s="188"/>
      <c r="R2885" s="176"/>
      <c r="S2885" s="176"/>
      <c r="T2885" s="176"/>
      <c r="U2885" s="176"/>
      <c r="V2885" s="176"/>
      <c r="W2885" s="176"/>
      <c r="X2885" s="176"/>
      <c r="Y2885" s="176"/>
    </row>
    <row r="2886" customFormat="false" ht="12.75" hidden="false" customHeight="false" outlineLevel="0" collapsed="false">
      <c r="A2886" s="78"/>
      <c r="B2886" s="179"/>
      <c r="C2886" s="180"/>
      <c r="D2886" s="176"/>
      <c r="E2886" s="188"/>
      <c r="F2886" s="176"/>
      <c r="G2886" s="176"/>
      <c r="H2886" s="188"/>
      <c r="I2886" s="188"/>
      <c r="Q2886" s="188"/>
      <c r="R2886" s="176"/>
      <c r="S2886" s="176"/>
      <c r="T2886" s="176"/>
      <c r="U2886" s="176"/>
      <c r="V2886" s="176"/>
      <c r="W2886" s="176"/>
      <c r="X2886" s="176"/>
      <c r="Y2886" s="176"/>
    </row>
    <row r="2887" customFormat="false" ht="12.75" hidden="false" customHeight="false" outlineLevel="0" collapsed="false">
      <c r="A2887" s="78"/>
      <c r="B2887" s="179"/>
      <c r="C2887" s="180"/>
      <c r="D2887" s="176"/>
      <c r="E2887" s="188"/>
      <c r="F2887" s="176"/>
      <c r="G2887" s="176"/>
      <c r="H2887" s="188"/>
      <c r="I2887" s="188"/>
      <c r="Q2887" s="188"/>
      <c r="R2887" s="176"/>
      <c r="S2887" s="176"/>
      <c r="T2887" s="176"/>
      <c r="U2887" s="176"/>
      <c r="V2887" s="176"/>
      <c r="W2887" s="176"/>
      <c r="X2887" s="176"/>
      <c r="Y2887" s="176"/>
    </row>
    <row r="2888" customFormat="false" ht="12.75" hidden="false" customHeight="false" outlineLevel="0" collapsed="false">
      <c r="A2888" s="78"/>
      <c r="B2888" s="179"/>
      <c r="C2888" s="180"/>
      <c r="D2888" s="176"/>
      <c r="E2888" s="188"/>
      <c r="F2888" s="176"/>
      <c r="G2888" s="176"/>
      <c r="H2888" s="188"/>
      <c r="I2888" s="188"/>
      <c r="Q2888" s="188"/>
      <c r="R2888" s="176"/>
      <c r="S2888" s="176"/>
      <c r="T2888" s="176"/>
      <c r="U2888" s="176"/>
      <c r="V2888" s="176"/>
      <c r="W2888" s="176"/>
      <c r="X2888" s="176"/>
      <c r="Y2888" s="176"/>
    </row>
    <row r="2889" customFormat="false" ht="12.75" hidden="false" customHeight="false" outlineLevel="0" collapsed="false">
      <c r="A2889" s="78"/>
      <c r="B2889" s="179"/>
      <c r="C2889" s="180"/>
      <c r="D2889" s="176"/>
      <c r="E2889" s="188"/>
      <c r="F2889" s="176"/>
      <c r="G2889" s="176"/>
      <c r="H2889" s="188"/>
      <c r="I2889" s="188"/>
      <c r="Q2889" s="188"/>
      <c r="R2889" s="176"/>
      <c r="S2889" s="176"/>
      <c r="T2889" s="176"/>
      <c r="U2889" s="176"/>
      <c r="V2889" s="176"/>
      <c r="W2889" s="176"/>
      <c r="X2889" s="176"/>
      <c r="Y2889" s="176"/>
    </row>
    <row r="2890" customFormat="false" ht="12.75" hidden="false" customHeight="false" outlineLevel="0" collapsed="false">
      <c r="A2890" s="78"/>
      <c r="B2890" s="179"/>
      <c r="C2890" s="180"/>
      <c r="D2890" s="176"/>
      <c r="E2890" s="188"/>
      <c r="F2890" s="176"/>
      <c r="G2890" s="176"/>
      <c r="H2890" s="188"/>
      <c r="I2890" s="188"/>
      <c r="Q2890" s="188"/>
      <c r="R2890" s="176"/>
      <c r="S2890" s="176"/>
      <c r="T2890" s="176"/>
      <c r="U2890" s="176"/>
      <c r="V2890" s="176"/>
      <c r="W2890" s="176"/>
      <c r="X2890" s="176"/>
      <c r="Y2890" s="176"/>
    </row>
    <row r="2891" customFormat="false" ht="12.75" hidden="false" customHeight="false" outlineLevel="0" collapsed="false">
      <c r="A2891" s="78"/>
      <c r="B2891" s="179"/>
      <c r="C2891" s="180"/>
      <c r="D2891" s="176"/>
      <c r="E2891" s="188"/>
      <c r="F2891" s="176"/>
      <c r="G2891" s="176"/>
      <c r="H2891" s="188"/>
      <c r="I2891" s="188"/>
      <c r="Q2891" s="188"/>
      <c r="R2891" s="176"/>
      <c r="S2891" s="176"/>
      <c r="T2891" s="176"/>
      <c r="U2891" s="176"/>
      <c r="V2891" s="176"/>
      <c r="W2891" s="176"/>
      <c r="X2891" s="176"/>
      <c r="Y2891" s="176"/>
    </row>
    <row r="2892" customFormat="false" ht="12.75" hidden="false" customHeight="false" outlineLevel="0" collapsed="false">
      <c r="A2892" s="78"/>
      <c r="B2892" s="179"/>
      <c r="C2892" s="180"/>
      <c r="D2892" s="176"/>
      <c r="E2892" s="188"/>
      <c r="F2892" s="176"/>
      <c r="G2892" s="176"/>
      <c r="H2892" s="188"/>
      <c r="I2892" s="188"/>
      <c r="Q2892" s="188"/>
      <c r="R2892" s="176"/>
      <c r="S2892" s="176"/>
      <c r="T2892" s="176"/>
      <c r="U2892" s="176"/>
      <c r="V2892" s="176"/>
      <c r="W2892" s="176"/>
      <c r="X2892" s="176"/>
      <c r="Y2892" s="176"/>
    </row>
    <row r="2893" customFormat="false" ht="12.75" hidden="false" customHeight="false" outlineLevel="0" collapsed="false">
      <c r="A2893" s="22"/>
      <c r="B2893" s="179"/>
      <c r="C2893" s="180"/>
      <c r="D2893" s="176"/>
      <c r="E2893" s="188"/>
      <c r="F2893" s="176"/>
      <c r="G2893" s="176"/>
      <c r="H2893" s="188"/>
      <c r="I2893" s="188"/>
      <c r="Q2893" s="188"/>
      <c r="R2893" s="176"/>
      <c r="S2893" s="176"/>
      <c r="T2893" s="176"/>
      <c r="U2893" s="176"/>
      <c r="V2893" s="176"/>
      <c r="W2893" s="176"/>
      <c r="X2893" s="176"/>
      <c r="Y2893" s="176"/>
    </row>
    <row r="2894" customFormat="false" ht="12.75" hidden="false" customHeight="false" outlineLevel="0" collapsed="false">
      <c r="B2894" s="179"/>
      <c r="C2894" s="180"/>
      <c r="D2894" s="176"/>
      <c r="E2894" s="188"/>
      <c r="F2894" s="176"/>
      <c r="G2894" s="176"/>
      <c r="H2894" s="188"/>
      <c r="I2894" s="188"/>
      <c r="Q2894" s="188"/>
      <c r="R2894" s="176"/>
      <c r="S2894" s="176"/>
      <c r="T2894" s="176"/>
      <c r="U2894" s="176"/>
      <c r="V2894" s="176"/>
      <c r="W2894" s="176"/>
      <c r="X2894" s="176"/>
      <c r="Y2894" s="176"/>
    </row>
    <row r="2895" customFormat="false" ht="12.75" hidden="false" customHeight="false" outlineLevel="0" collapsed="false">
      <c r="A2895" s="100"/>
      <c r="B2895" s="179"/>
      <c r="C2895" s="180"/>
      <c r="D2895" s="176"/>
      <c r="E2895" s="188"/>
      <c r="F2895" s="176"/>
      <c r="G2895" s="176"/>
      <c r="H2895" s="188"/>
      <c r="I2895" s="188"/>
      <c r="Q2895" s="188"/>
      <c r="R2895" s="176"/>
      <c r="S2895" s="176"/>
      <c r="T2895" s="176"/>
      <c r="U2895" s="176"/>
      <c r="V2895" s="176"/>
      <c r="W2895" s="176"/>
      <c r="X2895" s="176"/>
      <c r="Y2895" s="176"/>
    </row>
    <row r="2896" customFormat="false" ht="12.75" hidden="false" customHeight="false" outlineLevel="0" collapsed="false">
      <c r="A2896" s="100"/>
      <c r="B2896" s="179"/>
      <c r="C2896" s="180"/>
      <c r="D2896" s="176"/>
      <c r="E2896" s="188"/>
      <c r="F2896" s="176"/>
      <c r="G2896" s="176"/>
      <c r="H2896" s="188"/>
      <c r="I2896" s="188"/>
      <c r="Q2896" s="188"/>
      <c r="R2896" s="176"/>
      <c r="S2896" s="176"/>
      <c r="T2896" s="176"/>
      <c r="U2896" s="176"/>
      <c r="V2896" s="176"/>
      <c r="W2896" s="176"/>
      <c r="X2896" s="176"/>
      <c r="Y2896" s="176"/>
    </row>
    <row r="2897" customFormat="false" ht="12.75" hidden="false" customHeight="false" outlineLevel="0" collapsed="false">
      <c r="A2897" s="100"/>
      <c r="B2897" s="179"/>
      <c r="C2897" s="180"/>
      <c r="D2897" s="176"/>
      <c r="E2897" s="188"/>
      <c r="F2897" s="176"/>
      <c r="G2897" s="176"/>
      <c r="H2897" s="188"/>
      <c r="I2897" s="188"/>
      <c r="Q2897" s="188"/>
      <c r="R2897" s="176"/>
      <c r="S2897" s="176"/>
      <c r="T2897" s="176"/>
      <c r="U2897" s="176"/>
      <c r="V2897" s="176"/>
      <c r="W2897" s="176"/>
      <c r="X2897" s="176"/>
      <c r="Y2897" s="176"/>
    </row>
    <row r="2898" customFormat="false" ht="12.75" hidden="false" customHeight="false" outlineLevel="0" collapsed="false">
      <c r="A2898" s="100"/>
      <c r="B2898" s="179"/>
      <c r="C2898" s="180"/>
      <c r="D2898" s="176"/>
      <c r="E2898" s="188"/>
      <c r="F2898" s="176"/>
      <c r="G2898" s="176"/>
      <c r="H2898" s="188"/>
      <c r="I2898" s="188"/>
      <c r="Q2898" s="188"/>
      <c r="R2898" s="176"/>
      <c r="S2898" s="176"/>
      <c r="T2898" s="176"/>
      <c r="U2898" s="176"/>
      <c r="V2898" s="176"/>
      <c r="W2898" s="176"/>
      <c r="X2898" s="176"/>
      <c r="Y2898" s="176"/>
    </row>
    <row r="2899" customFormat="false" ht="12.75" hidden="false" customHeight="false" outlineLevel="0" collapsed="false">
      <c r="A2899" s="100"/>
      <c r="B2899" s="179"/>
      <c r="C2899" s="180"/>
      <c r="D2899" s="176"/>
      <c r="E2899" s="188"/>
      <c r="F2899" s="176"/>
      <c r="G2899" s="176"/>
      <c r="H2899" s="188"/>
      <c r="I2899" s="188"/>
      <c r="Q2899" s="188"/>
      <c r="R2899" s="176"/>
      <c r="S2899" s="176"/>
      <c r="T2899" s="176"/>
      <c r="U2899" s="176"/>
      <c r="V2899" s="176"/>
      <c r="W2899" s="176"/>
      <c r="X2899" s="176"/>
      <c r="Y2899" s="176"/>
    </row>
    <row r="2900" customFormat="false" ht="12.75" hidden="false" customHeight="false" outlineLevel="0" collapsed="false">
      <c r="A2900" s="22"/>
      <c r="B2900" s="179"/>
      <c r="C2900" s="180"/>
      <c r="D2900" s="176"/>
      <c r="E2900" s="188"/>
      <c r="F2900" s="176"/>
      <c r="G2900" s="176"/>
      <c r="H2900" s="188"/>
      <c r="I2900" s="188"/>
      <c r="Q2900" s="188"/>
      <c r="R2900" s="176"/>
      <c r="S2900" s="176"/>
      <c r="T2900" s="176"/>
      <c r="U2900" s="176"/>
      <c r="V2900" s="176"/>
      <c r="W2900" s="176"/>
      <c r="X2900" s="176"/>
      <c r="Y2900" s="176"/>
    </row>
    <row r="2901" customFormat="false" ht="12.75" hidden="false" customHeight="false" outlineLevel="0" collapsed="false">
      <c r="A2901" s="22"/>
      <c r="B2901" s="179"/>
      <c r="C2901" s="180"/>
      <c r="D2901" s="176"/>
      <c r="E2901" s="188"/>
      <c r="F2901" s="176"/>
      <c r="G2901" s="176"/>
      <c r="H2901" s="188"/>
      <c r="I2901" s="188"/>
      <c r="Q2901" s="188"/>
      <c r="R2901" s="176"/>
      <c r="S2901" s="176"/>
      <c r="T2901" s="176"/>
      <c r="U2901" s="176"/>
      <c r="V2901" s="176"/>
      <c r="W2901" s="176"/>
      <c r="X2901" s="176"/>
      <c r="Y2901" s="176"/>
    </row>
    <row r="2902" customFormat="false" ht="12.75" hidden="false" customHeight="false" outlineLevel="0" collapsed="false">
      <c r="A2902" s="78"/>
      <c r="B2902" s="179"/>
      <c r="C2902" s="180"/>
      <c r="D2902" s="176"/>
      <c r="E2902" s="188"/>
      <c r="F2902" s="176"/>
      <c r="G2902" s="176"/>
      <c r="H2902" s="188"/>
      <c r="I2902" s="188"/>
      <c r="Q2902" s="188"/>
      <c r="R2902" s="176"/>
      <c r="S2902" s="176"/>
      <c r="T2902" s="176"/>
      <c r="U2902" s="176"/>
      <c r="V2902" s="176"/>
      <c r="W2902" s="176"/>
      <c r="X2902" s="176"/>
      <c r="Y2902" s="176"/>
    </row>
    <row r="2903" customFormat="false" ht="12.75" hidden="false" customHeight="false" outlineLevel="0" collapsed="false">
      <c r="A2903" s="78"/>
      <c r="B2903" s="179"/>
      <c r="C2903" s="180"/>
      <c r="D2903" s="176"/>
      <c r="E2903" s="188"/>
      <c r="F2903" s="176"/>
      <c r="G2903" s="176"/>
      <c r="H2903" s="188"/>
      <c r="I2903" s="188"/>
      <c r="Q2903" s="188"/>
      <c r="R2903" s="176"/>
      <c r="S2903" s="176"/>
      <c r="T2903" s="176"/>
      <c r="U2903" s="176"/>
      <c r="V2903" s="176"/>
      <c r="W2903" s="176"/>
      <c r="X2903" s="176"/>
      <c r="Y2903" s="176"/>
    </row>
    <row r="2904" customFormat="false" ht="12.75" hidden="false" customHeight="false" outlineLevel="0" collapsed="false">
      <c r="A2904" s="78"/>
      <c r="B2904" s="179"/>
      <c r="C2904" s="180"/>
      <c r="D2904" s="176"/>
      <c r="E2904" s="188"/>
      <c r="F2904" s="176"/>
      <c r="G2904" s="176"/>
      <c r="H2904" s="188"/>
      <c r="I2904" s="188"/>
      <c r="Q2904" s="188"/>
      <c r="R2904" s="176"/>
      <c r="S2904" s="176"/>
      <c r="T2904" s="176"/>
      <c r="U2904" s="176"/>
      <c r="V2904" s="176"/>
      <c r="W2904" s="176"/>
      <c r="X2904" s="176"/>
      <c r="Y2904" s="176"/>
    </row>
    <row r="2905" customFormat="false" ht="12.75" hidden="false" customHeight="false" outlineLevel="0" collapsed="false">
      <c r="A2905" s="78"/>
      <c r="B2905" s="179"/>
      <c r="C2905" s="180"/>
      <c r="D2905" s="176"/>
      <c r="E2905" s="188"/>
      <c r="F2905" s="176"/>
      <c r="G2905" s="176"/>
      <c r="H2905" s="188"/>
      <c r="I2905" s="188"/>
      <c r="Q2905" s="188"/>
      <c r="R2905" s="176"/>
      <c r="S2905" s="176"/>
      <c r="T2905" s="176"/>
      <c r="U2905" s="176"/>
      <c r="V2905" s="176"/>
      <c r="W2905" s="176"/>
      <c r="X2905" s="176"/>
      <c r="Y2905" s="176"/>
    </row>
    <row r="2906" customFormat="false" ht="12.75" hidden="false" customHeight="false" outlineLevel="0" collapsed="false">
      <c r="A2906" s="78"/>
      <c r="B2906" s="179"/>
      <c r="C2906" s="180"/>
      <c r="D2906" s="176"/>
      <c r="E2906" s="188"/>
      <c r="F2906" s="176"/>
      <c r="G2906" s="176"/>
      <c r="H2906" s="188"/>
      <c r="I2906" s="188"/>
      <c r="Q2906" s="188"/>
      <c r="R2906" s="176"/>
      <c r="S2906" s="176"/>
      <c r="T2906" s="176"/>
      <c r="U2906" s="176"/>
      <c r="V2906" s="176"/>
      <c r="W2906" s="176"/>
      <c r="X2906" s="176"/>
      <c r="Y2906" s="176"/>
    </row>
    <row r="2907" customFormat="false" ht="12.75" hidden="false" customHeight="false" outlineLevel="0" collapsed="false">
      <c r="A2907" s="78"/>
      <c r="B2907" s="179"/>
      <c r="C2907" s="180"/>
      <c r="D2907" s="176"/>
      <c r="E2907" s="188"/>
      <c r="F2907" s="176"/>
      <c r="G2907" s="176"/>
      <c r="H2907" s="188"/>
      <c r="I2907" s="188"/>
      <c r="Q2907" s="188"/>
      <c r="R2907" s="176"/>
      <c r="S2907" s="176"/>
      <c r="T2907" s="176"/>
      <c r="U2907" s="176"/>
      <c r="V2907" s="176"/>
      <c r="W2907" s="176"/>
      <c r="X2907" s="176"/>
      <c r="Y2907" s="176"/>
    </row>
    <row r="2908" customFormat="false" ht="12.75" hidden="false" customHeight="false" outlineLevel="0" collapsed="false">
      <c r="A2908" s="78"/>
      <c r="B2908" s="179"/>
      <c r="C2908" s="180"/>
      <c r="D2908" s="176"/>
      <c r="E2908" s="188"/>
      <c r="F2908" s="176"/>
      <c r="G2908" s="176"/>
      <c r="H2908" s="188"/>
      <c r="I2908" s="188"/>
      <c r="Q2908" s="188"/>
      <c r="R2908" s="176"/>
      <c r="S2908" s="176"/>
      <c r="T2908" s="176"/>
      <c r="U2908" s="176"/>
      <c r="V2908" s="176"/>
      <c r="W2908" s="176"/>
      <c r="X2908" s="176"/>
      <c r="Y2908" s="176"/>
    </row>
    <row r="2909" customFormat="false" ht="12.75" hidden="false" customHeight="false" outlineLevel="0" collapsed="false">
      <c r="A2909" s="78"/>
      <c r="B2909" s="179"/>
      <c r="C2909" s="180"/>
      <c r="D2909" s="176"/>
      <c r="E2909" s="188"/>
      <c r="F2909" s="176"/>
      <c r="G2909" s="176"/>
      <c r="H2909" s="188"/>
      <c r="I2909" s="188"/>
      <c r="Q2909" s="188"/>
      <c r="R2909" s="176"/>
      <c r="S2909" s="176"/>
      <c r="T2909" s="176"/>
      <c r="U2909" s="176"/>
      <c r="V2909" s="176"/>
      <c r="W2909" s="176"/>
      <c r="X2909" s="176"/>
      <c r="Y2909" s="176"/>
    </row>
    <row r="2910" customFormat="false" ht="12.75" hidden="false" customHeight="false" outlineLevel="0" collapsed="false">
      <c r="A2910" s="78"/>
      <c r="B2910" s="179"/>
      <c r="C2910" s="180"/>
      <c r="D2910" s="176"/>
      <c r="E2910" s="188"/>
      <c r="F2910" s="176"/>
      <c r="G2910" s="176"/>
      <c r="H2910" s="188"/>
      <c r="I2910" s="188"/>
      <c r="Q2910" s="188"/>
      <c r="R2910" s="176"/>
      <c r="S2910" s="176"/>
      <c r="T2910" s="176"/>
      <c r="U2910" s="176"/>
      <c r="V2910" s="176"/>
      <c r="W2910" s="176"/>
      <c r="X2910" s="176"/>
      <c r="Y2910" s="176"/>
    </row>
    <row r="2911" customFormat="false" ht="12.75" hidden="false" customHeight="false" outlineLevel="0" collapsed="false">
      <c r="A2911" s="78"/>
      <c r="B2911" s="179"/>
      <c r="C2911" s="180"/>
      <c r="D2911" s="176"/>
      <c r="E2911" s="188"/>
      <c r="F2911" s="176"/>
      <c r="G2911" s="176"/>
      <c r="H2911" s="188"/>
      <c r="I2911" s="188"/>
      <c r="Q2911" s="188"/>
      <c r="R2911" s="176"/>
      <c r="S2911" s="176"/>
      <c r="T2911" s="176"/>
      <c r="U2911" s="176"/>
      <c r="V2911" s="176"/>
      <c r="W2911" s="176"/>
      <c r="X2911" s="176"/>
      <c r="Y2911" s="176"/>
    </row>
    <row r="2912" customFormat="false" ht="12.75" hidden="false" customHeight="false" outlineLevel="0" collapsed="false">
      <c r="A2912" s="78"/>
      <c r="B2912" s="179"/>
      <c r="C2912" s="180"/>
      <c r="D2912" s="176"/>
      <c r="E2912" s="188"/>
      <c r="F2912" s="176"/>
      <c r="G2912" s="176"/>
      <c r="H2912" s="188"/>
      <c r="I2912" s="188"/>
      <c r="Q2912" s="188"/>
      <c r="R2912" s="176"/>
      <c r="S2912" s="176"/>
      <c r="T2912" s="176"/>
      <c r="U2912" s="176"/>
      <c r="V2912" s="176"/>
      <c r="W2912" s="176"/>
      <c r="X2912" s="176"/>
      <c r="Y2912" s="176"/>
    </row>
    <row r="2913" customFormat="false" ht="12.75" hidden="false" customHeight="false" outlineLevel="0" collapsed="false">
      <c r="A2913" s="78"/>
      <c r="B2913" s="179"/>
      <c r="C2913" s="180"/>
      <c r="D2913" s="176"/>
      <c r="E2913" s="188"/>
      <c r="F2913" s="176"/>
      <c r="G2913" s="176"/>
      <c r="H2913" s="188"/>
      <c r="I2913" s="188"/>
      <c r="Q2913" s="188"/>
      <c r="R2913" s="176"/>
      <c r="S2913" s="176"/>
      <c r="T2913" s="176"/>
      <c r="U2913" s="176"/>
      <c r="V2913" s="176"/>
      <c r="W2913" s="176"/>
      <c r="X2913" s="176"/>
      <c r="Y2913" s="176"/>
    </row>
    <row r="2914" customFormat="false" ht="12.75" hidden="false" customHeight="false" outlineLevel="0" collapsed="false">
      <c r="A2914" s="78"/>
      <c r="B2914" s="179"/>
      <c r="C2914" s="180"/>
      <c r="D2914" s="176"/>
      <c r="E2914" s="188"/>
      <c r="F2914" s="176"/>
      <c r="G2914" s="176"/>
      <c r="H2914" s="188"/>
      <c r="I2914" s="188"/>
      <c r="Q2914" s="188"/>
      <c r="R2914" s="176"/>
      <c r="S2914" s="176"/>
      <c r="T2914" s="176"/>
      <c r="U2914" s="176"/>
      <c r="V2914" s="176"/>
      <c r="W2914" s="176"/>
      <c r="X2914" s="176"/>
      <c r="Y2914" s="176"/>
    </row>
    <row r="2915" customFormat="false" ht="12.75" hidden="false" customHeight="false" outlineLevel="0" collapsed="false">
      <c r="A2915" s="78"/>
      <c r="B2915" s="179"/>
      <c r="C2915" s="180"/>
      <c r="D2915" s="176"/>
      <c r="E2915" s="188"/>
      <c r="F2915" s="176"/>
      <c r="G2915" s="176"/>
      <c r="H2915" s="188"/>
      <c r="I2915" s="188"/>
      <c r="Q2915" s="188"/>
      <c r="R2915" s="176"/>
      <c r="S2915" s="176"/>
      <c r="T2915" s="176"/>
      <c r="U2915" s="176"/>
      <c r="V2915" s="176"/>
      <c r="W2915" s="176"/>
      <c r="X2915" s="176"/>
      <c r="Y2915" s="176"/>
    </row>
    <row r="2916" customFormat="false" ht="12.75" hidden="false" customHeight="false" outlineLevel="0" collapsed="false">
      <c r="A2916" s="78"/>
      <c r="B2916" s="179"/>
      <c r="C2916" s="180"/>
      <c r="D2916" s="176"/>
      <c r="E2916" s="188"/>
      <c r="F2916" s="176"/>
      <c r="G2916" s="176"/>
      <c r="H2916" s="188"/>
      <c r="I2916" s="188"/>
      <c r="Q2916" s="188"/>
      <c r="R2916" s="176"/>
      <c r="S2916" s="176"/>
      <c r="T2916" s="176"/>
      <c r="U2916" s="176"/>
      <c r="V2916" s="176"/>
      <c r="W2916" s="176"/>
      <c r="X2916" s="176"/>
      <c r="Y2916" s="176"/>
    </row>
    <row r="2917" customFormat="false" ht="12.75" hidden="false" customHeight="false" outlineLevel="0" collapsed="false">
      <c r="A2917" s="78"/>
      <c r="B2917" s="179"/>
      <c r="C2917" s="180"/>
      <c r="D2917" s="176"/>
      <c r="E2917" s="188"/>
      <c r="F2917" s="176"/>
      <c r="G2917" s="176"/>
      <c r="H2917" s="188"/>
      <c r="I2917" s="188"/>
      <c r="Q2917" s="188"/>
      <c r="R2917" s="176"/>
      <c r="S2917" s="176"/>
      <c r="T2917" s="176"/>
      <c r="U2917" s="176"/>
      <c r="V2917" s="176"/>
      <c r="W2917" s="176"/>
      <c r="X2917" s="176"/>
      <c r="Y2917" s="176"/>
    </row>
    <row r="2918" customFormat="false" ht="12.75" hidden="false" customHeight="false" outlineLevel="0" collapsed="false">
      <c r="A2918" s="78"/>
      <c r="B2918" s="179"/>
      <c r="C2918" s="180"/>
      <c r="D2918" s="176"/>
      <c r="E2918" s="188"/>
      <c r="F2918" s="176"/>
      <c r="G2918" s="176"/>
      <c r="H2918" s="188"/>
      <c r="I2918" s="188"/>
      <c r="Q2918" s="188"/>
      <c r="R2918" s="176"/>
      <c r="S2918" s="176"/>
      <c r="T2918" s="176"/>
      <c r="U2918" s="176"/>
      <c r="V2918" s="176"/>
      <c r="W2918" s="176"/>
      <c r="X2918" s="176"/>
      <c r="Y2918" s="176"/>
    </row>
    <row r="2919" customFormat="false" ht="12.75" hidden="false" customHeight="false" outlineLevel="0" collapsed="false">
      <c r="A2919" s="78"/>
      <c r="B2919" s="179"/>
      <c r="C2919" s="180"/>
      <c r="D2919" s="176"/>
      <c r="E2919" s="188"/>
      <c r="F2919" s="176"/>
      <c r="G2919" s="176"/>
      <c r="H2919" s="188"/>
      <c r="I2919" s="188"/>
      <c r="Q2919" s="188"/>
      <c r="R2919" s="176"/>
      <c r="S2919" s="176"/>
      <c r="T2919" s="176"/>
      <c r="U2919" s="176"/>
      <c r="V2919" s="176"/>
      <c r="W2919" s="176"/>
      <c r="X2919" s="176"/>
      <c r="Y2919" s="176"/>
    </row>
    <row r="2920" customFormat="false" ht="12.75" hidden="false" customHeight="false" outlineLevel="0" collapsed="false">
      <c r="A2920" s="78"/>
      <c r="B2920" s="179"/>
      <c r="C2920" s="180"/>
      <c r="D2920" s="176"/>
      <c r="E2920" s="188"/>
      <c r="F2920" s="176"/>
      <c r="G2920" s="176"/>
      <c r="H2920" s="188"/>
      <c r="I2920" s="188"/>
      <c r="Q2920" s="188"/>
      <c r="R2920" s="176"/>
      <c r="S2920" s="176"/>
      <c r="T2920" s="176"/>
      <c r="U2920" s="176"/>
      <c r="V2920" s="176"/>
      <c r="W2920" s="176"/>
      <c r="X2920" s="176"/>
      <c r="Y2920" s="176"/>
    </row>
    <row r="2921" customFormat="false" ht="12.75" hidden="false" customHeight="false" outlineLevel="0" collapsed="false">
      <c r="A2921" s="78"/>
      <c r="B2921" s="179"/>
      <c r="C2921" s="180"/>
      <c r="D2921" s="176"/>
      <c r="E2921" s="188"/>
      <c r="F2921" s="176"/>
      <c r="G2921" s="176"/>
      <c r="H2921" s="188"/>
      <c r="I2921" s="188"/>
      <c r="Q2921" s="188"/>
      <c r="R2921" s="176"/>
      <c r="S2921" s="176"/>
      <c r="T2921" s="176"/>
      <c r="U2921" s="176"/>
      <c r="V2921" s="176"/>
      <c r="W2921" s="176"/>
      <c r="X2921" s="176"/>
      <c r="Y2921" s="176"/>
    </row>
    <row r="2922" customFormat="false" ht="12.75" hidden="false" customHeight="false" outlineLevel="0" collapsed="false">
      <c r="A2922" s="78"/>
      <c r="B2922" s="179"/>
      <c r="C2922" s="180"/>
      <c r="D2922" s="176"/>
      <c r="E2922" s="188"/>
      <c r="F2922" s="176"/>
      <c r="G2922" s="176"/>
      <c r="H2922" s="188"/>
      <c r="I2922" s="188"/>
      <c r="Q2922" s="188"/>
      <c r="R2922" s="176"/>
      <c r="S2922" s="176"/>
      <c r="T2922" s="176"/>
      <c r="U2922" s="176"/>
      <c r="V2922" s="176"/>
      <c r="W2922" s="176"/>
      <c r="X2922" s="176"/>
      <c r="Y2922" s="176"/>
    </row>
    <row r="2923" customFormat="false" ht="12.75" hidden="false" customHeight="false" outlineLevel="0" collapsed="false">
      <c r="A2923" s="78"/>
      <c r="B2923" s="179"/>
      <c r="C2923" s="180"/>
      <c r="D2923" s="176"/>
      <c r="E2923" s="188"/>
      <c r="F2923" s="176"/>
      <c r="G2923" s="176"/>
      <c r="H2923" s="188"/>
      <c r="I2923" s="188"/>
      <c r="Q2923" s="188"/>
      <c r="R2923" s="176"/>
      <c r="S2923" s="176"/>
      <c r="T2923" s="176"/>
      <c r="U2923" s="176"/>
      <c r="V2923" s="176"/>
      <c r="W2923" s="176"/>
      <c r="X2923" s="176"/>
      <c r="Y2923" s="176"/>
    </row>
    <row r="2924" customFormat="false" ht="12.75" hidden="false" customHeight="false" outlineLevel="0" collapsed="false">
      <c r="A2924" s="78"/>
      <c r="B2924" s="179"/>
      <c r="C2924" s="180"/>
      <c r="D2924" s="176"/>
      <c r="E2924" s="188"/>
      <c r="F2924" s="176"/>
      <c r="G2924" s="176"/>
      <c r="H2924" s="188"/>
      <c r="I2924" s="188"/>
      <c r="Q2924" s="188"/>
      <c r="R2924" s="176"/>
      <c r="S2924" s="176"/>
      <c r="T2924" s="176"/>
      <c r="U2924" s="176"/>
      <c r="V2924" s="176"/>
      <c r="W2924" s="176"/>
      <c r="X2924" s="176"/>
      <c r="Y2924" s="176"/>
    </row>
    <row r="2925" customFormat="false" ht="12.75" hidden="false" customHeight="false" outlineLevel="0" collapsed="false">
      <c r="A2925" s="78"/>
      <c r="B2925" s="179"/>
      <c r="C2925" s="180"/>
      <c r="D2925" s="176"/>
      <c r="E2925" s="188"/>
      <c r="F2925" s="176"/>
      <c r="G2925" s="176"/>
      <c r="H2925" s="188"/>
      <c r="I2925" s="188"/>
      <c r="Q2925" s="188"/>
      <c r="R2925" s="176"/>
      <c r="S2925" s="176"/>
      <c r="T2925" s="176"/>
      <c r="U2925" s="176"/>
      <c r="V2925" s="176"/>
      <c r="W2925" s="176"/>
      <c r="X2925" s="176"/>
      <c r="Y2925" s="176"/>
    </row>
    <row r="2926" customFormat="false" ht="12.75" hidden="false" customHeight="false" outlineLevel="0" collapsed="false">
      <c r="A2926" s="78"/>
      <c r="B2926" s="179"/>
      <c r="C2926" s="180"/>
      <c r="D2926" s="176"/>
      <c r="E2926" s="188"/>
      <c r="F2926" s="176"/>
      <c r="G2926" s="176"/>
      <c r="H2926" s="188"/>
      <c r="I2926" s="188"/>
      <c r="Q2926" s="188"/>
      <c r="R2926" s="176"/>
      <c r="S2926" s="176"/>
      <c r="T2926" s="176"/>
      <c r="U2926" s="176"/>
      <c r="V2926" s="176"/>
      <c r="W2926" s="176"/>
      <c r="X2926" s="176"/>
      <c r="Y2926" s="176"/>
    </row>
    <row r="2927" customFormat="false" ht="12.75" hidden="false" customHeight="false" outlineLevel="0" collapsed="false">
      <c r="A2927" s="78"/>
      <c r="B2927" s="179"/>
      <c r="C2927" s="180"/>
      <c r="D2927" s="176"/>
      <c r="E2927" s="188"/>
      <c r="F2927" s="176"/>
      <c r="G2927" s="176"/>
      <c r="H2927" s="188"/>
      <c r="I2927" s="188"/>
      <c r="Q2927" s="188"/>
      <c r="R2927" s="176"/>
      <c r="S2927" s="176"/>
      <c r="T2927" s="176"/>
      <c r="U2927" s="176"/>
      <c r="V2927" s="176"/>
      <c r="W2927" s="176"/>
      <c r="X2927" s="176"/>
      <c r="Y2927" s="176"/>
    </row>
    <row r="2928" customFormat="false" ht="12.75" hidden="false" customHeight="false" outlineLevel="0" collapsed="false">
      <c r="A2928" s="78"/>
      <c r="B2928" s="179"/>
      <c r="C2928" s="180"/>
      <c r="D2928" s="176"/>
      <c r="E2928" s="188"/>
      <c r="F2928" s="176"/>
      <c r="G2928" s="176"/>
      <c r="H2928" s="188"/>
      <c r="I2928" s="188"/>
      <c r="Q2928" s="188"/>
      <c r="R2928" s="176"/>
      <c r="S2928" s="176"/>
      <c r="T2928" s="176"/>
      <c r="U2928" s="176"/>
      <c r="V2928" s="176"/>
      <c r="W2928" s="176"/>
      <c r="X2928" s="176"/>
      <c r="Y2928" s="176"/>
    </row>
    <row r="2929" customFormat="false" ht="12.75" hidden="false" customHeight="false" outlineLevel="0" collapsed="false">
      <c r="A2929" s="78"/>
      <c r="B2929" s="179"/>
      <c r="C2929" s="180"/>
      <c r="D2929" s="176"/>
      <c r="E2929" s="188"/>
      <c r="F2929" s="176"/>
      <c r="G2929" s="176"/>
      <c r="H2929" s="188"/>
      <c r="I2929" s="188"/>
      <c r="Q2929" s="188"/>
      <c r="R2929" s="176"/>
      <c r="S2929" s="176"/>
      <c r="T2929" s="176"/>
      <c r="U2929" s="176"/>
      <c r="V2929" s="176"/>
      <c r="W2929" s="176"/>
      <c r="X2929" s="176"/>
      <c r="Y2929" s="176"/>
    </row>
    <row r="2930" customFormat="false" ht="12.75" hidden="false" customHeight="false" outlineLevel="0" collapsed="false">
      <c r="A2930" s="78"/>
      <c r="B2930" s="179"/>
      <c r="C2930" s="180"/>
      <c r="D2930" s="176"/>
      <c r="E2930" s="188"/>
      <c r="F2930" s="176"/>
      <c r="G2930" s="176"/>
      <c r="H2930" s="188"/>
      <c r="I2930" s="188"/>
      <c r="Q2930" s="188"/>
      <c r="R2930" s="176"/>
      <c r="S2930" s="176"/>
      <c r="T2930" s="176"/>
      <c r="U2930" s="176"/>
      <c r="V2930" s="176"/>
      <c r="W2930" s="176"/>
      <c r="X2930" s="176"/>
      <c r="Y2930" s="176"/>
    </row>
    <row r="2931" customFormat="false" ht="12.75" hidden="false" customHeight="false" outlineLevel="0" collapsed="false">
      <c r="A2931" s="78"/>
      <c r="B2931" s="179"/>
      <c r="C2931" s="180"/>
      <c r="D2931" s="176"/>
      <c r="E2931" s="188"/>
      <c r="F2931" s="176"/>
      <c r="G2931" s="176"/>
      <c r="H2931" s="188"/>
      <c r="I2931" s="188"/>
      <c r="Q2931" s="188"/>
      <c r="R2931" s="176"/>
      <c r="S2931" s="176"/>
      <c r="T2931" s="176"/>
      <c r="U2931" s="176"/>
      <c r="V2931" s="176"/>
      <c r="W2931" s="176"/>
      <c r="X2931" s="176"/>
      <c r="Y2931" s="176"/>
    </row>
    <row r="2932" customFormat="false" ht="12.75" hidden="false" customHeight="false" outlineLevel="0" collapsed="false">
      <c r="A2932" s="78"/>
      <c r="B2932" s="179"/>
      <c r="C2932" s="180"/>
      <c r="D2932" s="176"/>
      <c r="E2932" s="188"/>
      <c r="F2932" s="176"/>
      <c r="G2932" s="176"/>
      <c r="H2932" s="188"/>
      <c r="I2932" s="188"/>
      <c r="Q2932" s="188"/>
      <c r="R2932" s="176"/>
      <c r="S2932" s="176"/>
      <c r="T2932" s="176"/>
      <c r="U2932" s="176"/>
      <c r="V2932" s="176"/>
      <c r="W2932" s="176"/>
      <c r="X2932" s="176"/>
      <c r="Y2932" s="176"/>
    </row>
    <row r="2933" customFormat="false" ht="12.75" hidden="false" customHeight="false" outlineLevel="0" collapsed="false">
      <c r="A2933" s="78"/>
      <c r="B2933" s="179"/>
      <c r="C2933" s="180"/>
      <c r="D2933" s="176"/>
      <c r="E2933" s="188"/>
      <c r="F2933" s="176"/>
      <c r="G2933" s="176"/>
      <c r="H2933" s="188"/>
      <c r="I2933" s="188"/>
      <c r="Q2933" s="188"/>
      <c r="R2933" s="176"/>
      <c r="S2933" s="176"/>
      <c r="T2933" s="176"/>
      <c r="U2933" s="176"/>
      <c r="V2933" s="176"/>
      <c r="W2933" s="176"/>
      <c r="X2933" s="176"/>
      <c r="Y2933" s="176"/>
    </row>
    <row r="2934" customFormat="false" ht="12.75" hidden="false" customHeight="false" outlineLevel="0" collapsed="false">
      <c r="A2934" s="78"/>
      <c r="B2934" s="179"/>
      <c r="C2934" s="180"/>
      <c r="D2934" s="176"/>
      <c r="E2934" s="188"/>
      <c r="F2934" s="176"/>
      <c r="G2934" s="176"/>
      <c r="H2934" s="188"/>
      <c r="I2934" s="188"/>
      <c r="Q2934" s="188"/>
      <c r="R2934" s="176"/>
      <c r="S2934" s="176"/>
      <c r="T2934" s="176"/>
      <c r="U2934" s="176"/>
      <c r="V2934" s="176"/>
      <c r="W2934" s="176"/>
      <c r="X2934" s="176"/>
      <c r="Y2934" s="176"/>
    </row>
    <row r="2935" customFormat="false" ht="12.75" hidden="false" customHeight="false" outlineLevel="0" collapsed="false">
      <c r="A2935" s="78"/>
      <c r="B2935" s="179"/>
      <c r="C2935" s="180"/>
      <c r="D2935" s="176"/>
      <c r="E2935" s="188"/>
      <c r="F2935" s="176"/>
      <c r="G2935" s="176"/>
      <c r="H2935" s="188"/>
      <c r="I2935" s="188"/>
      <c r="Q2935" s="188"/>
      <c r="R2935" s="176"/>
      <c r="S2935" s="176"/>
      <c r="T2935" s="176"/>
      <c r="U2935" s="176"/>
      <c r="V2935" s="176"/>
      <c r="W2935" s="176"/>
      <c r="X2935" s="176"/>
      <c r="Y2935" s="176"/>
    </row>
    <row r="2936" customFormat="false" ht="12.75" hidden="false" customHeight="false" outlineLevel="0" collapsed="false">
      <c r="A2936" s="78"/>
      <c r="B2936" s="179"/>
      <c r="C2936" s="180"/>
      <c r="D2936" s="176"/>
      <c r="E2936" s="188"/>
      <c r="F2936" s="176"/>
      <c r="G2936" s="176"/>
      <c r="H2936" s="188"/>
      <c r="I2936" s="188"/>
      <c r="Q2936" s="188"/>
      <c r="R2936" s="176"/>
      <c r="S2936" s="176"/>
      <c r="T2936" s="176"/>
      <c r="U2936" s="176"/>
      <c r="V2936" s="176"/>
      <c r="W2936" s="176"/>
      <c r="X2936" s="176"/>
      <c r="Y2936" s="176"/>
    </row>
    <row r="2937" customFormat="false" ht="12.75" hidden="false" customHeight="false" outlineLevel="0" collapsed="false">
      <c r="A2937" s="78"/>
      <c r="B2937" s="179"/>
      <c r="C2937" s="180"/>
      <c r="D2937" s="176"/>
      <c r="E2937" s="188"/>
      <c r="F2937" s="176"/>
      <c r="G2937" s="176"/>
      <c r="H2937" s="188"/>
      <c r="I2937" s="188"/>
      <c r="Q2937" s="188"/>
      <c r="R2937" s="176"/>
      <c r="S2937" s="176"/>
      <c r="T2937" s="176"/>
      <c r="U2937" s="176"/>
      <c r="V2937" s="176"/>
      <c r="W2937" s="176"/>
      <c r="X2937" s="176"/>
      <c r="Y2937" s="176"/>
    </row>
    <row r="2938" customFormat="false" ht="12.75" hidden="false" customHeight="false" outlineLevel="0" collapsed="false">
      <c r="A2938" s="78"/>
      <c r="B2938" s="179"/>
      <c r="C2938" s="180"/>
      <c r="D2938" s="176"/>
      <c r="E2938" s="188"/>
      <c r="F2938" s="176"/>
      <c r="G2938" s="176"/>
      <c r="H2938" s="188"/>
      <c r="I2938" s="188"/>
      <c r="Q2938" s="188"/>
      <c r="R2938" s="176"/>
      <c r="S2938" s="176"/>
      <c r="T2938" s="176"/>
      <c r="U2938" s="176"/>
      <c r="V2938" s="176"/>
      <c r="W2938" s="176"/>
      <c r="X2938" s="176"/>
      <c r="Y2938" s="176"/>
    </row>
    <row r="2939" customFormat="false" ht="12.75" hidden="false" customHeight="false" outlineLevel="0" collapsed="false">
      <c r="A2939" s="78"/>
      <c r="B2939" s="179"/>
      <c r="C2939" s="180"/>
      <c r="D2939" s="176"/>
      <c r="E2939" s="188"/>
      <c r="F2939" s="176"/>
      <c r="G2939" s="176"/>
      <c r="H2939" s="188"/>
      <c r="I2939" s="188"/>
      <c r="Q2939" s="188"/>
      <c r="R2939" s="176"/>
      <c r="S2939" s="176"/>
      <c r="T2939" s="176"/>
      <c r="U2939" s="176"/>
      <c r="V2939" s="176"/>
      <c r="W2939" s="176"/>
      <c r="X2939" s="176"/>
      <c r="Y2939" s="176"/>
    </row>
    <row r="2940" customFormat="false" ht="12.75" hidden="false" customHeight="false" outlineLevel="0" collapsed="false">
      <c r="A2940" s="78"/>
      <c r="B2940" s="179"/>
      <c r="C2940" s="180"/>
      <c r="D2940" s="176"/>
      <c r="E2940" s="188"/>
      <c r="F2940" s="176"/>
      <c r="G2940" s="176"/>
      <c r="H2940" s="188"/>
      <c r="I2940" s="188"/>
      <c r="Q2940" s="188"/>
      <c r="R2940" s="176"/>
      <c r="S2940" s="176"/>
      <c r="T2940" s="176"/>
      <c r="U2940" s="176"/>
      <c r="V2940" s="176"/>
      <c r="W2940" s="176"/>
      <c r="X2940" s="176"/>
      <c r="Y2940" s="176"/>
    </row>
    <row r="2941" customFormat="false" ht="12.75" hidden="false" customHeight="false" outlineLevel="0" collapsed="false">
      <c r="A2941" s="22"/>
      <c r="B2941" s="179"/>
      <c r="C2941" s="180"/>
      <c r="D2941" s="176"/>
      <c r="E2941" s="188"/>
      <c r="F2941" s="176"/>
      <c r="G2941" s="176"/>
      <c r="H2941" s="188"/>
      <c r="I2941" s="188"/>
      <c r="Q2941" s="188"/>
      <c r="R2941" s="176"/>
      <c r="S2941" s="176"/>
      <c r="T2941" s="176"/>
      <c r="U2941" s="176"/>
      <c r="V2941" s="176"/>
      <c r="W2941" s="176"/>
      <c r="X2941" s="176"/>
      <c r="Y2941" s="176"/>
    </row>
    <row r="2942" customFormat="false" ht="12.75" hidden="false" customHeight="false" outlineLevel="0" collapsed="false">
      <c r="B2942" s="179"/>
      <c r="C2942" s="180"/>
      <c r="D2942" s="176"/>
      <c r="E2942" s="188"/>
      <c r="F2942" s="176"/>
      <c r="G2942" s="176"/>
      <c r="H2942" s="188"/>
      <c r="I2942" s="188"/>
      <c r="Q2942" s="188"/>
      <c r="R2942" s="176"/>
      <c r="S2942" s="176"/>
      <c r="T2942" s="176"/>
      <c r="U2942" s="176"/>
      <c r="V2942" s="176"/>
      <c r="W2942" s="176"/>
      <c r="X2942" s="176"/>
      <c r="Y2942" s="176"/>
    </row>
    <row r="2943" customFormat="false" ht="12.75" hidden="false" customHeight="false" outlineLevel="0" collapsed="false">
      <c r="A2943" s="100"/>
      <c r="B2943" s="179"/>
      <c r="C2943" s="180"/>
      <c r="D2943" s="176"/>
      <c r="E2943" s="188"/>
      <c r="F2943" s="176"/>
      <c r="G2943" s="176"/>
      <c r="H2943" s="188"/>
      <c r="I2943" s="188"/>
      <c r="Q2943" s="188"/>
      <c r="R2943" s="176"/>
      <c r="S2943" s="176"/>
      <c r="T2943" s="176"/>
      <c r="U2943" s="176"/>
      <c r="V2943" s="176"/>
      <c r="W2943" s="176"/>
      <c r="X2943" s="176"/>
      <c r="Y2943" s="176"/>
    </row>
    <row r="2944" customFormat="false" ht="12.75" hidden="false" customHeight="false" outlineLevel="0" collapsed="false">
      <c r="A2944" s="100"/>
      <c r="B2944" s="179"/>
      <c r="C2944" s="180"/>
      <c r="D2944" s="176"/>
      <c r="E2944" s="188"/>
      <c r="F2944" s="176"/>
      <c r="G2944" s="176"/>
      <c r="H2944" s="188"/>
      <c r="I2944" s="188"/>
      <c r="Q2944" s="188"/>
      <c r="R2944" s="176"/>
      <c r="S2944" s="176"/>
      <c r="T2944" s="176"/>
      <c r="U2944" s="176"/>
      <c r="V2944" s="176"/>
      <c r="W2944" s="176"/>
      <c r="X2944" s="176"/>
      <c r="Y2944" s="176"/>
    </row>
    <row r="2945" customFormat="false" ht="12.75" hidden="false" customHeight="false" outlineLevel="0" collapsed="false">
      <c r="A2945" s="100"/>
      <c r="B2945" s="179"/>
      <c r="C2945" s="180"/>
      <c r="D2945" s="176"/>
      <c r="E2945" s="188"/>
      <c r="F2945" s="176"/>
      <c r="G2945" s="176"/>
      <c r="H2945" s="188"/>
      <c r="I2945" s="188"/>
      <c r="Q2945" s="188"/>
      <c r="R2945" s="176"/>
      <c r="S2945" s="176"/>
      <c r="T2945" s="176"/>
      <c r="U2945" s="176"/>
      <c r="V2945" s="176"/>
      <c r="W2945" s="176"/>
      <c r="X2945" s="176"/>
      <c r="Y2945" s="176"/>
    </row>
    <row r="2946" customFormat="false" ht="12.75" hidden="false" customHeight="false" outlineLevel="0" collapsed="false">
      <c r="A2946" s="100"/>
      <c r="B2946" s="179"/>
      <c r="C2946" s="180"/>
      <c r="D2946" s="176"/>
      <c r="E2946" s="188"/>
      <c r="F2946" s="176"/>
      <c r="G2946" s="176"/>
      <c r="H2946" s="188"/>
      <c r="I2946" s="188"/>
      <c r="Q2946" s="188"/>
      <c r="R2946" s="176"/>
      <c r="S2946" s="176"/>
      <c r="T2946" s="176"/>
      <c r="U2946" s="176"/>
      <c r="V2946" s="176"/>
      <c r="W2946" s="176"/>
      <c r="X2946" s="176"/>
      <c r="Y2946" s="176"/>
    </row>
    <row r="2947" customFormat="false" ht="12.75" hidden="false" customHeight="false" outlineLevel="0" collapsed="false">
      <c r="A2947" s="100"/>
      <c r="B2947" s="179"/>
      <c r="C2947" s="180"/>
      <c r="D2947" s="176"/>
      <c r="E2947" s="188"/>
      <c r="F2947" s="176"/>
      <c r="G2947" s="176"/>
      <c r="H2947" s="188"/>
      <c r="I2947" s="188"/>
      <c r="Q2947" s="188"/>
      <c r="R2947" s="176"/>
      <c r="S2947" s="176"/>
      <c r="T2947" s="176"/>
      <c r="U2947" s="176"/>
      <c r="V2947" s="176"/>
      <c r="W2947" s="176"/>
      <c r="X2947" s="176"/>
      <c r="Y2947" s="176"/>
    </row>
    <row r="2948" customFormat="false" ht="12.75" hidden="false" customHeight="false" outlineLevel="0" collapsed="false">
      <c r="A2948" s="22"/>
      <c r="B2948" s="179"/>
      <c r="C2948" s="180"/>
      <c r="D2948" s="176"/>
      <c r="E2948" s="188"/>
      <c r="F2948" s="176"/>
      <c r="G2948" s="176"/>
      <c r="H2948" s="188"/>
      <c r="I2948" s="188"/>
      <c r="Q2948" s="188"/>
      <c r="R2948" s="176"/>
      <c r="S2948" s="176"/>
      <c r="T2948" s="176"/>
      <c r="U2948" s="176"/>
      <c r="V2948" s="176"/>
      <c r="W2948" s="176"/>
      <c r="X2948" s="176"/>
      <c r="Y2948" s="176"/>
    </row>
    <row r="2949" customFormat="false" ht="12.75" hidden="false" customHeight="false" outlineLevel="0" collapsed="false">
      <c r="A2949" s="22"/>
      <c r="B2949" s="179"/>
      <c r="C2949" s="180"/>
      <c r="D2949" s="176"/>
      <c r="E2949" s="188"/>
      <c r="F2949" s="176"/>
      <c r="G2949" s="176"/>
      <c r="H2949" s="188"/>
      <c r="I2949" s="188"/>
      <c r="Q2949" s="188"/>
      <c r="R2949" s="176"/>
      <c r="S2949" s="176"/>
      <c r="T2949" s="176"/>
      <c r="U2949" s="176"/>
      <c r="V2949" s="176"/>
      <c r="W2949" s="176"/>
      <c r="X2949" s="176"/>
      <c r="Y2949" s="176"/>
    </row>
    <row r="2950" customFormat="false" ht="12.75" hidden="false" customHeight="false" outlineLevel="0" collapsed="false">
      <c r="A2950" s="78"/>
      <c r="B2950" s="179"/>
      <c r="C2950" s="180"/>
      <c r="D2950" s="176"/>
      <c r="E2950" s="188"/>
      <c r="F2950" s="176"/>
      <c r="G2950" s="176"/>
      <c r="H2950" s="188"/>
      <c r="I2950" s="188"/>
      <c r="Q2950" s="188"/>
      <c r="R2950" s="176"/>
      <c r="S2950" s="176"/>
      <c r="T2950" s="176"/>
      <c r="U2950" s="176"/>
      <c r="V2950" s="176"/>
      <c r="W2950" s="176"/>
      <c r="X2950" s="176"/>
      <c r="Y2950" s="176"/>
    </row>
    <row r="2951" customFormat="false" ht="12.75" hidden="false" customHeight="false" outlineLevel="0" collapsed="false">
      <c r="A2951" s="78"/>
      <c r="B2951" s="179"/>
      <c r="C2951" s="180"/>
      <c r="D2951" s="176"/>
      <c r="E2951" s="188"/>
      <c r="F2951" s="176"/>
      <c r="G2951" s="176"/>
      <c r="H2951" s="188"/>
      <c r="I2951" s="188"/>
      <c r="Q2951" s="188"/>
      <c r="R2951" s="176"/>
      <c r="S2951" s="176"/>
      <c r="T2951" s="176"/>
      <c r="U2951" s="176"/>
      <c r="V2951" s="176"/>
      <c r="W2951" s="176"/>
      <c r="X2951" s="176"/>
      <c r="Y2951" s="176"/>
    </row>
    <row r="2952" customFormat="false" ht="12.75" hidden="false" customHeight="false" outlineLevel="0" collapsed="false">
      <c r="A2952" s="78"/>
      <c r="B2952" s="179"/>
      <c r="C2952" s="180"/>
      <c r="D2952" s="176"/>
      <c r="E2952" s="188"/>
      <c r="F2952" s="176"/>
      <c r="G2952" s="176"/>
      <c r="H2952" s="188"/>
      <c r="I2952" s="188"/>
      <c r="Q2952" s="188"/>
      <c r="R2952" s="176"/>
      <c r="S2952" s="176"/>
      <c r="T2952" s="176"/>
      <c r="U2952" s="176"/>
      <c r="V2952" s="176"/>
      <c r="W2952" s="176"/>
      <c r="X2952" s="176"/>
      <c r="Y2952" s="176"/>
    </row>
    <row r="2953" customFormat="false" ht="12.75" hidden="false" customHeight="false" outlineLevel="0" collapsed="false">
      <c r="A2953" s="78"/>
      <c r="B2953" s="179"/>
      <c r="C2953" s="180"/>
      <c r="D2953" s="176"/>
      <c r="E2953" s="188"/>
      <c r="F2953" s="176"/>
      <c r="G2953" s="176"/>
      <c r="H2953" s="188"/>
      <c r="I2953" s="188"/>
      <c r="Q2953" s="188"/>
      <c r="R2953" s="176"/>
      <c r="S2953" s="176"/>
      <c r="T2953" s="176"/>
      <c r="U2953" s="176"/>
      <c r="V2953" s="176"/>
      <c r="W2953" s="176"/>
      <c r="X2953" s="176"/>
      <c r="Y2953" s="176"/>
    </row>
    <row r="2954" customFormat="false" ht="12.75" hidden="false" customHeight="false" outlineLevel="0" collapsed="false">
      <c r="A2954" s="78"/>
      <c r="B2954" s="179"/>
      <c r="C2954" s="180"/>
      <c r="D2954" s="176"/>
      <c r="E2954" s="188"/>
      <c r="F2954" s="176"/>
      <c r="G2954" s="176"/>
      <c r="H2954" s="188"/>
      <c r="I2954" s="188"/>
      <c r="Q2954" s="188"/>
      <c r="R2954" s="176"/>
      <c r="S2954" s="176"/>
      <c r="T2954" s="176"/>
      <c r="U2954" s="176"/>
      <c r="V2954" s="176"/>
      <c r="W2954" s="176"/>
      <c r="X2954" s="176"/>
      <c r="Y2954" s="176"/>
    </row>
    <row r="2955" customFormat="false" ht="12.75" hidden="false" customHeight="false" outlineLevel="0" collapsed="false">
      <c r="A2955" s="78"/>
      <c r="B2955" s="179"/>
      <c r="C2955" s="180"/>
      <c r="D2955" s="176"/>
      <c r="E2955" s="188"/>
      <c r="F2955" s="176"/>
      <c r="G2955" s="176"/>
      <c r="H2955" s="188"/>
      <c r="I2955" s="188"/>
      <c r="Q2955" s="188"/>
      <c r="R2955" s="176"/>
      <c r="S2955" s="176"/>
      <c r="T2955" s="176"/>
      <c r="U2955" s="176"/>
      <c r="V2955" s="176"/>
      <c r="W2955" s="176"/>
      <c r="X2955" s="176"/>
      <c r="Y2955" s="176"/>
    </row>
    <row r="2956" customFormat="false" ht="12.75" hidden="false" customHeight="false" outlineLevel="0" collapsed="false">
      <c r="A2956" s="78"/>
      <c r="B2956" s="179"/>
      <c r="C2956" s="180"/>
      <c r="D2956" s="176"/>
      <c r="E2956" s="188"/>
      <c r="F2956" s="176"/>
      <c r="G2956" s="176"/>
      <c r="H2956" s="188"/>
      <c r="I2956" s="188"/>
      <c r="Q2956" s="188"/>
      <c r="R2956" s="176"/>
      <c r="S2956" s="176"/>
      <c r="T2956" s="176"/>
      <c r="U2956" s="176"/>
      <c r="V2956" s="176"/>
      <c r="W2956" s="176"/>
      <c r="X2956" s="176"/>
      <c r="Y2956" s="176"/>
    </row>
    <row r="2957" customFormat="false" ht="12.75" hidden="false" customHeight="false" outlineLevel="0" collapsed="false">
      <c r="A2957" s="78"/>
      <c r="B2957" s="179"/>
      <c r="C2957" s="180"/>
      <c r="D2957" s="176"/>
      <c r="E2957" s="188"/>
      <c r="F2957" s="176"/>
      <c r="G2957" s="176"/>
      <c r="H2957" s="188"/>
      <c r="I2957" s="188"/>
      <c r="Q2957" s="188"/>
      <c r="R2957" s="176"/>
      <c r="S2957" s="176"/>
      <c r="T2957" s="176"/>
      <c r="U2957" s="176"/>
      <c r="V2957" s="176"/>
      <c r="W2957" s="176"/>
      <c r="X2957" s="176"/>
      <c r="Y2957" s="176"/>
    </row>
    <row r="2958" customFormat="false" ht="12.75" hidden="false" customHeight="false" outlineLevel="0" collapsed="false">
      <c r="A2958" s="78"/>
      <c r="B2958" s="179"/>
      <c r="C2958" s="180"/>
      <c r="D2958" s="176"/>
      <c r="E2958" s="188"/>
      <c r="F2958" s="176"/>
      <c r="G2958" s="176"/>
      <c r="H2958" s="188"/>
      <c r="I2958" s="188"/>
      <c r="Q2958" s="188"/>
      <c r="R2958" s="176"/>
      <c r="S2958" s="176"/>
      <c r="T2958" s="176"/>
      <c r="U2958" s="176"/>
      <c r="V2958" s="176"/>
      <c r="W2958" s="176"/>
      <c r="X2958" s="176"/>
      <c r="Y2958" s="176"/>
    </row>
    <row r="2959" customFormat="false" ht="12.75" hidden="false" customHeight="false" outlineLevel="0" collapsed="false">
      <c r="A2959" s="78"/>
      <c r="B2959" s="179"/>
      <c r="C2959" s="180"/>
      <c r="D2959" s="176"/>
      <c r="E2959" s="188"/>
      <c r="F2959" s="176"/>
      <c r="G2959" s="176"/>
      <c r="H2959" s="188"/>
      <c r="I2959" s="188"/>
      <c r="Q2959" s="188"/>
      <c r="R2959" s="176"/>
      <c r="S2959" s="176"/>
      <c r="T2959" s="176"/>
      <c r="U2959" s="176"/>
      <c r="V2959" s="176"/>
      <c r="W2959" s="176"/>
      <c r="X2959" s="176"/>
      <c r="Y2959" s="176"/>
    </row>
    <row r="2960" customFormat="false" ht="12.75" hidden="false" customHeight="false" outlineLevel="0" collapsed="false">
      <c r="A2960" s="78"/>
      <c r="B2960" s="179"/>
      <c r="C2960" s="180"/>
      <c r="D2960" s="176"/>
      <c r="E2960" s="188"/>
      <c r="F2960" s="176"/>
      <c r="G2960" s="176"/>
      <c r="H2960" s="188"/>
      <c r="I2960" s="188"/>
      <c r="Q2960" s="188"/>
      <c r="R2960" s="176"/>
      <c r="S2960" s="176"/>
      <c r="T2960" s="176"/>
      <c r="U2960" s="176"/>
      <c r="V2960" s="176"/>
      <c r="W2960" s="176"/>
      <c r="X2960" s="176"/>
      <c r="Y2960" s="176"/>
    </row>
    <row r="2961" customFormat="false" ht="12.75" hidden="false" customHeight="false" outlineLevel="0" collapsed="false">
      <c r="A2961" s="78"/>
      <c r="B2961" s="179"/>
      <c r="C2961" s="180"/>
      <c r="D2961" s="176"/>
      <c r="E2961" s="188"/>
      <c r="F2961" s="176"/>
      <c r="G2961" s="176"/>
      <c r="H2961" s="188"/>
      <c r="I2961" s="188"/>
      <c r="Q2961" s="188"/>
      <c r="R2961" s="176"/>
      <c r="S2961" s="176"/>
      <c r="T2961" s="176"/>
      <c r="U2961" s="176"/>
      <c r="V2961" s="176"/>
      <c r="W2961" s="176"/>
      <c r="X2961" s="176"/>
      <c r="Y2961" s="176"/>
    </row>
    <row r="2962" customFormat="false" ht="12.75" hidden="false" customHeight="false" outlineLevel="0" collapsed="false">
      <c r="A2962" s="78"/>
      <c r="B2962" s="179"/>
      <c r="C2962" s="180"/>
      <c r="D2962" s="176"/>
      <c r="E2962" s="188"/>
      <c r="F2962" s="176"/>
      <c r="G2962" s="176"/>
      <c r="H2962" s="188"/>
      <c r="I2962" s="188"/>
      <c r="Q2962" s="188"/>
      <c r="R2962" s="176"/>
      <c r="S2962" s="176"/>
      <c r="T2962" s="176"/>
      <c r="U2962" s="176"/>
      <c r="V2962" s="176"/>
      <c r="W2962" s="176"/>
      <c r="X2962" s="176"/>
      <c r="Y2962" s="176"/>
    </row>
    <row r="2963" customFormat="false" ht="12.75" hidden="false" customHeight="false" outlineLevel="0" collapsed="false">
      <c r="A2963" s="78"/>
      <c r="B2963" s="179"/>
      <c r="C2963" s="180"/>
      <c r="D2963" s="176"/>
      <c r="E2963" s="188"/>
      <c r="F2963" s="176"/>
      <c r="G2963" s="176"/>
      <c r="H2963" s="188"/>
      <c r="I2963" s="188"/>
      <c r="Q2963" s="188"/>
      <c r="R2963" s="176"/>
      <c r="S2963" s="176"/>
      <c r="T2963" s="176"/>
      <c r="U2963" s="176"/>
      <c r="V2963" s="176"/>
      <c r="W2963" s="176"/>
      <c r="X2963" s="176"/>
      <c r="Y2963" s="176"/>
    </row>
    <row r="2964" customFormat="false" ht="12.75" hidden="false" customHeight="false" outlineLevel="0" collapsed="false">
      <c r="A2964" s="78"/>
      <c r="B2964" s="179"/>
      <c r="C2964" s="180"/>
      <c r="D2964" s="176"/>
      <c r="E2964" s="188"/>
      <c r="F2964" s="176"/>
      <c r="G2964" s="176"/>
      <c r="H2964" s="188"/>
      <c r="I2964" s="188"/>
      <c r="Q2964" s="188"/>
      <c r="R2964" s="176"/>
      <c r="S2964" s="176"/>
      <c r="T2964" s="176"/>
      <c r="U2964" s="176"/>
      <c r="V2964" s="176"/>
      <c r="W2964" s="176"/>
      <c r="X2964" s="176"/>
      <c r="Y2964" s="176"/>
    </row>
    <row r="2965" customFormat="false" ht="12.75" hidden="false" customHeight="false" outlineLevel="0" collapsed="false">
      <c r="A2965" s="78"/>
      <c r="B2965" s="179"/>
      <c r="C2965" s="180"/>
      <c r="D2965" s="176"/>
      <c r="E2965" s="188"/>
      <c r="F2965" s="176"/>
      <c r="G2965" s="176"/>
      <c r="H2965" s="188"/>
      <c r="I2965" s="188"/>
      <c r="Q2965" s="188"/>
      <c r="R2965" s="176"/>
      <c r="S2965" s="176"/>
      <c r="T2965" s="176"/>
      <c r="U2965" s="176"/>
      <c r="V2965" s="176"/>
      <c r="W2965" s="176"/>
      <c r="X2965" s="176"/>
      <c r="Y2965" s="176"/>
    </row>
    <row r="2966" customFormat="false" ht="12.75" hidden="false" customHeight="false" outlineLevel="0" collapsed="false">
      <c r="A2966" s="78"/>
      <c r="B2966" s="179"/>
      <c r="C2966" s="180"/>
      <c r="D2966" s="176"/>
      <c r="E2966" s="188"/>
      <c r="F2966" s="176"/>
      <c r="G2966" s="176"/>
      <c r="H2966" s="188"/>
      <c r="I2966" s="188"/>
      <c r="Q2966" s="188"/>
      <c r="R2966" s="176"/>
      <c r="S2966" s="176"/>
      <c r="T2966" s="176"/>
      <c r="U2966" s="176"/>
      <c r="V2966" s="176"/>
      <c r="W2966" s="176"/>
      <c r="X2966" s="176"/>
      <c r="Y2966" s="176"/>
    </row>
    <row r="2967" customFormat="false" ht="12.75" hidden="false" customHeight="false" outlineLevel="0" collapsed="false">
      <c r="A2967" s="78"/>
      <c r="B2967" s="179"/>
      <c r="C2967" s="180"/>
      <c r="D2967" s="176"/>
      <c r="E2967" s="188"/>
      <c r="F2967" s="176"/>
      <c r="G2967" s="176"/>
      <c r="H2967" s="188"/>
      <c r="I2967" s="188"/>
      <c r="Q2967" s="188"/>
      <c r="R2967" s="176"/>
      <c r="S2967" s="176"/>
      <c r="T2967" s="176"/>
      <c r="U2967" s="176"/>
      <c r="V2967" s="176"/>
      <c r="W2967" s="176"/>
      <c r="X2967" s="176"/>
      <c r="Y2967" s="176"/>
    </row>
    <row r="2968" customFormat="false" ht="12.75" hidden="false" customHeight="false" outlineLevel="0" collapsed="false">
      <c r="A2968" s="78"/>
      <c r="B2968" s="179"/>
      <c r="C2968" s="180"/>
      <c r="D2968" s="176"/>
      <c r="E2968" s="188"/>
      <c r="F2968" s="176"/>
      <c r="G2968" s="176"/>
      <c r="H2968" s="188"/>
      <c r="I2968" s="188"/>
      <c r="Q2968" s="188"/>
      <c r="R2968" s="176"/>
      <c r="S2968" s="176"/>
      <c r="T2968" s="176"/>
      <c r="U2968" s="176"/>
      <c r="V2968" s="176"/>
      <c r="W2968" s="176"/>
      <c r="X2968" s="176"/>
      <c r="Y2968" s="176"/>
    </row>
    <row r="2969" customFormat="false" ht="12.75" hidden="false" customHeight="false" outlineLevel="0" collapsed="false">
      <c r="A2969" s="78"/>
      <c r="B2969" s="179"/>
      <c r="C2969" s="180"/>
      <c r="D2969" s="176"/>
      <c r="E2969" s="188"/>
      <c r="F2969" s="176"/>
      <c r="G2969" s="176"/>
      <c r="H2969" s="188"/>
      <c r="I2969" s="188"/>
      <c r="Q2969" s="188"/>
      <c r="R2969" s="176"/>
      <c r="S2969" s="176"/>
      <c r="T2969" s="176"/>
      <c r="U2969" s="176"/>
      <c r="V2969" s="176"/>
      <c r="W2969" s="176"/>
      <c r="X2969" s="176"/>
      <c r="Y2969" s="176"/>
    </row>
    <row r="2970" customFormat="false" ht="12.75" hidden="false" customHeight="false" outlineLevel="0" collapsed="false">
      <c r="A2970" s="78"/>
      <c r="B2970" s="179"/>
      <c r="C2970" s="180"/>
      <c r="D2970" s="176"/>
      <c r="E2970" s="188"/>
      <c r="F2970" s="176"/>
      <c r="G2970" s="176"/>
      <c r="H2970" s="188"/>
      <c r="I2970" s="188"/>
      <c r="Q2970" s="188"/>
      <c r="R2970" s="176"/>
      <c r="S2970" s="176"/>
      <c r="T2970" s="176"/>
      <c r="U2970" s="176"/>
      <c r="V2970" s="176"/>
      <c r="W2970" s="176"/>
      <c r="X2970" s="176"/>
      <c r="Y2970" s="176"/>
    </row>
    <row r="2971" customFormat="false" ht="12.75" hidden="false" customHeight="false" outlineLevel="0" collapsed="false">
      <c r="A2971" s="78"/>
      <c r="B2971" s="179"/>
      <c r="C2971" s="180"/>
      <c r="D2971" s="176"/>
      <c r="E2971" s="188"/>
      <c r="F2971" s="176"/>
      <c r="G2971" s="176"/>
      <c r="H2971" s="188"/>
      <c r="I2971" s="188"/>
      <c r="Q2971" s="188"/>
      <c r="R2971" s="176"/>
      <c r="S2971" s="176"/>
      <c r="T2971" s="176"/>
      <c r="U2971" s="176"/>
      <c r="V2971" s="176"/>
      <c r="W2971" s="176"/>
      <c r="X2971" s="176"/>
      <c r="Y2971" s="176"/>
    </row>
    <row r="2972" customFormat="false" ht="12.75" hidden="false" customHeight="false" outlineLevel="0" collapsed="false">
      <c r="A2972" s="78"/>
      <c r="B2972" s="179"/>
      <c r="C2972" s="180"/>
      <c r="D2972" s="176"/>
      <c r="E2972" s="188"/>
      <c r="F2972" s="176"/>
      <c r="G2972" s="176"/>
      <c r="H2972" s="188"/>
      <c r="I2972" s="188"/>
      <c r="Q2972" s="188"/>
      <c r="R2972" s="176"/>
      <c r="S2972" s="176"/>
      <c r="T2972" s="176"/>
      <c r="U2972" s="176"/>
      <c r="V2972" s="176"/>
      <c r="W2972" s="176"/>
      <c r="X2972" s="176"/>
      <c r="Y2972" s="176"/>
    </row>
    <row r="2973" customFormat="false" ht="12.75" hidden="false" customHeight="false" outlineLevel="0" collapsed="false">
      <c r="A2973" s="78"/>
      <c r="B2973" s="179"/>
      <c r="C2973" s="180"/>
      <c r="D2973" s="176"/>
      <c r="E2973" s="188"/>
      <c r="F2973" s="176"/>
      <c r="G2973" s="176"/>
      <c r="H2973" s="188"/>
      <c r="I2973" s="188"/>
      <c r="Q2973" s="188"/>
      <c r="R2973" s="176"/>
      <c r="S2973" s="176"/>
      <c r="T2973" s="176"/>
      <c r="U2973" s="176"/>
      <c r="V2973" s="176"/>
      <c r="W2973" s="176"/>
      <c r="X2973" s="176"/>
      <c r="Y2973" s="176"/>
    </row>
    <row r="2974" customFormat="false" ht="12.75" hidden="false" customHeight="false" outlineLevel="0" collapsed="false">
      <c r="A2974" s="78"/>
      <c r="B2974" s="179"/>
      <c r="C2974" s="180"/>
      <c r="D2974" s="176"/>
      <c r="E2974" s="188"/>
      <c r="F2974" s="176"/>
      <c r="G2974" s="176"/>
      <c r="H2974" s="188"/>
      <c r="I2974" s="188"/>
      <c r="Q2974" s="188"/>
      <c r="R2974" s="176"/>
      <c r="S2974" s="176"/>
      <c r="T2974" s="176"/>
      <c r="U2974" s="176"/>
      <c r="V2974" s="176"/>
      <c r="W2974" s="176"/>
      <c r="X2974" s="176"/>
      <c r="Y2974" s="176"/>
    </row>
    <row r="2975" customFormat="false" ht="12.75" hidden="false" customHeight="false" outlineLevel="0" collapsed="false">
      <c r="A2975" s="78"/>
      <c r="B2975" s="179"/>
      <c r="C2975" s="180"/>
      <c r="D2975" s="176"/>
      <c r="E2975" s="188"/>
      <c r="F2975" s="176"/>
      <c r="G2975" s="176"/>
      <c r="H2975" s="188"/>
      <c r="I2975" s="188"/>
      <c r="Q2975" s="188"/>
      <c r="R2975" s="176"/>
      <c r="S2975" s="176"/>
      <c r="T2975" s="176"/>
      <c r="U2975" s="176"/>
      <c r="V2975" s="176"/>
      <c r="W2975" s="176"/>
      <c r="X2975" s="176"/>
      <c r="Y2975" s="176"/>
    </row>
    <row r="2976" customFormat="false" ht="12.75" hidden="false" customHeight="false" outlineLevel="0" collapsed="false">
      <c r="A2976" s="78"/>
      <c r="B2976" s="179"/>
      <c r="C2976" s="180"/>
      <c r="D2976" s="176"/>
      <c r="E2976" s="188"/>
      <c r="F2976" s="176"/>
      <c r="G2976" s="176"/>
      <c r="H2976" s="188"/>
      <c r="I2976" s="188"/>
      <c r="Q2976" s="188"/>
      <c r="R2976" s="176"/>
      <c r="S2976" s="176"/>
      <c r="T2976" s="176"/>
      <c r="U2976" s="176"/>
      <c r="V2976" s="176"/>
      <c r="W2976" s="176"/>
      <c r="X2976" s="176"/>
      <c r="Y2976" s="176"/>
    </row>
    <row r="2977" customFormat="false" ht="12.75" hidden="false" customHeight="false" outlineLevel="0" collapsed="false">
      <c r="A2977" s="78"/>
      <c r="B2977" s="179"/>
      <c r="C2977" s="180"/>
      <c r="D2977" s="176"/>
      <c r="E2977" s="188"/>
      <c r="F2977" s="176"/>
      <c r="G2977" s="176"/>
      <c r="H2977" s="188"/>
      <c r="I2977" s="188"/>
      <c r="Q2977" s="188"/>
      <c r="R2977" s="176"/>
      <c r="S2977" s="176"/>
      <c r="T2977" s="176"/>
      <c r="U2977" s="176"/>
      <c r="V2977" s="176"/>
      <c r="W2977" s="176"/>
      <c r="X2977" s="176"/>
      <c r="Y2977" s="176"/>
    </row>
    <row r="2978" customFormat="false" ht="12.75" hidden="false" customHeight="false" outlineLevel="0" collapsed="false">
      <c r="A2978" s="78"/>
      <c r="B2978" s="179"/>
      <c r="C2978" s="180"/>
      <c r="D2978" s="176"/>
      <c r="E2978" s="188"/>
      <c r="F2978" s="176"/>
      <c r="G2978" s="176"/>
      <c r="H2978" s="188"/>
      <c r="I2978" s="188"/>
      <c r="Q2978" s="188"/>
      <c r="R2978" s="176"/>
      <c r="S2978" s="176"/>
      <c r="T2978" s="176"/>
      <c r="U2978" s="176"/>
      <c r="V2978" s="176"/>
      <c r="W2978" s="176"/>
      <c r="X2978" s="176"/>
      <c r="Y2978" s="176"/>
    </row>
    <row r="2979" customFormat="false" ht="12.75" hidden="false" customHeight="false" outlineLevel="0" collapsed="false">
      <c r="A2979" s="78"/>
      <c r="B2979" s="179"/>
      <c r="C2979" s="180"/>
      <c r="D2979" s="176"/>
      <c r="E2979" s="188"/>
      <c r="F2979" s="176"/>
      <c r="G2979" s="176"/>
      <c r="H2979" s="188"/>
      <c r="I2979" s="188"/>
      <c r="Q2979" s="188"/>
      <c r="R2979" s="176"/>
      <c r="S2979" s="176"/>
      <c r="T2979" s="176"/>
      <c r="U2979" s="176"/>
      <c r="V2979" s="176"/>
      <c r="W2979" s="176"/>
      <c r="X2979" s="176"/>
      <c r="Y2979" s="176"/>
    </row>
    <row r="2980" customFormat="false" ht="12.75" hidden="false" customHeight="false" outlineLevel="0" collapsed="false">
      <c r="A2980" s="78"/>
      <c r="B2980" s="179"/>
      <c r="C2980" s="180"/>
      <c r="D2980" s="176"/>
      <c r="E2980" s="188"/>
      <c r="F2980" s="176"/>
      <c r="G2980" s="176"/>
      <c r="H2980" s="188"/>
      <c r="I2980" s="188"/>
      <c r="Q2980" s="188"/>
      <c r="R2980" s="176"/>
      <c r="S2980" s="176"/>
      <c r="T2980" s="176"/>
      <c r="U2980" s="176"/>
      <c r="V2980" s="176"/>
      <c r="W2980" s="176"/>
      <c r="X2980" s="176"/>
      <c r="Y2980" s="176"/>
    </row>
    <row r="2981" customFormat="false" ht="12.75" hidden="false" customHeight="false" outlineLevel="0" collapsed="false">
      <c r="A2981" s="78"/>
      <c r="B2981" s="179"/>
      <c r="C2981" s="180"/>
      <c r="D2981" s="176"/>
      <c r="E2981" s="188"/>
      <c r="F2981" s="176"/>
      <c r="G2981" s="176"/>
      <c r="H2981" s="188"/>
      <c r="I2981" s="188"/>
      <c r="Q2981" s="188"/>
      <c r="R2981" s="176"/>
      <c r="S2981" s="176"/>
      <c r="T2981" s="176"/>
      <c r="U2981" s="176"/>
      <c r="V2981" s="176"/>
      <c r="W2981" s="176"/>
      <c r="X2981" s="176"/>
      <c r="Y2981" s="176"/>
    </row>
    <row r="2982" customFormat="false" ht="12.75" hidden="false" customHeight="false" outlineLevel="0" collapsed="false">
      <c r="A2982" s="78"/>
      <c r="B2982" s="179"/>
      <c r="C2982" s="180"/>
      <c r="D2982" s="176"/>
      <c r="E2982" s="188"/>
      <c r="F2982" s="176"/>
      <c r="G2982" s="176"/>
      <c r="H2982" s="188"/>
      <c r="I2982" s="188"/>
      <c r="Q2982" s="188"/>
      <c r="R2982" s="176"/>
      <c r="S2982" s="176"/>
      <c r="T2982" s="176"/>
      <c r="U2982" s="176"/>
      <c r="V2982" s="176"/>
      <c r="W2982" s="176"/>
      <c r="X2982" s="176"/>
      <c r="Y2982" s="176"/>
    </row>
    <row r="2983" customFormat="false" ht="12.75" hidden="false" customHeight="false" outlineLevel="0" collapsed="false">
      <c r="A2983" s="78"/>
      <c r="B2983" s="179"/>
      <c r="C2983" s="180"/>
      <c r="D2983" s="176"/>
      <c r="E2983" s="188"/>
      <c r="F2983" s="176"/>
      <c r="G2983" s="176"/>
      <c r="H2983" s="188"/>
      <c r="I2983" s="188"/>
      <c r="Q2983" s="188"/>
      <c r="R2983" s="176"/>
      <c r="S2983" s="176"/>
      <c r="T2983" s="176"/>
      <c r="U2983" s="176"/>
      <c r="V2983" s="176"/>
      <c r="W2983" s="176"/>
      <c r="X2983" s="176"/>
      <c r="Y2983" s="176"/>
    </row>
    <row r="2984" customFormat="false" ht="12.75" hidden="false" customHeight="false" outlineLevel="0" collapsed="false">
      <c r="A2984" s="78"/>
      <c r="B2984" s="179"/>
      <c r="C2984" s="180"/>
      <c r="D2984" s="176"/>
      <c r="E2984" s="188"/>
      <c r="F2984" s="176"/>
      <c r="G2984" s="176"/>
      <c r="H2984" s="188"/>
      <c r="I2984" s="188"/>
      <c r="Q2984" s="188"/>
      <c r="R2984" s="176"/>
      <c r="S2984" s="176"/>
      <c r="T2984" s="176"/>
      <c r="U2984" s="176"/>
      <c r="V2984" s="176"/>
      <c r="W2984" s="176"/>
      <c r="X2984" s="176"/>
      <c r="Y2984" s="176"/>
    </row>
    <row r="2985" customFormat="false" ht="12.75" hidden="false" customHeight="false" outlineLevel="0" collapsed="false">
      <c r="A2985" s="78"/>
      <c r="B2985" s="179"/>
      <c r="C2985" s="180"/>
      <c r="D2985" s="176"/>
      <c r="E2985" s="188"/>
      <c r="F2985" s="176"/>
      <c r="G2985" s="176"/>
      <c r="H2985" s="188"/>
      <c r="I2985" s="188"/>
      <c r="Q2985" s="188"/>
      <c r="R2985" s="176"/>
      <c r="S2985" s="176"/>
      <c r="T2985" s="176"/>
      <c r="U2985" s="176"/>
      <c r="V2985" s="176"/>
      <c r="W2985" s="176"/>
      <c r="X2985" s="176"/>
      <c r="Y2985" s="176"/>
    </row>
    <row r="2986" customFormat="false" ht="12.75" hidden="false" customHeight="false" outlineLevel="0" collapsed="false">
      <c r="A2986" s="78"/>
      <c r="B2986" s="179"/>
      <c r="C2986" s="180"/>
      <c r="D2986" s="176"/>
      <c r="E2986" s="188"/>
      <c r="F2986" s="176"/>
      <c r="G2986" s="176"/>
      <c r="H2986" s="188"/>
      <c r="I2986" s="188"/>
      <c r="Q2986" s="188"/>
      <c r="R2986" s="176"/>
      <c r="S2986" s="176"/>
      <c r="T2986" s="176"/>
      <c r="U2986" s="176"/>
      <c r="V2986" s="176"/>
      <c r="W2986" s="176"/>
      <c r="X2986" s="176"/>
      <c r="Y2986" s="176"/>
    </row>
    <row r="2987" customFormat="false" ht="12.75" hidden="false" customHeight="false" outlineLevel="0" collapsed="false">
      <c r="A2987" s="78"/>
      <c r="B2987" s="179"/>
      <c r="C2987" s="180"/>
      <c r="D2987" s="176"/>
      <c r="E2987" s="188"/>
      <c r="F2987" s="176"/>
      <c r="G2987" s="176"/>
      <c r="H2987" s="188"/>
      <c r="I2987" s="188"/>
      <c r="Q2987" s="188"/>
      <c r="R2987" s="176"/>
      <c r="S2987" s="176"/>
      <c r="T2987" s="176"/>
      <c r="U2987" s="176"/>
      <c r="V2987" s="176"/>
      <c r="W2987" s="176"/>
      <c r="X2987" s="176"/>
      <c r="Y2987" s="176"/>
    </row>
    <row r="2988" customFormat="false" ht="12.75" hidden="false" customHeight="false" outlineLevel="0" collapsed="false">
      <c r="A2988" s="78"/>
      <c r="B2988" s="179"/>
      <c r="C2988" s="180"/>
      <c r="D2988" s="176"/>
      <c r="E2988" s="188"/>
      <c r="F2988" s="176"/>
      <c r="G2988" s="176"/>
      <c r="H2988" s="188"/>
      <c r="I2988" s="188"/>
      <c r="Q2988" s="188"/>
      <c r="R2988" s="176"/>
      <c r="S2988" s="176"/>
      <c r="T2988" s="176"/>
      <c r="U2988" s="176"/>
      <c r="V2988" s="176"/>
      <c r="W2988" s="176"/>
      <c r="X2988" s="176"/>
      <c r="Y2988" s="176"/>
    </row>
    <row r="2989" customFormat="false" ht="12.75" hidden="false" customHeight="false" outlineLevel="0" collapsed="false">
      <c r="A2989" s="22"/>
      <c r="B2989" s="179"/>
      <c r="C2989" s="180"/>
      <c r="D2989" s="176"/>
      <c r="E2989" s="188"/>
      <c r="F2989" s="176"/>
      <c r="G2989" s="176"/>
      <c r="H2989" s="188"/>
      <c r="I2989" s="188"/>
      <c r="Q2989" s="188"/>
      <c r="R2989" s="176"/>
      <c r="S2989" s="176"/>
      <c r="T2989" s="176"/>
      <c r="U2989" s="176"/>
      <c r="V2989" s="176"/>
      <c r="W2989" s="176"/>
      <c r="X2989" s="176"/>
      <c r="Y2989" s="176"/>
    </row>
    <row r="2990" customFormat="false" ht="12.75" hidden="false" customHeight="false" outlineLevel="0" collapsed="false">
      <c r="B2990" s="179"/>
      <c r="C2990" s="180"/>
      <c r="D2990" s="176"/>
      <c r="E2990" s="188"/>
      <c r="F2990" s="176"/>
      <c r="G2990" s="176"/>
      <c r="H2990" s="188"/>
      <c r="I2990" s="188"/>
      <c r="Q2990" s="188"/>
      <c r="R2990" s="176"/>
      <c r="S2990" s="176"/>
      <c r="T2990" s="176"/>
      <c r="U2990" s="176"/>
      <c r="V2990" s="176"/>
      <c r="W2990" s="176"/>
      <c r="X2990" s="176"/>
      <c r="Y2990" s="176"/>
    </row>
    <row r="2991" customFormat="false" ht="12.75" hidden="false" customHeight="false" outlineLevel="0" collapsed="false">
      <c r="A2991" s="100"/>
      <c r="B2991" s="179"/>
      <c r="C2991" s="180"/>
      <c r="D2991" s="176"/>
      <c r="E2991" s="188"/>
      <c r="F2991" s="176"/>
      <c r="G2991" s="176"/>
      <c r="H2991" s="188"/>
      <c r="I2991" s="188"/>
      <c r="Q2991" s="188"/>
      <c r="R2991" s="176"/>
      <c r="S2991" s="176"/>
      <c r="T2991" s="176"/>
      <c r="U2991" s="176"/>
      <c r="V2991" s="176"/>
      <c r="W2991" s="176"/>
      <c r="X2991" s="176"/>
      <c r="Y2991" s="176"/>
    </row>
    <row r="2992" customFormat="false" ht="12.75" hidden="false" customHeight="false" outlineLevel="0" collapsed="false">
      <c r="A2992" s="100"/>
      <c r="B2992" s="179"/>
      <c r="C2992" s="180"/>
      <c r="D2992" s="176"/>
      <c r="E2992" s="188"/>
      <c r="F2992" s="176"/>
      <c r="G2992" s="176"/>
      <c r="H2992" s="188"/>
      <c r="I2992" s="188"/>
      <c r="Q2992" s="188"/>
      <c r="R2992" s="176"/>
      <c r="S2992" s="176"/>
      <c r="T2992" s="176"/>
      <c r="U2992" s="176"/>
      <c r="V2992" s="176"/>
      <c r="W2992" s="176"/>
      <c r="X2992" s="176"/>
      <c r="Y2992" s="176"/>
    </row>
    <row r="2993" customFormat="false" ht="12.75" hidden="false" customHeight="false" outlineLevel="0" collapsed="false">
      <c r="A2993" s="100"/>
      <c r="B2993" s="179"/>
      <c r="C2993" s="180"/>
      <c r="D2993" s="176"/>
      <c r="E2993" s="188"/>
      <c r="F2993" s="176"/>
      <c r="G2993" s="176"/>
      <c r="H2993" s="188"/>
      <c r="I2993" s="188"/>
      <c r="Q2993" s="188"/>
      <c r="R2993" s="176"/>
      <c r="S2993" s="176"/>
      <c r="T2993" s="176"/>
      <c r="U2993" s="176"/>
      <c r="V2993" s="176"/>
      <c r="W2993" s="176"/>
      <c r="X2993" s="176"/>
      <c r="Y2993" s="176"/>
    </row>
    <row r="2994" customFormat="false" ht="12.75" hidden="false" customHeight="false" outlineLevel="0" collapsed="false">
      <c r="A2994" s="100"/>
      <c r="B2994" s="179"/>
      <c r="C2994" s="180"/>
      <c r="D2994" s="176"/>
      <c r="E2994" s="188"/>
      <c r="F2994" s="176"/>
      <c r="G2994" s="176"/>
      <c r="H2994" s="188"/>
      <c r="I2994" s="188"/>
      <c r="Q2994" s="188"/>
      <c r="R2994" s="176"/>
      <c r="S2994" s="176"/>
      <c r="T2994" s="176"/>
      <c r="U2994" s="176"/>
      <c r="V2994" s="176"/>
      <c r="W2994" s="176"/>
      <c r="X2994" s="176"/>
      <c r="Y2994" s="176"/>
    </row>
    <row r="2995" customFormat="false" ht="12.75" hidden="false" customHeight="false" outlineLevel="0" collapsed="false">
      <c r="A2995" s="22"/>
      <c r="B2995" s="179"/>
      <c r="C2995" s="180"/>
      <c r="D2995" s="176"/>
      <c r="E2995" s="188"/>
      <c r="F2995" s="176"/>
      <c r="G2995" s="176"/>
      <c r="H2995" s="188"/>
      <c r="I2995" s="188"/>
      <c r="Q2995" s="188"/>
      <c r="R2995" s="176"/>
      <c r="S2995" s="176"/>
      <c r="T2995" s="176"/>
      <c r="U2995" s="176"/>
      <c r="V2995" s="176"/>
      <c r="W2995" s="176"/>
      <c r="X2995" s="176"/>
      <c r="Y2995" s="176"/>
    </row>
    <row r="2996" customFormat="false" ht="12.75" hidden="false" customHeight="false" outlineLevel="0" collapsed="false">
      <c r="A2996" s="22"/>
      <c r="B2996" s="179"/>
      <c r="C2996" s="180"/>
      <c r="D2996" s="176"/>
      <c r="E2996" s="188"/>
      <c r="F2996" s="176"/>
      <c r="G2996" s="176"/>
      <c r="H2996" s="188"/>
      <c r="I2996" s="188"/>
      <c r="Q2996" s="188"/>
      <c r="R2996" s="176"/>
      <c r="S2996" s="176"/>
      <c r="T2996" s="176"/>
      <c r="U2996" s="176"/>
      <c r="V2996" s="176"/>
      <c r="W2996" s="176"/>
      <c r="X2996" s="176"/>
      <c r="Y2996" s="176"/>
    </row>
    <row r="2997" customFormat="false" ht="12.75" hidden="false" customHeight="false" outlineLevel="0" collapsed="false">
      <c r="A2997" s="78"/>
      <c r="B2997" s="179"/>
      <c r="C2997" s="180"/>
      <c r="D2997" s="176"/>
      <c r="E2997" s="188"/>
      <c r="F2997" s="176"/>
      <c r="G2997" s="176"/>
      <c r="H2997" s="188"/>
      <c r="I2997" s="188"/>
      <c r="Q2997" s="188"/>
      <c r="R2997" s="176"/>
      <c r="S2997" s="176"/>
      <c r="T2997" s="176"/>
      <c r="U2997" s="176"/>
      <c r="V2997" s="176"/>
      <c r="W2997" s="176"/>
      <c r="X2997" s="176"/>
      <c r="Y2997" s="176"/>
    </row>
    <row r="2998" customFormat="false" ht="12.75" hidden="false" customHeight="false" outlineLevel="0" collapsed="false">
      <c r="A2998" s="78"/>
      <c r="B2998" s="179"/>
      <c r="C2998" s="180"/>
      <c r="D2998" s="176"/>
      <c r="E2998" s="188"/>
      <c r="F2998" s="176"/>
      <c r="G2998" s="176"/>
      <c r="H2998" s="188"/>
      <c r="I2998" s="188"/>
      <c r="Q2998" s="188"/>
      <c r="R2998" s="176"/>
      <c r="S2998" s="176"/>
      <c r="T2998" s="176"/>
      <c r="U2998" s="176"/>
      <c r="V2998" s="176"/>
      <c r="W2998" s="176"/>
      <c r="X2998" s="176"/>
      <c r="Y2998" s="176"/>
    </row>
    <row r="2999" customFormat="false" ht="12.75" hidden="false" customHeight="false" outlineLevel="0" collapsed="false">
      <c r="A2999" s="78"/>
      <c r="B2999" s="179"/>
      <c r="C2999" s="180"/>
      <c r="D2999" s="176"/>
      <c r="E2999" s="188"/>
      <c r="F2999" s="176"/>
      <c r="G2999" s="176"/>
      <c r="H2999" s="188"/>
      <c r="I2999" s="188"/>
      <c r="Q2999" s="188"/>
      <c r="R2999" s="176"/>
      <c r="S2999" s="176"/>
      <c r="T2999" s="176"/>
      <c r="U2999" s="176"/>
      <c r="V2999" s="176"/>
      <c r="W2999" s="176"/>
      <c r="X2999" s="176"/>
      <c r="Y2999" s="176"/>
    </row>
    <row r="3000" customFormat="false" ht="12.75" hidden="false" customHeight="false" outlineLevel="0" collapsed="false">
      <c r="A3000" s="78"/>
      <c r="B3000" s="179"/>
      <c r="C3000" s="180"/>
      <c r="D3000" s="176"/>
      <c r="E3000" s="188"/>
      <c r="F3000" s="176"/>
      <c r="G3000" s="176"/>
      <c r="H3000" s="188"/>
      <c r="I3000" s="188"/>
      <c r="Q3000" s="188"/>
      <c r="R3000" s="176"/>
      <c r="S3000" s="176"/>
      <c r="T3000" s="176"/>
      <c r="U3000" s="176"/>
      <c r="V3000" s="176"/>
      <c r="W3000" s="176"/>
      <c r="X3000" s="176"/>
      <c r="Y3000" s="176"/>
    </row>
    <row r="3001" customFormat="false" ht="12.75" hidden="false" customHeight="false" outlineLevel="0" collapsed="false">
      <c r="A3001" s="78"/>
      <c r="B3001" s="179"/>
      <c r="C3001" s="180"/>
      <c r="D3001" s="176"/>
      <c r="E3001" s="188"/>
      <c r="F3001" s="176"/>
      <c r="G3001" s="176"/>
      <c r="H3001" s="188"/>
      <c r="I3001" s="188"/>
      <c r="Q3001" s="188"/>
      <c r="R3001" s="176"/>
      <c r="S3001" s="176"/>
      <c r="T3001" s="176"/>
      <c r="U3001" s="176"/>
      <c r="V3001" s="176"/>
      <c r="W3001" s="176"/>
      <c r="X3001" s="176"/>
      <c r="Y3001" s="176"/>
    </row>
    <row r="3002" customFormat="false" ht="12.75" hidden="false" customHeight="false" outlineLevel="0" collapsed="false">
      <c r="A3002" s="78"/>
      <c r="B3002" s="179"/>
      <c r="C3002" s="180"/>
      <c r="D3002" s="176"/>
      <c r="E3002" s="188"/>
      <c r="F3002" s="176"/>
      <c r="G3002" s="176"/>
      <c r="H3002" s="188"/>
      <c r="I3002" s="188"/>
      <c r="Q3002" s="188"/>
      <c r="R3002" s="176"/>
      <c r="S3002" s="176"/>
      <c r="T3002" s="176"/>
      <c r="U3002" s="176"/>
      <c r="V3002" s="176"/>
      <c r="W3002" s="176"/>
      <c r="X3002" s="176"/>
      <c r="Y3002" s="176"/>
    </row>
    <row r="3003" customFormat="false" ht="12.75" hidden="false" customHeight="false" outlineLevel="0" collapsed="false">
      <c r="A3003" s="78"/>
      <c r="B3003" s="179"/>
      <c r="C3003" s="180"/>
      <c r="D3003" s="176"/>
      <c r="E3003" s="188"/>
      <c r="F3003" s="176"/>
      <c r="G3003" s="176"/>
      <c r="H3003" s="188"/>
      <c r="I3003" s="188"/>
      <c r="Q3003" s="188"/>
      <c r="R3003" s="176"/>
      <c r="S3003" s="176"/>
      <c r="T3003" s="176"/>
      <c r="U3003" s="176"/>
      <c r="V3003" s="176"/>
      <c r="W3003" s="176"/>
      <c r="X3003" s="176"/>
      <c r="Y3003" s="176"/>
    </row>
    <row r="3004" customFormat="false" ht="12.75" hidden="false" customHeight="false" outlineLevel="0" collapsed="false">
      <c r="A3004" s="78"/>
      <c r="B3004" s="179"/>
      <c r="C3004" s="180"/>
      <c r="D3004" s="176"/>
      <c r="E3004" s="188"/>
      <c r="F3004" s="176"/>
      <c r="G3004" s="176"/>
      <c r="H3004" s="188"/>
      <c r="I3004" s="188"/>
      <c r="Q3004" s="188"/>
      <c r="R3004" s="176"/>
      <c r="S3004" s="176"/>
      <c r="T3004" s="176"/>
      <c r="U3004" s="176"/>
      <c r="V3004" s="176"/>
      <c r="W3004" s="176"/>
      <c r="X3004" s="176"/>
      <c r="Y3004" s="176"/>
    </row>
    <row r="3005" customFormat="false" ht="12.75" hidden="false" customHeight="false" outlineLevel="0" collapsed="false">
      <c r="A3005" s="78"/>
      <c r="B3005" s="179"/>
      <c r="C3005" s="180"/>
      <c r="D3005" s="176"/>
      <c r="E3005" s="188"/>
      <c r="F3005" s="176"/>
      <c r="G3005" s="176"/>
      <c r="H3005" s="188"/>
      <c r="I3005" s="188"/>
      <c r="Q3005" s="188"/>
      <c r="R3005" s="176"/>
      <c r="S3005" s="176"/>
      <c r="T3005" s="176"/>
      <c r="U3005" s="176"/>
      <c r="V3005" s="176"/>
      <c r="W3005" s="176"/>
      <c r="X3005" s="176"/>
      <c r="Y3005" s="176"/>
    </row>
    <row r="3006" customFormat="false" ht="12.75" hidden="false" customHeight="false" outlineLevel="0" collapsed="false">
      <c r="A3006" s="78"/>
      <c r="B3006" s="179"/>
      <c r="C3006" s="180"/>
      <c r="D3006" s="176"/>
      <c r="E3006" s="188"/>
      <c r="F3006" s="176"/>
      <c r="G3006" s="176"/>
      <c r="H3006" s="188"/>
      <c r="I3006" s="188"/>
      <c r="Q3006" s="188"/>
      <c r="R3006" s="176"/>
      <c r="S3006" s="176"/>
      <c r="T3006" s="176"/>
      <c r="U3006" s="176"/>
      <c r="V3006" s="176"/>
      <c r="W3006" s="176"/>
      <c r="X3006" s="176"/>
      <c r="Y3006" s="176"/>
    </row>
    <row r="3007" customFormat="false" ht="12.75" hidden="false" customHeight="false" outlineLevel="0" collapsed="false">
      <c r="A3007" s="78"/>
      <c r="B3007" s="179"/>
      <c r="C3007" s="180"/>
      <c r="D3007" s="176"/>
      <c r="E3007" s="188"/>
      <c r="F3007" s="176"/>
      <c r="G3007" s="176"/>
      <c r="H3007" s="188"/>
      <c r="I3007" s="188"/>
      <c r="Q3007" s="188"/>
      <c r="R3007" s="176"/>
      <c r="S3007" s="176"/>
      <c r="T3007" s="176"/>
      <c r="U3007" s="176"/>
      <c r="V3007" s="176"/>
      <c r="W3007" s="176"/>
      <c r="X3007" s="176"/>
      <c r="Y3007" s="176"/>
    </row>
    <row r="3008" customFormat="false" ht="12.75" hidden="false" customHeight="false" outlineLevel="0" collapsed="false">
      <c r="A3008" s="78"/>
      <c r="B3008" s="179"/>
      <c r="C3008" s="180"/>
      <c r="D3008" s="176"/>
      <c r="E3008" s="188"/>
      <c r="F3008" s="176"/>
      <c r="G3008" s="176"/>
      <c r="H3008" s="188"/>
      <c r="I3008" s="188"/>
      <c r="Q3008" s="188"/>
      <c r="R3008" s="176"/>
      <c r="S3008" s="176"/>
      <c r="T3008" s="176"/>
      <c r="U3008" s="176"/>
      <c r="V3008" s="176"/>
      <c r="W3008" s="176"/>
      <c r="X3008" s="176"/>
      <c r="Y3008" s="176"/>
    </row>
    <row r="3009" customFormat="false" ht="12.75" hidden="false" customHeight="false" outlineLevel="0" collapsed="false">
      <c r="A3009" s="78"/>
      <c r="B3009" s="179"/>
      <c r="C3009" s="180"/>
      <c r="D3009" s="176"/>
      <c r="E3009" s="188"/>
      <c r="F3009" s="176"/>
      <c r="G3009" s="176"/>
      <c r="H3009" s="188"/>
      <c r="I3009" s="188"/>
      <c r="Q3009" s="188"/>
      <c r="R3009" s="176"/>
      <c r="S3009" s="176"/>
      <c r="T3009" s="176"/>
      <c r="U3009" s="176"/>
      <c r="V3009" s="176"/>
      <c r="W3009" s="176"/>
      <c r="X3009" s="176"/>
      <c r="Y3009" s="176"/>
    </row>
    <row r="3010" customFormat="false" ht="12.75" hidden="false" customHeight="false" outlineLevel="0" collapsed="false">
      <c r="A3010" s="78"/>
      <c r="B3010" s="179"/>
      <c r="C3010" s="180"/>
      <c r="D3010" s="176"/>
      <c r="E3010" s="188"/>
      <c r="F3010" s="176"/>
      <c r="G3010" s="176"/>
      <c r="H3010" s="188"/>
      <c r="I3010" s="188"/>
      <c r="Q3010" s="188"/>
      <c r="R3010" s="176"/>
      <c r="S3010" s="176"/>
      <c r="T3010" s="176"/>
      <c r="U3010" s="176"/>
      <c r="V3010" s="176"/>
      <c r="W3010" s="176"/>
      <c r="X3010" s="176"/>
      <c r="Y3010" s="176"/>
    </row>
    <row r="3011" customFormat="false" ht="12.75" hidden="false" customHeight="false" outlineLevel="0" collapsed="false">
      <c r="A3011" s="78"/>
      <c r="B3011" s="179"/>
      <c r="C3011" s="180"/>
      <c r="D3011" s="176"/>
      <c r="E3011" s="188"/>
      <c r="F3011" s="176"/>
      <c r="G3011" s="176"/>
      <c r="H3011" s="188"/>
      <c r="I3011" s="188"/>
      <c r="Q3011" s="188"/>
      <c r="R3011" s="176"/>
      <c r="S3011" s="176"/>
      <c r="T3011" s="176"/>
      <c r="U3011" s="176"/>
      <c r="V3011" s="176"/>
      <c r="W3011" s="176"/>
      <c r="X3011" s="176"/>
      <c r="Y3011" s="176"/>
    </row>
    <row r="3012" customFormat="false" ht="12.75" hidden="false" customHeight="false" outlineLevel="0" collapsed="false">
      <c r="A3012" s="78"/>
      <c r="B3012" s="179"/>
      <c r="C3012" s="180"/>
      <c r="D3012" s="176"/>
      <c r="E3012" s="188"/>
      <c r="F3012" s="176"/>
      <c r="G3012" s="176"/>
      <c r="H3012" s="188"/>
      <c r="I3012" s="188"/>
      <c r="Q3012" s="188"/>
      <c r="R3012" s="176"/>
      <c r="S3012" s="176"/>
      <c r="T3012" s="176"/>
      <c r="U3012" s="176"/>
      <c r="V3012" s="176"/>
      <c r="W3012" s="176"/>
      <c r="X3012" s="176"/>
      <c r="Y3012" s="176"/>
    </row>
    <row r="3013" customFormat="false" ht="12.75" hidden="false" customHeight="false" outlineLevel="0" collapsed="false">
      <c r="A3013" s="78"/>
      <c r="B3013" s="179"/>
      <c r="C3013" s="180"/>
      <c r="D3013" s="176"/>
      <c r="E3013" s="188"/>
      <c r="F3013" s="176"/>
      <c r="G3013" s="176"/>
      <c r="H3013" s="188"/>
      <c r="I3013" s="188"/>
      <c r="Q3013" s="188"/>
      <c r="R3013" s="176"/>
      <c r="S3013" s="176"/>
      <c r="T3013" s="176"/>
      <c r="U3013" s="176"/>
      <c r="V3013" s="176"/>
      <c r="W3013" s="176"/>
      <c r="X3013" s="176"/>
      <c r="Y3013" s="176"/>
    </row>
    <row r="3014" customFormat="false" ht="12.75" hidden="false" customHeight="false" outlineLevel="0" collapsed="false">
      <c r="A3014" s="78"/>
      <c r="B3014" s="179"/>
      <c r="C3014" s="180"/>
      <c r="D3014" s="176"/>
      <c r="E3014" s="188"/>
      <c r="F3014" s="176"/>
      <c r="G3014" s="176"/>
      <c r="H3014" s="188"/>
      <c r="I3014" s="188"/>
      <c r="Q3014" s="188"/>
      <c r="R3014" s="176"/>
      <c r="S3014" s="176"/>
      <c r="T3014" s="176"/>
      <c r="U3014" s="176"/>
      <c r="V3014" s="176"/>
      <c r="W3014" s="176"/>
      <c r="X3014" s="176"/>
      <c r="Y3014" s="176"/>
    </row>
    <row r="3015" customFormat="false" ht="12.75" hidden="false" customHeight="false" outlineLevel="0" collapsed="false">
      <c r="A3015" s="78"/>
      <c r="B3015" s="179"/>
      <c r="C3015" s="180"/>
      <c r="D3015" s="176"/>
      <c r="E3015" s="188"/>
      <c r="F3015" s="176"/>
      <c r="G3015" s="176"/>
      <c r="H3015" s="188"/>
      <c r="I3015" s="188"/>
      <c r="Q3015" s="188"/>
      <c r="R3015" s="176"/>
      <c r="S3015" s="176"/>
      <c r="T3015" s="176"/>
      <c r="U3015" s="176"/>
      <c r="V3015" s="176"/>
      <c r="W3015" s="176"/>
      <c r="X3015" s="176"/>
      <c r="Y3015" s="176"/>
    </row>
    <row r="3016" customFormat="false" ht="12.75" hidden="false" customHeight="false" outlineLevel="0" collapsed="false">
      <c r="A3016" s="78"/>
      <c r="B3016" s="179"/>
      <c r="C3016" s="180"/>
      <c r="D3016" s="176"/>
      <c r="E3016" s="188"/>
      <c r="F3016" s="176"/>
      <c r="G3016" s="176"/>
      <c r="H3016" s="188"/>
      <c r="I3016" s="188"/>
      <c r="Q3016" s="188"/>
      <c r="R3016" s="176"/>
      <c r="S3016" s="176"/>
      <c r="T3016" s="176"/>
      <c r="U3016" s="176"/>
      <c r="V3016" s="176"/>
      <c r="W3016" s="176"/>
      <c r="X3016" s="176"/>
      <c r="Y3016" s="176"/>
    </row>
    <row r="3017" customFormat="false" ht="12.75" hidden="false" customHeight="false" outlineLevel="0" collapsed="false">
      <c r="A3017" s="78"/>
      <c r="B3017" s="179"/>
      <c r="C3017" s="180"/>
      <c r="D3017" s="176"/>
      <c r="E3017" s="188"/>
      <c r="F3017" s="176"/>
      <c r="G3017" s="176"/>
      <c r="H3017" s="188"/>
      <c r="I3017" s="188"/>
      <c r="Q3017" s="188"/>
      <c r="R3017" s="176"/>
      <c r="S3017" s="176"/>
      <c r="T3017" s="176"/>
      <c r="U3017" s="176"/>
      <c r="V3017" s="176"/>
      <c r="W3017" s="176"/>
      <c r="X3017" s="176"/>
      <c r="Y3017" s="176"/>
    </row>
    <row r="3018" customFormat="false" ht="12.75" hidden="false" customHeight="false" outlineLevel="0" collapsed="false">
      <c r="A3018" s="78"/>
      <c r="B3018" s="179"/>
      <c r="C3018" s="180"/>
      <c r="D3018" s="176"/>
      <c r="E3018" s="188"/>
      <c r="F3018" s="176"/>
      <c r="G3018" s="176"/>
      <c r="H3018" s="188"/>
      <c r="I3018" s="188"/>
      <c r="Q3018" s="188"/>
      <c r="R3018" s="176"/>
      <c r="S3018" s="176"/>
      <c r="T3018" s="176"/>
      <c r="U3018" s="176"/>
      <c r="V3018" s="176"/>
      <c r="W3018" s="176"/>
      <c r="X3018" s="176"/>
      <c r="Y3018" s="176"/>
    </row>
    <row r="3019" customFormat="false" ht="12.75" hidden="false" customHeight="false" outlineLevel="0" collapsed="false">
      <c r="A3019" s="78"/>
      <c r="B3019" s="179"/>
      <c r="C3019" s="180"/>
      <c r="D3019" s="176"/>
      <c r="E3019" s="188"/>
      <c r="F3019" s="176"/>
      <c r="G3019" s="176"/>
      <c r="H3019" s="188"/>
      <c r="I3019" s="188"/>
      <c r="Q3019" s="188"/>
      <c r="R3019" s="176"/>
      <c r="S3019" s="176"/>
      <c r="T3019" s="176"/>
      <c r="U3019" s="176"/>
      <c r="V3019" s="176"/>
      <c r="W3019" s="176"/>
      <c r="X3019" s="176"/>
      <c r="Y3019" s="176"/>
    </row>
    <row r="3020" customFormat="false" ht="12.75" hidden="false" customHeight="false" outlineLevel="0" collapsed="false">
      <c r="A3020" s="78"/>
      <c r="B3020" s="179"/>
      <c r="C3020" s="180"/>
      <c r="D3020" s="176"/>
      <c r="E3020" s="188"/>
      <c r="F3020" s="176"/>
      <c r="G3020" s="176"/>
      <c r="H3020" s="188"/>
      <c r="I3020" s="188"/>
      <c r="Q3020" s="188"/>
      <c r="R3020" s="176"/>
      <c r="S3020" s="176"/>
      <c r="T3020" s="176"/>
      <c r="U3020" s="176"/>
      <c r="V3020" s="176"/>
      <c r="W3020" s="176"/>
      <c r="X3020" s="176"/>
      <c r="Y3020" s="176"/>
    </row>
    <row r="3021" customFormat="false" ht="12.75" hidden="false" customHeight="false" outlineLevel="0" collapsed="false">
      <c r="A3021" s="78"/>
      <c r="B3021" s="179"/>
      <c r="C3021" s="180"/>
      <c r="D3021" s="176"/>
      <c r="E3021" s="188"/>
      <c r="F3021" s="176"/>
      <c r="G3021" s="176"/>
      <c r="H3021" s="188"/>
      <c r="I3021" s="188"/>
      <c r="Q3021" s="188"/>
      <c r="R3021" s="176"/>
      <c r="S3021" s="176"/>
      <c r="T3021" s="176"/>
      <c r="U3021" s="176"/>
      <c r="V3021" s="176"/>
      <c r="W3021" s="176"/>
      <c r="X3021" s="176"/>
      <c r="Y3021" s="176"/>
    </row>
    <row r="3022" customFormat="false" ht="12.75" hidden="false" customHeight="false" outlineLevel="0" collapsed="false">
      <c r="A3022" s="78"/>
      <c r="B3022" s="179"/>
      <c r="C3022" s="180"/>
      <c r="D3022" s="176"/>
      <c r="E3022" s="188"/>
      <c r="F3022" s="176"/>
      <c r="G3022" s="176"/>
      <c r="H3022" s="188"/>
      <c r="I3022" s="188"/>
      <c r="Q3022" s="188"/>
      <c r="R3022" s="176"/>
      <c r="S3022" s="176"/>
      <c r="T3022" s="176"/>
      <c r="U3022" s="176"/>
      <c r="V3022" s="176"/>
      <c r="W3022" s="176"/>
      <c r="X3022" s="176"/>
      <c r="Y3022" s="176"/>
    </row>
    <row r="3023" customFormat="false" ht="12.75" hidden="false" customHeight="false" outlineLevel="0" collapsed="false">
      <c r="A3023" s="78"/>
      <c r="B3023" s="179"/>
      <c r="C3023" s="180"/>
      <c r="D3023" s="176"/>
      <c r="E3023" s="188"/>
      <c r="F3023" s="176"/>
      <c r="G3023" s="176"/>
      <c r="H3023" s="188"/>
      <c r="I3023" s="188"/>
      <c r="Q3023" s="188"/>
      <c r="R3023" s="176"/>
      <c r="S3023" s="176"/>
      <c r="T3023" s="176"/>
      <c r="U3023" s="176"/>
      <c r="V3023" s="176"/>
      <c r="W3023" s="176"/>
      <c r="X3023" s="176"/>
      <c r="Y3023" s="176"/>
    </row>
    <row r="3024" customFormat="false" ht="12.75" hidden="false" customHeight="false" outlineLevel="0" collapsed="false">
      <c r="A3024" s="78"/>
      <c r="B3024" s="179"/>
      <c r="C3024" s="180"/>
      <c r="D3024" s="176"/>
      <c r="E3024" s="188"/>
      <c r="F3024" s="176"/>
      <c r="G3024" s="176"/>
      <c r="H3024" s="188"/>
      <c r="I3024" s="188"/>
      <c r="Q3024" s="188"/>
      <c r="R3024" s="176"/>
      <c r="S3024" s="176"/>
      <c r="T3024" s="176"/>
      <c r="U3024" s="176"/>
      <c r="V3024" s="176"/>
      <c r="W3024" s="176"/>
      <c r="X3024" s="176"/>
      <c r="Y3024" s="176"/>
    </row>
    <row r="3025" customFormat="false" ht="12.75" hidden="false" customHeight="false" outlineLevel="0" collapsed="false">
      <c r="A3025" s="78"/>
      <c r="B3025" s="179"/>
      <c r="C3025" s="180"/>
      <c r="D3025" s="176"/>
      <c r="E3025" s="188"/>
      <c r="F3025" s="176"/>
      <c r="G3025" s="176"/>
      <c r="H3025" s="188"/>
      <c r="I3025" s="188"/>
      <c r="Q3025" s="188"/>
      <c r="R3025" s="176"/>
      <c r="S3025" s="176"/>
      <c r="T3025" s="176"/>
      <c r="U3025" s="176"/>
      <c r="V3025" s="176"/>
      <c r="W3025" s="176"/>
      <c r="X3025" s="176"/>
      <c r="Y3025" s="176"/>
    </row>
    <row r="3026" customFormat="false" ht="12.75" hidden="false" customHeight="false" outlineLevel="0" collapsed="false">
      <c r="A3026" s="78"/>
      <c r="B3026" s="179"/>
      <c r="C3026" s="180"/>
      <c r="D3026" s="176"/>
      <c r="E3026" s="188"/>
      <c r="F3026" s="176"/>
      <c r="G3026" s="176"/>
      <c r="H3026" s="188"/>
      <c r="I3026" s="188"/>
      <c r="Q3026" s="188"/>
      <c r="R3026" s="176"/>
      <c r="S3026" s="176"/>
      <c r="T3026" s="176"/>
      <c r="U3026" s="176"/>
      <c r="V3026" s="176"/>
      <c r="W3026" s="176"/>
      <c r="X3026" s="176"/>
      <c r="Y3026" s="176"/>
    </row>
    <row r="3027" customFormat="false" ht="12.75" hidden="false" customHeight="false" outlineLevel="0" collapsed="false">
      <c r="A3027" s="78"/>
      <c r="B3027" s="179"/>
      <c r="C3027" s="180"/>
      <c r="D3027" s="176"/>
      <c r="E3027" s="188"/>
      <c r="F3027" s="176"/>
      <c r="G3027" s="176"/>
      <c r="H3027" s="188"/>
      <c r="I3027" s="188"/>
      <c r="Q3027" s="188"/>
      <c r="R3027" s="176"/>
      <c r="S3027" s="176"/>
      <c r="T3027" s="176"/>
      <c r="U3027" s="176"/>
      <c r="V3027" s="176"/>
      <c r="W3027" s="176"/>
      <c r="X3027" s="176"/>
      <c r="Y3027" s="176"/>
    </row>
    <row r="3028" customFormat="false" ht="12.75" hidden="false" customHeight="false" outlineLevel="0" collapsed="false">
      <c r="A3028" s="78"/>
      <c r="B3028" s="179"/>
      <c r="C3028" s="180"/>
      <c r="D3028" s="176"/>
      <c r="E3028" s="188"/>
      <c r="F3028" s="176"/>
      <c r="G3028" s="176"/>
      <c r="H3028" s="188"/>
      <c r="I3028" s="188"/>
      <c r="Q3028" s="188"/>
      <c r="R3028" s="176"/>
      <c r="S3028" s="176"/>
      <c r="T3028" s="176"/>
      <c r="U3028" s="176"/>
      <c r="V3028" s="176"/>
      <c r="W3028" s="176"/>
      <c r="X3028" s="176"/>
      <c r="Y3028" s="176"/>
    </row>
    <row r="3029" customFormat="false" ht="12.75" hidden="false" customHeight="false" outlineLevel="0" collapsed="false">
      <c r="A3029" s="78"/>
      <c r="B3029" s="179"/>
      <c r="C3029" s="180"/>
      <c r="D3029" s="176"/>
      <c r="E3029" s="188"/>
      <c r="F3029" s="176"/>
      <c r="G3029" s="176"/>
      <c r="H3029" s="188"/>
      <c r="I3029" s="188"/>
      <c r="Q3029" s="188"/>
      <c r="R3029" s="176"/>
      <c r="S3029" s="176"/>
      <c r="T3029" s="176"/>
      <c r="U3029" s="176"/>
      <c r="V3029" s="176"/>
      <c r="W3029" s="176"/>
      <c r="X3029" s="176"/>
      <c r="Y3029" s="176"/>
    </row>
    <row r="3030" customFormat="false" ht="12.75" hidden="false" customHeight="false" outlineLevel="0" collapsed="false">
      <c r="A3030" s="78"/>
      <c r="B3030" s="179"/>
      <c r="C3030" s="180"/>
      <c r="D3030" s="176"/>
      <c r="E3030" s="188"/>
      <c r="F3030" s="176"/>
      <c r="G3030" s="176"/>
      <c r="H3030" s="188"/>
      <c r="I3030" s="188"/>
      <c r="Q3030" s="188"/>
      <c r="R3030" s="176"/>
      <c r="S3030" s="176"/>
      <c r="T3030" s="176"/>
      <c r="U3030" s="176"/>
      <c r="V3030" s="176"/>
      <c r="W3030" s="176"/>
      <c r="X3030" s="176"/>
      <c r="Y3030" s="176"/>
    </row>
    <row r="3031" customFormat="false" ht="12.75" hidden="false" customHeight="false" outlineLevel="0" collapsed="false">
      <c r="A3031" s="78"/>
      <c r="B3031" s="179"/>
      <c r="C3031" s="180"/>
      <c r="D3031" s="176"/>
      <c r="E3031" s="188"/>
      <c r="F3031" s="176"/>
      <c r="G3031" s="176"/>
      <c r="H3031" s="188"/>
      <c r="I3031" s="188"/>
      <c r="Q3031" s="188"/>
      <c r="R3031" s="176"/>
      <c r="S3031" s="176"/>
      <c r="T3031" s="176"/>
      <c r="U3031" s="176"/>
      <c r="V3031" s="176"/>
      <c r="W3031" s="176"/>
      <c r="X3031" s="176"/>
      <c r="Y3031" s="176"/>
    </row>
    <row r="3032" customFormat="false" ht="12.75" hidden="false" customHeight="false" outlineLevel="0" collapsed="false">
      <c r="A3032" s="78"/>
      <c r="B3032" s="179"/>
      <c r="C3032" s="180"/>
      <c r="D3032" s="176"/>
      <c r="E3032" s="188"/>
      <c r="F3032" s="176"/>
      <c r="G3032" s="176"/>
      <c r="H3032" s="188"/>
      <c r="I3032" s="188"/>
      <c r="Q3032" s="188"/>
      <c r="R3032" s="176"/>
      <c r="S3032" s="176"/>
      <c r="T3032" s="176"/>
      <c r="U3032" s="176"/>
      <c r="V3032" s="176"/>
      <c r="W3032" s="176"/>
      <c r="X3032" s="176"/>
      <c r="Y3032" s="176"/>
    </row>
    <row r="3033" customFormat="false" ht="12.75" hidden="false" customHeight="false" outlineLevel="0" collapsed="false">
      <c r="A3033" s="78"/>
      <c r="B3033" s="179"/>
      <c r="C3033" s="180"/>
      <c r="D3033" s="176"/>
      <c r="E3033" s="188"/>
      <c r="F3033" s="176"/>
      <c r="G3033" s="176"/>
      <c r="H3033" s="188"/>
      <c r="I3033" s="188"/>
      <c r="Q3033" s="188"/>
      <c r="R3033" s="176"/>
      <c r="S3033" s="176"/>
      <c r="T3033" s="176"/>
      <c r="U3033" s="176"/>
      <c r="V3033" s="176"/>
      <c r="W3033" s="176"/>
      <c r="X3033" s="176"/>
      <c r="Y3033" s="176"/>
    </row>
    <row r="3034" customFormat="false" ht="12.75" hidden="false" customHeight="false" outlineLevel="0" collapsed="false">
      <c r="A3034" s="78"/>
      <c r="B3034" s="179"/>
      <c r="C3034" s="180"/>
      <c r="D3034" s="176"/>
      <c r="E3034" s="188"/>
      <c r="F3034" s="176"/>
      <c r="G3034" s="176"/>
      <c r="H3034" s="188"/>
      <c r="I3034" s="188"/>
      <c r="Q3034" s="188"/>
      <c r="R3034" s="176"/>
      <c r="S3034" s="176"/>
      <c r="T3034" s="176"/>
      <c r="U3034" s="176"/>
      <c r="V3034" s="176"/>
      <c r="W3034" s="176"/>
      <c r="X3034" s="176"/>
      <c r="Y3034" s="176"/>
    </row>
    <row r="3035" customFormat="false" ht="12.75" hidden="false" customHeight="false" outlineLevel="0" collapsed="false">
      <c r="A3035" s="78"/>
      <c r="B3035" s="179"/>
      <c r="C3035" s="180"/>
      <c r="D3035" s="176"/>
      <c r="E3035" s="188"/>
      <c r="F3035" s="176"/>
      <c r="G3035" s="176"/>
      <c r="H3035" s="188"/>
      <c r="I3035" s="188"/>
      <c r="Q3035" s="188"/>
      <c r="R3035" s="176"/>
      <c r="S3035" s="176"/>
      <c r="T3035" s="176"/>
      <c r="U3035" s="176"/>
      <c r="V3035" s="176"/>
      <c r="W3035" s="176"/>
      <c r="X3035" s="176"/>
      <c r="Y3035" s="176"/>
    </row>
    <row r="3036" customFormat="false" ht="12.75" hidden="false" customHeight="false" outlineLevel="0" collapsed="false">
      <c r="A3036" s="22"/>
      <c r="B3036" s="179"/>
      <c r="C3036" s="180"/>
      <c r="D3036" s="176"/>
      <c r="E3036" s="188"/>
      <c r="F3036" s="176"/>
      <c r="G3036" s="176"/>
      <c r="H3036" s="188"/>
      <c r="I3036" s="188"/>
      <c r="Q3036" s="188"/>
      <c r="R3036" s="176"/>
      <c r="S3036" s="176"/>
      <c r="T3036" s="176"/>
      <c r="U3036" s="176"/>
      <c r="V3036" s="176"/>
      <c r="W3036" s="176"/>
      <c r="X3036" s="176"/>
      <c r="Y3036" s="176"/>
    </row>
    <row r="3037" customFormat="false" ht="12.75" hidden="false" customHeight="false" outlineLevel="0" collapsed="false">
      <c r="B3037" s="179"/>
      <c r="C3037" s="180"/>
      <c r="D3037" s="176"/>
      <c r="E3037" s="188"/>
      <c r="F3037" s="176"/>
      <c r="G3037" s="176"/>
      <c r="H3037" s="188"/>
      <c r="I3037" s="188"/>
      <c r="Q3037" s="188"/>
      <c r="R3037" s="176"/>
      <c r="S3037" s="176"/>
      <c r="T3037" s="176"/>
      <c r="U3037" s="176"/>
      <c r="V3037" s="176"/>
      <c r="W3037" s="176"/>
      <c r="X3037" s="176"/>
      <c r="Y3037" s="176"/>
    </row>
    <row r="3038" customFormat="false" ht="12.75" hidden="false" customHeight="false" outlineLevel="0" collapsed="false">
      <c r="A3038" s="100"/>
      <c r="B3038" s="179"/>
      <c r="C3038" s="180"/>
      <c r="D3038" s="176"/>
      <c r="E3038" s="188"/>
      <c r="F3038" s="176"/>
      <c r="G3038" s="176"/>
      <c r="H3038" s="188"/>
      <c r="I3038" s="188"/>
      <c r="Q3038" s="188"/>
      <c r="R3038" s="176"/>
      <c r="S3038" s="176"/>
      <c r="T3038" s="176"/>
      <c r="U3038" s="176"/>
      <c r="V3038" s="176"/>
      <c r="W3038" s="176"/>
      <c r="X3038" s="176"/>
      <c r="Y3038" s="176"/>
    </row>
    <row r="3039" customFormat="false" ht="12.75" hidden="false" customHeight="false" outlineLevel="0" collapsed="false">
      <c r="A3039" s="100"/>
      <c r="B3039" s="179"/>
      <c r="C3039" s="180"/>
      <c r="D3039" s="176"/>
      <c r="E3039" s="188"/>
      <c r="F3039" s="176"/>
      <c r="G3039" s="176"/>
      <c r="H3039" s="188"/>
      <c r="I3039" s="188"/>
      <c r="Q3039" s="188"/>
      <c r="R3039" s="176"/>
      <c r="S3039" s="176"/>
      <c r="T3039" s="176"/>
      <c r="U3039" s="176"/>
      <c r="V3039" s="176"/>
      <c r="W3039" s="176"/>
      <c r="X3039" s="176"/>
      <c r="Y3039" s="176"/>
    </row>
    <row r="3040" customFormat="false" ht="12.75" hidden="false" customHeight="false" outlineLevel="0" collapsed="false">
      <c r="A3040" s="100"/>
      <c r="B3040" s="179"/>
      <c r="C3040" s="180"/>
      <c r="D3040" s="176"/>
      <c r="E3040" s="188"/>
      <c r="F3040" s="176"/>
      <c r="G3040" s="176"/>
      <c r="H3040" s="188"/>
      <c r="I3040" s="188"/>
      <c r="Q3040" s="188"/>
      <c r="R3040" s="176"/>
      <c r="S3040" s="176"/>
      <c r="T3040" s="176"/>
      <c r="U3040" s="176"/>
      <c r="V3040" s="176"/>
      <c r="W3040" s="176"/>
      <c r="X3040" s="176"/>
      <c r="Y3040" s="176"/>
    </row>
    <row r="3041" customFormat="false" ht="12.75" hidden="false" customHeight="false" outlineLevel="0" collapsed="false">
      <c r="A3041" s="100"/>
      <c r="B3041" s="179"/>
      <c r="C3041" s="180"/>
      <c r="D3041" s="176"/>
      <c r="E3041" s="188"/>
      <c r="F3041" s="176"/>
      <c r="G3041" s="176"/>
      <c r="H3041" s="188"/>
      <c r="I3041" s="188"/>
      <c r="Q3041" s="188"/>
      <c r="R3041" s="176"/>
      <c r="S3041" s="176"/>
      <c r="T3041" s="176"/>
      <c r="U3041" s="176"/>
      <c r="V3041" s="176"/>
      <c r="W3041" s="176"/>
      <c r="X3041" s="176"/>
      <c r="Y3041" s="176"/>
    </row>
    <row r="3042" customFormat="false" ht="12.75" hidden="false" customHeight="false" outlineLevel="0" collapsed="false">
      <c r="A3042" s="100"/>
      <c r="B3042" s="179"/>
      <c r="C3042" s="180"/>
      <c r="D3042" s="176"/>
      <c r="E3042" s="188"/>
      <c r="F3042" s="176"/>
      <c r="G3042" s="176"/>
      <c r="H3042" s="188"/>
      <c r="I3042" s="188"/>
      <c r="Q3042" s="188"/>
      <c r="R3042" s="176"/>
      <c r="S3042" s="176"/>
      <c r="T3042" s="176"/>
      <c r="U3042" s="176"/>
      <c r="V3042" s="176"/>
      <c r="W3042" s="176"/>
      <c r="X3042" s="176"/>
      <c r="Y3042" s="176"/>
    </row>
    <row r="3043" customFormat="false" ht="12.75" hidden="false" customHeight="false" outlineLevel="0" collapsed="false">
      <c r="A3043" s="22"/>
      <c r="B3043" s="179"/>
      <c r="C3043" s="180"/>
      <c r="D3043" s="176"/>
      <c r="E3043" s="188"/>
      <c r="F3043" s="176"/>
      <c r="G3043" s="176"/>
      <c r="H3043" s="188"/>
      <c r="I3043" s="188"/>
      <c r="Q3043" s="188"/>
      <c r="R3043" s="176"/>
      <c r="S3043" s="176"/>
      <c r="T3043" s="176"/>
      <c r="U3043" s="176"/>
      <c r="V3043" s="176"/>
      <c r="W3043" s="176"/>
      <c r="X3043" s="176"/>
      <c r="Y3043" s="176"/>
    </row>
    <row r="3044" customFormat="false" ht="12.75" hidden="false" customHeight="false" outlineLevel="0" collapsed="false">
      <c r="A3044" s="22"/>
      <c r="B3044" s="179"/>
      <c r="C3044" s="180"/>
      <c r="D3044" s="176"/>
      <c r="E3044" s="188"/>
      <c r="F3044" s="176"/>
      <c r="G3044" s="176"/>
      <c r="H3044" s="188"/>
      <c r="I3044" s="188"/>
      <c r="Q3044" s="188"/>
      <c r="R3044" s="176"/>
      <c r="S3044" s="176"/>
      <c r="T3044" s="176"/>
      <c r="U3044" s="176"/>
      <c r="V3044" s="176"/>
      <c r="W3044" s="176"/>
      <c r="X3044" s="176"/>
      <c r="Y3044" s="176"/>
    </row>
    <row r="3045" customFormat="false" ht="12.75" hidden="false" customHeight="false" outlineLevel="0" collapsed="false">
      <c r="A3045" s="78"/>
      <c r="B3045" s="179"/>
      <c r="C3045" s="180"/>
      <c r="D3045" s="176"/>
      <c r="E3045" s="188"/>
      <c r="F3045" s="176"/>
      <c r="G3045" s="176"/>
      <c r="H3045" s="188"/>
      <c r="I3045" s="188"/>
      <c r="Q3045" s="188"/>
      <c r="R3045" s="176"/>
      <c r="S3045" s="176"/>
      <c r="T3045" s="176"/>
      <c r="U3045" s="176"/>
      <c r="V3045" s="176"/>
      <c r="W3045" s="176"/>
      <c r="X3045" s="176"/>
      <c r="Y3045" s="176"/>
    </row>
    <row r="3046" customFormat="false" ht="12.75" hidden="false" customHeight="false" outlineLevel="0" collapsed="false">
      <c r="A3046" s="78"/>
      <c r="B3046" s="179"/>
      <c r="C3046" s="180"/>
      <c r="D3046" s="176"/>
      <c r="E3046" s="188"/>
      <c r="F3046" s="176"/>
      <c r="G3046" s="176"/>
      <c r="H3046" s="188"/>
      <c r="I3046" s="188"/>
      <c r="Q3046" s="188"/>
      <c r="R3046" s="176"/>
      <c r="S3046" s="176"/>
      <c r="T3046" s="176"/>
      <c r="U3046" s="176"/>
      <c r="V3046" s="176"/>
      <c r="W3046" s="176"/>
      <c r="X3046" s="176"/>
      <c r="Y3046" s="176"/>
    </row>
    <row r="3047" customFormat="false" ht="12.75" hidden="false" customHeight="false" outlineLevel="0" collapsed="false">
      <c r="A3047" s="78"/>
      <c r="B3047" s="179"/>
      <c r="C3047" s="180"/>
      <c r="D3047" s="176"/>
      <c r="E3047" s="188"/>
      <c r="F3047" s="176"/>
      <c r="G3047" s="176"/>
      <c r="H3047" s="188"/>
      <c r="I3047" s="188"/>
      <c r="Q3047" s="188"/>
      <c r="R3047" s="176"/>
      <c r="S3047" s="176"/>
      <c r="T3047" s="176"/>
      <c r="U3047" s="176"/>
      <c r="V3047" s="176"/>
      <c r="W3047" s="176"/>
      <c r="X3047" s="176"/>
      <c r="Y3047" s="176"/>
    </row>
    <row r="3048" customFormat="false" ht="12.75" hidden="false" customHeight="false" outlineLevel="0" collapsed="false">
      <c r="A3048" s="78"/>
      <c r="B3048" s="179"/>
      <c r="C3048" s="180"/>
      <c r="D3048" s="176"/>
      <c r="E3048" s="188"/>
      <c r="F3048" s="176"/>
      <c r="G3048" s="176"/>
      <c r="H3048" s="188"/>
      <c r="I3048" s="188"/>
      <c r="Q3048" s="188"/>
      <c r="R3048" s="176"/>
      <c r="S3048" s="176"/>
      <c r="T3048" s="176"/>
      <c r="U3048" s="176"/>
      <c r="V3048" s="176"/>
      <c r="W3048" s="176"/>
      <c r="X3048" s="176"/>
      <c r="Y3048" s="176"/>
    </row>
    <row r="3049" customFormat="false" ht="12.75" hidden="false" customHeight="false" outlineLevel="0" collapsed="false">
      <c r="A3049" s="78"/>
      <c r="B3049" s="179"/>
      <c r="C3049" s="180"/>
      <c r="D3049" s="176"/>
      <c r="E3049" s="188"/>
      <c r="F3049" s="176"/>
      <c r="G3049" s="176"/>
      <c r="H3049" s="188"/>
      <c r="I3049" s="188"/>
      <c r="Q3049" s="188"/>
      <c r="R3049" s="176"/>
      <c r="S3049" s="176"/>
      <c r="T3049" s="176"/>
      <c r="U3049" s="176"/>
      <c r="V3049" s="176"/>
      <c r="W3049" s="176"/>
      <c r="X3049" s="176"/>
      <c r="Y3049" s="176"/>
    </row>
    <row r="3050" customFormat="false" ht="12.75" hidden="false" customHeight="false" outlineLevel="0" collapsed="false">
      <c r="A3050" s="78"/>
      <c r="B3050" s="179"/>
      <c r="C3050" s="180"/>
      <c r="D3050" s="176"/>
      <c r="E3050" s="188"/>
      <c r="F3050" s="176"/>
      <c r="G3050" s="176"/>
      <c r="H3050" s="188"/>
      <c r="I3050" s="188"/>
      <c r="Q3050" s="188"/>
      <c r="R3050" s="176"/>
      <c r="S3050" s="176"/>
      <c r="T3050" s="176"/>
      <c r="U3050" s="176"/>
      <c r="V3050" s="176"/>
      <c r="W3050" s="176"/>
      <c r="X3050" s="176"/>
      <c r="Y3050" s="176"/>
    </row>
    <row r="3051" customFormat="false" ht="12.75" hidden="false" customHeight="false" outlineLevel="0" collapsed="false">
      <c r="A3051" s="78"/>
      <c r="B3051" s="179"/>
      <c r="C3051" s="180"/>
      <c r="D3051" s="176"/>
      <c r="E3051" s="188"/>
      <c r="F3051" s="176"/>
      <c r="G3051" s="176"/>
      <c r="H3051" s="188"/>
      <c r="I3051" s="188"/>
      <c r="Q3051" s="188"/>
      <c r="R3051" s="176"/>
      <c r="S3051" s="176"/>
      <c r="T3051" s="176"/>
      <c r="U3051" s="176"/>
      <c r="V3051" s="176"/>
      <c r="W3051" s="176"/>
      <c r="X3051" s="176"/>
      <c r="Y3051" s="176"/>
    </row>
    <row r="3052" customFormat="false" ht="12.75" hidden="false" customHeight="false" outlineLevel="0" collapsed="false">
      <c r="A3052" s="78"/>
      <c r="B3052" s="179"/>
      <c r="C3052" s="180"/>
      <c r="D3052" s="176"/>
      <c r="E3052" s="188"/>
      <c r="F3052" s="176"/>
      <c r="G3052" s="176"/>
      <c r="H3052" s="188"/>
      <c r="I3052" s="188"/>
      <c r="Q3052" s="188"/>
      <c r="R3052" s="176"/>
      <c r="S3052" s="176"/>
      <c r="T3052" s="176"/>
      <c r="U3052" s="176"/>
      <c r="V3052" s="176"/>
      <c r="W3052" s="176"/>
      <c r="X3052" s="176"/>
      <c r="Y3052" s="176"/>
    </row>
    <row r="3053" customFormat="false" ht="12.75" hidden="false" customHeight="false" outlineLevel="0" collapsed="false">
      <c r="A3053" s="78"/>
      <c r="B3053" s="179"/>
      <c r="C3053" s="180"/>
      <c r="D3053" s="176"/>
      <c r="E3053" s="188"/>
      <c r="F3053" s="176"/>
      <c r="G3053" s="176"/>
      <c r="H3053" s="188"/>
      <c r="I3053" s="188"/>
      <c r="Q3053" s="188"/>
      <c r="R3053" s="176"/>
      <c r="S3053" s="176"/>
      <c r="T3053" s="176"/>
      <c r="U3053" s="176"/>
      <c r="V3053" s="176"/>
      <c r="W3053" s="176"/>
      <c r="X3053" s="176"/>
      <c r="Y3053" s="176"/>
    </row>
    <row r="3054" customFormat="false" ht="12.75" hidden="false" customHeight="false" outlineLevel="0" collapsed="false">
      <c r="A3054" s="78"/>
      <c r="B3054" s="179"/>
      <c r="C3054" s="180"/>
      <c r="D3054" s="176"/>
      <c r="E3054" s="188"/>
      <c r="F3054" s="176"/>
      <c r="G3054" s="176"/>
      <c r="H3054" s="188"/>
      <c r="I3054" s="188"/>
      <c r="Q3054" s="188"/>
      <c r="R3054" s="176"/>
      <c r="S3054" s="176"/>
      <c r="T3054" s="176"/>
      <c r="U3054" s="176"/>
      <c r="V3054" s="176"/>
      <c r="W3054" s="176"/>
      <c r="X3054" s="176"/>
      <c r="Y3054" s="176"/>
    </row>
    <row r="3055" customFormat="false" ht="12.75" hidden="false" customHeight="false" outlineLevel="0" collapsed="false">
      <c r="A3055" s="78"/>
      <c r="B3055" s="179"/>
      <c r="C3055" s="180"/>
      <c r="D3055" s="176"/>
      <c r="E3055" s="188"/>
      <c r="F3055" s="176"/>
      <c r="G3055" s="176"/>
      <c r="H3055" s="188"/>
      <c r="I3055" s="188"/>
      <c r="Q3055" s="188"/>
      <c r="R3055" s="176"/>
      <c r="S3055" s="176"/>
      <c r="T3055" s="176"/>
      <c r="U3055" s="176"/>
      <c r="V3055" s="176"/>
      <c r="W3055" s="176"/>
      <c r="X3055" s="176"/>
      <c r="Y3055" s="176"/>
    </row>
    <row r="3056" customFormat="false" ht="12.75" hidden="false" customHeight="false" outlineLevel="0" collapsed="false">
      <c r="A3056" s="78"/>
      <c r="B3056" s="179"/>
      <c r="C3056" s="180"/>
      <c r="D3056" s="176"/>
      <c r="E3056" s="188"/>
      <c r="F3056" s="176"/>
      <c r="G3056" s="176"/>
      <c r="H3056" s="188"/>
      <c r="I3056" s="188"/>
      <c r="Q3056" s="188"/>
      <c r="R3056" s="176"/>
      <c r="S3056" s="176"/>
      <c r="T3056" s="176"/>
      <c r="U3056" s="176"/>
      <c r="V3056" s="176"/>
      <c r="W3056" s="176"/>
      <c r="X3056" s="176"/>
      <c r="Y3056" s="176"/>
    </row>
    <row r="3057" customFormat="false" ht="12.75" hidden="false" customHeight="false" outlineLevel="0" collapsed="false">
      <c r="A3057" s="78"/>
      <c r="B3057" s="179"/>
      <c r="C3057" s="180"/>
      <c r="D3057" s="176"/>
      <c r="E3057" s="188"/>
      <c r="F3057" s="176"/>
      <c r="G3057" s="176"/>
      <c r="H3057" s="188"/>
      <c r="I3057" s="188"/>
      <c r="Q3057" s="188"/>
      <c r="R3057" s="176"/>
      <c r="S3057" s="176"/>
      <c r="T3057" s="176"/>
      <c r="U3057" s="176"/>
      <c r="V3057" s="176"/>
      <c r="W3057" s="176"/>
      <c r="X3057" s="176"/>
      <c r="Y3057" s="176"/>
    </row>
    <row r="3058" customFormat="false" ht="12.75" hidden="false" customHeight="false" outlineLevel="0" collapsed="false">
      <c r="A3058" s="78"/>
      <c r="B3058" s="179"/>
      <c r="C3058" s="180"/>
      <c r="D3058" s="176"/>
      <c r="E3058" s="188"/>
      <c r="F3058" s="176"/>
      <c r="G3058" s="176"/>
      <c r="H3058" s="188"/>
      <c r="I3058" s="188"/>
      <c r="Q3058" s="188"/>
      <c r="R3058" s="176"/>
      <c r="S3058" s="176"/>
      <c r="T3058" s="176"/>
      <c r="U3058" s="176"/>
      <c r="V3058" s="176"/>
      <c r="W3058" s="176"/>
      <c r="X3058" s="176"/>
      <c r="Y3058" s="176"/>
    </row>
    <row r="3059" customFormat="false" ht="12.75" hidden="false" customHeight="false" outlineLevel="0" collapsed="false">
      <c r="A3059" s="78"/>
      <c r="B3059" s="179"/>
      <c r="C3059" s="180"/>
      <c r="D3059" s="176"/>
      <c r="E3059" s="188"/>
      <c r="F3059" s="176"/>
      <c r="G3059" s="176"/>
      <c r="H3059" s="188"/>
      <c r="I3059" s="188"/>
      <c r="Q3059" s="188"/>
      <c r="R3059" s="176"/>
      <c r="S3059" s="176"/>
      <c r="T3059" s="176"/>
      <c r="U3059" s="176"/>
      <c r="V3059" s="176"/>
      <c r="W3059" s="176"/>
      <c r="X3059" s="176"/>
      <c r="Y3059" s="176"/>
    </row>
    <row r="3060" customFormat="false" ht="12.75" hidden="false" customHeight="false" outlineLevel="0" collapsed="false">
      <c r="A3060" s="78"/>
      <c r="B3060" s="179"/>
      <c r="C3060" s="180"/>
      <c r="D3060" s="176"/>
      <c r="E3060" s="188"/>
      <c r="F3060" s="176"/>
      <c r="G3060" s="176"/>
      <c r="H3060" s="188"/>
      <c r="I3060" s="188"/>
      <c r="Q3060" s="188"/>
      <c r="R3060" s="176"/>
      <c r="S3060" s="176"/>
      <c r="T3060" s="176"/>
      <c r="U3060" s="176"/>
      <c r="V3060" s="176"/>
      <c r="W3060" s="176"/>
      <c r="X3060" s="176"/>
      <c r="Y3060" s="176"/>
    </row>
    <row r="3061" customFormat="false" ht="12.75" hidden="false" customHeight="false" outlineLevel="0" collapsed="false">
      <c r="A3061" s="78"/>
      <c r="B3061" s="179"/>
      <c r="C3061" s="180"/>
      <c r="D3061" s="176"/>
      <c r="E3061" s="188"/>
      <c r="F3061" s="176"/>
      <c r="G3061" s="176"/>
      <c r="H3061" s="188"/>
      <c r="I3061" s="188"/>
      <c r="Q3061" s="188"/>
      <c r="R3061" s="176"/>
      <c r="S3061" s="176"/>
      <c r="T3061" s="176"/>
      <c r="U3061" s="176"/>
      <c r="V3061" s="176"/>
      <c r="W3061" s="176"/>
      <c r="X3061" s="176"/>
      <c r="Y3061" s="176"/>
    </row>
    <row r="3062" customFormat="false" ht="12.75" hidden="false" customHeight="false" outlineLevel="0" collapsed="false">
      <c r="A3062" s="78"/>
      <c r="B3062" s="179"/>
      <c r="C3062" s="180"/>
      <c r="D3062" s="176"/>
      <c r="E3062" s="188"/>
      <c r="F3062" s="176"/>
      <c r="G3062" s="176"/>
      <c r="H3062" s="188"/>
      <c r="I3062" s="188"/>
      <c r="Q3062" s="188"/>
      <c r="R3062" s="176"/>
      <c r="S3062" s="176"/>
      <c r="T3062" s="176"/>
      <c r="U3062" s="176"/>
      <c r="V3062" s="176"/>
      <c r="W3062" s="176"/>
      <c r="X3062" s="176"/>
      <c r="Y3062" s="176"/>
    </row>
    <row r="3063" customFormat="false" ht="12.75" hidden="false" customHeight="false" outlineLevel="0" collapsed="false">
      <c r="A3063" s="78"/>
      <c r="B3063" s="179"/>
      <c r="C3063" s="180"/>
      <c r="D3063" s="176"/>
      <c r="E3063" s="188"/>
      <c r="F3063" s="176"/>
      <c r="G3063" s="176"/>
      <c r="H3063" s="188"/>
      <c r="I3063" s="188"/>
      <c r="Q3063" s="188"/>
      <c r="R3063" s="176"/>
      <c r="S3063" s="176"/>
      <c r="T3063" s="176"/>
      <c r="U3063" s="176"/>
      <c r="V3063" s="176"/>
      <c r="W3063" s="176"/>
      <c r="X3063" s="176"/>
      <c r="Y3063" s="176"/>
    </row>
    <row r="3064" customFormat="false" ht="12.75" hidden="false" customHeight="false" outlineLevel="0" collapsed="false">
      <c r="A3064" s="78"/>
      <c r="B3064" s="179"/>
      <c r="C3064" s="180"/>
      <c r="D3064" s="176"/>
      <c r="E3064" s="188"/>
      <c r="F3064" s="176"/>
      <c r="G3064" s="176"/>
      <c r="H3064" s="188"/>
      <c r="I3064" s="188"/>
      <c r="Q3064" s="188"/>
      <c r="R3064" s="176"/>
      <c r="S3064" s="176"/>
      <c r="T3064" s="176"/>
      <c r="U3064" s="176"/>
      <c r="V3064" s="176"/>
      <c r="W3064" s="176"/>
      <c r="X3064" s="176"/>
      <c r="Y3064" s="176"/>
    </row>
    <row r="3065" customFormat="false" ht="12.75" hidden="false" customHeight="false" outlineLevel="0" collapsed="false">
      <c r="A3065" s="78"/>
      <c r="B3065" s="179"/>
      <c r="C3065" s="180"/>
      <c r="D3065" s="176"/>
      <c r="E3065" s="188"/>
      <c r="F3065" s="176"/>
      <c r="G3065" s="176"/>
      <c r="H3065" s="188"/>
      <c r="I3065" s="188"/>
      <c r="Q3065" s="188"/>
      <c r="R3065" s="176"/>
      <c r="S3065" s="176"/>
      <c r="T3065" s="176"/>
      <c r="U3065" s="176"/>
      <c r="V3065" s="176"/>
      <c r="W3065" s="176"/>
      <c r="X3065" s="176"/>
      <c r="Y3065" s="176"/>
    </row>
    <row r="3066" customFormat="false" ht="12.75" hidden="false" customHeight="false" outlineLevel="0" collapsed="false">
      <c r="A3066" s="78"/>
      <c r="B3066" s="179"/>
      <c r="C3066" s="180"/>
      <c r="D3066" s="176"/>
      <c r="E3066" s="188"/>
      <c r="F3066" s="176"/>
      <c r="G3066" s="176"/>
      <c r="H3066" s="188"/>
      <c r="I3066" s="188"/>
      <c r="Q3066" s="188"/>
      <c r="R3066" s="176"/>
      <c r="S3066" s="176"/>
      <c r="T3066" s="176"/>
      <c r="U3066" s="176"/>
      <c r="V3066" s="176"/>
      <c r="W3066" s="176"/>
      <c r="X3066" s="176"/>
      <c r="Y3066" s="176"/>
    </row>
    <row r="3067" customFormat="false" ht="12.75" hidden="false" customHeight="false" outlineLevel="0" collapsed="false">
      <c r="A3067" s="78"/>
      <c r="B3067" s="179"/>
      <c r="C3067" s="180"/>
      <c r="D3067" s="176"/>
      <c r="E3067" s="188"/>
      <c r="F3067" s="176"/>
      <c r="G3067" s="176"/>
      <c r="H3067" s="188"/>
      <c r="I3067" s="188"/>
      <c r="Q3067" s="188"/>
      <c r="R3067" s="176"/>
      <c r="S3067" s="176"/>
      <c r="T3067" s="176"/>
      <c r="U3067" s="176"/>
      <c r="V3067" s="176"/>
      <c r="W3067" s="176"/>
      <c r="X3067" s="176"/>
      <c r="Y3067" s="176"/>
    </row>
    <row r="3068" customFormat="false" ht="12.75" hidden="false" customHeight="false" outlineLevel="0" collapsed="false">
      <c r="A3068" s="78"/>
      <c r="B3068" s="179"/>
      <c r="C3068" s="180"/>
      <c r="D3068" s="176"/>
      <c r="E3068" s="188"/>
      <c r="F3068" s="176"/>
      <c r="G3068" s="176"/>
      <c r="H3068" s="188"/>
      <c r="I3068" s="188"/>
      <c r="Q3068" s="188"/>
      <c r="R3068" s="176"/>
      <c r="S3068" s="176"/>
      <c r="T3068" s="176"/>
      <c r="U3068" s="176"/>
      <c r="V3068" s="176"/>
      <c r="W3068" s="176"/>
      <c r="X3068" s="176"/>
      <c r="Y3068" s="176"/>
    </row>
    <row r="3069" customFormat="false" ht="12.75" hidden="false" customHeight="false" outlineLevel="0" collapsed="false">
      <c r="A3069" s="78"/>
      <c r="B3069" s="179"/>
      <c r="C3069" s="180"/>
      <c r="D3069" s="176"/>
      <c r="E3069" s="188"/>
      <c r="F3069" s="176"/>
      <c r="G3069" s="176"/>
      <c r="H3069" s="188"/>
      <c r="I3069" s="188"/>
      <c r="Q3069" s="188"/>
      <c r="R3069" s="176"/>
      <c r="S3069" s="176"/>
      <c r="T3069" s="176"/>
      <c r="U3069" s="176"/>
      <c r="V3069" s="176"/>
      <c r="W3069" s="176"/>
      <c r="X3069" s="176"/>
      <c r="Y3069" s="176"/>
    </row>
    <row r="3070" customFormat="false" ht="12.75" hidden="false" customHeight="false" outlineLevel="0" collapsed="false">
      <c r="A3070" s="78"/>
      <c r="B3070" s="179"/>
      <c r="C3070" s="180"/>
      <c r="D3070" s="176"/>
      <c r="E3070" s="188"/>
      <c r="F3070" s="176"/>
      <c r="G3070" s="176"/>
      <c r="H3070" s="188"/>
      <c r="I3070" s="188"/>
      <c r="Q3070" s="188"/>
      <c r="R3070" s="176"/>
      <c r="S3070" s="176"/>
      <c r="T3070" s="176"/>
      <c r="U3070" s="176"/>
      <c r="V3070" s="176"/>
      <c r="W3070" s="176"/>
      <c r="X3070" s="176"/>
      <c r="Y3070" s="176"/>
    </row>
    <row r="3071" customFormat="false" ht="12.75" hidden="false" customHeight="false" outlineLevel="0" collapsed="false">
      <c r="A3071" s="78"/>
      <c r="B3071" s="179"/>
      <c r="C3071" s="180"/>
      <c r="D3071" s="176"/>
      <c r="E3071" s="188"/>
      <c r="F3071" s="176"/>
      <c r="G3071" s="176"/>
      <c r="H3071" s="188"/>
      <c r="I3071" s="188"/>
      <c r="Q3071" s="188"/>
      <c r="R3071" s="176"/>
      <c r="S3071" s="176"/>
      <c r="T3071" s="176"/>
      <c r="U3071" s="176"/>
      <c r="V3071" s="176"/>
      <c r="W3071" s="176"/>
      <c r="X3071" s="176"/>
      <c r="Y3071" s="176"/>
    </row>
    <row r="3072" customFormat="false" ht="12.75" hidden="false" customHeight="false" outlineLevel="0" collapsed="false">
      <c r="A3072" s="78"/>
      <c r="B3072" s="179"/>
      <c r="C3072" s="180"/>
      <c r="D3072" s="176"/>
      <c r="E3072" s="188"/>
      <c r="F3072" s="176"/>
      <c r="G3072" s="176"/>
      <c r="H3072" s="188"/>
      <c r="I3072" s="188"/>
      <c r="Q3072" s="188"/>
      <c r="R3072" s="176"/>
      <c r="S3072" s="176"/>
      <c r="T3072" s="176"/>
      <c r="U3072" s="176"/>
      <c r="V3072" s="176"/>
      <c r="W3072" s="176"/>
      <c r="X3072" s="176"/>
      <c r="Y3072" s="176"/>
    </row>
    <row r="3073" customFormat="false" ht="12.75" hidden="false" customHeight="false" outlineLevel="0" collapsed="false">
      <c r="A3073" s="78"/>
      <c r="B3073" s="179"/>
      <c r="C3073" s="180"/>
      <c r="D3073" s="176"/>
      <c r="E3073" s="188"/>
      <c r="F3073" s="176"/>
      <c r="G3073" s="176"/>
      <c r="H3073" s="188"/>
      <c r="I3073" s="188"/>
      <c r="Q3073" s="188"/>
      <c r="R3073" s="176"/>
      <c r="S3073" s="176"/>
      <c r="T3073" s="176"/>
      <c r="U3073" s="176"/>
      <c r="V3073" s="176"/>
      <c r="W3073" s="176"/>
      <c r="X3073" s="176"/>
      <c r="Y3073" s="176"/>
    </row>
    <row r="3074" customFormat="false" ht="12.75" hidden="false" customHeight="false" outlineLevel="0" collapsed="false">
      <c r="A3074" s="78"/>
      <c r="B3074" s="179"/>
      <c r="C3074" s="180"/>
      <c r="D3074" s="176"/>
      <c r="E3074" s="188"/>
      <c r="F3074" s="176"/>
      <c r="G3074" s="176"/>
      <c r="H3074" s="188"/>
      <c r="I3074" s="188"/>
      <c r="Q3074" s="188"/>
      <c r="R3074" s="176"/>
      <c r="S3074" s="176"/>
      <c r="T3074" s="176"/>
      <c r="U3074" s="176"/>
      <c r="V3074" s="176"/>
      <c r="W3074" s="176"/>
      <c r="X3074" s="176"/>
      <c r="Y3074" s="176"/>
    </row>
    <row r="3075" customFormat="false" ht="12.75" hidden="false" customHeight="false" outlineLevel="0" collapsed="false">
      <c r="A3075" s="78"/>
      <c r="B3075" s="179"/>
      <c r="C3075" s="180"/>
      <c r="D3075" s="176"/>
      <c r="E3075" s="188"/>
      <c r="F3075" s="176"/>
      <c r="G3075" s="176"/>
      <c r="H3075" s="188"/>
      <c r="I3075" s="188"/>
      <c r="Q3075" s="188"/>
      <c r="R3075" s="176"/>
      <c r="S3075" s="176"/>
      <c r="T3075" s="176"/>
      <c r="U3075" s="176"/>
      <c r="V3075" s="176"/>
      <c r="W3075" s="176"/>
      <c r="X3075" s="176"/>
      <c r="Y3075" s="176"/>
    </row>
    <row r="3076" customFormat="false" ht="12.75" hidden="false" customHeight="false" outlineLevel="0" collapsed="false">
      <c r="A3076" s="78"/>
      <c r="B3076" s="179"/>
      <c r="C3076" s="180"/>
      <c r="D3076" s="176"/>
      <c r="E3076" s="188"/>
      <c r="F3076" s="176"/>
      <c r="G3076" s="176"/>
      <c r="H3076" s="188"/>
      <c r="I3076" s="188"/>
      <c r="Q3076" s="188"/>
      <c r="R3076" s="176"/>
      <c r="S3076" s="176"/>
      <c r="T3076" s="176"/>
      <c r="U3076" s="176"/>
      <c r="V3076" s="176"/>
      <c r="W3076" s="176"/>
      <c r="X3076" s="176"/>
      <c r="Y3076" s="176"/>
    </row>
    <row r="3077" customFormat="false" ht="12.75" hidden="false" customHeight="false" outlineLevel="0" collapsed="false">
      <c r="A3077" s="78"/>
      <c r="B3077" s="179"/>
      <c r="C3077" s="180"/>
      <c r="D3077" s="176"/>
      <c r="E3077" s="188"/>
      <c r="F3077" s="176"/>
      <c r="G3077" s="176"/>
      <c r="H3077" s="188"/>
      <c r="I3077" s="188"/>
      <c r="Q3077" s="188"/>
      <c r="R3077" s="176"/>
      <c r="S3077" s="176"/>
      <c r="T3077" s="176"/>
      <c r="U3077" s="176"/>
      <c r="V3077" s="176"/>
      <c r="W3077" s="176"/>
      <c r="X3077" s="176"/>
      <c r="Y3077" s="176"/>
    </row>
    <row r="3078" customFormat="false" ht="12.75" hidden="false" customHeight="false" outlineLevel="0" collapsed="false">
      <c r="A3078" s="78"/>
      <c r="B3078" s="179"/>
      <c r="C3078" s="180"/>
      <c r="D3078" s="176"/>
      <c r="E3078" s="188"/>
      <c r="F3078" s="176"/>
      <c r="G3078" s="176"/>
      <c r="H3078" s="188"/>
      <c r="I3078" s="188"/>
      <c r="Q3078" s="188"/>
      <c r="R3078" s="176"/>
      <c r="S3078" s="176"/>
      <c r="T3078" s="176"/>
      <c r="U3078" s="176"/>
      <c r="V3078" s="176"/>
      <c r="W3078" s="176"/>
      <c r="X3078" s="176"/>
      <c r="Y3078" s="176"/>
    </row>
    <row r="3079" customFormat="false" ht="12.75" hidden="false" customHeight="false" outlineLevel="0" collapsed="false">
      <c r="A3079" s="78"/>
      <c r="B3079" s="179"/>
      <c r="C3079" s="180"/>
      <c r="D3079" s="176"/>
      <c r="E3079" s="188"/>
      <c r="F3079" s="176"/>
      <c r="G3079" s="176"/>
      <c r="H3079" s="188"/>
      <c r="I3079" s="188"/>
      <c r="Q3079" s="188"/>
      <c r="R3079" s="176"/>
      <c r="S3079" s="176"/>
      <c r="T3079" s="176"/>
      <c r="U3079" s="176"/>
      <c r="V3079" s="176"/>
      <c r="W3079" s="176"/>
      <c r="X3079" s="176"/>
      <c r="Y3079" s="176"/>
    </row>
    <row r="3080" customFormat="false" ht="12.75" hidden="false" customHeight="false" outlineLevel="0" collapsed="false">
      <c r="A3080" s="78"/>
      <c r="B3080" s="179"/>
      <c r="C3080" s="180"/>
      <c r="D3080" s="176"/>
      <c r="E3080" s="188"/>
      <c r="F3080" s="176"/>
      <c r="G3080" s="176"/>
      <c r="H3080" s="188"/>
      <c r="I3080" s="188"/>
      <c r="Q3080" s="188"/>
      <c r="R3080" s="176"/>
      <c r="S3080" s="176"/>
      <c r="T3080" s="176"/>
      <c r="U3080" s="176"/>
      <c r="V3080" s="176"/>
      <c r="W3080" s="176"/>
      <c r="X3080" s="176"/>
      <c r="Y3080" s="176"/>
    </row>
    <row r="3081" customFormat="false" ht="12.75" hidden="false" customHeight="false" outlineLevel="0" collapsed="false">
      <c r="A3081" s="78"/>
      <c r="B3081" s="179"/>
      <c r="C3081" s="180"/>
      <c r="D3081" s="176"/>
      <c r="E3081" s="188"/>
      <c r="F3081" s="176"/>
      <c r="G3081" s="176"/>
      <c r="H3081" s="188"/>
      <c r="I3081" s="188"/>
      <c r="Q3081" s="188"/>
      <c r="R3081" s="176"/>
      <c r="S3081" s="176"/>
      <c r="T3081" s="176"/>
      <c r="U3081" s="176"/>
      <c r="V3081" s="176"/>
      <c r="W3081" s="176"/>
      <c r="X3081" s="176"/>
      <c r="Y3081" s="176"/>
    </row>
    <row r="3082" customFormat="false" ht="12.75" hidden="false" customHeight="false" outlineLevel="0" collapsed="false">
      <c r="A3082" s="78"/>
      <c r="B3082" s="179"/>
      <c r="C3082" s="180"/>
      <c r="D3082" s="176"/>
      <c r="E3082" s="188"/>
      <c r="F3082" s="176"/>
      <c r="G3082" s="176"/>
      <c r="H3082" s="188"/>
      <c r="I3082" s="188"/>
      <c r="Q3082" s="188"/>
      <c r="R3082" s="176"/>
      <c r="S3082" s="176"/>
      <c r="T3082" s="176"/>
      <c r="U3082" s="176"/>
      <c r="V3082" s="176"/>
      <c r="W3082" s="176"/>
      <c r="X3082" s="176"/>
      <c r="Y3082" s="176"/>
    </row>
    <row r="3083" customFormat="false" ht="12.75" hidden="false" customHeight="false" outlineLevel="0" collapsed="false">
      <c r="A3083" s="78"/>
      <c r="B3083" s="179"/>
      <c r="C3083" s="180"/>
      <c r="D3083" s="176"/>
      <c r="E3083" s="188"/>
      <c r="F3083" s="176"/>
      <c r="G3083" s="176"/>
      <c r="H3083" s="188"/>
      <c r="I3083" s="188"/>
      <c r="Q3083" s="188"/>
      <c r="R3083" s="176"/>
      <c r="S3083" s="176"/>
      <c r="T3083" s="176"/>
      <c r="U3083" s="176"/>
      <c r="V3083" s="176"/>
      <c r="W3083" s="176"/>
      <c r="X3083" s="176"/>
      <c r="Y3083" s="176"/>
    </row>
    <row r="3084" customFormat="false" ht="12.75" hidden="false" customHeight="false" outlineLevel="0" collapsed="false">
      <c r="A3084" s="22"/>
      <c r="B3084" s="179"/>
      <c r="C3084" s="180"/>
      <c r="D3084" s="176"/>
      <c r="E3084" s="188"/>
      <c r="F3084" s="176"/>
      <c r="G3084" s="176"/>
      <c r="H3084" s="188"/>
      <c r="I3084" s="188"/>
      <c r="Q3084" s="188"/>
      <c r="R3084" s="176"/>
      <c r="S3084" s="176"/>
      <c r="T3084" s="176"/>
      <c r="U3084" s="176"/>
      <c r="V3084" s="176"/>
      <c r="W3084" s="176"/>
      <c r="X3084" s="176"/>
      <c r="Y3084" s="176"/>
    </row>
    <row r="3085" customFormat="false" ht="12.75" hidden="false" customHeight="false" outlineLevel="0" collapsed="false">
      <c r="B3085" s="179"/>
      <c r="C3085" s="180"/>
      <c r="D3085" s="176"/>
      <c r="E3085" s="188"/>
      <c r="F3085" s="176"/>
      <c r="G3085" s="176"/>
      <c r="H3085" s="188"/>
      <c r="I3085" s="188"/>
      <c r="Q3085" s="188"/>
      <c r="R3085" s="176"/>
      <c r="S3085" s="176"/>
      <c r="T3085" s="176"/>
      <c r="U3085" s="176"/>
      <c r="V3085" s="176"/>
      <c r="W3085" s="176"/>
      <c r="X3085" s="176"/>
      <c r="Y3085" s="176"/>
    </row>
    <row r="3086" customFormat="false" ht="12.75" hidden="false" customHeight="false" outlineLevel="0" collapsed="false">
      <c r="A3086" s="100"/>
      <c r="B3086" s="179"/>
      <c r="C3086" s="180"/>
      <c r="D3086" s="176"/>
      <c r="E3086" s="188"/>
      <c r="F3086" s="176"/>
      <c r="G3086" s="176"/>
      <c r="H3086" s="188"/>
      <c r="I3086" s="188"/>
      <c r="Q3086" s="188"/>
      <c r="R3086" s="176"/>
      <c r="S3086" s="176"/>
      <c r="T3086" s="176"/>
      <c r="U3086" s="176"/>
      <c r="V3086" s="176"/>
      <c r="W3086" s="176"/>
      <c r="X3086" s="176"/>
      <c r="Y3086" s="176"/>
    </row>
    <row r="3087" customFormat="false" ht="12.75" hidden="false" customHeight="false" outlineLevel="0" collapsed="false">
      <c r="A3087" s="100"/>
      <c r="B3087" s="179"/>
      <c r="C3087" s="180"/>
      <c r="D3087" s="176"/>
      <c r="E3087" s="188"/>
      <c r="F3087" s="176"/>
      <c r="G3087" s="176"/>
      <c r="H3087" s="188"/>
      <c r="I3087" s="188"/>
      <c r="Q3087" s="188"/>
      <c r="R3087" s="176"/>
      <c r="S3087" s="176"/>
      <c r="T3087" s="176"/>
      <c r="U3087" s="176"/>
      <c r="V3087" s="176"/>
      <c r="W3087" s="176"/>
      <c r="X3087" s="176"/>
      <c r="Y3087" s="176"/>
    </row>
    <row r="3088" customFormat="false" ht="12.75" hidden="false" customHeight="false" outlineLevel="0" collapsed="false">
      <c r="A3088" s="100"/>
      <c r="B3088" s="179"/>
      <c r="C3088" s="180"/>
      <c r="D3088" s="176"/>
      <c r="E3088" s="188"/>
      <c r="F3088" s="176"/>
      <c r="G3088" s="176"/>
      <c r="H3088" s="188"/>
      <c r="I3088" s="188"/>
      <c r="Q3088" s="188"/>
      <c r="R3088" s="176"/>
      <c r="S3088" s="176"/>
      <c r="T3088" s="176"/>
      <c r="U3088" s="176"/>
      <c r="V3088" s="176"/>
      <c r="W3088" s="176"/>
      <c r="X3088" s="176"/>
      <c r="Y3088" s="176"/>
    </row>
    <row r="3089" customFormat="false" ht="12.75" hidden="false" customHeight="false" outlineLevel="0" collapsed="false">
      <c r="A3089" s="100"/>
      <c r="B3089" s="179"/>
      <c r="C3089" s="180"/>
      <c r="D3089" s="176"/>
      <c r="E3089" s="188"/>
      <c r="F3089" s="176"/>
      <c r="G3089" s="176"/>
      <c r="H3089" s="188"/>
      <c r="I3089" s="188"/>
      <c r="Q3089" s="188"/>
      <c r="R3089" s="176"/>
      <c r="S3089" s="176"/>
      <c r="T3089" s="176"/>
      <c r="U3089" s="176"/>
      <c r="V3089" s="176"/>
      <c r="W3089" s="176"/>
      <c r="X3089" s="176"/>
      <c r="Y3089" s="176"/>
    </row>
    <row r="3090" customFormat="false" ht="12.75" hidden="false" customHeight="false" outlineLevel="0" collapsed="false">
      <c r="A3090" s="100"/>
      <c r="B3090" s="179"/>
      <c r="C3090" s="180"/>
      <c r="D3090" s="176"/>
      <c r="E3090" s="188"/>
      <c r="F3090" s="176"/>
      <c r="G3090" s="176"/>
      <c r="H3090" s="188"/>
      <c r="I3090" s="188"/>
      <c r="Q3090" s="188"/>
      <c r="R3090" s="176"/>
      <c r="S3090" s="176"/>
      <c r="T3090" s="176"/>
      <c r="U3090" s="176"/>
      <c r="V3090" s="176"/>
      <c r="W3090" s="176"/>
      <c r="X3090" s="176"/>
      <c r="Y3090" s="176"/>
    </row>
    <row r="3091" customFormat="false" ht="12.75" hidden="false" customHeight="false" outlineLevel="0" collapsed="false">
      <c r="A3091" s="22"/>
      <c r="B3091" s="179"/>
      <c r="C3091" s="180"/>
      <c r="D3091" s="176"/>
      <c r="E3091" s="188"/>
      <c r="F3091" s="176"/>
      <c r="G3091" s="176"/>
      <c r="H3091" s="188"/>
      <c r="I3091" s="188"/>
      <c r="Q3091" s="188"/>
      <c r="R3091" s="176"/>
      <c r="S3091" s="176"/>
      <c r="T3091" s="176"/>
      <c r="U3091" s="176"/>
      <c r="V3091" s="176"/>
      <c r="W3091" s="176"/>
      <c r="X3091" s="176"/>
      <c r="Y3091" s="176"/>
    </row>
    <row r="3092" customFormat="false" ht="12.75" hidden="false" customHeight="false" outlineLevel="0" collapsed="false">
      <c r="B3092" s="179"/>
      <c r="C3092" s="180"/>
      <c r="D3092" s="176"/>
      <c r="E3092" s="188"/>
      <c r="F3092" s="176"/>
      <c r="G3092" s="176"/>
      <c r="H3092" s="188"/>
      <c r="I3092" s="188"/>
      <c r="Q3092" s="188"/>
      <c r="R3092" s="176"/>
      <c r="S3092" s="176"/>
      <c r="T3092" s="176"/>
      <c r="U3092" s="176"/>
      <c r="V3092" s="176"/>
      <c r="W3092" s="176"/>
      <c r="X3092" s="176"/>
      <c r="Y3092" s="176"/>
    </row>
    <row r="3093" customFormat="false" ht="12.75" hidden="false" customHeight="false" outlineLevel="0" collapsed="false">
      <c r="B3093" s="179"/>
      <c r="C3093" s="180"/>
      <c r="D3093" s="176"/>
      <c r="E3093" s="188"/>
      <c r="F3093" s="176"/>
      <c r="G3093" s="176"/>
      <c r="H3093" s="188"/>
      <c r="I3093" s="188"/>
      <c r="Q3093" s="188"/>
      <c r="R3093" s="176"/>
      <c r="S3093" s="176"/>
      <c r="T3093" s="176"/>
      <c r="U3093" s="176"/>
      <c r="V3093" s="176"/>
      <c r="W3093" s="176"/>
      <c r="X3093" s="176"/>
      <c r="Y3093" s="176"/>
    </row>
    <row r="3094" customFormat="false" ht="12.75" hidden="false" customHeight="false" outlineLevel="0" collapsed="false">
      <c r="A3094" s="22"/>
      <c r="B3094" s="179"/>
      <c r="C3094" s="180"/>
      <c r="D3094" s="176"/>
      <c r="E3094" s="188"/>
      <c r="F3094" s="176"/>
      <c r="G3094" s="176"/>
      <c r="H3094" s="188"/>
      <c r="I3094" s="188"/>
      <c r="Q3094" s="188"/>
      <c r="R3094" s="176"/>
      <c r="S3094" s="176"/>
      <c r="T3094" s="176"/>
      <c r="U3094" s="176"/>
      <c r="V3094" s="176"/>
      <c r="W3094" s="176"/>
      <c r="X3094" s="176"/>
      <c r="Y3094" s="176"/>
    </row>
    <row r="3095" customFormat="false" ht="12.75" hidden="false" customHeight="false" outlineLevel="0" collapsed="false">
      <c r="B3095" s="179"/>
      <c r="C3095" s="180"/>
      <c r="D3095" s="176"/>
      <c r="E3095" s="188"/>
      <c r="F3095" s="176"/>
      <c r="G3095" s="176"/>
      <c r="H3095" s="188"/>
      <c r="I3095" s="188"/>
      <c r="Q3095" s="188"/>
      <c r="R3095" s="176"/>
      <c r="S3095" s="176"/>
      <c r="T3095" s="176"/>
      <c r="U3095" s="176"/>
      <c r="V3095" s="176"/>
      <c r="W3095" s="176"/>
      <c r="X3095" s="176"/>
      <c r="Y3095" s="176"/>
    </row>
    <row r="3096" customFormat="false" ht="12.75" hidden="false" customHeight="false" outlineLevel="0" collapsed="false">
      <c r="A3096" s="100"/>
      <c r="B3096" s="179"/>
      <c r="C3096" s="180"/>
      <c r="D3096" s="176"/>
      <c r="E3096" s="188"/>
      <c r="F3096" s="176"/>
      <c r="G3096" s="176"/>
      <c r="H3096" s="188"/>
      <c r="I3096" s="188"/>
      <c r="Q3096" s="188"/>
      <c r="R3096" s="176"/>
      <c r="S3096" s="176"/>
      <c r="T3096" s="176"/>
      <c r="U3096" s="176"/>
      <c r="V3096" s="176"/>
      <c r="W3096" s="176"/>
      <c r="X3096" s="176"/>
      <c r="Y3096" s="176"/>
    </row>
    <row r="3097" customFormat="false" ht="12.75" hidden="false" customHeight="false" outlineLevel="0" collapsed="false">
      <c r="B3097" s="179"/>
      <c r="C3097" s="180"/>
      <c r="D3097" s="176"/>
      <c r="E3097" s="188"/>
      <c r="F3097" s="176"/>
      <c r="G3097" s="176"/>
      <c r="H3097" s="188"/>
      <c r="I3097" s="188"/>
      <c r="Q3097" s="188"/>
      <c r="R3097" s="176"/>
      <c r="S3097" s="176"/>
      <c r="T3097" s="176"/>
      <c r="U3097" s="176"/>
      <c r="V3097" s="176"/>
      <c r="W3097" s="176"/>
      <c r="X3097" s="176"/>
      <c r="Y3097" s="176"/>
    </row>
    <row r="3098" customFormat="false" ht="12.75" hidden="false" customHeight="false" outlineLevel="0" collapsed="false">
      <c r="B3098" s="179"/>
      <c r="C3098" s="180"/>
      <c r="D3098" s="176"/>
      <c r="E3098" s="188"/>
      <c r="F3098" s="176"/>
      <c r="G3098" s="176"/>
      <c r="H3098" s="188"/>
      <c r="I3098" s="188"/>
      <c r="Q3098" s="188"/>
      <c r="R3098" s="176"/>
      <c r="S3098" s="176"/>
      <c r="T3098" s="176"/>
      <c r="U3098" s="176"/>
      <c r="V3098" s="176"/>
      <c r="W3098" s="176"/>
      <c r="X3098" s="176"/>
      <c r="Y3098" s="176"/>
    </row>
    <row r="3099" customFormat="false" ht="12.75" hidden="false" customHeight="false" outlineLevel="0" collapsed="false">
      <c r="B3099" s="179"/>
      <c r="C3099" s="180"/>
      <c r="D3099" s="176"/>
      <c r="E3099" s="188"/>
      <c r="F3099" s="176"/>
      <c r="G3099" s="176"/>
      <c r="H3099" s="188"/>
      <c r="I3099" s="188"/>
      <c r="Q3099" s="188"/>
      <c r="R3099" s="176"/>
      <c r="S3099" s="176"/>
      <c r="T3099" s="176"/>
      <c r="U3099" s="176"/>
      <c r="V3099" s="176"/>
      <c r="W3099" s="176"/>
      <c r="X3099" s="176"/>
      <c r="Y3099" s="176"/>
    </row>
    <row r="3100" customFormat="false" ht="12.75" hidden="false" customHeight="false" outlineLevel="0" collapsed="false">
      <c r="B3100" s="179"/>
      <c r="C3100" s="180"/>
      <c r="D3100" s="176"/>
      <c r="E3100" s="188"/>
      <c r="F3100" s="176"/>
      <c r="G3100" s="176"/>
      <c r="H3100" s="188"/>
      <c r="I3100" s="188"/>
      <c r="Q3100" s="188"/>
      <c r="R3100" s="176"/>
      <c r="S3100" s="176"/>
      <c r="T3100" s="176"/>
      <c r="U3100" s="176"/>
      <c r="V3100" s="176"/>
      <c r="W3100" s="176"/>
      <c r="X3100" s="176"/>
      <c r="Y3100" s="176"/>
    </row>
    <row r="3101" customFormat="false" ht="12.75" hidden="false" customHeight="false" outlineLevel="0" collapsed="false">
      <c r="B3101" s="179"/>
      <c r="C3101" s="180"/>
      <c r="D3101" s="176"/>
      <c r="E3101" s="188"/>
      <c r="F3101" s="176"/>
      <c r="G3101" s="176"/>
      <c r="H3101" s="188"/>
      <c r="I3101" s="188"/>
      <c r="Q3101" s="188"/>
      <c r="R3101" s="176"/>
      <c r="S3101" s="176"/>
      <c r="T3101" s="176"/>
      <c r="U3101" s="176"/>
      <c r="V3101" s="176"/>
      <c r="W3101" s="176"/>
      <c r="X3101" s="176"/>
      <c r="Y3101" s="176"/>
    </row>
    <row r="3102" customFormat="false" ht="12.75" hidden="false" customHeight="false" outlineLevel="0" collapsed="false">
      <c r="B3102" s="179"/>
      <c r="C3102" s="180"/>
      <c r="D3102" s="176"/>
      <c r="E3102" s="188"/>
      <c r="F3102" s="176"/>
      <c r="G3102" s="176"/>
      <c r="H3102" s="188"/>
      <c r="I3102" s="188"/>
      <c r="Q3102" s="188"/>
      <c r="R3102" s="176"/>
      <c r="S3102" s="176"/>
      <c r="T3102" s="176"/>
      <c r="U3102" s="176"/>
      <c r="V3102" s="176"/>
      <c r="W3102" s="176"/>
      <c r="X3102" s="176"/>
      <c r="Y3102" s="176"/>
    </row>
    <row r="3103" customFormat="false" ht="12.75" hidden="false" customHeight="false" outlineLevel="0" collapsed="false">
      <c r="B3103" s="179"/>
      <c r="C3103" s="180"/>
      <c r="D3103" s="176"/>
      <c r="E3103" s="188"/>
      <c r="F3103" s="176"/>
      <c r="G3103" s="176"/>
      <c r="H3103" s="188"/>
      <c r="I3103" s="188"/>
      <c r="Q3103" s="188"/>
      <c r="R3103" s="176"/>
      <c r="S3103" s="176"/>
      <c r="T3103" s="176"/>
      <c r="U3103" s="176"/>
      <c r="V3103" s="176"/>
      <c r="W3103" s="176"/>
      <c r="X3103" s="176"/>
      <c r="Y3103" s="176"/>
    </row>
    <row r="3104" customFormat="false" ht="12.75" hidden="false" customHeight="false" outlineLevel="0" collapsed="false">
      <c r="B3104" s="179"/>
      <c r="C3104" s="180"/>
      <c r="D3104" s="176"/>
      <c r="E3104" s="188"/>
      <c r="F3104" s="176"/>
      <c r="G3104" s="176"/>
      <c r="H3104" s="188"/>
      <c r="I3104" s="188"/>
      <c r="Q3104" s="188"/>
      <c r="R3104" s="176"/>
      <c r="S3104" s="176"/>
      <c r="T3104" s="176"/>
      <c r="U3104" s="176"/>
      <c r="V3104" s="176"/>
      <c r="W3104" s="176"/>
      <c r="X3104" s="176"/>
      <c r="Y3104" s="176"/>
    </row>
    <row r="3105" customFormat="false" ht="12.75" hidden="false" customHeight="false" outlineLevel="0" collapsed="false">
      <c r="B3105" s="179"/>
      <c r="C3105" s="180"/>
      <c r="D3105" s="176"/>
      <c r="E3105" s="188"/>
      <c r="F3105" s="176"/>
      <c r="G3105" s="176"/>
      <c r="H3105" s="188"/>
      <c r="I3105" s="188"/>
      <c r="Q3105" s="188"/>
      <c r="R3105" s="176"/>
      <c r="S3105" s="176"/>
      <c r="T3105" s="176"/>
      <c r="U3105" s="176"/>
      <c r="V3105" s="176"/>
      <c r="W3105" s="176"/>
      <c r="X3105" s="176"/>
      <c r="Y3105" s="176"/>
    </row>
    <row r="3106" customFormat="false" ht="12.75" hidden="false" customHeight="false" outlineLevel="0" collapsed="false">
      <c r="B3106" s="179"/>
      <c r="C3106" s="180"/>
      <c r="D3106" s="176"/>
      <c r="E3106" s="188"/>
      <c r="F3106" s="176"/>
      <c r="G3106" s="176"/>
      <c r="H3106" s="188"/>
      <c r="I3106" s="188"/>
      <c r="Q3106" s="188"/>
      <c r="R3106" s="176"/>
      <c r="S3106" s="176"/>
      <c r="T3106" s="176"/>
      <c r="U3106" s="176"/>
      <c r="V3106" s="176"/>
      <c r="W3106" s="176"/>
      <c r="X3106" s="176"/>
      <c r="Y3106" s="176"/>
    </row>
    <row r="3107" customFormat="false" ht="12.75" hidden="false" customHeight="false" outlineLevel="0" collapsed="false">
      <c r="B3107" s="179"/>
      <c r="C3107" s="180"/>
      <c r="D3107" s="176"/>
      <c r="E3107" s="188"/>
      <c r="F3107" s="176"/>
      <c r="G3107" s="176"/>
      <c r="H3107" s="188"/>
      <c r="I3107" s="188"/>
      <c r="Q3107" s="188"/>
      <c r="R3107" s="176"/>
      <c r="S3107" s="176"/>
      <c r="T3107" s="176"/>
      <c r="U3107" s="176"/>
      <c r="V3107" s="176"/>
      <c r="W3107" s="176"/>
      <c r="X3107" s="176"/>
      <c r="Y3107" s="176"/>
    </row>
    <row r="3108" customFormat="false" ht="12.75" hidden="false" customHeight="false" outlineLevel="0" collapsed="false">
      <c r="B3108" s="179"/>
      <c r="C3108" s="180"/>
      <c r="D3108" s="176"/>
      <c r="E3108" s="188"/>
      <c r="F3108" s="176"/>
      <c r="G3108" s="176"/>
      <c r="H3108" s="188"/>
      <c r="I3108" s="188"/>
      <c r="Q3108" s="188"/>
      <c r="R3108" s="176"/>
      <c r="S3108" s="176"/>
      <c r="T3108" s="176"/>
      <c r="U3108" s="176"/>
      <c r="V3108" s="176"/>
      <c r="W3108" s="176"/>
      <c r="X3108" s="176"/>
      <c r="Y3108" s="176"/>
    </row>
    <row r="3109" customFormat="false" ht="12.75" hidden="false" customHeight="false" outlineLevel="0" collapsed="false">
      <c r="B3109" s="179"/>
      <c r="C3109" s="180"/>
      <c r="D3109" s="176"/>
      <c r="E3109" s="188"/>
      <c r="F3109" s="176"/>
      <c r="G3109" s="176"/>
      <c r="H3109" s="188"/>
      <c r="I3109" s="188"/>
      <c r="Q3109" s="188"/>
      <c r="R3109" s="176"/>
      <c r="S3109" s="176"/>
      <c r="T3109" s="176"/>
      <c r="U3109" s="176"/>
      <c r="V3109" s="176"/>
      <c r="W3109" s="176"/>
      <c r="X3109" s="176"/>
      <c r="Y3109" s="176"/>
    </row>
    <row r="3110" customFormat="false" ht="12.75" hidden="false" customHeight="false" outlineLevel="0" collapsed="false">
      <c r="B3110" s="179"/>
      <c r="C3110" s="180"/>
      <c r="D3110" s="176"/>
      <c r="E3110" s="188"/>
      <c r="F3110" s="176"/>
      <c r="G3110" s="176"/>
      <c r="H3110" s="188"/>
      <c r="I3110" s="188"/>
      <c r="Q3110" s="188"/>
      <c r="R3110" s="176"/>
      <c r="S3110" s="176"/>
      <c r="T3110" s="176"/>
      <c r="U3110" s="176"/>
      <c r="V3110" s="176"/>
      <c r="W3110" s="176"/>
      <c r="X3110" s="176"/>
      <c r="Y3110" s="176"/>
    </row>
    <row r="3111" customFormat="false" ht="12.75" hidden="false" customHeight="false" outlineLevel="0" collapsed="false">
      <c r="B3111" s="179"/>
      <c r="C3111" s="180"/>
      <c r="D3111" s="176"/>
      <c r="E3111" s="188"/>
      <c r="F3111" s="176"/>
      <c r="G3111" s="176"/>
      <c r="H3111" s="188"/>
      <c r="I3111" s="188"/>
      <c r="Q3111" s="188"/>
      <c r="R3111" s="176"/>
      <c r="S3111" s="176"/>
      <c r="T3111" s="176"/>
      <c r="U3111" s="176"/>
      <c r="V3111" s="176"/>
      <c r="W3111" s="176"/>
      <c r="X3111" s="176"/>
      <c r="Y3111" s="176"/>
    </row>
    <row r="3112" customFormat="false" ht="12.75" hidden="false" customHeight="false" outlineLevel="0" collapsed="false">
      <c r="B3112" s="179"/>
      <c r="C3112" s="180"/>
      <c r="D3112" s="176"/>
      <c r="E3112" s="188"/>
      <c r="F3112" s="176"/>
      <c r="G3112" s="176"/>
      <c r="H3112" s="188"/>
      <c r="I3112" s="188"/>
      <c r="Q3112" s="188"/>
      <c r="R3112" s="176"/>
      <c r="S3112" s="176"/>
      <c r="T3112" s="176"/>
      <c r="U3112" s="176"/>
      <c r="V3112" s="176"/>
      <c r="W3112" s="176"/>
      <c r="X3112" s="176"/>
      <c r="Y3112" s="176"/>
    </row>
    <row r="3113" customFormat="false" ht="12.75" hidden="false" customHeight="false" outlineLevel="0" collapsed="false">
      <c r="B3113" s="179"/>
      <c r="C3113" s="180"/>
      <c r="D3113" s="176"/>
      <c r="E3113" s="188"/>
      <c r="F3113" s="176"/>
      <c r="G3113" s="176"/>
      <c r="H3113" s="188"/>
      <c r="I3113" s="188"/>
      <c r="Q3113" s="188"/>
      <c r="R3113" s="176"/>
      <c r="S3113" s="176"/>
      <c r="T3113" s="176"/>
      <c r="U3113" s="176"/>
      <c r="V3113" s="176"/>
      <c r="W3113" s="176"/>
      <c r="X3113" s="176"/>
      <c r="Y3113" s="176"/>
    </row>
    <row r="3114" customFormat="false" ht="12.75" hidden="false" customHeight="false" outlineLevel="0" collapsed="false">
      <c r="B3114" s="179"/>
      <c r="C3114" s="180"/>
      <c r="D3114" s="176"/>
      <c r="E3114" s="188"/>
      <c r="F3114" s="176"/>
      <c r="G3114" s="176"/>
      <c r="H3114" s="188"/>
      <c r="I3114" s="188"/>
      <c r="Q3114" s="188"/>
      <c r="R3114" s="176"/>
      <c r="S3114" s="176"/>
      <c r="T3114" s="176"/>
      <c r="U3114" s="176"/>
      <c r="V3114" s="176"/>
      <c r="W3114" s="176"/>
      <c r="X3114" s="176"/>
      <c r="Y3114" s="176"/>
    </row>
    <row r="3115" customFormat="false" ht="12.75" hidden="false" customHeight="false" outlineLevel="0" collapsed="false">
      <c r="B3115" s="179"/>
      <c r="C3115" s="180"/>
      <c r="D3115" s="176"/>
      <c r="E3115" s="188"/>
      <c r="F3115" s="176"/>
      <c r="G3115" s="176"/>
      <c r="H3115" s="188"/>
      <c r="I3115" s="188"/>
      <c r="Q3115" s="188"/>
      <c r="R3115" s="176"/>
      <c r="S3115" s="176"/>
      <c r="T3115" s="176"/>
      <c r="U3115" s="176"/>
      <c r="V3115" s="176"/>
      <c r="W3115" s="176"/>
      <c r="X3115" s="176"/>
      <c r="Y3115" s="176"/>
    </row>
    <row r="3116" customFormat="false" ht="12.75" hidden="false" customHeight="false" outlineLevel="0" collapsed="false">
      <c r="B3116" s="179"/>
      <c r="C3116" s="180"/>
      <c r="D3116" s="176"/>
      <c r="E3116" s="188"/>
      <c r="F3116" s="176"/>
      <c r="G3116" s="176"/>
      <c r="H3116" s="188"/>
      <c r="I3116" s="188"/>
      <c r="Q3116" s="188"/>
      <c r="R3116" s="176"/>
      <c r="S3116" s="176"/>
      <c r="T3116" s="176"/>
      <c r="U3116" s="176"/>
      <c r="V3116" s="176"/>
      <c r="W3116" s="176"/>
      <c r="X3116" s="176"/>
      <c r="Y3116" s="176"/>
    </row>
    <row r="3117" customFormat="false" ht="12.75" hidden="false" customHeight="false" outlineLevel="0" collapsed="false">
      <c r="B3117" s="179"/>
      <c r="C3117" s="180"/>
      <c r="D3117" s="176"/>
      <c r="E3117" s="188"/>
      <c r="F3117" s="176"/>
      <c r="G3117" s="176"/>
      <c r="H3117" s="188"/>
      <c r="I3117" s="188"/>
      <c r="Q3117" s="188"/>
      <c r="R3117" s="176"/>
      <c r="S3117" s="176"/>
      <c r="T3117" s="176"/>
      <c r="U3117" s="176"/>
      <c r="V3117" s="176"/>
      <c r="W3117" s="176"/>
      <c r="X3117" s="176"/>
      <c r="Y3117" s="176"/>
    </row>
    <row r="3118" customFormat="false" ht="12.75" hidden="false" customHeight="false" outlineLevel="0" collapsed="false">
      <c r="B3118" s="179"/>
      <c r="C3118" s="180"/>
      <c r="D3118" s="176"/>
      <c r="E3118" s="188"/>
      <c r="F3118" s="176"/>
      <c r="G3118" s="176"/>
      <c r="H3118" s="188"/>
      <c r="I3118" s="188"/>
      <c r="Q3118" s="188"/>
      <c r="R3118" s="176"/>
      <c r="S3118" s="176"/>
      <c r="T3118" s="176"/>
      <c r="U3118" s="176"/>
      <c r="V3118" s="176"/>
      <c r="W3118" s="176"/>
      <c r="X3118" s="176"/>
      <c r="Y3118" s="176"/>
    </row>
    <row r="3119" customFormat="false" ht="12.75" hidden="false" customHeight="false" outlineLevel="0" collapsed="false">
      <c r="B3119" s="179"/>
      <c r="C3119" s="180"/>
      <c r="D3119" s="176"/>
      <c r="E3119" s="188"/>
      <c r="F3119" s="176"/>
      <c r="G3119" s="176"/>
      <c r="H3119" s="188"/>
      <c r="I3119" s="188"/>
      <c r="Q3119" s="188"/>
      <c r="R3119" s="176"/>
      <c r="S3119" s="176"/>
      <c r="T3119" s="176"/>
      <c r="U3119" s="176"/>
      <c r="V3119" s="176"/>
      <c r="W3119" s="176"/>
      <c r="X3119" s="176"/>
      <c r="Y3119" s="176"/>
    </row>
    <row r="3120" customFormat="false" ht="12.75" hidden="false" customHeight="false" outlineLevel="0" collapsed="false">
      <c r="B3120" s="179"/>
      <c r="C3120" s="180"/>
      <c r="D3120" s="176"/>
      <c r="E3120" s="188"/>
      <c r="F3120" s="176"/>
      <c r="G3120" s="176"/>
      <c r="H3120" s="188"/>
      <c r="I3120" s="188"/>
      <c r="Q3120" s="188"/>
      <c r="R3120" s="176"/>
      <c r="S3120" s="176"/>
      <c r="T3120" s="176"/>
      <c r="U3120" s="176"/>
      <c r="V3120" s="176"/>
      <c r="W3120" s="176"/>
      <c r="X3120" s="176"/>
      <c r="Y3120" s="176"/>
    </row>
    <row r="3121" customFormat="false" ht="12.75" hidden="false" customHeight="false" outlineLevel="0" collapsed="false">
      <c r="B3121" s="179"/>
      <c r="C3121" s="180"/>
      <c r="D3121" s="176"/>
      <c r="E3121" s="188"/>
      <c r="F3121" s="176"/>
      <c r="G3121" s="176"/>
      <c r="H3121" s="188"/>
      <c r="I3121" s="188"/>
      <c r="Q3121" s="188"/>
      <c r="R3121" s="176"/>
      <c r="S3121" s="176"/>
      <c r="T3121" s="176"/>
      <c r="U3121" s="176"/>
      <c r="V3121" s="176"/>
      <c r="W3121" s="176"/>
      <c r="X3121" s="176"/>
      <c r="Y3121" s="176"/>
    </row>
    <row r="3122" customFormat="false" ht="12.75" hidden="false" customHeight="false" outlineLevel="0" collapsed="false">
      <c r="B3122" s="179"/>
      <c r="C3122" s="180"/>
      <c r="D3122" s="176"/>
      <c r="E3122" s="188"/>
      <c r="F3122" s="176"/>
      <c r="G3122" s="176"/>
      <c r="H3122" s="188"/>
      <c r="I3122" s="188"/>
      <c r="Q3122" s="188"/>
      <c r="R3122" s="176"/>
      <c r="S3122" s="176"/>
      <c r="T3122" s="176"/>
      <c r="U3122" s="176"/>
      <c r="V3122" s="176"/>
      <c r="W3122" s="176"/>
      <c r="X3122" s="176"/>
      <c r="Y3122" s="176"/>
    </row>
    <row r="3123" customFormat="false" ht="12.75" hidden="false" customHeight="false" outlineLevel="0" collapsed="false">
      <c r="B3123" s="179"/>
      <c r="C3123" s="180"/>
      <c r="D3123" s="176"/>
      <c r="E3123" s="188"/>
      <c r="F3123" s="176"/>
      <c r="G3123" s="176"/>
      <c r="H3123" s="188"/>
      <c r="I3123" s="188"/>
      <c r="Q3123" s="188"/>
      <c r="R3123" s="176"/>
      <c r="S3123" s="176"/>
      <c r="T3123" s="176"/>
      <c r="U3123" s="176"/>
      <c r="V3123" s="176"/>
      <c r="W3123" s="176"/>
      <c r="X3123" s="176"/>
      <c r="Y3123" s="176"/>
    </row>
    <row r="3124" customFormat="false" ht="12.75" hidden="false" customHeight="false" outlineLevel="0" collapsed="false">
      <c r="B3124" s="179"/>
      <c r="C3124" s="180"/>
      <c r="D3124" s="176"/>
      <c r="E3124" s="188"/>
      <c r="F3124" s="176"/>
      <c r="G3124" s="176"/>
      <c r="H3124" s="188"/>
      <c r="I3124" s="188"/>
      <c r="Q3124" s="188"/>
      <c r="R3124" s="176"/>
      <c r="S3124" s="176"/>
      <c r="T3124" s="176"/>
      <c r="U3124" s="176"/>
      <c r="V3124" s="176"/>
      <c r="W3124" s="176"/>
      <c r="X3124" s="176"/>
      <c r="Y3124" s="176"/>
    </row>
    <row r="3125" customFormat="false" ht="12.75" hidden="false" customHeight="false" outlineLevel="0" collapsed="false">
      <c r="B3125" s="179"/>
      <c r="C3125" s="180"/>
      <c r="D3125" s="176"/>
      <c r="E3125" s="188"/>
      <c r="F3125" s="176"/>
      <c r="G3125" s="176"/>
      <c r="H3125" s="188"/>
      <c r="I3125" s="188"/>
      <c r="Q3125" s="188"/>
      <c r="R3125" s="176"/>
      <c r="S3125" s="176"/>
      <c r="T3125" s="176"/>
      <c r="U3125" s="176"/>
      <c r="V3125" s="176"/>
      <c r="W3125" s="176"/>
      <c r="X3125" s="176"/>
      <c r="Y3125" s="176"/>
    </row>
    <row r="3126" customFormat="false" ht="12.75" hidden="false" customHeight="false" outlineLevel="0" collapsed="false">
      <c r="B3126" s="179"/>
      <c r="C3126" s="180"/>
      <c r="D3126" s="176"/>
      <c r="E3126" s="188"/>
      <c r="F3126" s="176"/>
      <c r="G3126" s="176"/>
      <c r="H3126" s="188"/>
      <c r="I3126" s="188"/>
      <c r="Q3126" s="188"/>
      <c r="R3126" s="176"/>
      <c r="S3126" s="176"/>
      <c r="T3126" s="176"/>
      <c r="U3126" s="176"/>
      <c r="V3126" s="176"/>
      <c r="W3126" s="176"/>
      <c r="X3126" s="176"/>
      <c r="Y3126" s="176"/>
    </row>
    <row r="3127" customFormat="false" ht="12.75" hidden="false" customHeight="false" outlineLevel="0" collapsed="false">
      <c r="B3127" s="179"/>
      <c r="C3127" s="180"/>
      <c r="D3127" s="176"/>
      <c r="E3127" s="188"/>
      <c r="F3127" s="176"/>
      <c r="G3127" s="176"/>
      <c r="H3127" s="188"/>
      <c r="I3127" s="188"/>
      <c r="Q3127" s="188"/>
      <c r="R3127" s="176"/>
      <c r="S3127" s="176"/>
      <c r="T3127" s="176"/>
      <c r="U3127" s="176"/>
      <c r="V3127" s="176"/>
      <c r="W3127" s="176"/>
      <c r="X3127" s="176"/>
      <c r="Y3127" s="176"/>
    </row>
    <row r="3128" customFormat="false" ht="12.75" hidden="false" customHeight="false" outlineLevel="0" collapsed="false">
      <c r="B3128" s="179"/>
      <c r="C3128" s="180"/>
      <c r="D3128" s="176"/>
      <c r="E3128" s="188"/>
      <c r="F3128" s="176"/>
      <c r="G3128" s="176"/>
      <c r="H3128" s="188"/>
      <c r="I3128" s="188"/>
      <c r="Q3128" s="188"/>
      <c r="R3128" s="176"/>
      <c r="S3128" s="176"/>
      <c r="T3128" s="176"/>
      <c r="U3128" s="176"/>
      <c r="V3128" s="176"/>
      <c r="W3128" s="176"/>
      <c r="X3128" s="176"/>
      <c r="Y3128" s="176"/>
    </row>
    <row r="3129" customFormat="false" ht="12.75" hidden="false" customHeight="false" outlineLevel="0" collapsed="false">
      <c r="B3129" s="179"/>
      <c r="C3129" s="180"/>
      <c r="D3129" s="176"/>
      <c r="E3129" s="188"/>
      <c r="F3129" s="176"/>
      <c r="G3129" s="176"/>
      <c r="H3129" s="188"/>
      <c r="I3129" s="188"/>
      <c r="Q3129" s="188"/>
      <c r="R3129" s="176"/>
      <c r="S3129" s="176"/>
      <c r="T3129" s="176"/>
      <c r="U3129" s="176"/>
      <c r="V3129" s="176"/>
      <c r="W3129" s="176"/>
      <c r="X3129" s="176"/>
      <c r="Y3129" s="176"/>
    </row>
    <row r="3130" customFormat="false" ht="12.75" hidden="false" customHeight="false" outlineLevel="0" collapsed="false">
      <c r="B3130" s="179"/>
      <c r="C3130" s="180"/>
      <c r="D3130" s="176"/>
      <c r="E3130" s="188"/>
      <c r="F3130" s="176"/>
      <c r="G3130" s="176"/>
      <c r="H3130" s="188"/>
      <c r="I3130" s="188"/>
      <c r="Q3130" s="188"/>
      <c r="R3130" s="176"/>
      <c r="S3130" s="176"/>
      <c r="T3130" s="176"/>
      <c r="U3130" s="176"/>
      <c r="V3130" s="176"/>
      <c r="W3130" s="176"/>
      <c r="X3130" s="176"/>
      <c r="Y3130" s="176"/>
    </row>
    <row r="3131" customFormat="false" ht="12.75" hidden="false" customHeight="false" outlineLevel="0" collapsed="false">
      <c r="B3131" s="179"/>
      <c r="C3131" s="180"/>
      <c r="D3131" s="176"/>
      <c r="E3131" s="188"/>
      <c r="F3131" s="176"/>
      <c r="G3131" s="176"/>
      <c r="H3131" s="188"/>
      <c r="I3131" s="188"/>
      <c r="Q3131" s="188"/>
      <c r="R3131" s="176"/>
      <c r="S3131" s="176"/>
      <c r="T3131" s="176"/>
      <c r="U3131" s="176"/>
      <c r="V3131" s="176"/>
      <c r="W3131" s="176"/>
      <c r="X3131" s="176"/>
      <c r="Y3131" s="176"/>
    </row>
    <row r="3132" customFormat="false" ht="12.75" hidden="false" customHeight="false" outlineLevel="0" collapsed="false">
      <c r="B3132" s="179"/>
      <c r="C3132" s="180"/>
      <c r="D3132" s="176"/>
      <c r="E3132" s="188"/>
      <c r="F3132" s="176"/>
      <c r="G3132" s="176"/>
      <c r="H3132" s="188"/>
      <c r="I3132" s="188"/>
      <c r="Q3132" s="188"/>
      <c r="R3132" s="176"/>
      <c r="S3132" s="176"/>
      <c r="T3132" s="176"/>
      <c r="U3132" s="176"/>
      <c r="V3132" s="176"/>
      <c r="W3132" s="176"/>
      <c r="X3132" s="176"/>
      <c r="Y3132" s="176"/>
    </row>
    <row r="3133" customFormat="false" ht="12.75" hidden="false" customHeight="false" outlineLevel="0" collapsed="false">
      <c r="B3133" s="179"/>
      <c r="C3133" s="180"/>
      <c r="D3133" s="176"/>
      <c r="E3133" s="188"/>
      <c r="F3133" s="176"/>
      <c r="G3133" s="176"/>
      <c r="H3133" s="188"/>
      <c r="I3133" s="188"/>
      <c r="Q3133" s="188"/>
      <c r="R3133" s="176"/>
      <c r="S3133" s="176"/>
      <c r="T3133" s="176"/>
      <c r="U3133" s="176"/>
      <c r="V3133" s="176"/>
      <c r="W3133" s="176"/>
      <c r="X3133" s="176"/>
      <c r="Y3133" s="176"/>
    </row>
    <row r="3134" customFormat="false" ht="12.75" hidden="false" customHeight="false" outlineLevel="0" collapsed="false">
      <c r="B3134" s="179"/>
      <c r="C3134" s="180"/>
      <c r="D3134" s="176"/>
      <c r="E3134" s="188"/>
      <c r="F3134" s="176"/>
      <c r="G3134" s="176"/>
      <c r="H3134" s="188"/>
      <c r="I3134" s="188"/>
      <c r="Q3134" s="188"/>
      <c r="R3134" s="176"/>
      <c r="S3134" s="176"/>
      <c r="T3134" s="176"/>
      <c r="U3134" s="176"/>
      <c r="V3134" s="176"/>
      <c r="W3134" s="176"/>
      <c r="X3134" s="176"/>
      <c r="Y3134" s="176"/>
    </row>
    <row r="3135" customFormat="false" ht="12.75" hidden="false" customHeight="false" outlineLevel="0" collapsed="false">
      <c r="B3135" s="179"/>
      <c r="C3135" s="180"/>
      <c r="D3135" s="176"/>
      <c r="E3135" s="188"/>
      <c r="F3135" s="176"/>
      <c r="G3135" s="176"/>
      <c r="H3135" s="188"/>
      <c r="I3135" s="188"/>
      <c r="Q3135" s="188"/>
      <c r="R3135" s="176"/>
      <c r="S3135" s="176"/>
      <c r="T3135" s="176"/>
      <c r="U3135" s="176"/>
      <c r="V3135" s="176"/>
      <c r="W3135" s="176"/>
      <c r="X3135" s="176"/>
      <c r="Y3135" s="176"/>
    </row>
    <row r="3136" customFormat="false" ht="12.75" hidden="false" customHeight="false" outlineLevel="0" collapsed="false">
      <c r="B3136" s="179"/>
      <c r="C3136" s="180"/>
      <c r="D3136" s="176"/>
      <c r="E3136" s="188"/>
      <c r="F3136" s="176"/>
      <c r="G3136" s="176"/>
      <c r="H3136" s="188"/>
      <c r="I3136" s="188"/>
      <c r="Q3136" s="188"/>
      <c r="R3136" s="176"/>
      <c r="S3136" s="176"/>
      <c r="T3136" s="176"/>
      <c r="U3136" s="176"/>
      <c r="V3136" s="176"/>
      <c r="W3136" s="176"/>
      <c r="X3136" s="176"/>
      <c r="Y3136" s="176"/>
    </row>
    <row r="3137" customFormat="false" ht="12.75" hidden="false" customHeight="false" outlineLevel="0" collapsed="false">
      <c r="B3137" s="179"/>
      <c r="C3137" s="180"/>
      <c r="D3137" s="176"/>
      <c r="E3137" s="188"/>
      <c r="F3137" s="176"/>
      <c r="G3137" s="176"/>
      <c r="H3137" s="188"/>
      <c r="I3137" s="188"/>
      <c r="Q3137" s="188"/>
      <c r="R3137" s="176"/>
      <c r="S3137" s="176"/>
      <c r="T3137" s="176"/>
      <c r="U3137" s="176"/>
      <c r="V3137" s="176"/>
      <c r="W3137" s="176"/>
      <c r="X3137" s="176"/>
      <c r="Y3137" s="176"/>
    </row>
    <row r="3138" customFormat="false" ht="12.75" hidden="false" customHeight="false" outlineLevel="0" collapsed="false">
      <c r="B3138" s="179"/>
      <c r="C3138" s="180"/>
      <c r="D3138" s="176"/>
      <c r="E3138" s="188"/>
      <c r="F3138" s="176"/>
      <c r="G3138" s="176"/>
      <c r="H3138" s="188"/>
      <c r="I3138" s="188"/>
      <c r="Q3138" s="188"/>
      <c r="R3138" s="176"/>
      <c r="S3138" s="176"/>
      <c r="T3138" s="176"/>
      <c r="U3138" s="176"/>
      <c r="V3138" s="176"/>
      <c r="W3138" s="176"/>
      <c r="X3138" s="176"/>
      <c r="Y3138" s="176"/>
    </row>
    <row r="3139" customFormat="false" ht="12.75" hidden="false" customHeight="false" outlineLevel="0" collapsed="false">
      <c r="B3139" s="179"/>
      <c r="C3139" s="180"/>
      <c r="D3139" s="176"/>
      <c r="E3139" s="188"/>
      <c r="F3139" s="176"/>
      <c r="G3139" s="176"/>
      <c r="H3139" s="188"/>
      <c r="I3139" s="188"/>
      <c r="Q3139" s="188"/>
      <c r="R3139" s="176"/>
      <c r="S3139" s="176"/>
      <c r="T3139" s="176"/>
      <c r="U3139" s="176"/>
      <c r="V3139" s="176"/>
      <c r="W3139" s="176"/>
      <c r="X3139" s="176"/>
      <c r="Y3139" s="176"/>
    </row>
    <row r="3140" customFormat="false" ht="12.75" hidden="false" customHeight="false" outlineLevel="0" collapsed="false">
      <c r="B3140" s="179"/>
      <c r="C3140" s="180"/>
      <c r="D3140" s="176"/>
      <c r="E3140" s="188"/>
      <c r="F3140" s="176"/>
      <c r="G3140" s="176"/>
      <c r="H3140" s="188"/>
      <c r="I3140" s="188"/>
      <c r="Q3140" s="188"/>
      <c r="R3140" s="176"/>
      <c r="S3140" s="176"/>
      <c r="T3140" s="176"/>
      <c r="U3140" s="176"/>
      <c r="V3140" s="176"/>
      <c r="W3140" s="176"/>
      <c r="X3140" s="176"/>
      <c r="Y3140" s="176"/>
    </row>
    <row r="3141" customFormat="false" ht="12.75" hidden="false" customHeight="false" outlineLevel="0" collapsed="false">
      <c r="B3141" s="179"/>
      <c r="C3141" s="180"/>
      <c r="D3141" s="176"/>
      <c r="E3141" s="188"/>
      <c r="F3141" s="176"/>
      <c r="G3141" s="176"/>
      <c r="H3141" s="188"/>
      <c r="I3141" s="188"/>
      <c r="Q3141" s="188"/>
      <c r="R3141" s="176"/>
      <c r="S3141" s="176"/>
      <c r="T3141" s="176"/>
      <c r="U3141" s="176"/>
      <c r="V3141" s="176"/>
      <c r="W3141" s="176"/>
      <c r="X3141" s="176"/>
      <c r="Y3141" s="176"/>
    </row>
    <row r="3142" customFormat="false" ht="12.75" hidden="false" customHeight="false" outlineLevel="0" collapsed="false">
      <c r="B3142" s="179"/>
      <c r="C3142" s="180"/>
      <c r="D3142" s="176"/>
      <c r="E3142" s="188"/>
      <c r="F3142" s="176"/>
      <c r="G3142" s="176"/>
      <c r="H3142" s="188"/>
      <c r="I3142" s="188"/>
      <c r="Q3142" s="188"/>
      <c r="R3142" s="176"/>
      <c r="S3142" s="176"/>
      <c r="T3142" s="176"/>
      <c r="U3142" s="176"/>
      <c r="V3142" s="176"/>
      <c r="W3142" s="176"/>
      <c r="X3142" s="176"/>
      <c r="Y3142" s="176"/>
    </row>
    <row r="3143" customFormat="false" ht="12.75" hidden="false" customHeight="false" outlineLevel="0" collapsed="false">
      <c r="B3143" s="179"/>
      <c r="C3143" s="180"/>
      <c r="D3143" s="176"/>
      <c r="E3143" s="188"/>
      <c r="F3143" s="176"/>
      <c r="G3143" s="176"/>
      <c r="H3143" s="188"/>
      <c r="I3143" s="188"/>
      <c r="Q3143" s="188"/>
      <c r="R3143" s="176"/>
      <c r="S3143" s="176"/>
      <c r="T3143" s="176"/>
      <c r="U3143" s="176"/>
      <c r="V3143" s="176"/>
      <c r="W3143" s="176"/>
      <c r="X3143" s="176"/>
      <c r="Y3143" s="176"/>
    </row>
    <row r="3144" customFormat="false" ht="12.75" hidden="false" customHeight="false" outlineLevel="0" collapsed="false">
      <c r="B3144" s="179"/>
      <c r="C3144" s="180"/>
      <c r="D3144" s="176"/>
      <c r="E3144" s="188"/>
      <c r="F3144" s="176"/>
      <c r="G3144" s="176"/>
      <c r="H3144" s="188"/>
      <c r="I3144" s="188"/>
      <c r="Q3144" s="188"/>
      <c r="R3144" s="176"/>
      <c r="S3144" s="176"/>
      <c r="T3144" s="176"/>
      <c r="U3144" s="176"/>
      <c r="V3144" s="176"/>
      <c r="W3144" s="176"/>
      <c r="X3144" s="176"/>
      <c r="Y3144" s="176"/>
    </row>
    <row r="3145" customFormat="false" ht="12.75" hidden="false" customHeight="false" outlineLevel="0" collapsed="false">
      <c r="B3145" s="179"/>
      <c r="C3145" s="180"/>
      <c r="D3145" s="176"/>
      <c r="E3145" s="188"/>
      <c r="F3145" s="176"/>
      <c r="G3145" s="176"/>
      <c r="H3145" s="188"/>
      <c r="I3145" s="188"/>
      <c r="Q3145" s="188"/>
      <c r="R3145" s="176"/>
      <c r="S3145" s="176"/>
      <c r="T3145" s="176"/>
      <c r="U3145" s="176"/>
      <c r="V3145" s="176"/>
      <c r="W3145" s="176"/>
      <c r="X3145" s="176"/>
      <c r="Y3145" s="176"/>
    </row>
    <row r="3146" customFormat="false" ht="12.75" hidden="false" customHeight="false" outlineLevel="0" collapsed="false">
      <c r="B3146" s="179"/>
      <c r="C3146" s="180"/>
      <c r="D3146" s="176"/>
      <c r="E3146" s="188"/>
      <c r="F3146" s="176"/>
      <c r="G3146" s="176"/>
      <c r="H3146" s="188"/>
      <c r="I3146" s="188"/>
      <c r="Q3146" s="188"/>
      <c r="R3146" s="176"/>
      <c r="S3146" s="176"/>
      <c r="T3146" s="176"/>
      <c r="U3146" s="176"/>
      <c r="V3146" s="176"/>
      <c r="W3146" s="176"/>
      <c r="X3146" s="176"/>
      <c r="Y3146" s="176"/>
    </row>
    <row r="3147" customFormat="false" ht="12.75" hidden="false" customHeight="false" outlineLevel="0" collapsed="false">
      <c r="B3147" s="179"/>
      <c r="C3147" s="180"/>
      <c r="D3147" s="176"/>
      <c r="E3147" s="188"/>
      <c r="F3147" s="176"/>
      <c r="G3147" s="176"/>
      <c r="H3147" s="188"/>
      <c r="I3147" s="188"/>
      <c r="Q3147" s="188"/>
      <c r="R3147" s="176"/>
      <c r="S3147" s="176"/>
      <c r="T3147" s="176"/>
      <c r="U3147" s="176"/>
      <c r="V3147" s="176"/>
      <c r="W3147" s="176"/>
      <c r="X3147" s="176"/>
      <c r="Y3147" s="176"/>
    </row>
    <row r="3148" customFormat="false" ht="12.75" hidden="false" customHeight="false" outlineLevel="0" collapsed="false">
      <c r="B3148" s="179"/>
      <c r="C3148" s="180"/>
      <c r="D3148" s="176"/>
      <c r="E3148" s="188"/>
      <c r="F3148" s="176"/>
      <c r="G3148" s="176"/>
      <c r="H3148" s="188"/>
      <c r="I3148" s="188"/>
      <c r="Q3148" s="188"/>
      <c r="R3148" s="176"/>
      <c r="S3148" s="176"/>
      <c r="T3148" s="176"/>
      <c r="U3148" s="176"/>
      <c r="V3148" s="176"/>
      <c r="W3148" s="176"/>
      <c r="X3148" s="176"/>
      <c r="Y3148" s="176"/>
    </row>
    <row r="3149" customFormat="false" ht="12.75" hidden="false" customHeight="false" outlineLevel="0" collapsed="false">
      <c r="B3149" s="179"/>
      <c r="C3149" s="180"/>
      <c r="D3149" s="176"/>
      <c r="E3149" s="188"/>
      <c r="F3149" s="176"/>
      <c r="G3149" s="176"/>
      <c r="H3149" s="188"/>
      <c r="I3149" s="188"/>
      <c r="Q3149" s="188"/>
      <c r="R3149" s="176"/>
      <c r="S3149" s="176"/>
      <c r="T3149" s="176"/>
      <c r="U3149" s="176"/>
      <c r="V3149" s="176"/>
      <c r="W3149" s="176"/>
      <c r="X3149" s="176"/>
      <c r="Y3149" s="176"/>
    </row>
    <row r="3150" customFormat="false" ht="12.75" hidden="false" customHeight="false" outlineLevel="0" collapsed="false">
      <c r="B3150" s="179"/>
      <c r="C3150" s="180"/>
      <c r="D3150" s="176"/>
      <c r="E3150" s="188"/>
      <c r="F3150" s="176"/>
      <c r="G3150" s="176"/>
      <c r="H3150" s="188"/>
      <c r="I3150" s="188"/>
      <c r="Q3150" s="188"/>
      <c r="R3150" s="176"/>
      <c r="S3150" s="176"/>
      <c r="T3150" s="176"/>
      <c r="U3150" s="176"/>
      <c r="V3150" s="176"/>
      <c r="W3150" s="176"/>
      <c r="X3150" s="176"/>
      <c r="Y3150" s="176"/>
    </row>
    <row r="3151" customFormat="false" ht="12.75" hidden="false" customHeight="false" outlineLevel="0" collapsed="false">
      <c r="B3151" s="179"/>
      <c r="C3151" s="180"/>
      <c r="D3151" s="176"/>
      <c r="E3151" s="188"/>
      <c r="F3151" s="176"/>
      <c r="G3151" s="176"/>
      <c r="H3151" s="188"/>
      <c r="I3151" s="188"/>
      <c r="Q3151" s="188"/>
      <c r="R3151" s="176"/>
      <c r="S3151" s="176"/>
      <c r="T3151" s="176"/>
      <c r="U3151" s="176"/>
      <c r="V3151" s="176"/>
      <c r="W3151" s="176"/>
      <c r="X3151" s="176"/>
      <c r="Y3151" s="176"/>
    </row>
    <row r="3152" customFormat="false" ht="12.75" hidden="false" customHeight="false" outlineLevel="0" collapsed="false">
      <c r="B3152" s="179"/>
      <c r="C3152" s="180"/>
      <c r="D3152" s="176"/>
      <c r="E3152" s="188"/>
      <c r="F3152" s="176"/>
      <c r="G3152" s="176"/>
      <c r="H3152" s="188"/>
      <c r="I3152" s="188"/>
      <c r="Q3152" s="188"/>
      <c r="R3152" s="176"/>
      <c r="S3152" s="176"/>
      <c r="T3152" s="176"/>
      <c r="U3152" s="176"/>
      <c r="V3152" s="176"/>
      <c r="W3152" s="176"/>
      <c r="X3152" s="176"/>
      <c r="Y3152" s="176"/>
    </row>
    <row r="3153" customFormat="false" ht="12.75" hidden="false" customHeight="false" outlineLevel="0" collapsed="false">
      <c r="B3153" s="179"/>
      <c r="C3153" s="180"/>
      <c r="D3153" s="176"/>
      <c r="E3153" s="188"/>
      <c r="F3153" s="176"/>
      <c r="G3153" s="176"/>
      <c r="H3153" s="188"/>
      <c r="I3153" s="188"/>
      <c r="Q3153" s="188"/>
      <c r="R3153" s="176"/>
      <c r="S3153" s="176"/>
      <c r="T3153" s="176"/>
      <c r="U3153" s="176"/>
      <c r="V3153" s="176"/>
      <c r="W3153" s="176"/>
      <c r="X3153" s="176"/>
      <c r="Y3153" s="176"/>
    </row>
    <row r="3154" customFormat="false" ht="12.75" hidden="false" customHeight="false" outlineLevel="0" collapsed="false">
      <c r="B3154" s="179"/>
      <c r="C3154" s="180"/>
      <c r="D3154" s="176"/>
      <c r="E3154" s="188"/>
      <c r="F3154" s="176"/>
      <c r="G3154" s="176"/>
      <c r="H3154" s="188"/>
      <c r="I3154" s="188"/>
      <c r="Q3154" s="188"/>
      <c r="R3154" s="176"/>
      <c r="S3154" s="176"/>
      <c r="T3154" s="176"/>
      <c r="U3154" s="176"/>
      <c r="V3154" s="176"/>
      <c r="W3154" s="176"/>
      <c r="X3154" s="176"/>
      <c r="Y3154" s="176"/>
    </row>
    <row r="3155" customFormat="false" ht="12.75" hidden="false" customHeight="false" outlineLevel="0" collapsed="false">
      <c r="B3155" s="179"/>
      <c r="C3155" s="180"/>
      <c r="D3155" s="176"/>
      <c r="E3155" s="188"/>
      <c r="F3155" s="176"/>
      <c r="G3155" s="176"/>
      <c r="H3155" s="188"/>
      <c r="I3155" s="188"/>
      <c r="Q3155" s="188"/>
      <c r="R3155" s="176"/>
      <c r="S3155" s="176"/>
      <c r="T3155" s="176"/>
      <c r="U3155" s="176"/>
      <c r="V3155" s="176"/>
      <c r="W3155" s="176"/>
      <c r="X3155" s="176"/>
      <c r="Y3155" s="176"/>
    </row>
    <row r="3156" customFormat="false" ht="12.75" hidden="false" customHeight="false" outlineLevel="0" collapsed="false">
      <c r="B3156" s="179"/>
      <c r="C3156" s="180"/>
      <c r="D3156" s="176"/>
      <c r="E3156" s="188"/>
      <c r="F3156" s="176"/>
      <c r="G3156" s="176"/>
      <c r="H3156" s="188"/>
      <c r="I3156" s="188"/>
      <c r="Q3156" s="188"/>
      <c r="R3156" s="176"/>
      <c r="S3156" s="176"/>
      <c r="T3156" s="176"/>
      <c r="U3156" s="176"/>
      <c r="V3156" s="176"/>
      <c r="W3156" s="176"/>
      <c r="X3156" s="176"/>
      <c r="Y3156" s="176"/>
    </row>
    <row r="3157" customFormat="false" ht="12.75" hidden="false" customHeight="false" outlineLevel="0" collapsed="false">
      <c r="B3157" s="179"/>
      <c r="C3157" s="180"/>
      <c r="D3157" s="176"/>
      <c r="E3157" s="188"/>
      <c r="F3157" s="176"/>
      <c r="G3157" s="176"/>
      <c r="H3157" s="188"/>
      <c r="I3157" s="188"/>
      <c r="Q3157" s="188"/>
      <c r="R3157" s="176"/>
      <c r="S3157" s="176"/>
      <c r="T3157" s="176"/>
      <c r="U3157" s="176"/>
      <c r="V3157" s="176"/>
      <c r="W3157" s="176"/>
      <c r="X3157" s="176"/>
      <c r="Y3157" s="176"/>
    </row>
    <row r="3158" customFormat="false" ht="12.75" hidden="false" customHeight="false" outlineLevel="0" collapsed="false">
      <c r="B3158" s="179"/>
      <c r="C3158" s="180"/>
      <c r="D3158" s="176"/>
      <c r="E3158" s="188"/>
      <c r="F3158" s="176"/>
      <c r="G3158" s="176"/>
      <c r="H3158" s="188"/>
      <c r="I3158" s="188"/>
      <c r="Q3158" s="188"/>
      <c r="R3158" s="176"/>
      <c r="S3158" s="176"/>
      <c r="T3158" s="176"/>
      <c r="U3158" s="176"/>
      <c r="V3158" s="176"/>
      <c r="W3158" s="176"/>
      <c r="X3158" s="176"/>
      <c r="Y3158" s="176"/>
    </row>
    <row r="3159" customFormat="false" ht="12.75" hidden="false" customHeight="false" outlineLevel="0" collapsed="false">
      <c r="B3159" s="179"/>
      <c r="C3159" s="180"/>
      <c r="D3159" s="176"/>
      <c r="E3159" s="188"/>
      <c r="F3159" s="176"/>
      <c r="G3159" s="176"/>
      <c r="H3159" s="188"/>
      <c r="I3159" s="188"/>
      <c r="Q3159" s="188"/>
      <c r="R3159" s="176"/>
      <c r="S3159" s="176"/>
      <c r="T3159" s="176"/>
      <c r="U3159" s="176"/>
      <c r="V3159" s="176"/>
      <c r="W3159" s="176"/>
      <c r="X3159" s="176"/>
      <c r="Y3159" s="176"/>
    </row>
    <row r="3160" customFormat="false" ht="12.75" hidden="false" customHeight="false" outlineLevel="0" collapsed="false">
      <c r="B3160" s="179"/>
      <c r="C3160" s="180"/>
      <c r="D3160" s="176"/>
      <c r="E3160" s="188"/>
      <c r="F3160" s="176"/>
      <c r="G3160" s="176"/>
      <c r="H3160" s="188"/>
      <c r="I3160" s="188"/>
      <c r="Q3160" s="188"/>
      <c r="R3160" s="176"/>
      <c r="S3160" s="176"/>
      <c r="T3160" s="176"/>
      <c r="U3160" s="176"/>
      <c r="V3160" s="176"/>
      <c r="W3160" s="176"/>
      <c r="X3160" s="176"/>
      <c r="Y3160" s="176"/>
    </row>
    <row r="3161" customFormat="false" ht="12.75" hidden="false" customHeight="false" outlineLevel="0" collapsed="false">
      <c r="B3161" s="179"/>
      <c r="C3161" s="180"/>
      <c r="D3161" s="176"/>
      <c r="E3161" s="188"/>
      <c r="F3161" s="176"/>
      <c r="G3161" s="176"/>
      <c r="H3161" s="188"/>
      <c r="I3161" s="188"/>
      <c r="Q3161" s="188"/>
      <c r="R3161" s="176"/>
      <c r="S3161" s="176"/>
      <c r="T3161" s="176"/>
      <c r="U3161" s="176"/>
      <c r="V3161" s="176"/>
      <c r="W3161" s="176"/>
      <c r="X3161" s="176"/>
      <c r="Y3161" s="176"/>
    </row>
    <row r="3162" customFormat="false" ht="12.75" hidden="false" customHeight="false" outlineLevel="0" collapsed="false">
      <c r="B3162" s="179"/>
      <c r="C3162" s="180"/>
      <c r="D3162" s="176"/>
      <c r="E3162" s="188"/>
      <c r="F3162" s="176"/>
      <c r="G3162" s="176"/>
      <c r="H3162" s="188"/>
      <c r="I3162" s="188"/>
      <c r="Q3162" s="188"/>
      <c r="R3162" s="176"/>
      <c r="S3162" s="176"/>
      <c r="T3162" s="176"/>
      <c r="U3162" s="176"/>
      <c r="V3162" s="176"/>
      <c r="W3162" s="176"/>
      <c r="X3162" s="176"/>
      <c r="Y3162" s="176"/>
    </row>
    <row r="3163" customFormat="false" ht="12.75" hidden="false" customHeight="false" outlineLevel="0" collapsed="false">
      <c r="B3163" s="179"/>
      <c r="C3163" s="180"/>
      <c r="D3163" s="176"/>
      <c r="E3163" s="188"/>
      <c r="F3163" s="176"/>
      <c r="G3163" s="176"/>
      <c r="H3163" s="188"/>
      <c r="I3163" s="188"/>
      <c r="Q3163" s="188"/>
      <c r="R3163" s="176"/>
      <c r="S3163" s="176"/>
      <c r="T3163" s="176"/>
      <c r="U3163" s="176"/>
      <c r="V3163" s="176"/>
      <c r="W3163" s="176"/>
      <c r="X3163" s="176"/>
      <c r="Y3163" s="176"/>
    </row>
    <row r="3164" customFormat="false" ht="12.75" hidden="false" customHeight="false" outlineLevel="0" collapsed="false">
      <c r="B3164" s="179"/>
      <c r="C3164" s="180"/>
      <c r="D3164" s="176"/>
      <c r="E3164" s="188"/>
      <c r="F3164" s="176"/>
      <c r="G3164" s="176"/>
      <c r="H3164" s="188"/>
      <c r="I3164" s="188"/>
      <c r="Q3164" s="188"/>
      <c r="R3164" s="176"/>
      <c r="S3164" s="176"/>
      <c r="T3164" s="176"/>
      <c r="U3164" s="176"/>
      <c r="V3164" s="176"/>
      <c r="W3164" s="176"/>
      <c r="X3164" s="176"/>
      <c r="Y3164" s="176"/>
    </row>
    <row r="3165" customFormat="false" ht="12.75" hidden="false" customHeight="false" outlineLevel="0" collapsed="false">
      <c r="B3165" s="179"/>
      <c r="C3165" s="180"/>
      <c r="D3165" s="176"/>
      <c r="E3165" s="188"/>
      <c r="F3165" s="176"/>
      <c r="G3165" s="176"/>
      <c r="H3165" s="188"/>
      <c r="I3165" s="188"/>
      <c r="Q3165" s="188"/>
      <c r="R3165" s="176"/>
      <c r="S3165" s="176"/>
      <c r="T3165" s="176"/>
      <c r="U3165" s="176"/>
      <c r="V3165" s="176"/>
      <c r="W3165" s="176"/>
      <c r="X3165" s="176"/>
      <c r="Y3165" s="176"/>
    </row>
    <row r="3166" customFormat="false" ht="12.75" hidden="false" customHeight="false" outlineLevel="0" collapsed="false">
      <c r="B3166" s="179"/>
      <c r="C3166" s="180"/>
      <c r="D3166" s="176"/>
      <c r="E3166" s="188"/>
      <c r="F3166" s="176"/>
      <c r="G3166" s="176"/>
      <c r="H3166" s="188"/>
      <c r="I3166" s="188"/>
      <c r="Q3166" s="188"/>
      <c r="R3166" s="176"/>
      <c r="S3166" s="176"/>
      <c r="T3166" s="176"/>
      <c r="U3166" s="176"/>
      <c r="V3166" s="176"/>
      <c r="W3166" s="176"/>
      <c r="X3166" s="176"/>
      <c r="Y3166" s="176"/>
    </row>
    <row r="3167" customFormat="false" ht="12.75" hidden="false" customHeight="false" outlineLevel="0" collapsed="false">
      <c r="B3167" s="179"/>
      <c r="C3167" s="180"/>
      <c r="D3167" s="176"/>
      <c r="E3167" s="188"/>
      <c r="F3167" s="176"/>
      <c r="G3167" s="176"/>
      <c r="H3167" s="188"/>
      <c r="I3167" s="188"/>
      <c r="Q3167" s="188"/>
      <c r="R3167" s="176"/>
      <c r="S3167" s="176"/>
      <c r="T3167" s="176"/>
      <c r="U3167" s="176"/>
      <c r="V3167" s="176"/>
      <c r="W3167" s="176"/>
      <c r="X3167" s="176"/>
      <c r="Y3167" s="176"/>
    </row>
    <row r="3168" customFormat="false" ht="12.75" hidden="false" customHeight="false" outlineLevel="0" collapsed="false">
      <c r="B3168" s="179"/>
      <c r="C3168" s="180"/>
      <c r="D3168" s="176"/>
      <c r="E3168" s="188"/>
      <c r="F3168" s="176"/>
      <c r="G3168" s="176"/>
      <c r="H3168" s="188"/>
      <c r="I3168" s="188"/>
      <c r="Q3168" s="188"/>
      <c r="R3168" s="176"/>
      <c r="S3168" s="176"/>
      <c r="T3168" s="176"/>
      <c r="U3168" s="176"/>
      <c r="V3168" s="176"/>
      <c r="W3168" s="176"/>
      <c r="X3168" s="176"/>
      <c r="Y3168" s="176"/>
    </row>
    <row r="3169" customFormat="false" ht="12.75" hidden="false" customHeight="false" outlineLevel="0" collapsed="false">
      <c r="B3169" s="179"/>
      <c r="C3169" s="180"/>
      <c r="D3169" s="176"/>
      <c r="E3169" s="188"/>
      <c r="F3169" s="176"/>
      <c r="G3169" s="176"/>
      <c r="H3169" s="188"/>
      <c r="I3169" s="188"/>
      <c r="Q3169" s="188"/>
      <c r="R3169" s="176"/>
      <c r="S3169" s="176"/>
      <c r="T3169" s="176"/>
      <c r="U3169" s="176"/>
      <c r="V3169" s="176"/>
      <c r="W3169" s="176"/>
      <c r="X3169" s="176"/>
      <c r="Y3169" s="176"/>
    </row>
    <row r="3170" customFormat="false" ht="12.75" hidden="false" customHeight="false" outlineLevel="0" collapsed="false">
      <c r="B3170" s="179"/>
      <c r="C3170" s="180"/>
      <c r="D3170" s="176"/>
      <c r="E3170" s="188"/>
      <c r="F3170" s="176"/>
      <c r="G3170" s="176"/>
      <c r="H3170" s="188"/>
      <c r="I3170" s="188"/>
      <c r="Q3170" s="188"/>
      <c r="R3170" s="176"/>
      <c r="S3170" s="176"/>
      <c r="T3170" s="176"/>
      <c r="U3170" s="176"/>
      <c r="V3170" s="176"/>
      <c r="W3170" s="176"/>
      <c r="X3170" s="176"/>
      <c r="Y3170" s="176"/>
    </row>
    <row r="3171" customFormat="false" ht="12.75" hidden="false" customHeight="false" outlineLevel="0" collapsed="false">
      <c r="B3171" s="179"/>
      <c r="C3171" s="180"/>
      <c r="D3171" s="176"/>
      <c r="E3171" s="188"/>
      <c r="F3171" s="176"/>
      <c r="G3171" s="176"/>
      <c r="H3171" s="188"/>
      <c r="I3171" s="188"/>
      <c r="Q3171" s="188"/>
      <c r="R3171" s="176"/>
      <c r="S3171" s="176"/>
      <c r="T3171" s="176"/>
      <c r="U3171" s="176"/>
      <c r="V3171" s="176"/>
      <c r="W3171" s="176"/>
      <c r="X3171" s="176"/>
      <c r="Y3171" s="176"/>
    </row>
    <row r="3172" customFormat="false" ht="12.75" hidden="false" customHeight="false" outlineLevel="0" collapsed="false">
      <c r="B3172" s="179"/>
      <c r="C3172" s="180"/>
      <c r="D3172" s="176"/>
      <c r="E3172" s="188"/>
      <c r="F3172" s="176"/>
      <c r="G3172" s="176"/>
      <c r="H3172" s="188"/>
      <c r="I3172" s="188"/>
      <c r="Q3172" s="188"/>
      <c r="R3172" s="176"/>
      <c r="S3172" s="176"/>
      <c r="T3172" s="176"/>
      <c r="U3172" s="176"/>
      <c r="V3172" s="176"/>
      <c r="W3172" s="176"/>
      <c r="X3172" s="176"/>
      <c r="Y3172" s="176"/>
    </row>
    <row r="3173" customFormat="false" ht="12.75" hidden="false" customHeight="false" outlineLevel="0" collapsed="false">
      <c r="B3173" s="179"/>
      <c r="C3173" s="180"/>
      <c r="D3173" s="176"/>
      <c r="E3173" s="188"/>
      <c r="F3173" s="176"/>
      <c r="G3173" s="176"/>
      <c r="H3173" s="188"/>
      <c r="I3173" s="188"/>
      <c r="Q3173" s="188"/>
      <c r="R3173" s="176"/>
      <c r="S3173" s="176"/>
      <c r="T3173" s="176"/>
      <c r="U3173" s="176"/>
      <c r="V3173" s="176"/>
      <c r="W3173" s="176"/>
      <c r="X3173" s="176"/>
      <c r="Y3173" s="176"/>
    </row>
    <row r="3174" customFormat="false" ht="12.75" hidden="false" customHeight="false" outlineLevel="0" collapsed="false">
      <c r="B3174" s="179"/>
      <c r="C3174" s="180"/>
      <c r="D3174" s="176"/>
      <c r="E3174" s="188"/>
      <c r="F3174" s="176"/>
      <c r="G3174" s="176"/>
      <c r="H3174" s="188"/>
      <c r="I3174" s="188"/>
      <c r="Q3174" s="188"/>
      <c r="R3174" s="176"/>
      <c r="S3174" s="176"/>
      <c r="T3174" s="176"/>
      <c r="U3174" s="176"/>
      <c r="V3174" s="176"/>
      <c r="W3174" s="176"/>
      <c r="X3174" s="176"/>
      <c r="Y3174" s="176"/>
    </row>
    <row r="3175" customFormat="false" ht="12.75" hidden="false" customHeight="false" outlineLevel="0" collapsed="false">
      <c r="B3175" s="179"/>
      <c r="C3175" s="180"/>
      <c r="D3175" s="176"/>
      <c r="E3175" s="188"/>
      <c r="F3175" s="176"/>
      <c r="G3175" s="176"/>
      <c r="H3175" s="188"/>
      <c r="I3175" s="188"/>
      <c r="Q3175" s="188"/>
      <c r="R3175" s="176"/>
      <c r="S3175" s="176"/>
      <c r="T3175" s="176"/>
      <c r="U3175" s="176"/>
      <c r="V3175" s="176"/>
      <c r="W3175" s="176"/>
      <c r="X3175" s="176"/>
      <c r="Y3175" s="176"/>
    </row>
    <row r="3176" customFormat="false" ht="12.75" hidden="false" customHeight="false" outlineLevel="0" collapsed="false">
      <c r="B3176" s="179"/>
      <c r="C3176" s="180"/>
      <c r="D3176" s="176"/>
      <c r="E3176" s="188"/>
      <c r="F3176" s="176"/>
      <c r="G3176" s="176"/>
      <c r="H3176" s="188"/>
      <c r="I3176" s="188"/>
      <c r="Q3176" s="188"/>
      <c r="R3176" s="176"/>
      <c r="S3176" s="176"/>
      <c r="T3176" s="176"/>
      <c r="U3176" s="176"/>
      <c r="V3176" s="176"/>
      <c r="W3176" s="176"/>
      <c r="X3176" s="176"/>
      <c r="Y3176" s="176"/>
    </row>
    <row r="3177" customFormat="false" ht="12.75" hidden="false" customHeight="false" outlineLevel="0" collapsed="false">
      <c r="B3177" s="179"/>
      <c r="C3177" s="180"/>
      <c r="D3177" s="176"/>
      <c r="E3177" s="188"/>
      <c r="F3177" s="176"/>
      <c r="G3177" s="176"/>
      <c r="H3177" s="188"/>
      <c r="I3177" s="188"/>
      <c r="Q3177" s="188"/>
      <c r="R3177" s="176"/>
      <c r="S3177" s="176"/>
      <c r="T3177" s="176"/>
      <c r="U3177" s="176"/>
      <c r="V3177" s="176"/>
      <c r="W3177" s="176"/>
      <c r="X3177" s="176"/>
      <c r="Y3177" s="176"/>
    </row>
    <row r="3178" customFormat="false" ht="12.75" hidden="false" customHeight="false" outlineLevel="0" collapsed="false">
      <c r="B3178" s="179"/>
      <c r="C3178" s="180"/>
      <c r="D3178" s="176"/>
      <c r="E3178" s="188"/>
      <c r="F3178" s="176"/>
      <c r="G3178" s="176"/>
      <c r="H3178" s="188"/>
      <c r="I3178" s="188"/>
      <c r="Q3178" s="188"/>
      <c r="R3178" s="176"/>
      <c r="S3178" s="176"/>
      <c r="T3178" s="176"/>
      <c r="U3178" s="176"/>
      <c r="V3178" s="176"/>
      <c r="W3178" s="176"/>
      <c r="X3178" s="176"/>
      <c r="Y3178" s="176"/>
    </row>
    <row r="3179" customFormat="false" ht="12.75" hidden="false" customHeight="false" outlineLevel="0" collapsed="false">
      <c r="B3179" s="179"/>
      <c r="C3179" s="180"/>
      <c r="D3179" s="176"/>
      <c r="E3179" s="188"/>
      <c r="F3179" s="176"/>
      <c r="G3179" s="176"/>
      <c r="H3179" s="188"/>
      <c r="I3179" s="188"/>
      <c r="Q3179" s="188"/>
      <c r="R3179" s="176"/>
      <c r="S3179" s="176"/>
      <c r="T3179" s="176"/>
      <c r="U3179" s="176"/>
      <c r="V3179" s="176"/>
      <c r="W3179" s="176"/>
      <c r="X3179" s="176"/>
      <c r="Y3179" s="176"/>
    </row>
    <row r="3180" customFormat="false" ht="12.75" hidden="false" customHeight="false" outlineLevel="0" collapsed="false">
      <c r="B3180" s="179"/>
      <c r="C3180" s="180"/>
      <c r="D3180" s="176"/>
      <c r="E3180" s="188"/>
      <c r="F3180" s="176"/>
      <c r="G3180" s="176"/>
      <c r="H3180" s="188"/>
      <c r="I3180" s="188"/>
      <c r="Q3180" s="188"/>
      <c r="R3180" s="176"/>
      <c r="S3180" s="176"/>
      <c r="T3180" s="176"/>
      <c r="U3180" s="176"/>
      <c r="V3180" s="176"/>
      <c r="W3180" s="176"/>
      <c r="X3180" s="176"/>
      <c r="Y3180" s="176"/>
    </row>
    <row r="3181" customFormat="false" ht="12.75" hidden="false" customHeight="false" outlineLevel="0" collapsed="false">
      <c r="B3181" s="179"/>
      <c r="C3181" s="180"/>
      <c r="D3181" s="176"/>
      <c r="E3181" s="188"/>
      <c r="F3181" s="176"/>
      <c r="G3181" s="176"/>
      <c r="H3181" s="188"/>
      <c r="I3181" s="188"/>
      <c r="Q3181" s="188"/>
      <c r="R3181" s="176"/>
      <c r="S3181" s="176"/>
      <c r="T3181" s="176"/>
      <c r="U3181" s="176"/>
      <c r="V3181" s="176"/>
      <c r="W3181" s="176"/>
      <c r="X3181" s="176"/>
      <c r="Y3181" s="176"/>
    </row>
    <row r="3182" customFormat="false" ht="12.75" hidden="false" customHeight="false" outlineLevel="0" collapsed="false">
      <c r="B3182" s="179"/>
      <c r="C3182" s="180"/>
      <c r="D3182" s="176"/>
      <c r="E3182" s="188"/>
      <c r="F3182" s="176"/>
      <c r="G3182" s="176"/>
      <c r="H3182" s="188"/>
      <c r="I3182" s="188"/>
      <c r="Q3182" s="188"/>
      <c r="R3182" s="176"/>
      <c r="S3182" s="176"/>
      <c r="T3182" s="176"/>
      <c r="U3182" s="176"/>
      <c r="V3182" s="176"/>
      <c r="W3182" s="176"/>
      <c r="X3182" s="176"/>
      <c r="Y3182" s="176"/>
    </row>
    <row r="3183" customFormat="false" ht="12.75" hidden="false" customHeight="false" outlineLevel="0" collapsed="false">
      <c r="B3183" s="179"/>
      <c r="C3183" s="180"/>
      <c r="D3183" s="176"/>
      <c r="E3183" s="188"/>
      <c r="F3183" s="176"/>
      <c r="G3183" s="176"/>
      <c r="H3183" s="188"/>
      <c r="I3183" s="188"/>
      <c r="Q3183" s="188"/>
      <c r="R3183" s="176"/>
      <c r="S3183" s="176"/>
      <c r="T3183" s="176"/>
      <c r="U3183" s="176"/>
      <c r="V3183" s="176"/>
      <c r="W3183" s="176"/>
      <c r="X3183" s="176"/>
      <c r="Y3183" s="176"/>
    </row>
    <row r="3184" customFormat="false" ht="12.75" hidden="false" customHeight="false" outlineLevel="0" collapsed="false">
      <c r="B3184" s="179"/>
      <c r="C3184" s="180"/>
      <c r="D3184" s="176"/>
      <c r="E3184" s="188"/>
      <c r="F3184" s="176"/>
      <c r="G3184" s="176"/>
      <c r="H3184" s="188"/>
      <c r="I3184" s="188"/>
      <c r="Q3184" s="188"/>
      <c r="R3184" s="176"/>
      <c r="S3184" s="176"/>
      <c r="T3184" s="176"/>
      <c r="U3184" s="176"/>
      <c r="V3184" s="176"/>
      <c r="W3184" s="176"/>
      <c r="X3184" s="176"/>
      <c r="Y3184" s="176"/>
    </row>
    <row r="3185" customFormat="false" ht="12.75" hidden="false" customHeight="false" outlineLevel="0" collapsed="false">
      <c r="B3185" s="179"/>
      <c r="C3185" s="180"/>
      <c r="D3185" s="176"/>
      <c r="E3185" s="188"/>
      <c r="F3185" s="176"/>
      <c r="G3185" s="176"/>
      <c r="H3185" s="188"/>
      <c r="I3185" s="188"/>
      <c r="Q3185" s="188"/>
      <c r="R3185" s="176"/>
      <c r="S3185" s="176"/>
      <c r="T3185" s="176"/>
      <c r="U3185" s="176"/>
      <c r="V3185" s="176"/>
      <c r="W3185" s="176"/>
      <c r="X3185" s="176"/>
      <c r="Y3185" s="176"/>
    </row>
    <row r="3186" customFormat="false" ht="12.75" hidden="false" customHeight="false" outlineLevel="0" collapsed="false">
      <c r="B3186" s="179"/>
      <c r="C3186" s="180"/>
      <c r="D3186" s="176"/>
      <c r="E3186" s="188"/>
      <c r="F3186" s="176"/>
      <c r="G3186" s="176"/>
      <c r="H3186" s="188"/>
      <c r="I3186" s="188"/>
      <c r="Q3186" s="188"/>
      <c r="R3186" s="176"/>
      <c r="S3186" s="176"/>
      <c r="T3186" s="176"/>
      <c r="U3186" s="176"/>
      <c r="V3186" s="176"/>
      <c r="W3186" s="176"/>
      <c r="X3186" s="176"/>
      <c r="Y3186" s="176"/>
    </row>
    <row r="3187" customFormat="false" ht="12.75" hidden="false" customHeight="false" outlineLevel="0" collapsed="false">
      <c r="B3187" s="179"/>
      <c r="C3187" s="180"/>
      <c r="D3187" s="176"/>
      <c r="E3187" s="188"/>
      <c r="F3187" s="176"/>
      <c r="G3187" s="176"/>
      <c r="H3187" s="188"/>
      <c r="I3187" s="188"/>
      <c r="Q3187" s="188"/>
      <c r="R3187" s="176"/>
      <c r="S3187" s="176"/>
      <c r="T3187" s="176"/>
      <c r="U3187" s="176"/>
      <c r="V3187" s="176"/>
      <c r="W3187" s="176"/>
      <c r="X3187" s="176"/>
      <c r="Y3187" s="176"/>
    </row>
    <row r="3188" customFormat="false" ht="12.75" hidden="false" customHeight="false" outlineLevel="0" collapsed="false">
      <c r="B3188" s="179"/>
      <c r="C3188" s="180"/>
      <c r="D3188" s="176"/>
      <c r="E3188" s="188"/>
      <c r="F3188" s="176"/>
      <c r="G3188" s="176"/>
      <c r="H3188" s="188"/>
      <c r="I3188" s="188"/>
      <c r="Q3188" s="188"/>
      <c r="R3188" s="176"/>
      <c r="S3188" s="176"/>
      <c r="T3188" s="176"/>
      <c r="U3188" s="176"/>
      <c r="V3188" s="176"/>
      <c r="W3188" s="176"/>
      <c r="X3188" s="176"/>
      <c r="Y3188" s="176"/>
    </row>
    <row r="3189" customFormat="false" ht="12.75" hidden="false" customHeight="false" outlineLevel="0" collapsed="false">
      <c r="B3189" s="179"/>
      <c r="C3189" s="180"/>
      <c r="D3189" s="176"/>
      <c r="E3189" s="188"/>
      <c r="F3189" s="176"/>
      <c r="G3189" s="176"/>
      <c r="H3189" s="188"/>
      <c r="I3189" s="188"/>
      <c r="Q3189" s="188"/>
      <c r="R3189" s="176"/>
      <c r="S3189" s="176"/>
      <c r="T3189" s="176"/>
      <c r="U3189" s="176"/>
      <c r="V3189" s="176"/>
      <c r="W3189" s="176"/>
      <c r="X3189" s="176"/>
      <c r="Y3189" s="176"/>
    </row>
    <row r="3190" customFormat="false" ht="12.75" hidden="false" customHeight="false" outlineLevel="0" collapsed="false">
      <c r="B3190" s="179"/>
      <c r="C3190" s="180"/>
      <c r="D3190" s="176"/>
      <c r="E3190" s="188"/>
      <c r="F3190" s="176"/>
      <c r="G3190" s="176"/>
      <c r="H3190" s="188"/>
      <c r="I3190" s="188"/>
      <c r="Q3190" s="188"/>
      <c r="R3190" s="176"/>
      <c r="S3190" s="176"/>
      <c r="T3190" s="176"/>
      <c r="U3190" s="176"/>
      <c r="V3190" s="176"/>
      <c r="W3190" s="176"/>
      <c r="X3190" s="176"/>
      <c r="Y3190" s="176"/>
    </row>
    <row r="3191" customFormat="false" ht="12.75" hidden="false" customHeight="false" outlineLevel="0" collapsed="false">
      <c r="B3191" s="179"/>
      <c r="C3191" s="180"/>
      <c r="D3191" s="176"/>
      <c r="E3191" s="188"/>
      <c r="F3191" s="176"/>
      <c r="G3191" s="176"/>
      <c r="H3191" s="188"/>
      <c r="I3191" s="188"/>
      <c r="Q3191" s="188"/>
      <c r="R3191" s="176"/>
      <c r="S3191" s="176"/>
      <c r="T3191" s="176"/>
      <c r="U3191" s="176"/>
      <c r="V3191" s="176"/>
      <c r="W3191" s="176"/>
      <c r="X3191" s="176"/>
      <c r="Y3191" s="176"/>
    </row>
    <row r="3192" customFormat="false" ht="12.75" hidden="false" customHeight="false" outlineLevel="0" collapsed="false">
      <c r="B3192" s="179"/>
      <c r="C3192" s="180"/>
      <c r="D3192" s="176"/>
      <c r="E3192" s="188"/>
      <c r="F3192" s="176"/>
      <c r="G3192" s="176"/>
      <c r="H3192" s="188"/>
      <c r="I3192" s="188"/>
      <c r="Q3192" s="188"/>
      <c r="R3192" s="176"/>
      <c r="S3192" s="176"/>
      <c r="T3192" s="176"/>
      <c r="U3192" s="176"/>
      <c r="V3192" s="176"/>
      <c r="W3192" s="176"/>
      <c r="X3192" s="176"/>
      <c r="Y3192" s="176"/>
    </row>
    <row r="3193" customFormat="false" ht="12.75" hidden="false" customHeight="false" outlineLevel="0" collapsed="false">
      <c r="B3193" s="179"/>
      <c r="C3193" s="180"/>
      <c r="D3193" s="176"/>
      <c r="E3193" s="188"/>
      <c r="F3193" s="176"/>
      <c r="G3193" s="176"/>
      <c r="H3193" s="188"/>
      <c r="I3193" s="188"/>
      <c r="Q3193" s="188"/>
      <c r="R3193" s="176"/>
      <c r="S3193" s="176"/>
      <c r="T3193" s="176"/>
      <c r="U3193" s="176"/>
      <c r="V3193" s="176"/>
      <c r="W3193" s="176"/>
      <c r="X3193" s="176"/>
      <c r="Y3193" s="176"/>
    </row>
    <row r="3194" customFormat="false" ht="12.75" hidden="false" customHeight="false" outlineLevel="0" collapsed="false">
      <c r="B3194" s="179"/>
      <c r="C3194" s="180"/>
      <c r="D3194" s="176"/>
      <c r="E3194" s="188"/>
      <c r="F3194" s="176"/>
      <c r="G3194" s="176"/>
      <c r="H3194" s="188"/>
      <c r="I3194" s="188"/>
      <c r="Q3194" s="188"/>
      <c r="R3194" s="176"/>
      <c r="S3194" s="176"/>
      <c r="T3194" s="176"/>
      <c r="U3194" s="176"/>
      <c r="V3194" s="176"/>
      <c r="W3194" s="176"/>
      <c r="X3194" s="176"/>
      <c r="Y3194" s="176"/>
    </row>
    <row r="3195" customFormat="false" ht="12.75" hidden="false" customHeight="false" outlineLevel="0" collapsed="false">
      <c r="B3195" s="179"/>
      <c r="C3195" s="180"/>
      <c r="D3195" s="176"/>
      <c r="E3195" s="188"/>
      <c r="F3195" s="176"/>
      <c r="G3195" s="176"/>
      <c r="H3195" s="188"/>
      <c r="I3195" s="188"/>
      <c r="Q3195" s="188"/>
      <c r="R3195" s="176"/>
      <c r="S3195" s="176"/>
      <c r="T3195" s="176"/>
      <c r="U3195" s="176"/>
      <c r="V3195" s="176"/>
      <c r="W3195" s="176"/>
      <c r="X3195" s="176"/>
      <c r="Y3195" s="176"/>
    </row>
    <row r="3196" customFormat="false" ht="12.75" hidden="false" customHeight="false" outlineLevel="0" collapsed="false">
      <c r="B3196" s="179"/>
      <c r="C3196" s="180"/>
      <c r="D3196" s="176"/>
      <c r="E3196" s="188"/>
      <c r="F3196" s="176"/>
      <c r="G3196" s="176"/>
      <c r="H3196" s="188"/>
      <c r="I3196" s="188"/>
      <c r="Q3196" s="188"/>
      <c r="R3196" s="176"/>
      <c r="S3196" s="176"/>
      <c r="T3196" s="176"/>
      <c r="U3196" s="176"/>
      <c r="V3196" s="176"/>
      <c r="W3196" s="176"/>
      <c r="X3196" s="176"/>
      <c r="Y3196" s="176"/>
    </row>
    <row r="3197" customFormat="false" ht="12.75" hidden="false" customHeight="false" outlineLevel="0" collapsed="false">
      <c r="B3197" s="179"/>
      <c r="C3197" s="180"/>
      <c r="D3197" s="176"/>
      <c r="E3197" s="188"/>
      <c r="F3197" s="176"/>
      <c r="G3197" s="176"/>
      <c r="H3197" s="188"/>
      <c r="I3197" s="188"/>
      <c r="Q3197" s="188"/>
      <c r="R3197" s="176"/>
      <c r="S3197" s="176"/>
      <c r="T3197" s="176"/>
      <c r="U3197" s="176"/>
      <c r="V3197" s="176"/>
      <c r="W3197" s="176"/>
      <c r="X3197" s="176"/>
      <c r="Y3197" s="176"/>
    </row>
    <row r="3198" customFormat="false" ht="12.75" hidden="false" customHeight="false" outlineLevel="0" collapsed="false">
      <c r="B3198" s="179"/>
      <c r="C3198" s="180"/>
      <c r="D3198" s="176"/>
      <c r="E3198" s="188"/>
      <c r="F3198" s="176"/>
      <c r="G3198" s="176"/>
      <c r="H3198" s="188"/>
      <c r="I3198" s="188"/>
      <c r="Q3198" s="188"/>
      <c r="R3198" s="176"/>
      <c r="S3198" s="176"/>
      <c r="T3198" s="176"/>
      <c r="U3198" s="176"/>
      <c r="V3198" s="176"/>
      <c r="W3198" s="176"/>
      <c r="X3198" s="176"/>
      <c r="Y3198" s="176"/>
    </row>
    <row r="3199" customFormat="false" ht="12.75" hidden="false" customHeight="false" outlineLevel="0" collapsed="false">
      <c r="B3199" s="179"/>
      <c r="C3199" s="180"/>
      <c r="D3199" s="176"/>
      <c r="E3199" s="188"/>
      <c r="F3199" s="176"/>
      <c r="G3199" s="176"/>
      <c r="H3199" s="188"/>
      <c r="I3199" s="188"/>
      <c r="Q3199" s="188"/>
      <c r="R3199" s="176"/>
      <c r="S3199" s="176"/>
      <c r="T3199" s="176"/>
      <c r="U3199" s="176"/>
      <c r="V3199" s="176"/>
      <c r="W3199" s="176"/>
      <c r="X3199" s="176"/>
      <c r="Y3199" s="176"/>
    </row>
    <row r="3200" customFormat="false" ht="12.75" hidden="false" customHeight="false" outlineLevel="0" collapsed="false">
      <c r="B3200" s="179"/>
      <c r="C3200" s="180"/>
      <c r="D3200" s="176"/>
      <c r="E3200" s="188"/>
      <c r="F3200" s="176"/>
      <c r="G3200" s="176"/>
      <c r="H3200" s="188"/>
      <c r="I3200" s="188"/>
      <c r="Q3200" s="188"/>
      <c r="R3200" s="176"/>
      <c r="S3200" s="176"/>
      <c r="T3200" s="176"/>
      <c r="U3200" s="176"/>
      <c r="V3200" s="176"/>
      <c r="W3200" s="176"/>
      <c r="X3200" s="176"/>
      <c r="Y3200" s="176"/>
    </row>
    <row r="3201" customFormat="false" ht="12.75" hidden="false" customHeight="false" outlineLevel="0" collapsed="false">
      <c r="B3201" s="179"/>
      <c r="C3201" s="180"/>
      <c r="D3201" s="176"/>
      <c r="E3201" s="188"/>
      <c r="F3201" s="176"/>
      <c r="G3201" s="176"/>
      <c r="H3201" s="188"/>
      <c r="I3201" s="188"/>
      <c r="Q3201" s="188"/>
      <c r="R3201" s="176"/>
      <c r="S3201" s="176"/>
      <c r="T3201" s="176"/>
      <c r="U3201" s="176"/>
      <c r="V3201" s="176"/>
      <c r="W3201" s="176"/>
      <c r="X3201" s="176"/>
      <c r="Y3201" s="176"/>
    </row>
    <row r="3202" customFormat="false" ht="12.75" hidden="false" customHeight="false" outlineLevel="0" collapsed="false">
      <c r="C3202" s="180"/>
      <c r="D3202" s="176"/>
      <c r="E3202" s="188"/>
      <c r="F3202" s="176"/>
      <c r="G3202" s="176"/>
      <c r="H3202" s="188"/>
      <c r="I3202" s="188"/>
      <c r="Q3202" s="188"/>
      <c r="R3202" s="176"/>
      <c r="S3202" s="176"/>
      <c r="T3202" s="176"/>
      <c r="U3202" s="176"/>
      <c r="V3202" s="176"/>
      <c r="W3202" s="176"/>
      <c r="X3202" s="176"/>
      <c r="Y3202" s="176"/>
    </row>
    <row r="3203" customFormat="false" ht="12.75" hidden="false" customHeight="false" outlineLevel="0" collapsed="false">
      <c r="C3203" s="180"/>
      <c r="D3203" s="176"/>
      <c r="E3203" s="188"/>
      <c r="F3203" s="176"/>
      <c r="G3203" s="176"/>
      <c r="H3203" s="188"/>
      <c r="I3203" s="188"/>
      <c r="Q3203" s="188"/>
      <c r="R3203" s="176"/>
      <c r="S3203" s="176"/>
      <c r="T3203" s="176"/>
      <c r="U3203" s="176"/>
      <c r="V3203" s="176"/>
      <c r="W3203" s="176"/>
      <c r="X3203" s="176"/>
      <c r="Y3203" s="176"/>
    </row>
    <row r="3204" customFormat="false" ht="12.75" hidden="false" customHeight="false" outlineLevel="0" collapsed="false">
      <c r="C3204" s="180"/>
      <c r="D3204" s="176"/>
      <c r="E3204" s="188"/>
      <c r="F3204" s="176"/>
      <c r="G3204" s="176"/>
      <c r="H3204" s="188"/>
      <c r="I3204" s="188"/>
      <c r="Q3204" s="188"/>
      <c r="R3204" s="176"/>
      <c r="S3204" s="176"/>
      <c r="T3204" s="176"/>
      <c r="U3204" s="176"/>
      <c r="V3204" s="176"/>
      <c r="W3204" s="176"/>
      <c r="X3204" s="176"/>
      <c r="Y3204" s="176"/>
    </row>
    <row r="3205" customFormat="false" ht="12.75" hidden="false" customHeight="false" outlineLevel="0" collapsed="false">
      <c r="C3205" s="180"/>
      <c r="D3205" s="176"/>
      <c r="E3205" s="188"/>
      <c r="F3205" s="176"/>
      <c r="G3205" s="176"/>
      <c r="H3205" s="188"/>
      <c r="I3205" s="188"/>
      <c r="Q3205" s="188"/>
      <c r="R3205" s="176"/>
      <c r="S3205" s="176"/>
      <c r="T3205" s="176"/>
      <c r="U3205" s="176"/>
      <c r="V3205" s="176"/>
      <c r="W3205" s="176"/>
      <c r="X3205" s="176"/>
      <c r="Y3205" s="176"/>
    </row>
    <row r="3206" customFormat="false" ht="12.75" hidden="false" customHeight="false" outlineLevel="0" collapsed="false">
      <c r="C3206" s="180"/>
      <c r="D3206" s="176"/>
      <c r="E3206" s="188"/>
      <c r="F3206" s="176"/>
      <c r="G3206" s="176"/>
      <c r="H3206" s="188"/>
      <c r="I3206" s="188"/>
      <c r="Q3206" s="188"/>
      <c r="R3206" s="176"/>
      <c r="S3206" s="176"/>
      <c r="T3206" s="176"/>
      <c r="U3206" s="176"/>
      <c r="V3206" s="176"/>
      <c r="W3206" s="176"/>
      <c r="X3206" s="176"/>
      <c r="Y3206" s="176"/>
    </row>
    <row r="3207" customFormat="false" ht="12.75" hidden="false" customHeight="false" outlineLevel="0" collapsed="false">
      <c r="C3207" s="180"/>
      <c r="D3207" s="176"/>
      <c r="E3207" s="188"/>
      <c r="F3207" s="176"/>
      <c r="G3207" s="176"/>
      <c r="H3207" s="188"/>
      <c r="I3207" s="188"/>
      <c r="Q3207" s="188"/>
      <c r="R3207" s="176"/>
      <c r="S3207" s="176"/>
      <c r="T3207" s="176"/>
      <c r="U3207" s="176"/>
      <c r="V3207" s="176"/>
      <c r="W3207" s="176"/>
      <c r="X3207" s="176"/>
      <c r="Y3207" s="176"/>
    </row>
    <row r="3208" customFormat="false" ht="12.75" hidden="false" customHeight="false" outlineLevel="0" collapsed="false">
      <c r="C3208" s="180"/>
      <c r="D3208" s="176"/>
      <c r="E3208" s="188"/>
      <c r="F3208" s="176"/>
      <c r="G3208" s="176"/>
      <c r="H3208" s="188"/>
      <c r="I3208" s="188"/>
      <c r="Q3208" s="188"/>
      <c r="R3208" s="176"/>
      <c r="S3208" s="176"/>
      <c r="T3208" s="176"/>
      <c r="U3208" s="176"/>
      <c r="V3208" s="176"/>
      <c r="W3208" s="176"/>
      <c r="X3208" s="176"/>
      <c r="Y3208" s="176"/>
    </row>
    <row r="3209" customFormat="false" ht="12.75" hidden="false" customHeight="false" outlineLevel="0" collapsed="false">
      <c r="C3209" s="180"/>
      <c r="D3209" s="176"/>
      <c r="E3209" s="188"/>
      <c r="F3209" s="176"/>
      <c r="G3209" s="176"/>
      <c r="H3209" s="188"/>
      <c r="I3209" s="188"/>
      <c r="Q3209" s="188"/>
      <c r="R3209" s="176"/>
      <c r="S3209" s="176"/>
      <c r="T3209" s="176"/>
      <c r="U3209" s="176"/>
      <c r="V3209" s="176"/>
      <c r="W3209" s="176"/>
      <c r="X3209" s="176"/>
      <c r="Y3209" s="176"/>
    </row>
    <row r="3210" customFormat="false" ht="12.75" hidden="false" customHeight="false" outlineLevel="0" collapsed="false">
      <c r="C3210" s="180"/>
      <c r="D3210" s="176"/>
      <c r="E3210" s="188"/>
      <c r="F3210" s="176"/>
      <c r="G3210" s="176"/>
      <c r="H3210" s="188"/>
      <c r="I3210" s="188"/>
      <c r="Q3210" s="188"/>
      <c r="R3210" s="176"/>
      <c r="S3210" s="176"/>
      <c r="T3210" s="176"/>
      <c r="U3210" s="176"/>
      <c r="V3210" s="176"/>
      <c r="W3210" s="176"/>
      <c r="X3210" s="176"/>
      <c r="Y3210" s="176"/>
    </row>
    <row r="3211" customFormat="false" ht="12.75" hidden="false" customHeight="false" outlineLevel="0" collapsed="false">
      <c r="C3211" s="180"/>
      <c r="D3211" s="176"/>
      <c r="E3211" s="188"/>
      <c r="F3211" s="176"/>
      <c r="G3211" s="176"/>
      <c r="H3211" s="188"/>
      <c r="I3211" s="188"/>
      <c r="Q3211" s="188"/>
      <c r="R3211" s="176"/>
      <c r="S3211" s="176"/>
      <c r="T3211" s="176"/>
      <c r="U3211" s="176"/>
      <c r="V3211" s="176"/>
      <c r="W3211" s="176"/>
      <c r="X3211" s="176"/>
      <c r="Y3211" s="176"/>
    </row>
    <row r="3212" customFormat="false" ht="12.75" hidden="false" customHeight="false" outlineLevel="0" collapsed="false">
      <c r="C3212" s="180"/>
      <c r="D3212" s="176"/>
      <c r="E3212" s="188"/>
      <c r="F3212" s="176"/>
      <c r="G3212" s="176"/>
      <c r="H3212" s="188"/>
      <c r="I3212" s="188"/>
      <c r="Q3212" s="188"/>
      <c r="R3212" s="176"/>
      <c r="S3212" s="176"/>
      <c r="T3212" s="176"/>
      <c r="U3212" s="176"/>
      <c r="V3212" s="176"/>
      <c r="W3212" s="176"/>
      <c r="X3212" s="176"/>
      <c r="Y3212" s="176"/>
    </row>
    <row r="3213" customFormat="false" ht="12.75" hidden="false" customHeight="false" outlineLevel="0" collapsed="false">
      <c r="C3213" s="180"/>
      <c r="D3213" s="176"/>
      <c r="E3213" s="188"/>
      <c r="F3213" s="176"/>
      <c r="G3213" s="176"/>
      <c r="H3213" s="188"/>
      <c r="I3213" s="188"/>
      <c r="Q3213" s="188"/>
      <c r="R3213" s="176"/>
      <c r="S3213" s="176"/>
      <c r="T3213" s="176"/>
      <c r="U3213" s="176"/>
      <c r="V3213" s="176"/>
      <c r="W3213" s="176"/>
      <c r="X3213" s="176"/>
      <c r="Y3213" s="176"/>
    </row>
    <row r="3214" customFormat="false" ht="12.75" hidden="false" customHeight="false" outlineLevel="0" collapsed="false">
      <c r="C3214" s="180"/>
      <c r="D3214" s="176"/>
      <c r="E3214" s="188"/>
      <c r="F3214" s="176"/>
      <c r="G3214" s="176"/>
      <c r="H3214" s="188"/>
      <c r="I3214" s="188"/>
      <c r="Q3214" s="188"/>
      <c r="R3214" s="176"/>
      <c r="S3214" s="176"/>
      <c r="T3214" s="176"/>
      <c r="U3214" s="176"/>
      <c r="V3214" s="176"/>
      <c r="W3214" s="176"/>
      <c r="X3214" s="176"/>
      <c r="Y3214" s="176"/>
    </row>
    <row r="3215" customFormat="false" ht="12.75" hidden="false" customHeight="false" outlineLevel="0" collapsed="false">
      <c r="C3215" s="180"/>
      <c r="D3215" s="176"/>
      <c r="E3215" s="188"/>
      <c r="F3215" s="176"/>
      <c r="G3215" s="176"/>
      <c r="H3215" s="188"/>
      <c r="I3215" s="188"/>
      <c r="Q3215" s="188"/>
      <c r="R3215" s="176"/>
      <c r="S3215" s="176"/>
      <c r="T3215" s="176"/>
      <c r="U3215" s="176"/>
      <c r="V3215" s="176"/>
      <c r="W3215" s="176"/>
      <c r="X3215" s="176"/>
      <c r="Y3215" s="176"/>
    </row>
    <row r="3216" customFormat="false" ht="12.75" hidden="false" customHeight="false" outlineLevel="0" collapsed="false">
      <c r="C3216" s="180"/>
      <c r="D3216" s="176"/>
      <c r="E3216" s="188"/>
      <c r="F3216" s="176"/>
      <c r="G3216" s="176"/>
      <c r="H3216" s="188"/>
      <c r="I3216" s="188"/>
      <c r="Q3216" s="188"/>
      <c r="R3216" s="176"/>
      <c r="S3216" s="176"/>
      <c r="T3216" s="176"/>
      <c r="U3216" s="176"/>
      <c r="V3216" s="176"/>
      <c r="W3216" s="176"/>
      <c r="X3216" s="176"/>
      <c r="Y3216" s="176"/>
    </row>
    <row r="3217" customFormat="false" ht="12.75" hidden="false" customHeight="false" outlineLevel="0" collapsed="false">
      <c r="C3217" s="180"/>
      <c r="D3217" s="176"/>
      <c r="E3217" s="188"/>
      <c r="F3217" s="176"/>
      <c r="G3217" s="176"/>
      <c r="H3217" s="188"/>
      <c r="I3217" s="188"/>
      <c r="Q3217" s="188"/>
      <c r="R3217" s="176"/>
      <c r="S3217" s="176"/>
      <c r="T3217" s="176"/>
      <c r="U3217" s="176"/>
      <c r="V3217" s="176"/>
      <c r="W3217" s="176"/>
      <c r="X3217" s="176"/>
      <c r="Y3217" s="176"/>
    </row>
    <row r="3218" customFormat="false" ht="12.75" hidden="false" customHeight="false" outlineLevel="0" collapsed="false">
      <c r="C3218" s="180"/>
      <c r="D3218" s="176"/>
      <c r="E3218" s="188"/>
      <c r="F3218" s="176"/>
      <c r="G3218" s="176"/>
      <c r="H3218" s="188"/>
      <c r="I3218" s="188"/>
      <c r="Q3218" s="188"/>
      <c r="R3218" s="176"/>
      <c r="S3218" s="176"/>
      <c r="T3218" s="176"/>
      <c r="U3218" s="176"/>
      <c r="V3218" s="176"/>
      <c r="W3218" s="176"/>
      <c r="X3218" s="176"/>
      <c r="Y3218" s="176"/>
    </row>
    <row r="3219" customFormat="false" ht="12.75" hidden="false" customHeight="false" outlineLevel="0" collapsed="false">
      <c r="C3219" s="180"/>
      <c r="D3219" s="176"/>
      <c r="E3219" s="188"/>
      <c r="F3219" s="176"/>
      <c r="G3219" s="176"/>
      <c r="H3219" s="188"/>
      <c r="I3219" s="188"/>
      <c r="Q3219" s="188"/>
      <c r="R3219" s="176"/>
      <c r="S3219" s="176"/>
      <c r="T3219" s="176"/>
      <c r="U3219" s="176"/>
      <c r="V3219" s="176"/>
      <c r="W3219" s="176"/>
      <c r="X3219" s="176"/>
      <c r="Y3219" s="176"/>
    </row>
    <row r="3220" customFormat="false" ht="12.75" hidden="false" customHeight="false" outlineLevel="0" collapsed="false">
      <c r="C3220" s="180"/>
      <c r="D3220" s="176"/>
      <c r="E3220" s="188"/>
      <c r="F3220" s="176"/>
      <c r="G3220" s="176"/>
      <c r="H3220" s="188"/>
      <c r="I3220" s="188"/>
      <c r="Q3220" s="188"/>
      <c r="R3220" s="176"/>
      <c r="S3220" s="176"/>
      <c r="T3220" s="176"/>
      <c r="U3220" s="176"/>
      <c r="V3220" s="176"/>
      <c r="W3220" s="176"/>
      <c r="X3220" s="176"/>
      <c r="Y3220" s="176"/>
    </row>
    <row r="3221" customFormat="false" ht="12.75" hidden="false" customHeight="false" outlineLevel="0" collapsed="false">
      <c r="C3221" s="180"/>
      <c r="D3221" s="176"/>
      <c r="E3221" s="188"/>
      <c r="F3221" s="176"/>
      <c r="G3221" s="176"/>
      <c r="H3221" s="188"/>
      <c r="I3221" s="188"/>
      <c r="Q3221" s="188"/>
      <c r="R3221" s="176"/>
      <c r="S3221" s="176"/>
      <c r="T3221" s="176"/>
      <c r="U3221" s="176"/>
      <c r="V3221" s="176"/>
      <c r="W3221" s="176"/>
      <c r="X3221" s="176"/>
      <c r="Y3221" s="176"/>
    </row>
    <row r="3222" customFormat="false" ht="12.75" hidden="false" customHeight="false" outlineLevel="0" collapsed="false">
      <c r="C3222" s="180"/>
      <c r="D3222" s="176"/>
      <c r="E3222" s="188"/>
      <c r="F3222" s="176"/>
      <c r="G3222" s="176"/>
      <c r="H3222" s="188"/>
      <c r="I3222" s="188"/>
      <c r="Q3222" s="188"/>
      <c r="R3222" s="176"/>
      <c r="S3222" s="176"/>
      <c r="T3222" s="176"/>
      <c r="U3222" s="176"/>
      <c r="V3222" s="176"/>
      <c r="W3222" s="176"/>
      <c r="X3222" s="176"/>
      <c r="Y3222" s="176"/>
    </row>
    <row r="3223" customFormat="false" ht="12.75" hidden="false" customHeight="false" outlineLevel="0" collapsed="false">
      <c r="A3223" s="78"/>
      <c r="C3223" s="180"/>
      <c r="D3223" s="176"/>
      <c r="E3223" s="188"/>
      <c r="F3223" s="176"/>
      <c r="G3223" s="176"/>
      <c r="H3223" s="188"/>
      <c r="I3223" s="188"/>
      <c r="Q3223" s="188"/>
      <c r="R3223" s="176"/>
      <c r="S3223" s="176"/>
      <c r="T3223" s="176"/>
      <c r="U3223" s="176"/>
      <c r="V3223" s="176"/>
      <c r="W3223" s="176"/>
      <c r="X3223" s="176"/>
      <c r="Y3223" s="176"/>
    </row>
    <row r="3224" customFormat="false" ht="12.75" hidden="false" customHeight="false" outlineLevel="0" collapsed="false">
      <c r="A3224" s="78"/>
      <c r="C3224" s="180"/>
      <c r="D3224" s="176"/>
      <c r="E3224" s="188"/>
      <c r="F3224" s="176"/>
      <c r="G3224" s="176"/>
      <c r="H3224" s="188"/>
      <c r="I3224" s="188"/>
      <c r="Q3224" s="188"/>
      <c r="R3224" s="176"/>
      <c r="S3224" s="176"/>
      <c r="T3224" s="176"/>
      <c r="U3224" s="176"/>
      <c r="V3224" s="176"/>
      <c r="W3224" s="176"/>
      <c r="X3224" s="176"/>
      <c r="Y3224" s="176"/>
    </row>
    <row r="3225" customFormat="false" ht="12.75" hidden="false" customHeight="false" outlineLevel="0" collapsed="false">
      <c r="A3225" s="78"/>
      <c r="C3225" s="180"/>
      <c r="D3225" s="176"/>
      <c r="E3225" s="188"/>
      <c r="F3225" s="176"/>
      <c r="G3225" s="176"/>
      <c r="H3225" s="188"/>
      <c r="I3225" s="188"/>
      <c r="Q3225" s="188"/>
      <c r="R3225" s="176"/>
      <c r="S3225" s="176"/>
      <c r="T3225" s="176"/>
      <c r="U3225" s="176"/>
      <c r="V3225" s="176"/>
      <c r="W3225" s="176"/>
      <c r="X3225" s="176"/>
      <c r="Y3225" s="176"/>
    </row>
    <row r="3226" customFormat="false" ht="12.75" hidden="false" customHeight="false" outlineLevel="0" collapsed="false">
      <c r="A3226" s="78"/>
      <c r="C3226" s="180"/>
      <c r="D3226" s="176"/>
      <c r="E3226" s="188"/>
      <c r="F3226" s="176"/>
      <c r="G3226" s="176"/>
      <c r="H3226" s="188"/>
      <c r="I3226" s="188"/>
      <c r="Q3226" s="188"/>
      <c r="R3226" s="176"/>
      <c r="S3226" s="176"/>
      <c r="T3226" s="176"/>
      <c r="U3226" s="176"/>
      <c r="V3226" s="176"/>
      <c r="W3226" s="176"/>
      <c r="X3226" s="176"/>
      <c r="Y3226" s="176"/>
    </row>
    <row r="3227" customFormat="false" ht="12.75" hidden="false" customHeight="false" outlineLevel="0" collapsed="false">
      <c r="A3227" s="78"/>
      <c r="C3227" s="180"/>
      <c r="D3227" s="176"/>
      <c r="E3227" s="188"/>
      <c r="F3227" s="176"/>
      <c r="G3227" s="176"/>
      <c r="H3227" s="188"/>
      <c r="I3227" s="188"/>
      <c r="Q3227" s="188"/>
      <c r="R3227" s="176"/>
      <c r="S3227" s="176"/>
      <c r="T3227" s="176"/>
      <c r="U3227" s="176"/>
      <c r="V3227" s="176"/>
      <c r="W3227" s="176"/>
      <c r="X3227" s="176"/>
      <c r="Y3227" s="176"/>
    </row>
    <row r="3228" customFormat="false" ht="12.75" hidden="false" customHeight="false" outlineLevel="0" collapsed="false">
      <c r="A3228" s="78"/>
      <c r="C3228" s="180"/>
      <c r="D3228" s="176"/>
      <c r="E3228" s="188"/>
      <c r="F3228" s="176"/>
      <c r="G3228" s="176"/>
      <c r="H3228" s="188"/>
      <c r="I3228" s="188"/>
      <c r="Q3228" s="188"/>
      <c r="R3228" s="176"/>
      <c r="S3228" s="176"/>
      <c r="T3228" s="176"/>
      <c r="U3228" s="176"/>
      <c r="V3228" s="176"/>
      <c r="W3228" s="176"/>
      <c r="X3228" s="176"/>
      <c r="Y3228" s="176"/>
    </row>
    <row r="3229" customFormat="false" ht="12.75" hidden="false" customHeight="false" outlineLevel="0" collapsed="false">
      <c r="A3229" s="78"/>
      <c r="C3229" s="180"/>
      <c r="D3229" s="176"/>
      <c r="E3229" s="188"/>
      <c r="F3229" s="176"/>
      <c r="G3229" s="176"/>
      <c r="H3229" s="188"/>
      <c r="I3229" s="188"/>
      <c r="Q3229" s="188"/>
      <c r="R3229" s="176"/>
      <c r="S3229" s="176"/>
      <c r="T3229" s="176"/>
      <c r="U3229" s="176"/>
      <c r="V3229" s="176"/>
      <c r="W3229" s="176"/>
      <c r="X3229" s="176"/>
      <c r="Y3229" s="176"/>
    </row>
    <row r="3230" customFormat="false" ht="12.75" hidden="false" customHeight="false" outlineLevel="0" collapsed="false">
      <c r="A3230" s="78"/>
      <c r="C3230" s="180"/>
      <c r="D3230" s="176"/>
      <c r="E3230" s="188"/>
      <c r="F3230" s="176"/>
      <c r="G3230" s="176"/>
      <c r="H3230" s="188"/>
      <c r="I3230" s="188"/>
      <c r="Q3230" s="188"/>
      <c r="R3230" s="176"/>
      <c r="S3230" s="176"/>
      <c r="T3230" s="176"/>
      <c r="U3230" s="176"/>
      <c r="V3230" s="176"/>
      <c r="W3230" s="176"/>
      <c r="X3230" s="176"/>
      <c r="Y3230" s="176"/>
    </row>
    <row r="3231" customFormat="false" ht="12.75" hidden="false" customHeight="false" outlineLevel="0" collapsed="false">
      <c r="A3231" s="78"/>
      <c r="C3231" s="180"/>
      <c r="D3231" s="176"/>
      <c r="E3231" s="188"/>
      <c r="F3231" s="176"/>
      <c r="G3231" s="176"/>
      <c r="H3231" s="188"/>
      <c r="I3231" s="188"/>
      <c r="Q3231" s="188"/>
      <c r="R3231" s="176"/>
      <c r="S3231" s="176"/>
      <c r="T3231" s="176"/>
      <c r="U3231" s="176"/>
      <c r="V3231" s="176"/>
      <c r="W3231" s="176"/>
      <c r="X3231" s="176"/>
      <c r="Y3231" s="176"/>
    </row>
    <row r="3232" customFormat="false" ht="12.75" hidden="false" customHeight="false" outlineLevel="0" collapsed="false">
      <c r="A3232" s="78"/>
      <c r="C3232" s="180"/>
      <c r="D3232" s="176"/>
      <c r="E3232" s="188"/>
      <c r="F3232" s="176"/>
      <c r="G3232" s="176"/>
      <c r="H3232" s="188"/>
      <c r="I3232" s="188"/>
      <c r="Q3232" s="188"/>
      <c r="R3232" s="176"/>
      <c r="S3232" s="176"/>
      <c r="T3232" s="176"/>
      <c r="U3232" s="176"/>
      <c r="V3232" s="176"/>
      <c r="W3232" s="176"/>
      <c r="X3232" s="176"/>
      <c r="Y3232" s="176"/>
    </row>
    <row r="3233" customFormat="false" ht="12.75" hidden="false" customHeight="false" outlineLevel="0" collapsed="false">
      <c r="A3233" s="78"/>
      <c r="C3233" s="180"/>
      <c r="D3233" s="176"/>
      <c r="E3233" s="188"/>
      <c r="F3233" s="176"/>
      <c r="G3233" s="176"/>
      <c r="H3233" s="188"/>
      <c r="I3233" s="188"/>
      <c r="Q3233" s="188"/>
      <c r="R3233" s="176"/>
      <c r="S3233" s="176"/>
      <c r="T3233" s="176"/>
      <c r="U3233" s="176"/>
      <c r="V3233" s="176"/>
      <c r="W3233" s="176"/>
      <c r="X3233" s="176"/>
      <c r="Y3233" s="176"/>
    </row>
    <row r="3234" customFormat="false" ht="12.75" hidden="false" customHeight="false" outlineLevel="0" collapsed="false">
      <c r="A3234" s="78"/>
      <c r="C3234" s="180"/>
      <c r="D3234" s="176"/>
      <c r="E3234" s="188"/>
      <c r="F3234" s="176"/>
      <c r="G3234" s="176"/>
      <c r="H3234" s="188"/>
      <c r="I3234" s="188"/>
      <c r="Q3234" s="188"/>
      <c r="R3234" s="176"/>
      <c r="S3234" s="176"/>
      <c r="T3234" s="176"/>
      <c r="U3234" s="176"/>
      <c r="V3234" s="176"/>
      <c r="W3234" s="176"/>
      <c r="X3234" s="176"/>
      <c r="Y3234" s="176"/>
    </row>
    <row r="3235" customFormat="false" ht="12.75" hidden="false" customHeight="false" outlineLevel="0" collapsed="false">
      <c r="A3235" s="78"/>
      <c r="C3235" s="180"/>
      <c r="D3235" s="176"/>
      <c r="E3235" s="188"/>
      <c r="F3235" s="176"/>
      <c r="G3235" s="176"/>
      <c r="H3235" s="188"/>
      <c r="I3235" s="188"/>
      <c r="Q3235" s="188"/>
      <c r="R3235" s="176"/>
      <c r="S3235" s="176"/>
      <c r="T3235" s="176"/>
      <c r="U3235" s="176"/>
      <c r="V3235" s="176"/>
      <c r="W3235" s="176"/>
      <c r="X3235" s="176"/>
      <c r="Y3235" s="176"/>
    </row>
    <row r="3236" customFormat="false" ht="12.75" hidden="false" customHeight="false" outlineLevel="0" collapsed="false">
      <c r="A3236" s="78"/>
      <c r="C3236" s="180"/>
      <c r="D3236" s="176"/>
      <c r="E3236" s="188"/>
      <c r="F3236" s="176"/>
      <c r="G3236" s="176"/>
      <c r="H3236" s="188"/>
      <c r="I3236" s="188"/>
      <c r="Q3236" s="188"/>
      <c r="R3236" s="176"/>
      <c r="S3236" s="176"/>
      <c r="T3236" s="176"/>
      <c r="U3236" s="176"/>
      <c r="V3236" s="176"/>
      <c r="W3236" s="176"/>
      <c r="X3236" s="176"/>
      <c r="Y3236" s="176"/>
    </row>
    <row r="3237" customFormat="false" ht="12.75" hidden="false" customHeight="false" outlineLevel="0" collapsed="false">
      <c r="A3237" s="78"/>
      <c r="C3237" s="180"/>
      <c r="D3237" s="176"/>
      <c r="E3237" s="188"/>
      <c r="F3237" s="176"/>
      <c r="G3237" s="176"/>
      <c r="H3237" s="188"/>
      <c r="I3237" s="188"/>
      <c r="Q3237" s="188"/>
      <c r="R3237" s="176"/>
      <c r="S3237" s="176"/>
      <c r="T3237" s="176"/>
      <c r="U3237" s="176"/>
      <c r="V3237" s="176"/>
      <c r="W3237" s="176"/>
      <c r="X3237" s="176"/>
      <c r="Y3237" s="176"/>
    </row>
    <row r="3238" customFormat="false" ht="12.75" hidden="false" customHeight="false" outlineLevel="0" collapsed="false">
      <c r="A3238" s="78"/>
      <c r="C3238" s="180"/>
      <c r="D3238" s="176"/>
      <c r="E3238" s="188"/>
      <c r="F3238" s="176"/>
      <c r="G3238" s="176"/>
      <c r="H3238" s="188"/>
      <c r="I3238" s="188"/>
      <c r="Q3238" s="188"/>
      <c r="R3238" s="176"/>
      <c r="S3238" s="176"/>
      <c r="T3238" s="176"/>
      <c r="U3238" s="176"/>
      <c r="V3238" s="176"/>
      <c r="W3238" s="176"/>
      <c r="X3238" s="176"/>
      <c r="Y3238" s="176"/>
    </row>
    <row r="3239" customFormat="false" ht="12.75" hidden="false" customHeight="false" outlineLevel="0" collapsed="false">
      <c r="A3239" s="78"/>
      <c r="C3239" s="180"/>
      <c r="D3239" s="176"/>
      <c r="E3239" s="188"/>
      <c r="F3239" s="176"/>
      <c r="G3239" s="176"/>
      <c r="H3239" s="188"/>
      <c r="I3239" s="188"/>
      <c r="Q3239" s="188"/>
      <c r="R3239" s="176"/>
      <c r="S3239" s="176"/>
      <c r="T3239" s="176"/>
      <c r="U3239" s="176"/>
      <c r="V3239" s="176"/>
      <c r="W3239" s="176"/>
      <c r="X3239" s="176"/>
      <c r="Y3239" s="176"/>
    </row>
    <row r="3240" customFormat="false" ht="12.75" hidden="false" customHeight="false" outlineLevel="0" collapsed="false">
      <c r="A3240" s="78"/>
      <c r="C3240" s="180"/>
      <c r="D3240" s="176"/>
      <c r="E3240" s="188"/>
      <c r="F3240" s="176"/>
      <c r="G3240" s="176"/>
      <c r="H3240" s="188"/>
      <c r="I3240" s="188"/>
      <c r="Q3240" s="188"/>
      <c r="R3240" s="176"/>
      <c r="S3240" s="176"/>
      <c r="T3240" s="176"/>
      <c r="U3240" s="176"/>
      <c r="V3240" s="176"/>
      <c r="W3240" s="176"/>
      <c r="X3240" s="176"/>
      <c r="Y3240" s="176"/>
    </row>
    <row r="3241" customFormat="false" ht="12.75" hidden="false" customHeight="false" outlineLevel="0" collapsed="false">
      <c r="A3241" s="78"/>
      <c r="C3241" s="180"/>
      <c r="D3241" s="176"/>
      <c r="E3241" s="188"/>
      <c r="F3241" s="176"/>
      <c r="G3241" s="176"/>
      <c r="H3241" s="188"/>
      <c r="I3241" s="188"/>
      <c r="Q3241" s="188"/>
      <c r="R3241" s="176"/>
      <c r="S3241" s="176"/>
      <c r="T3241" s="176"/>
      <c r="U3241" s="176"/>
      <c r="V3241" s="176"/>
      <c r="W3241" s="176"/>
      <c r="X3241" s="176"/>
      <c r="Y3241" s="176"/>
    </row>
    <row r="3242" customFormat="false" ht="12.75" hidden="false" customHeight="false" outlineLevel="0" collapsed="false">
      <c r="A3242" s="78"/>
      <c r="C3242" s="180"/>
      <c r="D3242" s="176"/>
      <c r="E3242" s="188"/>
      <c r="F3242" s="176"/>
      <c r="G3242" s="176"/>
      <c r="H3242" s="188"/>
      <c r="I3242" s="188"/>
      <c r="Q3242" s="188"/>
      <c r="R3242" s="176"/>
      <c r="S3242" s="176"/>
      <c r="T3242" s="176"/>
      <c r="U3242" s="176"/>
      <c r="V3242" s="176"/>
      <c r="W3242" s="176"/>
      <c r="X3242" s="176"/>
      <c r="Y3242" s="176"/>
    </row>
    <row r="3243" customFormat="false" ht="12.75" hidden="false" customHeight="false" outlineLevel="0" collapsed="false">
      <c r="A3243" s="78"/>
      <c r="C3243" s="180"/>
      <c r="D3243" s="176"/>
      <c r="E3243" s="188"/>
      <c r="F3243" s="176"/>
      <c r="G3243" s="176"/>
      <c r="H3243" s="188"/>
      <c r="I3243" s="188"/>
      <c r="Q3243" s="188"/>
      <c r="R3243" s="176"/>
      <c r="S3243" s="176"/>
      <c r="T3243" s="176"/>
      <c r="U3243" s="176"/>
      <c r="V3243" s="176"/>
      <c r="W3243" s="176"/>
      <c r="X3243" s="176"/>
      <c r="Y3243" s="176"/>
    </row>
    <row r="3244" customFormat="false" ht="12.75" hidden="false" customHeight="false" outlineLevel="0" collapsed="false">
      <c r="A3244" s="78"/>
      <c r="C3244" s="180"/>
      <c r="D3244" s="176"/>
      <c r="E3244" s="188"/>
      <c r="F3244" s="176"/>
      <c r="G3244" s="176"/>
      <c r="H3244" s="188"/>
      <c r="I3244" s="188"/>
      <c r="Q3244" s="188"/>
      <c r="R3244" s="176"/>
      <c r="S3244" s="176"/>
      <c r="T3244" s="176"/>
      <c r="U3244" s="176"/>
      <c r="V3244" s="176"/>
      <c r="W3244" s="176"/>
      <c r="X3244" s="176"/>
      <c r="Y3244" s="176"/>
    </row>
    <row r="3245" customFormat="false" ht="12.75" hidden="false" customHeight="false" outlineLevel="0" collapsed="false">
      <c r="A3245" s="78"/>
      <c r="C3245" s="180"/>
      <c r="D3245" s="176"/>
      <c r="E3245" s="188"/>
      <c r="F3245" s="176"/>
      <c r="G3245" s="176"/>
      <c r="H3245" s="188"/>
      <c r="I3245" s="188"/>
      <c r="Q3245" s="188"/>
      <c r="R3245" s="176"/>
      <c r="S3245" s="176"/>
      <c r="T3245" s="176"/>
      <c r="U3245" s="176"/>
      <c r="V3245" s="176"/>
      <c r="W3245" s="176"/>
      <c r="X3245" s="176"/>
      <c r="Y3245" s="176"/>
    </row>
    <row r="3246" customFormat="false" ht="12.75" hidden="false" customHeight="false" outlineLevel="0" collapsed="false">
      <c r="A3246" s="78"/>
      <c r="C3246" s="180"/>
      <c r="D3246" s="176"/>
      <c r="E3246" s="188"/>
      <c r="F3246" s="176"/>
      <c r="G3246" s="176"/>
      <c r="H3246" s="188"/>
      <c r="I3246" s="188"/>
      <c r="Q3246" s="188"/>
      <c r="R3246" s="176"/>
      <c r="S3246" s="176"/>
      <c r="T3246" s="176"/>
      <c r="U3246" s="176"/>
      <c r="V3246" s="176"/>
      <c r="W3246" s="176"/>
      <c r="X3246" s="176"/>
      <c r="Y3246" s="176"/>
    </row>
    <row r="3247" customFormat="false" ht="12.75" hidden="false" customHeight="false" outlineLevel="0" collapsed="false">
      <c r="A3247" s="78"/>
      <c r="C3247" s="180"/>
      <c r="D3247" s="176"/>
      <c r="E3247" s="188"/>
      <c r="F3247" s="176"/>
      <c r="G3247" s="176"/>
      <c r="H3247" s="188"/>
      <c r="I3247" s="188"/>
      <c r="Q3247" s="188"/>
      <c r="R3247" s="176"/>
      <c r="S3247" s="176"/>
      <c r="T3247" s="176"/>
      <c r="U3247" s="176"/>
      <c r="V3247" s="176"/>
      <c r="W3247" s="176"/>
      <c r="X3247" s="176"/>
      <c r="Y3247" s="176"/>
    </row>
    <row r="3248" customFormat="false" ht="12.75" hidden="false" customHeight="false" outlineLevel="0" collapsed="false">
      <c r="A3248" s="22"/>
      <c r="C3248" s="180"/>
      <c r="D3248" s="176"/>
      <c r="E3248" s="188"/>
      <c r="F3248" s="176"/>
      <c r="G3248" s="176"/>
      <c r="H3248" s="188"/>
      <c r="I3248" s="188"/>
      <c r="Q3248" s="188"/>
      <c r="R3248" s="176"/>
      <c r="S3248" s="176"/>
      <c r="T3248" s="176"/>
      <c r="U3248" s="176"/>
      <c r="V3248" s="176"/>
      <c r="W3248" s="176"/>
      <c r="X3248" s="176"/>
      <c r="Y3248" s="176"/>
    </row>
    <row r="3249" customFormat="false" ht="12.75" hidden="false" customHeight="false" outlineLevel="0" collapsed="false">
      <c r="C3249" s="180"/>
      <c r="D3249" s="176"/>
      <c r="E3249" s="188"/>
      <c r="F3249" s="176"/>
      <c r="G3249" s="176"/>
      <c r="H3249" s="188"/>
      <c r="I3249" s="188"/>
      <c r="Q3249" s="188"/>
      <c r="R3249" s="176"/>
      <c r="S3249" s="176"/>
      <c r="T3249" s="176"/>
      <c r="U3249" s="176"/>
      <c r="V3249" s="176"/>
      <c r="W3249" s="176"/>
      <c r="X3249" s="176"/>
      <c r="Y3249" s="176"/>
    </row>
    <row r="3250" customFormat="false" ht="12.75" hidden="false" customHeight="false" outlineLevel="0" collapsed="false">
      <c r="A3250" s="100"/>
      <c r="C3250" s="180"/>
      <c r="D3250" s="176"/>
      <c r="E3250" s="188"/>
      <c r="F3250" s="176"/>
      <c r="G3250" s="176"/>
      <c r="H3250" s="188"/>
      <c r="I3250" s="188"/>
      <c r="Q3250" s="188"/>
      <c r="R3250" s="176"/>
      <c r="S3250" s="176"/>
      <c r="T3250" s="176"/>
      <c r="U3250" s="176"/>
      <c r="V3250" s="176"/>
      <c r="W3250" s="176"/>
      <c r="X3250" s="176"/>
      <c r="Y3250" s="176"/>
    </row>
    <row r="3251" customFormat="false" ht="12.75" hidden="false" customHeight="false" outlineLevel="0" collapsed="false">
      <c r="A3251" s="100"/>
      <c r="C3251" s="180"/>
      <c r="D3251" s="176"/>
      <c r="E3251" s="188"/>
      <c r="F3251" s="176"/>
      <c r="G3251" s="176"/>
      <c r="H3251" s="188"/>
      <c r="I3251" s="188"/>
      <c r="Q3251" s="188"/>
      <c r="R3251" s="176"/>
      <c r="S3251" s="176"/>
      <c r="T3251" s="176"/>
      <c r="U3251" s="176"/>
      <c r="V3251" s="176"/>
      <c r="W3251" s="176"/>
      <c r="X3251" s="176"/>
      <c r="Y3251" s="176"/>
    </row>
    <row r="3252" customFormat="false" ht="12.75" hidden="false" customHeight="false" outlineLevel="0" collapsed="false">
      <c r="A3252" s="100"/>
      <c r="C3252" s="180"/>
      <c r="D3252" s="176"/>
      <c r="E3252" s="188"/>
      <c r="F3252" s="176"/>
      <c r="G3252" s="176"/>
      <c r="H3252" s="188"/>
      <c r="I3252" s="188"/>
      <c r="Q3252" s="188"/>
      <c r="R3252" s="176"/>
      <c r="S3252" s="176"/>
      <c r="T3252" s="176"/>
      <c r="U3252" s="176"/>
      <c r="V3252" s="176"/>
      <c r="W3252" s="176"/>
      <c r="X3252" s="176"/>
      <c r="Y3252" s="176"/>
    </row>
    <row r="3253" customFormat="false" ht="12.75" hidden="false" customHeight="false" outlineLevel="0" collapsed="false">
      <c r="A3253" s="100"/>
      <c r="C3253" s="180"/>
      <c r="D3253" s="176"/>
      <c r="E3253" s="188"/>
      <c r="F3253" s="176"/>
      <c r="G3253" s="176"/>
      <c r="H3253" s="188"/>
      <c r="I3253" s="188"/>
      <c r="Q3253" s="188"/>
      <c r="R3253" s="176"/>
      <c r="S3253" s="176"/>
      <c r="T3253" s="176"/>
      <c r="U3253" s="176"/>
      <c r="V3253" s="176"/>
      <c r="W3253" s="176"/>
      <c r="X3253" s="176"/>
      <c r="Y3253" s="176"/>
    </row>
    <row r="3254" customFormat="false" ht="12.75" hidden="false" customHeight="false" outlineLevel="0" collapsed="false">
      <c r="A3254" s="100"/>
      <c r="C3254" s="180"/>
      <c r="D3254" s="176"/>
      <c r="E3254" s="188"/>
      <c r="F3254" s="176"/>
      <c r="G3254" s="176"/>
      <c r="H3254" s="188"/>
      <c r="I3254" s="188"/>
      <c r="Q3254" s="188"/>
      <c r="R3254" s="176"/>
      <c r="S3254" s="176"/>
      <c r="T3254" s="176"/>
      <c r="U3254" s="176"/>
      <c r="V3254" s="176"/>
      <c r="W3254" s="176"/>
      <c r="X3254" s="176"/>
      <c r="Y3254" s="176"/>
    </row>
    <row r="3255" customFormat="false" ht="12.75" hidden="false" customHeight="false" outlineLevel="0" collapsed="false">
      <c r="A3255" s="22"/>
      <c r="C3255" s="180"/>
      <c r="D3255" s="176"/>
      <c r="E3255" s="188"/>
      <c r="F3255" s="176"/>
      <c r="G3255" s="176"/>
      <c r="H3255" s="188"/>
      <c r="I3255" s="188"/>
      <c r="Q3255" s="188"/>
      <c r="R3255" s="176"/>
      <c r="S3255" s="176"/>
      <c r="T3255" s="176"/>
      <c r="U3255" s="176"/>
      <c r="V3255" s="176"/>
      <c r="W3255" s="176"/>
      <c r="X3255" s="176"/>
      <c r="Y3255" s="176"/>
    </row>
    <row r="3256" customFormat="false" ht="12.75" hidden="false" customHeight="false" outlineLevel="0" collapsed="false">
      <c r="A3256" s="22"/>
      <c r="C3256" s="180"/>
      <c r="D3256" s="176"/>
      <c r="E3256" s="188"/>
      <c r="F3256" s="176"/>
      <c r="G3256" s="176"/>
      <c r="H3256" s="188"/>
      <c r="I3256" s="188"/>
      <c r="Q3256" s="188"/>
      <c r="R3256" s="176"/>
      <c r="S3256" s="176"/>
      <c r="T3256" s="176"/>
      <c r="U3256" s="176"/>
      <c r="V3256" s="176"/>
      <c r="W3256" s="176"/>
      <c r="X3256" s="176"/>
      <c r="Y3256" s="176"/>
    </row>
    <row r="3257" customFormat="false" ht="12.75" hidden="false" customHeight="false" outlineLevel="0" collapsed="false">
      <c r="A3257" s="78"/>
      <c r="C3257" s="180"/>
      <c r="D3257" s="176"/>
      <c r="E3257" s="188"/>
      <c r="F3257" s="176"/>
      <c r="G3257" s="176"/>
      <c r="H3257" s="188"/>
      <c r="I3257" s="188"/>
      <c r="Q3257" s="188"/>
      <c r="R3257" s="176"/>
      <c r="S3257" s="176"/>
      <c r="T3257" s="176"/>
      <c r="U3257" s="176"/>
      <c r="V3257" s="176"/>
      <c r="W3257" s="176"/>
      <c r="X3257" s="176"/>
      <c r="Y3257" s="176"/>
    </row>
    <row r="3258" customFormat="false" ht="12.75" hidden="false" customHeight="false" outlineLevel="0" collapsed="false">
      <c r="A3258" s="78"/>
      <c r="C3258" s="180"/>
      <c r="D3258" s="176"/>
      <c r="E3258" s="188"/>
      <c r="F3258" s="176"/>
      <c r="G3258" s="176"/>
      <c r="H3258" s="188"/>
      <c r="I3258" s="188"/>
      <c r="Q3258" s="188"/>
      <c r="R3258" s="176"/>
      <c r="S3258" s="176"/>
      <c r="T3258" s="176"/>
      <c r="U3258" s="176"/>
      <c r="V3258" s="176"/>
      <c r="W3258" s="176"/>
      <c r="X3258" s="176"/>
      <c r="Y3258" s="176"/>
    </row>
    <row r="3259" customFormat="false" ht="12.75" hidden="false" customHeight="false" outlineLevel="0" collapsed="false">
      <c r="A3259" s="78"/>
      <c r="C3259" s="180"/>
      <c r="D3259" s="176"/>
      <c r="E3259" s="188"/>
      <c r="F3259" s="176"/>
      <c r="G3259" s="176"/>
      <c r="H3259" s="188"/>
      <c r="I3259" s="188"/>
      <c r="Q3259" s="188"/>
      <c r="R3259" s="176"/>
      <c r="S3259" s="176"/>
      <c r="T3259" s="176"/>
      <c r="U3259" s="176"/>
      <c r="V3259" s="176"/>
      <c r="W3259" s="176"/>
      <c r="X3259" s="176"/>
      <c r="Y3259" s="176"/>
    </row>
    <row r="3260" customFormat="false" ht="12.75" hidden="false" customHeight="false" outlineLevel="0" collapsed="false">
      <c r="A3260" s="78"/>
      <c r="C3260" s="180"/>
      <c r="D3260" s="176"/>
      <c r="E3260" s="188"/>
      <c r="F3260" s="176"/>
      <c r="G3260" s="176"/>
      <c r="H3260" s="188"/>
      <c r="I3260" s="188"/>
      <c r="Q3260" s="188"/>
      <c r="R3260" s="176"/>
      <c r="S3260" s="176"/>
      <c r="T3260" s="176"/>
      <c r="U3260" s="176"/>
      <c r="V3260" s="176"/>
      <c r="W3260" s="176"/>
      <c r="X3260" s="176"/>
      <c r="Y3260" s="176"/>
    </row>
    <row r="3261" customFormat="false" ht="12.75" hidden="false" customHeight="false" outlineLevel="0" collapsed="false">
      <c r="A3261" s="78"/>
      <c r="C3261" s="180"/>
      <c r="D3261" s="176"/>
      <c r="E3261" s="188"/>
      <c r="F3261" s="176"/>
      <c r="G3261" s="176"/>
      <c r="H3261" s="188"/>
      <c r="I3261" s="188"/>
      <c r="Q3261" s="188"/>
      <c r="R3261" s="176"/>
      <c r="S3261" s="176"/>
      <c r="T3261" s="176"/>
      <c r="U3261" s="176"/>
      <c r="V3261" s="176"/>
      <c r="W3261" s="176"/>
      <c r="X3261" s="176"/>
      <c r="Y3261" s="176"/>
    </row>
    <row r="3262" customFormat="false" ht="12.75" hidden="false" customHeight="false" outlineLevel="0" collapsed="false">
      <c r="A3262" s="78"/>
      <c r="C3262" s="180"/>
      <c r="D3262" s="176"/>
      <c r="E3262" s="188"/>
      <c r="F3262" s="176"/>
      <c r="G3262" s="176"/>
      <c r="H3262" s="188"/>
      <c r="I3262" s="188"/>
      <c r="Q3262" s="188"/>
      <c r="R3262" s="176"/>
      <c r="S3262" s="176"/>
      <c r="T3262" s="176"/>
      <c r="U3262" s="176"/>
      <c r="V3262" s="176"/>
      <c r="W3262" s="176"/>
      <c r="X3262" s="176"/>
      <c r="Y3262" s="176"/>
    </row>
    <row r="3263" customFormat="false" ht="12.75" hidden="false" customHeight="false" outlineLevel="0" collapsed="false">
      <c r="A3263" s="78"/>
      <c r="C3263" s="180"/>
      <c r="D3263" s="176"/>
      <c r="E3263" s="188"/>
      <c r="F3263" s="176"/>
      <c r="G3263" s="176"/>
      <c r="H3263" s="188"/>
      <c r="I3263" s="188"/>
      <c r="Q3263" s="188"/>
      <c r="R3263" s="176"/>
      <c r="S3263" s="176"/>
      <c r="T3263" s="176"/>
      <c r="U3263" s="176"/>
      <c r="V3263" s="176"/>
      <c r="W3263" s="176"/>
      <c r="X3263" s="176"/>
      <c r="Y3263" s="176"/>
    </row>
    <row r="3264" customFormat="false" ht="12.75" hidden="false" customHeight="false" outlineLevel="0" collapsed="false">
      <c r="A3264" s="78"/>
      <c r="C3264" s="180"/>
      <c r="D3264" s="176"/>
      <c r="E3264" s="188"/>
      <c r="F3264" s="176"/>
      <c r="G3264" s="176"/>
      <c r="H3264" s="188"/>
      <c r="I3264" s="188"/>
      <c r="Q3264" s="188"/>
      <c r="R3264" s="176"/>
      <c r="S3264" s="176"/>
      <c r="T3264" s="176"/>
      <c r="U3264" s="176"/>
      <c r="V3264" s="176"/>
      <c r="W3264" s="176"/>
      <c r="X3264" s="176"/>
      <c r="Y3264" s="176"/>
    </row>
    <row r="3265" customFormat="false" ht="12.75" hidden="false" customHeight="false" outlineLevel="0" collapsed="false">
      <c r="A3265" s="78"/>
      <c r="C3265" s="180"/>
      <c r="D3265" s="176"/>
      <c r="E3265" s="188"/>
      <c r="F3265" s="176"/>
      <c r="G3265" s="176"/>
      <c r="H3265" s="188"/>
      <c r="I3265" s="188"/>
      <c r="Q3265" s="188"/>
      <c r="R3265" s="176"/>
      <c r="S3265" s="176"/>
      <c r="T3265" s="176"/>
      <c r="U3265" s="176"/>
      <c r="V3265" s="176"/>
      <c r="W3265" s="176"/>
      <c r="X3265" s="176"/>
      <c r="Y3265" s="176"/>
    </row>
    <row r="3266" customFormat="false" ht="12.75" hidden="false" customHeight="false" outlineLevel="0" collapsed="false">
      <c r="A3266" s="78"/>
      <c r="C3266" s="180"/>
      <c r="D3266" s="176"/>
      <c r="E3266" s="188"/>
      <c r="F3266" s="176"/>
      <c r="G3266" s="176"/>
      <c r="H3266" s="188"/>
      <c r="I3266" s="188"/>
      <c r="Q3266" s="188"/>
      <c r="R3266" s="176"/>
      <c r="S3266" s="176"/>
      <c r="T3266" s="176"/>
      <c r="U3266" s="176"/>
      <c r="V3266" s="176"/>
      <c r="W3266" s="176"/>
      <c r="X3266" s="176"/>
      <c r="Y3266" s="176"/>
    </row>
    <row r="3267" customFormat="false" ht="12.75" hidden="false" customHeight="false" outlineLevel="0" collapsed="false">
      <c r="A3267" s="78"/>
      <c r="C3267" s="180"/>
      <c r="D3267" s="176"/>
      <c r="E3267" s="188"/>
      <c r="F3267" s="176"/>
      <c r="G3267" s="176"/>
      <c r="H3267" s="188"/>
      <c r="I3267" s="188"/>
      <c r="Q3267" s="188"/>
      <c r="R3267" s="176"/>
      <c r="S3267" s="176"/>
      <c r="T3267" s="176"/>
      <c r="U3267" s="176"/>
      <c r="V3267" s="176"/>
      <c r="W3267" s="176"/>
      <c r="X3267" s="176"/>
      <c r="Y3267" s="176"/>
    </row>
    <row r="3268" customFormat="false" ht="12.75" hidden="false" customHeight="false" outlineLevel="0" collapsed="false">
      <c r="A3268" s="78"/>
      <c r="C3268" s="180"/>
      <c r="D3268" s="176"/>
      <c r="E3268" s="188"/>
      <c r="F3268" s="176"/>
      <c r="G3268" s="176"/>
      <c r="H3268" s="188"/>
      <c r="I3268" s="188"/>
      <c r="Q3268" s="188"/>
      <c r="R3268" s="176"/>
      <c r="S3268" s="176"/>
      <c r="T3268" s="176"/>
      <c r="U3268" s="176"/>
      <c r="V3268" s="176"/>
      <c r="W3268" s="176"/>
      <c r="X3268" s="176"/>
      <c r="Y3268" s="176"/>
    </row>
    <row r="3269" customFormat="false" ht="12.75" hidden="false" customHeight="false" outlineLevel="0" collapsed="false">
      <c r="A3269" s="78"/>
      <c r="C3269" s="180"/>
      <c r="D3269" s="176"/>
      <c r="E3269" s="188"/>
      <c r="F3269" s="176"/>
      <c r="G3269" s="176"/>
      <c r="H3269" s="188"/>
      <c r="I3269" s="188"/>
      <c r="Q3269" s="188"/>
      <c r="R3269" s="176"/>
      <c r="S3269" s="176"/>
      <c r="T3269" s="176"/>
      <c r="U3269" s="176"/>
      <c r="V3269" s="176"/>
      <c r="W3269" s="176"/>
      <c r="X3269" s="176"/>
      <c r="Y3269" s="176"/>
    </row>
    <row r="3270" customFormat="false" ht="12.75" hidden="false" customHeight="false" outlineLevel="0" collapsed="false">
      <c r="A3270" s="78"/>
      <c r="C3270" s="180"/>
      <c r="D3270" s="176"/>
      <c r="E3270" s="188"/>
      <c r="F3270" s="176"/>
      <c r="G3270" s="176"/>
      <c r="H3270" s="188"/>
      <c r="I3270" s="188"/>
      <c r="Q3270" s="188"/>
      <c r="R3270" s="176"/>
      <c r="S3270" s="176"/>
      <c r="T3270" s="176"/>
      <c r="U3270" s="176"/>
      <c r="V3270" s="176"/>
      <c r="W3270" s="176"/>
      <c r="X3270" s="176"/>
      <c r="Y3270" s="176"/>
    </row>
    <row r="3271" customFormat="false" ht="12.75" hidden="false" customHeight="false" outlineLevel="0" collapsed="false">
      <c r="A3271" s="78"/>
      <c r="C3271" s="180"/>
      <c r="D3271" s="176"/>
      <c r="E3271" s="188"/>
      <c r="F3271" s="176"/>
      <c r="G3271" s="176"/>
      <c r="H3271" s="188"/>
      <c r="I3271" s="188"/>
      <c r="Q3271" s="188"/>
      <c r="R3271" s="176"/>
      <c r="S3271" s="176"/>
      <c r="T3271" s="176"/>
      <c r="U3271" s="176"/>
      <c r="V3271" s="176"/>
      <c r="W3271" s="176"/>
      <c r="X3271" s="176"/>
      <c r="Y3271" s="176"/>
    </row>
    <row r="3272" customFormat="false" ht="12.75" hidden="false" customHeight="false" outlineLevel="0" collapsed="false">
      <c r="A3272" s="78"/>
      <c r="C3272" s="180"/>
      <c r="D3272" s="176"/>
      <c r="E3272" s="188"/>
      <c r="F3272" s="176"/>
      <c r="G3272" s="176"/>
      <c r="H3272" s="188"/>
      <c r="I3272" s="188"/>
      <c r="Q3272" s="188"/>
      <c r="R3272" s="176"/>
      <c r="S3272" s="176"/>
      <c r="T3272" s="176"/>
      <c r="U3272" s="176"/>
      <c r="V3272" s="176"/>
      <c r="W3272" s="176"/>
      <c r="X3272" s="176"/>
      <c r="Y3272" s="176"/>
    </row>
    <row r="3273" customFormat="false" ht="12.75" hidden="false" customHeight="false" outlineLevel="0" collapsed="false">
      <c r="A3273" s="78"/>
      <c r="C3273" s="180"/>
      <c r="D3273" s="176"/>
      <c r="E3273" s="188"/>
      <c r="F3273" s="176"/>
      <c r="G3273" s="176"/>
      <c r="H3273" s="188"/>
      <c r="I3273" s="188"/>
      <c r="Q3273" s="188"/>
      <c r="R3273" s="176"/>
      <c r="S3273" s="176"/>
      <c r="T3273" s="176"/>
      <c r="U3273" s="176"/>
      <c r="V3273" s="176"/>
      <c r="W3273" s="176"/>
      <c r="X3273" s="176"/>
      <c r="Y3273" s="176"/>
    </row>
    <row r="3274" customFormat="false" ht="12.75" hidden="false" customHeight="false" outlineLevel="0" collapsed="false">
      <c r="A3274" s="78"/>
      <c r="C3274" s="180"/>
      <c r="D3274" s="176"/>
      <c r="E3274" s="188"/>
      <c r="F3274" s="176"/>
      <c r="G3274" s="176"/>
      <c r="H3274" s="188"/>
      <c r="I3274" s="188"/>
      <c r="Q3274" s="188"/>
      <c r="R3274" s="176"/>
      <c r="S3274" s="176"/>
      <c r="T3274" s="176"/>
      <c r="U3274" s="176"/>
      <c r="V3274" s="176"/>
      <c r="W3274" s="176"/>
      <c r="X3274" s="176"/>
      <c r="Y3274" s="176"/>
    </row>
    <row r="3275" customFormat="false" ht="12.75" hidden="false" customHeight="false" outlineLevel="0" collapsed="false">
      <c r="A3275" s="78"/>
      <c r="C3275" s="180"/>
      <c r="D3275" s="176"/>
      <c r="E3275" s="188"/>
      <c r="F3275" s="176"/>
      <c r="G3275" s="176"/>
      <c r="H3275" s="188"/>
      <c r="I3275" s="188"/>
      <c r="Q3275" s="188"/>
      <c r="R3275" s="176"/>
      <c r="S3275" s="176"/>
      <c r="T3275" s="176"/>
      <c r="U3275" s="176"/>
      <c r="V3275" s="176"/>
      <c r="W3275" s="176"/>
      <c r="X3275" s="176"/>
      <c r="Y3275" s="176"/>
    </row>
    <row r="3276" customFormat="false" ht="12.75" hidden="false" customHeight="false" outlineLevel="0" collapsed="false">
      <c r="A3276" s="78"/>
      <c r="C3276" s="180"/>
      <c r="D3276" s="176"/>
      <c r="E3276" s="188"/>
      <c r="F3276" s="176"/>
      <c r="G3276" s="176"/>
      <c r="H3276" s="188"/>
      <c r="I3276" s="188"/>
      <c r="Q3276" s="188"/>
      <c r="R3276" s="176"/>
      <c r="S3276" s="176"/>
      <c r="T3276" s="176"/>
      <c r="U3276" s="176"/>
      <c r="V3276" s="176"/>
      <c r="W3276" s="176"/>
      <c r="X3276" s="176"/>
      <c r="Y3276" s="176"/>
    </row>
    <row r="3277" customFormat="false" ht="12.75" hidden="false" customHeight="false" outlineLevel="0" collapsed="false">
      <c r="A3277" s="78"/>
      <c r="C3277" s="180"/>
      <c r="D3277" s="176"/>
      <c r="E3277" s="188"/>
      <c r="F3277" s="176"/>
      <c r="G3277" s="176"/>
      <c r="H3277" s="188"/>
      <c r="I3277" s="188"/>
      <c r="Q3277" s="188"/>
      <c r="R3277" s="176"/>
      <c r="S3277" s="176"/>
      <c r="T3277" s="176"/>
      <c r="U3277" s="176"/>
      <c r="V3277" s="176"/>
      <c r="W3277" s="176"/>
      <c r="X3277" s="176"/>
      <c r="Y3277" s="176"/>
    </row>
    <row r="3278" customFormat="false" ht="12.75" hidden="false" customHeight="false" outlineLevel="0" collapsed="false">
      <c r="A3278" s="78"/>
      <c r="C3278" s="180"/>
      <c r="D3278" s="176"/>
      <c r="E3278" s="188"/>
      <c r="F3278" s="176"/>
      <c r="G3278" s="176"/>
      <c r="H3278" s="188"/>
      <c r="I3278" s="188"/>
      <c r="Q3278" s="188"/>
      <c r="R3278" s="176"/>
      <c r="S3278" s="176"/>
      <c r="T3278" s="176"/>
      <c r="U3278" s="176"/>
      <c r="V3278" s="176"/>
      <c r="W3278" s="176"/>
      <c r="X3278" s="176"/>
      <c r="Y3278" s="176"/>
    </row>
    <row r="3279" customFormat="false" ht="12.75" hidden="false" customHeight="false" outlineLevel="0" collapsed="false">
      <c r="A3279" s="78"/>
      <c r="C3279" s="180"/>
      <c r="D3279" s="176"/>
      <c r="E3279" s="188"/>
      <c r="F3279" s="176"/>
      <c r="G3279" s="176"/>
      <c r="H3279" s="188"/>
      <c r="I3279" s="188"/>
      <c r="Q3279" s="188"/>
      <c r="R3279" s="176"/>
      <c r="S3279" s="176"/>
      <c r="T3279" s="176"/>
      <c r="U3279" s="176"/>
      <c r="V3279" s="176"/>
      <c r="W3279" s="176"/>
      <c r="X3279" s="176"/>
      <c r="Y3279" s="176"/>
    </row>
    <row r="3280" customFormat="false" ht="12.75" hidden="false" customHeight="false" outlineLevel="0" collapsed="false">
      <c r="A3280" s="78"/>
      <c r="C3280" s="180"/>
      <c r="D3280" s="176"/>
      <c r="E3280" s="188"/>
      <c r="F3280" s="176"/>
      <c r="G3280" s="176"/>
      <c r="H3280" s="188"/>
      <c r="I3280" s="188"/>
      <c r="Q3280" s="188"/>
      <c r="R3280" s="176"/>
      <c r="S3280" s="176"/>
      <c r="T3280" s="176"/>
      <c r="U3280" s="176"/>
      <c r="V3280" s="176"/>
      <c r="W3280" s="176"/>
      <c r="X3280" s="176"/>
      <c r="Y3280" s="176"/>
    </row>
    <row r="3281" customFormat="false" ht="12.75" hidden="false" customHeight="false" outlineLevel="0" collapsed="false">
      <c r="A3281" s="78"/>
      <c r="C3281" s="180"/>
      <c r="D3281" s="176"/>
      <c r="E3281" s="188"/>
      <c r="F3281" s="176"/>
      <c r="G3281" s="176"/>
      <c r="H3281" s="188"/>
      <c r="I3281" s="188"/>
      <c r="Q3281" s="188"/>
      <c r="R3281" s="176"/>
      <c r="S3281" s="176"/>
      <c r="T3281" s="176"/>
      <c r="U3281" s="176"/>
      <c r="V3281" s="176"/>
      <c r="W3281" s="176"/>
      <c r="X3281" s="176"/>
      <c r="Y3281" s="176"/>
    </row>
    <row r="3282" customFormat="false" ht="12.75" hidden="false" customHeight="false" outlineLevel="0" collapsed="false">
      <c r="A3282" s="78"/>
      <c r="C3282" s="180"/>
      <c r="D3282" s="176"/>
      <c r="E3282" s="188"/>
      <c r="F3282" s="176"/>
      <c r="G3282" s="176"/>
      <c r="H3282" s="188"/>
      <c r="I3282" s="188"/>
      <c r="Q3282" s="188"/>
      <c r="R3282" s="176"/>
      <c r="S3282" s="176"/>
      <c r="T3282" s="176"/>
      <c r="U3282" s="176"/>
      <c r="V3282" s="176"/>
      <c r="W3282" s="176"/>
      <c r="X3282" s="176"/>
      <c r="Y3282" s="176"/>
    </row>
    <row r="3283" customFormat="false" ht="12.75" hidden="false" customHeight="false" outlineLevel="0" collapsed="false">
      <c r="A3283" s="78"/>
      <c r="C3283" s="180"/>
      <c r="D3283" s="176"/>
      <c r="E3283" s="188"/>
      <c r="F3283" s="176"/>
      <c r="G3283" s="176"/>
      <c r="H3283" s="188"/>
      <c r="I3283" s="188"/>
      <c r="Q3283" s="188"/>
      <c r="R3283" s="176"/>
      <c r="S3283" s="176"/>
      <c r="T3283" s="176"/>
      <c r="U3283" s="176"/>
      <c r="V3283" s="176"/>
      <c r="W3283" s="176"/>
      <c r="X3283" s="176"/>
      <c r="Y3283" s="176"/>
    </row>
    <row r="3284" customFormat="false" ht="12.75" hidden="false" customHeight="false" outlineLevel="0" collapsed="false">
      <c r="A3284" s="78"/>
      <c r="C3284" s="180"/>
      <c r="D3284" s="176"/>
      <c r="E3284" s="188"/>
      <c r="F3284" s="176"/>
      <c r="G3284" s="176"/>
      <c r="H3284" s="188"/>
      <c r="I3284" s="188"/>
      <c r="Q3284" s="188"/>
      <c r="R3284" s="176"/>
      <c r="S3284" s="176"/>
      <c r="T3284" s="176"/>
      <c r="U3284" s="176"/>
      <c r="V3284" s="176"/>
      <c r="W3284" s="176"/>
      <c r="X3284" s="176"/>
      <c r="Y3284" s="176"/>
    </row>
    <row r="3285" customFormat="false" ht="12.75" hidden="false" customHeight="false" outlineLevel="0" collapsed="false">
      <c r="A3285" s="78"/>
      <c r="C3285" s="180"/>
      <c r="D3285" s="176"/>
      <c r="E3285" s="188"/>
      <c r="F3285" s="176"/>
      <c r="G3285" s="176"/>
      <c r="H3285" s="188"/>
      <c r="I3285" s="188"/>
      <c r="Q3285" s="188"/>
      <c r="R3285" s="176"/>
      <c r="S3285" s="176"/>
      <c r="T3285" s="176"/>
      <c r="U3285" s="176"/>
      <c r="V3285" s="176"/>
      <c r="W3285" s="176"/>
      <c r="X3285" s="176"/>
      <c r="Y3285" s="176"/>
    </row>
    <row r="3286" customFormat="false" ht="12.75" hidden="false" customHeight="false" outlineLevel="0" collapsed="false">
      <c r="A3286" s="78"/>
      <c r="C3286" s="180"/>
      <c r="D3286" s="176"/>
      <c r="E3286" s="188"/>
      <c r="F3286" s="176"/>
      <c r="G3286" s="176"/>
      <c r="H3286" s="188"/>
      <c r="I3286" s="188"/>
      <c r="Q3286" s="188"/>
      <c r="R3286" s="176"/>
      <c r="S3286" s="176"/>
      <c r="T3286" s="176"/>
      <c r="U3286" s="176"/>
      <c r="V3286" s="176"/>
      <c r="W3286" s="176"/>
      <c r="X3286" s="176"/>
      <c r="Y3286" s="176"/>
    </row>
    <row r="3287" customFormat="false" ht="12.75" hidden="false" customHeight="false" outlineLevel="0" collapsed="false">
      <c r="A3287" s="78"/>
      <c r="C3287" s="180"/>
      <c r="D3287" s="176"/>
      <c r="E3287" s="188"/>
      <c r="F3287" s="176"/>
      <c r="G3287" s="176"/>
      <c r="H3287" s="188"/>
      <c r="I3287" s="188"/>
      <c r="Q3287" s="188"/>
      <c r="R3287" s="176"/>
      <c r="S3287" s="176"/>
      <c r="T3287" s="176"/>
      <c r="U3287" s="176"/>
      <c r="V3287" s="176"/>
      <c r="W3287" s="176"/>
      <c r="X3287" s="176"/>
      <c r="Y3287" s="176"/>
    </row>
    <row r="3288" customFormat="false" ht="12.75" hidden="false" customHeight="false" outlineLevel="0" collapsed="false">
      <c r="A3288" s="78"/>
      <c r="C3288" s="180"/>
      <c r="D3288" s="176"/>
      <c r="E3288" s="188"/>
      <c r="F3288" s="176"/>
      <c r="G3288" s="176"/>
      <c r="H3288" s="188"/>
      <c r="I3288" s="188"/>
      <c r="Q3288" s="188"/>
      <c r="R3288" s="176"/>
      <c r="S3288" s="176"/>
      <c r="T3288" s="176"/>
      <c r="U3288" s="176"/>
      <c r="V3288" s="176"/>
      <c r="W3288" s="176"/>
      <c r="X3288" s="176"/>
      <c r="Y3288" s="176"/>
    </row>
    <row r="3289" customFormat="false" ht="12.75" hidden="false" customHeight="false" outlineLevel="0" collapsed="false">
      <c r="A3289" s="78"/>
      <c r="C3289" s="180"/>
      <c r="D3289" s="176"/>
      <c r="E3289" s="188"/>
      <c r="F3289" s="176"/>
      <c r="G3289" s="176"/>
      <c r="H3289" s="188"/>
      <c r="I3289" s="188"/>
      <c r="Q3289" s="188"/>
      <c r="R3289" s="176"/>
      <c r="S3289" s="176"/>
      <c r="T3289" s="176"/>
      <c r="U3289" s="176"/>
      <c r="V3289" s="176"/>
      <c r="W3289" s="176"/>
      <c r="X3289" s="176"/>
      <c r="Y3289" s="176"/>
    </row>
    <row r="3290" customFormat="false" ht="12.75" hidden="false" customHeight="false" outlineLevel="0" collapsed="false">
      <c r="A3290" s="78"/>
      <c r="C3290" s="180"/>
      <c r="D3290" s="176"/>
      <c r="E3290" s="188"/>
      <c r="F3290" s="176"/>
      <c r="G3290" s="176"/>
      <c r="H3290" s="188"/>
      <c r="I3290" s="188"/>
      <c r="Q3290" s="188"/>
      <c r="R3290" s="176"/>
      <c r="S3290" s="176"/>
      <c r="T3290" s="176"/>
      <c r="U3290" s="176"/>
      <c r="V3290" s="176"/>
      <c r="W3290" s="176"/>
      <c r="X3290" s="176"/>
      <c r="Y3290" s="176"/>
    </row>
    <row r="3291" customFormat="false" ht="12.75" hidden="false" customHeight="false" outlineLevel="0" collapsed="false">
      <c r="A3291" s="78"/>
      <c r="C3291" s="180"/>
      <c r="D3291" s="176"/>
      <c r="E3291" s="188"/>
      <c r="F3291" s="176"/>
      <c r="G3291" s="176"/>
      <c r="H3291" s="188"/>
      <c r="I3291" s="188"/>
      <c r="Q3291" s="188"/>
      <c r="R3291" s="176"/>
      <c r="S3291" s="176"/>
      <c r="T3291" s="176"/>
      <c r="U3291" s="176"/>
      <c r="V3291" s="176"/>
      <c r="W3291" s="176"/>
      <c r="X3291" s="176"/>
      <c r="Y3291" s="176"/>
    </row>
    <row r="3292" customFormat="false" ht="12.75" hidden="false" customHeight="false" outlineLevel="0" collapsed="false">
      <c r="A3292" s="78"/>
      <c r="C3292" s="180"/>
      <c r="D3292" s="176"/>
      <c r="E3292" s="188"/>
      <c r="F3292" s="176"/>
      <c r="G3292" s="176"/>
      <c r="H3292" s="188"/>
      <c r="I3292" s="188"/>
      <c r="Q3292" s="188"/>
      <c r="R3292" s="176"/>
      <c r="S3292" s="176"/>
      <c r="T3292" s="176"/>
      <c r="U3292" s="176"/>
      <c r="V3292" s="176"/>
      <c r="W3292" s="176"/>
      <c r="X3292" s="176"/>
      <c r="Y3292" s="176"/>
    </row>
    <row r="3293" customFormat="false" ht="12.75" hidden="false" customHeight="false" outlineLevel="0" collapsed="false">
      <c r="A3293" s="78"/>
      <c r="C3293" s="180"/>
      <c r="D3293" s="176"/>
      <c r="E3293" s="188"/>
      <c r="F3293" s="176"/>
      <c r="G3293" s="176"/>
      <c r="H3293" s="188"/>
      <c r="I3293" s="188"/>
      <c r="Q3293" s="188"/>
      <c r="R3293" s="176"/>
      <c r="S3293" s="176"/>
      <c r="T3293" s="176"/>
      <c r="U3293" s="176"/>
      <c r="V3293" s="176"/>
      <c r="W3293" s="176"/>
      <c r="X3293" s="176"/>
      <c r="Y3293" s="176"/>
    </row>
    <row r="3294" customFormat="false" ht="12.75" hidden="false" customHeight="false" outlineLevel="0" collapsed="false">
      <c r="A3294" s="78"/>
      <c r="C3294" s="180"/>
      <c r="D3294" s="176"/>
      <c r="E3294" s="188"/>
      <c r="F3294" s="176"/>
      <c r="G3294" s="176"/>
      <c r="H3294" s="188"/>
      <c r="I3294" s="188"/>
      <c r="Q3294" s="188"/>
      <c r="R3294" s="176"/>
      <c r="S3294" s="176"/>
      <c r="T3294" s="176"/>
      <c r="U3294" s="176"/>
      <c r="V3294" s="176"/>
      <c r="W3294" s="176"/>
      <c r="X3294" s="176"/>
      <c r="Y3294" s="176"/>
    </row>
    <row r="3295" customFormat="false" ht="12.75" hidden="false" customHeight="false" outlineLevel="0" collapsed="false">
      <c r="A3295" s="78"/>
      <c r="C3295" s="180"/>
      <c r="D3295" s="176"/>
      <c r="E3295" s="188"/>
      <c r="F3295" s="176"/>
      <c r="G3295" s="176"/>
      <c r="H3295" s="188"/>
      <c r="I3295" s="188"/>
      <c r="Q3295" s="188"/>
      <c r="R3295" s="176"/>
      <c r="S3295" s="176"/>
      <c r="T3295" s="176"/>
      <c r="U3295" s="176"/>
      <c r="V3295" s="176"/>
      <c r="W3295" s="176"/>
      <c r="X3295" s="176"/>
      <c r="Y3295" s="176"/>
    </row>
    <row r="3296" customFormat="false" ht="12.75" hidden="false" customHeight="false" outlineLevel="0" collapsed="false">
      <c r="A3296" s="22"/>
      <c r="C3296" s="180"/>
      <c r="D3296" s="176"/>
      <c r="E3296" s="188"/>
      <c r="F3296" s="176"/>
      <c r="G3296" s="176"/>
      <c r="H3296" s="188"/>
      <c r="I3296" s="188"/>
      <c r="Q3296" s="188"/>
      <c r="R3296" s="176"/>
      <c r="S3296" s="176"/>
      <c r="T3296" s="176"/>
      <c r="U3296" s="176"/>
      <c r="V3296" s="176"/>
      <c r="W3296" s="176"/>
      <c r="X3296" s="176"/>
      <c r="Y3296" s="176"/>
    </row>
    <row r="3297" customFormat="false" ht="12.75" hidden="false" customHeight="false" outlineLevel="0" collapsed="false">
      <c r="C3297" s="180"/>
      <c r="D3297" s="176"/>
      <c r="E3297" s="188"/>
      <c r="F3297" s="176"/>
      <c r="G3297" s="176"/>
      <c r="H3297" s="188"/>
      <c r="I3297" s="188"/>
      <c r="Q3297" s="188"/>
      <c r="R3297" s="176"/>
      <c r="S3297" s="176"/>
      <c r="T3297" s="176"/>
      <c r="U3297" s="176"/>
      <c r="V3297" s="176"/>
      <c r="W3297" s="176"/>
      <c r="X3297" s="176"/>
      <c r="Y3297" s="176"/>
    </row>
    <row r="3298" customFormat="false" ht="12.75" hidden="false" customHeight="false" outlineLevel="0" collapsed="false">
      <c r="A3298" s="100"/>
      <c r="C3298" s="180"/>
      <c r="D3298" s="176"/>
      <c r="E3298" s="188"/>
      <c r="F3298" s="176"/>
      <c r="G3298" s="176"/>
      <c r="H3298" s="188"/>
      <c r="I3298" s="188"/>
      <c r="Q3298" s="188"/>
      <c r="R3298" s="176"/>
      <c r="S3298" s="176"/>
      <c r="T3298" s="176"/>
      <c r="U3298" s="176"/>
      <c r="V3298" s="176"/>
      <c r="W3298" s="176"/>
      <c r="X3298" s="176"/>
      <c r="Y3298" s="176"/>
    </row>
    <row r="3299" customFormat="false" ht="12.75" hidden="false" customHeight="false" outlineLevel="0" collapsed="false">
      <c r="A3299" s="100"/>
      <c r="C3299" s="180"/>
      <c r="D3299" s="176"/>
      <c r="E3299" s="188"/>
      <c r="F3299" s="176"/>
      <c r="G3299" s="176"/>
      <c r="H3299" s="188"/>
      <c r="I3299" s="188"/>
      <c r="Q3299" s="188"/>
      <c r="R3299" s="176"/>
      <c r="S3299" s="176"/>
      <c r="T3299" s="176"/>
      <c r="U3299" s="176"/>
      <c r="V3299" s="176"/>
      <c r="W3299" s="176"/>
      <c r="X3299" s="176"/>
      <c r="Y3299" s="176"/>
    </row>
    <row r="3300" customFormat="false" ht="12.75" hidden="false" customHeight="false" outlineLevel="0" collapsed="false">
      <c r="A3300" s="100"/>
      <c r="C3300" s="180"/>
      <c r="D3300" s="176"/>
      <c r="E3300" s="188"/>
      <c r="F3300" s="176"/>
      <c r="G3300" s="176"/>
      <c r="H3300" s="188"/>
      <c r="I3300" s="188"/>
      <c r="Q3300" s="188"/>
      <c r="R3300" s="176"/>
      <c r="S3300" s="176"/>
      <c r="T3300" s="176"/>
      <c r="U3300" s="176"/>
      <c r="V3300" s="176"/>
      <c r="W3300" s="176"/>
      <c r="X3300" s="176"/>
      <c r="Y3300" s="176"/>
    </row>
    <row r="3301" customFormat="false" ht="12.75" hidden="false" customHeight="false" outlineLevel="0" collapsed="false">
      <c r="A3301" s="100"/>
      <c r="C3301" s="180"/>
      <c r="D3301" s="176"/>
      <c r="E3301" s="188"/>
      <c r="F3301" s="176"/>
      <c r="G3301" s="176"/>
      <c r="H3301" s="188"/>
      <c r="I3301" s="188"/>
      <c r="Q3301" s="188"/>
      <c r="R3301" s="176"/>
      <c r="S3301" s="176"/>
      <c r="T3301" s="176"/>
      <c r="U3301" s="176"/>
      <c r="V3301" s="176"/>
      <c r="W3301" s="176"/>
      <c r="X3301" s="176"/>
      <c r="Y3301" s="176"/>
    </row>
    <row r="3302" customFormat="false" ht="12.75" hidden="false" customHeight="false" outlineLevel="0" collapsed="false">
      <c r="A3302" s="100"/>
      <c r="C3302" s="180"/>
      <c r="D3302" s="176"/>
      <c r="E3302" s="188"/>
      <c r="F3302" s="176"/>
      <c r="G3302" s="176"/>
      <c r="H3302" s="188"/>
      <c r="I3302" s="188"/>
      <c r="Q3302" s="188"/>
      <c r="R3302" s="176"/>
      <c r="S3302" s="176"/>
      <c r="T3302" s="176"/>
      <c r="U3302" s="176"/>
      <c r="V3302" s="176"/>
      <c r="W3302" s="176"/>
      <c r="X3302" s="176"/>
      <c r="Y3302" s="176"/>
    </row>
    <row r="3303" customFormat="false" ht="12.75" hidden="false" customHeight="false" outlineLevel="0" collapsed="false">
      <c r="A3303" s="22"/>
      <c r="C3303" s="180"/>
      <c r="D3303" s="176"/>
      <c r="E3303" s="188"/>
      <c r="F3303" s="176"/>
      <c r="G3303" s="176"/>
      <c r="H3303" s="188"/>
      <c r="I3303" s="188"/>
      <c r="Q3303" s="188"/>
      <c r="R3303" s="176"/>
      <c r="S3303" s="176"/>
      <c r="T3303" s="176"/>
      <c r="U3303" s="176"/>
      <c r="V3303" s="176"/>
      <c r="W3303" s="176"/>
      <c r="X3303" s="176"/>
      <c r="Y3303" s="176"/>
    </row>
    <row r="3304" customFormat="false" ht="12.75" hidden="false" customHeight="false" outlineLevel="0" collapsed="false">
      <c r="A3304" s="22"/>
      <c r="C3304" s="180"/>
      <c r="D3304" s="176"/>
      <c r="E3304" s="188"/>
      <c r="F3304" s="176"/>
      <c r="G3304" s="176"/>
      <c r="H3304" s="188"/>
      <c r="I3304" s="188"/>
      <c r="Q3304" s="188"/>
      <c r="R3304" s="176"/>
      <c r="S3304" s="176"/>
      <c r="T3304" s="176"/>
      <c r="U3304" s="176"/>
      <c r="V3304" s="176"/>
      <c r="W3304" s="176"/>
      <c r="X3304" s="176"/>
      <c r="Y3304" s="176"/>
    </row>
    <row r="3305" customFormat="false" ht="12.75" hidden="false" customHeight="false" outlineLevel="0" collapsed="false">
      <c r="A3305" s="78"/>
      <c r="C3305" s="180"/>
      <c r="D3305" s="176"/>
      <c r="E3305" s="188"/>
      <c r="F3305" s="176"/>
      <c r="G3305" s="176"/>
      <c r="H3305" s="188"/>
      <c r="I3305" s="188"/>
      <c r="Q3305" s="188"/>
      <c r="R3305" s="176"/>
      <c r="S3305" s="176"/>
      <c r="T3305" s="176"/>
      <c r="U3305" s="176"/>
      <c r="V3305" s="176"/>
      <c r="W3305" s="176"/>
      <c r="X3305" s="176"/>
      <c r="Y3305" s="176"/>
    </row>
    <row r="3306" customFormat="false" ht="12.75" hidden="false" customHeight="false" outlineLevel="0" collapsed="false">
      <c r="A3306" s="78"/>
      <c r="C3306" s="180"/>
      <c r="D3306" s="176"/>
      <c r="E3306" s="188"/>
      <c r="F3306" s="176"/>
      <c r="G3306" s="176"/>
      <c r="H3306" s="188"/>
      <c r="I3306" s="188"/>
      <c r="Q3306" s="188"/>
      <c r="R3306" s="176"/>
      <c r="S3306" s="176"/>
      <c r="T3306" s="176"/>
      <c r="U3306" s="176"/>
      <c r="V3306" s="176"/>
      <c r="W3306" s="176"/>
      <c r="X3306" s="176"/>
      <c r="Y3306" s="176"/>
    </row>
    <row r="3307" customFormat="false" ht="12.75" hidden="false" customHeight="false" outlineLevel="0" collapsed="false">
      <c r="A3307" s="78"/>
      <c r="C3307" s="180"/>
      <c r="D3307" s="176"/>
      <c r="E3307" s="188"/>
      <c r="F3307" s="176"/>
      <c r="G3307" s="176"/>
      <c r="H3307" s="188"/>
      <c r="I3307" s="188"/>
      <c r="Q3307" s="188"/>
      <c r="R3307" s="176"/>
      <c r="S3307" s="176"/>
      <c r="T3307" s="176"/>
      <c r="U3307" s="176"/>
      <c r="V3307" s="176"/>
      <c r="W3307" s="176"/>
      <c r="X3307" s="176"/>
      <c r="Y3307" s="176"/>
    </row>
    <row r="3308" customFormat="false" ht="12.75" hidden="false" customHeight="false" outlineLevel="0" collapsed="false">
      <c r="A3308" s="78"/>
      <c r="C3308" s="180"/>
      <c r="D3308" s="176"/>
      <c r="E3308" s="188"/>
      <c r="F3308" s="176"/>
      <c r="G3308" s="176"/>
      <c r="H3308" s="188"/>
      <c r="I3308" s="188"/>
      <c r="Q3308" s="188"/>
      <c r="R3308" s="176"/>
      <c r="S3308" s="176"/>
      <c r="T3308" s="176"/>
      <c r="U3308" s="176"/>
      <c r="V3308" s="176"/>
      <c r="W3308" s="176"/>
      <c r="X3308" s="176"/>
      <c r="Y3308" s="176"/>
    </row>
    <row r="3309" customFormat="false" ht="12.75" hidden="false" customHeight="false" outlineLevel="0" collapsed="false">
      <c r="A3309" s="78"/>
      <c r="C3309" s="180"/>
      <c r="D3309" s="176"/>
      <c r="E3309" s="188"/>
      <c r="F3309" s="176"/>
      <c r="G3309" s="176"/>
      <c r="H3309" s="188"/>
      <c r="I3309" s="188"/>
      <c r="Q3309" s="188"/>
      <c r="R3309" s="176"/>
      <c r="S3309" s="176"/>
      <c r="T3309" s="176"/>
      <c r="U3309" s="176"/>
      <c r="V3309" s="176"/>
      <c r="W3309" s="176"/>
      <c r="X3309" s="176"/>
      <c r="Y3309" s="176"/>
    </row>
    <row r="3310" customFormat="false" ht="12.75" hidden="false" customHeight="false" outlineLevel="0" collapsed="false">
      <c r="A3310" s="78"/>
      <c r="C3310" s="180"/>
      <c r="D3310" s="176"/>
      <c r="E3310" s="188"/>
      <c r="F3310" s="176"/>
      <c r="G3310" s="176"/>
      <c r="H3310" s="188"/>
      <c r="I3310" s="188"/>
      <c r="Q3310" s="188"/>
      <c r="R3310" s="176"/>
      <c r="S3310" s="176"/>
      <c r="T3310" s="176"/>
      <c r="U3310" s="176"/>
      <c r="V3310" s="176"/>
      <c r="W3310" s="176"/>
      <c r="X3310" s="176"/>
      <c r="Y3310" s="176"/>
    </row>
    <row r="3311" customFormat="false" ht="12.75" hidden="false" customHeight="false" outlineLevel="0" collapsed="false">
      <c r="A3311" s="78"/>
      <c r="C3311" s="180"/>
      <c r="D3311" s="176"/>
      <c r="E3311" s="188"/>
      <c r="F3311" s="176"/>
      <c r="G3311" s="176"/>
      <c r="H3311" s="188"/>
      <c r="I3311" s="188"/>
      <c r="Q3311" s="188"/>
      <c r="R3311" s="176"/>
      <c r="S3311" s="176"/>
      <c r="T3311" s="176"/>
      <c r="U3311" s="176"/>
      <c r="V3311" s="176"/>
      <c r="W3311" s="176"/>
      <c r="X3311" s="176"/>
      <c r="Y3311" s="176"/>
    </row>
    <row r="3312" customFormat="false" ht="12.75" hidden="false" customHeight="false" outlineLevel="0" collapsed="false">
      <c r="A3312" s="78"/>
      <c r="C3312" s="180"/>
      <c r="D3312" s="176"/>
      <c r="E3312" s="188"/>
      <c r="F3312" s="176"/>
      <c r="G3312" s="176"/>
      <c r="H3312" s="188"/>
      <c r="I3312" s="188"/>
      <c r="Q3312" s="188"/>
      <c r="R3312" s="176"/>
      <c r="S3312" s="176"/>
      <c r="T3312" s="176"/>
      <c r="U3312" s="176"/>
      <c r="V3312" s="176"/>
      <c r="W3312" s="176"/>
      <c r="X3312" s="176"/>
      <c r="Y3312" s="176"/>
    </row>
    <row r="3313" customFormat="false" ht="12.75" hidden="false" customHeight="false" outlineLevel="0" collapsed="false">
      <c r="A3313" s="78"/>
      <c r="C3313" s="180"/>
      <c r="D3313" s="176"/>
      <c r="E3313" s="188"/>
      <c r="F3313" s="176"/>
      <c r="G3313" s="176"/>
      <c r="H3313" s="188"/>
      <c r="I3313" s="188"/>
      <c r="Q3313" s="188"/>
      <c r="R3313" s="176"/>
      <c r="S3313" s="176"/>
      <c r="T3313" s="176"/>
      <c r="U3313" s="176"/>
      <c r="V3313" s="176"/>
      <c r="W3313" s="176"/>
      <c r="X3313" s="176"/>
      <c r="Y3313" s="176"/>
    </row>
    <row r="3314" customFormat="false" ht="12.75" hidden="false" customHeight="false" outlineLevel="0" collapsed="false">
      <c r="A3314" s="78"/>
      <c r="C3314" s="180"/>
      <c r="D3314" s="176"/>
      <c r="E3314" s="188"/>
      <c r="F3314" s="176"/>
      <c r="G3314" s="176"/>
      <c r="H3314" s="188"/>
      <c r="I3314" s="188"/>
      <c r="Q3314" s="188"/>
      <c r="R3314" s="176"/>
      <c r="S3314" s="176"/>
      <c r="T3314" s="176"/>
      <c r="U3314" s="176"/>
      <c r="V3314" s="176"/>
      <c r="W3314" s="176"/>
      <c r="X3314" s="176"/>
      <c r="Y3314" s="176"/>
    </row>
    <row r="3315" customFormat="false" ht="12.75" hidden="false" customHeight="false" outlineLevel="0" collapsed="false">
      <c r="A3315" s="78"/>
      <c r="C3315" s="180"/>
      <c r="D3315" s="176"/>
      <c r="E3315" s="188"/>
      <c r="F3315" s="176"/>
      <c r="G3315" s="176"/>
      <c r="H3315" s="188"/>
      <c r="I3315" s="188"/>
      <c r="Q3315" s="188"/>
      <c r="R3315" s="176"/>
      <c r="S3315" s="176"/>
      <c r="T3315" s="176"/>
      <c r="U3315" s="176"/>
      <c r="V3315" s="176"/>
      <c r="W3315" s="176"/>
      <c r="X3315" s="176"/>
      <c r="Y3315" s="176"/>
    </row>
    <row r="3316" customFormat="false" ht="12.75" hidden="false" customHeight="false" outlineLevel="0" collapsed="false">
      <c r="A3316" s="78"/>
      <c r="C3316" s="180"/>
      <c r="D3316" s="176"/>
      <c r="E3316" s="188"/>
      <c r="F3316" s="176"/>
      <c r="G3316" s="176"/>
      <c r="H3316" s="188"/>
      <c r="I3316" s="188"/>
      <c r="Q3316" s="188"/>
      <c r="R3316" s="176"/>
      <c r="S3316" s="176"/>
      <c r="T3316" s="176"/>
      <c r="U3316" s="176"/>
      <c r="V3316" s="176"/>
      <c r="W3316" s="176"/>
      <c r="X3316" s="176"/>
      <c r="Y3316" s="176"/>
    </row>
    <row r="3317" customFormat="false" ht="12.75" hidden="false" customHeight="false" outlineLevel="0" collapsed="false">
      <c r="A3317" s="78"/>
      <c r="C3317" s="180"/>
      <c r="D3317" s="176"/>
      <c r="E3317" s="188"/>
      <c r="F3317" s="176"/>
      <c r="G3317" s="176"/>
      <c r="H3317" s="188"/>
      <c r="I3317" s="188"/>
      <c r="Q3317" s="188"/>
      <c r="R3317" s="176"/>
      <c r="S3317" s="176"/>
      <c r="T3317" s="176"/>
      <c r="U3317" s="176"/>
      <c r="V3317" s="176"/>
      <c r="W3317" s="176"/>
      <c r="X3317" s="176"/>
      <c r="Y3317" s="176"/>
    </row>
    <row r="3318" customFormat="false" ht="12.75" hidden="false" customHeight="false" outlineLevel="0" collapsed="false">
      <c r="A3318" s="78"/>
      <c r="C3318" s="180"/>
      <c r="D3318" s="176"/>
      <c r="E3318" s="188"/>
      <c r="F3318" s="176"/>
      <c r="G3318" s="176"/>
      <c r="H3318" s="188"/>
      <c r="I3318" s="188"/>
      <c r="Q3318" s="188"/>
      <c r="R3318" s="176"/>
      <c r="S3318" s="176"/>
      <c r="T3318" s="176"/>
      <c r="U3318" s="176"/>
      <c r="V3318" s="176"/>
      <c r="W3318" s="176"/>
      <c r="X3318" s="176"/>
      <c r="Y3318" s="176"/>
    </row>
    <row r="3319" customFormat="false" ht="12.75" hidden="false" customHeight="false" outlineLevel="0" collapsed="false">
      <c r="A3319" s="78"/>
      <c r="C3319" s="180"/>
      <c r="D3319" s="176"/>
      <c r="E3319" s="188"/>
      <c r="F3319" s="176"/>
      <c r="G3319" s="176"/>
      <c r="H3319" s="188"/>
      <c r="I3319" s="188"/>
      <c r="Q3319" s="188"/>
      <c r="R3319" s="176"/>
      <c r="S3319" s="176"/>
      <c r="T3319" s="176"/>
      <c r="U3319" s="176"/>
      <c r="V3319" s="176"/>
      <c r="W3319" s="176"/>
      <c r="X3319" s="176"/>
      <c r="Y3319" s="176"/>
    </row>
    <row r="3320" customFormat="false" ht="12.75" hidden="false" customHeight="false" outlineLevel="0" collapsed="false">
      <c r="A3320" s="78"/>
      <c r="C3320" s="180"/>
      <c r="D3320" s="176"/>
      <c r="E3320" s="188"/>
      <c r="F3320" s="176"/>
      <c r="G3320" s="176"/>
      <c r="H3320" s="188"/>
      <c r="I3320" s="188"/>
      <c r="Q3320" s="188"/>
      <c r="R3320" s="176"/>
      <c r="S3320" s="176"/>
      <c r="T3320" s="176"/>
      <c r="U3320" s="176"/>
      <c r="V3320" s="176"/>
      <c r="W3320" s="176"/>
      <c r="X3320" s="176"/>
      <c r="Y3320" s="176"/>
    </row>
    <row r="3321" customFormat="false" ht="12.75" hidden="false" customHeight="false" outlineLevel="0" collapsed="false">
      <c r="A3321" s="78"/>
      <c r="C3321" s="180"/>
      <c r="D3321" s="176"/>
      <c r="E3321" s="188"/>
      <c r="F3321" s="176"/>
      <c r="G3321" s="176"/>
      <c r="H3321" s="188"/>
      <c r="I3321" s="188"/>
      <c r="Q3321" s="188"/>
      <c r="R3321" s="176"/>
      <c r="S3321" s="176"/>
      <c r="T3321" s="176"/>
      <c r="U3321" s="176"/>
      <c r="V3321" s="176"/>
      <c r="W3321" s="176"/>
      <c r="X3321" s="176"/>
      <c r="Y3321" s="176"/>
    </row>
    <row r="3322" customFormat="false" ht="12.75" hidden="false" customHeight="false" outlineLevel="0" collapsed="false">
      <c r="A3322" s="78"/>
      <c r="C3322" s="180"/>
      <c r="D3322" s="176"/>
      <c r="E3322" s="188"/>
      <c r="F3322" s="176"/>
      <c r="G3322" s="176"/>
      <c r="H3322" s="188"/>
      <c r="I3322" s="188"/>
      <c r="Q3322" s="188"/>
      <c r="R3322" s="176"/>
      <c r="S3322" s="176"/>
      <c r="T3322" s="176"/>
      <c r="U3322" s="176"/>
      <c r="V3322" s="176"/>
      <c r="W3322" s="176"/>
      <c r="X3322" s="176"/>
      <c r="Y3322" s="176"/>
    </row>
    <row r="3323" customFormat="false" ht="12.75" hidden="false" customHeight="false" outlineLevel="0" collapsed="false">
      <c r="A3323" s="78"/>
      <c r="C3323" s="180"/>
      <c r="D3323" s="176"/>
      <c r="E3323" s="188"/>
      <c r="F3323" s="176"/>
      <c r="G3323" s="176"/>
      <c r="H3323" s="188"/>
      <c r="I3323" s="188"/>
      <c r="Q3323" s="188"/>
      <c r="R3323" s="176"/>
      <c r="S3323" s="176"/>
      <c r="T3323" s="176"/>
      <c r="U3323" s="176"/>
      <c r="V3323" s="176"/>
      <c r="W3323" s="176"/>
      <c r="X3323" s="176"/>
      <c r="Y3323" s="176"/>
    </row>
    <row r="3324" customFormat="false" ht="12.75" hidden="false" customHeight="false" outlineLevel="0" collapsed="false">
      <c r="A3324" s="78"/>
      <c r="C3324" s="180"/>
      <c r="D3324" s="176"/>
      <c r="E3324" s="188"/>
      <c r="F3324" s="176"/>
      <c r="G3324" s="176"/>
      <c r="H3324" s="188"/>
      <c r="I3324" s="188"/>
      <c r="Q3324" s="188"/>
      <c r="R3324" s="176"/>
      <c r="S3324" s="176"/>
      <c r="T3324" s="176"/>
      <c r="U3324" s="176"/>
      <c r="V3324" s="176"/>
      <c r="W3324" s="176"/>
      <c r="X3324" s="176"/>
      <c r="Y3324" s="176"/>
    </row>
    <row r="3325" customFormat="false" ht="12.75" hidden="false" customHeight="false" outlineLevel="0" collapsed="false">
      <c r="A3325" s="78"/>
      <c r="C3325" s="180"/>
      <c r="D3325" s="176"/>
      <c r="E3325" s="188"/>
      <c r="F3325" s="176"/>
      <c r="G3325" s="176"/>
      <c r="H3325" s="188"/>
      <c r="I3325" s="188"/>
      <c r="Q3325" s="188"/>
      <c r="R3325" s="176"/>
      <c r="S3325" s="176"/>
      <c r="T3325" s="176"/>
      <c r="U3325" s="176"/>
      <c r="V3325" s="176"/>
      <c r="W3325" s="176"/>
      <c r="X3325" s="176"/>
      <c r="Y3325" s="176"/>
    </row>
    <row r="3326" customFormat="false" ht="12.75" hidden="false" customHeight="false" outlineLevel="0" collapsed="false">
      <c r="A3326" s="78"/>
      <c r="C3326" s="180"/>
      <c r="D3326" s="176"/>
      <c r="E3326" s="188"/>
      <c r="F3326" s="176"/>
      <c r="G3326" s="176"/>
      <c r="H3326" s="188"/>
      <c r="I3326" s="188"/>
      <c r="Q3326" s="188"/>
      <c r="R3326" s="176"/>
      <c r="S3326" s="176"/>
      <c r="T3326" s="176"/>
      <c r="U3326" s="176"/>
      <c r="V3326" s="176"/>
      <c r="W3326" s="176"/>
      <c r="X3326" s="176"/>
      <c r="Y3326" s="176"/>
    </row>
    <row r="3327" customFormat="false" ht="12.75" hidden="false" customHeight="false" outlineLevel="0" collapsed="false">
      <c r="A3327" s="78"/>
      <c r="C3327" s="180"/>
      <c r="D3327" s="176"/>
      <c r="E3327" s="188"/>
      <c r="F3327" s="176"/>
      <c r="G3327" s="176"/>
      <c r="H3327" s="188"/>
      <c r="I3327" s="188"/>
      <c r="Q3327" s="188"/>
      <c r="R3327" s="176"/>
      <c r="S3327" s="176"/>
      <c r="T3327" s="176"/>
      <c r="U3327" s="176"/>
      <c r="V3327" s="176"/>
      <c r="W3327" s="176"/>
      <c r="X3327" s="176"/>
      <c r="Y3327" s="176"/>
    </row>
    <row r="3328" customFormat="false" ht="12.75" hidden="false" customHeight="false" outlineLevel="0" collapsed="false">
      <c r="A3328" s="78"/>
      <c r="C3328" s="180"/>
      <c r="D3328" s="176"/>
      <c r="E3328" s="188"/>
      <c r="F3328" s="176"/>
      <c r="G3328" s="176"/>
      <c r="H3328" s="188"/>
      <c r="I3328" s="188"/>
      <c r="Q3328" s="188"/>
      <c r="R3328" s="176"/>
      <c r="S3328" s="176"/>
      <c r="T3328" s="176"/>
      <c r="U3328" s="176"/>
      <c r="V3328" s="176"/>
      <c r="W3328" s="176"/>
      <c r="X3328" s="176"/>
      <c r="Y3328" s="176"/>
    </row>
    <row r="3329" customFormat="false" ht="12.75" hidden="false" customHeight="false" outlineLevel="0" collapsed="false">
      <c r="A3329" s="78"/>
      <c r="C3329" s="180"/>
      <c r="D3329" s="176"/>
      <c r="E3329" s="188"/>
      <c r="F3329" s="176"/>
      <c r="G3329" s="176"/>
      <c r="H3329" s="188"/>
      <c r="I3329" s="188"/>
      <c r="Q3329" s="188"/>
      <c r="R3329" s="176"/>
      <c r="S3329" s="176"/>
      <c r="T3329" s="176"/>
      <c r="U3329" s="176"/>
      <c r="V3329" s="176"/>
      <c r="W3329" s="176"/>
      <c r="X3329" s="176"/>
      <c r="Y3329" s="176"/>
    </row>
    <row r="3330" customFormat="false" ht="12.75" hidden="false" customHeight="false" outlineLevel="0" collapsed="false">
      <c r="A3330" s="78"/>
      <c r="C3330" s="180"/>
      <c r="D3330" s="176"/>
      <c r="E3330" s="188"/>
      <c r="F3330" s="176"/>
      <c r="G3330" s="176"/>
      <c r="H3330" s="188"/>
      <c r="I3330" s="188"/>
      <c r="Q3330" s="188"/>
      <c r="R3330" s="176"/>
      <c r="S3330" s="176"/>
      <c r="T3330" s="176"/>
      <c r="U3330" s="176"/>
      <c r="V3330" s="176"/>
      <c r="W3330" s="176"/>
      <c r="X3330" s="176"/>
      <c r="Y3330" s="176"/>
    </row>
    <row r="3331" customFormat="false" ht="12.75" hidden="false" customHeight="false" outlineLevel="0" collapsed="false">
      <c r="A3331" s="78"/>
      <c r="C3331" s="180"/>
      <c r="D3331" s="176"/>
      <c r="E3331" s="188"/>
      <c r="F3331" s="176"/>
      <c r="G3331" s="176"/>
      <c r="H3331" s="188"/>
      <c r="I3331" s="188"/>
      <c r="Q3331" s="188"/>
      <c r="R3331" s="176"/>
      <c r="S3331" s="176"/>
      <c r="T3331" s="176"/>
      <c r="U3331" s="176"/>
      <c r="V3331" s="176"/>
      <c r="W3331" s="176"/>
      <c r="X3331" s="176"/>
      <c r="Y3331" s="176"/>
    </row>
    <row r="3332" customFormat="false" ht="12.75" hidden="false" customHeight="false" outlineLevel="0" collapsed="false">
      <c r="A3332" s="78"/>
      <c r="C3332" s="180"/>
      <c r="D3332" s="176"/>
      <c r="E3332" s="188"/>
      <c r="F3332" s="176"/>
      <c r="G3332" s="176"/>
      <c r="H3332" s="188"/>
      <c r="I3332" s="188"/>
      <c r="Q3332" s="188"/>
      <c r="R3332" s="176"/>
      <c r="S3332" s="176"/>
      <c r="T3332" s="176"/>
      <c r="U3332" s="176"/>
      <c r="V3332" s="176"/>
      <c r="W3332" s="176"/>
      <c r="X3332" s="176"/>
      <c r="Y3332" s="176"/>
    </row>
    <row r="3333" customFormat="false" ht="12.75" hidden="false" customHeight="false" outlineLevel="0" collapsed="false">
      <c r="A3333" s="78"/>
      <c r="C3333" s="180"/>
      <c r="D3333" s="176"/>
      <c r="E3333" s="188"/>
      <c r="F3333" s="176"/>
      <c r="G3333" s="176"/>
      <c r="H3333" s="188"/>
      <c r="I3333" s="188"/>
      <c r="Q3333" s="188"/>
      <c r="R3333" s="176"/>
      <c r="S3333" s="176"/>
      <c r="T3333" s="176"/>
      <c r="U3333" s="176"/>
      <c r="V3333" s="176"/>
      <c r="W3333" s="176"/>
      <c r="X3333" s="176"/>
      <c r="Y3333" s="176"/>
    </row>
    <row r="3334" customFormat="false" ht="12.75" hidden="false" customHeight="false" outlineLevel="0" collapsed="false">
      <c r="A3334" s="78"/>
      <c r="C3334" s="180"/>
      <c r="D3334" s="176"/>
      <c r="E3334" s="188"/>
      <c r="F3334" s="176"/>
      <c r="G3334" s="176"/>
      <c r="H3334" s="188"/>
      <c r="I3334" s="188"/>
      <c r="Q3334" s="188"/>
      <c r="R3334" s="176"/>
      <c r="S3334" s="176"/>
      <c r="T3334" s="176"/>
      <c r="U3334" s="176"/>
      <c r="V3334" s="176"/>
      <c r="W3334" s="176"/>
      <c r="X3334" s="176"/>
      <c r="Y3334" s="176"/>
    </row>
    <row r="3335" customFormat="false" ht="12.75" hidden="false" customHeight="false" outlineLevel="0" collapsed="false">
      <c r="A3335" s="78"/>
      <c r="C3335" s="180"/>
      <c r="D3335" s="176"/>
      <c r="E3335" s="188"/>
      <c r="F3335" s="176"/>
      <c r="G3335" s="176"/>
      <c r="H3335" s="188"/>
      <c r="I3335" s="188"/>
      <c r="Q3335" s="188"/>
      <c r="R3335" s="176"/>
      <c r="S3335" s="176"/>
      <c r="T3335" s="176"/>
      <c r="U3335" s="176"/>
      <c r="V3335" s="176"/>
      <c r="W3335" s="176"/>
      <c r="X3335" s="176"/>
      <c r="Y3335" s="176"/>
    </row>
    <row r="3336" customFormat="false" ht="12.75" hidden="false" customHeight="false" outlineLevel="0" collapsed="false">
      <c r="A3336" s="78"/>
      <c r="C3336" s="180"/>
      <c r="D3336" s="176"/>
      <c r="E3336" s="188"/>
      <c r="F3336" s="176"/>
      <c r="G3336" s="176"/>
      <c r="H3336" s="188"/>
      <c r="I3336" s="188"/>
      <c r="Q3336" s="188"/>
      <c r="R3336" s="176"/>
      <c r="S3336" s="176"/>
      <c r="T3336" s="176"/>
      <c r="U3336" s="176"/>
      <c r="V3336" s="176"/>
      <c r="W3336" s="176"/>
      <c r="X3336" s="176"/>
      <c r="Y3336" s="176"/>
    </row>
    <row r="3337" customFormat="false" ht="12.75" hidden="false" customHeight="false" outlineLevel="0" collapsed="false">
      <c r="A3337" s="78"/>
      <c r="C3337" s="180"/>
      <c r="D3337" s="176"/>
      <c r="E3337" s="188"/>
      <c r="F3337" s="176"/>
      <c r="G3337" s="176"/>
      <c r="H3337" s="188"/>
      <c r="I3337" s="188"/>
      <c r="Q3337" s="188"/>
      <c r="R3337" s="176"/>
      <c r="S3337" s="176"/>
      <c r="T3337" s="176"/>
      <c r="U3337" s="176"/>
      <c r="V3337" s="176"/>
      <c r="W3337" s="176"/>
      <c r="X3337" s="176"/>
      <c r="Y3337" s="176"/>
    </row>
    <row r="3338" customFormat="false" ht="12.75" hidden="false" customHeight="false" outlineLevel="0" collapsed="false">
      <c r="A3338" s="78"/>
      <c r="C3338" s="180"/>
      <c r="D3338" s="176"/>
      <c r="E3338" s="188"/>
      <c r="F3338" s="176"/>
      <c r="G3338" s="176"/>
      <c r="H3338" s="188"/>
      <c r="I3338" s="188"/>
      <c r="Q3338" s="188"/>
      <c r="R3338" s="176"/>
      <c r="S3338" s="176"/>
      <c r="T3338" s="176"/>
      <c r="U3338" s="176"/>
      <c r="V3338" s="176"/>
      <c r="W3338" s="176"/>
      <c r="X3338" s="176"/>
      <c r="Y3338" s="176"/>
    </row>
    <row r="3339" customFormat="false" ht="12.75" hidden="false" customHeight="false" outlineLevel="0" collapsed="false">
      <c r="A3339" s="78"/>
      <c r="C3339" s="180"/>
      <c r="D3339" s="176"/>
      <c r="E3339" s="188"/>
      <c r="F3339" s="176"/>
      <c r="G3339" s="176"/>
      <c r="H3339" s="188"/>
      <c r="I3339" s="188"/>
      <c r="Q3339" s="188"/>
      <c r="R3339" s="176"/>
      <c r="S3339" s="176"/>
      <c r="T3339" s="176"/>
      <c r="U3339" s="176"/>
      <c r="V3339" s="176"/>
      <c r="W3339" s="176"/>
      <c r="X3339" s="176"/>
      <c r="Y3339" s="176"/>
    </row>
    <row r="3340" customFormat="false" ht="12.75" hidden="false" customHeight="false" outlineLevel="0" collapsed="false">
      <c r="A3340" s="78"/>
      <c r="C3340" s="180"/>
      <c r="D3340" s="176"/>
      <c r="E3340" s="188"/>
      <c r="F3340" s="176"/>
      <c r="G3340" s="176"/>
      <c r="H3340" s="188"/>
      <c r="I3340" s="188"/>
      <c r="Q3340" s="188"/>
      <c r="R3340" s="176"/>
      <c r="S3340" s="176"/>
      <c r="T3340" s="176"/>
      <c r="U3340" s="176"/>
      <c r="V3340" s="176"/>
      <c r="W3340" s="176"/>
      <c r="X3340" s="176"/>
      <c r="Y3340" s="176"/>
    </row>
    <row r="3341" customFormat="false" ht="12.75" hidden="false" customHeight="false" outlineLevel="0" collapsed="false">
      <c r="A3341" s="78"/>
      <c r="C3341" s="180"/>
      <c r="D3341" s="176"/>
      <c r="E3341" s="188"/>
      <c r="F3341" s="176"/>
      <c r="G3341" s="176"/>
      <c r="H3341" s="188"/>
      <c r="I3341" s="188"/>
      <c r="Q3341" s="188"/>
      <c r="R3341" s="176"/>
      <c r="S3341" s="176"/>
      <c r="T3341" s="176"/>
      <c r="U3341" s="176"/>
      <c r="V3341" s="176"/>
      <c r="W3341" s="176"/>
      <c r="X3341" s="176"/>
      <c r="Y3341" s="176"/>
    </row>
    <row r="3342" customFormat="false" ht="12.75" hidden="false" customHeight="false" outlineLevel="0" collapsed="false">
      <c r="A3342" s="78"/>
      <c r="C3342" s="180"/>
      <c r="D3342" s="176"/>
      <c r="E3342" s="188"/>
      <c r="F3342" s="176"/>
      <c r="G3342" s="176"/>
      <c r="H3342" s="188"/>
      <c r="I3342" s="188"/>
      <c r="Q3342" s="188"/>
      <c r="R3342" s="176"/>
      <c r="S3342" s="176"/>
      <c r="T3342" s="176"/>
      <c r="U3342" s="176"/>
      <c r="V3342" s="176"/>
      <c r="W3342" s="176"/>
      <c r="X3342" s="176"/>
      <c r="Y3342" s="176"/>
    </row>
    <row r="3343" customFormat="false" ht="12.75" hidden="false" customHeight="false" outlineLevel="0" collapsed="false">
      <c r="A3343" s="78"/>
      <c r="C3343" s="180"/>
      <c r="D3343" s="176"/>
      <c r="E3343" s="188"/>
      <c r="F3343" s="176"/>
      <c r="G3343" s="176"/>
      <c r="H3343" s="188"/>
      <c r="I3343" s="188"/>
      <c r="Q3343" s="188"/>
      <c r="R3343" s="176"/>
      <c r="S3343" s="176"/>
      <c r="T3343" s="176"/>
      <c r="U3343" s="176"/>
      <c r="V3343" s="176"/>
      <c r="W3343" s="176"/>
      <c r="X3343" s="176"/>
      <c r="Y3343" s="176"/>
    </row>
    <row r="3344" customFormat="false" ht="12.75" hidden="false" customHeight="false" outlineLevel="0" collapsed="false">
      <c r="A3344" s="22"/>
      <c r="C3344" s="180"/>
      <c r="D3344" s="176"/>
      <c r="E3344" s="188"/>
      <c r="F3344" s="176"/>
      <c r="G3344" s="176"/>
      <c r="H3344" s="188"/>
      <c r="I3344" s="188"/>
      <c r="Q3344" s="188"/>
      <c r="R3344" s="176"/>
      <c r="S3344" s="176"/>
      <c r="T3344" s="176"/>
      <c r="U3344" s="176"/>
      <c r="V3344" s="176"/>
      <c r="W3344" s="176"/>
      <c r="X3344" s="176"/>
      <c r="Y3344" s="176"/>
    </row>
    <row r="3345" customFormat="false" ht="12.75" hidden="false" customHeight="false" outlineLevel="0" collapsed="false">
      <c r="C3345" s="180"/>
      <c r="D3345" s="176"/>
      <c r="E3345" s="188"/>
      <c r="F3345" s="176"/>
      <c r="G3345" s="176"/>
      <c r="H3345" s="188"/>
      <c r="I3345" s="188"/>
      <c r="Q3345" s="188"/>
      <c r="R3345" s="176"/>
      <c r="S3345" s="176"/>
      <c r="T3345" s="176"/>
      <c r="U3345" s="176"/>
      <c r="V3345" s="176"/>
      <c r="W3345" s="176"/>
      <c r="X3345" s="176"/>
      <c r="Y3345" s="176"/>
    </row>
    <row r="3346" customFormat="false" ht="12.75" hidden="false" customHeight="false" outlineLevel="0" collapsed="false">
      <c r="A3346" s="100"/>
      <c r="C3346" s="180"/>
      <c r="D3346" s="176"/>
      <c r="E3346" s="188"/>
      <c r="F3346" s="176"/>
      <c r="G3346" s="176"/>
      <c r="H3346" s="188"/>
      <c r="I3346" s="188"/>
      <c r="Q3346" s="188"/>
      <c r="R3346" s="176"/>
      <c r="S3346" s="176"/>
      <c r="T3346" s="176"/>
      <c r="U3346" s="176"/>
      <c r="V3346" s="176"/>
      <c r="W3346" s="176"/>
      <c r="X3346" s="176"/>
      <c r="Y3346" s="176"/>
    </row>
    <row r="3347" customFormat="false" ht="12.75" hidden="false" customHeight="false" outlineLevel="0" collapsed="false">
      <c r="A3347" s="100"/>
      <c r="C3347" s="180"/>
      <c r="D3347" s="176"/>
      <c r="E3347" s="188"/>
      <c r="F3347" s="176"/>
      <c r="G3347" s="176"/>
      <c r="H3347" s="188"/>
      <c r="I3347" s="188"/>
      <c r="Q3347" s="188"/>
      <c r="R3347" s="176"/>
      <c r="S3347" s="176"/>
      <c r="T3347" s="176"/>
      <c r="U3347" s="176"/>
      <c r="V3347" s="176"/>
      <c r="W3347" s="176"/>
      <c r="X3347" s="176"/>
      <c r="Y3347" s="176"/>
    </row>
    <row r="3348" customFormat="false" ht="12.75" hidden="false" customHeight="false" outlineLevel="0" collapsed="false">
      <c r="A3348" s="100"/>
      <c r="C3348" s="180"/>
      <c r="D3348" s="176"/>
      <c r="E3348" s="188"/>
      <c r="F3348" s="176"/>
      <c r="G3348" s="176"/>
      <c r="H3348" s="188"/>
      <c r="I3348" s="188"/>
      <c r="Q3348" s="188"/>
      <c r="R3348" s="176"/>
      <c r="S3348" s="176"/>
      <c r="T3348" s="176"/>
      <c r="U3348" s="176"/>
      <c r="V3348" s="176"/>
      <c r="W3348" s="176"/>
      <c r="X3348" s="176"/>
      <c r="Y3348" s="176"/>
    </row>
    <row r="3349" customFormat="false" ht="12.75" hidden="false" customHeight="false" outlineLevel="0" collapsed="false">
      <c r="A3349" s="100"/>
      <c r="C3349" s="180"/>
      <c r="D3349" s="176"/>
      <c r="E3349" s="188"/>
      <c r="F3349" s="176"/>
      <c r="G3349" s="176"/>
      <c r="H3349" s="188"/>
      <c r="I3349" s="188"/>
      <c r="Q3349" s="188"/>
      <c r="R3349" s="176"/>
      <c r="S3349" s="176"/>
      <c r="T3349" s="176"/>
      <c r="U3349" s="176"/>
      <c r="V3349" s="176"/>
      <c r="W3349" s="176"/>
      <c r="X3349" s="176"/>
      <c r="Y3349" s="176"/>
    </row>
    <row r="3350" customFormat="false" ht="12.75" hidden="false" customHeight="false" outlineLevel="0" collapsed="false">
      <c r="A3350" s="22"/>
      <c r="C3350" s="180"/>
      <c r="D3350" s="176"/>
      <c r="E3350" s="188"/>
      <c r="F3350" s="176"/>
      <c r="G3350" s="176"/>
      <c r="H3350" s="188"/>
      <c r="I3350" s="188"/>
      <c r="Q3350" s="188"/>
      <c r="R3350" s="176"/>
      <c r="S3350" s="176"/>
      <c r="T3350" s="176"/>
      <c r="U3350" s="176"/>
      <c r="V3350" s="176"/>
      <c r="W3350" s="176"/>
      <c r="X3350" s="176"/>
      <c r="Y3350" s="176"/>
    </row>
    <row r="3351" customFormat="false" ht="12.75" hidden="false" customHeight="false" outlineLevel="0" collapsed="false">
      <c r="A3351" s="22"/>
      <c r="C3351" s="180"/>
      <c r="D3351" s="176"/>
      <c r="E3351" s="188"/>
      <c r="F3351" s="176"/>
      <c r="G3351" s="176"/>
      <c r="H3351" s="188"/>
      <c r="I3351" s="188"/>
      <c r="Q3351" s="188"/>
      <c r="R3351" s="176"/>
      <c r="S3351" s="176"/>
      <c r="T3351" s="176"/>
      <c r="U3351" s="176"/>
      <c r="V3351" s="176"/>
      <c r="W3351" s="176"/>
      <c r="X3351" s="176"/>
      <c r="Y3351" s="176"/>
    </row>
    <row r="3352" customFormat="false" ht="12.75" hidden="false" customHeight="false" outlineLevel="0" collapsed="false">
      <c r="A3352" s="78"/>
      <c r="C3352" s="180"/>
      <c r="D3352" s="176"/>
      <c r="E3352" s="188"/>
      <c r="F3352" s="176"/>
      <c r="G3352" s="176"/>
      <c r="H3352" s="188"/>
      <c r="I3352" s="188"/>
      <c r="Q3352" s="188"/>
      <c r="R3352" s="176"/>
      <c r="S3352" s="176"/>
      <c r="T3352" s="176"/>
      <c r="U3352" s="176"/>
      <c r="V3352" s="176"/>
      <c r="W3352" s="176"/>
      <c r="X3352" s="176"/>
      <c r="Y3352" s="176"/>
    </row>
    <row r="3353" customFormat="false" ht="12.75" hidden="false" customHeight="false" outlineLevel="0" collapsed="false">
      <c r="A3353" s="78"/>
      <c r="C3353" s="180"/>
      <c r="D3353" s="176"/>
      <c r="E3353" s="188"/>
      <c r="F3353" s="176"/>
      <c r="G3353" s="176"/>
      <c r="H3353" s="188"/>
      <c r="I3353" s="188"/>
      <c r="Q3353" s="188"/>
      <c r="R3353" s="176"/>
      <c r="S3353" s="176"/>
      <c r="T3353" s="176"/>
      <c r="U3353" s="176"/>
      <c r="V3353" s="176"/>
      <c r="W3353" s="176"/>
      <c r="X3353" s="176"/>
      <c r="Y3353" s="176"/>
    </row>
    <row r="3354" customFormat="false" ht="12.75" hidden="false" customHeight="false" outlineLevel="0" collapsed="false">
      <c r="A3354" s="78"/>
      <c r="C3354" s="180"/>
      <c r="D3354" s="176"/>
      <c r="E3354" s="188"/>
      <c r="F3354" s="176"/>
      <c r="G3354" s="176"/>
      <c r="H3354" s="188"/>
      <c r="I3354" s="188"/>
      <c r="Q3354" s="188"/>
      <c r="R3354" s="176"/>
      <c r="S3354" s="176"/>
      <c r="T3354" s="176"/>
      <c r="U3354" s="176"/>
      <c r="V3354" s="176"/>
      <c r="W3354" s="176"/>
      <c r="X3354" s="176"/>
      <c r="Y3354" s="176"/>
    </row>
    <row r="3355" customFormat="false" ht="12.75" hidden="false" customHeight="false" outlineLevel="0" collapsed="false">
      <c r="A3355" s="78"/>
      <c r="C3355" s="180"/>
      <c r="D3355" s="176"/>
      <c r="E3355" s="188"/>
      <c r="F3355" s="176"/>
      <c r="G3355" s="176"/>
      <c r="H3355" s="188"/>
      <c r="I3355" s="188"/>
      <c r="Q3355" s="188"/>
      <c r="R3355" s="176"/>
      <c r="S3355" s="176"/>
      <c r="T3355" s="176"/>
      <c r="U3355" s="176"/>
      <c r="V3355" s="176"/>
      <c r="W3355" s="176"/>
      <c r="X3355" s="176"/>
      <c r="Y3355" s="176"/>
    </row>
    <row r="3356" customFormat="false" ht="12.75" hidden="false" customHeight="false" outlineLevel="0" collapsed="false">
      <c r="A3356" s="78"/>
      <c r="C3356" s="180"/>
      <c r="D3356" s="176"/>
      <c r="E3356" s="188"/>
      <c r="F3356" s="176"/>
      <c r="G3356" s="176"/>
      <c r="H3356" s="188"/>
      <c r="I3356" s="188"/>
      <c r="Q3356" s="188"/>
      <c r="R3356" s="176"/>
      <c r="S3356" s="176"/>
      <c r="T3356" s="176"/>
      <c r="U3356" s="176"/>
      <c r="V3356" s="176"/>
      <c r="W3356" s="176"/>
      <c r="X3356" s="176"/>
      <c r="Y3356" s="176"/>
    </row>
    <row r="3357" customFormat="false" ht="12.75" hidden="false" customHeight="false" outlineLevel="0" collapsed="false">
      <c r="A3357" s="78"/>
      <c r="C3357" s="180"/>
      <c r="D3357" s="176"/>
      <c r="E3357" s="188"/>
      <c r="F3357" s="176"/>
      <c r="G3357" s="176"/>
      <c r="H3357" s="188"/>
      <c r="I3357" s="188"/>
      <c r="Q3357" s="188"/>
      <c r="R3357" s="176"/>
      <c r="S3357" s="176"/>
      <c r="T3357" s="176"/>
      <c r="U3357" s="176"/>
      <c r="V3357" s="176"/>
      <c r="W3357" s="176"/>
      <c r="X3357" s="176"/>
      <c r="Y3357" s="176"/>
    </row>
    <row r="3358" customFormat="false" ht="12.75" hidden="false" customHeight="false" outlineLevel="0" collapsed="false">
      <c r="A3358" s="78"/>
      <c r="C3358" s="180"/>
      <c r="D3358" s="176"/>
      <c r="E3358" s="188"/>
      <c r="F3358" s="176"/>
      <c r="G3358" s="176"/>
      <c r="H3358" s="188"/>
      <c r="I3358" s="188"/>
      <c r="Q3358" s="188"/>
      <c r="R3358" s="176"/>
      <c r="S3358" s="176"/>
      <c r="T3358" s="176"/>
      <c r="U3358" s="176"/>
      <c r="V3358" s="176"/>
      <c r="W3358" s="176"/>
      <c r="X3358" s="176"/>
      <c r="Y3358" s="176"/>
    </row>
    <row r="3359" customFormat="false" ht="12.75" hidden="false" customHeight="false" outlineLevel="0" collapsed="false">
      <c r="A3359" s="78"/>
      <c r="C3359" s="180"/>
      <c r="D3359" s="176"/>
      <c r="E3359" s="188"/>
      <c r="F3359" s="176"/>
      <c r="G3359" s="176"/>
      <c r="H3359" s="188"/>
      <c r="I3359" s="188"/>
      <c r="Q3359" s="188"/>
      <c r="R3359" s="176"/>
      <c r="S3359" s="176"/>
      <c r="T3359" s="176"/>
      <c r="U3359" s="176"/>
      <c r="V3359" s="176"/>
      <c r="W3359" s="176"/>
      <c r="X3359" s="176"/>
      <c r="Y3359" s="176"/>
    </row>
    <row r="3360" customFormat="false" ht="12.75" hidden="false" customHeight="false" outlineLevel="0" collapsed="false">
      <c r="A3360" s="78"/>
      <c r="C3360" s="180"/>
      <c r="D3360" s="176"/>
      <c r="E3360" s="188"/>
      <c r="F3360" s="176"/>
      <c r="G3360" s="176"/>
      <c r="H3360" s="188"/>
      <c r="I3360" s="188"/>
      <c r="Q3360" s="188"/>
      <c r="R3360" s="176"/>
      <c r="S3360" s="176"/>
      <c r="T3360" s="176"/>
      <c r="U3360" s="176"/>
      <c r="V3360" s="176"/>
      <c r="W3360" s="176"/>
      <c r="X3360" s="176"/>
      <c r="Y3360" s="176"/>
    </row>
    <row r="3361" customFormat="false" ht="12.75" hidden="false" customHeight="false" outlineLevel="0" collapsed="false">
      <c r="A3361" s="78"/>
      <c r="C3361" s="180"/>
      <c r="D3361" s="176"/>
      <c r="E3361" s="188"/>
      <c r="F3361" s="176"/>
      <c r="G3361" s="176"/>
      <c r="H3361" s="188"/>
      <c r="I3361" s="188"/>
      <c r="Q3361" s="188"/>
      <c r="R3361" s="176"/>
      <c r="S3361" s="176"/>
      <c r="T3361" s="176"/>
      <c r="U3361" s="176"/>
      <c r="V3361" s="176"/>
      <c r="W3361" s="176"/>
      <c r="X3361" s="176"/>
      <c r="Y3361" s="176"/>
    </row>
    <row r="3362" customFormat="false" ht="12.75" hidden="false" customHeight="false" outlineLevel="0" collapsed="false">
      <c r="A3362" s="78"/>
      <c r="C3362" s="180"/>
      <c r="D3362" s="176"/>
      <c r="E3362" s="188"/>
      <c r="F3362" s="176"/>
      <c r="G3362" s="176"/>
      <c r="H3362" s="188"/>
      <c r="I3362" s="188"/>
      <c r="Q3362" s="188"/>
      <c r="R3362" s="176"/>
      <c r="S3362" s="176"/>
      <c r="T3362" s="176"/>
      <c r="U3362" s="176"/>
      <c r="V3362" s="176"/>
      <c r="W3362" s="176"/>
      <c r="X3362" s="176"/>
      <c r="Y3362" s="176"/>
    </row>
    <row r="3363" customFormat="false" ht="12.75" hidden="false" customHeight="false" outlineLevel="0" collapsed="false">
      <c r="A3363" s="78"/>
      <c r="C3363" s="180"/>
      <c r="D3363" s="176"/>
      <c r="E3363" s="188"/>
      <c r="F3363" s="176"/>
      <c r="G3363" s="176"/>
      <c r="H3363" s="188"/>
      <c r="I3363" s="188"/>
      <c r="Q3363" s="188"/>
      <c r="R3363" s="176"/>
      <c r="S3363" s="176"/>
      <c r="T3363" s="176"/>
      <c r="U3363" s="176"/>
      <c r="V3363" s="176"/>
      <c r="W3363" s="176"/>
      <c r="X3363" s="176"/>
      <c r="Y3363" s="176"/>
    </row>
    <row r="3364" customFormat="false" ht="12.75" hidden="false" customHeight="false" outlineLevel="0" collapsed="false">
      <c r="A3364" s="78"/>
      <c r="C3364" s="180"/>
      <c r="D3364" s="176"/>
      <c r="E3364" s="188"/>
      <c r="F3364" s="176"/>
      <c r="G3364" s="176"/>
      <c r="H3364" s="188"/>
      <c r="I3364" s="188"/>
      <c r="Q3364" s="188"/>
      <c r="R3364" s="176"/>
      <c r="S3364" s="176"/>
      <c r="T3364" s="176"/>
      <c r="U3364" s="176"/>
      <c r="V3364" s="176"/>
      <c r="W3364" s="176"/>
      <c r="X3364" s="176"/>
      <c r="Y3364" s="176"/>
    </row>
    <row r="3365" customFormat="false" ht="12.75" hidden="false" customHeight="false" outlineLevel="0" collapsed="false">
      <c r="A3365" s="78"/>
      <c r="C3365" s="180"/>
      <c r="D3365" s="176"/>
      <c r="E3365" s="188"/>
      <c r="F3365" s="176"/>
      <c r="G3365" s="176"/>
      <c r="H3365" s="188"/>
      <c r="I3365" s="188"/>
      <c r="Q3365" s="188"/>
      <c r="R3365" s="176"/>
      <c r="S3365" s="176"/>
      <c r="T3365" s="176"/>
      <c r="U3365" s="176"/>
      <c r="V3365" s="176"/>
      <c r="W3365" s="176"/>
      <c r="X3365" s="176"/>
      <c r="Y3365" s="176"/>
    </row>
    <row r="3366" customFormat="false" ht="12.75" hidden="false" customHeight="false" outlineLevel="0" collapsed="false">
      <c r="A3366" s="78"/>
      <c r="C3366" s="180"/>
      <c r="D3366" s="176"/>
      <c r="E3366" s="188"/>
      <c r="F3366" s="176"/>
      <c r="G3366" s="176"/>
      <c r="H3366" s="188"/>
      <c r="I3366" s="188"/>
      <c r="Q3366" s="188"/>
      <c r="R3366" s="176"/>
      <c r="S3366" s="176"/>
      <c r="T3366" s="176"/>
      <c r="U3366" s="176"/>
      <c r="V3366" s="176"/>
      <c r="W3366" s="176"/>
      <c r="X3366" s="176"/>
      <c r="Y3366" s="176"/>
    </row>
    <row r="3367" customFormat="false" ht="12.75" hidden="false" customHeight="false" outlineLevel="0" collapsed="false">
      <c r="A3367" s="78"/>
      <c r="C3367" s="180"/>
      <c r="D3367" s="176"/>
      <c r="E3367" s="188"/>
      <c r="F3367" s="176"/>
      <c r="G3367" s="176"/>
      <c r="H3367" s="188"/>
      <c r="I3367" s="188"/>
      <c r="Q3367" s="188"/>
      <c r="R3367" s="176"/>
      <c r="S3367" s="176"/>
      <c r="T3367" s="176"/>
      <c r="U3367" s="176"/>
      <c r="V3367" s="176"/>
      <c r="W3367" s="176"/>
      <c r="X3367" s="176"/>
      <c r="Y3367" s="176"/>
    </row>
    <row r="3368" customFormat="false" ht="12.75" hidden="false" customHeight="false" outlineLevel="0" collapsed="false">
      <c r="A3368" s="78"/>
      <c r="C3368" s="180"/>
      <c r="D3368" s="176"/>
      <c r="E3368" s="188"/>
      <c r="F3368" s="176"/>
      <c r="G3368" s="176"/>
      <c r="H3368" s="188"/>
      <c r="I3368" s="188"/>
      <c r="Q3368" s="188"/>
      <c r="R3368" s="176"/>
      <c r="S3368" s="176"/>
      <c r="T3368" s="176"/>
      <c r="U3368" s="176"/>
      <c r="V3368" s="176"/>
      <c r="W3368" s="176"/>
      <c r="X3368" s="176"/>
      <c r="Y3368" s="176"/>
    </row>
    <row r="3369" customFormat="false" ht="12.75" hidden="false" customHeight="false" outlineLevel="0" collapsed="false">
      <c r="A3369" s="78"/>
      <c r="C3369" s="180"/>
      <c r="D3369" s="176"/>
      <c r="E3369" s="188"/>
      <c r="F3369" s="176"/>
      <c r="G3369" s="176"/>
      <c r="H3369" s="188"/>
      <c r="I3369" s="188"/>
      <c r="Q3369" s="188"/>
      <c r="R3369" s="176"/>
      <c r="S3369" s="176"/>
      <c r="T3369" s="176"/>
      <c r="U3369" s="176"/>
      <c r="V3369" s="176"/>
      <c r="W3369" s="176"/>
      <c r="X3369" s="176"/>
      <c r="Y3369" s="176"/>
    </row>
    <row r="3370" customFormat="false" ht="12.75" hidden="false" customHeight="false" outlineLevel="0" collapsed="false">
      <c r="A3370" s="78"/>
      <c r="C3370" s="180"/>
      <c r="D3370" s="176"/>
      <c r="E3370" s="188"/>
      <c r="F3370" s="176"/>
      <c r="G3370" s="176"/>
      <c r="H3370" s="188"/>
      <c r="I3370" s="188"/>
      <c r="Q3370" s="188"/>
      <c r="R3370" s="176"/>
      <c r="S3370" s="176"/>
      <c r="T3370" s="176"/>
      <c r="U3370" s="176"/>
      <c r="V3370" s="176"/>
      <c r="W3370" s="176"/>
      <c r="X3370" s="176"/>
      <c r="Y3370" s="176"/>
    </row>
    <row r="3371" customFormat="false" ht="12.75" hidden="false" customHeight="false" outlineLevel="0" collapsed="false">
      <c r="A3371" s="78"/>
      <c r="C3371" s="180"/>
      <c r="D3371" s="176"/>
      <c r="E3371" s="188"/>
      <c r="F3371" s="176"/>
      <c r="G3371" s="176"/>
      <c r="H3371" s="188"/>
      <c r="I3371" s="188"/>
      <c r="Q3371" s="188"/>
      <c r="R3371" s="176"/>
      <c r="S3371" s="176"/>
      <c r="T3371" s="176"/>
      <c r="U3371" s="176"/>
      <c r="V3371" s="176"/>
      <c r="W3371" s="176"/>
      <c r="X3371" s="176"/>
      <c r="Y3371" s="176"/>
    </row>
    <row r="3372" customFormat="false" ht="12.75" hidden="false" customHeight="false" outlineLevel="0" collapsed="false">
      <c r="A3372" s="78"/>
      <c r="C3372" s="180"/>
      <c r="D3372" s="176"/>
      <c r="E3372" s="188"/>
      <c r="F3372" s="176"/>
      <c r="G3372" s="176"/>
      <c r="H3372" s="188"/>
      <c r="I3372" s="188"/>
      <c r="Q3372" s="188"/>
      <c r="R3372" s="176"/>
      <c r="S3372" s="176"/>
      <c r="T3372" s="176"/>
      <c r="U3372" s="176"/>
      <c r="V3372" s="176"/>
      <c r="W3372" s="176"/>
      <c r="X3372" s="176"/>
      <c r="Y3372" s="176"/>
    </row>
    <row r="3373" customFormat="false" ht="12.75" hidden="false" customHeight="false" outlineLevel="0" collapsed="false">
      <c r="A3373" s="78"/>
      <c r="C3373" s="180"/>
      <c r="D3373" s="176"/>
      <c r="E3373" s="188"/>
      <c r="F3373" s="176"/>
      <c r="G3373" s="176"/>
      <c r="H3373" s="188"/>
      <c r="I3373" s="188"/>
      <c r="Q3373" s="188"/>
      <c r="R3373" s="176"/>
      <c r="S3373" s="176"/>
      <c r="T3373" s="176"/>
      <c r="U3373" s="176"/>
      <c r="V3373" s="176"/>
      <c r="W3373" s="176"/>
      <c r="X3373" s="176"/>
      <c r="Y3373" s="176"/>
    </row>
    <row r="3374" customFormat="false" ht="12.75" hidden="false" customHeight="false" outlineLevel="0" collapsed="false">
      <c r="A3374" s="78"/>
      <c r="C3374" s="180"/>
      <c r="D3374" s="176"/>
      <c r="E3374" s="188"/>
      <c r="F3374" s="176"/>
      <c r="G3374" s="176"/>
      <c r="H3374" s="188"/>
      <c r="I3374" s="188"/>
      <c r="Q3374" s="188"/>
      <c r="R3374" s="176"/>
      <c r="S3374" s="176"/>
      <c r="T3374" s="176"/>
      <c r="U3374" s="176"/>
      <c r="V3374" s="176"/>
      <c r="W3374" s="176"/>
      <c r="X3374" s="176"/>
      <c r="Y3374" s="176"/>
    </row>
    <row r="3375" customFormat="false" ht="12.75" hidden="false" customHeight="false" outlineLevel="0" collapsed="false">
      <c r="A3375" s="78"/>
      <c r="C3375" s="180"/>
      <c r="D3375" s="176"/>
      <c r="E3375" s="188"/>
      <c r="F3375" s="176"/>
      <c r="G3375" s="176"/>
      <c r="H3375" s="188"/>
      <c r="I3375" s="188"/>
      <c r="Q3375" s="188"/>
      <c r="R3375" s="176"/>
      <c r="S3375" s="176"/>
      <c r="T3375" s="176"/>
      <c r="U3375" s="176"/>
      <c r="V3375" s="176"/>
      <c r="W3375" s="176"/>
      <c r="X3375" s="176"/>
      <c r="Y3375" s="176"/>
    </row>
    <row r="3376" customFormat="false" ht="12.75" hidden="false" customHeight="false" outlineLevel="0" collapsed="false">
      <c r="A3376" s="78"/>
      <c r="C3376" s="180"/>
      <c r="D3376" s="176"/>
      <c r="E3376" s="188"/>
      <c r="F3376" s="176"/>
      <c r="G3376" s="176"/>
      <c r="H3376" s="188"/>
      <c r="I3376" s="188"/>
      <c r="Q3376" s="188"/>
      <c r="R3376" s="176"/>
      <c r="S3376" s="176"/>
      <c r="T3376" s="176"/>
      <c r="U3376" s="176"/>
      <c r="V3376" s="176"/>
      <c r="W3376" s="176"/>
      <c r="X3376" s="176"/>
      <c r="Y3376" s="176"/>
    </row>
    <row r="3377" customFormat="false" ht="12.75" hidden="false" customHeight="false" outlineLevel="0" collapsed="false">
      <c r="A3377" s="78"/>
      <c r="C3377" s="180"/>
      <c r="D3377" s="176"/>
      <c r="E3377" s="188"/>
      <c r="F3377" s="176"/>
      <c r="G3377" s="176"/>
      <c r="H3377" s="188"/>
      <c r="I3377" s="188"/>
      <c r="Q3377" s="188"/>
      <c r="R3377" s="176"/>
      <c r="S3377" s="176"/>
      <c r="T3377" s="176"/>
      <c r="U3377" s="176"/>
      <c r="V3377" s="176"/>
      <c r="W3377" s="176"/>
      <c r="X3377" s="176"/>
      <c r="Y3377" s="176"/>
    </row>
    <row r="3378" customFormat="false" ht="12.75" hidden="false" customHeight="false" outlineLevel="0" collapsed="false">
      <c r="A3378" s="78"/>
      <c r="C3378" s="180"/>
      <c r="D3378" s="176"/>
      <c r="E3378" s="188"/>
      <c r="F3378" s="176"/>
      <c r="G3378" s="176"/>
      <c r="H3378" s="188"/>
      <c r="I3378" s="188"/>
      <c r="Q3378" s="188"/>
      <c r="R3378" s="176"/>
      <c r="S3378" s="176"/>
      <c r="T3378" s="176"/>
      <c r="U3378" s="176"/>
      <c r="V3378" s="176"/>
      <c r="W3378" s="176"/>
      <c r="X3378" s="176"/>
      <c r="Y3378" s="176"/>
    </row>
    <row r="3379" customFormat="false" ht="12.75" hidden="false" customHeight="false" outlineLevel="0" collapsed="false">
      <c r="A3379" s="78"/>
      <c r="C3379" s="180"/>
      <c r="D3379" s="176"/>
      <c r="E3379" s="188"/>
      <c r="F3379" s="176"/>
      <c r="G3379" s="176"/>
      <c r="H3379" s="188"/>
      <c r="I3379" s="188"/>
      <c r="Q3379" s="188"/>
      <c r="R3379" s="176"/>
      <c r="S3379" s="176"/>
      <c r="T3379" s="176"/>
      <c r="U3379" s="176"/>
      <c r="V3379" s="176"/>
      <c r="W3379" s="176"/>
      <c r="X3379" s="176"/>
      <c r="Y3379" s="176"/>
    </row>
    <row r="3380" customFormat="false" ht="12.75" hidden="false" customHeight="false" outlineLevel="0" collapsed="false">
      <c r="A3380" s="78"/>
      <c r="C3380" s="180"/>
      <c r="D3380" s="176"/>
      <c r="E3380" s="188"/>
      <c r="F3380" s="176"/>
      <c r="G3380" s="176"/>
      <c r="H3380" s="188"/>
      <c r="I3380" s="188"/>
      <c r="Q3380" s="188"/>
      <c r="R3380" s="176"/>
      <c r="S3380" s="176"/>
      <c r="T3380" s="176"/>
      <c r="U3380" s="176"/>
      <c r="V3380" s="176"/>
      <c r="W3380" s="176"/>
      <c r="X3380" s="176"/>
      <c r="Y3380" s="176"/>
    </row>
    <row r="3381" customFormat="false" ht="12.75" hidden="false" customHeight="false" outlineLevel="0" collapsed="false">
      <c r="A3381" s="78"/>
      <c r="C3381" s="180"/>
      <c r="D3381" s="176"/>
      <c r="E3381" s="188"/>
      <c r="F3381" s="176"/>
      <c r="G3381" s="176"/>
      <c r="H3381" s="188"/>
      <c r="I3381" s="188"/>
      <c r="Q3381" s="188"/>
      <c r="R3381" s="176"/>
      <c r="S3381" s="176"/>
      <c r="T3381" s="176"/>
      <c r="U3381" s="176"/>
      <c r="V3381" s="176"/>
      <c r="W3381" s="176"/>
      <c r="X3381" s="176"/>
      <c r="Y3381" s="176"/>
    </row>
    <row r="3382" customFormat="false" ht="12.75" hidden="false" customHeight="false" outlineLevel="0" collapsed="false">
      <c r="A3382" s="78"/>
      <c r="C3382" s="180"/>
      <c r="D3382" s="176"/>
      <c r="E3382" s="188"/>
      <c r="F3382" s="176"/>
      <c r="G3382" s="176"/>
      <c r="H3382" s="188"/>
      <c r="I3382" s="188"/>
      <c r="Q3382" s="188"/>
      <c r="R3382" s="176"/>
      <c r="S3382" s="176"/>
      <c r="T3382" s="176"/>
      <c r="U3382" s="176"/>
      <c r="V3382" s="176"/>
      <c r="W3382" s="176"/>
      <c r="X3382" s="176"/>
      <c r="Y3382" s="176"/>
    </row>
    <row r="3383" customFormat="false" ht="12.75" hidden="false" customHeight="false" outlineLevel="0" collapsed="false">
      <c r="A3383" s="78"/>
      <c r="C3383" s="180"/>
      <c r="D3383" s="176"/>
      <c r="E3383" s="188"/>
      <c r="F3383" s="176"/>
      <c r="G3383" s="176"/>
      <c r="H3383" s="188"/>
      <c r="I3383" s="188"/>
      <c r="Q3383" s="188"/>
      <c r="R3383" s="176"/>
      <c r="S3383" s="176"/>
      <c r="T3383" s="176"/>
      <c r="U3383" s="176"/>
      <c r="V3383" s="176"/>
      <c r="W3383" s="176"/>
      <c r="X3383" s="176"/>
      <c r="Y3383" s="176"/>
    </row>
    <row r="3384" customFormat="false" ht="12.75" hidden="false" customHeight="false" outlineLevel="0" collapsed="false">
      <c r="A3384" s="78"/>
      <c r="C3384" s="180"/>
      <c r="D3384" s="176"/>
      <c r="E3384" s="188"/>
      <c r="F3384" s="176"/>
      <c r="G3384" s="176"/>
      <c r="H3384" s="188"/>
      <c r="I3384" s="188"/>
      <c r="Q3384" s="188"/>
      <c r="R3384" s="176"/>
      <c r="S3384" s="176"/>
      <c r="T3384" s="176"/>
      <c r="U3384" s="176"/>
      <c r="V3384" s="176"/>
      <c r="W3384" s="176"/>
      <c r="X3384" s="176"/>
      <c r="Y3384" s="176"/>
    </row>
    <row r="3385" customFormat="false" ht="12.75" hidden="false" customHeight="false" outlineLevel="0" collapsed="false">
      <c r="A3385" s="78"/>
      <c r="C3385" s="180"/>
      <c r="D3385" s="176"/>
      <c r="E3385" s="188"/>
      <c r="F3385" s="176"/>
      <c r="G3385" s="176"/>
      <c r="H3385" s="188"/>
      <c r="I3385" s="188"/>
      <c r="Q3385" s="188"/>
      <c r="R3385" s="176"/>
      <c r="S3385" s="176"/>
      <c r="T3385" s="176"/>
      <c r="U3385" s="176"/>
      <c r="V3385" s="176"/>
      <c r="W3385" s="176"/>
      <c r="X3385" s="176"/>
      <c r="Y3385" s="176"/>
    </row>
    <row r="3386" customFormat="false" ht="12.75" hidden="false" customHeight="false" outlineLevel="0" collapsed="false">
      <c r="A3386" s="78"/>
      <c r="C3386" s="180"/>
      <c r="D3386" s="176"/>
      <c r="E3386" s="188"/>
      <c r="F3386" s="176"/>
      <c r="G3386" s="176"/>
      <c r="H3386" s="188"/>
      <c r="I3386" s="188"/>
      <c r="Q3386" s="188"/>
      <c r="R3386" s="176"/>
      <c r="S3386" s="176"/>
      <c r="T3386" s="176"/>
      <c r="U3386" s="176"/>
      <c r="V3386" s="176"/>
      <c r="W3386" s="176"/>
      <c r="X3386" s="176"/>
      <c r="Y3386" s="176"/>
    </row>
    <row r="3387" customFormat="false" ht="12.75" hidden="false" customHeight="false" outlineLevel="0" collapsed="false">
      <c r="A3387" s="78"/>
      <c r="C3387" s="180"/>
      <c r="D3387" s="176"/>
      <c r="E3387" s="188"/>
      <c r="F3387" s="176"/>
      <c r="G3387" s="176"/>
      <c r="H3387" s="188"/>
      <c r="I3387" s="188"/>
      <c r="Q3387" s="188"/>
      <c r="R3387" s="176"/>
      <c r="S3387" s="176"/>
      <c r="T3387" s="176"/>
      <c r="U3387" s="176"/>
      <c r="V3387" s="176"/>
      <c r="W3387" s="176"/>
      <c r="X3387" s="176"/>
      <c r="Y3387" s="176"/>
    </row>
    <row r="3388" customFormat="false" ht="12.75" hidden="false" customHeight="false" outlineLevel="0" collapsed="false">
      <c r="A3388" s="78"/>
      <c r="C3388" s="180"/>
      <c r="D3388" s="176"/>
      <c r="E3388" s="188"/>
      <c r="F3388" s="176"/>
      <c r="G3388" s="176"/>
      <c r="H3388" s="188"/>
      <c r="I3388" s="188"/>
      <c r="Q3388" s="188"/>
      <c r="R3388" s="176"/>
      <c r="S3388" s="176"/>
      <c r="T3388" s="176"/>
      <c r="U3388" s="176"/>
      <c r="V3388" s="176"/>
      <c r="W3388" s="176"/>
      <c r="X3388" s="176"/>
      <c r="Y3388" s="176"/>
    </row>
    <row r="3389" customFormat="false" ht="12.75" hidden="false" customHeight="false" outlineLevel="0" collapsed="false">
      <c r="A3389" s="78"/>
      <c r="C3389" s="180"/>
      <c r="D3389" s="176"/>
      <c r="E3389" s="188"/>
      <c r="F3389" s="176"/>
      <c r="G3389" s="176"/>
      <c r="H3389" s="188"/>
      <c r="I3389" s="188"/>
      <c r="Q3389" s="188"/>
      <c r="R3389" s="176"/>
      <c r="S3389" s="176"/>
      <c r="T3389" s="176"/>
      <c r="U3389" s="176"/>
      <c r="V3389" s="176"/>
      <c r="W3389" s="176"/>
      <c r="X3389" s="176"/>
      <c r="Y3389" s="176"/>
    </row>
    <row r="3390" customFormat="false" ht="12.75" hidden="false" customHeight="false" outlineLevel="0" collapsed="false">
      <c r="A3390" s="78"/>
      <c r="C3390" s="180"/>
      <c r="D3390" s="176"/>
      <c r="E3390" s="188"/>
      <c r="F3390" s="176"/>
      <c r="G3390" s="176"/>
      <c r="H3390" s="188"/>
      <c r="I3390" s="188"/>
      <c r="Q3390" s="188"/>
      <c r="R3390" s="176"/>
      <c r="S3390" s="176"/>
      <c r="T3390" s="176"/>
      <c r="U3390" s="176"/>
      <c r="V3390" s="176"/>
      <c r="W3390" s="176"/>
      <c r="X3390" s="176"/>
      <c r="Y3390" s="176"/>
    </row>
    <row r="3391" customFormat="false" ht="12.75" hidden="false" customHeight="false" outlineLevel="0" collapsed="false">
      <c r="A3391" s="22"/>
      <c r="C3391" s="180"/>
      <c r="D3391" s="176"/>
      <c r="E3391" s="188"/>
      <c r="F3391" s="176"/>
      <c r="G3391" s="176"/>
      <c r="H3391" s="188"/>
      <c r="I3391" s="188"/>
      <c r="Q3391" s="188"/>
      <c r="R3391" s="176"/>
      <c r="S3391" s="176"/>
      <c r="T3391" s="176"/>
      <c r="U3391" s="176"/>
      <c r="V3391" s="176"/>
      <c r="W3391" s="176"/>
      <c r="X3391" s="176"/>
      <c r="Y3391" s="176"/>
    </row>
    <row r="3392" customFormat="false" ht="12.75" hidden="false" customHeight="false" outlineLevel="0" collapsed="false">
      <c r="C3392" s="180"/>
      <c r="D3392" s="176"/>
      <c r="E3392" s="188"/>
      <c r="F3392" s="176"/>
      <c r="G3392" s="176"/>
      <c r="H3392" s="188"/>
      <c r="I3392" s="188"/>
      <c r="Q3392" s="188"/>
      <c r="R3392" s="176"/>
      <c r="S3392" s="176"/>
      <c r="T3392" s="176"/>
      <c r="U3392" s="176"/>
      <c r="V3392" s="176"/>
      <c r="W3392" s="176"/>
      <c r="X3392" s="176"/>
      <c r="Y3392" s="176"/>
    </row>
    <row r="3393" customFormat="false" ht="12.75" hidden="false" customHeight="false" outlineLevel="0" collapsed="false">
      <c r="A3393" s="100"/>
      <c r="C3393" s="180"/>
      <c r="D3393" s="176"/>
      <c r="E3393" s="188"/>
      <c r="F3393" s="176"/>
      <c r="G3393" s="176"/>
      <c r="H3393" s="188"/>
      <c r="I3393" s="188"/>
      <c r="Q3393" s="188"/>
      <c r="R3393" s="176"/>
      <c r="S3393" s="176"/>
      <c r="T3393" s="176"/>
      <c r="U3393" s="176"/>
      <c r="V3393" s="176"/>
      <c r="W3393" s="176"/>
      <c r="X3393" s="176"/>
      <c r="Y3393" s="176"/>
    </row>
    <row r="3394" customFormat="false" ht="12.75" hidden="false" customHeight="false" outlineLevel="0" collapsed="false">
      <c r="A3394" s="100"/>
      <c r="C3394" s="180"/>
      <c r="D3394" s="176"/>
      <c r="E3394" s="188"/>
      <c r="F3394" s="176"/>
      <c r="G3394" s="176"/>
      <c r="H3394" s="188"/>
      <c r="I3394" s="188"/>
      <c r="Q3394" s="188"/>
      <c r="R3394" s="176"/>
      <c r="S3394" s="176"/>
      <c r="T3394" s="176"/>
      <c r="U3394" s="176"/>
      <c r="V3394" s="176"/>
      <c r="W3394" s="176"/>
      <c r="X3394" s="176"/>
      <c r="Y3394" s="176"/>
    </row>
    <row r="3395" customFormat="false" ht="12.75" hidden="false" customHeight="false" outlineLevel="0" collapsed="false">
      <c r="A3395" s="100"/>
      <c r="C3395" s="180"/>
      <c r="D3395" s="176"/>
      <c r="E3395" s="188"/>
      <c r="F3395" s="176"/>
      <c r="G3395" s="176"/>
      <c r="H3395" s="188"/>
      <c r="I3395" s="188"/>
      <c r="Q3395" s="188"/>
      <c r="R3395" s="176"/>
      <c r="S3395" s="176"/>
      <c r="T3395" s="176"/>
      <c r="U3395" s="176"/>
      <c r="V3395" s="176"/>
      <c r="W3395" s="176"/>
      <c r="X3395" s="176"/>
      <c r="Y3395" s="176"/>
    </row>
    <row r="3396" customFormat="false" ht="12.75" hidden="false" customHeight="false" outlineLevel="0" collapsed="false">
      <c r="A3396" s="100"/>
      <c r="C3396" s="180"/>
      <c r="D3396" s="176"/>
      <c r="E3396" s="188"/>
      <c r="F3396" s="176"/>
      <c r="G3396" s="176"/>
      <c r="H3396" s="188"/>
      <c r="I3396" s="188"/>
      <c r="Q3396" s="188"/>
      <c r="R3396" s="176"/>
      <c r="S3396" s="176"/>
      <c r="T3396" s="176"/>
      <c r="U3396" s="176"/>
      <c r="V3396" s="176"/>
      <c r="W3396" s="176"/>
      <c r="X3396" s="176"/>
      <c r="Y3396" s="176"/>
    </row>
    <row r="3397" customFormat="false" ht="12.75" hidden="false" customHeight="false" outlineLevel="0" collapsed="false">
      <c r="A3397" s="100"/>
      <c r="C3397" s="180"/>
      <c r="D3397" s="176"/>
      <c r="E3397" s="188"/>
      <c r="F3397" s="176"/>
      <c r="G3397" s="176"/>
      <c r="H3397" s="188"/>
      <c r="I3397" s="188"/>
      <c r="Q3397" s="188"/>
      <c r="R3397" s="176"/>
      <c r="S3397" s="176"/>
      <c r="T3397" s="176"/>
      <c r="U3397" s="176"/>
      <c r="V3397" s="176"/>
      <c r="W3397" s="176"/>
      <c r="X3397" s="176"/>
      <c r="Y3397" s="176"/>
    </row>
    <row r="3398" customFormat="false" ht="12.75" hidden="false" customHeight="false" outlineLevel="0" collapsed="false">
      <c r="A3398" s="22"/>
      <c r="C3398" s="180"/>
      <c r="D3398" s="176"/>
      <c r="E3398" s="188"/>
      <c r="F3398" s="176"/>
      <c r="G3398" s="176"/>
      <c r="H3398" s="188"/>
      <c r="I3398" s="188"/>
      <c r="Q3398" s="188"/>
      <c r="R3398" s="176"/>
      <c r="S3398" s="176"/>
      <c r="T3398" s="176"/>
      <c r="U3398" s="176"/>
      <c r="V3398" s="176"/>
      <c r="W3398" s="176"/>
      <c r="X3398" s="176"/>
      <c r="Y3398" s="176"/>
    </row>
    <row r="3399" customFormat="false" ht="12.75" hidden="false" customHeight="false" outlineLevel="0" collapsed="false">
      <c r="A3399" s="22"/>
      <c r="C3399" s="180"/>
      <c r="D3399" s="176"/>
      <c r="E3399" s="188"/>
      <c r="F3399" s="176"/>
      <c r="G3399" s="176"/>
      <c r="H3399" s="188"/>
      <c r="I3399" s="188"/>
      <c r="Q3399" s="188"/>
      <c r="R3399" s="176"/>
      <c r="S3399" s="176"/>
      <c r="T3399" s="176"/>
      <c r="U3399" s="176"/>
      <c r="V3399" s="176"/>
      <c r="W3399" s="176"/>
      <c r="X3399" s="176"/>
      <c r="Y3399" s="176"/>
    </row>
    <row r="3400" customFormat="false" ht="12.75" hidden="false" customHeight="false" outlineLevel="0" collapsed="false">
      <c r="A3400" s="78"/>
      <c r="C3400" s="180"/>
      <c r="D3400" s="176"/>
      <c r="E3400" s="188"/>
      <c r="F3400" s="176"/>
      <c r="G3400" s="176"/>
      <c r="H3400" s="188"/>
      <c r="I3400" s="188"/>
      <c r="Q3400" s="188"/>
      <c r="R3400" s="176"/>
      <c r="S3400" s="176"/>
      <c r="T3400" s="176"/>
      <c r="U3400" s="176"/>
      <c r="V3400" s="176"/>
      <c r="W3400" s="176"/>
      <c r="X3400" s="176"/>
      <c r="Y3400" s="176"/>
    </row>
    <row r="3401" customFormat="false" ht="12.75" hidden="false" customHeight="false" outlineLevel="0" collapsed="false">
      <c r="A3401" s="78"/>
      <c r="C3401" s="180"/>
      <c r="D3401" s="176"/>
      <c r="E3401" s="188"/>
      <c r="F3401" s="176"/>
      <c r="G3401" s="176"/>
      <c r="H3401" s="188"/>
      <c r="I3401" s="188"/>
      <c r="Q3401" s="188"/>
      <c r="R3401" s="176"/>
      <c r="S3401" s="176"/>
      <c r="T3401" s="176"/>
      <c r="U3401" s="176"/>
      <c r="V3401" s="176"/>
      <c r="W3401" s="176"/>
      <c r="X3401" s="176"/>
      <c r="Y3401" s="176"/>
    </row>
    <row r="3402" customFormat="false" ht="12.75" hidden="false" customHeight="false" outlineLevel="0" collapsed="false">
      <c r="A3402" s="78"/>
      <c r="C3402" s="180"/>
      <c r="D3402" s="176"/>
      <c r="E3402" s="188"/>
      <c r="F3402" s="176"/>
      <c r="G3402" s="176"/>
      <c r="H3402" s="188"/>
      <c r="I3402" s="188"/>
      <c r="Q3402" s="188"/>
      <c r="R3402" s="176"/>
      <c r="S3402" s="176"/>
      <c r="T3402" s="176"/>
      <c r="U3402" s="176"/>
      <c r="V3402" s="176"/>
      <c r="W3402" s="176"/>
      <c r="X3402" s="176"/>
      <c r="Y3402" s="176"/>
    </row>
    <row r="3403" customFormat="false" ht="12.75" hidden="false" customHeight="false" outlineLevel="0" collapsed="false">
      <c r="A3403" s="78"/>
      <c r="C3403" s="180"/>
      <c r="D3403" s="176"/>
      <c r="E3403" s="188"/>
      <c r="F3403" s="176"/>
      <c r="G3403" s="176"/>
      <c r="H3403" s="188"/>
      <c r="I3403" s="188"/>
      <c r="Q3403" s="188"/>
      <c r="R3403" s="176"/>
      <c r="S3403" s="176"/>
      <c r="T3403" s="176"/>
      <c r="U3403" s="176"/>
      <c r="V3403" s="176"/>
      <c r="W3403" s="176"/>
      <c r="X3403" s="176"/>
      <c r="Y3403" s="176"/>
    </row>
    <row r="3404" customFormat="false" ht="12.75" hidden="false" customHeight="false" outlineLevel="0" collapsed="false">
      <c r="A3404" s="78"/>
      <c r="C3404" s="180"/>
      <c r="D3404" s="176"/>
      <c r="E3404" s="188"/>
      <c r="F3404" s="176"/>
      <c r="G3404" s="176"/>
      <c r="H3404" s="188"/>
      <c r="I3404" s="188"/>
      <c r="Q3404" s="188"/>
      <c r="R3404" s="176"/>
      <c r="S3404" s="176"/>
      <c r="T3404" s="176"/>
      <c r="U3404" s="176"/>
      <c r="V3404" s="176"/>
      <c r="W3404" s="176"/>
      <c r="X3404" s="176"/>
      <c r="Y3404" s="176"/>
    </row>
    <row r="3405" customFormat="false" ht="12.75" hidden="false" customHeight="false" outlineLevel="0" collapsed="false">
      <c r="A3405" s="78"/>
      <c r="C3405" s="180"/>
      <c r="D3405" s="176"/>
      <c r="E3405" s="188"/>
      <c r="F3405" s="176"/>
      <c r="G3405" s="176"/>
      <c r="H3405" s="188"/>
      <c r="I3405" s="188"/>
      <c r="Q3405" s="188"/>
      <c r="R3405" s="176"/>
      <c r="S3405" s="176"/>
      <c r="T3405" s="176"/>
      <c r="U3405" s="176"/>
      <c r="V3405" s="176"/>
      <c r="W3405" s="176"/>
      <c r="X3405" s="176"/>
      <c r="Y3405" s="176"/>
    </row>
    <row r="3406" customFormat="false" ht="12.75" hidden="false" customHeight="false" outlineLevel="0" collapsed="false">
      <c r="A3406" s="78"/>
      <c r="C3406" s="180"/>
      <c r="D3406" s="176"/>
      <c r="E3406" s="188"/>
      <c r="F3406" s="176"/>
      <c r="G3406" s="176"/>
      <c r="H3406" s="188"/>
      <c r="I3406" s="188"/>
      <c r="Q3406" s="188"/>
      <c r="R3406" s="176"/>
      <c r="S3406" s="176"/>
      <c r="T3406" s="176"/>
      <c r="U3406" s="176"/>
      <c r="V3406" s="176"/>
      <c r="W3406" s="176"/>
      <c r="X3406" s="176"/>
      <c r="Y3406" s="176"/>
    </row>
    <row r="3407" customFormat="false" ht="12.75" hidden="false" customHeight="false" outlineLevel="0" collapsed="false">
      <c r="A3407" s="78"/>
      <c r="C3407" s="180"/>
      <c r="D3407" s="176"/>
      <c r="E3407" s="188"/>
      <c r="F3407" s="176"/>
      <c r="G3407" s="176"/>
      <c r="H3407" s="188"/>
      <c r="I3407" s="188"/>
      <c r="Q3407" s="188"/>
      <c r="R3407" s="176"/>
      <c r="S3407" s="176"/>
      <c r="T3407" s="176"/>
      <c r="U3407" s="176"/>
      <c r="V3407" s="176"/>
      <c r="W3407" s="176"/>
      <c r="X3407" s="176"/>
      <c r="Y3407" s="176"/>
    </row>
    <row r="3408" customFormat="false" ht="12.75" hidden="false" customHeight="false" outlineLevel="0" collapsed="false">
      <c r="A3408" s="78"/>
      <c r="C3408" s="180"/>
      <c r="D3408" s="176"/>
      <c r="E3408" s="188"/>
      <c r="F3408" s="176"/>
      <c r="G3408" s="176"/>
      <c r="H3408" s="188"/>
      <c r="I3408" s="188"/>
      <c r="Q3408" s="188"/>
      <c r="R3408" s="176"/>
      <c r="S3408" s="176"/>
      <c r="T3408" s="176"/>
      <c r="U3408" s="176"/>
      <c r="V3408" s="176"/>
      <c r="W3408" s="176"/>
      <c r="X3408" s="176"/>
      <c r="Y3408" s="176"/>
    </row>
    <row r="3409" customFormat="false" ht="12.75" hidden="false" customHeight="false" outlineLevel="0" collapsed="false">
      <c r="A3409" s="78"/>
      <c r="C3409" s="180"/>
      <c r="D3409" s="176"/>
      <c r="E3409" s="188"/>
      <c r="F3409" s="176"/>
      <c r="G3409" s="176"/>
      <c r="H3409" s="188"/>
      <c r="I3409" s="188"/>
      <c r="Q3409" s="188"/>
      <c r="R3409" s="176"/>
      <c r="S3409" s="176"/>
      <c r="T3409" s="176"/>
      <c r="U3409" s="176"/>
      <c r="V3409" s="176"/>
      <c r="W3409" s="176"/>
      <c r="X3409" s="176"/>
      <c r="Y3409" s="176"/>
    </row>
    <row r="3410" customFormat="false" ht="12.75" hidden="false" customHeight="false" outlineLevel="0" collapsed="false">
      <c r="A3410" s="78"/>
      <c r="C3410" s="180"/>
      <c r="D3410" s="176"/>
      <c r="E3410" s="188"/>
      <c r="F3410" s="176"/>
      <c r="G3410" s="176"/>
      <c r="H3410" s="188"/>
      <c r="I3410" s="188"/>
      <c r="Q3410" s="188"/>
      <c r="R3410" s="176"/>
      <c r="S3410" s="176"/>
      <c r="T3410" s="176"/>
      <c r="U3410" s="176"/>
      <c r="V3410" s="176"/>
      <c r="W3410" s="176"/>
      <c r="X3410" s="176"/>
      <c r="Y3410" s="176"/>
    </row>
    <row r="3411" customFormat="false" ht="12.75" hidden="false" customHeight="false" outlineLevel="0" collapsed="false">
      <c r="A3411" s="78"/>
      <c r="C3411" s="180"/>
      <c r="D3411" s="176"/>
      <c r="E3411" s="188"/>
      <c r="F3411" s="176"/>
      <c r="G3411" s="176"/>
      <c r="H3411" s="188"/>
      <c r="I3411" s="188"/>
      <c r="Q3411" s="188"/>
      <c r="R3411" s="176"/>
      <c r="S3411" s="176"/>
      <c r="T3411" s="176"/>
      <c r="U3411" s="176"/>
      <c r="V3411" s="176"/>
      <c r="W3411" s="176"/>
      <c r="X3411" s="176"/>
      <c r="Y3411" s="176"/>
    </row>
    <row r="3412" customFormat="false" ht="12.75" hidden="false" customHeight="false" outlineLevel="0" collapsed="false">
      <c r="A3412" s="78"/>
      <c r="C3412" s="180"/>
      <c r="D3412" s="176"/>
      <c r="E3412" s="188"/>
      <c r="F3412" s="176"/>
      <c r="G3412" s="176"/>
      <c r="H3412" s="188"/>
      <c r="I3412" s="188"/>
      <c r="Q3412" s="188"/>
      <c r="R3412" s="176"/>
      <c r="S3412" s="176"/>
      <c r="T3412" s="176"/>
      <c r="U3412" s="176"/>
      <c r="V3412" s="176"/>
      <c r="W3412" s="176"/>
      <c r="X3412" s="176"/>
      <c r="Y3412" s="176"/>
    </row>
    <row r="3413" customFormat="false" ht="12.75" hidden="false" customHeight="false" outlineLevel="0" collapsed="false">
      <c r="A3413" s="78"/>
      <c r="C3413" s="180"/>
      <c r="D3413" s="176"/>
      <c r="E3413" s="188"/>
      <c r="F3413" s="176"/>
      <c r="G3413" s="176"/>
      <c r="H3413" s="188"/>
      <c r="I3413" s="188"/>
      <c r="Q3413" s="188"/>
      <c r="R3413" s="176"/>
      <c r="S3413" s="176"/>
      <c r="T3413" s="176"/>
      <c r="U3413" s="176"/>
      <c r="V3413" s="176"/>
      <c r="W3413" s="176"/>
      <c r="X3413" s="176"/>
      <c r="Y3413" s="176"/>
    </row>
    <row r="3414" customFormat="false" ht="12.75" hidden="false" customHeight="false" outlineLevel="0" collapsed="false">
      <c r="A3414" s="78"/>
      <c r="C3414" s="180"/>
      <c r="D3414" s="176"/>
      <c r="E3414" s="188"/>
      <c r="F3414" s="176"/>
      <c r="G3414" s="176"/>
      <c r="H3414" s="188"/>
      <c r="I3414" s="188"/>
      <c r="Q3414" s="188"/>
      <c r="R3414" s="176"/>
      <c r="S3414" s="176"/>
      <c r="T3414" s="176"/>
      <c r="U3414" s="176"/>
      <c r="V3414" s="176"/>
      <c r="W3414" s="176"/>
      <c r="X3414" s="176"/>
      <c r="Y3414" s="176"/>
    </row>
    <row r="3415" customFormat="false" ht="12.75" hidden="false" customHeight="false" outlineLevel="0" collapsed="false">
      <c r="A3415" s="78"/>
      <c r="C3415" s="180"/>
      <c r="D3415" s="176"/>
      <c r="E3415" s="188"/>
      <c r="F3415" s="176"/>
      <c r="G3415" s="176"/>
      <c r="H3415" s="188"/>
      <c r="I3415" s="188"/>
      <c r="Q3415" s="188"/>
      <c r="R3415" s="176"/>
      <c r="S3415" s="176"/>
      <c r="T3415" s="176"/>
      <c r="U3415" s="176"/>
      <c r="V3415" s="176"/>
      <c r="W3415" s="176"/>
      <c r="X3415" s="176"/>
      <c r="Y3415" s="176"/>
    </row>
    <row r="3416" customFormat="false" ht="12.75" hidden="false" customHeight="false" outlineLevel="0" collapsed="false">
      <c r="A3416" s="78"/>
      <c r="C3416" s="180"/>
      <c r="D3416" s="176"/>
      <c r="E3416" s="188"/>
      <c r="F3416" s="176"/>
      <c r="G3416" s="176"/>
      <c r="H3416" s="188"/>
      <c r="I3416" s="188"/>
      <c r="Q3416" s="188"/>
      <c r="R3416" s="176"/>
      <c r="S3416" s="176"/>
      <c r="T3416" s="176"/>
      <c r="U3416" s="176"/>
      <c r="V3416" s="176"/>
      <c r="W3416" s="176"/>
      <c r="X3416" s="176"/>
      <c r="Y3416" s="176"/>
    </row>
    <row r="3417" customFormat="false" ht="12.75" hidden="false" customHeight="false" outlineLevel="0" collapsed="false">
      <c r="A3417" s="78"/>
      <c r="C3417" s="180"/>
      <c r="D3417" s="176"/>
      <c r="E3417" s="188"/>
      <c r="F3417" s="176"/>
      <c r="G3417" s="176"/>
      <c r="H3417" s="188"/>
      <c r="I3417" s="188"/>
      <c r="Q3417" s="188"/>
      <c r="R3417" s="176"/>
      <c r="S3417" s="176"/>
      <c r="T3417" s="176"/>
      <c r="U3417" s="176"/>
      <c r="V3417" s="176"/>
      <c r="W3417" s="176"/>
      <c r="X3417" s="176"/>
      <c r="Y3417" s="176"/>
    </row>
    <row r="3418" customFormat="false" ht="12.75" hidden="false" customHeight="false" outlineLevel="0" collapsed="false">
      <c r="A3418" s="78"/>
      <c r="C3418" s="180"/>
      <c r="D3418" s="176"/>
      <c r="E3418" s="188"/>
      <c r="F3418" s="176"/>
      <c r="G3418" s="176"/>
      <c r="H3418" s="188"/>
      <c r="I3418" s="188"/>
      <c r="Q3418" s="188"/>
      <c r="R3418" s="176"/>
      <c r="S3418" s="176"/>
      <c r="T3418" s="176"/>
      <c r="U3418" s="176"/>
      <c r="V3418" s="176"/>
      <c r="W3418" s="176"/>
      <c r="X3418" s="176"/>
      <c r="Y3418" s="176"/>
    </row>
    <row r="3419" customFormat="false" ht="12.75" hidden="false" customHeight="false" outlineLevel="0" collapsed="false">
      <c r="A3419" s="78"/>
      <c r="C3419" s="180"/>
      <c r="D3419" s="176"/>
      <c r="E3419" s="188"/>
      <c r="F3419" s="176"/>
      <c r="G3419" s="176"/>
      <c r="H3419" s="188"/>
      <c r="I3419" s="188"/>
      <c r="Q3419" s="188"/>
      <c r="R3419" s="176"/>
      <c r="S3419" s="176"/>
      <c r="T3419" s="176"/>
      <c r="U3419" s="176"/>
      <c r="V3419" s="176"/>
      <c r="W3419" s="176"/>
      <c r="X3419" s="176"/>
      <c r="Y3419" s="176"/>
    </row>
    <row r="3420" customFormat="false" ht="12.75" hidden="false" customHeight="false" outlineLevel="0" collapsed="false">
      <c r="A3420" s="78"/>
      <c r="C3420" s="180"/>
      <c r="D3420" s="176"/>
      <c r="E3420" s="188"/>
      <c r="F3420" s="176"/>
      <c r="G3420" s="176"/>
      <c r="H3420" s="188"/>
      <c r="I3420" s="188"/>
      <c r="Q3420" s="188"/>
      <c r="R3420" s="176"/>
      <c r="S3420" s="176"/>
      <c r="T3420" s="176"/>
      <c r="U3420" s="176"/>
      <c r="V3420" s="176"/>
      <c r="W3420" s="176"/>
      <c r="X3420" s="176"/>
      <c r="Y3420" s="176"/>
    </row>
    <row r="3421" customFormat="false" ht="12.75" hidden="false" customHeight="false" outlineLevel="0" collapsed="false">
      <c r="A3421" s="78"/>
      <c r="C3421" s="180"/>
      <c r="D3421" s="176"/>
      <c r="E3421" s="188"/>
      <c r="F3421" s="176"/>
      <c r="G3421" s="176"/>
      <c r="H3421" s="188"/>
      <c r="I3421" s="188"/>
      <c r="Q3421" s="188"/>
      <c r="R3421" s="176"/>
      <c r="S3421" s="176"/>
      <c r="T3421" s="176"/>
      <c r="U3421" s="176"/>
      <c r="V3421" s="176"/>
      <c r="W3421" s="176"/>
      <c r="X3421" s="176"/>
      <c r="Y3421" s="176"/>
    </row>
    <row r="3422" customFormat="false" ht="12.75" hidden="false" customHeight="false" outlineLevel="0" collapsed="false">
      <c r="A3422" s="78"/>
      <c r="C3422" s="180"/>
      <c r="D3422" s="176"/>
      <c r="E3422" s="188"/>
      <c r="F3422" s="176"/>
      <c r="G3422" s="176"/>
      <c r="H3422" s="188"/>
      <c r="I3422" s="188"/>
      <c r="Q3422" s="188"/>
      <c r="R3422" s="176"/>
      <c r="S3422" s="176"/>
      <c r="T3422" s="176"/>
      <c r="U3422" s="176"/>
      <c r="V3422" s="176"/>
      <c r="W3422" s="176"/>
      <c r="X3422" s="176"/>
      <c r="Y3422" s="176"/>
    </row>
    <row r="3423" customFormat="false" ht="12.75" hidden="false" customHeight="false" outlineLevel="0" collapsed="false">
      <c r="A3423" s="78"/>
      <c r="C3423" s="180"/>
      <c r="D3423" s="176"/>
      <c r="E3423" s="188"/>
      <c r="F3423" s="176"/>
      <c r="G3423" s="176"/>
      <c r="H3423" s="188"/>
      <c r="I3423" s="188"/>
      <c r="Q3423" s="188"/>
      <c r="R3423" s="176"/>
      <c r="S3423" s="176"/>
      <c r="T3423" s="176"/>
      <c r="U3423" s="176"/>
      <c r="V3423" s="176"/>
      <c r="W3423" s="176"/>
      <c r="X3423" s="176"/>
      <c r="Y3423" s="176"/>
    </row>
    <row r="3424" customFormat="false" ht="12.75" hidden="false" customHeight="false" outlineLevel="0" collapsed="false">
      <c r="A3424" s="78"/>
      <c r="C3424" s="180"/>
      <c r="D3424" s="176"/>
      <c r="E3424" s="188"/>
      <c r="F3424" s="176"/>
      <c r="G3424" s="176"/>
      <c r="H3424" s="188"/>
      <c r="I3424" s="188"/>
      <c r="Q3424" s="188"/>
      <c r="R3424" s="176"/>
      <c r="S3424" s="176"/>
      <c r="T3424" s="176"/>
      <c r="U3424" s="176"/>
      <c r="V3424" s="176"/>
      <c r="W3424" s="176"/>
      <c r="X3424" s="176"/>
      <c r="Y3424" s="176"/>
    </row>
    <row r="3425" customFormat="false" ht="12.75" hidden="false" customHeight="false" outlineLevel="0" collapsed="false">
      <c r="A3425" s="78"/>
      <c r="C3425" s="180"/>
      <c r="D3425" s="176"/>
      <c r="E3425" s="188"/>
      <c r="F3425" s="176"/>
      <c r="G3425" s="176"/>
      <c r="H3425" s="188"/>
      <c r="I3425" s="188"/>
      <c r="Q3425" s="188"/>
      <c r="R3425" s="176"/>
      <c r="S3425" s="176"/>
      <c r="T3425" s="176"/>
      <c r="U3425" s="176"/>
      <c r="V3425" s="176"/>
      <c r="W3425" s="176"/>
      <c r="X3425" s="176"/>
      <c r="Y3425" s="176"/>
    </row>
    <row r="3426" customFormat="false" ht="12.75" hidden="false" customHeight="false" outlineLevel="0" collapsed="false">
      <c r="A3426" s="78"/>
      <c r="C3426" s="180"/>
      <c r="D3426" s="176"/>
      <c r="E3426" s="188"/>
      <c r="F3426" s="176"/>
      <c r="G3426" s="176"/>
      <c r="H3426" s="188"/>
      <c r="I3426" s="188"/>
      <c r="Q3426" s="188"/>
      <c r="R3426" s="176"/>
      <c r="S3426" s="176"/>
      <c r="T3426" s="176"/>
      <c r="U3426" s="176"/>
      <c r="V3426" s="176"/>
      <c r="W3426" s="176"/>
      <c r="X3426" s="176"/>
      <c r="Y3426" s="176"/>
    </row>
    <row r="3427" customFormat="false" ht="12.75" hidden="false" customHeight="false" outlineLevel="0" collapsed="false">
      <c r="A3427" s="78"/>
      <c r="C3427" s="180"/>
      <c r="D3427" s="176"/>
      <c r="E3427" s="188"/>
      <c r="F3427" s="176"/>
      <c r="G3427" s="176"/>
      <c r="H3427" s="188"/>
      <c r="I3427" s="188"/>
      <c r="Q3427" s="188"/>
      <c r="R3427" s="176"/>
      <c r="S3427" s="176"/>
      <c r="T3427" s="176"/>
      <c r="U3427" s="176"/>
      <c r="V3427" s="176"/>
      <c r="W3427" s="176"/>
      <c r="X3427" s="176"/>
      <c r="Y3427" s="176"/>
    </row>
    <row r="3428" customFormat="false" ht="12.75" hidden="false" customHeight="false" outlineLevel="0" collapsed="false">
      <c r="A3428" s="78"/>
      <c r="C3428" s="180"/>
      <c r="D3428" s="176"/>
      <c r="E3428" s="188"/>
      <c r="F3428" s="176"/>
      <c r="G3428" s="176"/>
      <c r="H3428" s="188"/>
      <c r="I3428" s="188"/>
      <c r="Q3428" s="188"/>
      <c r="R3428" s="176"/>
      <c r="S3428" s="176"/>
      <c r="T3428" s="176"/>
      <c r="U3428" s="176"/>
      <c r="V3428" s="176"/>
      <c r="W3428" s="176"/>
      <c r="X3428" s="176"/>
      <c r="Y3428" s="176"/>
    </row>
    <row r="3429" customFormat="false" ht="12.75" hidden="false" customHeight="false" outlineLevel="0" collapsed="false">
      <c r="A3429" s="78"/>
      <c r="C3429" s="180"/>
      <c r="D3429" s="176"/>
      <c r="E3429" s="188"/>
      <c r="F3429" s="176"/>
      <c r="G3429" s="176"/>
      <c r="H3429" s="188"/>
      <c r="I3429" s="188"/>
      <c r="Q3429" s="188"/>
      <c r="R3429" s="176"/>
      <c r="S3429" s="176"/>
      <c r="T3429" s="176"/>
      <c r="U3429" s="176"/>
      <c r="V3429" s="176"/>
      <c r="W3429" s="176"/>
      <c r="X3429" s="176"/>
      <c r="Y3429" s="176"/>
    </row>
    <row r="3430" customFormat="false" ht="12.75" hidden="false" customHeight="false" outlineLevel="0" collapsed="false">
      <c r="A3430" s="78"/>
      <c r="C3430" s="180"/>
      <c r="D3430" s="176"/>
      <c r="E3430" s="188"/>
      <c r="F3430" s="176"/>
      <c r="G3430" s="176"/>
      <c r="H3430" s="188"/>
      <c r="I3430" s="188"/>
      <c r="Q3430" s="188"/>
      <c r="R3430" s="176"/>
      <c r="S3430" s="176"/>
      <c r="T3430" s="176"/>
      <c r="U3430" s="176"/>
      <c r="V3430" s="176"/>
      <c r="W3430" s="176"/>
      <c r="X3430" s="176"/>
      <c r="Y3430" s="176"/>
    </row>
    <row r="3431" customFormat="false" ht="12.75" hidden="false" customHeight="false" outlineLevel="0" collapsed="false">
      <c r="A3431" s="78"/>
      <c r="C3431" s="180"/>
      <c r="D3431" s="176"/>
      <c r="E3431" s="188"/>
      <c r="F3431" s="176"/>
      <c r="G3431" s="176"/>
      <c r="H3431" s="188"/>
      <c r="I3431" s="188"/>
      <c r="Q3431" s="188"/>
      <c r="R3431" s="176"/>
      <c r="S3431" s="176"/>
      <c r="T3431" s="176"/>
      <c r="U3431" s="176"/>
      <c r="V3431" s="176"/>
      <c r="W3431" s="176"/>
      <c r="X3431" s="176"/>
      <c r="Y3431" s="176"/>
    </row>
    <row r="3432" customFormat="false" ht="12.75" hidden="false" customHeight="false" outlineLevel="0" collapsed="false">
      <c r="A3432" s="78"/>
      <c r="C3432" s="180"/>
      <c r="D3432" s="176"/>
      <c r="E3432" s="188"/>
      <c r="F3432" s="176"/>
      <c r="G3432" s="176"/>
      <c r="H3432" s="188"/>
      <c r="I3432" s="188"/>
      <c r="Q3432" s="188"/>
      <c r="R3432" s="176"/>
      <c r="S3432" s="176"/>
      <c r="T3432" s="176"/>
      <c r="U3432" s="176"/>
      <c r="V3432" s="176"/>
      <c r="W3432" s="176"/>
      <c r="X3432" s="176"/>
      <c r="Y3432" s="176"/>
    </row>
    <row r="3433" customFormat="false" ht="12.75" hidden="false" customHeight="false" outlineLevel="0" collapsed="false">
      <c r="A3433" s="78"/>
      <c r="C3433" s="180"/>
      <c r="D3433" s="176"/>
      <c r="E3433" s="188"/>
      <c r="F3433" s="176"/>
      <c r="G3433" s="176"/>
      <c r="H3433" s="188"/>
      <c r="I3433" s="188"/>
      <c r="Q3433" s="188"/>
      <c r="R3433" s="176"/>
      <c r="S3433" s="176"/>
      <c r="T3433" s="176"/>
      <c r="U3433" s="176"/>
      <c r="V3433" s="176"/>
      <c r="W3433" s="176"/>
      <c r="X3433" s="176"/>
      <c r="Y3433" s="176"/>
    </row>
    <row r="3434" customFormat="false" ht="12.75" hidden="false" customHeight="false" outlineLevel="0" collapsed="false">
      <c r="A3434" s="78"/>
      <c r="C3434" s="180"/>
      <c r="D3434" s="176"/>
      <c r="E3434" s="188"/>
      <c r="F3434" s="176"/>
      <c r="G3434" s="176"/>
      <c r="H3434" s="188"/>
      <c r="I3434" s="188"/>
      <c r="Q3434" s="188"/>
      <c r="R3434" s="176"/>
      <c r="S3434" s="176"/>
      <c r="T3434" s="176"/>
      <c r="U3434" s="176"/>
      <c r="V3434" s="176"/>
      <c r="W3434" s="176"/>
      <c r="X3434" s="176"/>
      <c r="Y3434" s="176"/>
    </row>
    <row r="3435" customFormat="false" ht="12.75" hidden="false" customHeight="false" outlineLevel="0" collapsed="false">
      <c r="A3435" s="78"/>
      <c r="C3435" s="180"/>
      <c r="D3435" s="176"/>
      <c r="E3435" s="188"/>
      <c r="F3435" s="176"/>
      <c r="G3435" s="176"/>
      <c r="H3435" s="188"/>
      <c r="I3435" s="188"/>
      <c r="Q3435" s="188"/>
      <c r="R3435" s="176"/>
      <c r="S3435" s="176"/>
      <c r="T3435" s="176"/>
      <c r="U3435" s="176"/>
      <c r="V3435" s="176"/>
      <c r="W3435" s="176"/>
      <c r="X3435" s="176"/>
      <c r="Y3435" s="176"/>
    </row>
    <row r="3436" customFormat="false" ht="12.75" hidden="false" customHeight="false" outlineLevel="0" collapsed="false">
      <c r="A3436" s="78"/>
      <c r="C3436" s="180"/>
      <c r="D3436" s="176"/>
      <c r="E3436" s="188"/>
      <c r="F3436" s="176"/>
      <c r="G3436" s="176"/>
      <c r="H3436" s="188"/>
      <c r="I3436" s="188"/>
      <c r="Q3436" s="188"/>
      <c r="R3436" s="176"/>
      <c r="S3436" s="176"/>
      <c r="T3436" s="176"/>
      <c r="U3436" s="176"/>
      <c r="V3436" s="176"/>
      <c r="W3436" s="176"/>
      <c r="X3436" s="176"/>
      <c r="Y3436" s="176"/>
    </row>
    <row r="3437" customFormat="false" ht="12.75" hidden="false" customHeight="false" outlineLevel="0" collapsed="false">
      <c r="A3437" s="78"/>
      <c r="C3437" s="180"/>
      <c r="D3437" s="176"/>
      <c r="E3437" s="188"/>
      <c r="F3437" s="176"/>
      <c r="G3437" s="176"/>
      <c r="H3437" s="188"/>
      <c r="I3437" s="188"/>
      <c r="Q3437" s="188"/>
      <c r="R3437" s="176"/>
      <c r="S3437" s="176"/>
      <c r="T3437" s="176"/>
      <c r="U3437" s="176"/>
      <c r="V3437" s="176"/>
      <c r="W3437" s="176"/>
      <c r="X3437" s="176"/>
      <c r="Y3437" s="176"/>
    </row>
    <row r="3438" customFormat="false" ht="12.75" hidden="false" customHeight="false" outlineLevel="0" collapsed="false">
      <c r="A3438" s="78"/>
      <c r="C3438" s="180"/>
      <c r="D3438" s="176"/>
      <c r="E3438" s="188"/>
      <c r="F3438" s="176"/>
      <c r="G3438" s="176"/>
      <c r="H3438" s="188"/>
      <c r="I3438" s="188"/>
      <c r="Q3438" s="188"/>
      <c r="R3438" s="176"/>
      <c r="S3438" s="176"/>
      <c r="T3438" s="176"/>
      <c r="U3438" s="176"/>
      <c r="V3438" s="176"/>
      <c r="W3438" s="176"/>
      <c r="X3438" s="176"/>
      <c r="Y3438" s="176"/>
    </row>
    <row r="3439" customFormat="false" ht="12.75" hidden="false" customHeight="false" outlineLevel="0" collapsed="false">
      <c r="A3439" s="22"/>
      <c r="C3439" s="180"/>
      <c r="D3439" s="176"/>
      <c r="E3439" s="188"/>
      <c r="F3439" s="176"/>
      <c r="G3439" s="176"/>
      <c r="H3439" s="188"/>
      <c r="I3439" s="188"/>
      <c r="Q3439" s="188"/>
      <c r="R3439" s="176"/>
      <c r="S3439" s="176"/>
      <c r="T3439" s="176"/>
      <c r="U3439" s="176"/>
      <c r="V3439" s="176"/>
      <c r="W3439" s="176"/>
      <c r="X3439" s="176"/>
      <c r="Y3439" s="176"/>
    </row>
    <row r="3440" customFormat="false" ht="12.75" hidden="false" customHeight="false" outlineLevel="0" collapsed="false">
      <c r="C3440" s="180"/>
      <c r="D3440" s="176"/>
      <c r="E3440" s="188"/>
      <c r="F3440" s="176"/>
      <c r="G3440" s="176"/>
      <c r="H3440" s="188"/>
      <c r="I3440" s="188"/>
      <c r="Q3440" s="188"/>
      <c r="R3440" s="176"/>
      <c r="S3440" s="176"/>
      <c r="T3440" s="176"/>
      <c r="U3440" s="176"/>
      <c r="V3440" s="176"/>
      <c r="W3440" s="176"/>
      <c r="X3440" s="176"/>
      <c r="Y3440" s="176"/>
    </row>
    <row r="3441" customFormat="false" ht="12.75" hidden="false" customHeight="false" outlineLevel="0" collapsed="false">
      <c r="A3441" s="100"/>
      <c r="C3441" s="180"/>
      <c r="D3441" s="176"/>
      <c r="E3441" s="188"/>
      <c r="F3441" s="176"/>
      <c r="G3441" s="176"/>
      <c r="H3441" s="188"/>
      <c r="I3441" s="188"/>
      <c r="Q3441" s="188"/>
      <c r="R3441" s="176"/>
      <c r="S3441" s="176"/>
      <c r="T3441" s="176"/>
      <c r="U3441" s="176"/>
      <c r="V3441" s="176"/>
      <c r="W3441" s="176"/>
      <c r="X3441" s="176"/>
      <c r="Y3441" s="176"/>
    </row>
    <row r="3442" customFormat="false" ht="12.75" hidden="false" customHeight="false" outlineLevel="0" collapsed="false">
      <c r="A3442" s="100"/>
      <c r="C3442" s="180"/>
      <c r="D3442" s="176"/>
      <c r="E3442" s="188"/>
      <c r="F3442" s="176"/>
      <c r="G3442" s="176"/>
      <c r="H3442" s="188"/>
      <c r="I3442" s="188"/>
      <c r="Q3442" s="188"/>
      <c r="R3442" s="176"/>
      <c r="S3442" s="176"/>
      <c r="T3442" s="176"/>
      <c r="U3442" s="176"/>
      <c r="V3442" s="176"/>
      <c r="W3442" s="176"/>
      <c r="X3442" s="176"/>
      <c r="Y3442" s="176"/>
    </row>
    <row r="3443" customFormat="false" ht="12.75" hidden="false" customHeight="false" outlineLevel="0" collapsed="false">
      <c r="A3443" s="100"/>
      <c r="C3443" s="180"/>
      <c r="D3443" s="176"/>
      <c r="E3443" s="188"/>
      <c r="F3443" s="176"/>
      <c r="G3443" s="176"/>
      <c r="H3443" s="188"/>
      <c r="I3443" s="188"/>
      <c r="Q3443" s="188"/>
      <c r="R3443" s="176"/>
      <c r="S3443" s="176"/>
      <c r="T3443" s="176"/>
      <c r="U3443" s="176"/>
      <c r="V3443" s="176"/>
      <c r="W3443" s="176"/>
      <c r="X3443" s="176"/>
      <c r="Y3443" s="176"/>
    </row>
    <row r="3444" customFormat="false" ht="12.75" hidden="false" customHeight="false" outlineLevel="0" collapsed="false">
      <c r="A3444" s="100"/>
      <c r="C3444" s="180"/>
      <c r="D3444" s="176"/>
      <c r="E3444" s="188"/>
      <c r="F3444" s="176"/>
      <c r="G3444" s="176"/>
      <c r="H3444" s="188"/>
      <c r="I3444" s="188"/>
      <c r="Q3444" s="188"/>
      <c r="R3444" s="176"/>
      <c r="S3444" s="176"/>
      <c r="T3444" s="176"/>
      <c r="U3444" s="176"/>
      <c r="V3444" s="176"/>
      <c r="W3444" s="176"/>
      <c r="X3444" s="176"/>
      <c r="Y3444" s="176"/>
    </row>
    <row r="3445" customFormat="false" ht="12.75" hidden="false" customHeight="false" outlineLevel="0" collapsed="false">
      <c r="A3445" s="100"/>
      <c r="C3445" s="180"/>
      <c r="D3445" s="176"/>
      <c r="E3445" s="188"/>
      <c r="F3445" s="176"/>
      <c r="G3445" s="176"/>
      <c r="H3445" s="188"/>
      <c r="I3445" s="188"/>
      <c r="Q3445" s="188"/>
      <c r="R3445" s="176"/>
      <c r="S3445" s="176"/>
      <c r="T3445" s="176"/>
      <c r="U3445" s="176"/>
      <c r="V3445" s="176"/>
      <c r="W3445" s="176"/>
      <c r="X3445" s="176"/>
      <c r="Y3445" s="176"/>
    </row>
    <row r="3446" customFormat="false" ht="12.75" hidden="false" customHeight="false" outlineLevel="0" collapsed="false">
      <c r="A3446" s="22"/>
      <c r="C3446" s="180"/>
      <c r="D3446" s="176"/>
      <c r="E3446" s="188"/>
      <c r="F3446" s="176"/>
      <c r="G3446" s="176"/>
      <c r="H3446" s="188"/>
      <c r="I3446" s="188"/>
      <c r="Q3446" s="188"/>
      <c r="R3446" s="176"/>
      <c r="S3446" s="176"/>
      <c r="T3446" s="176"/>
      <c r="U3446" s="176"/>
      <c r="V3446" s="176"/>
      <c r="W3446" s="176"/>
      <c r="X3446" s="176"/>
      <c r="Y3446" s="176"/>
    </row>
    <row r="3447" customFormat="false" ht="12.75" hidden="false" customHeight="false" outlineLevel="0" collapsed="false">
      <c r="C3447" s="180"/>
      <c r="D3447" s="176"/>
      <c r="E3447" s="188"/>
      <c r="F3447" s="176"/>
      <c r="G3447" s="176"/>
      <c r="H3447" s="188"/>
      <c r="I3447" s="188"/>
      <c r="Q3447" s="188"/>
      <c r="R3447" s="176"/>
      <c r="S3447" s="176"/>
      <c r="T3447" s="176"/>
      <c r="U3447" s="176"/>
      <c r="V3447" s="176"/>
      <c r="W3447" s="176"/>
      <c r="X3447" s="176"/>
      <c r="Y3447" s="176"/>
    </row>
    <row r="3448" customFormat="false" ht="12.75" hidden="false" customHeight="false" outlineLevel="0" collapsed="false">
      <c r="C3448" s="180"/>
      <c r="D3448" s="176"/>
      <c r="E3448" s="188"/>
      <c r="F3448" s="176"/>
      <c r="G3448" s="176"/>
      <c r="H3448" s="188"/>
      <c r="I3448" s="188"/>
      <c r="Q3448" s="188"/>
      <c r="R3448" s="176"/>
      <c r="S3448" s="176"/>
      <c r="T3448" s="176"/>
      <c r="U3448" s="176"/>
      <c r="V3448" s="176"/>
      <c r="W3448" s="176"/>
      <c r="X3448" s="176"/>
      <c r="Y3448" s="176"/>
    </row>
    <row r="3449" customFormat="false" ht="12.75" hidden="false" customHeight="false" outlineLevel="0" collapsed="false">
      <c r="A3449" s="22"/>
      <c r="C3449" s="180"/>
      <c r="D3449" s="176"/>
      <c r="E3449" s="188"/>
      <c r="F3449" s="176"/>
      <c r="G3449" s="176"/>
      <c r="H3449" s="188"/>
      <c r="I3449" s="188"/>
      <c r="Q3449" s="188"/>
      <c r="R3449" s="176"/>
      <c r="S3449" s="176"/>
      <c r="T3449" s="176"/>
      <c r="U3449" s="176"/>
      <c r="V3449" s="176"/>
      <c r="W3449" s="176"/>
      <c r="X3449" s="176"/>
      <c r="Y3449" s="176"/>
    </row>
    <row r="3450" customFormat="false" ht="12.75" hidden="false" customHeight="false" outlineLevel="0" collapsed="false">
      <c r="C3450" s="180"/>
      <c r="D3450" s="176"/>
      <c r="E3450" s="188"/>
      <c r="F3450" s="176"/>
      <c r="G3450" s="176"/>
      <c r="H3450" s="188"/>
      <c r="I3450" s="188"/>
      <c r="Q3450" s="188"/>
      <c r="R3450" s="176"/>
      <c r="S3450" s="176"/>
      <c r="T3450" s="176"/>
      <c r="U3450" s="176"/>
      <c r="V3450" s="176"/>
      <c r="W3450" s="176"/>
      <c r="X3450" s="176"/>
      <c r="Y3450" s="176"/>
    </row>
    <row r="3451" customFormat="false" ht="12.75" hidden="false" customHeight="false" outlineLevel="0" collapsed="false">
      <c r="A3451" s="100"/>
      <c r="C3451" s="180"/>
      <c r="D3451" s="176"/>
      <c r="E3451" s="188"/>
      <c r="F3451" s="176"/>
      <c r="G3451" s="176"/>
      <c r="H3451" s="188"/>
      <c r="I3451" s="188"/>
      <c r="Q3451" s="188"/>
      <c r="R3451" s="176"/>
      <c r="S3451" s="176"/>
      <c r="T3451" s="176"/>
      <c r="U3451" s="176"/>
      <c r="V3451" s="176"/>
      <c r="W3451" s="176"/>
      <c r="X3451" s="176"/>
      <c r="Y3451" s="176"/>
    </row>
    <row r="3452" customFormat="false" ht="12.75" hidden="false" customHeight="false" outlineLevel="0" collapsed="false">
      <c r="C3452" s="180"/>
      <c r="D3452" s="176"/>
      <c r="E3452" s="188"/>
      <c r="F3452" s="176"/>
      <c r="G3452" s="176"/>
      <c r="H3452" s="188"/>
      <c r="I3452" s="188"/>
      <c r="Q3452" s="188"/>
      <c r="R3452" s="176"/>
      <c r="S3452" s="176"/>
      <c r="T3452" s="176"/>
      <c r="U3452" s="176"/>
      <c r="V3452" s="176"/>
      <c r="W3452" s="176"/>
      <c r="X3452" s="176"/>
      <c r="Y3452" s="176"/>
    </row>
    <row r="3453" customFormat="false" ht="12.75" hidden="false" customHeight="false" outlineLevel="0" collapsed="false">
      <c r="C3453" s="180"/>
      <c r="D3453" s="176"/>
      <c r="E3453" s="188"/>
      <c r="F3453" s="176"/>
      <c r="G3453" s="176"/>
      <c r="H3453" s="188"/>
      <c r="I3453" s="188"/>
      <c r="Q3453" s="188"/>
      <c r="R3453" s="176"/>
      <c r="S3453" s="176"/>
      <c r="T3453" s="176"/>
      <c r="U3453" s="176"/>
      <c r="V3453" s="176"/>
      <c r="W3453" s="176"/>
      <c r="X3453" s="176"/>
      <c r="Y3453" s="176"/>
    </row>
    <row r="3454" customFormat="false" ht="12.75" hidden="false" customHeight="false" outlineLevel="0" collapsed="false">
      <c r="C3454" s="180"/>
      <c r="D3454" s="176"/>
      <c r="E3454" s="188"/>
      <c r="F3454" s="176"/>
      <c r="G3454" s="176"/>
      <c r="H3454" s="188"/>
      <c r="I3454" s="188"/>
      <c r="Q3454" s="188"/>
      <c r="R3454" s="176"/>
      <c r="S3454" s="176"/>
      <c r="T3454" s="176"/>
      <c r="U3454" s="176"/>
      <c r="V3454" s="176"/>
      <c r="W3454" s="176"/>
      <c r="X3454" s="176"/>
      <c r="Y3454" s="176"/>
    </row>
    <row r="3455" customFormat="false" ht="12.75" hidden="false" customHeight="false" outlineLevel="0" collapsed="false">
      <c r="C3455" s="180"/>
      <c r="D3455" s="176"/>
      <c r="E3455" s="188"/>
      <c r="F3455" s="176"/>
      <c r="G3455" s="176"/>
      <c r="H3455" s="188"/>
      <c r="I3455" s="188"/>
      <c r="Q3455" s="188"/>
      <c r="R3455" s="176"/>
      <c r="S3455" s="176"/>
      <c r="T3455" s="176"/>
      <c r="U3455" s="176"/>
      <c r="V3455" s="176"/>
      <c r="W3455" s="176"/>
      <c r="X3455" s="176"/>
      <c r="Y3455" s="176"/>
    </row>
    <row r="3456" customFormat="false" ht="12.75" hidden="false" customHeight="false" outlineLevel="0" collapsed="false">
      <c r="C3456" s="180"/>
      <c r="D3456" s="176"/>
      <c r="E3456" s="188"/>
      <c r="F3456" s="176"/>
      <c r="G3456" s="176"/>
      <c r="H3456" s="188"/>
      <c r="I3456" s="188"/>
      <c r="Q3456" s="188"/>
      <c r="R3456" s="176"/>
      <c r="S3456" s="176"/>
      <c r="T3456" s="176"/>
      <c r="U3456" s="176"/>
      <c r="V3456" s="176"/>
      <c r="W3456" s="176"/>
      <c r="X3456" s="176"/>
      <c r="Y3456" s="176"/>
    </row>
    <row r="3457" customFormat="false" ht="12.75" hidden="false" customHeight="false" outlineLevel="0" collapsed="false">
      <c r="C3457" s="180"/>
      <c r="D3457" s="176"/>
      <c r="E3457" s="188"/>
      <c r="F3457" s="176"/>
      <c r="G3457" s="176"/>
      <c r="H3457" s="188"/>
      <c r="I3457" s="188"/>
      <c r="Q3457" s="188"/>
      <c r="R3457" s="176"/>
      <c r="S3457" s="176"/>
      <c r="T3457" s="176"/>
      <c r="U3457" s="176"/>
      <c r="V3457" s="176"/>
      <c r="W3457" s="176"/>
      <c r="X3457" s="176"/>
      <c r="Y3457" s="176"/>
    </row>
    <row r="3458" customFormat="false" ht="12.75" hidden="false" customHeight="false" outlineLevel="0" collapsed="false">
      <c r="C3458" s="180"/>
      <c r="D3458" s="176"/>
      <c r="E3458" s="188"/>
      <c r="F3458" s="176"/>
      <c r="G3458" s="176"/>
      <c r="H3458" s="188"/>
      <c r="I3458" s="188"/>
      <c r="Q3458" s="188"/>
      <c r="R3458" s="176"/>
      <c r="S3458" s="176"/>
      <c r="T3458" s="176"/>
      <c r="U3458" s="176"/>
      <c r="V3458" s="176"/>
      <c r="W3458" s="176"/>
      <c r="X3458" s="176"/>
      <c r="Y3458" s="176"/>
    </row>
    <row r="3459" customFormat="false" ht="12.75" hidden="false" customHeight="false" outlineLevel="0" collapsed="false">
      <c r="C3459" s="180"/>
      <c r="D3459" s="176"/>
      <c r="E3459" s="188"/>
      <c r="F3459" s="176"/>
      <c r="G3459" s="176"/>
      <c r="H3459" s="188"/>
      <c r="I3459" s="188"/>
      <c r="Q3459" s="188"/>
      <c r="R3459" s="176"/>
      <c r="S3459" s="176"/>
      <c r="T3459" s="176"/>
      <c r="U3459" s="176"/>
      <c r="V3459" s="176"/>
      <c r="W3459" s="176"/>
      <c r="X3459" s="176"/>
      <c r="Y3459" s="176"/>
    </row>
    <row r="3460" customFormat="false" ht="12.75" hidden="false" customHeight="false" outlineLevel="0" collapsed="false">
      <c r="C3460" s="180"/>
      <c r="D3460" s="176"/>
      <c r="E3460" s="188"/>
      <c r="F3460" s="176"/>
      <c r="G3460" s="176"/>
      <c r="H3460" s="188"/>
      <c r="I3460" s="188"/>
      <c r="Q3460" s="188"/>
      <c r="R3460" s="176"/>
      <c r="S3460" s="176"/>
      <c r="T3460" s="176"/>
      <c r="U3460" s="176"/>
      <c r="V3460" s="176"/>
      <c r="W3460" s="176"/>
      <c r="X3460" s="176"/>
      <c r="Y3460" s="176"/>
    </row>
    <row r="3461" customFormat="false" ht="12.75" hidden="false" customHeight="false" outlineLevel="0" collapsed="false">
      <c r="C3461" s="180"/>
      <c r="D3461" s="176"/>
      <c r="E3461" s="188"/>
      <c r="F3461" s="176"/>
      <c r="G3461" s="176"/>
      <c r="H3461" s="188"/>
      <c r="I3461" s="188"/>
      <c r="Q3461" s="188"/>
      <c r="R3461" s="176"/>
      <c r="S3461" s="176"/>
      <c r="T3461" s="176"/>
      <c r="U3461" s="176"/>
      <c r="V3461" s="176"/>
      <c r="W3461" s="176"/>
      <c r="X3461" s="176"/>
      <c r="Y3461" s="176"/>
    </row>
    <row r="3462" customFormat="false" ht="12.75" hidden="false" customHeight="false" outlineLevel="0" collapsed="false">
      <c r="C3462" s="180"/>
      <c r="D3462" s="176"/>
      <c r="E3462" s="188"/>
      <c r="F3462" s="176"/>
      <c r="G3462" s="176"/>
      <c r="H3462" s="188"/>
      <c r="I3462" s="188"/>
      <c r="Q3462" s="188"/>
      <c r="R3462" s="176"/>
      <c r="S3462" s="176"/>
      <c r="T3462" s="176"/>
      <c r="U3462" s="176"/>
      <c r="V3462" s="176"/>
      <c r="W3462" s="176"/>
      <c r="X3462" s="176"/>
      <c r="Y3462" s="176"/>
    </row>
    <row r="3463" customFormat="false" ht="12.75" hidden="false" customHeight="false" outlineLevel="0" collapsed="false">
      <c r="C3463" s="180"/>
      <c r="D3463" s="176"/>
      <c r="E3463" s="188"/>
      <c r="F3463" s="176"/>
      <c r="G3463" s="176"/>
      <c r="H3463" s="188"/>
      <c r="I3463" s="188"/>
      <c r="Q3463" s="188"/>
      <c r="R3463" s="176"/>
      <c r="S3463" s="176"/>
      <c r="T3463" s="176"/>
      <c r="U3463" s="176"/>
      <c r="V3463" s="176"/>
      <c r="W3463" s="176"/>
      <c r="X3463" s="176"/>
      <c r="Y3463" s="176"/>
    </row>
    <row r="3464" customFormat="false" ht="12.75" hidden="false" customHeight="false" outlineLevel="0" collapsed="false">
      <c r="C3464" s="180"/>
      <c r="D3464" s="176"/>
      <c r="E3464" s="188"/>
      <c r="F3464" s="176"/>
      <c r="G3464" s="176"/>
      <c r="H3464" s="188"/>
      <c r="I3464" s="188"/>
      <c r="Q3464" s="188"/>
      <c r="R3464" s="176"/>
      <c r="S3464" s="176"/>
      <c r="T3464" s="176"/>
      <c r="U3464" s="176"/>
      <c r="V3464" s="176"/>
      <c r="W3464" s="176"/>
      <c r="X3464" s="176"/>
      <c r="Y3464" s="176"/>
    </row>
    <row r="3465" customFormat="false" ht="12.75" hidden="false" customHeight="false" outlineLevel="0" collapsed="false">
      <c r="C3465" s="180"/>
      <c r="D3465" s="176"/>
      <c r="E3465" s="188"/>
      <c r="F3465" s="176"/>
      <c r="G3465" s="176"/>
      <c r="H3465" s="188"/>
      <c r="I3465" s="188"/>
      <c r="Q3465" s="188"/>
      <c r="R3465" s="176"/>
      <c r="S3465" s="176"/>
      <c r="T3465" s="176"/>
      <c r="U3465" s="176"/>
      <c r="V3465" s="176"/>
      <c r="W3465" s="176"/>
      <c r="X3465" s="176"/>
      <c r="Y3465" s="176"/>
    </row>
    <row r="3466" customFormat="false" ht="12.75" hidden="false" customHeight="false" outlineLevel="0" collapsed="false">
      <c r="C3466" s="180"/>
      <c r="D3466" s="176"/>
      <c r="E3466" s="188"/>
      <c r="F3466" s="176"/>
      <c r="G3466" s="176"/>
      <c r="H3466" s="188"/>
      <c r="I3466" s="188"/>
      <c r="Q3466" s="188"/>
      <c r="R3466" s="176"/>
      <c r="S3466" s="176"/>
      <c r="T3466" s="176"/>
      <c r="U3466" s="176"/>
      <c r="V3466" s="176"/>
      <c r="W3466" s="176"/>
      <c r="X3466" s="176"/>
      <c r="Y3466" s="176"/>
    </row>
    <row r="3467" customFormat="false" ht="12.75" hidden="false" customHeight="false" outlineLevel="0" collapsed="false">
      <c r="C3467" s="180"/>
      <c r="D3467" s="176"/>
      <c r="E3467" s="188"/>
      <c r="F3467" s="176"/>
      <c r="G3467" s="176"/>
      <c r="H3467" s="188"/>
      <c r="I3467" s="188"/>
      <c r="Q3467" s="188"/>
      <c r="R3467" s="176"/>
      <c r="S3467" s="176"/>
      <c r="T3467" s="176"/>
      <c r="U3467" s="176"/>
      <c r="V3467" s="176"/>
      <c r="W3467" s="176"/>
      <c r="X3467" s="176"/>
      <c r="Y3467" s="176"/>
    </row>
    <row r="3468" customFormat="false" ht="12.75" hidden="false" customHeight="false" outlineLevel="0" collapsed="false">
      <c r="C3468" s="180"/>
      <c r="D3468" s="176"/>
      <c r="E3468" s="188"/>
      <c r="F3468" s="176"/>
      <c r="G3468" s="176"/>
      <c r="H3468" s="188"/>
      <c r="I3468" s="188"/>
      <c r="Q3468" s="188"/>
      <c r="R3468" s="176"/>
      <c r="S3468" s="176"/>
      <c r="T3468" s="176"/>
      <c r="U3468" s="176"/>
      <c r="V3468" s="176"/>
      <c r="W3468" s="176"/>
      <c r="X3468" s="176"/>
      <c r="Y3468" s="176"/>
    </row>
    <row r="3469" customFormat="false" ht="12.75" hidden="false" customHeight="false" outlineLevel="0" collapsed="false">
      <c r="C3469" s="180"/>
      <c r="D3469" s="176"/>
      <c r="E3469" s="188"/>
      <c r="F3469" s="176"/>
      <c r="G3469" s="176"/>
      <c r="H3469" s="188"/>
      <c r="I3469" s="188"/>
      <c r="Q3469" s="188"/>
      <c r="R3469" s="176"/>
      <c r="S3469" s="176"/>
      <c r="T3469" s="176"/>
      <c r="U3469" s="176"/>
      <c r="V3469" s="176"/>
      <c r="W3469" s="176"/>
      <c r="X3469" s="176"/>
      <c r="Y3469" s="176"/>
    </row>
    <row r="3470" customFormat="false" ht="12.75" hidden="false" customHeight="false" outlineLevel="0" collapsed="false">
      <c r="C3470" s="180"/>
      <c r="D3470" s="176"/>
      <c r="E3470" s="188"/>
      <c r="F3470" s="176"/>
      <c r="G3470" s="176"/>
      <c r="H3470" s="188"/>
      <c r="I3470" s="188"/>
      <c r="Q3470" s="188"/>
      <c r="R3470" s="176"/>
      <c r="S3470" s="176"/>
      <c r="T3470" s="176"/>
      <c r="U3470" s="176"/>
      <c r="V3470" s="176"/>
      <c r="W3470" s="176"/>
      <c r="X3470" s="176"/>
      <c r="Y3470" s="176"/>
    </row>
    <row r="3471" customFormat="false" ht="12.75" hidden="false" customHeight="false" outlineLevel="0" collapsed="false">
      <c r="C3471" s="180"/>
      <c r="D3471" s="176"/>
      <c r="E3471" s="188"/>
      <c r="F3471" s="176"/>
      <c r="G3471" s="176"/>
      <c r="H3471" s="188"/>
      <c r="I3471" s="188"/>
      <c r="Q3471" s="188"/>
      <c r="R3471" s="176"/>
      <c r="S3471" s="176"/>
      <c r="T3471" s="176"/>
      <c r="U3471" s="176"/>
      <c r="V3471" s="176"/>
      <c r="W3471" s="176"/>
      <c r="X3471" s="176"/>
      <c r="Y3471" s="176"/>
    </row>
    <row r="3472" customFormat="false" ht="12.75" hidden="false" customHeight="false" outlineLevel="0" collapsed="false">
      <c r="C3472" s="180"/>
      <c r="D3472" s="176"/>
      <c r="E3472" s="188"/>
      <c r="F3472" s="176"/>
      <c r="G3472" s="176"/>
      <c r="H3472" s="188"/>
      <c r="I3472" s="188"/>
      <c r="Q3472" s="188"/>
      <c r="R3472" s="176"/>
      <c r="S3472" s="176"/>
      <c r="T3472" s="176"/>
      <c r="U3472" s="176"/>
      <c r="V3472" s="176"/>
      <c r="W3472" s="176"/>
      <c r="X3472" s="176"/>
      <c r="Y3472" s="176"/>
    </row>
    <row r="3473" customFormat="false" ht="12.75" hidden="false" customHeight="false" outlineLevel="0" collapsed="false">
      <c r="C3473" s="180"/>
      <c r="D3473" s="176"/>
      <c r="E3473" s="188"/>
      <c r="F3473" s="176"/>
      <c r="G3473" s="176"/>
      <c r="H3473" s="188"/>
      <c r="I3473" s="188"/>
      <c r="Q3473" s="188"/>
      <c r="R3473" s="176"/>
      <c r="S3473" s="176"/>
      <c r="T3473" s="176"/>
      <c r="U3473" s="176"/>
      <c r="V3473" s="176"/>
      <c r="W3473" s="176"/>
      <c r="X3473" s="176"/>
      <c r="Y3473" s="176"/>
    </row>
    <row r="3474" customFormat="false" ht="12.75" hidden="false" customHeight="false" outlineLevel="0" collapsed="false">
      <c r="C3474" s="180"/>
      <c r="D3474" s="176"/>
      <c r="E3474" s="188"/>
      <c r="F3474" s="176"/>
      <c r="G3474" s="176"/>
      <c r="H3474" s="188"/>
      <c r="I3474" s="188"/>
      <c r="Q3474" s="188"/>
      <c r="R3474" s="176"/>
      <c r="S3474" s="176"/>
      <c r="T3474" s="176"/>
      <c r="U3474" s="176"/>
      <c r="V3474" s="176"/>
      <c r="W3474" s="176"/>
      <c r="X3474" s="176"/>
      <c r="Y3474" s="176"/>
    </row>
    <row r="3475" customFormat="false" ht="12.75" hidden="false" customHeight="false" outlineLevel="0" collapsed="false">
      <c r="C3475" s="180"/>
      <c r="D3475" s="176"/>
      <c r="E3475" s="188"/>
      <c r="F3475" s="176"/>
      <c r="G3475" s="176"/>
      <c r="H3475" s="188"/>
      <c r="I3475" s="188"/>
      <c r="Q3475" s="188"/>
      <c r="R3475" s="176"/>
      <c r="S3475" s="176"/>
      <c r="T3475" s="176"/>
      <c r="U3475" s="176"/>
      <c r="V3475" s="176"/>
      <c r="W3475" s="176"/>
      <c r="X3475" s="176"/>
      <c r="Y3475" s="176"/>
    </row>
    <row r="3476" customFormat="false" ht="12.75" hidden="false" customHeight="false" outlineLevel="0" collapsed="false">
      <c r="C3476" s="180"/>
      <c r="D3476" s="176"/>
      <c r="E3476" s="188"/>
      <c r="F3476" s="176"/>
      <c r="G3476" s="176"/>
      <c r="H3476" s="188"/>
      <c r="I3476" s="188"/>
      <c r="Q3476" s="188"/>
      <c r="R3476" s="176"/>
      <c r="S3476" s="176"/>
      <c r="T3476" s="176"/>
      <c r="U3476" s="176"/>
      <c r="V3476" s="176"/>
      <c r="W3476" s="176"/>
      <c r="X3476" s="176"/>
      <c r="Y3476" s="176"/>
    </row>
    <row r="3477" customFormat="false" ht="12.75" hidden="false" customHeight="false" outlineLevel="0" collapsed="false">
      <c r="C3477" s="180"/>
      <c r="D3477" s="176"/>
      <c r="E3477" s="188"/>
      <c r="F3477" s="176"/>
      <c r="G3477" s="176"/>
      <c r="H3477" s="188"/>
      <c r="I3477" s="188"/>
      <c r="Q3477" s="188"/>
      <c r="R3477" s="176"/>
      <c r="S3477" s="176"/>
      <c r="T3477" s="176"/>
      <c r="U3477" s="176"/>
      <c r="V3477" s="176"/>
      <c r="W3477" s="176"/>
      <c r="X3477" s="176"/>
      <c r="Y3477" s="176"/>
    </row>
    <row r="3478" customFormat="false" ht="12.75" hidden="false" customHeight="false" outlineLevel="0" collapsed="false">
      <c r="C3478" s="180"/>
      <c r="D3478" s="176"/>
      <c r="E3478" s="188"/>
      <c r="F3478" s="176"/>
      <c r="G3478" s="176"/>
      <c r="H3478" s="188"/>
      <c r="I3478" s="188"/>
      <c r="Q3478" s="188"/>
      <c r="R3478" s="176"/>
      <c r="S3478" s="176"/>
      <c r="T3478" s="176"/>
      <c r="U3478" s="176"/>
      <c r="V3478" s="176"/>
      <c r="W3478" s="176"/>
      <c r="X3478" s="176"/>
      <c r="Y3478" s="176"/>
    </row>
    <row r="3479" customFormat="false" ht="12.75" hidden="false" customHeight="false" outlineLevel="0" collapsed="false">
      <c r="C3479" s="180"/>
      <c r="D3479" s="176"/>
      <c r="E3479" s="188"/>
      <c r="F3479" s="176"/>
      <c r="G3479" s="176"/>
      <c r="H3479" s="188"/>
      <c r="I3479" s="188"/>
      <c r="Q3479" s="188"/>
      <c r="R3479" s="176"/>
      <c r="S3479" s="176"/>
      <c r="T3479" s="176"/>
      <c r="U3479" s="176"/>
      <c r="V3479" s="176"/>
      <c r="W3479" s="176"/>
      <c r="X3479" s="176"/>
      <c r="Y3479" s="176"/>
    </row>
    <row r="3480" customFormat="false" ht="12.75" hidden="false" customHeight="false" outlineLevel="0" collapsed="false">
      <c r="C3480" s="180"/>
      <c r="D3480" s="176"/>
      <c r="E3480" s="188"/>
      <c r="F3480" s="176"/>
      <c r="G3480" s="176"/>
      <c r="H3480" s="188"/>
      <c r="I3480" s="188"/>
      <c r="Q3480" s="188"/>
      <c r="R3480" s="176"/>
      <c r="S3480" s="176"/>
      <c r="T3480" s="176"/>
      <c r="U3480" s="176"/>
      <c r="V3480" s="176"/>
      <c r="W3480" s="176"/>
      <c r="X3480" s="176"/>
      <c r="Y3480" s="176"/>
    </row>
    <row r="3481" customFormat="false" ht="12.75" hidden="false" customHeight="false" outlineLevel="0" collapsed="false">
      <c r="C3481" s="180"/>
      <c r="D3481" s="176"/>
      <c r="E3481" s="188"/>
      <c r="F3481" s="176"/>
      <c r="G3481" s="176"/>
      <c r="H3481" s="188"/>
      <c r="I3481" s="188"/>
      <c r="Q3481" s="188"/>
      <c r="R3481" s="176"/>
      <c r="S3481" s="176"/>
      <c r="T3481" s="176"/>
      <c r="U3481" s="176"/>
      <c r="V3481" s="176"/>
      <c r="W3481" s="176"/>
      <c r="X3481" s="176"/>
      <c r="Y3481" s="176"/>
    </row>
    <row r="3482" customFormat="false" ht="12.75" hidden="false" customHeight="false" outlineLevel="0" collapsed="false">
      <c r="C3482" s="180"/>
      <c r="D3482" s="176"/>
      <c r="E3482" s="188"/>
      <c r="F3482" s="176"/>
      <c r="G3482" s="176"/>
      <c r="H3482" s="188"/>
      <c r="I3482" s="188"/>
      <c r="Q3482" s="188"/>
      <c r="R3482" s="176"/>
      <c r="S3482" s="176"/>
      <c r="T3482" s="176"/>
      <c r="U3482" s="176"/>
      <c r="V3482" s="176"/>
      <c r="W3482" s="176"/>
      <c r="X3482" s="176"/>
      <c r="Y3482" s="176"/>
    </row>
    <row r="3483" customFormat="false" ht="12.75" hidden="false" customHeight="false" outlineLevel="0" collapsed="false">
      <c r="C3483" s="180"/>
      <c r="D3483" s="176"/>
      <c r="E3483" s="188"/>
      <c r="F3483" s="176"/>
      <c r="G3483" s="176"/>
      <c r="H3483" s="188"/>
      <c r="I3483" s="188"/>
      <c r="Q3483" s="188"/>
      <c r="R3483" s="176"/>
      <c r="S3483" s="176"/>
      <c r="T3483" s="176"/>
      <c r="U3483" s="176"/>
      <c r="V3483" s="176"/>
      <c r="W3483" s="176"/>
      <c r="X3483" s="176"/>
      <c r="Y3483" s="176"/>
    </row>
    <row r="3484" customFormat="false" ht="12.75" hidden="false" customHeight="false" outlineLevel="0" collapsed="false">
      <c r="C3484" s="180"/>
      <c r="D3484" s="176"/>
      <c r="E3484" s="188"/>
      <c r="F3484" s="176"/>
      <c r="G3484" s="176"/>
      <c r="H3484" s="188"/>
      <c r="I3484" s="188"/>
      <c r="Q3484" s="188"/>
      <c r="R3484" s="176"/>
      <c r="S3484" s="176"/>
      <c r="T3484" s="176"/>
      <c r="U3484" s="176"/>
      <c r="V3484" s="176"/>
      <c r="W3484" s="176"/>
      <c r="X3484" s="176"/>
      <c r="Y3484" s="176"/>
    </row>
    <row r="3485" customFormat="false" ht="12.75" hidden="false" customHeight="false" outlineLevel="0" collapsed="false">
      <c r="C3485" s="180"/>
      <c r="D3485" s="176"/>
      <c r="E3485" s="188"/>
      <c r="F3485" s="176"/>
      <c r="G3485" s="176"/>
      <c r="H3485" s="188"/>
      <c r="I3485" s="188"/>
      <c r="Q3485" s="188"/>
      <c r="R3485" s="176"/>
      <c r="S3485" s="176"/>
      <c r="T3485" s="176"/>
      <c r="U3485" s="176"/>
      <c r="V3485" s="176"/>
      <c r="W3485" s="176"/>
      <c r="X3485" s="176"/>
      <c r="Y3485" s="176"/>
    </row>
    <row r="3486" customFormat="false" ht="12.75" hidden="false" customHeight="false" outlineLevel="0" collapsed="false">
      <c r="C3486" s="180"/>
      <c r="D3486" s="176"/>
      <c r="E3486" s="188"/>
      <c r="F3486" s="176"/>
      <c r="G3486" s="176"/>
      <c r="H3486" s="188"/>
      <c r="I3486" s="188"/>
      <c r="Q3486" s="188"/>
      <c r="R3486" s="176"/>
      <c r="S3486" s="176"/>
      <c r="T3486" s="176"/>
      <c r="U3486" s="176"/>
      <c r="V3486" s="176"/>
      <c r="W3486" s="176"/>
      <c r="X3486" s="176"/>
      <c r="Y3486" s="176"/>
    </row>
    <row r="3487" customFormat="false" ht="12.75" hidden="false" customHeight="false" outlineLevel="0" collapsed="false">
      <c r="C3487" s="180"/>
      <c r="D3487" s="176"/>
      <c r="E3487" s="188"/>
      <c r="F3487" s="176"/>
      <c r="G3487" s="176"/>
      <c r="H3487" s="188"/>
      <c r="I3487" s="188"/>
      <c r="Q3487" s="188"/>
      <c r="R3487" s="176"/>
      <c r="S3487" s="176"/>
      <c r="T3487" s="176"/>
      <c r="U3487" s="176"/>
      <c r="V3487" s="176"/>
      <c r="W3487" s="176"/>
      <c r="X3487" s="176"/>
      <c r="Y3487" s="176"/>
    </row>
    <row r="3488" customFormat="false" ht="12.75" hidden="false" customHeight="false" outlineLevel="0" collapsed="false">
      <c r="C3488" s="180"/>
      <c r="D3488" s="176"/>
      <c r="E3488" s="188"/>
      <c r="F3488" s="176"/>
      <c r="G3488" s="176"/>
      <c r="H3488" s="188"/>
      <c r="I3488" s="188"/>
      <c r="Q3488" s="188"/>
      <c r="R3488" s="176"/>
      <c r="S3488" s="176"/>
      <c r="T3488" s="176"/>
      <c r="U3488" s="176"/>
      <c r="V3488" s="176"/>
      <c r="W3488" s="176"/>
      <c r="X3488" s="176"/>
      <c r="Y3488" s="176"/>
    </row>
    <row r="3489" customFormat="false" ht="12.75" hidden="false" customHeight="false" outlineLevel="0" collapsed="false">
      <c r="C3489" s="180"/>
      <c r="D3489" s="176"/>
      <c r="E3489" s="188"/>
      <c r="F3489" s="176"/>
      <c r="G3489" s="176"/>
      <c r="H3489" s="188"/>
      <c r="I3489" s="188"/>
      <c r="Q3489" s="188"/>
      <c r="R3489" s="176"/>
      <c r="S3489" s="176"/>
      <c r="T3489" s="176"/>
      <c r="U3489" s="176"/>
      <c r="V3489" s="176"/>
      <c r="W3489" s="176"/>
      <c r="X3489" s="176"/>
      <c r="Y3489" s="176"/>
    </row>
    <row r="3490" customFormat="false" ht="12.75" hidden="false" customHeight="false" outlineLevel="0" collapsed="false">
      <c r="C3490" s="180"/>
      <c r="D3490" s="176"/>
      <c r="E3490" s="188"/>
      <c r="F3490" s="176"/>
      <c r="G3490" s="176"/>
      <c r="H3490" s="188"/>
      <c r="I3490" s="188"/>
      <c r="Q3490" s="188"/>
      <c r="R3490" s="176"/>
      <c r="S3490" s="176"/>
      <c r="T3490" s="176"/>
      <c r="U3490" s="176"/>
      <c r="V3490" s="176"/>
      <c r="W3490" s="176"/>
      <c r="X3490" s="176"/>
      <c r="Y3490" s="176"/>
    </row>
    <row r="3491" customFormat="false" ht="12.75" hidden="false" customHeight="false" outlineLevel="0" collapsed="false">
      <c r="C3491" s="180"/>
      <c r="D3491" s="176"/>
      <c r="E3491" s="188"/>
      <c r="F3491" s="176"/>
      <c r="G3491" s="176"/>
      <c r="H3491" s="188"/>
      <c r="I3491" s="188"/>
      <c r="Q3491" s="188"/>
      <c r="R3491" s="176"/>
      <c r="S3491" s="176"/>
      <c r="T3491" s="176"/>
      <c r="U3491" s="176"/>
      <c r="V3491" s="176"/>
      <c r="W3491" s="176"/>
      <c r="X3491" s="176"/>
      <c r="Y3491" s="176"/>
    </row>
    <row r="3492" customFormat="false" ht="12.75" hidden="false" customHeight="false" outlineLevel="0" collapsed="false">
      <c r="C3492" s="180"/>
      <c r="D3492" s="176"/>
      <c r="E3492" s="188"/>
      <c r="F3492" s="176"/>
      <c r="G3492" s="176"/>
      <c r="H3492" s="188"/>
      <c r="I3492" s="188"/>
      <c r="Q3492" s="188"/>
      <c r="R3492" s="176"/>
      <c r="S3492" s="176"/>
      <c r="T3492" s="176"/>
      <c r="U3492" s="176"/>
      <c r="V3492" s="176"/>
      <c r="W3492" s="176"/>
      <c r="X3492" s="176"/>
      <c r="Y3492" s="176"/>
    </row>
    <row r="3493" customFormat="false" ht="12.75" hidden="false" customHeight="false" outlineLevel="0" collapsed="false">
      <c r="C3493" s="180"/>
      <c r="D3493" s="176"/>
      <c r="E3493" s="188"/>
      <c r="F3493" s="176"/>
      <c r="G3493" s="176"/>
      <c r="H3493" s="188"/>
      <c r="I3493" s="188"/>
      <c r="Q3493" s="188"/>
      <c r="R3493" s="176"/>
      <c r="S3493" s="176"/>
      <c r="T3493" s="176"/>
      <c r="U3493" s="176"/>
      <c r="V3493" s="176"/>
      <c r="W3493" s="176"/>
      <c r="X3493" s="176"/>
      <c r="Y3493" s="176"/>
    </row>
    <row r="3494" customFormat="false" ht="12.75" hidden="false" customHeight="false" outlineLevel="0" collapsed="false">
      <c r="C3494" s="180"/>
      <c r="D3494" s="176"/>
      <c r="E3494" s="188"/>
      <c r="F3494" s="176"/>
      <c r="G3494" s="176"/>
      <c r="H3494" s="188"/>
      <c r="I3494" s="188"/>
      <c r="Q3494" s="188"/>
      <c r="R3494" s="176"/>
      <c r="S3494" s="176"/>
      <c r="T3494" s="176"/>
      <c r="U3494" s="176"/>
      <c r="V3494" s="176"/>
      <c r="W3494" s="176"/>
      <c r="X3494" s="176"/>
      <c r="Y3494" s="176"/>
    </row>
    <row r="3495" customFormat="false" ht="12.75" hidden="false" customHeight="false" outlineLevel="0" collapsed="false">
      <c r="C3495" s="180"/>
      <c r="D3495" s="176"/>
      <c r="E3495" s="188"/>
      <c r="F3495" s="176"/>
      <c r="G3495" s="176"/>
      <c r="H3495" s="188"/>
      <c r="I3495" s="188"/>
      <c r="Q3495" s="188"/>
      <c r="R3495" s="176"/>
      <c r="S3495" s="176"/>
      <c r="T3495" s="176"/>
      <c r="U3495" s="176"/>
      <c r="V3495" s="176"/>
      <c r="W3495" s="176"/>
      <c r="X3495" s="176"/>
      <c r="Y3495" s="176"/>
    </row>
    <row r="3496" customFormat="false" ht="12.75" hidden="false" customHeight="false" outlineLevel="0" collapsed="false">
      <c r="C3496" s="180"/>
      <c r="D3496" s="176"/>
      <c r="E3496" s="188"/>
      <c r="F3496" s="176"/>
      <c r="G3496" s="176"/>
      <c r="H3496" s="188"/>
      <c r="I3496" s="188"/>
      <c r="Q3496" s="188"/>
      <c r="R3496" s="176"/>
      <c r="S3496" s="176"/>
      <c r="T3496" s="176"/>
      <c r="U3496" s="176"/>
      <c r="V3496" s="176"/>
      <c r="W3496" s="176"/>
      <c r="X3496" s="176"/>
      <c r="Y3496" s="176"/>
    </row>
    <row r="3497" customFormat="false" ht="12.75" hidden="false" customHeight="false" outlineLevel="0" collapsed="false">
      <c r="C3497" s="180"/>
      <c r="D3497" s="176"/>
      <c r="E3497" s="188"/>
      <c r="F3497" s="176"/>
      <c r="G3497" s="176"/>
      <c r="H3497" s="188"/>
      <c r="I3497" s="188"/>
      <c r="Q3497" s="188"/>
      <c r="R3497" s="176"/>
      <c r="S3497" s="176"/>
      <c r="T3497" s="176"/>
      <c r="U3497" s="176"/>
      <c r="V3497" s="176"/>
      <c r="W3497" s="176"/>
      <c r="X3497" s="176"/>
      <c r="Y3497" s="176"/>
    </row>
    <row r="3498" customFormat="false" ht="12.75" hidden="false" customHeight="false" outlineLevel="0" collapsed="false">
      <c r="C3498" s="180"/>
      <c r="D3498" s="176"/>
      <c r="E3498" s="188"/>
      <c r="F3498" s="176"/>
      <c r="G3498" s="176"/>
      <c r="H3498" s="188"/>
      <c r="I3498" s="188"/>
      <c r="Q3498" s="188"/>
      <c r="R3498" s="176"/>
      <c r="S3498" s="176"/>
      <c r="T3498" s="176"/>
      <c r="U3498" s="176"/>
      <c r="V3498" s="176"/>
      <c r="W3498" s="176"/>
      <c r="X3498" s="176"/>
      <c r="Y3498" s="176"/>
    </row>
    <row r="3499" customFormat="false" ht="12.75" hidden="false" customHeight="false" outlineLevel="0" collapsed="false">
      <c r="C3499" s="180"/>
      <c r="D3499" s="176"/>
      <c r="E3499" s="188"/>
      <c r="F3499" s="176"/>
      <c r="G3499" s="176"/>
      <c r="H3499" s="188"/>
      <c r="I3499" s="188"/>
      <c r="Q3499" s="188"/>
      <c r="R3499" s="176"/>
      <c r="S3499" s="176"/>
      <c r="T3499" s="176"/>
      <c r="U3499" s="176"/>
      <c r="V3499" s="176"/>
      <c r="W3499" s="176"/>
      <c r="X3499" s="176"/>
      <c r="Y3499" s="176"/>
    </row>
    <row r="3500" customFormat="false" ht="12.75" hidden="false" customHeight="false" outlineLevel="0" collapsed="false">
      <c r="C3500" s="180"/>
      <c r="D3500" s="176"/>
      <c r="E3500" s="188"/>
      <c r="F3500" s="176"/>
      <c r="G3500" s="176"/>
      <c r="H3500" s="188"/>
      <c r="I3500" s="188"/>
      <c r="Q3500" s="188"/>
      <c r="R3500" s="176"/>
      <c r="S3500" s="176"/>
      <c r="T3500" s="176"/>
      <c r="U3500" s="176"/>
      <c r="V3500" s="176"/>
      <c r="W3500" s="176"/>
      <c r="X3500" s="176"/>
      <c r="Y3500" s="176"/>
    </row>
    <row r="3501" customFormat="false" ht="12.75" hidden="false" customHeight="false" outlineLevel="0" collapsed="false">
      <c r="C3501" s="180"/>
      <c r="D3501" s="176"/>
      <c r="E3501" s="188"/>
      <c r="F3501" s="176"/>
      <c r="G3501" s="176"/>
      <c r="H3501" s="188"/>
      <c r="I3501" s="188"/>
      <c r="Q3501" s="188"/>
      <c r="R3501" s="176"/>
      <c r="S3501" s="176"/>
      <c r="T3501" s="176"/>
      <c r="U3501" s="176"/>
      <c r="V3501" s="176"/>
      <c r="W3501" s="176"/>
      <c r="X3501" s="176"/>
      <c r="Y3501" s="176"/>
    </row>
    <row r="3502" customFormat="false" ht="12.75" hidden="false" customHeight="false" outlineLevel="0" collapsed="false">
      <c r="C3502" s="180"/>
      <c r="D3502" s="176"/>
      <c r="E3502" s="188"/>
      <c r="F3502" s="176"/>
      <c r="G3502" s="176"/>
      <c r="H3502" s="188"/>
      <c r="I3502" s="188"/>
      <c r="Q3502" s="188"/>
      <c r="R3502" s="176"/>
      <c r="S3502" s="176"/>
      <c r="T3502" s="176"/>
      <c r="U3502" s="176"/>
      <c r="V3502" s="176"/>
      <c r="W3502" s="176"/>
      <c r="X3502" s="176"/>
      <c r="Y3502" s="176"/>
    </row>
    <row r="3503" customFormat="false" ht="12.75" hidden="false" customHeight="false" outlineLevel="0" collapsed="false">
      <c r="C3503" s="180"/>
      <c r="D3503" s="176"/>
      <c r="E3503" s="188"/>
      <c r="F3503" s="176"/>
      <c r="G3503" s="176"/>
      <c r="H3503" s="188"/>
      <c r="I3503" s="188"/>
      <c r="Q3503" s="188"/>
      <c r="R3503" s="176"/>
      <c r="S3503" s="176"/>
      <c r="T3503" s="176"/>
      <c r="U3503" s="176"/>
      <c r="V3503" s="176"/>
      <c r="W3503" s="176"/>
      <c r="X3503" s="176"/>
      <c r="Y3503" s="176"/>
    </row>
    <row r="3504" customFormat="false" ht="12.75" hidden="false" customHeight="false" outlineLevel="0" collapsed="false">
      <c r="C3504" s="180"/>
      <c r="D3504" s="176"/>
      <c r="E3504" s="188"/>
      <c r="F3504" s="176"/>
      <c r="G3504" s="176"/>
      <c r="H3504" s="188"/>
      <c r="I3504" s="188"/>
      <c r="Q3504" s="188"/>
      <c r="R3504" s="176"/>
      <c r="S3504" s="176"/>
      <c r="T3504" s="176"/>
      <c r="U3504" s="176"/>
      <c r="V3504" s="176"/>
      <c r="W3504" s="176"/>
      <c r="X3504" s="176"/>
      <c r="Y3504" s="176"/>
    </row>
    <row r="3505" customFormat="false" ht="12.75" hidden="false" customHeight="false" outlineLevel="0" collapsed="false">
      <c r="C3505" s="180"/>
      <c r="D3505" s="176"/>
      <c r="E3505" s="188"/>
      <c r="F3505" s="176"/>
      <c r="G3505" s="176"/>
      <c r="H3505" s="188"/>
      <c r="I3505" s="188"/>
      <c r="Q3505" s="188"/>
      <c r="R3505" s="176"/>
      <c r="S3505" s="176"/>
      <c r="T3505" s="176"/>
      <c r="U3505" s="176"/>
      <c r="V3505" s="176"/>
      <c r="W3505" s="176"/>
      <c r="X3505" s="176"/>
      <c r="Y3505" s="176"/>
    </row>
    <row r="3506" customFormat="false" ht="12.75" hidden="false" customHeight="false" outlineLevel="0" collapsed="false">
      <c r="C3506" s="180"/>
      <c r="D3506" s="176"/>
      <c r="E3506" s="188"/>
      <c r="F3506" s="176"/>
      <c r="G3506" s="176"/>
      <c r="H3506" s="188"/>
      <c r="I3506" s="188"/>
      <c r="Q3506" s="188"/>
      <c r="R3506" s="176"/>
      <c r="S3506" s="176"/>
      <c r="T3506" s="176"/>
      <c r="U3506" s="176"/>
      <c r="V3506" s="176"/>
      <c r="W3506" s="176"/>
      <c r="X3506" s="176"/>
      <c r="Y3506" s="176"/>
    </row>
    <row r="3507" customFormat="false" ht="12.75" hidden="false" customHeight="false" outlineLevel="0" collapsed="false">
      <c r="C3507" s="180"/>
      <c r="D3507" s="176"/>
      <c r="E3507" s="188"/>
      <c r="F3507" s="176"/>
      <c r="G3507" s="176"/>
      <c r="H3507" s="188"/>
      <c r="I3507" s="188"/>
      <c r="Q3507" s="188"/>
      <c r="R3507" s="176"/>
      <c r="S3507" s="176"/>
      <c r="T3507" s="176"/>
      <c r="U3507" s="176"/>
      <c r="V3507" s="176"/>
      <c r="W3507" s="176"/>
      <c r="X3507" s="176"/>
      <c r="Y3507" s="176"/>
    </row>
    <row r="3508" customFormat="false" ht="12.75" hidden="false" customHeight="false" outlineLevel="0" collapsed="false">
      <c r="C3508" s="180"/>
      <c r="D3508" s="176"/>
      <c r="E3508" s="188"/>
      <c r="F3508" s="176"/>
      <c r="G3508" s="176"/>
      <c r="H3508" s="188"/>
      <c r="I3508" s="188"/>
      <c r="Q3508" s="188"/>
      <c r="R3508" s="176"/>
      <c r="S3508" s="176"/>
      <c r="T3508" s="176"/>
      <c r="U3508" s="176"/>
      <c r="V3508" s="176"/>
      <c r="W3508" s="176"/>
      <c r="X3508" s="176"/>
      <c r="Y3508" s="176"/>
    </row>
    <row r="3509" customFormat="false" ht="12.75" hidden="false" customHeight="false" outlineLevel="0" collapsed="false">
      <c r="C3509" s="180"/>
      <c r="D3509" s="176"/>
      <c r="E3509" s="188"/>
      <c r="F3509" s="176"/>
      <c r="G3509" s="176"/>
      <c r="H3509" s="188"/>
      <c r="I3509" s="188"/>
      <c r="Q3509" s="188"/>
      <c r="R3509" s="176"/>
      <c r="S3509" s="176"/>
      <c r="T3509" s="176"/>
      <c r="U3509" s="176"/>
      <c r="V3509" s="176"/>
      <c r="W3509" s="176"/>
      <c r="X3509" s="176"/>
      <c r="Y3509" s="176"/>
    </row>
    <row r="3510" customFormat="false" ht="12.75" hidden="false" customHeight="false" outlineLevel="0" collapsed="false">
      <c r="C3510" s="180"/>
      <c r="D3510" s="176"/>
      <c r="E3510" s="188"/>
      <c r="F3510" s="176"/>
      <c r="G3510" s="176"/>
      <c r="H3510" s="188"/>
      <c r="I3510" s="188"/>
      <c r="Q3510" s="188"/>
      <c r="R3510" s="176"/>
      <c r="S3510" s="176"/>
      <c r="T3510" s="176"/>
      <c r="U3510" s="176"/>
      <c r="V3510" s="176"/>
      <c r="W3510" s="176"/>
      <c r="X3510" s="176"/>
      <c r="Y3510" s="176"/>
    </row>
    <row r="3511" customFormat="false" ht="12.75" hidden="false" customHeight="false" outlineLevel="0" collapsed="false">
      <c r="C3511" s="180"/>
      <c r="D3511" s="176"/>
      <c r="E3511" s="188"/>
      <c r="F3511" s="176"/>
      <c r="G3511" s="176"/>
      <c r="H3511" s="188"/>
      <c r="I3511" s="188"/>
      <c r="Q3511" s="188"/>
      <c r="R3511" s="176"/>
      <c r="S3511" s="176"/>
      <c r="T3511" s="176"/>
      <c r="U3511" s="176"/>
      <c r="V3511" s="176"/>
      <c r="W3511" s="176"/>
      <c r="X3511" s="176"/>
      <c r="Y3511" s="176"/>
    </row>
    <row r="3512" customFormat="false" ht="12.75" hidden="false" customHeight="false" outlineLevel="0" collapsed="false">
      <c r="C3512" s="180"/>
      <c r="D3512" s="176"/>
      <c r="E3512" s="188"/>
      <c r="F3512" s="176"/>
      <c r="G3512" s="176"/>
      <c r="H3512" s="188"/>
      <c r="I3512" s="188"/>
      <c r="Q3512" s="188"/>
      <c r="R3512" s="176"/>
      <c r="S3512" s="176"/>
      <c r="T3512" s="176"/>
      <c r="U3512" s="176"/>
      <c r="V3512" s="176"/>
      <c r="W3512" s="176"/>
      <c r="X3512" s="176"/>
      <c r="Y3512" s="176"/>
    </row>
    <row r="3513" customFormat="false" ht="12.75" hidden="false" customHeight="false" outlineLevel="0" collapsed="false">
      <c r="C3513" s="180"/>
      <c r="D3513" s="176"/>
      <c r="E3513" s="188"/>
      <c r="F3513" s="176"/>
      <c r="G3513" s="176"/>
      <c r="H3513" s="188"/>
      <c r="I3513" s="188"/>
      <c r="Q3513" s="188"/>
      <c r="R3513" s="176"/>
      <c r="S3513" s="176"/>
      <c r="T3513" s="176"/>
      <c r="U3513" s="176"/>
      <c r="V3513" s="176"/>
      <c r="W3513" s="176"/>
      <c r="X3513" s="176"/>
      <c r="Y3513" s="176"/>
    </row>
    <row r="3514" customFormat="false" ht="12.75" hidden="false" customHeight="false" outlineLevel="0" collapsed="false">
      <c r="C3514" s="180"/>
      <c r="D3514" s="176"/>
      <c r="E3514" s="188"/>
      <c r="F3514" s="176"/>
      <c r="G3514" s="176"/>
      <c r="H3514" s="188"/>
      <c r="I3514" s="188"/>
      <c r="Q3514" s="188"/>
      <c r="R3514" s="176"/>
      <c r="S3514" s="176"/>
      <c r="T3514" s="176"/>
      <c r="U3514" s="176"/>
      <c r="V3514" s="176"/>
      <c r="W3514" s="176"/>
      <c r="X3514" s="176"/>
      <c r="Y3514" s="176"/>
    </row>
    <row r="3515" customFormat="false" ht="12.75" hidden="false" customHeight="false" outlineLevel="0" collapsed="false">
      <c r="C3515" s="180"/>
      <c r="D3515" s="176"/>
      <c r="E3515" s="188"/>
      <c r="F3515" s="176"/>
      <c r="G3515" s="176"/>
      <c r="H3515" s="188"/>
      <c r="I3515" s="188"/>
      <c r="Q3515" s="188"/>
      <c r="R3515" s="176"/>
      <c r="S3515" s="176"/>
      <c r="T3515" s="176"/>
      <c r="U3515" s="176"/>
      <c r="V3515" s="176"/>
      <c r="W3515" s="176"/>
      <c r="X3515" s="176"/>
      <c r="Y3515" s="176"/>
    </row>
    <row r="3516" customFormat="false" ht="12.75" hidden="false" customHeight="false" outlineLevel="0" collapsed="false">
      <c r="C3516" s="180"/>
      <c r="D3516" s="176"/>
      <c r="E3516" s="188"/>
      <c r="F3516" s="176"/>
      <c r="G3516" s="176"/>
      <c r="H3516" s="188"/>
      <c r="I3516" s="188"/>
      <c r="Q3516" s="188"/>
      <c r="R3516" s="176"/>
      <c r="S3516" s="176"/>
      <c r="T3516" s="176"/>
      <c r="U3516" s="176"/>
      <c r="V3516" s="176"/>
      <c r="W3516" s="176"/>
      <c r="X3516" s="176"/>
      <c r="Y3516" s="176"/>
    </row>
    <row r="3517" customFormat="false" ht="12.75" hidden="false" customHeight="false" outlineLevel="0" collapsed="false">
      <c r="C3517" s="180"/>
      <c r="D3517" s="176"/>
      <c r="E3517" s="188"/>
      <c r="F3517" s="176"/>
      <c r="G3517" s="176"/>
      <c r="H3517" s="188"/>
      <c r="I3517" s="188"/>
      <c r="Q3517" s="188"/>
      <c r="R3517" s="176"/>
      <c r="S3517" s="176"/>
      <c r="T3517" s="176"/>
      <c r="U3517" s="176"/>
      <c r="V3517" s="176"/>
      <c r="W3517" s="176"/>
      <c r="X3517" s="176"/>
      <c r="Y3517" s="176"/>
    </row>
    <row r="3518" customFormat="false" ht="12.75" hidden="false" customHeight="false" outlineLevel="0" collapsed="false">
      <c r="C3518" s="180"/>
      <c r="D3518" s="176"/>
      <c r="E3518" s="188"/>
      <c r="F3518" s="176"/>
      <c r="G3518" s="176"/>
      <c r="H3518" s="188"/>
      <c r="I3518" s="188"/>
      <c r="Q3518" s="188"/>
      <c r="R3518" s="176"/>
      <c r="S3518" s="176"/>
      <c r="T3518" s="176"/>
      <c r="U3518" s="176"/>
      <c r="V3518" s="176"/>
      <c r="W3518" s="176"/>
      <c r="X3518" s="176"/>
      <c r="Y3518" s="176"/>
    </row>
    <row r="3519" customFormat="false" ht="12.75" hidden="false" customHeight="false" outlineLevel="0" collapsed="false">
      <c r="C3519" s="180"/>
      <c r="D3519" s="176"/>
      <c r="E3519" s="188"/>
      <c r="F3519" s="176"/>
      <c r="G3519" s="176"/>
      <c r="H3519" s="188"/>
      <c r="I3519" s="188"/>
      <c r="Q3519" s="188"/>
      <c r="R3519" s="176"/>
      <c r="S3519" s="176"/>
      <c r="T3519" s="176"/>
      <c r="U3519" s="176"/>
      <c r="V3519" s="176"/>
      <c r="W3519" s="176"/>
      <c r="X3519" s="176"/>
      <c r="Y3519" s="176"/>
    </row>
    <row r="3520" customFormat="false" ht="12.75" hidden="false" customHeight="false" outlineLevel="0" collapsed="false">
      <c r="C3520" s="180"/>
      <c r="D3520" s="176"/>
      <c r="E3520" s="188"/>
      <c r="F3520" s="176"/>
      <c r="G3520" s="176"/>
      <c r="H3520" s="188"/>
      <c r="I3520" s="188"/>
      <c r="Q3520" s="188"/>
      <c r="R3520" s="176"/>
      <c r="S3520" s="176"/>
      <c r="T3520" s="176"/>
      <c r="U3520" s="176"/>
      <c r="V3520" s="176"/>
      <c r="W3520" s="176"/>
      <c r="X3520" s="176"/>
      <c r="Y3520" s="176"/>
    </row>
    <row r="3521" customFormat="false" ht="12.75" hidden="false" customHeight="false" outlineLevel="0" collapsed="false">
      <c r="C3521" s="180"/>
      <c r="D3521" s="176"/>
      <c r="E3521" s="188"/>
      <c r="F3521" s="176"/>
      <c r="G3521" s="176"/>
      <c r="H3521" s="188"/>
      <c r="I3521" s="188"/>
      <c r="Q3521" s="188"/>
      <c r="R3521" s="176"/>
      <c r="S3521" s="176"/>
      <c r="T3521" s="176"/>
      <c r="U3521" s="176"/>
      <c r="V3521" s="176"/>
      <c r="W3521" s="176"/>
      <c r="X3521" s="176"/>
      <c r="Y3521" s="176"/>
    </row>
    <row r="3522" customFormat="false" ht="12.75" hidden="false" customHeight="false" outlineLevel="0" collapsed="false">
      <c r="C3522" s="180"/>
      <c r="D3522" s="176"/>
      <c r="E3522" s="188"/>
      <c r="F3522" s="176"/>
      <c r="G3522" s="176"/>
      <c r="H3522" s="188"/>
      <c r="I3522" s="188"/>
      <c r="Q3522" s="188"/>
      <c r="R3522" s="176"/>
      <c r="S3522" s="176"/>
      <c r="T3522" s="176"/>
      <c r="U3522" s="176"/>
      <c r="V3522" s="176"/>
      <c r="W3522" s="176"/>
      <c r="X3522" s="176"/>
      <c r="Y3522" s="176"/>
    </row>
    <row r="3523" customFormat="false" ht="12.75" hidden="false" customHeight="false" outlineLevel="0" collapsed="false">
      <c r="C3523" s="180"/>
      <c r="D3523" s="176"/>
      <c r="E3523" s="188"/>
      <c r="F3523" s="176"/>
      <c r="G3523" s="176"/>
      <c r="H3523" s="188"/>
      <c r="I3523" s="188"/>
      <c r="Q3523" s="188"/>
      <c r="R3523" s="176"/>
      <c r="S3523" s="176"/>
      <c r="T3523" s="176"/>
      <c r="U3523" s="176"/>
      <c r="V3523" s="176"/>
      <c r="W3523" s="176"/>
      <c r="X3523" s="176"/>
      <c r="Y3523" s="176"/>
    </row>
    <row r="3524" customFormat="false" ht="12.75" hidden="false" customHeight="false" outlineLevel="0" collapsed="false">
      <c r="C3524" s="180"/>
      <c r="D3524" s="176"/>
      <c r="E3524" s="188"/>
      <c r="F3524" s="176"/>
      <c r="G3524" s="176"/>
      <c r="H3524" s="188"/>
      <c r="I3524" s="188"/>
      <c r="Q3524" s="188"/>
      <c r="R3524" s="176"/>
      <c r="S3524" s="176"/>
      <c r="T3524" s="176"/>
      <c r="U3524" s="176"/>
      <c r="V3524" s="176"/>
      <c r="W3524" s="176"/>
      <c r="X3524" s="176"/>
      <c r="Y3524" s="176"/>
    </row>
    <row r="3525" customFormat="false" ht="12.75" hidden="false" customHeight="false" outlineLevel="0" collapsed="false">
      <c r="C3525" s="180"/>
      <c r="D3525" s="176"/>
      <c r="E3525" s="188"/>
      <c r="F3525" s="176"/>
      <c r="G3525" s="176"/>
      <c r="H3525" s="188"/>
      <c r="I3525" s="188"/>
      <c r="Q3525" s="188"/>
      <c r="R3525" s="176"/>
      <c r="S3525" s="176"/>
      <c r="T3525" s="176"/>
      <c r="U3525" s="176"/>
      <c r="V3525" s="176"/>
      <c r="W3525" s="176"/>
      <c r="X3525" s="176"/>
      <c r="Y3525" s="176"/>
    </row>
    <row r="3526" customFormat="false" ht="12.75" hidden="false" customHeight="false" outlineLevel="0" collapsed="false">
      <c r="C3526" s="180"/>
      <c r="D3526" s="176"/>
      <c r="E3526" s="188"/>
      <c r="F3526" s="176"/>
      <c r="G3526" s="176"/>
      <c r="H3526" s="188"/>
      <c r="I3526" s="188"/>
      <c r="Q3526" s="188"/>
      <c r="R3526" s="176"/>
      <c r="S3526" s="176"/>
      <c r="T3526" s="176"/>
      <c r="U3526" s="176"/>
      <c r="V3526" s="176"/>
      <c r="W3526" s="176"/>
      <c r="X3526" s="176"/>
      <c r="Y3526" s="176"/>
    </row>
    <row r="3527" customFormat="false" ht="12.75" hidden="false" customHeight="false" outlineLevel="0" collapsed="false">
      <c r="C3527" s="180"/>
      <c r="D3527" s="176"/>
      <c r="E3527" s="188"/>
      <c r="F3527" s="176"/>
      <c r="G3527" s="176"/>
      <c r="H3527" s="188"/>
      <c r="I3527" s="188"/>
      <c r="Q3527" s="188"/>
      <c r="R3527" s="176"/>
      <c r="S3527" s="176"/>
      <c r="T3527" s="176"/>
      <c r="U3527" s="176"/>
      <c r="V3527" s="176"/>
      <c r="W3527" s="176"/>
      <c r="X3527" s="176"/>
      <c r="Y3527" s="176"/>
    </row>
    <row r="3528" customFormat="false" ht="12.75" hidden="false" customHeight="false" outlineLevel="0" collapsed="false">
      <c r="C3528" s="180"/>
      <c r="D3528" s="176"/>
      <c r="E3528" s="188"/>
      <c r="F3528" s="176"/>
      <c r="G3528" s="176"/>
      <c r="H3528" s="188"/>
      <c r="I3528" s="188"/>
      <c r="Q3528" s="188"/>
      <c r="R3528" s="176"/>
      <c r="S3528" s="176"/>
      <c r="T3528" s="176"/>
      <c r="U3528" s="176"/>
      <c r="V3528" s="176"/>
      <c r="W3528" s="176"/>
      <c r="X3528" s="176"/>
      <c r="Y3528" s="176"/>
    </row>
    <row r="3529" customFormat="false" ht="12.75" hidden="false" customHeight="false" outlineLevel="0" collapsed="false">
      <c r="C3529" s="180"/>
      <c r="D3529" s="176"/>
      <c r="E3529" s="188"/>
      <c r="F3529" s="176"/>
      <c r="G3529" s="176"/>
      <c r="H3529" s="188"/>
      <c r="I3529" s="188"/>
      <c r="Q3529" s="188"/>
      <c r="R3529" s="176"/>
      <c r="S3529" s="176"/>
      <c r="T3529" s="176"/>
      <c r="U3529" s="176"/>
      <c r="V3529" s="176"/>
      <c r="W3529" s="176"/>
      <c r="X3529" s="176"/>
      <c r="Y3529" s="176"/>
    </row>
    <row r="3530" customFormat="false" ht="12.75" hidden="false" customHeight="false" outlineLevel="0" collapsed="false">
      <c r="C3530" s="180"/>
      <c r="D3530" s="176"/>
      <c r="E3530" s="188"/>
      <c r="F3530" s="176"/>
      <c r="G3530" s="176"/>
      <c r="H3530" s="188"/>
      <c r="I3530" s="188"/>
      <c r="Q3530" s="188"/>
      <c r="R3530" s="176"/>
      <c r="S3530" s="176"/>
      <c r="T3530" s="176"/>
      <c r="U3530" s="176"/>
      <c r="V3530" s="176"/>
      <c r="W3530" s="176"/>
      <c r="X3530" s="176"/>
      <c r="Y3530" s="176"/>
    </row>
    <row r="3531" customFormat="false" ht="12.75" hidden="false" customHeight="false" outlineLevel="0" collapsed="false">
      <c r="C3531" s="180"/>
      <c r="D3531" s="176"/>
      <c r="E3531" s="188"/>
      <c r="F3531" s="176"/>
      <c r="G3531" s="176"/>
      <c r="H3531" s="188"/>
      <c r="I3531" s="188"/>
      <c r="Q3531" s="188"/>
      <c r="R3531" s="176"/>
      <c r="S3531" s="176"/>
      <c r="T3531" s="176"/>
      <c r="U3531" s="176"/>
      <c r="V3531" s="176"/>
      <c r="W3531" s="176"/>
      <c r="X3531" s="176"/>
      <c r="Y3531" s="176"/>
    </row>
    <row r="3532" customFormat="false" ht="12.75" hidden="false" customHeight="false" outlineLevel="0" collapsed="false">
      <c r="C3532" s="180"/>
      <c r="D3532" s="176"/>
      <c r="E3532" s="188"/>
      <c r="F3532" s="176"/>
      <c r="G3532" s="176"/>
      <c r="H3532" s="188"/>
      <c r="I3532" s="188"/>
      <c r="Q3532" s="188"/>
      <c r="R3532" s="176"/>
      <c r="S3532" s="176"/>
      <c r="T3532" s="176"/>
      <c r="U3532" s="176"/>
      <c r="V3532" s="176"/>
      <c r="W3532" s="176"/>
      <c r="X3532" s="176"/>
      <c r="Y3532" s="176"/>
    </row>
    <row r="3533" customFormat="false" ht="12.75" hidden="false" customHeight="false" outlineLevel="0" collapsed="false">
      <c r="C3533" s="180"/>
      <c r="D3533" s="176"/>
      <c r="E3533" s="188"/>
      <c r="F3533" s="176"/>
      <c r="G3533" s="176"/>
      <c r="H3533" s="188"/>
      <c r="I3533" s="188"/>
      <c r="Q3533" s="188"/>
      <c r="R3533" s="176"/>
      <c r="S3533" s="176"/>
      <c r="T3533" s="176"/>
      <c r="U3533" s="176"/>
      <c r="V3533" s="176"/>
      <c r="W3533" s="176"/>
      <c r="X3533" s="176"/>
      <c r="Y3533" s="176"/>
    </row>
    <row r="3534" customFormat="false" ht="12.75" hidden="false" customHeight="false" outlineLevel="0" collapsed="false">
      <c r="C3534" s="180"/>
      <c r="D3534" s="176"/>
      <c r="E3534" s="188"/>
      <c r="F3534" s="176"/>
      <c r="G3534" s="176"/>
      <c r="H3534" s="188"/>
      <c r="I3534" s="188"/>
      <c r="Q3534" s="188"/>
      <c r="R3534" s="176"/>
      <c r="S3534" s="176"/>
      <c r="T3534" s="176"/>
      <c r="U3534" s="176"/>
      <c r="V3534" s="176"/>
      <c r="W3534" s="176"/>
      <c r="X3534" s="176"/>
      <c r="Y3534" s="176"/>
    </row>
    <row r="3535" customFormat="false" ht="12.75" hidden="false" customHeight="false" outlineLevel="0" collapsed="false">
      <c r="C3535" s="180"/>
      <c r="D3535" s="176"/>
      <c r="E3535" s="188"/>
      <c r="F3535" s="176"/>
      <c r="G3535" s="176"/>
      <c r="H3535" s="188"/>
      <c r="I3535" s="188"/>
      <c r="Q3535" s="188"/>
      <c r="R3535" s="176"/>
      <c r="S3535" s="176"/>
      <c r="T3535" s="176"/>
      <c r="U3535" s="176"/>
      <c r="V3535" s="176"/>
      <c r="W3535" s="176"/>
      <c r="X3535" s="176"/>
      <c r="Y3535" s="176"/>
    </row>
    <row r="3536" customFormat="false" ht="12.75" hidden="false" customHeight="false" outlineLevel="0" collapsed="false">
      <c r="C3536" s="180"/>
      <c r="D3536" s="176"/>
      <c r="E3536" s="188"/>
      <c r="F3536" s="176"/>
      <c r="G3536" s="176"/>
      <c r="H3536" s="188"/>
      <c r="I3536" s="188"/>
      <c r="Q3536" s="188"/>
      <c r="R3536" s="176"/>
      <c r="S3536" s="176"/>
      <c r="T3536" s="176"/>
      <c r="U3536" s="176"/>
      <c r="V3536" s="176"/>
      <c r="W3536" s="176"/>
      <c r="X3536" s="176"/>
      <c r="Y3536" s="176"/>
    </row>
    <row r="3537" customFormat="false" ht="12.75" hidden="false" customHeight="false" outlineLevel="0" collapsed="false">
      <c r="C3537" s="180"/>
      <c r="D3537" s="176"/>
      <c r="E3537" s="188"/>
      <c r="F3537" s="176"/>
      <c r="G3537" s="176"/>
      <c r="H3537" s="188"/>
      <c r="I3537" s="188"/>
      <c r="Q3537" s="188"/>
      <c r="R3537" s="176"/>
      <c r="S3537" s="176"/>
      <c r="T3537" s="176"/>
      <c r="U3537" s="176"/>
      <c r="V3537" s="176"/>
      <c r="W3537" s="176"/>
      <c r="X3537" s="176"/>
      <c r="Y3537" s="176"/>
    </row>
    <row r="3538" customFormat="false" ht="12.75" hidden="false" customHeight="false" outlineLevel="0" collapsed="false">
      <c r="C3538" s="180"/>
      <c r="D3538" s="176"/>
      <c r="E3538" s="188"/>
      <c r="F3538" s="176"/>
      <c r="G3538" s="176"/>
      <c r="H3538" s="188"/>
      <c r="I3538" s="188"/>
      <c r="Q3538" s="188"/>
      <c r="R3538" s="176"/>
      <c r="S3538" s="176"/>
      <c r="T3538" s="176"/>
      <c r="U3538" s="176"/>
      <c r="V3538" s="176"/>
      <c r="W3538" s="176"/>
      <c r="X3538" s="176"/>
      <c r="Y3538" s="176"/>
    </row>
    <row r="3539" customFormat="false" ht="12.75" hidden="false" customHeight="false" outlineLevel="0" collapsed="false">
      <c r="C3539" s="180"/>
      <c r="D3539" s="176"/>
      <c r="E3539" s="188"/>
      <c r="F3539" s="176"/>
      <c r="G3539" s="176"/>
      <c r="H3539" s="188"/>
      <c r="I3539" s="188"/>
      <c r="Q3539" s="188"/>
      <c r="R3539" s="176"/>
      <c r="S3539" s="176"/>
      <c r="T3539" s="176"/>
      <c r="U3539" s="176"/>
      <c r="V3539" s="176"/>
      <c r="W3539" s="176"/>
      <c r="X3539" s="176"/>
      <c r="Y3539" s="176"/>
    </row>
    <row r="3540" customFormat="false" ht="12.75" hidden="false" customHeight="false" outlineLevel="0" collapsed="false">
      <c r="C3540" s="180"/>
      <c r="D3540" s="176"/>
      <c r="E3540" s="188"/>
      <c r="F3540" s="176"/>
      <c r="G3540" s="176"/>
      <c r="H3540" s="188"/>
      <c r="I3540" s="188"/>
      <c r="Q3540" s="188"/>
      <c r="R3540" s="176"/>
      <c r="S3540" s="176"/>
      <c r="T3540" s="176"/>
      <c r="U3540" s="176"/>
      <c r="V3540" s="176"/>
      <c r="W3540" s="176"/>
      <c r="X3540" s="176"/>
      <c r="Y3540" s="176"/>
    </row>
    <row r="3541" customFormat="false" ht="12.75" hidden="false" customHeight="false" outlineLevel="0" collapsed="false">
      <c r="C3541" s="180"/>
      <c r="D3541" s="176"/>
      <c r="E3541" s="188"/>
      <c r="F3541" s="176"/>
      <c r="G3541" s="176"/>
      <c r="H3541" s="188"/>
      <c r="I3541" s="188"/>
      <c r="Q3541" s="188"/>
      <c r="R3541" s="176"/>
      <c r="S3541" s="176"/>
      <c r="T3541" s="176"/>
      <c r="U3541" s="176"/>
      <c r="V3541" s="176"/>
      <c r="W3541" s="176"/>
      <c r="X3541" s="176"/>
      <c r="Y3541" s="176"/>
    </row>
    <row r="3542" customFormat="false" ht="12.75" hidden="false" customHeight="false" outlineLevel="0" collapsed="false">
      <c r="C3542" s="180"/>
      <c r="D3542" s="176"/>
      <c r="E3542" s="188"/>
      <c r="F3542" s="176"/>
      <c r="G3542" s="176"/>
      <c r="H3542" s="188"/>
      <c r="I3542" s="188"/>
      <c r="Q3542" s="188"/>
      <c r="R3542" s="176"/>
      <c r="S3542" s="176"/>
      <c r="T3542" s="176"/>
      <c r="U3542" s="176"/>
      <c r="V3542" s="176"/>
      <c r="W3542" s="176"/>
      <c r="X3542" s="176"/>
      <c r="Y3542" s="176"/>
    </row>
    <row r="3543" customFormat="false" ht="12.75" hidden="false" customHeight="false" outlineLevel="0" collapsed="false">
      <c r="C3543" s="180"/>
      <c r="D3543" s="176"/>
      <c r="E3543" s="188"/>
      <c r="F3543" s="176"/>
      <c r="G3543" s="176"/>
      <c r="H3543" s="188"/>
      <c r="I3543" s="188"/>
      <c r="Q3543" s="188"/>
      <c r="R3543" s="176"/>
      <c r="S3543" s="176"/>
      <c r="T3543" s="176"/>
      <c r="U3543" s="176"/>
      <c r="V3543" s="176"/>
      <c r="W3543" s="176"/>
      <c r="X3543" s="176"/>
      <c r="Y3543" s="176"/>
    </row>
    <row r="3544" customFormat="false" ht="12.75" hidden="false" customHeight="false" outlineLevel="0" collapsed="false">
      <c r="C3544" s="180"/>
      <c r="D3544" s="176"/>
      <c r="E3544" s="188"/>
      <c r="F3544" s="176"/>
      <c r="G3544" s="176"/>
      <c r="H3544" s="188"/>
      <c r="I3544" s="188"/>
      <c r="Q3544" s="188"/>
      <c r="R3544" s="176"/>
      <c r="S3544" s="176"/>
      <c r="T3544" s="176"/>
      <c r="U3544" s="176"/>
      <c r="V3544" s="176"/>
      <c r="W3544" s="176"/>
      <c r="X3544" s="176"/>
      <c r="Y3544" s="176"/>
    </row>
    <row r="3545" customFormat="false" ht="12.75" hidden="false" customHeight="false" outlineLevel="0" collapsed="false">
      <c r="C3545" s="180"/>
      <c r="D3545" s="176"/>
      <c r="E3545" s="188"/>
      <c r="F3545" s="176"/>
      <c r="G3545" s="176"/>
      <c r="H3545" s="188"/>
      <c r="I3545" s="188"/>
      <c r="Q3545" s="188"/>
      <c r="R3545" s="176"/>
      <c r="S3545" s="176"/>
      <c r="T3545" s="176"/>
      <c r="U3545" s="176"/>
      <c r="V3545" s="176"/>
      <c r="W3545" s="176"/>
      <c r="X3545" s="176"/>
      <c r="Y3545" s="176"/>
    </row>
    <row r="3546" customFormat="false" ht="12.75" hidden="false" customHeight="false" outlineLevel="0" collapsed="false">
      <c r="C3546" s="180"/>
      <c r="D3546" s="176"/>
      <c r="E3546" s="188"/>
      <c r="F3546" s="176"/>
      <c r="G3546" s="176"/>
      <c r="H3546" s="188"/>
      <c r="I3546" s="188"/>
      <c r="Q3546" s="188"/>
      <c r="R3546" s="176"/>
      <c r="S3546" s="176"/>
      <c r="T3546" s="176"/>
      <c r="U3546" s="176"/>
      <c r="V3546" s="176"/>
      <c r="W3546" s="176"/>
      <c r="X3546" s="176"/>
      <c r="Y3546" s="176"/>
    </row>
    <row r="3547" customFormat="false" ht="12.75" hidden="false" customHeight="false" outlineLevel="0" collapsed="false">
      <c r="C3547" s="180"/>
      <c r="D3547" s="176"/>
      <c r="E3547" s="188"/>
      <c r="F3547" s="176"/>
      <c r="G3547" s="176"/>
      <c r="H3547" s="188"/>
      <c r="I3547" s="188"/>
      <c r="Q3547" s="188"/>
      <c r="R3547" s="176"/>
      <c r="S3547" s="176"/>
      <c r="T3547" s="176"/>
      <c r="U3547" s="176"/>
      <c r="V3547" s="176"/>
      <c r="W3547" s="176"/>
      <c r="X3547" s="176"/>
      <c r="Y3547" s="176"/>
    </row>
    <row r="3548" customFormat="false" ht="12.75" hidden="false" customHeight="false" outlineLevel="0" collapsed="false">
      <c r="C3548" s="180"/>
      <c r="D3548" s="176"/>
      <c r="E3548" s="188"/>
      <c r="F3548" s="176"/>
      <c r="G3548" s="176"/>
      <c r="H3548" s="188"/>
      <c r="I3548" s="188"/>
      <c r="Q3548" s="188"/>
      <c r="R3548" s="176"/>
      <c r="S3548" s="176"/>
      <c r="T3548" s="176"/>
      <c r="U3548" s="176"/>
      <c r="V3548" s="176"/>
      <c r="W3548" s="176"/>
      <c r="X3548" s="176"/>
      <c r="Y3548" s="176"/>
    </row>
    <row r="3549" customFormat="false" ht="12.75" hidden="false" customHeight="false" outlineLevel="0" collapsed="false">
      <c r="C3549" s="180"/>
      <c r="D3549" s="176"/>
      <c r="E3549" s="188"/>
      <c r="F3549" s="176"/>
      <c r="G3549" s="176"/>
      <c r="H3549" s="188"/>
      <c r="I3549" s="188"/>
      <c r="Q3549" s="188"/>
      <c r="R3549" s="176"/>
      <c r="S3549" s="176"/>
      <c r="T3549" s="176"/>
      <c r="U3549" s="176"/>
      <c r="V3549" s="176"/>
      <c r="W3549" s="176"/>
      <c r="X3549" s="176"/>
      <c r="Y3549" s="176"/>
    </row>
    <row r="3550" customFormat="false" ht="12.75" hidden="false" customHeight="false" outlineLevel="0" collapsed="false">
      <c r="C3550" s="180"/>
      <c r="D3550" s="176"/>
      <c r="E3550" s="188"/>
      <c r="F3550" s="176"/>
      <c r="G3550" s="176"/>
      <c r="H3550" s="188"/>
      <c r="I3550" s="188"/>
      <c r="Q3550" s="188"/>
      <c r="R3550" s="176"/>
      <c r="S3550" s="176"/>
      <c r="T3550" s="176"/>
      <c r="U3550" s="176"/>
      <c r="V3550" s="176"/>
      <c r="W3550" s="176"/>
      <c r="X3550" s="176"/>
      <c r="Y3550" s="176"/>
    </row>
    <row r="3551" customFormat="false" ht="12.75" hidden="false" customHeight="false" outlineLevel="0" collapsed="false">
      <c r="C3551" s="180"/>
      <c r="D3551" s="176"/>
      <c r="E3551" s="188"/>
      <c r="F3551" s="176"/>
      <c r="G3551" s="176"/>
      <c r="H3551" s="188"/>
      <c r="I3551" s="188"/>
      <c r="Q3551" s="188"/>
      <c r="R3551" s="176"/>
      <c r="S3551" s="176"/>
      <c r="T3551" s="176"/>
      <c r="U3551" s="176"/>
      <c r="V3551" s="176"/>
      <c r="W3551" s="176"/>
      <c r="X3551" s="176"/>
      <c r="Y3551" s="176"/>
    </row>
    <row r="3552" customFormat="false" ht="12.75" hidden="false" customHeight="false" outlineLevel="0" collapsed="false">
      <c r="C3552" s="180"/>
      <c r="D3552" s="176"/>
      <c r="E3552" s="188"/>
      <c r="F3552" s="176"/>
      <c r="G3552" s="176"/>
      <c r="H3552" s="188"/>
      <c r="I3552" s="188"/>
      <c r="Q3552" s="188"/>
      <c r="R3552" s="176"/>
      <c r="S3552" s="176"/>
      <c r="T3552" s="176"/>
      <c r="U3552" s="176"/>
      <c r="V3552" s="176"/>
      <c r="W3552" s="176"/>
      <c r="X3552" s="176"/>
      <c r="Y3552" s="176"/>
    </row>
    <row r="3553" customFormat="false" ht="12.75" hidden="false" customHeight="false" outlineLevel="0" collapsed="false">
      <c r="C3553" s="180"/>
      <c r="D3553" s="176"/>
      <c r="E3553" s="188"/>
      <c r="F3553" s="176"/>
      <c r="G3553" s="176"/>
      <c r="H3553" s="188"/>
      <c r="I3553" s="188"/>
      <c r="Q3553" s="188"/>
      <c r="R3553" s="176"/>
      <c r="S3553" s="176"/>
      <c r="T3553" s="176"/>
      <c r="U3553" s="176"/>
      <c r="V3553" s="176"/>
      <c r="W3553" s="176"/>
      <c r="X3553" s="176"/>
      <c r="Y3553" s="176"/>
    </row>
    <row r="3554" customFormat="false" ht="12.75" hidden="false" customHeight="false" outlineLevel="0" collapsed="false">
      <c r="C3554" s="180"/>
      <c r="D3554" s="176"/>
      <c r="E3554" s="188"/>
      <c r="F3554" s="176"/>
      <c r="G3554" s="176"/>
      <c r="H3554" s="188"/>
      <c r="I3554" s="188"/>
      <c r="Q3554" s="188"/>
      <c r="R3554" s="176"/>
      <c r="S3554" s="176"/>
      <c r="T3554" s="176"/>
      <c r="U3554" s="176"/>
      <c r="V3554" s="176"/>
      <c r="W3554" s="176"/>
      <c r="X3554" s="176"/>
      <c r="Y3554" s="176"/>
    </row>
    <row r="3555" customFormat="false" ht="12.75" hidden="false" customHeight="false" outlineLevel="0" collapsed="false">
      <c r="C3555" s="180"/>
      <c r="D3555" s="176"/>
      <c r="E3555" s="188"/>
      <c r="F3555" s="176"/>
      <c r="G3555" s="176"/>
      <c r="H3555" s="188"/>
      <c r="I3555" s="188"/>
      <c r="Q3555" s="188"/>
      <c r="R3555" s="176"/>
      <c r="S3555" s="176"/>
      <c r="T3555" s="176"/>
      <c r="U3555" s="176"/>
      <c r="V3555" s="176"/>
      <c r="W3555" s="176"/>
      <c r="X3555" s="176"/>
      <c r="Y3555" s="176"/>
    </row>
    <row r="3556" customFormat="false" ht="12.75" hidden="false" customHeight="false" outlineLevel="0" collapsed="false">
      <c r="C3556" s="180"/>
      <c r="D3556" s="176"/>
      <c r="E3556" s="188"/>
      <c r="F3556" s="176"/>
      <c r="G3556" s="176"/>
      <c r="H3556" s="188"/>
      <c r="I3556" s="188"/>
      <c r="Q3556" s="188"/>
      <c r="R3556" s="176"/>
      <c r="S3556" s="176"/>
      <c r="T3556" s="176"/>
      <c r="U3556" s="176"/>
      <c r="V3556" s="176"/>
      <c r="W3556" s="176"/>
      <c r="X3556" s="176"/>
      <c r="Y3556" s="176"/>
    </row>
    <row r="3557" customFormat="false" ht="12.75" hidden="false" customHeight="false" outlineLevel="0" collapsed="false">
      <c r="C3557" s="180"/>
      <c r="D3557" s="176"/>
      <c r="E3557" s="188"/>
      <c r="F3557" s="176"/>
      <c r="G3557" s="176"/>
      <c r="H3557" s="188"/>
      <c r="I3557" s="188"/>
      <c r="Q3557" s="188"/>
      <c r="R3557" s="176"/>
      <c r="S3557" s="176"/>
      <c r="T3557" s="176"/>
      <c r="U3557" s="176"/>
      <c r="V3557" s="176"/>
      <c r="W3557" s="176"/>
      <c r="X3557" s="176"/>
      <c r="Y3557" s="176"/>
    </row>
    <row r="3558" customFormat="false" ht="12.75" hidden="false" customHeight="false" outlineLevel="0" collapsed="false">
      <c r="C3558" s="180"/>
      <c r="D3558" s="176"/>
      <c r="E3558" s="188"/>
      <c r="F3558" s="176"/>
      <c r="G3558" s="176"/>
      <c r="H3558" s="188"/>
      <c r="I3558" s="188"/>
      <c r="Q3558" s="188"/>
      <c r="R3558" s="176"/>
      <c r="S3558" s="176"/>
      <c r="T3558" s="176"/>
      <c r="U3558" s="176"/>
      <c r="V3558" s="176"/>
      <c r="W3558" s="176"/>
      <c r="X3558" s="176"/>
      <c r="Y3558" s="176"/>
    </row>
    <row r="3559" customFormat="false" ht="12.75" hidden="false" customHeight="false" outlineLevel="0" collapsed="false">
      <c r="C3559" s="180"/>
      <c r="D3559" s="176"/>
      <c r="E3559" s="188"/>
      <c r="F3559" s="176"/>
      <c r="G3559" s="176"/>
      <c r="H3559" s="188"/>
      <c r="I3559" s="188"/>
      <c r="Q3559" s="188"/>
      <c r="R3559" s="176"/>
      <c r="S3559" s="176"/>
      <c r="T3559" s="176"/>
      <c r="U3559" s="176"/>
      <c r="V3559" s="176"/>
      <c r="W3559" s="176"/>
      <c r="X3559" s="176"/>
      <c r="Y3559" s="176"/>
    </row>
    <row r="3560" customFormat="false" ht="12.75" hidden="false" customHeight="false" outlineLevel="0" collapsed="false">
      <c r="C3560" s="180"/>
      <c r="D3560" s="176"/>
      <c r="E3560" s="188"/>
      <c r="F3560" s="176"/>
      <c r="G3560" s="176"/>
      <c r="H3560" s="188"/>
      <c r="I3560" s="188"/>
      <c r="Q3560" s="188"/>
      <c r="R3560" s="176"/>
      <c r="S3560" s="176"/>
      <c r="T3560" s="176"/>
      <c r="U3560" s="176"/>
      <c r="V3560" s="176"/>
      <c r="W3560" s="176"/>
      <c r="X3560" s="176"/>
      <c r="Y3560" s="176"/>
    </row>
    <row r="3561" customFormat="false" ht="12.75" hidden="false" customHeight="false" outlineLevel="0" collapsed="false">
      <c r="C3561" s="180"/>
      <c r="D3561" s="176"/>
      <c r="E3561" s="188"/>
      <c r="F3561" s="176"/>
      <c r="G3561" s="176"/>
      <c r="H3561" s="188"/>
      <c r="I3561" s="188"/>
      <c r="Q3561" s="188"/>
      <c r="R3561" s="176"/>
      <c r="S3561" s="176"/>
      <c r="T3561" s="176"/>
      <c r="U3561" s="176"/>
      <c r="V3561" s="176"/>
      <c r="W3561" s="176"/>
      <c r="X3561" s="176"/>
      <c r="Y3561" s="176"/>
    </row>
    <row r="3562" customFormat="false" ht="12.75" hidden="false" customHeight="false" outlineLevel="0" collapsed="false">
      <c r="C3562" s="180"/>
      <c r="D3562" s="176"/>
      <c r="E3562" s="188"/>
      <c r="F3562" s="176"/>
      <c r="G3562" s="176"/>
      <c r="H3562" s="188"/>
      <c r="I3562" s="188"/>
      <c r="Q3562" s="188"/>
      <c r="R3562" s="176"/>
      <c r="S3562" s="176"/>
      <c r="T3562" s="176"/>
      <c r="U3562" s="176"/>
      <c r="V3562" s="176"/>
      <c r="W3562" s="176"/>
      <c r="X3562" s="176"/>
      <c r="Y3562" s="176"/>
    </row>
    <row r="3563" customFormat="false" ht="12.75" hidden="false" customHeight="false" outlineLevel="0" collapsed="false">
      <c r="C3563" s="180"/>
      <c r="D3563" s="176"/>
      <c r="E3563" s="188"/>
      <c r="F3563" s="176"/>
      <c r="G3563" s="176"/>
      <c r="H3563" s="188"/>
      <c r="I3563" s="188"/>
      <c r="Q3563" s="188"/>
      <c r="R3563" s="176"/>
      <c r="S3563" s="176"/>
      <c r="T3563" s="176"/>
      <c r="U3563" s="176"/>
      <c r="V3563" s="176"/>
      <c r="W3563" s="176"/>
      <c r="X3563" s="176"/>
      <c r="Y3563" s="176"/>
    </row>
    <row r="3564" customFormat="false" ht="12.75" hidden="false" customHeight="false" outlineLevel="0" collapsed="false">
      <c r="C3564" s="180"/>
      <c r="D3564" s="176"/>
      <c r="E3564" s="188"/>
      <c r="F3564" s="176"/>
      <c r="G3564" s="176"/>
      <c r="H3564" s="188"/>
      <c r="I3564" s="188"/>
      <c r="Q3564" s="188"/>
      <c r="R3564" s="176"/>
      <c r="S3564" s="176"/>
      <c r="T3564" s="176"/>
      <c r="U3564" s="176"/>
      <c r="V3564" s="176"/>
      <c r="W3564" s="176"/>
      <c r="X3564" s="176"/>
      <c r="Y3564" s="176"/>
    </row>
    <row r="3565" customFormat="false" ht="12.75" hidden="false" customHeight="false" outlineLevel="0" collapsed="false">
      <c r="C3565" s="180"/>
      <c r="D3565" s="176"/>
      <c r="E3565" s="188"/>
      <c r="F3565" s="176"/>
      <c r="G3565" s="176"/>
      <c r="H3565" s="188"/>
      <c r="I3565" s="188"/>
      <c r="Q3565" s="188"/>
      <c r="R3565" s="176"/>
      <c r="S3565" s="176"/>
      <c r="T3565" s="176"/>
      <c r="U3565" s="176"/>
      <c r="V3565" s="176"/>
      <c r="W3565" s="176"/>
      <c r="X3565" s="176"/>
      <c r="Y3565" s="176"/>
    </row>
    <row r="3566" customFormat="false" ht="12.75" hidden="false" customHeight="false" outlineLevel="0" collapsed="false">
      <c r="C3566" s="180"/>
      <c r="D3566" s="176"/>
      <c r="E3566" s="188"/>
      <c r="F3566" s="176"/>
      <c r="G3566" s="176"/>
      <c r="H3566" s="188"/>
      <c r="I3566" s="188"/>
      <c r="Q3566" s="188"/>
      <c r="R3566" s="176"/>
      <c r="S3566" s="176"/>
      <c r="T3566" s="176"/>
      <c r="U3566" s="176"/>
      <c r="V3566" s="176"/>
      <c r="W3566" s="176"/>
      <c r="X3566" s="176"/>
      <c r="Y3566" s="176"/>
    </row>
    <row r="3567" customFormat="false" ht="12.75" hidden="false" customHeight="false" outlineLevel="0" collapsed="false">
      <c r="C3567" s="180"/>
      <c r="D3567" s="176"/>
      <c r="E3567" s="188"/>
      <c r="F3567" s="176"/>
      <c r="G3567" s="176"/>
      <c r="H3567" s="188"/>
      <c r="I3567" s="188"/>
      <c r="Q3567" s="188"/>
      <c r="R3567" s="176"/>
      <c r="S3567" s="176"/>
      <c r="T3567" s="176"/>
      <c r="U3567" s="176"/>
      <c r="V3567" s="176"/>
      <c r="W3567" s="176"/>
      <c r="X3567" s="176"/>
      <c r="Y3567" s="176"/>
    </row>
    <row r="3568" customFormat="false" ht="12.75" hidden="false" customHeight="false" outlineLevel="0" collapsed="false">
      <c r="C3568" s="180"/>
      <c r="D3568" s="176"/>
      <c r="E3568" s="188"/>
      <c r="F3568" s="176"/>
      <c r="G3568" s="176"/>
      <c r="H3568" s="188"/>
      <c r="I3568" s="188"/>
      <c r="Q3568" s="188"/>
      <c r="R3568" s="176"/>
      <c r="S3568" s="176"/>
      <c r="T3568" s="176"/>
      <c r="U3568" s="176"/>
      <c r="V3568" s="176"/>
      <c r="W3568" s="176"/>
      <c r="X3568" s="176"/>
      <c r="Y3568" s="176"/>
    </row>
    <row r="3569" customFormat="false" ht="12.75" hidden="false" customHeight="false" outlineLevel="0" collapsed="false">
      <c r="C3569" s="180"/>
      <c r="D3569" s="176"/>
      <c r="E3569" s="188"/>
      <c r="F3569" s="176"/>
      <c r="G3569" s="176"/>
      <c r="H3569" s="188"/>
      <c r="I3569" s="188"/>
      <c r="Q3569" s="188"/>
      <c r="R3569" s="176"/>
      <c r="S3569" s="176"/>
      <c r="T3569" s="176"/>
      <c r="U3569" s="176"/>
      <c r="V3569" s="176"/>
      <c r="W3569" s="176"/>
      <c r="X3569" s="176"/>
      <c r="Y3569" s="176"/>
    </row>
    <row r="3570" customFormat="false" ht="12.75" hidden="false" customHeight="false" outlineLevel="0" collapsed="false">
      <c r="C3570" s="180"/>
      <c r="D3570" s="176"/>
      <c r="E3570" s="188"/>
      <c r="F3570" s="176"/>
      <c r="G3570" s="176"/>
      <c r="H3570" s="188"/>
      <c r="I3570" s="188"/>
      <c r="Q3570" s="188"/>
      <c r="R3570" s="176"/>
      <c r="S3570" s="176"/>
      <c r="T3570" s="176"/>
      <c r="U3570" s="176"/>
      <c r="V3570" s="176"/>
      <c r="W3570" s="176"/>
      <c r="X3570" s="176"/>
      <c r="Y3570" s="176"/>
    </row>
    <row r="3571" customFormat="false" ht="12.75" hidden="false" customHeight="false" outlineLevel="0" collapsed="false">
      <c r="C3571" s="180"/>
      <c r="D3571" s="176"/>
      <c r="E3571" s="188"/>
      <c r="F3571" s="176"/>
      <c r="G3571" s="176"/>
      <c r="H3571" s="188"/>
      <c r="I3571" s="188"/>
      <c r="Q3571" s="188"/>
      <c r="R3571" s="176"/>
      <c r="S3571" s="176"/>
      <c r="T3571" s="176"/>
      <c r="U3571" s="176"/>
      <c r="V3571" s="176"/>
      <c r="W3571" s="176"/>
      <c r="X3571" s="176"/>
      <c r="Y3571" s="176"/>
    </row>
    <row r="3572" customFormat="false" ht="12.75" hidden="false" customHeight="false" outlineLevel="0" collapsed="false">
      <c r="C3572" s="180"/>
      <c r="D3572" s="176"/>
      <c r="E3572" s="188"/>
      <c r="F3572" s="176"/>
      <c r="G3572" s="176"/>
      <c r="H3572" s="188"/>
      <c r="I3572" s="188"/>
      <c r="Q3572" s="188"/>
      <c r="R3572" s="176"/>
      <c r="S3572" s="176"/>
      <c r="T3572" s="176"/>
      <c r="U3572" s="176"/>
      <c r="V3572" s="176"/>
      <c r="W3572" s="176"/>
      <c r="X3572" s="176"/>
      <c r="Y3572" s="176"/>
    </row>
    <row r="3573" customFormat="false" ht="12.75" hidden="false" customHeight="false" outlineLevel="0" collapsed="false">
      <c r="C3573" s="180"/>
      <c r="D3573" s="176"/>
      <c r="E3573" s="188"/>
      <c r="F3573" s="176"/>
      <c r="G3573" s="176"/>
      <c r="H3573" s="188"/>
      <c r="I3573" s="188"/>
      <c r="Q3573" s="188"/>
      <c r="R3573" s="176"/>
      <c r="S3573" s="176"/>
      <c r="T3573" s="176"/>
      <c r="U3573" s="176"/>
      <c r="V3573" s="176"/>
      <c r="W3573" s="176"/>
      <c r="X3573" s="176"/>
      <c r="Y3573" s="176"/>
    </row>
    <row r="3574" customFormat="false" ht="12.75" hidden="false" customHeight="false" outlineLevel="0" collapsed="false">
      <c r="C3574" s="180"/>
      <c r="D3574" s="176"/>
      <c r="E3574" s="188"/>
      <c r="F3574" s="176"/>
      <c r="G3574" s="176"/>
      <c r="H3574" s="188"/>
      <c r="I3574" s="188"/>
      <c r="Q3574" s="188"/>
      <c r="R3574" s="176"/>
      <c r="S3574" s="176"/>
      <c r="T3574" s="176"/>
      <c r="U3574" s="176"/>
      <c r="V3574" s="176"/>
      <c r="W3574" s="176"/>
      <c r="X3574" s="176"/>
      <c r="Y3574" s="176"/>
    </row>
    <row r="3575" customFormat="false" ht="12.75" hidden="false" customHeight="false" outlineLevel="0" collapsed="false">
      <c r="C3575" s="180"/>
      <c r="D3575" s="176"/>
      <c r="E3575" s="188"/>
      <c r="F3575" s="176"/>
      <c r="G3575" s="176"/>
      <c r="H3575" s="188"/>
      <c r="I3575" s="188"/>
      <c r="Q3575" s="188"/>
      <c r="R3575" s="176"/>
      <c r="S3575" s="176"/>
      <c r="T3575" s="176"/>
      <c r="U3575" s="176"/>
      <c r="V3575" s="176"/>
      <c r="W3575" s="176"/>
      <c r="X3575" s="176"/>
      <c r="Y3575" s="176"/>
    </row>
    <row r="3576" customFormat="false" ht="12.75" hidden="false" customHeight="false" outlineLevel="0" collapsed="false">
      <c r="C3576" s="180"/>
      <c r="D3576" s="176"/>
      <c r="E3576" s="188"/>
      <c r="F3576" s="176"/>
      <c r="G3576" s="176"/>
      <c r="H3576" s="188"/>
      <c r="I3576" s="188"/>
      <c r="Q3576" s="188"/>
      <c r="R3576" s="176"/>
      <c r="S3576" s="176"/>
      <c r="T3576" s="176"/>
      <c r="U3576" s="176"/>
      <c r="V3576" s="176"/>
      <c r="W3576" s="176"/>
      <c r="X3576" s="176"/>
      <c r="Y3576" s="176"/>
    </row>
    <row r="3577" customFormat="false" ht="12.75" hidden="false" customHeight="false" outlineLevel="0" collapsed="false">
      <c r="C3577" s="180"/>
      <c r="D3577" s="176"/>
      <c r="E3577" s="188"/>
      <c r="F3577" s="176"/>
      <c r="G3577" s="176"/>
      <c r="H3577" s="188"/>
      <c r="I3577" s="188"/>
      <c r="Q3577" s="188"/>
      <c r="R3577" s="176"/>
      <c r="S3577" s="176"/>
      <c r="T3577" s="176"/>
      <c r="U3577" s="176"/>
      <c r="V3577" s="176"/>
      <c r="W3577" s="176"/>
      <c r="X3577" s="176"/>
      <c r="Y3577" s="176"/>
    </row>
    <row r="3578" customFormat="false" ht="12.75" hidden="false" customHeight="false" outlineLevel="0" collapsed="false">
      <c r="A3578" s="78"/>
      <c r="C3578" s="180"/>
      <c r="D3578" s="176"/>
      <c r="E3578" s="188"/>
      <c r="F3578" s="176"/>
      <c r="G3578" s="176"/>
      <c r="H3578" s="188"/>
      <c r="I3578" s="188"/>
      <c r="Q3578" s="188"/>
      <c r="R3578" s="176"/>
      <c r="S3578" s="176"/>
      <c r="T3578" s="176"/>
      <c r="U3578" s="176"/>
      <c r="V3578" s="176"/>
      <c r="W3578" s="176"/>
      <c r="X3578" s="176"/>
      <c r="Y3578" s="176"/>
    </row>
    <row r="3579" customFormat="false" ht="12.75" hidden="false" customHeight="false" outlineLevel="0" collapsed="false">
      <c r="A3579" s="78"/>
      <c r="C3579" s="180"/>
      <c r="D3579" s="176"/>
      <c r="E3579" s="188"/>
      <c r="F3579" s="176"/>
      <c r="G3579" s="176"/>
      <c r="H3579" s="188"/>
      <c r="I3579" s="188"/>
      <c r="Q3579" s="188"/>
      <c r="R3579" s="176"/>
      <c r="S3579" s="176"/>
      <c r="T3579" s="176"/>
      <c r="U3579" s="176"/>
      <c r="V3579" s="176"/>
      <c r="W3579" s="176"/>
      <c r="X3579" s="176"/>
      <c r="Y3579" s="176"/>
    </row>
    <row r="3580" customFormat="false" ht="12.75" hidden="false" customHeight="false" outlineLevel="0" collapsed="false">
      <c r="A3580" s="78"/>
      <c r="C3580" s="180"/>
      <c r="D3580" s="176"/>
      <c r="E3580" s="188"/>
      <c r="F3580" s="176"/>
      <c r="G3580" s="176"/>
      <c r="H3580" s="188"/>
      <c r="I3580" s="188"/>
      <c r="Q3580" s="188"/>
      <c r="R3580" s="176"/>
      <c r="S3580" s="176"/>
      <c r="T3580" s="176"/>
      <c r="U3580" s="176"/>
      <c r="V3580" s="176"/>
      <c r="W3580" s="176"/>
      <c r="X3580" s="176"/>
      <c r="Y3580" s="176"/>
    </row>
    <row r="3581" customFormat="false" ht="12.75" hidden="false" customHeight="false" outlineLevel="0" collapsed="false">
      <c r="A3581" s="78"/>
      <c r="C3581" s="180"/>
      <c r="D3581" s="176"/>
      <c r="E3581" s="188"/>
      <c r="F3581" s="176"/>
      <c r="G3581" s="176"/>
      <c r="H3581" s="188"/>
      <c r="I3581" s="188"/>
      <c r="Q3581" s="188"/>
      <c r="R3581" s="176"/>
      <c r="S3581" s="176"/>
      <c r="T3581" s="176"/>
      <c r="U3581" s="176"/>
      <c r="V3581" s="176"/>
      <c r="W3581" s="176"/>
      <c r="X3581" s="176"/>
      <c r="Y3581" s="176"/>
    </row>
    <row r="3582" customFormat="false" ht="12.75" hidden="false" customHeight="false" outlineLevel="0" collapsed="false">
      <c r="A3582" s="78"/>
      <c r="C3582" s="180"/>
      <c r="D3582" s="176"/>
      <c r="E3582" s="188"/>
      <c r="F3582" s="176"/>
      <c r="G3582" s="176"/>
      <c r="H3582" s="188"/>
      <c r="I3582" s="188"/>
      <c r="Q3582" s="188"/>
      <c r="R3582" s="176"/>
      <c r="S3582" s="176"/>
      <c r="T3582" s="176"/>
      <c r="U3582" s="176"/>
      <c r="V3582" s="176"/>
      <c r="W3582" s="176"/>
      <c r="X3582" s="176"/>
      <c r="Y3582" s="176"/>
    </row>
    <row r="3583" customFormat="false" ht="12.75" hidden="false" customHeight="false" outlineLevel="0" collapsed="false">
      <c r="A3583" s="78"/>
      <c r="C3583" s="180"/>
      <c r="D3583" s="176"/>
      <c r="E3583" s="188"/>
      <c r="F3583" s="176"/>
      <c r="G3583" s="176"/>
      <c r="H3583" s="188"/>
      <c r="I3583" s="188"/>
      <c r="Q3583" s="188"/>
      <c r="R3583" s="176"/>
      <c r="S3583" s="176"/>
      <c r="T3583" s="176"/>
      <c r="U3583" s="176"/>
      <c r="V3583" s="176"/>
      <c r="W3583" s="176"/>
      <c r="X3583" s="176"/>
      <c r="Y3583" s="176"/>
    </row>
    <row r="3584" customFormat="false" ht="12.75" hidden="false" customHeight="false" outlineLevel="0" collapsed="false">
      <c r="A3584" s="78"/>
      <c r="C3584" s="180"/>
      <c r="D3584" s="176"/>
      <c r="E3584" s="188"/>
      <c r="F3584" s="176"/>
      <c r="G3584" s="176"/>
      <c r="H3584" s="188"/>
      <c r="I3584" s="188"/>
      <c r="Q3584" s="188"/>
      <c r="R3584" s="176"/>
      <c r="S3584" s="176"/>
      <c r="T3584" s="176"/>
      <c r="U3584" s="176"/>
      <c r="V3584" s="176"/>
      <c r="W3584" s="176"/>
      <c r="X3584" s="176"/>
      <c r="Y3584" s="176"/>
    </row>
    <row r="3585" customFormat="false" ht="12.75" hidden="false" customHeight="false" outlineLevel="0" collapsed="false">
      <c r="A3585" s="78"/>
      <c r="C3585" s="180"/>
      <c r="D3585" s="176"/>
      <c r="E3585" s="188"/>
      <c r="F3585" s="176"/>
      <c r="G3585" s="176"/>
      <c r="H3585" s="188"/>
      <c r="I3585" s="188"/>
      <c r="Q3585" s="188"/>
      <c r="R3585" s="176"/>
      <c r="S3585" s="176"/>
      <c r="T3585" s="176"/>
      <c r="U3585" s="176"/>
      <c r="V3585" s="176"/>
      <c r="W3585" s="176"/>
      <c r="X3585" s="176"/>
      <c r="Y3585" s="176"/>
    </row>
    <row r="3586" customFormat="false" ht="12.75" hidden="false" customHeight="false" outlineLevel="0" collapsed="false">
      <c r="A3586" s="78"/>
      <c r="C3586" s="180"/>
      <c r="D3586" s="176"/>
      <c r="E3586" s="188"/>
      <c r="F3586" s="176"/>
      <c r="G3586" s="176"/>
      <c r="H3586" s="188"/>
      <c r="I3586" s="188"/>
      <c r="Q3586" s="188"/>
      <c r="R3586" s="176"/>
      <c r="S3586" s="176"/>
      <c r="T3586" s="176"/>
      <c r="U3586" s="176"/>
      <c r="V3586" s="176"/>
      <c r="W3586" s="176"/>
      <c r="X3586" s="176"/>
      <c r="Y3586" s="176"/>
    </row>
    <row r="3587" customFormat="false" ht="12.75" hidden="false" customHeight="false" outlineLevel="0" collapsed="false">
      <c r="A3587" s="78"/>
      <c r="C3587" s="180"/>
      <c r="D3587" s="176"/>
      <c r="E3587" s="188"/>
      <c r="F3587" s="176"/>
      <c r="G3587" s="176"/>
      <c r="H3587" s="188"/>
      <c r="I3587" s="188"/>
      <c r="Q3587" s="188"/>
      <c r="R3587" s="176"/>
      <c r="S3587" s="176"/>
      <c r="T3587" s="176"/>
      <c r="U3587" s="176"/>
      <c r="V3587" s="176"/>
      <c r="W3587" s="176"/>
      <c r="X3587" s="176"/>
      <c r="Y3587" s="176"/>
    </row>
    <row r="3588" customFormat="false" ht="12.75" hidden="false" customHeight="false" outlineLevel="0" collapsed="false">
      <c r="A3588" s="78"/>
      <c r="C3588" s="180"/>
      <c r="D3588" s="176"/>
      <c r="E3588" s="188"/>
      <c r="F3588" s="176"/>
      <c r="G3588" s="176"/>
      <c r="H3588" s="188"/>
      <c r="I3588" s="188"/>
      <c r="Q3588" s="188"/>
      <c r="R3588" s="176"/>
      <c r="S3588" s="176"/>
      <c r="T3588" s="176"/>
      <c r="U3588" s="176"/>
      <c r="V3588" s="176"/>
      <c r="W3588" s="176"/>
      <c r="X3588" s="176"/>
      <c r="Y3588" s="176"/>
    </row>
    <row r="3589" customFormat="false" ht="12.75" hidden="false" customHeight="false" outlineLevel="0" collapsed="false">
      <c r="A3589" s="78"/>
      <c r="C3589" s="180"/>
      <c r="D3589" s="176"/>
      <c r="E3589" s="188"/>
      <c r="F3589" s="176"/>
      <c r="G3589" s="176"/>
      <c r="H3589" s="188"/>
      <c r="I3589" s="188"/>
      <c r="Q3589" s="188"/>
      <c r="R3589" s="176"/>
      <c r="S3589" s="176"/>
      <c r="T3589" s="176"/>
      <c r="U3589" s="176"/>
      <c r="V3589" s="176"/>
      <c r="W3589" s="176"/>
      <c r="X3589" s="176"/>
      <c r="Y3589" s="176"/>
    </row>
    <row r="3590" customFormat="false" ht="12.75" hidden="false" customHeight="false" outlineLevel="0" collapsed="false">
      <c r="A3590" s="78"/>
      <c r="C3590" s="180"/>
      <c r="D3590" s="176"/>
      <c r="E3590" s="188"/>
      <c r="F3590" s="176"/>
      <c r="G3590" s="176"/>
      <c r="H3590" s="188"/>
      <c r="I3590" s="188"/>
      <c r="Q3590" s="188"/>
      <c r="R3590" s="176"/>
      <c r="S3590" s="176"/>
      <c r="T3590" s="176"/>
      <c r="U3590" s="176"/>
      <c r="V3590" s="176"/>
      <c r="W3590" s="176"/>
      <c r="X3590" s="176"/>
      <c r="Y3590" s="176"/>
    </row>
    <row r="3591" customFormat="false" ht="12.75" hidden="false" customHeight="false" outlineLevel="0" collapsed="false">
      <c r="A3591" s="78"/>
      <c r="C3591" s="180"/>
      <c r="D3591" s="176"/>
      <c r="E3591" s="188"/>
      <c r="F3591" s="176"/>
      <c r="G3591" s="176"/>
      <c r="H3591" s="188"/>
      <c r="I3591" s="188"/>
      <c r="Q3591" s="188"/>
      <c r="R3591" s="176"/>
      <c r="S3591" s="176"/>
      <c r="T3591" s="176"/>
      <c r="U3591" s="176"/>
      <c r="V3591" s="176"/>
      <c r="W3591" s="176"/>
      <c r="X3591" s="176"/>
      <c r="Y3591" s="176"/>
    </row>
    <row r="3592" customFormat="false" ht="12.75" hidden="false" customHeight="false" outlineLevel="0" collapsed="false">
      <c r="A3592" s="78"/>
      <c r="C3592" s="180"/>
      <c r="D3592" s="176"/>
      <c r="E3592" s="188"/>
      <c r="F3592" s="176"/>
      <c r="G3592" s="176"/>
      <c r="H3592" s="188"/>
      <c r="I3592" s="188"/>
      <c r="Q3592" s="188"/>
      <c r="R3592" s="176"/>
      <c r="S3592" s="176"/>
      <c r="T3592" s="176"/>
      <c r="U3592" s="176"/>
      <c r="V3592" s="176"/>
      <c r="W3592" s="176"/>
      <c r="X3592" s="176"/>
      <c r="Y3592" s="176"/>
    </row>
    <row r="3593" customFormat="false" ht="12.75" hidden="false" customHeight="false" outlineLevel="0" collapsed="false">
      <c r="A3593" s="78"/>
      <c r="C3593" s="180"/>
      <c r="D3593" s="176"/>
      <c r="E3593" s="188"/>
      <c r="F3593" s="176"/>
      <c r="G3593" s="176"/>
      <c r="H3593" s="188"/>
      <c r="I3593" s="188"/>
      <c r="Q3593" s="188"/>
      <c r="R3593" s="176"/>
      <c r="S3593" s="176"/>
      <c r="T3593" s="176"/>
      <c r="U3593" s="176"/>
      <c r="V3593" s="176"/>
      <c r="W3593" s="176"/>
      <c r="X3593" s="176"/>
      <c r="Y3593" s="176"/>
    </row>
    <row r="3594" customFormat="false" ht="12.75" hidden="false" customHeight="false" outlineLevel="0" collapsed="false">
      <c r="A3594" s="78"/>
      <c r="C3594" s="180"/>
      <c r="D3594" s="176"/>
      <c r="E3594" s="188"/>
      <c r="F3594" s="176"/>
      <c r="G3594" s="176"/>
      <c r="H3594" s="188"/>
      <c r="I3594" s="188"/>
      <c r="Q3594" s="188"/>
      <c r="R3594" s="176"/>
      <c r="S3594" s="176"/>
      <c r="T3594" s="176"/>
      <c r="U3594" s="176"/>
      <c r="V3594" s="176"/>
      <c r="W3594" s="176"/>
      <c r="X3594" s="176"/>
      <c r="Y3594" s="176"/>
    </row>
    <row r="3595" customFormat="false" ht="12.75" hidden="false" customHeight="false" outlineLevel="0" collapsed="false">
      <c r="A3595" s="78"/>
      <c r="C3595" s="180"/>
      <c r="D3595" s="176"/>
      <c r="E3595" s="188"/>
      <c r="F3595" s="176"/>
      <c r="G3595" s="176"/>
      <c r="H3595" s="188"/>
      <c r="I3595" s="188"/>
      <c r="Q3595" s="188"/>
      <c r="R3595" s="176"/>
      <c r="S3595" s="176"/>
      <c r="T3595" s="176"/>
      <c r="U3595" s="176"/>
      <c r="V3595" s="176"/>
      <c r="W3595" s="176"/>
      <c r="X3595" s="176"/>
      <c r="Y3595" s="176"/>
    </row>
    <row r="3596" customFormat="false" ht="12.75" hidden="false" customHeight="false" outlineLevel="0" collapsed="false">
      <c r="A3596" s="78"/>
      <c r="C3596" s="180"/>
      <c r="D3596" s="176"/>
      <c r="E3596" s="188"/>
      <c r="F3596" s="176"/>
      <c r="G3596" s="176"/>
      <c r="H3596" s="188"/>
      <c r="I3596" s="188"/>
      <c r="Q3596" s="188"/>
      <c r="R3596" s="176"/>
      <c r="S3596" s="176"/>
      <c r="T3596" s="176"/>
      <c r="U3596" s="176"/>
      <c r="V3596" s="176"/>
      <c r="W3596" s="176"/>
      <c r="X3596" s="176"/>
      <c r="Y3596" s="176"/>
    </row>
    <row r="3597" customFormat="false" ht="12.75" hidden="false" customHeight="false" outlineLevel="0" collapsed="false">
      <c r="A3597" s="78"/>
      <c r="C3597" s="180"/>
      <c r="D3597" s="176"/>
      <c r="E3597" s="188"/>
      <c r="F3597" s="176"/>
      <c r="G3597" s="176"/>
      <c r="H3597" s="188"/>
      <c r="I3597" s="188"/>
      <c r="Q3597" s="188"/>
      <c r="R3597" s="176"/>
      <c r="S3597" s="176"/>
      <c r="T3597" s="176"/>
      <c r="U3597" s="176"/>
      <c r="V3597" s="176"/>
      <c r="W3597" s="176"/>
      <c r="X3597" s="176"/>
      <c r="Y3597" s="176"/>
    </row>
    <row r="3598" customFormat="false" ht="12.75" hidden="false" customHeight="false" outlineLevel="0" collapsed="false">
      <c r="A3598" s="78"/>
      <c r="C3598" s="180"/>
      <c r="D3598" s="176"/>
      <c r="E3598" s="188"/>
      <c r="F3598" s="176"/>
      <c r="G3598" s="176"/>
      <c r="H3598" s="188"/>
      <c r="I3598" s="188"/>
      <c r="Q3598" s="188"/>
      <c r="R3598" s="176"/>
      <c r="S3598" s="176"/>
      <c r="T3598" s="176"/>
      <c r="U3598" s="176"/>
      <c r="V3598" s="176"/>
      <c r="W3598" s="176"/>
      <c r="X3598" s="176"/>
      <c r="Y3598" s="176"/>
    </row>
    <row r="3599" customFormat="false" ht="12.75" hidden="false" customHeight="false" outlineLevel="0" collapsed="false">
      <c r="A3599" s="78"/>
      <c r="C3599" s="180"/>
      <c r="D3599" s="176"/>
      <c r="E3599" s="188"/>
      <c r="F3599" s="176"/>
      <c r="G3599" s="176"/>
      <c r="H3599" s="188"/>
      <c r="I3599" s="188"/>
      <c r="Q3599" s="188"/>
      <c r="R3599" s="176"/>
      <c r="S3599" s="176"/>
      <c r="T3599" s="176"/>
      <c r="U3599" s="176"/>
      <c r="V3599" s="176"/>
      <c r="W3599" s="176"/>
      <c r="X3599" s="176"/>
      <c r="Y3599" s="176"/>
    </row>
    <row r="3600" customFormat="false" ht="12.75" hidden="false" customHeight="false" outlineLevel="0" collapsed="false">
      <c r="A3600" s="78"/>
      <c r="C3600" s="180"/>
      <c r="D3600" s="176"/>
      <c r="E3600" s="188"/>
      <c r="F3600" s="176"/>
      <c r="G3600" s="176"/>
      <c r="H3600" s="188"/>
      <c r="I3600" s="188"/>
      <c r="Q3600" s="188"/>
      <c r="R3600" s="176"/>
      <c r="S3600" s="176"/>
      <c r="T3600" s="176"/>
      <c r="U3600" s="176"/>
      <c r="V3600" s="176"/>
      <c r="W3600" s="176"/>
      <c r="X3600" s="176"/>
      <c r="Y3600" s="176"/>
    </row>
    <row r="3601" customFormat="false" ht="12.75" hidden="false" customHeight="false" outlineLevel="0" collapsed="false">
      <c r="A3601" s="78"/>
      <c r="C3601" s="180"/>
      <c r="D3601" s="176"/>
      <c r="E3601" s="188"/>
      <c r="F3601" s="176"/>
      <c r="G3601" s="176"/>
      <c r="H3601" s="188"/>
      <c r="I3601" s="188"/>
      <c r="Q3601" s="188"/>
      <c r="R3601" s="176"/>
      <c r="S3601" s="176"/>
      <c r="T3601" s="176"/>
      <c r="U3601" s="176"/>
      <c r="V3601" s="176"/>
      <c r="W3601" s="176"/>
      <c r="X3601" s="176"/>
      <c r="Y3601" s="176"/>
    </row>
    <row r="3602" customFormat="false" ht="12.75" hidden="false" customHeight="false" outlineLevel="0" collapsed="false">
      <c r="A3602" s="78"/>
      <c r="C3602" s="180"/>
      <c r="D3602" s="176"/>
      <c r="E3602" s="188"/>
      <c r="F3602" s="176"/>
      <c r="G3602" s="176"/>
      <c r="H3602" s="188"/>
      <c r="I3602" s="188"/>
      <c r="Q3602" s="188"/>
      <c r="R3602" s="176"/>
      <c r="S3602" s="176"/>
      <c r="T3602" s="176"/>
      <c r="U3602" s="176"/>
      <c r="V3602" s="176"/>
      <c r="W3602" s="176"/>
      <c r="X3602" s="176"/>
      <c r="Y3602" s="176"/>
    </row>
    <row r="3603" customFormat="false" ht="12.75" hidden="false" customHeight="false" outlineLevel="0" collapsed="false">
      <c r="A3603" s="22"/>
      <c r="C3603" s="180"/>
      <c r="D3603" s="176"/>
      <c r="E3603" s="188"/>
      <c r="F3603" s="176"/>
      <c r="G3603" s="176"/>
      <c r="H3603" s="188"/>
      <c r="I3603" s="188"/>
      <c r="Q3603" s="188"/>
      <c r="R3603" s="176"/>
      <c r="S3603" s="176"/>
      <c r="T3603" s="176"/>
      <c r="U3603" s="176"/>
      <c r="V3603" s="176"/>
      <c r="W3603" s="176"/>
      <c r="X3603" s="176"/>
      <c r="Y3603" s="176"/>
    </row>
    <row r="3604" customFormat="false" ht="12.75" hidden="false" customHeight="false" outlineLevel="0" collapsed="false">
      <c r="C3604" s="180"/>
      <c r="D3604" s="176"/>
      <c r="E3604" s="188"/>
      <c r="F3604" s="176"/>
      <c r="G3604" s="176"/>
      <c r="H3604" s="188"/>
      <c r="I3604" s="188"/>
      <c r="Q3604" s="188"/>
      <c r="R3604" s="176"/>
      <c r="S3604" s="176"/>
      <c r="T3604" s="176"/>
      <c r="U3604" s="176"/>
      <c r="V3604" s="176"/>
      <c r="W3604" s="176"/>
      <c r="X3604" s="176"/>
      <c r="Y3604" s="176"/>
    </row>
    <row r="3605" customFormat="false" ht="12.75" hidden="false" customHeight="false" outlineLevel="0" collapsed="false">
      <c r="A3605" s="100"/>
      <c r="C3605" s="180"/>
      <c r="D3605" s="176"/>
      <c r="E3605" s="188"/>
      <c r="F3605" s="176"/>
      <c r="G3605" s="176"/>
      <c r="H3605" s="188"/>
      <c r="I3605" s="188"/>
      <c r="Q3605" s="188"/>
      <c r="R3605" s="176"/>
      <c r="S3605" s="176"/>
      <c r="T3605" s="176"/>
      <c r="U3605" s="176"/>
      <c r="V3605" s="176"/>
      <c r="W3605" s="176"/>
      <c r="X3605" s="176"/>
      <c r="Y3605" s="176"/>
    </row>
    <row r="3606" customFormat="false" ht="12.75" hidden="false" customHeight="false" outlineLevel="0" collapsed="false">
      <c r="A3606" s="100"/>
      <c r="C3606" s="180"/>
      <c r="D3606" s="176"/>
      <c r="E3606" s="188"/>
      <c r="F3606" s="176"/>
      <c r="G3606" s="176"/>
      <c r="H3606" s="188"/>
      <c r="I3606" s="188"/>
      <c r="Q3606" s="188"/>
      <c r="R3606" s="176"/>
      <c r="S3606" s="176"/>
      <c r="T3606" s="176"/>
      <c r="U3606" s="176"/>
      <c r="V3606" s="176"/>
      <c r="W3606" s="176"/>
      <c r="X3606" s="176"/>
      <c r="Y3606" s="176"/>
    </row>
    <row r="3607" customFormat="false" ht="12.75" hidden="false" customHeight="false" outlineLevel="0" collapsed="false">
      <c r="A3607" s="100"/>
      <c r="C3607" s="180"/>
      <c r="D3607" s="176"/>
      <c r="E3607" s="188"/>
      <c r="F3607" s="176"/>
      <c r="G3607" s="176"/>
      <c r="H3607" s="188"/>
      <c r="I3607" s="188"/>
      <c r="Q3607" s="188"/>
      <c r="R3607" s="176"/>
      <c r="S3607" s="176"/>
      <c r="T3607" s="176"/>
      <c r="U3607" s="176"/>
      <c r="V3607" s="176"/>
      <c r="W3607" s="176"/>
      <c r="X3607" s="176"/>
      <c r="Y3607" s="176"/>
    </row>
    <row r="3608" customFormat="false" ht="12.75" hidden="false" customHeight="false" outlineLevel="0" collapsed="false">
      <c r="A3608" s="100"/>
      <c r="C3608" s="180"/>
      <c r="D3608" s="176"/>
      <c r="E3608" s="188"/>
      <c r="F3608" s="176"/>
      <c r="G3608" s="176"/>
      <c r="H3608" s="188"/>
      <c r="I3608" s="188"/>
      <c r="Q3608" s="188"/>
      <c r="R3608" s="176"/>
      <c r="S3608" s="176"/>
      <c r="T3608" s="176"/>
      <c r="U3608" s="176"/>
      <c r="V3608" s="176"/>
      <c r="W3608" s="176"/>
      <c r="X3608" s="176"/>
      <c r="Y3608" s="176"/>
    </row>
    <row r="3609" customFormat="false" ht="12.75" hidden="false" customHeight="false" outlineLevel="0" collapsed="false">
      <c r="A3609" s="100"/>
      <c r="C3609" s="180"/>
      <c r="D3609" s="176"/>
      <c r="E3609" s="188"/>
      <c r="F3609" s="176"/>
      <c r="G3609" s="176"/>
      <c r="H3609" s="188"/>
      <c r="I3609" s="188"/>
      <c r="Q3609" s="188"/>
      <c r="R3609" s="176"/>
      <c r="S3609" s="176"/>
      <c r="T3609" s="176"/>
      <c r="U3609" s="176"/>
      <c r="V3609" s="176"/>
      <c r="W3609" s="176"/>
      <c r="X3609" s="176"/>
      <c r="Y3609" s="176"/>
    </row>
    <row r="3610" customFormat="false" ht="12.75" hidden="false" customHeight="false" outlineLevel="0" collapsed="false">
      <c r="A3610" s="22"/>
      <c r="C3610" s="180"/>
      <c r="D3610" s="176"/>
      <c r="E3610" s="188"/>
      <c r="F3610" s="176"/>
      <c r="G3610" s="176"/>
      <c r="H3610" s="188"/>
      <c r="I3610" s="188"/>
      <c r="Q3610" s="188"/>
      <c r="R3610" s="176"/>
      <c r="S3610" s="176"/>
      <c r="T3610" s="176"/>
      <c r="U3610" s="176"/>
      <c r="V3610" s="176"/>
      <c r="W3610" s="176"/>
      <c r="X3610" s="176"/>
      <c r="Y3610" s="176"/>
    </row>
    <row r="3611" customFormat="false" ht="12.75" hidden="false" customHeight="false" outlineLevel="0" collapsed="false">
      <c r="A3611" s="22"/>
      <c r="C3611" s="180"/>
      <c r="D3611" s="176"/>
      <c r="E3611" s="188"/>
      <c r="F3611" s="176"/>
      <c r="G3611" s="176"/>
      <c r="H3611" s="188"/>
      <c r="I3611" s="188"/>
      <c r="Q3611" s="188"/>
      <c r="R3611" s="176"/>
      <c r="S3611" s="176"/>
      <c r="T3611" s="176"/>
      <c r="U3611" s="176"/>
      <c r="V3611" s="176"/>
      <c r="W3611" s="176"/>
      <c r="X3611" s="176"/>
      <c r="Y3611" s="176"/>
    </row>
    <row r="3612" customFormat="false" ht="12.75" hidden="false" customHeight="false" outlineLevel="0" collapsed="false">
      <c r="A3612" s="78"/>
      <c r="C3612" s="180"/>
      <c r="D3612" s="176"/>
      <c r="E3612" s="188"/>
      <c r="F3612" s="176"/>
      <c r="G3612" s="176"/>
      <c r="H3612" s="188"/>
      <c r="I3612" s="188"/>
      <c r="Q3612" s="188"/>
      <c r="R3612" s="176"/>
      <c r="S3612" s="176"/>
      <c r="T3612" s="176"/>
      <c r="U3612" s="176"/>
      <c r="V3612" s="176"/>
      <c r="W3612" s="176"/>
      <c r="X3612" s="176"/>
      <c r="Y3612" s="176"/>
    </row>
    <row r="3613" customFormat="false" ht="12.75" hidden="false" customHeight="false" outlineLevel="0" collapsed="false">
      <c r="A3613" s="78"/>
      <c r="C3613" s="180"/>
      <c r="D3613" s="176"/>
      <c r="E3613" s="188"/>
      <c r="F3613" s="176"/>
      <c r="G3613" s="176"/>
      <c r="H3613" s="188"/>
      <c r="I3613" s="188"/>
      <c r="Q3613" s="188"/>
      <c r="R3613" s="176"/>
      <c r="S3613" s="176"/>
      <c r="T3613" s="176"/>
      <c r="U3613" s="176"/>
      <c r="V3613" s="176"/>
      <c r="W3613" s="176"/>
      <c r="X3613" s="176"/>
      <c r="Y3613" s="176"/>
    </row>
    <row r="3614" customFormat="false" ht="12.75" hidden="false" customHeight="false" outlineLevel="0" collapsed="false">
      <c r="A3614" s="78"/>
      <c r="C3614" s="180"/>
      <c r="D3614" s="176"/>
      <c r="E3614" s="188"/>
      <c r="F3614" s="176"/>
      <c r="G3614" s="176"/>
      <c r="H3614" s="188"/>
      <c r="I3614" s="188"/>
      <c r="Q3614" s="188"/>
      <c r="R3614" s="176"/>
      <c r="S3614" s="176"/>
      <c r="T3614" s="176"/>
      <c r="U3614" s="176"/>
      <c r="V3614" s="176"/>
      <c r="W3614" s="176"/>
      <c r="X3614" s="176"/>
      <c r="Y3614" s="176"/>
    </row>
    <row r="3615" customFormat="false" ht="12.75" hidden="false" customHeight="false" outlineLevel="0" collapsed="false">
      <c r="A3615" s="78"/>
      <c r="C3615" s="180"/>
      <c r="D3615" s="176"/>
      <c r="E3615" s="188"/>
      <c r="F3615" s="176"/>
      <c r="G3615" s="176"/>
      <c r="H3615" s="188"/>
      <c r="I3615" s="188"/>
      <c r="Q3615" s="188"/>
      <c r="R3615" s="176"/>
      <c r="S3615" s="176"/>
      <c r="T3615" s="176"/>
      <c r="U3615" s="176"/>
      <c r="V3615" s="176"/>
      <c r="W3615" s="176"/>
      <c r="X3615" s="176"/>
      <c r="Y3615" s="176"/>
    </row>
    <row r="3616" customFormat="false" ht="12.75" hidden="false" customHeight="false" outlineLevel="0" collapsed="false">
      <c r="A3616" s="78"/>
      <c r="C3616" s="180"/>
      <c r="D3616" s="176"/>
      <c r="E3616" s="188"/>
      <c r="F3616" s="176"/>
      <c r="G3616" s="176"/>
      <c r="H3616" s="188"/>
      <c r="I3616" s="188"/>
      <c r="Q3616" s="188"/>
      <c r="R3616" s="176"/>
      <c r="S3616" s="176"/>
      <c r="T3616" s="176"/>
      <c r="U3616" s="176"/>
      <c r="V3616" s="176"/>
      <c r="W3616" s="176"/>
      <c r="X3616" s="176"/>
      <c r="Y3616" s="176"/>
    </row>
    <row r="3617" customFormat="false" ht="12.75" hidden="false" customHeight="false" outlineLevel="0" collapsed="false">
      <c r="A3617" s="78"/>
      <c r="C3617" s="180"/>
      <c r="D3617" s="176"/>
      <c r="E3617" s="188"/>
      <c r="F3617" s="176"/>
      <c r="G3617" s="176"/>
      <c r="H3617" s="188"/>
      <c r="I3617" s="188"/>
      <c r="Q3617" s="188"/>
      <c r="R3617" s="176"/>
      <c r="S3617" s="176"/>
      <c r="T3617" s="176"/>
      <c r="U3617" s="176"/>
      <c r="V3617" s="176"/>
      <c r="W3617" s="176"/>
      <c r="X3617" s="176"/>
      <c r="Y3617" s="176"/>
    </row>
    <row r="3618" customFormat="false" ht="12.75" hidden="false" customHeight="false" outlineLevel="0" collapsed="false">
      <c r="A3618" s="78"/>
      <c r="C3618" s="180"/>
      <c r="D3618" s="176"/>
      <c r="E3618" s="188"/>
      <c r="F3618" s="176"/>
      <c r="G3618" s="176"/>
      <c r="H3618" s="188"/>
      <c r="I3618" s="188"/>
      <c r="Q3618" s="188"/>
      <c r="R3618" s="176"/>
      <c r="S3618" s="176"/>
      <c r="T3618" s="176"/>
      <c r="U3618" s="176"/>
      <c r="V3618" s="176"/>
      <c r="W3618" s="176"/>
      <c r="X3618" s="176"/>
      <c r="Y3618" s="176"/>
    </row>
    <row r="3619" customFormat="false" ht="12.75" hidden="false" customHeight="false" outlineLevel="0" collapsed="false">
      <c r="A3619" s="78"/>
      <c r="C3619" s="180"/>
      <c r="D3619" s="176"/>
      <c r="E3619" s="188"/>
      <c r="F3619" s="176"/>
      <c r="G3619" s="176"/>
      <c r="H3619" s="188"/>
      <c r="I3619" s="188"/>
      <c r="Q3619" s="188"/>
      <c r="R3619" s="176"/>
      <c r="S3619" s="176"/>
      <c r="T3619" s="176"/>
      <c r="U3619" s="176"/>
      <c r="V3619" s="176"/>
      <c r="W3619" s="176"/>
      <c r="X3619" s="176"/>
      <c r="Y3619" s="176"/>
    </row>
    <row r="3620" customFormat="false" ht="12.75" hidden="false" customHeight="false" outlineLevel="0" collapsed="false">
      <c r="A3620" s="78"/>
      <c r="C3620" s="180"/>
      <c r="D3620" s="176"/>
      <c r="E3620" s="188"/>
      <c r="F3620" s="176"/>
      <c r="G3620" s="176"/>
      <c r="H3620" s="188"/>
      <c r="I3620" s="188"/>
      <c r="Q3620" s="188"/>
      <c r="R3620" s="176"/>
      <c r="S3620" s="176"/>
      <c r="T3620" s="176"/>
      <c r="U3620" s="176"/>
      <c r="V3620" s="176"/>
      <c r="W3620" s="176"/>
      <c r="X3620" s="176"/>
      <c r="Y3620" s="176"/>
    </row>
    <row r="3621" customFormat="false" ht="12.75" hidden="false" customHeight="false" outlineLevel="0" collapsed="false">
      <c r="A3621" s="78"/>
      <c r="C3621" s="180"/>
      <c r="D3621" s="176"/>
      <c r="E3621" s="188"/>
      <c r="F3621" s="176"/>
      <c r="G3621" s="176"/>
      <c r="H3621" s="188"/>
      <c r="I3621" s="188"/>
      <c r="Q3621" s="188"/>
      <c r="R3621" s="176"/>
      <c r="S3621" s="176"/>
      <c r="T3621" s="176"/>
      <c r="U3621" s="176"/>
      <c r="V3621" s="176"/>
      <c r="W3621" s="176"/>
      <c r="X3621" s="176"/>
      <c r="Y3621" s="176"/>
    </row>
    <row r="3622" customFormat="false" ht="12.75" hidden="false" customHeight="false" outlineLevel="0" collapsed="false">
      <c r="A3622" s="78"/>
      <c r="C3622" s="180"/>
      <c r="D3622" s="176"/>
      <c r="E3622" s="188"/>
      <c r="F3622" s="176"/>
      <c r="G3622" s="176"/>
      <c r="H3622" s="188"/>
      <c r="I3622" s="188"/>
      <c r="Q3622" s="188"/>
      <c r="R3622" s="176"/>
      <c r="S3622" s="176"/>
      <c r="T3622" s="176"/>
      <c r="U3622" s="176"/>
      <c r="V3622" s="176"/>
      <c r="W3622" s="176"/>
      <c r="X3622" s="176"/>
      <c r="Y3622" s="176"/>
    </row>
    <row r="3623" customFormat="false" ht="12.75" hidden="false" customHeight="false" outlineLevel="0" collapsed="false">
      <c r="A3623" s="78"/>
      <c r="C3623" s="180"/>
      <c r="D3623" s="176"/>
      <c r="E3623" s="188"/>
      <c r="F3623" s="176"/>
      <c r="G3623" s="176"/>
      <c r="H3623" s="188"/>
      <c r="I3623" s="188"/>
      <c r="Q3623" s="188"/>
      <c r="R3623" s="176"/>
      <c r="S3623" s="176"/>
      <c r="T3623" s="176"/>
      <c r="U3623" s="176"/>
      <c r="V3623" s="176"/>
      <c r="W3623" s="176"/>
      <c r="X3623" s="176"/>
      <c r="Y3623" s="176"/>
    </row>
    <row r="3624" customFormat="false" ht="12.75" hidden="false" customHeight="false" outlineLevel="0" collapsed="false">
      <c r="A3624" s="78"/>
      <c r="C3624" s="180"/>
      <c r="D3624" s="176"/>
      <c r="E3624" s="188"/>
      <c r="F3624" s="176"/>
      <c r="G3624" s="176"/>
      <c r="H3624" s="188"/>
      <c r="I3624" s="188"/>
      <c r="Q3624" s="188"/>
      <c r="R3624" s="176"/>
      <c r="S3624" s="176"/>
      <c r="T3624" s="176"/>
      <c r="U3624" s="176"/>
      <c r="V3624" s="176"/>
      <c r="W3624" s="176"/>
      <c r="X3624" s="176"/>
      <c r="Y3624" s="176"/>
    </row>
    <row r="3625" customFormat="false" ht="12.75" hidden="false" customHeight="false" outlineLevel="0" collapsed="false">
      <c r="A3625" s="78"/>
      <c r="C3625" s="180"/>
      <c r="D3625" s="176"/>
      <c r="E3625" s="188"/>
      <c r="F3625" s="176"/>
      <c r="G3625" s="176"/>
      <c r="H3625" s="188"/>
      <c r="I3625" s="188"/>
      <c r="Q3625" s="188"/>
      <c r="R3625" s="176"/>
      <c r="S3625" s="176"/>
      <c r="T3625" s="176"/>
      <c r="U3625" s="176"/>
      <c r="V3625" s="176"/>
      <c r="W3625" s="176"/>
      <c r="X3625" s="176"/>
      <c r="Y3625" s="176"/>
    </row>
    <row r="3626" customFormat="false" ht="12.75" hidden="false" customHeight="false" outlineLevel="0" collapsed="false">
      <c r="A3626" s="78"/>
      <c r="C3626" s="180"/>
      <c r="D3626" s="176"/>
      <c r="E3626" s="188"/>
      <c r="F3626" s="176"/>
      <c r="G3626" s="176"/>
      <c r="H3626" s="188"/>
      <c r="I3626" s="188"/>
      <c r="Q3626" s="188"/>
      <c r="R3626" s="176"/>
      <c r="S3626" s="176"/>
      <c r="T3626" s="176"/>
      <c r="U3626" s="176"/>
      <c r="V3626" s="176"/>
      <c r="W3626" s="176"/>
      <c r="X3626" s="176"/>
      <c r="Y3626" s="176"/>
    </row>
    <row r="3627" customFormat="false" ht="12.75" hidden="false" customHeight="false" outlineLevel="0" collapsed="false">
      <c r="A3627" s="78"/>
      <c r="C3627" s="180"/>
      <c r="D3627" s="176"/>
      <c r="E3627" s="188"/>
      <c r="F3627" s="176"/>
      <c r="G3627" s="176"/>
      <c r="H3627" s="188"/>
      <c r="I3627" s="188"/>
      <c r="Q3627" s="188"/>
      <c r="R3627" s="176"/>
      <c r="S3627" s="176"/>
      <c r="T3627" s="176"/>
      <c r="U3627" s="176"/>
      <c r="V3627" s="176"/>
      <c r="W3627" s="176"/>
      <c r="X3627" s="176"/>
      <c r="Y3627" s="176"/>
    </row>
    <row r="3628" customFormat="false" ht="12.75" hidden="false" customHeight="false" outlineLevel="0" collapsed="false">
      <c r="A3628" s="78"/>
      <c r="C3628" s="180"/>
      <c r="D3628" s="176"/>
      <c r="E3628" s="188"/>
      <c r="F3628" s="176"/>
      <c r="G3628" s="176"/>
      <c r="H3628" s="188"/>
      <c r="I3628" s="188"/>
      <c r="Q3628" s="188"/>
      <c r="R3628" s="176"/>
      <c r="S3628" s="176"/>
      <c r="T3628" s="176"/>
      <c r="U3628" s="176"/>
      <c r="V3628" s="176"/>
      <c r="W3628" s="176"/>
      <c r="X3628" s="176"/>
      <c r="Y3628" s="176"/>
    </row>
    <row r="3629" customFormat="false" ht="12.75" hidden="false" customHeight="false" outlineLevel="0" collapsed="false">
      <c r="A3629" s="78"/>
      <c r="C3629" s="180"/>
      <c r="D3629" s="176"/>
      <c r="E3629" s="188"/>
      <c r="F3629" s="176"/>
      <c r="G3629" s="176"/>
      <c r="H3629" s="188"/>
      <c r="I3629" s="188"/>
      <c r="Q3629" s="188"/>
      <c r="R3629" s="176"/>
      <c r="S3629" s="176"/>
      <c r="T3629" s="176"/>
      <c r="U3629" s="176"/>
      <c r="V3629" s="176"/>
      <c r="W3629" s="176"/>
      <c r="X3629" s="176"/>
      <c r="Y3629" s="176"/>
    </row>
    <row r="3630" customFormat="false" ht="12.75" hidden="false" customHeight="false" outlineLevel="0" collapsed="false">
      <c r="A3630" s="78"/>
      <c r="C3630" s="180"/>
      <c r="D3630" s="176"/>
      <c r="E3630" s="188"/>
      <c r="F3630" s="176"/>
      <c r="G3630" s="176"/>
      <c r="H3630" s="188"/>
      <c r="I3630" s="188"/>
      <c r="Q3630" s="188"/>
      <c r="R3630" s="176"/>
      <c r="S3630" s="176"/>
      <c r="T3630" s="176"/>
      <c r="U3630" s="176"/>
      <c r="V3630" s="176"/>
      <c r="W3630" s="176"/>
      <c r="X3630" s="176"/>
      <c r="Y3630" s="176"/>
    </row>
    <row r="3631" customFormat="false" ht="12.75" hidden="false" customHeight="false" outlineLevel="0" collapsed="false">
      <c r="A3631" s="78"/>
      <c r="C3631" s="180"/>
      <c r="D3631" s="176"/>
      <c r="E3631" s="188"/>
      <c r="F3631" s="176"/>
      <c r="G3631" s="176"/>
      <c r="H3631" s="188"/>
      <c r="I3631" s="188"/>
      <c r="Q3631" s="188"/>
      <c r="R3631" s="176"/>
      <c r="S3631" s="176"/>
      <c r="T3631" s="176"/>
      <c r="U3631" s="176"/>
      <c r="V3631" s="176"/>
      <c r="W3631" s="176"/>
      <c r="X3631" s="176"/>
      <c r="Y3631" s="176"/>
    </row>
    <row r="3632" customFormat="false" ht="12.75" hidden="false" customHeight="false" outlineLevel="0" collapsed="false">
      <c r="A3632" s="78"/>
      <c r="C3632" s="180"/>
      <c r="D3632" s="176"/>
      <c r="E3632" s="188"/>
      <c r="F3632" s="176"/>
      <c r="G3632" s="176"/>
      <c r="H3632" s="188"/>
      <c r="I3632" s="188"/>
      <c r="Q3632" s="188"/>
      <c r="R3632" s="176"/>
      <c r="S3632" s="176"/>
      <c r="T3632" s="176"/>
      <c r="U3632" s="176"/>
      <c r="V3632" s="176"/>
      <c r="W3632" s="176"/>
      <c r="X3632" s="176"/>
      <c r="Y3632" s="176"/>
    </row>
    <row r="3633" customFormat="false" ht="12.75" hidden="false" customHeight="false" outlineLevel="0" collapsed="false">
      <c r="A3633" s="78"/>
      <c r="C3633" s="180"/>
      <c r="D3633" s="176"/>
      <c r="E3633" s="188"/>
      <c r="F3633" s="176"/>
      <c r="G3633" s="176"/>
      <c r="H3633" s="188"/>
      <c r="I3633" s="188"/>
      <c r="Q3633" s="188"/>
      <c r="R3633" s="176"/>
      <c r="S3633" s="176"/>
      <c r="T3633" s="176"/>
      <c r="U3633" s="176"/>
      <c r="V3633" s="176"/>
      <c r="W3633" s="176"/>
      <c r="X3633" s="176"/>
      <c r="Y3633" s="176"/>
    </row>
    <row r="3634" customFormat="false" ht="12.75" hidden="false" customHeight="false" outlineLevel="0" collapsed="false">
      <c r="A3634" s="78"/>
      <c r="C3634" s="180"/>
      <c r="D3634" s="176"/>
      <c r="E3634" s="188"/>
      <c r="F3634" s="176"/>
      <c r="G3634" s="176"/>
      <c r="H3634" s="188"/>
      <c r="I3634" s="188"/>
      <c r="Q3634" s="188"/>
      <c r="R3634" s="176"/>
      <c r="S3634" s="176"/>
      <c r="T3634" s="176"/>
      <c r="U3634" s="176"/>
      <c r="V3634" s="176"/>
      <c r="W3634" s="176"/>
      <c r="X3634" s="176"/>
      <c r="Y3634" s="176"/>
    </row>
    <row r="3635" customFormat="false" ht="12.75" hidden="false" customHeight="false" outlineLevel="0" collapsed="false">
      <c r="A3635" s="78"/>
      <c r="C3635" s="180"/>
      <c r="D3635" s="176"/>
      <c r="E3635" s="188"/>
      <c r="F3635" s="176"/>
      <c r="G3635" s="176"/>
      <c r="H3635" s="188"/>
      <c r="I3635" s="188"/>
      <c r="Q3635" s="188"/>
      <c r="R3635" s="176"/>
      <c r="S3635" s="176"/>
      <c r="T3635" s="176"/>
      <c r="U3635" s="176"/>
      <c r="V3635" s="176"/>
      <c r="W3635" s="176"/>
      <c r="X3635" s="176"/>
      <c r="Y3635" s="176"/>
    </row>
    <row r="3636" customFormat="false" ht="12.75" hidden="false" customHeight="false" outlineLevel="0" collapsed="false">
      <c r="A3636" s="78"/>
      <c r="C3636" s="180"/>
      <c r="D3636" s="176"/>
      <c r="E3636" s="188"/>
      <c r="F3636" s="176"/>
      <c r="G3636" s="176"/>
      <c r="H3636" s="188"/>
      <c r="I3636" s="188"/>
      <c r="Q3636" s="188"/>
      <c r="R3636" s="176"/>
      <c r="S3636" s="176"/>
      <c r="T3636" s="176"/>
      <c r="U3636" s="176"/>
      <c r="V3636" s="176"/>
      <c r="W3636" s="176"/>
      <c r="X3636" s="176"/>
      <c r="Y3636" s="176"/>
    </row>
    <row r="3637" customFormat="false" ht="12.75" hidden="false" customHeight="false" outlineLevel="0" collapsed="false">
      <c r="A3637" s="78"/>
      <c r="C3637" s="180"/>
      <c r="D3637" s="176"/>
      <c r="E3637" s="188"/>
      <c r="F3637" s="176"/>
      <c r="G3637" s="176"/>
      <c r="H3637" s="188"/>
      <c r="I3637" s="188"/>
      <c r="Q3637" s="188"/>
      <c r="R3637" s="176"/>
      <c r="S3637" s="176"/>
      <c r="T3637" s="176"/>
      <c r="U3637" s="176"/>
      <c r="V3637" s="176"/>
      <c r="W3637" s="176"/>
      <c r="X3637" s="176"/>
      <c r="Y3637" s="176"/>
    </row>
    <row r="3638" customFormat="false" ht="12.75" hidden="false" customHeight="false" outlineLevel="0" collapsed="false">
      <c r="A3638" s="78"/>
      <c r="C3638" s="180"/>
      <c r="D3638" s="176"/>
      <c r="E3638" s="188"/>
      <c r="F3638" s="176"/>
      <c r="G3638" s="176"/>
      <c r="H3638" s="188"/>
      <c r="I3638" s="188"/>
      <c r="Q3638" s="188"/>
      <c r="R3638" s="176"/>
      <c r="S3638" s="176"/>
      <c r="T3638" s="176"/>
      <c r="U3638" s="176"/>
      <c r="V3638" s="176"/>
      <c r="W3638" s="176"/>
      <c r="X3638" s="176"/>
      <c r="Y3638" s="176"/>
    </row>
    <row r="3639" customFormat="false" ht="12.75" hidden="false" customHeight="false" outlineLevel="0" collapsed="false">
      <c r="A3639" s="78"/>
      <c r="C3639" s="180"/>
      <c r="D3639" s="176"/>
      <c r="E3639" s="188"/>
      <c r="F3639" s="176"/>
      <c r="G3639" s="176"/>
      <c r="H3639" s="188"/>
      <c r="I3639" s="188"/>
      <c r="Q3639" s="188"/>
      <c r="R3639" s="176"/>
      <c r="S3639" s="176"/>
      <c r="T3639" s="176"/>
      <c r="U3639" s="176"/>
      <c r="V3639" s="176"/>
      <c r="W3639" s="176"/>
      <c r="X3639" s="176"/>
      <c r="Y3639" s="176"/>
    </row>
    <row r="3640" customFormat="false" ht="12.75" hidden="false" customHeight="false" outlineLevel="0" collapsed="false">
      <c r="A3640" s="78"/>
      <c r="C3640" s="180"/>
      <c r="D3640" s="176"/>
      <c r="E3640" s="188"/>
      <c r="F3640" s="176"/>
      <c r="G3640" s="176"/>
      <c r="H3640" s="188"/>
      <c r="I3640" s="188"/>
      <c r="Q3640" s="188"/>
      <c r="R3640" s="176"/>
      <c r="S3640" s="176"/>
      <c r="T3640" s="176"/>
      <c r="U3640" s="176"/>
      <c r="V3640" s="176"/>
      <c r="W3640" s="176"/>
      <c r="X3640" s="176"/>
      <c r="Y3640" s="176"/>
    </row>
    <row r="3641" customFormat="false" ht="12.75" hidden="false" customHeight="false" outlineLevel="0" collapsed="false">
      <c r="A3641" s="78"/>
      <c r="C3641" s="180"/>
      <c r="D3641" s="176"/>
      <c r="E3641" s="188"/>
      <c r="F3641" s="176"/>
      <c r="G3641" s="176"/>
      <c r="H3641" s="188"/>
      <c r="I3641" s="188"/>
      <c r="Q3641" s="188"/>
      <c r="R3641" s="176"/>
      <c r="S3641" s="176"/>
      <c r="T3641" s="176"/>
      <c r="U3641" s="176"/>
      <c r="V3641" s="176"/>
      <c r="W3641" s="176"/>
      <c r="X3641" s="176"/>
      <c r="Y3641" s="176"/>
    </row>
    <row r="3642" customFormat="false" ht="12.75" hidden="false" customHeight="false" outlineLevel="0" collapsed="false">
      <c r="A3642" s="78"/>
      <c r="C3642" s="180"/>
      <c r="D3642" s="176"/>
      <c r="E3642" s="188"/>
      <c r="F3642" s="176"/>
      <c r="G3642" s="176"/>
      <c r="H3642" s="188"/>
      <c r="I3642" s="188"/>
      <c r="Q3642" s="188"/>
      <c r="R3642" s="176"/>
      <c r="S3642" s="176"/>
      <c r="T3642" s="176"/>
      <c r="U3642" s="176"/>
      <c r="V3642" s="176"/>
      <c r="W3642" s="176"/>
      <c r="X3642" s="176"/>
      <c r="Y3642" s="176"/>
    </row>
    <row r="3643" customFormat="false" ht="12.75" hidden="false" customHeight="false" outlineLevel="0" collapsed="false">
      <c r="A3643" s="78"/>
      <c r="C3643" s="180"/>
      <c r="D3643" s="176"/>
      <c r="E3643" s="188"/>
      <c r="F3643" s="176"/>
      <c r="G3643" s="176"/>
      <c r="H3643" s="188"/>
      <c r="I3643" s="188"/>
      <c r="Q3643" s="188"/>
      <c r="R3643" s="176"/>
      <c r="S3643" s="176"/>
      <c r="T3643" s="176"/>
      <c r="U3643" s="176"/>
      <c r="V3643" s="176"/>
      <c r="W3643" s="176"/>
      <c r="X3643" s="176"/>
      <c r="Y3643" s="176"/>
    </row>
    <row r="3644" customFormat="false" ht="12.75" hidden="false" customHeight="false" outlineLevel="0" collapsed="false">
      <c r="A3644" s="78"/>
      <c r="C3644" s="180"/>
      <c r="D3644" s="176"/>
      <c r="E3644" s="188"/>
      <c r="F3644" s="176"/>
      <c r="G3644" s="176"/>
      <c r="H3644" s="188"/>
      <c r="I3644" s="188"/>
      <c r="Q3644" s="188"/>
      <c r="R3644" s="176"/>
      <c r="S3644" s="176"/>
      <c r="T3644" s="176"/>
      <c r="U3644" s="176"/>
      <c r="V3644" s="176"/>
      <c r="W3644" s="176"/>
      <c r="X3644" s="176"/>
      <c r="Y3644" s="176"/>
    </row>
    <row r="3645" customFormat="false" ht="12.75" hidden="false" customHeight="false" outlineLevel="0" collapsed="false">
      <c r="A3645" s="78"/>
      <c r="C3645" s="180"/>
      <c r="D3645" s="176"/>
      <c r="E3645" s="188"/>
      <c r="F3645" s="176"/>
      <c r="G3645" s="176"/>
      <c r="H3645" s="188"/>
      <c r="I3645" s="188"/>
      <c r="Q3645" s="188"/>
      <c r="R3645" s="176"/>
      <c r="S3645" s="176"/>
      <c r="T3645" s="176"/>
      <c r="U3645" s="176"/>
      <c r="V3645" s="176"/>
      <c r="W3645" s="176"/>
      <c r="X3645" s="176"/>
      <c r="Y3645" s="176"/>
    </row>
    <row r="3646" customFormat="false" ht="12.75" hidden="false" customHeight="false" outlineLevel="0" collapsed="false">
      <c r="A3646" s="78"/>
      <c r="C3646" s="180"/>
      <c r="D3646" s="176"/>
      <c r="E3646" s="188"/>
      <c r="F3646" s="176"/>
      <c r="G3646" s="176"/>
      <c r="H3646" s="188"/>
      <c r="I3646" s="188"/>
      <c r="Q3646" s="188"/>
      <c r="R3646" s="176"/>
      <c r="S3646" s="176"/>
      <c r="T3646" s="176"/>
      <c r="U3646" s="176"/>
      <c r="V3646" s="176"/>
      <c r="W3646" s="176"/>
      <c r="X3646" s="176"/>
      <c r="Y3646" s="176"/>
    </row>
    <row r="3647" customFormat="false" ht="12.75" hidden="false" customHeight="false" outlineLevel="0" collapsed="false">
      <c r="A3647" s="78"/>
      <c r="C3647" s="180"/>
      <c r="D3647" s="176"/>
      <c r="E3647" s="188"/>
      <c r="F3647" s="176"/>
      <c r="G3647" s="176"/>
      <c r="H3647" s="188"/>
      <c r="I3647" s="188"/>
      <c r="Q3647" s="188"/>
      <c r="R3647" s="176"/>
      <c r="S3647" s="176"/>
      <c r="T3647" s="176"/>
      <c r="U3647" s="176"/>
      <c r="V3647" s="176"/>
      <c r="W3647" s="176"/>
      <c r="X3647" s="176"/>
      <c r="Y3647" s="176"/>
    </row>
    <row r="3648" customFormat="false" ht="12.75" hidden="false" customHeight="false" outlineLevel="0" collapsed="false">
      <c r="A3648" s="78"/>
      <c r="C3648" s="180"/>
      <c r="D3648" s="176"/>
      <c r="E3648" s="188"/>
      <c r="F3648" s="176"/>
      <c r="G3648" s="176"/>
      <c r="H3648" s="188"/>
      <c r="I3648" s="188"/>
      <c r="Q3648" s="188"/>
      <c r="R3648" s="176"/>
      <c r="S3648" s="176"/>
      <c r="T3648" s="176"/>
      <c r="U3648" s="176"/>
      <c r="V3648" s="176"/>
      <c r="W3648" s="176"/>
      <c r="X3648" s="176"/>
      <c r="Y3648" s="176"/>
    </row>
    <row r="3649" customFormat="false" ht="12.75" hidden="false" customHeight="false" outlineLevel="0" collapsed="false">
      <c r="A3649" s="78"/>
      <c r="C3649" s="180"/>
      <c r="D3649" s="176"/>
      <c r="E3649" s="188"/>
      <c r="F3649" s="176"/>
      <c r="G3649" s="176"/>
      <c r="H3649" s="188"/>
      <c r="I3649" s="188"/>
      <c r="Q3649" s="188"/>
      <c r="R3649" s="176"/>
      <c r="S3649" s="176"/>
      <c r="T3649" s="176"/>
      <c r="U3649" s="176"/>
      <c r="V3649" s="176"/>
      <c r="W3649" s="176"/>
      <c r="X3649" s="176"/>
      <c r="Y3649" s="176"/>
    </row>
    <row r="3650" customFormat="false" ht="12.75" hidden="false" customHeight="false" outlineLevel="0" collapsed="false">
      <c r="A3650" s="78"/>
      <c r="C3650" s="180"/>
      <c r="D3650" s="176"/>
      <c r="E3650" s="188"/>
      <c r="F3650" s="176"/>
      <c r="G3650" s="176"/>
      <c r="H3650" s="188"/>
      <c r="I3650" s="188"/>
      <c r="Q3650" s="188"/>
      <c r="R3650" s="176"/>
      <c r="S3650" s="176"/>
      <c r="T3650" s="176"/>
      <c r="U3650" s="176"/>
      <c r="V3650" s="176"/>
      <c r="W3650" s="176"/>
      <c r="X3650" s="176"/>
      <c r="Y3650" s="176"/>
    </row>
    <row r="3651" customFormat="false" ht="12.75" hidden="false" customHeight="false" outlineLevel="0" collapsed="false">
      <c r="A3651" s="22"/>
      <c r="C3651" s="180"/>
      <c r="D3651" s="176"/>
      <c r="E3651" s="188"/>
      <c r="F3651" s="176"/>
      <c r="G3651" s="176"/>
      <c r="H3651" s="188"/>
      <c r="I3651" s="188"/>
      <c r="Q3651" s="188"/>
      <c r="R3651" s="176"/>
      <c r="S3651" s="176"/>
      <c r="T3651" s="176"/>
      <c r="U3651" s="176"/>
      <c r="V3651" s="176"/>
      <c r="W3651" s="176"/>
      <c r="X3651" s="176"/>
      <c r="Y3651" s="176"/>
    </row>
    <row r="3652" customFormat="false" ht="12.75" hidden="false" customHeight="false" outlineLevel="0" collapsed="false">
      <c r="C3652" s="180"/>
      <c r="D3652" s="176"/>
      <c r="E3652" s="188"/>
      <c r="F3652" s="176"/>
      <c r="G3652" s="176"/>
      <c r="H3652" s="188"/>
      <c r="I3652" s="188"/>
      <c r="Q3652" s="188"/>
      <c r="R3652" s="176"/>
      <c r="S3652" s="176"/>
      <c r="T3652" s="176"/>
      <c r="U3652" s="176"/>
      <c r="V3652" s="176"/>
      <c r="W3652" s="176"/>
      <c r="X3652" s="176"/>
      <c r="Y3652" s="176"/>
    </row>
    <row r="3653" customFormat="false" ht="12.75" hidden="false" customHeight="false" outlineLevel="0" collapsed="false">
      <c r="A3653" s="100"/>
      <c r="C3653" s="180"/>
      <c r="D3653" s="176"/>
      <c r="E3653" s="188"/>
      <c r="F3653" s="176"/>
      <c r="G3653" s="176"/>
      <c r="H3653" s="188"/>
      <c r="I3653" s="188"/>
      <c r="Q3653" s="188"/>
      <c r="R3653" s="176"/>
      <c r="S3653" s="176"/>
      <c r="T3653" s="176"/>
      <c r="U3653" s="176"/>
      <c r="V3653" s="176"/>
      <c r="W3653" s="176"/>
      <c r="X3653" s="176"/>
      <c r="Y3653" s="176"/>
    </row>
    <row r="3654" customFormat="false" ht="12.75" hidden="false" customHeight="false" outlineLevel="0" collapsed="false">
      <c r="A3654" s="100"/>
      <c r="C3654" s="180"/>
      <c r="D3654" s="176"/>
      <c r="E3654" s="188"/>
      <c r="F3654" s="176"/>
      <c r="G3654" s="176"/>
      <c r="H3654" s="188"/>
      <c r="I3654" s="188"/>
      <c r="Q3654" s="188"/>
      <c r="R3654" s="176"/>
      <c r="S3654" s="176"/>
      <c r="T3654" s="176"/>
      <c r="U3654" s="176"/>
      <c r="V3654" s="176"/>
      <c r="W3654" s="176"/>
      <c r="X3654" s="176"/>
      <c r="Y3654" s="176"/>
    </row>
    <row r="3655" customFormat="false" ht="12.75" hidden="false" customHeight="false" outlineLevel="0" collapsed="false">
      <c r="A3655" s="100"/>
      <c r="C3655" s="180"/>
      <c r="D3655" s="176"/>
      <c r="E3655" s="188"/>
      <c r="F3655" s="176"/>
      <c r="G3655" s="176"/>
      <c r="H3655" s="188"/>
      <c r="I3655" s="188"/>
      <c r="Q3655" s="188"/>
      <c r="R3655" s="176"/>
      <c r="S3655" s="176"/>
      <c r="T3655" s="176"/>
      <c r="U3655" s="176"/>
      <c r="V3655" s="176"/>
      <c r="W3655" s="176"/>
      <c r="X3655" s="176"/>
      <c r="Y3655" s="176"/>
    </row>
    <row r="3656" customFormat="false" ht="12.75" hidden="false" customHeight="false" outlineLevel="0" collapsed="false">
      <c r="A3656" s="100"/>
      <c r="C3656" s="180"/>
      <c r="D3656" s="176"/>
      <c r="E3656" s="188"/>
      <c r="F3656" s="176"/>
      <c r="G3656" s="176"/>
      <c r="H3656" s="188"/>
      <c r="I3656" s="188"/>
      <c r="Q3656" s="188"/>
      <c r="R3656" s="176"/>
      <c r="S3656" s="176"/>
      <c r="T3656" s="176"/>
      <c r="U3656" s="176"/>
      <c r="V3656" s="176"/>
      <c r="W3656" s="176"/>
      <c r="X3656" s="176"/>
      <c r="Y3656" s="176"/>
    </row>
    <row r="3657" customFormat="false" ht="12.75" hidden="false" customHeight="false" outlineLevel="0" collapsed="false">
      <c r="A3657" s="100"/>
      <c r="C3657" s="180"/>
      <c r="D3657" s="176"/>
      <c r="E3657" s="188"/>
      <c r="F3657" s="176"/>
      <c r="G3657" s="176"/>
      <c r="H3657" s="188"/>
      <c r="I3657" s="188"/>
      <c r="Q3657" s="188"/>
      <c r="R3657" s="176"/>
      <c r="S3657" s="176"/>
      <c r="T3657" s="176"/>
      <c r="U3657" s="176"/>
      <c r="V3657" s="176"/>
      <c r="W3657" s="176"/>
      <c r="X3657" s="176"/>
      <c r="Y3657" s="176"/>
    </row>
    <row r="3658" customFormat="false" ht="12.75" hidden="false" customHeight="false" outlineLevel="0" collapsed="false">
      <c r="A3658" s="22"/>
      <c r="C3658" s="180"/>
      <c r="D3658" s="176"/>
      <c r="E3658" s="188"/>
      <c r="F3658" s="176"/>
      <c r="G3658" s="176"/>
      <c r="H3658" s="188"/>
      <c r="I3658" s="188"/>
      <c r="Q3658" s="188"/>
      <c r="R3658" s="176"/>
      <c r="S3658" s="176"/>
      <c r="T3658" s="176"/>
      <c r="U3658" s="176"/>
      <c r="V3658" s="176"/>
      <c r="W3658" s="176"/>
      <c r="X3658" s="176"/>
      <c r="Y3658" s="176"/>
    </row>
    <row r="3659" customFormat="false" ht="12.75" hidden="false" customHeight="false" outlineLevel="0" collapsed="false">
      <c r="A3659" s="22"/>
      <c r="C3659" s="180"/>
      <c r="D3659" s="176"/>
      <c r="E3659" s="188"/>
      <c r="F3659" s="176"/>
      <c r="G3659" s="176"/>
      <c r="H3659" s="188"/>
      <c r="I3659" s="188"/>
      <c r="Q3659" s="188"/>
      <c r="R3659" s="176"/>
      <c r="S3659" s="176"/>
      <c r="T3659" s="176"/>
      <c r="U3659" s="176"/>
      <c r="V3659" s="176"/>
      <c r="W3659" s="176"/>
      <c r="X3659" s="176"/>
      <c r="Y3659" s="176"/>
    </row>
    <row r="3660" customFormat="false" ht="12.75" hidden="false" customHeight="false" outlineLevel="0" collapsed="false">
      <c r="A3660" s="78"/>
      <c r="C3660" s="180"/>
      <c r="D3660" s="176"/>
      <c r="E3660" s="188"/>
      <c r="F3660" s="176"/>
      <c r="G3660" s="176"/>
      <c r="H3660" s="188"/>
      <c r="I3660" s="188"/>
      <c r="Q3660" s="188"/>
      <c r="R3660" s="176"/>
      <c r="S3660" s="176"/>
      <c r="T3660" s="176"/>
      <c r="U3660" s="176"/>
      <c r="V3660" s="176"/>
      <c r="W3660" s="176"/>
      <c r="X3660" s="176"/>
      <c r="Y3660" s="176"/>
    </row>
    <row r="3661" customFormat="false" ht="12.75" hidden="false" customHeight="false" outlineLevel="0" collapsed="false">
      <c r="A3661" s="78"/>
      <c r="C3661" s="180"/>
      <c r="D3661" s="176"/>
      <c r="E3661" s="188"/>
      <c r="F3661" s="176"/>
      <c r="G3661" s="176"/>
      <c r="H3661" s="188"/>
      <c r="I3661" s="188"/>
      <c r="Q3661" s="188"/>
      <c r="R3661" s="176"/>
      <c r="S3661" s="176"/>
      <c r="T3661" s="176"/>
      <c r="U3661" s="176"/>
      <c r="V3661" s="176"/>
      <c r="W3661" s="176"/>
      <c r="X3661" s="176"/>
      <c r="Y3661" s="176"/>
    </row>
    <row r="3662" customFormat="false" ht="12.75" hidden="false" customHeight="false" outlineLevel="0" collapsed="false">
      <c r="A3662" s="78"/>
      <c r="C3662" s="180"/>
      <c r="D3662" s="176"/>
      <c r="E3662" s="188"/>
      <c r="F3662" s="176"/>
      <c r="G3662" s="176"/>
      <c r="H3662" s="188"/>
      <c r="I3662" s="188"/>
      <c r="Q3662" s="188"/>
      <c r="R3662" s="176"/>
      <c r="S3662" s="176"/>
      <c r="T3662" s="176"/>
      <c r="U3662" s="176"/>
      <c r="V3662" s="176"/>
      <c r="W3662" s="176"/>
      <c r="X3662" s="176"/>
      <c r="Y3662" s="176"/>
    </row>
    <row r="3663" customFormat="false" ht="12.75" hidden="false" customHeight="false" outlineLevel="0" collapsed="false">
      <c r="A3663" s="78"/>
      <c r="C3663" s="180"/>
      <c r="D3663" s="176"/>
      <c r="E3663" s="188"/>
      <c r="F3663" s="176"/>
      <c r="G3663" s="176"/>
      <c r="H3663" s="188"/>
      <c r="I3663" s="188"/>
      <c r="Q3663" s="188"/>
      <c r="R3663" s="176"/>
      <c r="S3663" s="176"/>
      <c r="T3663" s="176"/>
      <c r="U3663" s="176"/>
      <c r="V3663" s="176"/>
      <c r="W3663" s="176"/>
      <c r="X3663" s="176"/>
      <c r="Y3663" s="176"/>
    </row>
    <row r="3664" customFormat="false" ht="12.75" hidden="false" customHeight="false" outlineLevel="0" collapsed="false">
      <c r="A3664" s="78"/>
      <c r="C3664" s="180"/>
      <c r="D3664" s="176"/>
      <c r="E3664" s="188"/>
      <c r="F3664" s="176"/>
      <c r="G3664" s="176"/>
      <c r="H3664" s="188"/>
      <c r="I3664" s="188"/>
      <c r="Q3664" s="188"/>
      <c r="R3664" s="176"/>
      <c r="S3664" s="176"/>
      <c r="T3664" s="176"/>
      <c r="U3664" s="176"/>
      <c r="V3664" s="176"/>
      <c r="W3664" s="176"/>
      <c r="X3664" s="176"/>
      <c r="Y3664" s="176"/>
    </row>
    <row r="3665" customFormat="false" ht="12.75" hidden="false" customHeight="false" outlineLevel="0" collapsed="false">
      <c r="A3665" s="78"/>
      <c r="C3665" s="180"/>
      <c r="D3665" s="176"/>
      <c r="E3665" s="188"/>
      <c r="F3665" s="176"/>
      <c r="G3665" s="176"/>
      <c r="H3665" s="188"/>
      <c r="I3665" s="188"/>
      <c r="Q3665" s="188"/>
      <c r="R3665" s="176"/>
      <c r="S3665" s="176"/>
      <c r="T3665" s="176"/>
      <c r="U3665" s="176"/>
      <c r="V3665" s="176"/>
      <c r="W3665" s="176"/>
      <c r="X3665" s="176"/>
      <c r="Y3665" s="176"/>
    </row>
    <row r="3666" customFormat="false" ht="12.75" hidden="false" customHeight="false" outlineLevel="0" collapsed="false">
      <c r="A3666" s="78"/>
      <c r="C3666" s="180"/>
      <c r="D3666" s="176"/>
      <c r="E3666" s="188"/>
      <c r="F3666" s="176"/>
      <c r="G3666" s="176"/>
      <c r="H3666" s="188"/>
      <c r="I3666" s="188"/>
      <c r="Q3666" s="188"/>
      <c r="R3666" s="176"/>
      <c r="S3666" s="176"/>
      <c r="T3666" s="176"/>
      <c r="U3666" s="176"/>
      <c r="V3666" s="176"/>
      <c r="W3666" s="176"/>
      <c r="X3666" s="176"/>
      <c r="Y3666" s="176"/>
    </row>
    <row r="3667" customFormat="false" ht="12.75" hidden="false" customHeight="false" outlineLevel="0" collapsed="false">
      <c r="A3667" s="78"/>
      <c r="C3667" s="180"/>
      <c r="D3667" s="176"/>
      <c r="E3667" s="188"/>
      <c r="F3667" s="176"/>
      <c r="G3667" s="176"/>
      <c r="H3667" s="188"/>
      <c r="I3667" s="188"/>
      <c r="Q3667" s="188"/>
      <c r="R3667" s="176"/>
      <c r="S3667" s="176"/>
      <c r="T3667" s="176"/>
      <c r="U3667" s="176"/>
      <c r="V3667" s="176"/>
      <c r="W3667" s="176"/>
      <c r="X3667" s="176"/>
      <c r="Y3667" s="176"/>
    </row>
    <row r="3668" customFormat="false" ht="12.75" hidden="false" customHeight="false" outlineLevel="0" collapsed="false">
      <c r="A3668" s="78"/>
      <c r="C3668" s="180"/>
      <c r="D3668" s="176"/>
      <c r="E3668" s="188"/>
      <c r="F3668" s="176"/>
      <c r="G3668" s="176"/>
      <c r="H3668" s="188"/>
      <c r="I3668" s="188"/>
      <c r="Q3668" s="188"/>
      <c r="R3668" s="176"/>
      <c r="S3668" s="176"/>
      <c r="T3668" s="176"/>
      <c r="U3668" s="176"/>
      <c r="V3668" s="176"/>
      <c r="W3668" s="176"/>
      <c r="X3668" s="176"/>
      <c r="Y3668" s="176"/>
    </row>
    <row r="3669" customFormat="false" ht="12.75" hidden="false" customHeight="false" outlineLevel="0" collapsed="false">
      <c r="A3669" s="78"/>
      <c r="C3669" s="180"/>
      <c r="D3669" s="176"/>
      <c r="E3669" s="188"/>
      <c r="F3669" s="176"/>
      <c r="G3669" s="176"/>
      <c r="H3669" s="188"/>
      <c r="I3669" s="188"/>
      <c r="Q3669" s="188"/>
      <c r="R3669" s="176"/>
      <c r="S3669" s="176"/>
      <c r="T3669" s="176"/>
      <c r="U3669" s="176"/>
      <c r="V3669" s="176"/>
      <c r="W3669" s="176"/>
      <c r="X3669" s="176"/>
      <c r="Y3669" s="176"/>
    </row>
    <row r="3670" customFormat="false" ht="12.75" hidden="false" customHeight="false" outlineLevel="0" collapsed="false">
      <c r="A3670" s="78"/>
      <c r="C3670" s="180"/>
      <c r="D3670" s="176"/>
      <c r="E3670" s="188"/>
      <c r="F3670" s="176"/>
      <c r="G3670" s="176"/>
      <c r="H3670" s="188"/>
      <c r="I3670" s="188"/>
      <c r="Q3670" s="188"/>
      <c r="R3670" s="176"/>
      <c r="S3670" s="176"/>
      <c r="T3670" s="176"/>
      <c r="U3670" s="176"/>
      <c r="V3670" s="176"/>
      <c r="W3670" s="176"/>
      <c r="X3670" s="176"/>
      <c r="Y3670" s="176"/>
    </row>
    <row r="3671" customFormat="false" ht="12.75" hidden="false" customHeight="false" outlineLevel="0" collapsed="false">
      <c r="A3671" s="78"/>
      <c r="C3671" s="180"/>
      <c r="D3671" s="176"/>
      <c r="E3671" s="188"/>
      <c r="F3671" s="176"/>
      <c r="G3671" s="176"/>
      <c r="H3671" s="188"/>
      <c r="I3671" s="188"/>
      <c r="Q3671" s="188"/>
      <c r="R3671" s="176"/>
      <c r="S3671" s="176"/>
      <c r="T3671" s="176"/>
      <c r="U3671" s="176"/>
      <c r="V3671" s="176"/>
      <c r="W3671" s="176"/>
      <c r="X3671" s="176"/>
      <c r="Y3671" s="176"/>
    </row>
    <row r="3672" customFormat="false" ht="12.75" hidden="false" customHeight="false" outlineLevel="0" collapsed="false">
      <c r="A3672" s="78"/>
      <c r="C3672" s="180"/>
      <c r="D3672" s="176"/>
      <c r="E3672" s="188"/>
      <c r="F3672" s="176"/>
      <c r="G3672" s="176"/>
      <c r="H3672" s="188"/>
      <c r="I3672" s="188"/>
      <c r="Q3672" s="188"/>
      <c r="R3672" s="176"/>
      <c r="S3672" s="176"/>
      <c r="T3672" s="176"/>
      <c r="U3672" s="176"/>
      <c r="V3672" s="176"/>
      <c r="W3672" s="176"/>
      <c r="X3672" s="176"/>
      <c r="Y3672" s="176"/>
    </row>
    <row r="3673" customFormat="false" ht="12.75" hidden="false" customHeight="false" outlineLevel="0" collapsed="false">
      <c r="A3673" s="78"/>
      <c r="C3673" s="180"/>
      <c r="D3673" s="176"/>
      <c r="E3673" s="188"/>
      <c r="F3673" s="176"/>
      <c r="G3673" s="176"/>
      <c r="H3673" s="188"/>
      <c r="I3673" s="188"/>
      <c r="Q3673" s="188"/>
      <c r="R3673" s="176"/>
      <c r="S3673" s="176"/>
      <c r="T3673" s="176"/>
      <c r="U3673" s="176"/>
      <c r="V3673" s="176"/>
      <c r="W3673" s="176"/>
      <c r="X3673" s="176"/>
      <c r="Y3673" s="176"/>
    </row>
    <row r="3674" customFormat="false" ht="12.75" hidden="false" customHeight="false" outlineLevel="0" collapsed="false">
      <c r="A3674" s="78"/>
      <c r="C3674" s="180"/>
      <c r="D3674" s="176"/>
      <c r="E3674" s="188"/>
      <c r="F3674" s="176"/>
      <c r="G3674" s="176"/>
      <c r="H3674" s="188"/>
      <c r="I3674" s="188"/>
      <c r="Q3674" s="188"/>
      <c r="R3674" s="176"/>
      <c r="S3674" s="176"/>
      <c r="T3674" s="176"/>
      <c r="U3674" s="176"/>
      <c r="V3674" s="176"/>
      <c r="W3674" s="176"/>
      <c r="X3674" s="176"/>
      <c r="Y3674" s="176"/>
    </row>
    <row r="3675" customFormat="false" ht="12.75" hidden="false" customHeight="false" outlineLevel="0" collapsed="false">
      <c r="A3675" s="78"/>
      <c r="C3675" s="180"/>
      <c r="D3675" s="176"/>
      <c r="E3675" s="188"/>
      <c r="F3675" s="176"/>
      <c r="G3675" s="176"/>
      <c r="H3675" s="188"/>
      <c r="I3675" s="188"/>
      <c r="Q3675" s="188"/>
      <c r="R3675" s="176"/>
      <c r="S3675" s="176"/>
      <c r="T3675" s="176"/>
      <c r="U3675" s="176"/>
      <c r="V3675" s="176"/>
      <c r="W3675" s="176"/>
      <c r="X3675" s="176"/>
      <c r="Y3675" s="176"/>
    </row>
    <row r="3676" customFormat="false" ht="12.75" hidden="false" customHeight="false" outlineLevel="0" collapsed="false">
      <c r="A3676" s="78"/>
      <c r="C3676" s="180"/>
      <c r="D3676" s="176"/>
      <c r="E3676" s="188"/>
      <c r="F3676" s="176"/>
      <c r="G3676" s="176"/>
      <c r="H3676" s="188"/>
      <c r="I3676" s="188"/>
      <c r="Q3676" s="188"/>
      <c r="R3676" s="176"/>
      <c r="S3676" s="176"/>
      <c r="T3676" s="176"/>
      <c r="U3676" s="176"/>
      <c r="V3676" s="176"/>
      <c r="W3676" s="176"/>
      <c r="X3676" s="176"/>
      <c r="Y3676" s="176"/>
    </row>
    <row r="3677" customFormat="false" ht="12.75" hidden="false" customHeight="false" outlineLevel="0" collapsed="false">
      <c r="A3677" s="78"/>
      <c r="C3677" s="180"/>
      <c r="D3677" s="176"/>
      <c r="E3677" s="188"/>
      <c r="F3677" s="176"/>
      <c r="G3677" s="176"/>
      <c r="H3677" s="188"/>
      <c r="I3677" s="188"/>
      <c r="Q3677" s="188"/>
      <c r="R3677" s="176"/>
      <c r="S3677" s="176"/>
      <c r="T3677" s="176"/>
      <c r="U3677" s="176"/>
      <c r="V3677" s="176"/>
      <c r="W3677" s="176"/>
      <c r="X3677" s="176"/>
      <c r="Y3677" s="176"/>
    </row>
    <row r="3678" customFormat="false" ht="12.75" hidden="false" customHeight="false" outlineLevel="0" collapsed="false">
      <c r="A3678" s="78"/>
      <c r="C3678" s="180"/>
      <c r="D3678" s="176"/>
      <c r="E3678" s="188"/>
      <c r="F3678" s="176"/>
      <c r="G3678" s="176"/>
      <c r="H3678" s="188"/>
      <c r="I3678" s="188"/>
      <c r="Q3678" s="188"/>
      <c r="R3678" s="176"/>
      <c r="S3678" s="176"/>
      <c r="T3678" s="176"/>
      <c r="U3678" s="176"/>
      <c r="V3678" s="176"/>
      <c r="W3678" s="176"/>
      <c r="X3678" s="176"/>
      <c r="Y3678" s="176"/>
    </row>
    <row r="3679" customFormat="false" ht="12.75" hidden="false" customHeight="false" outlineLevel="0" collapsed="false">
      <c r="A3679" s="78"/>
      <c r="C3679" s="180"/>
      <c r="D3679" s="176"/>
      <c r="E3679" s="188"/>
      <c r="F3679" s="176"/>
      <c r="G3679" s="176"/>
      <c r="H3679" s="188"/>
      <c r="I3679" s="188"/>
      <c r="Q3679" s="188"/>
      <c r="R3679" s="176"/>
      <c r="S3679" s="176"/>
      <c r="T3679" s="176"/>
      <c r="U3679" s="176"/>
      <c r="V3679" s="176"/>
      <c r="W3679" s="176"/>
      <c r="X3679" s="176"/>
      <c r="Y3679" s="176"/>
    </row>
    <row r="3680" customFormat="false" ht="12.75" hidden="false" customHeight="false" outlineLevel="0" collapsed="false">
      <c r="A3680" s="78"/>
      <c r="C3680" s="180"/>
      <c r="D3680" s="176"/>
      <c r="E3680" s="188"/>
      <c r="F3680" s="176"/>
      <c r="G3680" s="176"/>
      <c r="H3680" s="188"/>
      <c r="I3680" s="188"/>
      <c r="Q3680" s="188"/>
      <c r="R3680" s="176"/>
      <c r="S3680" s="176"/>
      <c r="T3680" s="176"/>
      <c r="U3680" s="176"/>
      <c r="V3680" s="176"/>
      <c r="W3680" s="176"/>
      <c r="X3680" s="176"/>
      <c r="Y3680" s="176"/>
    </row>
    <row r="3681" customFormat="false" ht="12.75" hidden="false" customHeight="false" outlineLevel="0" collapsed="false">
      <c r="A3681" s="78"/>
      <c r="C3681" s="180"/>
      <c r="D3681" s="176"/>
      <c r="E3681" s="188"/>
      <c r="F3681" s="176"/>
      <c r="G3681" s="176"/>
      <c r="H3681" s="188"/>
      <c r="I3681" s="188"/>
      <c r="Q3681" s="188"/>
      <c r="R3681" s="176"/>
      <c r="S3681" s="176"/>
      <c r="T3681" s="176"/>
      <c r="U3681" s="176"/>
      <c r="V3681" s="176"/>
      <c r="W3681" s="176"/>
      <c r="X3681" s="176"/>
      <c r="Y3681" s="176"/>
    </row>
    <row r="3682" customFormat="false" ht="12.75" hidden="false" customHeight="false" outlineLevel="0" collapsed="false">
      <c r="A3682" s="78"/>
      <c r="C3682" s="180"/>
      <c r="D3682" s="176"/>
      <c r="E3682" s="188"/>
      <c r="F3682" s="176"/>
      <c r="G3682" s="176"/>
      <c r="H3682" s="188"/>
      <c r="I3682" s="188"/>
      <c r="Q3682" s="188"/>
      <c r="R3682" s="176"/>
      <c r="S3682" s="176"/>
      <c r="T3682" s="176"/>
      <c r="U3682" s="176"/>
      <c r="V3682" s="176"/>
      <c r="W3682" s="176"/>
      <c r="X3682" s="176"/>
      <c r="Y3682" s="176"/>
    </row>
    <row r="3683" customFormat="false" ht="12.75" hidden="false" customHeight="false" outlineLevel="0" collapsed="false">
      <c r="A3683" s="78"/>
      <c r="C3683" s="180"/>
      <c r="D3683" s="176"/>
      <c r="E3683" s="188"/>
      <c r="F3683" s="176"/>
      <c r="G3683" s="176"/>
      <c r="H3683" s="188"/>
      <c r="I3683" s="188"/>
      <c r="Q3683" s="188"/>
      <c r="R3683" s="176"/>
      <c r="S3683" s="176"/>
      <c r="T3683" s="176"/>
      <c r="U3683" s="176"/>
      <c r="V3683" s="176"/>
      <c r="W3683" s="176"/>
      <c r="X3683" s="176"/>
      <c r="Y3683" s="176"/>
    </row>
    <row r="3684" customFormat="false" ht="12.75" hidden="false" customHeight="false" outlineLevel="0" collapsed="false">
      <c r="A3684" s="78"/>
      <c r="C3684" s="180"/>
      <c r="D3684" s="176"/>
      <c r="E3684" s="188"/>
      <c r="F3684" s="176"/>
      <c r="G3684" s="176"/>
      <c r="H3684" s="188"/>
      <c r="I3684" s="188"/>
      <c r="Q3684" s="188"/>
      <c r="R3684" s="176"/>
      <c r="S3684" s="176"/>
      <c r="T3684" s="176"/>
      <c r="U3684" s="176"/>
      <c r="V3684" s="176"/>
      <c r="W3684" s="176"/>
      <c r="X3684" s="176"/>
      <c r="Y3684" s="176"/>
    </row>
    <row r="3685" customFormat="false" ht="12.75" hidden="false" customHeight="false" outlineLevel="0" collapsed="false">
      <c r="A3685" s="78"/>
      <c r="C3685" s="180"/>
      <c r="D3685" s="176"/>
      <c r="E3685" s="188"/>
      <c r="F3685" s="176"/>
      <c r="G3685" s="176"/>
      <c r="H3685" s="188"/>
      <c r="I3685" s="188"/>
      <c r="Q3685" s="188"/>
      <c r="R3685" s="176"/>
      <c r="S3685" s="176"/>
      <c r="T3685" s="176"/>
      <c r="U3685" s="176"/>
      <c r="V3685" s="176"/>
      <c r="W3685" s="176"/>
      <c r="X3685" s="176"/>
      <c r="Y3685" s="176"/>
    </row>
    <row r="3686" customFormat="false" ht="12.75" hidden="false" customHeight="false" outlineLevel="0" collapsed="false">
      <c r="A3686" s="78"/>
      <c r="C3686" s="180"/>
      <c r="D3686" s="176"/>
      <c r="E3686" s="188"/>
      <c r="F3686" s="176"/>
      <c r="G3686" s="176"/>
      <c r="H3686" s="188"/>
      <c r="I3686" s="188"/>
      <c r="Q3686" s="188"/>
      <c r="R3686" s="176"/>
      <c r="S3686" s="176"/>
      <c r="T3686" s="176"/>
      <c r="U3686" s="176"/>
      <c r="V3686" s="176"/>
      <c r="W3686" s="176"/>
      <c r="X3686" s="176"/>
      <c r="Y3686" s="176"/>
    </row>
    <row r="3687" customFormat="false" ht="12.75" hidden="false" customHeight="false" outlineLevel="0" collapsed="false">
      <c r="A3687" s="78"/>
      <c r="C3687" s="180"/>
      <c r="D3687" s="176"/>
      <c r="E3687" s="188"/>
      <c r="F3687" s="176"/>
      <c r="G3687" s="176"/>
      <c r="H3687" s="188"/>
      <c r="I3687" s="188"/>
      <c r="Q3687" s="188"/>
      <c r="R3687" s="176"/>
      <c r="S3687" s="176"/>
      <c r="T3687" s="176"/>
      <c r="U3687" s="176"/>
      <c r="V3687" s="176"/>
      <c r="W3687" s="176"/>
      <c r="X3687" s="176"/>
      <c r="Y3687" s="176"/>
    </row>
    <row r="3688" customFormat="false" ht="12.75" hidden="false" customHeight="false" outlineLevel="0" collapsed="false">
      <c r="A3688" s="78"/>
      <c r="C3688" s="180"/>
      <c r="D3688" s="176"/>
      <c r="E3688" s="188"/>
      <c r="F3688" s="176"/>
      <c r="G3688" s="176"/>
      <c r="H3688" s="188"/>
      <c r="I3688" s="188"/>
      <c r="Q3688" s="188"/>
      <c r="R3688" s="176"/>
      <c r="S3688" s="176"/>
      <c r="T3688" s="176"/>
      <c r="U3688" s="176"/>
      <c r="V3688" s="176"/>
      <c r="W3688" s="176"/>
      <c r="X3688" s="176"/>
      <c r="Y3688" s="176"/>
    </row>
    <row r="3689" customFormat="false" ht="12.75" hidden="false" customHeight="false" outlineLevel="0" collapsed="false">
      <c r="A3689" s="78"/>
      <c r="C3689" s="180"/>
      <c r="D3689" s="176"/>
      <c r="E3689" s="188"/>
      <c r="F3689" s="176"/>
      <c r="G3689" s="176"/>
      <c r="H3689" s="188"/>
      <c r="I3689" s="188"/>
      <c r="Q3689" s="188"/>
      <c r="R3689" s="176"/>
      <c r="S3689" s="176"/>
      <c r="T3689" s="176"/>
      <c r="U3689" s="176"/>
      <c r="V3689" s="176"/>
      <c r="W3689" s="176"/>
      <c r="X3689" s="176"/>
      <c r="Y3689" s="176"/>
    </row>
    <row r="3690" customFormat="false" ht="12.75" hidden="false" customHeight="false" outlineLevel="0" collapsed="false">
      <c r="A3690" s="78"/>
      <c r="C3690" s="180"/>
      <c r="D3690" s="176"/>
      <c r="E3690" s="188"/>
      <c r="F3690" s="176"/>
      <c r="G3690" s="176"/>
      <c r="H3690" s="188"/>
      <c r="I3690" s="188"/>
      <c r="Q3690" s="188"/>
      <c r="R3690" s="176"/>
      <c r="S3690" s="176"/>
      <c r="T3690" s="176"/>
      <c r="U3690" s="176"/>
      <c r="V3690" s="176"/>
      <c r="W3690" s="176"/>
      <c r="X3690" s="176"/>
      <c r="Y3690" s="176"/>
    </row>
    <row r="3691" customFormat="false" ht="12.75" hidden="false" customHeight="false" outlineLevel="0" collapsed="false">
      <c r="A3691" s="78"/>
      <c r="C3691" s="180"/>
      <c r="D3691" s="176"/>
      <c r="E3691" s="188"/>
      <c r="F3691" s="176"/>
      <c r="G3691" s="176"/>
      <c r="H3691" s="188"/>
      <c r="I3691" s="188"/>
      <c r="Q3691" s="188"/>
      <c r="R3691" s="176"/>
      <c r="S3691" s="176"/>
      <c r="T3691" s="176"/>
      <c r="U3691" s="176"/>
      <c r="V3691" s="176"/>
      <c r="W3691" s="176"/>
      <c r="X3691" s="176"/>
      <c r="Y3691" s="176"/>
    </row>
    <row r="3692" customFormat="false" ht="12.75" hidden="false" customHeight="false" outlineLevel="0" collapsed="false">
      <c r="A3692" s="78"/>
      <c r="C3692" s="180"/>
      <c r="D3692" s="176"/>
      <c r="E3692" s="188"/>
      <c r="F3692" s="176"/>
      <c r="G3692" s="176"/>
      <c r="H3692" s="188"/>
      <c r="I3692" s="188"/>
      <c r="Q3692" s="188"/>
      <c r="R3692" s="176"/>
      <c r="S3692" s="176"/>
      <c r="T3692" s="176"/>
      <c r="U3692" s="176"/>
      <c r="V3692" s="176"/>
      <c r="W3692" s="176"/>
      <c r="X3692" s="176"/>
      <c r="Y3692" s="176"/>
    </row>
    <row r="3693" customFormat="false" ht="12.75" hidden="false" customHeight="false" outlineLevel="0" collapsed="false">
      <c r="A3693" s="78"/>
      <c r="C3693" s="180"/>
      <c r="D3693" s="176"/>
      <c r="E3693" s="188"/>
      <c r="F3693" s="176"/>
      <c r="G3693" s="176"/>
      <c r="H3693" s="188"/>
      <c r="I3693" s="188"/>
      <c r="Q3693" s="188"/>
      <c r="R3693" s="176"/>
      <c r="S3693" s="176"/>
      <c r="T3693" s="176"/>
      <c r="U3693" s="176"/>
      <c r="V3693" s="176"/>
      <c r="W3693" s="176"/>
      <c r="X3693" s="176"/>
      <c r="Y3693" s="176"/>
    </row>
    <row r="3694" customFormat="false" ht="12.75" hidden="false" customHeight="false" outlineLevel="0" collapsed="false">
      <c r="A3694" s="78"/>
      <c r="C3694" s="180"/>
      <c r="D3694" s="176"/>
      <c r="E3694" s="188"/>
      <c r="F3694" s="176"/>
      <c r="G3694" s="176"/>
      <c r="H3694" s="188"/>
      <c r="I3694" s="188"/>
      <c r="Q3694" s="188"/>
      <c r="R3694" s="176"/>
      <c r="S3694" s="176"/>
      <c r="T3694" s="176"/>
      <c r="U3694" s="176"/>
      <c r="V3694" s="176"/>
      <c r="W3694" s="176"/>
      <c r="X3694" s="176"/>
      <c r="Y3694" s="176"/>
    </row>
    <row r="3695" customFormat="false" ht="12.75" hidden="false" customHeight="false" outlineLevel="0" collapsed="false">
      <c r="A3695" s="78"/>
      <c r="C3695" s="180"/>
      <c r="D3695" s="176"/>
      <c r="E3695" s="188"/>
      <c r="F3695" s="176"/>
      <c r="G3695" s="176"/>
      <c r="H3695" s="188"/>
      <c r="I3695" s="188"/>
      <c r="Q3695" s="188"/>
      <c r="R3695" s="176"/>
      <c r="S3695" s="176"/>
      <c r="T3695" s="176"/>
      <c r="U3695" s="176"/>
      <c r="V3695" s="176"/>
      <c r="W3695" s="176"/>
      <c r="X3695" s="176"/>
      <c r="Y3695" s="176"/>
    </row>
    <row r="3696" customFormat="false" ht="12.75" hidden="false" customHeight="false" outlineLevel="0" collapsed="false">
      <c r="A3696" s="78"/>
      <c r="C3696" s="180"/>
      <c r="D3696" s="176"/>
      <c r="E3696" s="188"/>
      <c r="F3696" s="176"/>
      <c r="G3696" s="176"/>
      <c r="H3696" s="188"/>
      <c r="I3696" s="188"/>
      <c r="Q3696" s="188"/>
      <c r="R3696" s="176"/>
      <c r="S3696" s="176"/>
      <c r="T3696" s="176"/>
      <c r="U3696" s="176"/>
      <c r="V3696" s="176"/>
      <c r="W3696" s="176"/>
      <c r="X3696" s="176"/>
      <c r="Y3696" s="176"/>
    </row>
    <row r="3697" customFormat="false" ht="12.75" hidden="false" customHeight="false" outlineLevel="0" collapsed="false">
      <c r="A3697" s="78"/>
      <c r="C3697" s="180"/>
      <c r="D3697" s="176"/>
      <c r="E3697" s="188"/>
      <c r="F3697" s="176"/>
      <c r="G3697" s="176"/>
      <c r="H3697" s="188"/>
      <c r="I3697" s="188"/>
      <c r="Q3697" s="188"/>
      <c r="R3697" s="176"/>
      <c r="S3697" s="176"/>
      <c r="T3697" s="176"/>
      <c r="U3697" s="176"/>
      <c r="V3697" s="176"/>
      <c r="W3697" s="176"/>
      <c r="X3697" s="176"/>
      <c r="Y3697" s="176"/>
    </row>
    <row r="3698" customFormat="false" ht="12.75" hidden="false" customHeight="false" outlineLevel="0" collapsed="false">
      <c r="A3698" s="78"/>
      <c r="C3698" s="180"/>
      <c r="D3698" s="176"/>
      <c r="E3698" s="188"/>
      <c r="F3698" s="176"/>
      <c r="G3698" s="176"/>
      <c r="H3698" s="188"/>
      <c r="I3698" s="188"/>
      <c r="Q3698" s="188"/>
      <c r="R3698" s="176"/>
      <c r="S3698" s="176"/>
      <c r="T3698" s="176"/>
      <c r="U3698" s="176"/>
      <c r="V3698" s="176"/>
      <c r="W3698" s="176"/>
      <c r="X3698" s="176"/>
      <c r="Y3698" s="176"/>
    </row>
    <row r="3699" customFormat="false" ht="12.75" hidden="false" customHeight="false" outlineLevel="0" collapsed="false">
      <c r="A3699" s="22"/>
      <c r="C3699" s="180"/>
      <c r="D3699" s="176"/>
      <c r="E3699" s="188"/>
      <c r="F3699" s="176"/>
      <c r="G3699" s="176"/>
      <c r="H3699" s="188"/>
      <c r="I3699" s="188"/>
      <c r="Q3699" s="188"/>
      <c r="R3699" s="176"/>
      <c r="S3699" s="176"/>
      <c r="T3699" s="176"/>
      <c r="U3699" s="176"/>
      <c r="V3699" s="176"/>
      <c r="W3699" s="176"/>
      <c r="X3699" s="176"/>
      <c r="Y3699" s="176"/>
    </row>
    <row r="3700" customFormat="false" ht="12.75" hidden="false" customHeight="false" outlineLevel="0" collapsed="false">
      <c r="C3700" s="180"/>
      <c r="D3700" s="176"/>
      <c r="E3700" s="188"/>
      <c r="F3700" s="176"/>
      <c r="G3700" s="176"/>
      <c r="H3700" s="188"/>
      <c r="I3700" s="188"/>
      <c r="Q3700" s="188"/>
      <c r="R3700" s="176"/>
      <c r="S3700" s="176"/>
      <c r="T3700" s="176"/>
      <c r="U3700" s="176"/>
      <c r="V3700" s="176"/>
      <c r="W3700" s="176"/>
      <c r="X3700" s="176"/>
      <c r="Y3700" s="176"/>
    </row>
    <row r="3701" customFormat="false" ht="12.75" hidden="false" customHeight="false" outlineLevel="0" collapsed="false">
      <c r="A3701" s="100"/>
      <c r="C3701" s="180"/>
      <c r="D3701" s="176"/>
      <c r="E3701" s="188"/>
      <c r="F3701" s="176"/>
      <c r="G3701" s="176"/>
      <c r="H3701" s="188"/>
      <c r="I3701" s="188"/>
      <c r="Q3701" s="188"/>
      <c r="R3701" s="176"/>
      <c r="S3701" s="176"/>
      <c r="T3701" s="176"/>
      <c r="U3701" s="176"/>
      <c r="V3701" s="176"/>
      <c r="W3701" s="176"/>
      <c r="X3701" s="176"/>
      <c r="Y3701" s="176"/>
    </row>
    <row r="3702" customFormat="false" ht="12.75" hidden="false" customHeight="false" outlineLevel="0" collapsed="false">
      <c r="A3702" s="100"/>
      <c r="C3702" s="180"/>
      <c r="D3702" s="176"/>
      <c r="E3702" s="188"/>
      <c r="F3702" s="176"/>
      <c r="G3702" s="176"/>
      <c r="H3702" s="188"/>
      <c r="I3702" s="188"/>
      <c r="Q3702" s="188"/>
      <c r="R3702" s="176"/>
      <c r="S3702" s="176"/>
      <c r="T3702" s="176"/>
      <c r="U3702" s="176"/>
      <c r="V3702" s="176"/>
      <c r="W3702" s="176"/>
      <c r="X3702" s="176"/>
      <c r="Y3702" s="176"/>
    </row>
    <row r="3703" customFormat="false" ht="12.75" hidden="false" customHeight="false" outlineLevel="0" collapsed="false">
      <c r="A3703" s="100"/>
      <c r="C3703" s="180"/>
      <c r="D3703" s="176"/>
      <c r="E3703" s="188"/>
      <c r="F3703" s="176"/>
      <c r="G3703" s="176"/>
      <c r="H3703" s="188"/>
      <c r="I3703" s="188"/>
      <c r="Q3703" s="188"/>
      <c r="R3703" s="176"/>
      <c r="S3703" s="176"/>
      <c r="T3703" s="176"/>
      <c r="U3703" s="176"/>
      <c r="V3703" s="176"/>
      <c r="W3703" s="176"/>
      <c r="X3703" s="176"/>
      <c r="Y3703" s="176"/>
    </row>
    <row r="3704" customFormat="false" ht="12.75" hidden="false" customHeight="false" outlineLevel="0" collapsed="false">
      <c r="A3704" s="100"/>
      <c r="C3704" s="180"/>
      <c r="D3704" s="176"/>
      <c r="E3704" s="188"/>
      <c r="F3704" s="176"/>
      <c r="G3704" s="176"/>
      <c r="H3704" s="188"/>
      <c r="I3704" s="188"/>
      <c r="Q3704" s="188"/>
      <c r="R3704" s="176"/>
      <c r="S3704" s="176"/>
      <c r="T3704" s="176"/>
      <c r="U3704" s="176"/>
      <c r="V3704" s="176"/>
      <c r="W3704" s="176"/>
      <c r="X3704" s="176"/>
      <c r="Y3704" s="176"/>
    </row>
    <row r="3705" customFormat="false" ht="12.75" hidden="false" customHeight="false" outlineLevel="0" collapsed="false">
      <c r="A3705" s="22"/>
      <c r="C3705" s="180"/>
      <c r="D3705" s="176"/>
      <c r="E3705" s="188"/>
      <c r="F3705" s="176"/>
      <c r="G3705" s="176"/>
      <c r="H3705" s="188"/>
      <c r="I3705" s="188"/>
      <c r="Q3705" s="188"/>
      <c r="R3705" s="176"/>
      <c r="S3705" s="176"/>
      <c r="T3705" s="176"/>
      <c r="U3705" s="176"/>
      <c r="V3705" s="176"/>
      <c r="W3705" s="176"/>
      <c r="X3705" s="176"/>
      <c r="Y3705" s="176"/>
    </row>
    <row r="3706" customFormat="false" ht="12.75" hidden="false" customHeight="false" outlineLevel="0" collapsed="false">
      <c r="A3706" s="22"/>
      <c r="C3706" s="180"/>
      <c r="D3706" s="176"/>
      <c r="E3706" s="188"/>
      <c r="F3706" s="176"/>
      <c r="G3706" s="176"/>
      <c r="H3706" s="188"/>
      <c r="I3706" s="188"/>
      <c r="Q3706" s="188"/>
      <c r="R3706" s="176"/>
      <c r="S3706" s="176"/>
      <c r="T3706" s="176"/>
      <c r="U3706" s="176"/>
      <c r="V3706" s="176"/>
      <c r="W3706" s="176"/>
      <c r="X3706" s="176"/>
      <c r="Y3706" s="176"/>
    </row>
    <row r="3707" customFormat="false" ht="12.75" hidden="false" customHeight="false" outlineLevel="0" collapsed="false">
      <c r="A3707" s="78"/>
      <c r="C3707" s="180"/>
      <c r="D3707" s="176"/>
      <c r="E3707" s="188"/>
      <c r="F3707" s="176"/>
      <c r="G3707" s="176"/>
      <c r="H3707" s="188"/>
      <c r="I3707" s="188"/>
      <c r="Q3707" s="188"/>
      <c r="R3707" s="176"/>
      <c r="S3707" s="176"/>
      <c r="T3707" s="176"/>
      <c r="U3707" s="176"/>
      <c r="V3707" s="176"/>
      <c r="W3707" s="176"/>
      <c r="X3707" s="176"/>
      <c r="Y3707" s="176"/>
    </row>
    <row r="3708" customFormat="false" ht="12.75" hidden="false" customHeight="false" outlineLevel="0" collapsed="false">
      <c r="A3708" s="78"/>
      <c r="C3708" s="180"/>
      <c r="D3708" s="176"/>
      <c r="E3708" s="188"/>
      <c r="F3708" s="176"/>
      <c r="G3708" s="176"/>
      <c r="H3708" s="188"/>
      <c r="I3708" s="188"/>
      <c r="Q3708" s="188"/>
      <c r="R3708" s="176"/>
      <c r="S3708" s="176"/>
      <c r="T3708" s="176"/>
      <c r="U3708" s="176"/>
      <c r="V3708" s="176"/>
      <c r="W3708" s="176"/>
      <c r="X3708" s="176"/>
      <c r="Y3708" s="176"/>
    </row>
    <row r="3709" customFormat="false" ht="12.75" hidden="false" customHeight="false" outlineLevel="0" collapsed="false">
      <c r="A3709" s="78"/>
      <c r="C3709" s="180"/>
      <c r="D3709" s="176"/>
      <c r="E3709" s="188"/>
      <c r="F3709" s="176"/>
      <c r="G3709" s="176"/>
      <c r="H3709" s="188"/>
      <c r="I3709" s="188"/>
      <c r="Q3709" s="188"/>
      <c r="R3709" s="176"/>
      <c r="S3709" s="176"/>
      <c r="T3709" s="176"/>
      <c r="U3709" s="176"/>
      <c r="V3709" s="176"/>
      <c r="W3709" s="176"/>
      <c r="X3709" s="176"/>
      <c r="Y3709" s="176"/>
    </row>
    <row r="3710" customFormat="false" ht="12.75" hidden="false" customHeight="false" outlineLevel="0" collapsed="false">
      <c r="A3710" s="78"/>
      <c r="C3710" s="180"/>
      <c r="D3710" s="176"/>
      <c r="E3710" s="188"/>
      <c r="F3710" s="176"/>
      <c r="G3710" s="176"/>
      <c r="H3710" s="188"/>
      <c r="I3710" s="188"/>
      <c r="Q3710" s="188"/>
      <c r="R3710" s="176"/>
      <c r="S3710" s="176"/>
      <c r="T3710" s="176"/>
      <c r="U3710" s="176"/>
      <c r="V3710" s="176"/>
      <c r="W3710" s="176"/>
      <c r="X3710" s="176"/>
      <c r="Y3710" s="176"/>
    </row>
    <row r="3711" customFormat="false" ht="12.75" hidden="false" customHeight="false" outlineLevel="0" collapsed="false">
      <c r="A3711" s="78"/>
      <c r="C3711" s="180"/>
      <c r="D3711" s="176"/>
      <c r="E3711" s="188"/>
      <c r="F3711" s="176"/>
      <c r="G3711" s="176"/>
      <c r="H3711" s="188"/>
      <c r="I3711" s="188"/>
      <c r="Q3711" s="188"/>
      <c r="R3711" s="176"/>
      <c r="S3711" s="176"/>
      <c r="T3711" s="176"/>
      <c r="U3711" s="176"/>
      <c r="V3711" s="176"/>
      <c r="W3711" s="176"/>
      <c r="X3711" s="176"/>
      <c r="Y3711" s="176"/>
    </row>
    <row r="3712" customFormat="false" ht="12.75" hidden="false" customHeight="false" outlineLevel="0" collapsed="false">
      <c r="A3712" s="78"/>
      <c r="C3712" s="180"/>
      <c r="D3712" s="176"/>
      <c r="E3712" s="188"/>
      <c r="F3712" s="176"/>
      <c r="G3712" s="176"/>
      <c r="H3712" s="188"/>
      <c r="I3712" s="188"/>
      <c r="Q3712" s="188"/>
      <c r="R3712" s="176"/>
      <c r="S3712" s="176"/>
      <c r="T3712" s="176"/>
      <c r="U3712" s="176"/>
      <c r="V3712" s="176"/>
      <c r="W3712" s="176"/>
      <c r="X3712" s="176"/>
      <c r="Y3712" s="176"/>
    </row>
    <row r="3713" customFormat="false" ht="12.75" hidden="false" customHeight="false" outlineLevel="0" collapsed="false">
      <c r="A3713" s="78"/>
      <c r="C3713" s="180"/>
      <c r="D3713" s="176"/>
      <c r="E3713" s="188"/>
      <c r="F3713" s="176"/>
      <c r="G3713" s="176"/>
      <c r="H3713" s="188"/>
      <c r="I3713" s="188"/>
      <c r="Q3713" s="188"/>
      <c r="R3713" s="176"/>
      <c r="S3713" s="176"/>
      <c r="T3713" s="176"/>
      <c r="U3713" s="176"/>
      <c r="V3713" s="176"/>
      <c r="W3713" s="176"/>
      <c r="X3713" s="176"/>
      <c r="Y3713" s="176"/>
    </row>
    <row r="3714" customFormat="false" ht="12.75" hidden="false" customHeight="false" outlineLevel="0" collapsed="false">
      <c r="A3714" s="78"/>
      <c r="C3714" s="180"/>
      <c r="D3714" s="176"/>
      <c r="E3714" s="188"/>
      <c r="F3714" s="176"/>
      <c r="G3714" s="176"/>
      <c r="H3714" s="188"/>
      <c r="I3714" s="188"/>
      <c r="Q3714" s="188"/>
      <c r="R3714" s="176"/>
      <c r="S3714" s="176"/>
      <c r="T3714" s="176"/>
      <c r="U3714" s="176"/>
      <c r="V3714" s="176"/>
      <c r="W3714" s="176"/>
      <c r="X3714" s="176"/>
      <c r="Y3714" s="176"/>
    </row>
    <row r="3715" customFormat="false" ht="12.75" hidden="false" customHeight="false" outlineLevel="0" collapsed="false">
      <c r="A3715" s="78"/>
      <c r="C3715" s="180"/>
      <c r="D3715" s="176"/>
      <c r="E3715" s="188"/>
      <c r="F3715" s="176"/>
      <c r="G3715" s="176"/>
      <c r="H3715" s="188"/>
      <c r="I3715" s="188"/>
      <c r="Q3715" s="188"/>
      <c r="R3715" s="176"/>
      <c r="S3715" s="176"/>
      <c r="T3715" s="176"/>
      <c r="U3715" s="176"/>
      <c r="V3715" s="176"/>
      <c r="W3715" s="176"/>
      <c r="X3715" s="176"/>
      <c r="Y3715" s="176"/>
    </row>
    <row r="3716" customFormat="false" ht="12.75" hidden="false" customHeight="false" outlineLevel="0" collapsed="false">
      <c r="A3716" s="78"/>
      <c r="C3716" s="180"/>
      <c r="D3716" s="176"/>
      <c r="E3716" s="188"/>
      <c r="F3716" s="176"/>
      <c r="G3716" s="176"/>
      <c r="H3716" s="188"/>
      <c r="I3716" s="188"/>
      <c r="Q3716" s="188"/>
      <c r="R3716" s="176"/>
      <c r="S3716" s="176"/>
      <c r="T3716" s="176"/>
      <c r="U3716" s="176"/>
      <c r="V3716" s="176"/>
      <c r="W3716" s="176"/>
      <c r="X3716" s="176"/>
      <c r="Y3716" s="176"/>
    </row>
    <row r="3717" customFormat="false" ht="12.75" hidden="false" customHeight="false" outlineLevel="0" collapsed="false">
      <c r="A3717" s="78"/>
      <c r="C3717" s="180"/>
      <c r="D3717" s="176"/>
      <c r="E3717" s="188"/>
      <c r="F3717" s="176"/>
      <c r="G3717" s="176"/>
      <c r="H3717" s="188"/>
      <c r="I3717" s="188"/>
      <c r="Q3717" s="188"/>
      <c r="R3717" s="176"/>
      <c r="S3717" s="176"/>
      <c r="T3717" s="176"/>
      <c r="U3717" s="176"/>
      <c r="V3717" s="176"/>
      <c r="W3717" s="176"/>
      <c r="X3717" s="176"/>
      <c r="Y3717" s="176"/>
    </row>
    <row r="3718" customFormat="false" ht="12.75" hidden="false" customHeight="false" outlineLevel="0" collapsed="false">
      <c r="A3718" s="78"/>
      <c r="C3718" s="180"/>
      <c r="D3718" s="176"/>
      <c r="E3718" s="188"/>
      <c r="F3718" s="176"/>
      <c r="G3718" s="176"/>
      <c r="H3718" s="188"/>
      <c r="I3718" s="188"/>
      <c r="Q3718" s="188"/>
      <c r="R3718" s="176"/>
      <c r="S3718" s="176"/>
      <c r="T3718" s="176"/>
      <c r="U3718" s="176"/>
      <c r="V3718" s="176"/>
      <c r="W3718" s="176"/>
      <c r="X3718" s="176"/>
      <c r="Y3718" s="176"/>
    </row>
    <row r="3719" customFormat="false" ht="12.75" hidden="false" customHeight="false" outlineLevel="0" collapsed="false">
      <c r="A3719" s="78"/>
      <c r="C3719" s="180"/>
      <c r="D3719" s="176"/>
      <c r="E3719" s="188"/>
      <c r="F3719" s="176"/>
      <c r="G3719" s="176"/>
      <c r="H3719" s="188"/>
      <c r="I3719" s="188"/>
      <c r="Q3719" s="188"/>
      <c r="R3719" s="176"/>
      <c r="S3719" s="176"/>
      <c r="T3719" s="176"/>
      <c r="U3719" s="176"/>
      <c r="V3719" s="176"/>
      <c r="W3719" s="176"/>
      <c r="X3719" s="176"/>
      <c r="Y3719" s="176"/>
    </row>
    <row r="3720" customFormat="false" ht="12.75" hidden="false" customHeight="false" outlineLevel="0" collapsed="false">
      <c r="A3720" s="78"/>
      <c r="C3720" s="180"/>
      <c r="D3720" s="176"/>
      <c r="E3720" s="188"/>
      <c r="F3720" s="176"/>
      <c r="G3720" s="176"/>
      <c r="H3720" s="188"/>
      <c r="I3720" s="188"/>
      <c r="Q3720" s="188"/>
      <c r="R3720" s="176"/>
      <c r="S3720" s="176"/>
      <c r="T3720" s="176"/>
      <c r="U3720" s="176"/>
      <c r="V3720" s="176"/>
      <c r="W3720" s="176"/>
      <c r="X3720" s="176"/>
      <c r="Y3720" s="176"/>
    </row>
    <row r="3721" customFormat="false" ht="12.75" hidden="false" customHeight="false" outlineLevel="0" collapsed="false">
      <c r="A3721" s="78"/>
      <c r="C3721" s="180"/>
      <c r="D3721" s="176"/>
      <c r="E3721" s="188"/>
      <c r="F3721" s="176"/>
      <c r="G3721" s="176"/>
      <c r="H3721" s="188"/>
      <c r="I3721" s="188"/>
      <c r="Q3721" s="188"/>
      <c r="R3721" s="176"/>
      <c r="S3721" s="176"/>
      <c r="T3721" s="176"/>
      <c r="U3721" s="176"/>
      <c r="V3721" s="176"/>
      <c r="W3721" s="176"/>
      <c r="X3721" s="176"/>
      <c r="Y3721" s="176"/>
    </row>
    <row r="3722" customFormat="false" ht="12.75" hidden="false" customHeight="false" outlineLevel="0" collapsed="false">
      <c r="A3722" s="78"/>
      <c r="C3722" s="180"/>
      <c r="D3722" s="176"/>
      <c r="E3722" s="188"/>
      <c r="F3722" s="176"/>
      <c r="G3722" s="176"/>
      <c r="H3722" s="188"/>
      <c r="I3722" s="188"/>
      <c r="Q3722" s="188"/>
      <c r="R3722" s="176"/>
      <c r="S3722" s="176"/>
      <c r="T3722" s="176"/>
      <c r="U3722" s="176"/>
      <c r="V3722" s="176"/>
      <c r="W3722" s="176"/>
      <c r="X3722" s="176"/>
      <c r="Y3722" s="176"/>
    </row>
    <row r="3723" customFormat="false" ht="12.75" hidden="false" customHeight="false" outlineLevel="0" collapsed="false">
      <c r="A3723" s="78"/>
      <c r="C3723" s="180"/>
      <c r="D3723" s="176"/>
      <c r="E3723" s="188"/>
      <c r="F3723" s="176"/>
      <c r="G3723" s="176"/>
      <c r="H3723" s="188"/>
      <c r="I3723" s="188"/>
      <c r="Q3723" s="188"/>
      <c r="R3723" s="176"/>
      <c r="S3723" s="176"/>
      <c r="T3723" s="176"/>
      <c r="U3723" s="176"/>
      <c r="V3723" s="176"/>
      <c r="W3723" s="176"/>
      <c r="X3723" s="176"/>
      <c r="Y3723" s="176"/>
    </row>
    <row r="3724" customFormat="false" ht="12.75" hidden="false" customHeight="false" outlineLevel="0" collapsed="false">
      <c r="A3724" s="78"/>
      <c r="C3724" s="180"/>
      <c r="D3724" s="176"/>
      <c r="E3724" s="188"/>
      <c r="F3724" s="176"/>
      <c r="G3724" s="176"/>
      <c r="H3724" s="188"/>
      <c r="I3724" s="188"/>
      <c r="Q3724" s="188"/>
      <c r="R3724" s="176"/>
      <c r="S3724" s="176"/>
      <c r="T3724" s="176"/>
      <c r="U3724" s="176"/>
      <c r="V3724" s="176"/>
      <c r="W3724" s="176"/>
      <c r="X3724" s="176"/>
      <c r="Y3724" s="176"/>
    </row>
    <row r="3725" customFormat="false" ht="12.75" hidden="false" customHeight="false" outlineLevel="0" collapsed="false">
      <c r="A3725" s="78"/>
      <c r="C3725" s="180"/>
      <c r="D3725" s="176"/>
      <c r="E3725" s="188"/>
      <c r="F3725" s="176"/>
      <c r="G3725" s="176"/>
      <c r="H3725" s="188"/>
      <c r="I3725" s="188"/>
      <c r="Q3725" s="188"/>
      <c r="R3725" s="176"/>
      <c r="S3725" s="176"/>
      <c r="T3725" s="176"/>
      <c r="U3725" s="176"/>
      <c r="V3725" s="176"/>
      <c r="W3725" s="176"/>
      <c r="X3725" s="176"/>
      <c r="Y3725" s="176"/>
    </row>
    <row r="3726" customFormat="false" ht="12.75" hidden="false" customHeight="false" outlineLevel="0" collapsed="false">
      <c r="A3726" s="78"/>
      <c r="C3726" s="180"/>
      <c r="D3726" s="176"/>
      <c r="E3726" s="188"/>
      <c r="F3726" s="176"/>
      <c r="G3726" s="176"/>
      <c r="H3726" s="188"/>
      <c r="I3726" s="188"/>
      <c r="Q3726" s="188"/>
      <c r="R3726" s="176"/>
      <c r="S3726" s="176"/>
      <c r="T3726" s="176"/>
      <c r="U3726" s="176"/>
      <c r="V3726" s="176"/>
      <c r="W3726" s="176"/>
      <c r="X3726" s="176"/>
      <c r="Y3726" s="176"/>
    </row>
    <row r="3727" customFormat="false" ht="12.75" hidden="false" customHeight="false" outlineLevel="0" collapsed="false">
      <c r="A3727" s="78"/>
      <c r="C3727" s="180"/>
      <c r="D3727" s="176"/>
      <c r="E3727" s="188"/>
      <c r="F3727" s="176"/>
      <c r="G3727" s="176"/>
      <c r="H3727" s="188"/>
      <c r="I3727" s="188"/>
      <c r="Q3727" s="188"/>
      <c r="R3727" s="176"/>
      <c r="S3727" s="176"/>
      <c r="T3727" s="176"/>
      <c r="U3727" s="176"/>
      <c r="V3727" s="176"/>
      <c r="W3727" s="176"/>
      <c r="X3727" s="176"/>
      <c r="Y3727" s="176"/>
    </row>
    <row r="3728" customFormat="false" ht="12.75" hidden="false" customHeight="false" outlineLevel="0" collapsed="false">
      <c r="A3728" s="78"/>
      <c r="C3728" s="180"/>
      <c r="D3728" s="176"/>
      <c r="E3728" s="188"/>
      <c r="F3728" s="176"/>
      <c r="G3728" s="176"/>
      <c r="H3728" s="188"/>
      <c r="I3728" s="188"/>
      <c r="Q3728" s="188"/>
      <c r="R3728" s="176"/>
      <c r="S3728" s="176"/>
      <c r="T3728" s="176"/>
      <c r="U3728" s="176"/>
      <c r="V3728" s="176"/>
      <c r="W3728" s="176"/>
      <c r="X3728" s="176"/>
      <c r="Y3728" s="176"/>
    </row>
    <row r="3729" customFormat="false" ht="12.75" hidden="false" customHeight="false" outlineLevel="0" collapsed="false">
      <c r="A3729" s="78"/>
      <c r="C3729" s="180"/>
      <c r="D3729" s="176"/>
      <c r="E3729" s="188"/>
      <c r="F3729" s="176"/>
      <c r="G3729" s="176"/>
      <c r="H3729" s="188"/>
      <c r="I3729" s="188"/>
      <c r="Q3729" s="188"/>
      <c r="R3729" s="176"/>
      <c r="S3729" s="176"/>
      <c r="T3729" s="176"/>
      <c r="U3729" s="176"/>
      <c r="V3729" s="176"/>
      <c r="W3729" s="176"/>
      <c r="X3729" s="176"/>
      <c r="Y3729" s="176"/>
    </row>
    <row r="3730" customFormat="false" ht="12.75" hidden="false" customHeight="false" outlineLevel="0" collapsed="false">
      <c r="A3730" s="78"/>
      <c r="C3730" s="180"/>
      <c r="D3730" s="176"/>
      <c r="E3730" s="188"/>
      <c r="F3730" s="176"/>
      <c r="G3730" s="176"/>
      <c r="H3730" s="188"/>
      <c r="I3730" s="188"/>
      <c r="Q3730" s="188"/>
      <c r="R3730" s="176"/>
      <c r="S3730" s="176"/>
      <c r="T3730" s="176"/>
      <c r="U3730" s="176"/>
      <c r="V3730" s="176"/>
      <c r="W3730" s="176"/>
      <c r="X3730" s="176"/>
      <c r="Y3730" s="176"/>
    </row>
    <row r="3731" customFormat="false" ht="12.75" hidden="false" customHeight="false" outlineLevel="0" collapsed="false">
      <c r="A3731" s="78"/>
      <c r="C3731" s="180"/>
      <c r="D3731" s="176"/>
      <c r="E3731" s="188"/>
      <c r="F3731" s="176"/>
      <c r="G3731" s="176"/>
      <c r="H3731" s="188"/>
      <c r="I3731" s="188"/>
      <c r="Q3731" s="188"/>
      <c r="R3731" s="176"/>
      <c r="S3731" s="176"/>
      <c r="T3731" s="176"/>
      <c r="U3731" s="176"/>
      <c r="V3731" s="176"/>
      <c r="W3731" s="176"/>
      <c r="X3731" s="176"/>
      <c r="Y3731" s="176"/>
    </row>
    <row r="3732" customFormat="false" ht="12.75" hidden="false" customHeight="false" outlineLevel="0" collapsed="false">
      <c r="A3732" s="78"/>
      <c r="C3732" s="180"/>
      <c r="D3732" s="176"/>
      <c r="E3732" s="188"/>
      <c r="F3732" s="176"/>
      <c r="G3732" s="176"/>
      <c r="H3732" s="188"/>
      <c r="I3732" s="188"/>
      <c r="Q3732" s="188"/>
      <c r="R3732" s="176"/>
      <c r="S3732" s="176"/>
      <c r="T3732" s="176"/>
      <c r="U3732" s="176"/>
      <c r="V3732" s="176"/>
      <c r="W3732" s="176"/>
      <c r="X3732" s="176"/>
      <c r="Y3732" s="176"/>
    </row>
    <row r="3733" customFormat="false" ht="12.75" hidden="false" customHeight="false" outlineLevel="0" collapsed="false">
      <c r="A3733" s="78"/>
      <c r="C3733" s="180"/>
      <c r="D3733" s="176"/>
      <c r="E3733" s="188"/>
      <c r="F3733" s="176"/>
      <c r="G3733" s="176"/>
      <c r="H3733" s="188"/>
      <c r="I3733" s="188"/>
      <c r="Q3733" s="188"/>
      <c r="R3733" s="176"/>
      <c r="S3733" s="176"/>
      <c r="T3733" s="176"/>
      <c r="U3733" s="176"/>
      <c r="V3733" s="176"/>
      <c r="W3733" s="176"/>
      <c r="X3733" s="176"/>
      <c r="Y3733" s="176"/>
    </row>
    <row r="3734" customFormat="false" ht="12.75" hidden="false" customHeight="false" outlineLevel="0" collapsed="false">
      <c r="A3734" s="78"/>
      <c r="C3734" s="180"/>
      <c r="D3734" s="176"/>
      <c r="E3734" s="188"/>
      <c r="F3734" s="176"/>
      <c r="G3734" s="176"/>
      <c r="H3734" s="188"/>
      <c r="I3734" s="188"/>
      <c r="Q3734" s="188"/>
      <c r="R3734" s="176"/>
      <c r="S3734" s="176"/>
      <c r="T3734" s="176"/>
      <c r="U3734" s="176"/>
      <c r="V3734" s="176"/>
      <c r="W3734" s="176"/>
      <c r="X3734" s="176"/>
      <c r="Y3734" s="176"/>
    </row>
    <row r="3735" customFormat="false" ht="12.75" hidden="false" customHeight="false" outlineLevel="0" collapsed="false">
      <c r="A3735" s="78"/>
      <c r="C3735" s="180"/>
      <c r="D3735" s="176"/>
      <c r="E3735" s="188"/>
      <c r="F3735" s="176"/>
      <c r="G3735" s="176"/>
      <c r="H3735" s="188"/>
      <c r="I3735" s="188"/>
      <c r="Q3735" s="188"/>
      <c r="R3735" s="176"/>
      <c r="S3735" s="176"/>
      <c r="T3735" s="176"/>
      <c r="U3735" s="176"/>
      <c r="V3735" s="176"/>
      <c r="W3735" s="176"/>
      <c r="X3735" s="176"/>
      <c r="Y3735" s="176"/>
    </row>
    <row r="3736" customFormat="false" ht="12.75" hidden="false" customHeight="false" outlineLevel="0" collapsed="false">
      <c r="A3736" s="78"/>
      <c r="C3736" s="180"/>
      <c r="D3736" s="176"/>
      <c r="E3736" s="188"/>
      <c r="F3736" s="176"/>
      <c r="G3736" s="176"/>
      <c r="H3736" s="188"/>
      <c r="I3736" s="188"/>
      <c r="Q3736" s="188"/>
      <c r="R3736" s="176"/>
      <c r="S3736" s="176"/>
      <c r="T3736" s="176"/>
      <c r="U3736" s="176"/>
      <c r="V3736" s="176"/>
      <c r="W3736" s="176"/>
      <c r="X3736" s="176"/>
      <c r="Y3736" s="176"/>
    </row>
    <row r="3737" customFormat="false" ht="12.75" hidden="false" customHeight="false" outlineLevel="0" collapsed="false">
      <c r="A3737" s="78"/>
      <c r="C3737" s="180"/>
      <c r="D3737" s="176"/>
      <c r="E3737" s="188"/>
      <c r="F3737" s="176"/>
      <c r="G3737" s="176"/>
      <c r="H3737" s="188"/>
      <c r="I3737" s="188"/>
      <c r="Q3737" s="188"/>
      <c r="R3737" s="176"/>
      <c r="S3737" s="176"/>
      <c r="T3737" s="176"/>
      <c r="U3737" s="176"/>
      <c r="V3737" s="176"/>
      <c r="W3737" s="176"/>
      <c r="X3737" s="176"/>
      <c r="Y3737" s="176"/>
    </row>
    <row r="3738" customFormat="false" ht="12.75" hidden="false" customHeight="false" outlineLevel="0" collapsed="false">
      <c r="A3738" s="78"/>
      <c r="C3738" s="180"/>
      <c r="D3738" s="176"/>
      <c r="E3738" s="188"/>
      <c r="F3738" s="176"/>
      <c r="G3738" s="176"/>
      <c r="H3738" s="188"/>
      <c r="I3738" s="188"/>
      <c r="Q3738" s="188"/>
      <c r="R3738" s="176"/>
      <c r="S3738" s="176"/>
      <c r="T3738" s="176"/>
      <c r="U3738" s="176"/>
      <c r="V3738" s="176"/>
      <c r="W3738" s="176"/>
      <c r="X3738" s="176"/>
      <c r="Y3738" s="176"/>
    </row>
    <row r="3739" customFormat="false" ht="12.75" hidden="false" customHeight="false" outlineLevel="0" collapsed="false">
      <c r="A3739" s="78"/>
      <c r="C3739" s="180"/>
      <c r="D3739" s="176"/>
      <c r="E3739" s="188"/>
      <c r="F3739" s="176"/>
      <c r="G3739" s="176"/>
      <c r="H3739" s="188"/>
      <c r="I3739" s="188"/>
      <c r="Q3739" s="188"/>
      <c r="R3739" s="176"/>
      <c r="S3739" s="176"/>
      <c r="T3739" s="176"/>
      <c r="U3739" s="176"/>
      <c r="V3739" s="176"/>
      <c r="W3739" s="176"/>
      <c r="X3739" s="176"/>
      <c r="Y3739" s="176"/>
    </row>
    <row r="3740" customFormat="false" ht="12.75" hidden="false" customHeight="false" outlineLevel="0" collapsed="false">
      <c r="A3740" s="78"/>
      <c r="C3740" s="180"/>
      <c r="D3740" s="176"/>
      <c r="E3740" s="188"/>
      <c r="F3740" s="176"/>
      <c r="G3740" s="176"/>
      <c r="H3740" s="188"/>
      <c r="I3740" s="188"/>
      <c r="Q3740" s="188"/>
      <c r="R3740" s="176"/>
      <c r="S3740" s="176"/>
      <c r="T3740" s="176"/>
      <c r="U3740" s="176"/>
      <c r="V3740" s="176"/>
      <c r="W3740" s="176"/>
      <c r="X3740" s="176"/>
      <c r="Y3740" s="176"/>
    </row>
    <row r="3741" customFormat="false" ht="12.75" hidden="false" customHeight="false" outlineLevel="0" collapsed="false">
      <c r="A3741" s="78"/>
      <c r="C3741" s="180"/>
      <c r="D3741" s="176"/>
      <c r="E3741" s="188"/>
      <c r="F3741" s="176"/>
      <c r="G3741" s="176"/>
      <c r="H3741" s="188"/>
      <c r="I3741" s="188"/>
      <c r="Q3741" s="188"/>
      <c r="R3741" s="176"/>
      <c r="S3741" s="176"/>
      <c r="T3741" s="176"/>
      <c r="U3741" s="176"/>
      <c r="V3741" s="176"/>
      <c r="W3741" s="176"/>
      <c r="X3741" s="176"/>
      <c r="Y3741" s="176"/>
    </row>
    <row r="3742" customFormat="false" ht="12.75" hidden="false" customHeight="false" outlineLevel="0" collapsed="false">
      <c r="A3742" s="78"/>
      <c r="C3742" s="180"/>
      <c r="D3742" s="176"/>
      <c r="E3742" s="188"/>
      <c r="F3742" s="176"/>
      <c r="G3742" s="176"/>
      <c r="H3742" s="188"/>
      <c r="I3742" s="188"/>
      <c r="Q3742" s="188"/>
      <c r="R3742" s="176"/>
      <c r="S3742" s="176"/>
      <c r="T3742" s="176"/>
      <c r="U3742" s="176"/>
      <c r="V3742" s="176"/>
      <c r="W3742" s="176"/>
      <c r="X3742" s="176"/>
      <c r="Y3742" s="176"/>
    </row>
    <row r="3743" customFormat="false" ht="12.75" hidden="false" customHeight="false" outlineLevel="0" collapsed="false">
      <c r="A3743" s="78"/>
      <c r="C3743" s="180"/>
      <c r="D3743" s="176"/>
      <c r="E3743" s="188"/>
      <c r="F3743" s="176"/>
      <c r="G3743" s="176"/>
      <c r="H3743" s="188"/>
      <c r="I3743" s="188"/>
      <c r="Q3743" s="188"/>
      <c r="R3743" s="176"/>
      <c r="S3743" s="176"/>
      <c r="T3743" s="176"/>
      <c r="U3743" s="176"/>
      <c r="V3743" s="176"/>
      <c r="W3743" s="176"/>
      <c r="X3743" s="176"/>
      <c r="Y3743" s="176"/>
    </row>
    <row r="3744" customFormat="false" ht="12.75" hidden="false" customHeight="false" outlineLevel="0" collapsed="false">
      <c r="A3744" s="78"/>
      <c r="C3744" s="180"/>
      <c r="D3744" s="176"/>
      <c r="E3744" s="188"/>
      <c r="F3744" s="176"/>
      <c r="G3744" s="176"/>
      <c r="H3744" s="188"/>
      <c r="I3744" s="188"/>
      <c r="Q3744" s="188"/>
      <c r="R3744" s="176"/>
      <c r="S3744" s="176"/>
      <c r="T3744" s="176"/>
      <c r="U3744" s="176"/>
      <c r="V3744" s="176"/>
      <c r="W3744" s="176"/>
      <c r="X3744" s="176"/>
      <c r="Y3744" s="176"/>
    </row>
    <row r="3745" customFormat="false" ht="12.75" hidden="false" customHeight="false" outlineLevel="0" collapsed="false">
      <c r="A3745" s="78"/>
      <c r="C3745" s="180"/>
      <c r="D3745" s="176"/>
      <c r="E3745" s="188"/>
      <c r="F3745" s="176"/>
      <c r="G3745" s="176"/>
      <c r="H3745" s="188"/>
      <c r="I3745" s="188"/>
      <c r="Q3745" s="188"/>
      <c r="R3745" s="176"/>
      <c r="S3745" s="176"/>
      <c r="T3745" s="176"/>
      <c r="U3745" s="176"/>
      <c r="V3745" s="176"/>
      <c r="W3745" s="176"/>
      <c r="X3745" s="176"/>
      <c r="Y3745" s="176"/>
    </row>
    <row r="3746" customFormat="false" ht="12.75" hidden="false" customHeight="false" outlineLevel="0" collapsed="false">
      <c r="A3746" s="22"/>
      <c r="C3746" s="180"/>
      <c r="D3746" s="176"/>
      <c r="E3746" s="188"/>
      <c r="F3746" s="176"/>
      <c r="G3746" s="176"/>
      <c r="H3746" s="188"/>
      <c r="I3746" s="188"/>
      <c r="Q3746" s="188"/>
      <c r="R3746" s="176"/>
      <c r="S3746" s="176"/>
      <c r="T3746" s="176"/>
      <c r="U3746" s="176"/>
      <c r="V3746" s="176"/>
      <c r="W3746" s="176"/>
      <c r="X3746" s="176"/>
      <c r="Y3746" s="176"/>
    </row>
    <row r="3747" customFormat="false" ht="12.75" hidden="false" customHeight="false" outlineLevel="0" collapsed="false">
      <c r="C3747" s="180"/>
      <c r="D3747" s="176"/>
      <c r="E3747" s="188"/>
      <c r="F3747" s="176"/>
      <c r="G3747" s="176"/>
      <c r="H3747" s="188"/>
      <c r="I3747" s="188"/>
      <c r="Q3747" s="188"/>
      <c r="R3747" s="176"/>
      <c r="S3747" s="176"/>
      <c r="T3747" s="176"/>
      <c r="U3747" s="176"/>
      <c r="V3747" s="176"/>
      <c r="W3747" s="176"/>
      <c r="X3747" s="176"/>
      <c r="Y3747" s="176"/>
    </row>
    <row r="3748" customFormat="false" ht="12.75" hidden="false" customHeight="false" outlineLevel="0" collapsed="false">
      <c r="A3748" s="100"/>
      <c r="C3748" s="180"/>
      <c r="D3748" s="176"/>
      <c r="E3748" s="188"/>
      <c r="F3748" s="176"/>
      <c r="G3748" s="176"/>
      <c r="H3748" s="188"/>
      <c r="I3748" s="188"/>
      <c r="Q3748" s="188"/>
      <c r="R3748" s="176"/>
      <c r="S3748" s="176"/>
      <c r="T3748" s="176"/>
      <c r="U3748" s="176"/>
      <c r="V3748" s="176"/>
      <c r="W3748" s="176"/>
      <c r="X3748" s="176"/>
      <c r="Y3748" s="176"/>
    </row>
    <row r="3749" customFormat="false" ht="12.75" hidden="false" customHeight="false" outlineLevel="0" collapsed="false">
      <c r="A3749" s="100"/>
      <c r="C3749" s="180"/>
      <c r="D3749" s="176"/>
      <c r="E3749" s="188"/>
      <c r="F3749" s="176"/>
      <c r="G3749" s="176"/>
      <c r="H3749" s="188"/>
      <c r="I3749" s="188"/>
      <c r="Q3749" s="188"/>
      <c r="R3749" s="176"/>
      <c r="S3749" s="176"/>
      <c r="T3749" s="176"/>
      <c r="U3749" s="176"/>
      <c r="V3749" s="176"/>
      <c r="W3749" s="176"/>
      <c r="X3749" s="176"/>
      <c r="Y3749" s="176"/>
    </row>
    <row r="3750" customFormat="false" ht="12.75" hidden="false" customHeight="false" outlineLevel="0" collapsed="false">
      <c r="A3750" s="100"/>
      <c r="C3750" s="180"/>
      <c r="D3750" s="176"/>
      <c r="E3750" s="188"/>
      <c r="F3750" s="176"/>
      <c r="G3750" s="176"/>
      <c r="H3750" s="188"/>
      <c r="I3750" s="188"/>
      <c r="Q3750" s="188"/>
      <c r="R3750" s="176"/>
      <c r="S3750" s="176"/>
      <c r="T3750" s="176"/>
      <c r="U3750" s="176"/>
      <c r="V3750" s="176"/>
      <c r="W3750" s="176"/>
      <c r="X3750" s="176"/>
      <c r="Y3750" s="176"/>
    </row>
    <row r="3751" customFormat="false" ht="12.75" hidden="false" customHeight="false" outlineLevel="0" collapsed="false">
      <c r="A3751" s="100"/>
      <c r="C3751" s="180"/>
      <c r="D3751" s="176"/>
      <c r="E3751" s="188"/>
      <c r="F3751" s="176"/>
      <c r="G3751" s="176"/>
      <c r="H3751" s="188"/>
      <c r="I3751" s="188"/>
      <c r="Q3751" s="188"/>
      <c r="R3751" s="176"/>
      <c r="S3751" s="176"/>
      <c r="T3751" s="176"/>
      <c r="U3751" s="176"/>
      <c r="V3751" s="176"/>
      <c r="W3751" s="176"/>
      <c r="X3751" s="176"/>
      <c r="Y3751" s="176"/>
    </row>
    <row r="3752" customFormat="false" ht="12.75" hidden="false" customHeight="false" outlineLevel="0" collapsed="false">
      <c r="A3752" s="100"/>
      <c r="C3752" s="180"/>
      <c r="D3752" s="176"/>
      <c r="E3752" s="188"/>
      <c r="F3752" s="176"/>
      <c r="G3752" s="176"/>
      <c r="H3752" s="188"/>
      <c r="I3752" s="188"/>
      <c r="Q3752" s="188"/>
      <c r="R3752" s="176"/>
      <c r="S3752" s="176"/>
      <c r="T3752" s="176"/>
      <c r="U3752" s="176"/>
      <c r="V3752" s="176"/>
      <c r="W3752" s="176"/>
      <c r="X3752" s="176"/>
      <c r="Y3752" s="176"/>
    </row>
    <row r="3753" customFormat="false" ht="12.75" hidden="false" customHeight="false" outlineLevel="0" collapsed="false">
      <c r="A3753" s="22"/>
      <c r="C3753" s="180"/>
      <c r="D3753" s="176"/>
      <c r="E3753" s="188"/>
      <c r="F3753" s="176"/>
      <c r="G3753" s="176"/>
      <c r="H3753" s="188"/>
      <c r="I3753" s="188"/>
      <c r="Q3753" s="188"/>
      <c r="R3753" s="176"/>
      <c r="S3753" s="176"/>
      <c r="T3753" s="176"/>
      <c r="U3753" s="176"/>
      <c r="V3753" s="176"/>
      <c r="W3753" s="176"/>
      <c r="X3753" s="176"/>
      <c r="Y3753" s="176"/>
    </row>
    <row r="3754" customFormat="false" ht="12.75" hidden="false" customHeight="false" outlineLevel="0" collapsed="false">
      <c r="A3754" s="22"/>
      <c r="C3754" s="180"/>
      <c r="D3754" s="176"/>
      <c r="E3754" s="188"/>
      <c r="F3754" s="176"/>
      <c r="G3754" s="176"/>
      <c r="H3754" s="188"/>
      <c r="I3754" s="188"/>
      <c r="Q3754" s="188"/>
      <c r="R3754" s="176"/>
      <c r="S3754" s="176"/>
      <c r="T3754" s="176"/>
      <c r="U3754" s="176"/>
      <c r="V3754" s="176"/>
      <c r="W3754" s="176"/>
      <c r="X3754" s="176"/>
      <c r="Y3754" s="176"/>
    </row>
    <row r="3755" customFormat="false" ht="12.75" hidden="false" customHeight="false" outlineLevel="0" collapsed="false">
      <c r="A3755" s="78"/>
      <c r="C3755" s="180"/>
      <c r="D3755" s="176"/>
      <c r="E3755" s="188"/>
      <c r="F3755" s="176"/>
      <c r="G3755" s="176"/>
      <c r="H3755" s="188"/>
      <c r="I3755" s="188"/>
      <c r="Q3755" s="188"/>
      <c r="R3755" s="176"/>
      <c r="S3755" s="176"/>
      <c r="T3755" s="176"/>
      <c r="U3755" s="176"/>
      <c r="V3755" s="176"/>
      <c r="W3755" s="176"/>
      <c r="X3755" s="176"/>
      <c r="Y3755" s="176"/>
    </row>
    <row r="3756" customFormat="false" ht="12.75" hidden="false" customHeight="false" outlineLevel="0" collapsed="false">
      <c r="A3756" s="78"/>
      <c r="C3756" s="180"/>
      <c r="D3756" s="176"/>
      <c r="E3756" s="188"/>
      <c r="F3756" s="176"/>
      <c r="G3756" s="176"/>
      <c r="H3756" s="188"/>
      <c r="I3756" s="188"/>
      <c r="Q3756" s="188"/>
      <c r="R3756" s="176"/>
      <c r="S3756" s="176"/>
      <c r="T3756" s="176"/>
      <c r="U3756" s="176"/>
      <c r="V3756" s="176"/>
      <c r="W3756" s="176"/>
      <c r="X3756" s="176"/>
      <c r="Y3756" s="176"/>
    </row>
    <row r="3757" customFormat="false" ht="12.75" hidden="false" customHeight="false" outlineLevel="0" collapsed="false">
      <c r="A3757" s="78"/>
      <c r="C3757" s="180"/>
      <c r="D3757" s="176"/>
      <c r="E3757" s="188"/>
      <c r="F3757" s="176"/>
      <c r="G3757" s="176"/>
      <c r="H3757" s="188"/>
      <c r="I3757" s="188"/>
      <c r="Q3757" s="188"/>
      <c r="R3757" s="176"/>
      <c r="S3757" s="176"/>
      <c r="T3757" s="176"/>
      <c r="U3757" s="176"/>
      <c r="V3757" s="176"/>
      <c r="W3757" s="176"/>
      <c r="X3757" s="176"/>
      <c r="Y3757" s="176"/>
    </row>
    <row r="3758" customFormat="false" ht="12.75" hidden="false" customHeight="false" outlineLevel="0" collapsed="false">
      <c r="A3758" s="78"/>
      <c r="C3758" s="180"/>
      <c r="D3758" s="176"/>
      <c r="E3758" s="188"/>
      <c r="F3758" s="176"/>
      <c r="G3758" s="176"/>
      <c r="H3758" s="188"/>
      <c r="I3758" s="188"/>
      <c r="Q3758" s="188"/>
      <c r="R3758" s="176"/>
      <c r="S3758" s="176"/>
      <c r="T3758" s="176"/>
      <c r="U3758" s="176"/>
      <c r="V3758" s="176"/>
      <c r="W3758" s="176"/>
      <c r="X3758" s="176"/>
      <c r="Y3758" s="176"/>
    </row>
    <row r="3759" customFormat="false" ht="12.75" hidden="false" customHeight="false" outlineLevel="0" collapsed="false">
      <c r="A3759" s="78"/>
      <c r="C3759" s="180"/>
      <c r="D3759" s="176"/>
      <c r="E3759" s="188"/>
      <c r="F3759" s="176"/>
      <c r="G3759" s="176"/>
      <c r="H3759" s="188"/>
      <c r="I3759" s="188"/>
      <c r="Q3759" s="188"/>
      <c r="R3759" s="176"/>
      <c r="S3759" s="176"/>
      <c r="T3759" s="176"/>
      <c r="U3759" s="176"/>
      <c r="V3759" s="176"/>
      <c r="W3759" s="176"/>
      <c r="X3759" s="176"/>
      <c r="Y3759" s="176"/>
    </row>
    <row r="3760" customFormat="false" ht="12.75" hidden="false" customHeight="false" outlineLevel="0" collapsed="false">
      <c r="A3760" s="78"/>
      <c r="C3760" s="180"/>
      <c r="D3760" s="176"/>
      <c r="E3760" s="188"/>
      <c r="F3760" s="176"/>
      <c r="G3760" s="176"/>
      <c r="H3760" s="188"/>
      <c r="I3760" s="188"/>
      <c r="Q3760" s="188"/>
      <c r="R3760" s="176"/>
      <c r="S3760" s="176"/>
      <c r="T3760" s="176"/>
      <c r="U3760" s="176"/>
      <c r="V3760" s="176"/>
      <c r="W3760" s="176"/>
      <c r="X3760" s="176"/>
      <c r="Y3760" s="176"/>
    </row>
    <row r="3761" customFormat="false" ht="12.75" hidden="false" customHeight="false" outlineLevel="0" collapsed="false">
      <c r="A3761" s="78"/>
      <c r="C3761" s="180"/>
      <c r="D3761" s="176"/>
      <c r="E3761" s="188"/>
      <c r="F3761" s="176"/>
      <c r="G3761" s="176"/>
      <c r="H3761" s="188"/>
      <c r="I3761" s="188"/>
      <c r="Q3761" s="188"/>
      <c r="R3761" s="176"/>
      <c r="S3761" s="176"/>
      <c r="T3761" s="176"/>
      <c r="U3761" s="176"/>
      <c r="V3761" s="176"/>
      <c r="W3761" s="176"/>
      <c r="X3761" s="176"/>
      <c r="Y3761" s="176"/>
    </row>
    <row r="3762" customFormat="false" ht="12.75" hidden="false" customHeight="false" outlineLevel="0" collapsed="false">
      <c r="A3762" s="78"/>
      <c r="C3762" s="180"/>
      <c r="D3762" s="176"/>
      <c r="E3762" s="188"/>
      <c r="F3762" s="176"/>
      <c r="G3762" s="176"/>
      <c r="H3762" s="188"/>
      <c r="I3762" s="188"/>
      <c r="Q3762" s="188"/>
      <c r="R3762" s="176"/>
      <c r="S3762" s="176"/>
      <c r="T3762" s="176"/>
      <c r="U3762" s="176"/>
      <c r="V3762" s="176"/>
      <c r="W3762" s="176"/>
      <c r="X3762" s="176"/>
      <c r="Y3762" s="176"/>
    </row>
    <row r="3763" customFormat="false" ht="12.75" hidden="false" customHeight="false" outlineLevel="0" collapsed="false">
      <c r="A3763" s="78"/>
      <c r="C3763" s="180"/>
      <c r="D3763" s="176"/>
      <c r="E3763" s="188"/>
      <c r="F3763" s="176"/>
      <c r="G3763" s="176"/>
      <c r="H3763" s="188"/>
      <c r="I3763" s="188"/>
      <c r="Q3763" s="188"/>
      <c r="R3763" s="176"/>
      <c r="S3763" s="176"/>
      <c r="T3763" s="176"/>
      <c r="U3763" s="176"/>
      <c r="V3763" s="176"/>
      <c r="W3763" s="176"/>
      <c r="X3763" s="176"/>
      <c r="Y3763" s="176"/>
    </row>
    <row r="3764" customFormat="false" ht="12.75" hidden="false" customHeight="false" outlineLevel="0" collapsed="false">
      <c r="A3764" s="78"/>
      <c r="C3764" s="180"/>
      <c r="D3764" s="176"/>
      <c r="E3764" s="188"/>
      <c r="F3764" s="176"/>
      <c r="G3764" s="176"/>
      <c r="H3764" s="188"/>
      <c r="I3764" s="188"/>
      <c r="Q3764" s="188"/>
      <c r="R3764" s="176"/>
      <c r="S3764" s="176"/>
      <c r="T3764" s="176"/>
      <c r="U3764" s="176"/>
      <c r="V3764" s="176"/>
      <c r="W3764" s="176"/>
      <c r="X3764" s="176"/>
      <c r="Y3764" s="176"/>
    </row>
    <row r="3765" customFormat="false" ht="12.75" hidden="false" customHeight="false" outlineLevel="0" collapsed="false">
      <c r="A3765" s="78"/>
      <c r="C3765" s="180"/>
      <c r="D3765" s="176"/>
      <c r="E3765" s="188"/>
      <c r="F3765" s="176"/>
      <c r="G3765" s="176"/>
      <c r="H3765" s="188"/>
      <c r="I3765" s="188"/>
      <c r="Q3765" s="188"/>
      <c r="R3765" s="176"/>
      <c r="S3765" s="176"/>
      <c r="T3765" s="176"/>
      <c r="U3765" s="176"/>
      <c r="V3765" s="176"/>
      <c r="W3765" s="176"/>
      <c r="X3765" s="176"/>
      <c r="Y3765" s="176"/>
    </row>
    <row r="3766" customFormat="false" ht="12.75" hidden="false" customHeight="false" outlineLevel="0" collapsed="false">
      <c r="A3766" s="78"/>
      <c r="C3766" s="180"/>
      <c r="D3766" s="176"/>
      <c r="E3766" s="188"/>
      <c r="F3766" s="176"/>
      <c r="G3766" s="176"/>
      <c r="H3766" s="188"/>
      <c r="I3766" s="188"/>
      <c r="Q3766" s="188"/>
      <c r="R3766" s="176"/>
      <c r="S3766" s="176"/>
      <c r="T3766" s="176"/>
      <c r="U3766" s="176"/>
      <c r="V3766" s="176"/>
      <c r="W3766" s="176"/>
      <c r="X3766" s="176"/>
      <c r="Y3766" s="176"/>
    </row>
    <row r="3767" customFormat="false" ht="12.75" hidden="false" customHeight="false" outlineLevel="0" collapsed="false">
      <c r="A3767" s="78"/>
      <c r="C3767" s="180"/>
      <c r="D3767" s="176"/>
      <c r="E3767" s="188"/>
      <c r="F3767" s="176"/>
      <c r="G3767" s="176"/>
      <c r="H3767" s="188"/>
      <c r="I3767" s="188"/>
      <c r="Q3767" s="188"/>
      <c r="R3767" s="176"/>
      <c r="S3767" s="176"/>
      <c r="T3767" s="176"/>
      <c r="U3767" s="176"/>
      <c r="V3767" s="176"/>
      <c r="W3767" s="176"/>
      <c r="X3767" s="176"/>
      <c r="Y3767" s="176"/>
    </row>
    <row r="3768" customFormat="false" ht="12.75" hidden="false" customHeight="false" outlineLevel="0" collapsed="false">
      <c r="A3768" s="78"/>
      <c r="C3768" s="180"/>
      <c r="D3768" s="176"/>
      <c r="E3768" s="188"/>
      <c r="F3768" s="176"/>
      <c r="G3768" s="176"/>
      <c r="H3768" s="188"/>
      <c r="I3768" s="188"/>
      <c r="Q3768" s="188"/>
      <c r="R3768" s="176"/>
      <c r="S3768" s="176"/>
      <c r="T3768" s="176"/>
      <c r="U3768" s="176"/>
      <c r="V3768" s="176"/>
      <c r="W3768" s="176"/>
      <c r="X3768" s="176"/>
      <c r="Y3768" s="176"/>
    </row>
    <row r="3769" customFormat="false" ht="12.75" hidden="false" customHeight="false" outlineLevel="0" collapsed="false">
      <c r="A3769" s="78"/>
      <c r="C3769" s="180"/>
      <c r="D3769" s="176"/>
      <c r="E3769" s="188"/>
      <c r="F3769" s="176"/>
      <c r="G3769" s="176"/>
      <c r="H3769" s="188"/>
      <c r="I3769" s="188"/>
      <c r="Q3769" s="188"/>
      <c r="R3769" s="176"/>
      <c r="S3769" s="176"/>
      <c r="T3769" s="176"/>
      <c r="U3769" s="176"/>
      <c r="V3769" s="176"/>
      <c r="W3769" s="176"/>
      <c r="X3769" s="176"/>
      <c r="Y3769" s="176"/>
    </row>
    <row r="3770" customFormat="false" ht="12.75" hidden="false" customHeight="false" outlineLevel="0" collapsed="false">
      <c r="A3770" s="78"/>
      <c r="C3770" s="180"/>
      <c r="D3770" s="176"/>
      <c r="E3770" s="188"/>
      <c r="F3770" s="176"/>
      <c r="G3770" s="176"/>
      <c r="H3770" s="188"/>
      <c r="I3770" s="188"/>
      <c r="Q3770" s="188"/>
      <c r="R3770" s="176"/>
      <c r="S3770" s="176"/>
      <c r="T3770" s="176"/>
      <c r="U3770" s="176"/>
      <c r="V3770" s="176"/>
      <c r="W3770" s="176"/>
      <c r="X3770" s="176"/>
      <c r="Y3770" s="176"/>
    </row>
    <row r="3771" customFormat="false" ht="12.75" hidden="false" customHeight="false" outlineLevel="0" collapsed="false">
      <c r="A3771" s="78"/>
      <c r="C3771" s="180"/>
      <c r="D3771" s="176"/>
      <c r="E3771" s="188"/>
      <c r="F3771" s="176"/>
      <c r="G3771" s="176"/>
      <c r="H3771" s="188"/>
      <c r="I3771" s="188"/>
      <c r="Q3771" s="188"/>
      <c r="R3771" s="176"/>
      <c r="S3771" s="176"/>
      <c r="T3771" s="176"/>
      <c r="U3771" s="176"/>
      <c r="V3771" s="176"/>
      <c r="W3771" s="176"/>
      <c r="X3771" s="176"/>
      <c r="Y3771" s="176"/>
    </row>
    <row r="3772" customFormat="false" ht="12.75" hidden="false" customHeight="false" outlineLevel="0" collapsed="false">
      <c r="A3772" s="78"/>
      <c r="C3772" s="180"/>
      <c r="D3772" s="176"/>
      <c r="E3772" s="188"/>
      <c r="F3772" s="176"/>
      <c r="G3772" s="176"/>
      <c r="H3772" s="188"/>
      <c r="I3772" s="188"/>
      <c r="Q3772" s="188"/>
      <c r="R3772" s="176"/>
      <c r="S3772" s="176"/>
      <c r="T3772" s="176"/>
      <c r="U3772" s="176"/>
      <c r="V3772" s="176"/>
      <c r="W3772" s="176"/>
      <c r="X3772" s="176"/>
      <c r="Y3772" s="176"/>
    </row>
    <row r="3773" customFormat="false" ht="12.75" hidden="false" customHeight="false" outlineLevel="0" collapsed="false">
      <c r="A3773" s="78"/>
      <c r="C3773" s="180"/>
      <c r="D3773" s="176"/>
      <c r="E3773" s="188"/>
      <c r="F3773" s="176"/>
      <c r="G3773" s="176"/>
      <c r="H3773" s="188"/>
      <c r="I3773" s="188"/>
      <c r="Q3773" s="188"/>
      <c r="R3773" s="176"/>
      <c r="S3773" s="176"/>
      <c r="T3773" s="176"/>
      <c r="U3773" s="176"/>
      <c r="V3773" s="176"/>
      <c r="W3773" s="176"/>
      <c r="X3773" s="176"/>
      <c r="Y3773" s="176"/>
    </row>
    <row r="3774" customFormat="false" ht="12.75" hidden="false" customHeight="false" outlineLevel="0" collapsed="false">
      <c r="A3774" s="78"/>
      <c r="C3774" s="180"/>
      <c r="D3774" s="176"/>
      <c r="E3774" s="188"/>
      <c r="F3774" s="176"/>
      <c r="G3774" s="176"/>
      <c r="H3774" s="188"/>
      <c r="I3774" s="188"/>
      <c r="Q3774" s="188"/>
      <c r="R3774" s="176"/>
      <c r="S3774" s="176"/>
      <c r="T3774" s="176"/>
      <c r="U3774" s="176"/>
      <c r="V3774" s="176"/>
      <c r="W3774" s="176"/>
      <c r="X3774" s="176"/>
      <c r="Y3774" s="176"/>
    </row>
    <row r="3775" customFormat="false" ht="12.75" hidden="false" customHeight="false" outlineLevel="0" collapsed="false">
      <c r="A3775" s="78"/>
      <c r="C3775" s="180"/>
      <c r="D3775" s="176"/>
      <c r="E3775" s="188"/>
      <c r="F3775" s="176"/>
      <c r="G3775" s="176"/>
      <c r="H3775" s="188"/>
      <c r="I3775" s="188"/>
      <c r="Q3775" s="188"/>
      <c r="R3775" s="176"/>
      <c r="S3775" s="176"/>
      <c r="T3775" s="176"/>
      <c r="U3775" s="176"/>
      <c r="V3775" s="176"/>
      <c r="W3775" s="176"/>
      <c r="X3775" s="176"/>
      <c r="Y3775" s="176"/>
    </row>
    <row r="3776" customFormat="false" ht="12.75" hidden="false" customHeight="false" outlineLevel="0" collapsed="false">
      <c r="A3776" s="78"/>
      <c r="C3776" s="180"/>
      <c r="D3776" s="176"/>
      <c r="E3776" s="188"/>
      <c r="F3776" s="176"/>
      <c r="G3776" s="176"/>
      <c r="H3776" s="188"/>
      <c r="I3776" s="188"/>
      <c r="Q3776" s="188"/>
      <c r="R3776" s="176"/>
      <c r="S3776" s="176"/>
      <c r="T3776" s="176"/>
      <c r="U3776" s="176"/>
      <c r="V3776" s="176"/>
      <c r="W3776" s="176"/>
      <c r="X3776" s="176"/>
      <c r="Y3776" s="176"/>
    </row>
    <row r="3777" customFormat="false" ht="12.75" hidden="false" customHeight="false" outlineLevel="0" collapsed="false">
      <c r="A3777" s="78"/>
      <c r="C3777" s="180"/>
      <c r="D3777" s="176"/>
      <c r="E3777" s="188"/>
      <c r="F3777" s="176"/>
      <c r="G3777" s="176"/>
      <c r="H3777" s="188"/>
      <c r="I3777" s="188"/>
      <c r="Q3777" s="188"/>
      <c r="R3777" s="176"/>
      <c r="S3777" s="176"/>
      <c r="T3777" s="176"/>
      <c r="U3777" s="176"/>
      <c r="V3777" s="176"/>
      <c r="W3777" s="176"/>
      <c r="X3777" s="176"/>
      <c r="Y3777" s="176"/>
    </row>
    <row r="3778" customFormat="false" ht="12.75" hidden="false" customHeight="false" outlineLevel="0" collapsed="false">
      <c r="A3778" s="78"/>
      <c r="C3778" s="180"/>
      <c r="D3778" s="176"/>
      <c r="E3778" s="188"/>
      <c r="F3778" s="176"/>
      <c r="G3778" s="176"/>
      <c r="H3778" s="188"/>
      <c r="I3778" s="188"/>
      <c r="Q3778" s="188"/>
      <c r="R3778" s="176"/>
      <c r="S3778" s="176"/>
      <c r="T3778" s="176"/>
      <c r="U3778" s="176"/>
      <c r="V3778" s="176"/>
      <c r="W3778" s="176"/>
      <c r="X3778" s="176"/>
      <c r="Y3778" s="176"/>
    </row>
    <row r="3779" customFormat="false" ht="12.75" hidden="false" customHeight="false" outlineLevel="0" collapsed="false">
      <c r="A3779" s="78"/>
      <c r="C3779" s="180"/>
      <c r="D3779" s="176"/>
      <c r="E3779" s="188"/>
      <c r="F3779" s="176"/>
      <c r="G3779" s="176"/>
      <c r="H3779" s="188"/>
      <c r="I3779" s="188"/>
      <c r="Q3779" s="188"/>
      <c r="R3779" s="176"/>
      <c r="S3779" s="176"/>
      <c r="T3779" s="176"/>
      <c r="U3779" s="176"/>
      <c r="V3779" s="176"/>
      <c r="W3779" s="176"/>
      <c r="X3779" s="176"/>
      <c r="Y3779" s="176"/>
    </row>
    <row r="3780" customFormat="false" ht="12.75" hidden="false" customHeight="false" outlineLevel="0" collapsed="false">
      <c r="A3780" s="78"/>
      <c r="C3780" s="180"/>
      <c r="D3780" s="176"/>
      <c r="E3780" s="188"/>
      <c r="F3780" s="176"/>
      <c r="G3780" s="176"/>
      <c r="H3780" s="188"/>
      <c r="I3780" s="188"/>
      <c r="Q3780" s="188"/>
      <c r="R3780" s="176"/>
      <c r="S3780" s="176"/>
      <c r="T3780" s="176"/>
      <c r="U3780" s="176"/>
      <c r="V3780" s="176"/>
      <c r="W3780" s="176"/>
      <c r="X3780" s="176"/>
      <c r="Y3780" s="176"/>
    </row>
    <row r="3781" customFormat="false" ht="12.75" hidden="false" customHeight="false" outlineLevel="0" collapsed="false">
      <c r="A3781" s="78"/>
      <c r="C3781" s="180"/>
      <c r="D3781" s="176"/>
      <c r="E3781" s="188"/>
      <c r="F3781" s="176"/>
      <c r="G3781" s="176"/>
      <c r="H3781" s="188"/>
      <c r="I3781" s="188"/>
      <c r="Q3781" s="188"/>
      <c r="R3781" s="176"/>
      <c r="S3781" s="176"/>
      <c r="T3781" s="176"/>
      <c r="U3781" s="176"/>
      <c r="V3781" s="176"/>
      <c r="W3781" s="176"/>
      <c r="X3781" s="176"/>
      <c r="Y3781" s="176"/>
    </row>
    <row r="3782" customFormat="false" ht="12.75" hidden="false" customHeight="false" outlineLevel="0" collapsed="false">
      <c r="A3782" s="78"/>
      <c r="C3782" s="180"/>
      <c r="D3782" s="176"/>
      <c r="E3782" s="188"/>
      <c r="F3782" s="176"/>
      <c r="G3782" s="176"/>
      <c r="H3782" s="188"/>
      <c r="I3782" s="188"/>
      <c r="Q3782" s="188"/>
      <c r="R3782" s="176"/>
      <c r="S3782" s="176"/>
      <c r="T3782" s="176"/>
      <c r="U3782" s="176"/>
      <c r="V3782" s="176"/>
      <c r="W3782" s="176"/>
      <c r="X3782" s="176"/>
      <c r="Y3782" s="176"/>
    </row>
    <row r="3783" customFormat="false" ht="12.75" hidden="false" customHeight="false" outlineLevel="0" collapsed="false">
      <c r="A3783" s="78"/>
      <c r="C3783" s="180"/>
      <c r="D3783" s="176"/>
      <c r="E3783" s="188"/>
      <c r="F3783" s="176"/>
      <c r="G3783" s="176"/>
      <c r="H3783" s="188"/>
      <c r="I3783" s="188"/>
      <c r="Q3783" s="188"/>
      <c r="R3783" s="176"/>
      <c r="S3783" s="176"/>
      <c r="T3783" s="176"/>
      <c r="U3783" s="176"/>
      <c r="V3783" s="176"/>
      <c r="W3783" s="176"/>
      <c r="X3783" s="176"/>
      <c r="Y3783" s="176"/>
    </row>
    <row r="3784" customFormat="false" ht="12.75" hidden="false" customHeight="false" outlineLevel="0" collapsed="false">
      <c r="A3784" s="78"/>
      <c r="C3784" s="180"/>
      <c r="D3784" s="176"/>
      <c r="E3784" s="188"/>
      <c r="F3784" s="176"/>
      <c r="G3784" s="176"/>
      <c r="H3784" s="188"/>
      <c r="I3784" s="188"/>
      <c r="Q3784" s="188"/>
      <c r="R3784" s="176"/>
      <c r="S3784" s="176"/>
      <c r="T3784" s="176"/>
      <c r="U3784" s="176"/>
      <c r="V3784" s="176"/>
      <c r="W3784" s="176"/>
      <c r="X3784" s="176"/>
      <c r="Y3784" s="176"/>
    </row>
    <row r="3785" customFormat="false" ht="12.75" hidden="false" customHeight="false" outlineLevel="0" collapsed="false">
      <c r="A3785" s="78"/>
      <c r="C3785" s="180"/>
      <c r="D3785" s="176"/>
      <c r="E3785" s="188"/>
      <c r="F3785" s="176"/>
      <c r="G3785" s="176"/>
      <c r="H3785" s="188"/>
      <c r="I3785" s="188"/>
      <c r="Q3785" s="188"/>
      <c r="R3785" s="176"/>
      <c r="S3785" s="176"/>
      <c r="T3785" s="176"/>
      <c r="U3785" s="176"/>
      <c r="V3785" s="176"/>
      <c r="W3785" s="176"/>
      <c r="X3785" s="176"/>
      <c r="Y3785" s="176"/>
    </row>
    <row r="3786" customFormat="false" ht="12.75" hidden="false" customHeight="false" outlineLevel="0" collapsed="false">
      <c r="A3786" s="78"/>
      <c r="C3786" s="180"/>
      <c r="D3786" s="176"/>
      <c r="E3786" s="188"/>
      <c r="F3786" s="176"/>
      <c r="G3786" s="176"/>
      <c r="H3786" s="188"/>
      <c r="I3786" s="188"/>
      <c r="Q3786" s="188"/>
      <c r="R3786" s="176"/>
      <c r="S3786" s="176"/>
      <c r="T3786" s="176"/>
      <c r="U3786" s="176"/>
      <c r="V3786" s="176"/>
      <c r="W3786" s="176"/>
      <c r="X3786" s="176"/>
      <c r="Y3786" s="176"/>
    </row>
    <row r="3787" customFormat="false" ht="12.75" hidden="false" customHeight="false" outlineLevel="0" collapsed="false">
      <c r="A3787" s="78"/>
      <c r="C3787" s="180"/>
      <c r="D3787" s="176"/>
      <c r="E3787" s="188"/>
      <c r="F3787" s="176"/>
      <c r="G3787" s="176"/>
      <c r="H3787" s="188"/>
      <c r="I3787" s="188"/>
      <c r="Q3787" s="188"/>
      <c r="R3787" s="176"/>
      <c r="S3787" s="176"/>
      <c r="T3787" s="176"/>
      <c r="U3787" s="176"/>
      <c r="V3787" s="176"/>
      <c r="W3787" s="176"/>
      <c r="X3787" s="176"/>
      <c r="Y3787" s="176"/>
    </row>
    <row r="3788" customFormat="false" ht="12.75" hidden="false" customHeight="false" outlineLevel="0" collapsed="false">
      <c r="A3788" s="78"/>
      <c r="C3788" s="180"/>
      <c r="D3788" s="176"/>
      <c r="E3788" s="188"/>
      <c r="F3788" s="176"/>
      <c r="G3788" s="176"/>
      <c r="H3788" s="188"/>
      <c r="I3788" s="188"/>
      <c r="Q3788" s="188"/>
      <c r="R3788" s="176"/>
      <c r="S3788" s="176"/>
      <c r="T3788" s="176"/>
      <c r="U3788" s="176"/>
      <c r="V3788" s="176"/>
      <c r="W3788" s="176"/>
      <c r="X3788" s="176"/>
      <c r="Y3788" s="176"/>
    </row>
    <row r="3789" customFormat="false" ht="12.75" hidden="false" customHeight="false" outlineLevel="0" collapsed="false">
      <c r="A3789" s="78"/>
      <c r="C3789" s="180"/>
      <c r="D3789" s="176"/>
      <c r="E3789" s="188"/>
      <c r="F3789" s="176"/>
      <c r="G3789" s="176"/>
      <c r="H3789" s="188"/>
      <c r="I3789" s="188"/>
      <c r="Q3789" s="188"/>
      <c r="R3789" s="176"/>
      <c r="S3789" s="176"/>
      <c r="T3789" s="176"/>
      <c r="U3789" s="176"/>
      <c r="V3789" s="176"/>
      <c r="W3789" s="176"/>
      <c r="X3789" s="176"/>
      <c r="Y3789" s="176"/>
    </row>
    <row r="3790" customFormat="false" ht="12.75" hidden="false" customHeight="false" outlineLevel="0" collapsed="false">
      <c r="A3790" s="78"/>
      <c r="C3790" s="180"/>
      <c r="D3790" s="176"/>
      <c r="E3790" s="188"/>
      <c r="F3790" s="176"/>
      <c r="G3790" s="176"/>
      <c r="H3790" s="188"/>
      <c r="I3790" s="188"/>
      <c r="Q3790" s="188"/>
      <c r="R3790" s="176"/>
      <c r="S3790" s="176"/>
      <c r="T3790" s="176"/>
      <c r="U3790" s="176"/>
      <c r="V3790" s="176"/>
      <c r="W3790" s="176"/>
      <c r="X3790" s="176"/>
      <c r="Y3790" s="176"/>
    </row>
    <row r="3791" customFormat="false" ht="12.75" hidden="false" customHeight="false" outlineLevel="0" collapsed="false">
      <c r="A3791" s="78"/>
      <c r="C3791" s="180"/>
      <c r="D3791" s="176"/>
      <c r="E3791" s="188"/>
      <c r="F3791" s="176"/>
      <c r="G3791" s="176"/>
      <c r="H3791" s="188"/>
      <c r="I3791" s="188"/>
      <c r="Q3791" s="188"/>
      <c r="R3791" s="176"/>
      <c r="S3791" s="176"/>
      <c r="T3791" s="176"/>
      <c r="U3791" s="176"/>
      <c r="V3791" s="176"/>
      <c r="W3791" s="176"/>
      <c r="X3791" s="176"/>
      <c r="Y3791" s="176"/>
    </row>
    <row r="3792" customFormat="false" ht="12.75" hidden="false" customHeight="false" outlineLevel="0" collapsed="false">
      <c r="A3792" s="78"/>
      <c r="C3792" s="180"/>
      <c r="D3792" s="176"/>
      <c r="E3792" s="188"/>
      <c r="F3792" s="176"/>
      <c r="G3792" s="176"/>
      <c r="H3792" s="188"/>
      <c r="I3792" s="188"/>
      <c r="Q3792" s="188"/>
      <c r="R3792" s="176"/>
      <c r="S3792" s="176"/>
      <c r="T3792" s="176"/>
      <c r="U3792" s="176"/>
      <c r="V3792" s="176"/>
      <c r="W3792" s="176"/>
      <c r="X3792" s="176"/>
      <c r="Y3792" s="176"/>
    </row>
    <row r="3793" customFormat="false" ht="12.75" hidden="false" customHeight="false" outlineLevel="0" collapsed="false">
      <c r="A3793" s="78"/>
      <c r="C3793" s="180"/>
      <c r="D3793" s="176"/>
      <c r="E3793" s="188"/>
      <c r="F3793" s="176"/>
      <c r="G3793" s="176"/>
      <c r="H3793" s="188"/>
      <c r="I3793" s="188"/>
      <c r="Q3793" s="188"/>
      <c r="R3793" s="176"/>
      <c r="S3793" s="176"/>
      <c r="T3793" s="176"/>
      <c r="U3793" s="176"/>
      <c r="V3793" s="176"/>
      <c r="W3793" s="176"/>
      <c r="X3793" s="176"/>
      <c r="Y3793" s="176"/>
    </row>
    <row r="3794" customFormat="false" ht="12.75" hidden="false" customHeight="false" outlineLevel="0" collapsed="false">
      <c r="A3794" s="22"/>
      <c r="C3794" s="180"/>
      <c r="D3794" s="176"/>
      <c r="E3794" s="188"/>
      <c r="F3794" s="176"/>
      <c r="G3794" s="176"/>
      <c r="H3794" s="188"/>
      <c r="I3794" s="188"/>
      <c r="Q3794" s="188"/>
      <c r="R3794" s="176"/>
      <c r="S3794" s="176"/>
      <c r="T3794" s="176"/>
      <c r="U3794" s="176"/>
      <c r="V3794" s="176"/>
      <c r="W3794" s="176"/>
      <c r="X3794" s="176"/>
      <c r="Y3794" s="176"/>
    </row>
    <row r="3795" customFormat="false" ht="12.75" hidden="false" customHeight="false" outlineLevel="0" collapsed="false">
      <c r="C3795" s="180"/>
      <c r="D3795" s="176"/>
      <c r="E3795" s="188"/>
      <c r="F3795" s="176"/>
      <c r="G3795" s="176"/>
      <c r="H3795" s="188"/>
      <c r="I3795" s="188"/>
      <c r="Q3795" s="188"/>
      <c r="R3795" s="176"/>
      <c r="S3795" s="176"/>
      <c r="T3795" s="176"/>
      <c r="U3795" s="176"/>
      <c r="V3795" s="176"/>
      <c r="W3795" s="176"/>
      <c r="X3795" s="176"/>
      <c r="Y3795" s="176"/>
    </row>
    <row r="3796" customFormat="false" ht="12.75" hidden="false" customHeight="false" outlineLevel="0" collapsed="false">
      <c r="A3796" s="100"/>
      <c r="C3796" s="180"/>
      <c r="D3796" s="176"/>
      <c r="E3796" s="188"/>
      <c r="F3796" s="176"/>
      <c r="G3796" s="176"/>
      <c r="H3796" s="188"/>
      <c r="I3796" s="188"/>
      <c r="Q3796" s="188"/>
      <c r="R3796" s="176"/>
      <c r="S3796" s="176"/>
      <c r="T3796" s="176"/>
      <c r="U3796" s="176"/>
      <c r="V3796" s="176"/>
      <c r="W3796" s="176"/>
      <c r="X3796" s="176"/>
      <c r="Y3796" s="176"/>
    </row>
    <row r="3797" customFormat="false" ht="12.75" hidden="false" customHeight="false" outlineLevel="0" collapsed="false">
      <c r="A3797" s="100"/>
      <c r="C3797" s="180"/>
      <c r="D3797" s="176"/>
      <c r="E3797" s="188"/>
      <c r="F3797" s="176"/>
      <c r="G3797" s="176"/>
      <c r="H3797" s="188"/>
      <c r="I3797" s="188"/>
      <c r="Q3797" s="188"/>
      <c r="R3797" s="176"/>
      <c r="S3797" s="176"/>
      <c r="T3797" s="176"/>
      <c r="U3797" s="176"/>
      <c r="V3797" s="176"/>
      <c r="W3797" s="176"/>
      <c r="X3797" s="176"/>
      <c r="Y3797" s="176"/>
    </row>
    <row r="3798" customFormat="false" ht="12.75" hidden="false" customHeight="false" outlineLevel="0" collapsed="false">
      <c r="A3798" s="100"/>
      <c r="C3798" s="180"/>
      <c r="D3798" s="176"/>
      <c r="E3798" s="188"/>
      <c r="F3798" s="176"/>
      <c r="G3798" s="176"/>
      <c r="H3798" s="188"/>
      <c r="I3798" s="188"/>
      <c r="Q3798" s="188"/>
      <c r="R3798" s="176"/>
      <c r="S3798" s="176"/>
      <c r="T3798" s="176"/>
      <c r="U3798" s="176"/>
      <c r="V3798" s="176"/>
      <c r="W3798" s="176"/>
      <c r="X3798" s="176"/>
      <c r="Y3798" s="176"/>
    </row>
    <row r="3799" customFormat="false" ht="12.75" hidden="false" customHeight="false" outlineLevel="0" collapsed="false">
      <c r="A3799" s="100"/>
      <c r="C3799" s="180"/>
      <c r="D3799" s="176"/>
      <c r="E3799" s="188"/>
      <c r="F3799" s="176"/>
      <c r="G3799" s="176"/>
      <c r="H3799" s="188"/>
      <c r="I3799" s="188"/>
      <c r="Q3799" s="188"/>
      <c r="R3799" s="176"/>
      <c r="S3799" s="176"/>
      <c r="T3799" s="176"/>
      <c r="U3799" s="176"/>
      <c r="V3799" s="176"/>
      <c r="W3799" s="176"/>
      <c r="X3799" s="176"/>
      <c r="Y3799" s="176"/>
    </row>
    <row r="3800" customFormat="false" ht="12.75" hidden="false" customHeight="false" outlineLevel="0" collapsed="false">
      <c r="A3800" s="100"/>
      <c r="C3800" s="180"/>
      <c r="D3800" s="176"/>
      <c r="E3800" s="188"/>
      <c r="F3800" s="176"/>
      <c r="G3800" s="176"/>
      <c r="H3800" s="188"/>
      <c r="I3800" s="188"/>
      <c r="Q3800" s="188"/>
      <c r="R3800" s="176"/>
      <c r="S3800" s="176"/>
      <c r="T3800" s="176"/>
      <c r="U3800" s="176"/>
      <c r="V3800" s="176"/>
      <c r="W3800" s="176"/>
      <c r="X3800" s="176"/>
      <c r="Y3800" s="176"/>
    </row>
    <row r="3801" customFormat="false" ht="12.75" hidden="false" customHeight="false" outlineLevel="0" collapsed="false">
      <c r="A3801" s="22"/>
      <c r="C3801" s="180"/>
      <c r="D3801" s="176"/>
      <c r="E3801" s="188"/>
      <c r="F3801" s="176"/>
      <c r="G3801" s="176"/>
      <c r="H3801" s="188"/>
      <c r="I3801" s="188"/>
      <c r="Q3801" s="188"/>
      <c r="R3801" s="176"/>
      <c r="S3801" s="176"/>
      <c r="T3801" s="176"/>
      <c r="U3801" s="176"/>
      <c r="V3801" s="176"/>
      <c r="W3801" s="176"/>
      <c r="X3801" s="176"/>
      <c r="Y3801" s="176"/>
    </row>
    <row r="3802" customFormat="false" ht="12.75" hidden="false" customHeight="false" outlineLevel="0" collapsed="false">
      <c r="C3802" s="180"/>
      <c r="D3802" s="176"/>
      <c r="E3802" s="188"/>
      <c r="F3802" s="176"/>
      <c r="G3802" s="176"/>
      <c r="H3802" s="188"/>
      <c r="I3802" s="188"/>
      <c r="Q3802" s="188"/>
      <c r="R3802" s="176"/>
      <c r="S3802" s="176"/>
      <c r="T3802" s="176"/>
      <c r="U3802" s="176"/>
      <c r="V3802" s="176"/>
      <c r="W3802" s="176"/>
      <c r="X3802" s="176"/>
      <c r="Y3802" s="176"/>
    </row>
    <row r="3803" customFormat="false" ht="12.75" hidden="false" customHeight="false" outlineLevel="0" collapsed="false">
      <c r="C3803" s="180"/>
      <c r="D3803" s="176"/>
      <c r="E3803" s="188"/>
      <c r="F3803" s="176"/>
      <c r="G3803" s="176"/>
      <c r="H3803" s="188"/>
      <c r="I3803" s="188"/>
      <c r="Q3803" s="188"/>
      <c r="R3803" s="176"/>
      <c r="S3803" s="176"/>
      <c r="T3803" s="176"/>
      <c r="U3803" s="176"/>
      <c r="V3803" s="176"/>
      <c r="W3803" s="176"/>
      <c r="X3803" s="176"/>
      <c r="Y3803" s="176"/>
    </row>
    <row r="3804" customFormat="false" ht="12.75" hidden="false" customHeight="false" outlineLevel="0" collapsed="false">
      <c r="A3804" s="22"/>
      <c r="C3804" s="180"/>
      <c r="D3804" s="176"/>
      <c r="E3804" s="188"/>
      <c r="F3804" s="176"/>
      <c r="G3804" s="176"/>
      <c r="H3804" s="188"/>
      <c r="I3804" s="188"/>
      <c r="Q3804" s="188"/>
      <c r="R3804" s="176"/>
      <c r="S3804" s="176"/>
      <c r="T3804" s="176"/>
      <c r="U3804" s="176"/>
      <c r="V3804" s="176"/>
      <c r="W3804" s="176"/>
      <c r="X3804" s="176"/>
      <c r="Y3804" s="176"/>
    </row>
    <row r="3805" customFormat="false" ht="12.75" hidden="false" customHeight="false" outlineLevel="0" collapsed="false">
      <c r="C3805" s="180"/>
      <c r="D3805" s="176"/>
      <c r="E3805" s="188"/>
      <c r="F3805" s="176"/>
      <c r="G3805" s="176"/>
      <c r="H3805" s="188"/>
      <c r="I3805" s="188"/>
      <c r="Q3805" s="188"/>
      <c r="R3805" s="176"/>
      <c r="S3805" s="176"/>
      <c r="T3805" s="176"/>
      <c r="U3805" s="176"/>
      <c r="V3805" s="176"/>
      <c r="W3805" s="176"/>
      <c r="X3805" s="176"/>
      <c r="Y3805" s="176"/>
    </row>
    <row r="3806" customFormat="false" ht="12.75" hidden="false" customHeight="false" outlineLevel="0" collapsed="false">
      <c r="A3806" s="100"/>
      <c r="C3806" s="180"/>
      <c r="D3806" s="176"/>
      <c r="E3806" s="188"/>
      <c r="F3806" s="176"/>
      <c r="G3806" s="176"/>
      <c r="H3806" s="188"/>
      <c r="I3806" s="188"/>
      <c r="Q3806" s="188"/>
      <c r="R3806" s="176"/>
      <c r="S3806" s="176"/>
      <c r="T3806" s="176"/>
      <c r="U3806" s="176"/>
      <c r="V3806" s="176"/>
      <c r="W3806" s="176"/>
      <c r="X3806" s="176"/>
      <c r="Y3806" s="176"/>
    </row>
    <row r="3807" customFormat="false" ht="12.75" hidden="false" customHeight="false" outlineLevel="0" collapsed="false">
      <c r="C3807" s="180"/>
      <c r="D3807" s="176"/>
      <c r="E3807" s="188"/>
      <c r="F3807" s="176"/>
      <c r="G3807" s="176"/>
      <c r="H3807" s="188"/>
      <c r="I3807" s="188"/>
      <c r="Q3807" s="188"/>
      <c r="R3807" s="176"/>
      <c r="S3807" s="176"/>
      <c r="T3807" s="176"/>
      <c r="U3807" s="176"/>
      <c r="V3807" s="176"/>
      <c r="W3807" s="176"/>
      <c r="X3807" s="176"/>
      <c r="Y3807" s="176"/>
    </row>
    <row r="3808" customFormat="false" ht="12.75" hidden="false" customHeight="false" outlineLevel="0" collapsed="false">
      <c r="C3808" s="180"/>
      <c r="D3808" s="176"/>
      <c r="E3808" s="188"/>
      <c r="F3808" s="176"/>
      <c r="G3808" s="176"/>
      <c r="H3808" s="188"/>
      <c r="I3808" s="188"/>
      <c r="Q3808" s="188"/>
      <c r="R3808" s="176"/>
      <c r="S3808" s="176"/>
      <c r="T3808" s="176"/>
      <c r="U3808" s="176"/>
      <c r="V3808" s="176"/>
      <c r="W3808" s="176"/>
      <c r="X3808" s="176"/>
      <c r="Y3808" s="176"/>
    </row>
    <row r="3809" customFormat="false" ht="12.75" hidden="false" customHeight="false" outlineLevel="0" collapsed="false">
      <c r="C3809" s="180"/>
      <c r="D3809" s="176"/>
      <c r="E3809" s="188"/>
      <c r="F3809" s="176"/>
      <c r="G3809" s="176"/>
      <c r="H3809" s="188"/>
      <c r="I3809" s="188"/>
      <c r="Q3809" s="188"/>
      <c r="R3809" s="176"/>
      <c r="S3809" s="176"/>
      <c r="T3809" s="176"/>
      <c r="U3809" s="176"/>
      <c r="V3809" s="176"/>
      <c r="W3809" s="176"/>
      <c r="X3809" s="176"/>
      <c r="Y3809" s="176"/>
    </row>
    <row r="3810" customFormat="false" ht="12.75" hidden="false" customHeight="false" outlineLevel="0" collapsed="false">
      <c r="C3810" s="180"/>
      <c r="D3810" s="176"/>
      <c r="E3810" s="188"/>
      <c r="F3810" s="176"/>
      <c r="G3810" s="176"/>
      <c r="H3810" s="188"/>
      <c r="I3810" s="188"/>
      <c r="Q3810" s="188"/>
      <c r="R3810" s="176"/>
      <c r="S3810" s="176"/>
      <c r="T3810" s="176"/>
      <c r="U3810" s="176"/>
      <c r="V3810" s="176"/>
      <c r="W3810" s="176"/>
      <c r="X3810" s="176"/>
      <c r="Y3810" s="176"/>
    </row>
    <row r="3811" customFormat="false" ht="12.75" hidden="false" customHeight="false" outlineLevel="0" collapsed="false">
      <c r="C3811" s="180"/>
      <c r="D3811" s="176"/>
      <c r="E3811" s="188"/>
      <c r="F3811" s="176"/>
      <c r="G3811" s="176"/>
      <c r="H3811" s="188"/>
      <c r="I3811" s="188"/>
      <c r="Q3811" s="188"/>
      <c r="R3811" s="176"/>
      <c r="S3811" s="176"/>
      <c r="T3811" s="176"/>
      <c r="U3811" s="176"/>
      <c r="V3811" s="176"/>
      <c r="W3811" s="176"/>
      <c r="X3811" s="176"/>
      <c r="Y3811" s="176"/>
    </row>
    <row r="3812" customFormat="false" ht="12.75" hidden="false" customHeight="false" outlineLevel="0" collapsed="false">
      <c r="C3812" s="180"/>
      <c r="D3812" s="176"/>
      <c r="E3812" s="188"/>
      <c r="F3812" s="176"/>
      <c r="G3812" s="176"/>
      <c r="H3812" s="188"/>
      <c r="I3812" s="188"/>
      <c r="Q3812" s="188"/>
      <c r="R3812" s="176"/>
      <c r="S3812" s="176"/>
      <c r="T3812" s="176"/>
      <c r="U3812" s="176"/>
      <c r="V3812" s="176"/>
      <c r="W3812" s="176"/>
      <c r="X3812" s="176"/>
      <c r="Y3812" s="176"/>
    </row>
    <row r="3813" customFormat="false" ht="12.75" hidden="false" customHeight="false" outlineLevel="0" collapsed="false">
      <c r="C3813" s="180"/>
      <c r="D3813" s="176"/>
      <c r="E3813" s="188"/>
      <c r="F3813" s="176"/>
      <c r="G3813" s="176"/>
      <c r="H3813" s="188"/>
      <c r="I3813" s="188"/>
      <c r="Q3813" s="188"/>
      <c r="R3813" s="176"/>
      <c r="S3813" s="176"/>
      <c r="T3813" s="176"/>
      <c r="U3813" s="176"/>
      <c r="V3813" s="176"/>
      <c r="W3813" s="176"/>
      <c r="X3813" s="176"/>
      <c r="Y3813" s="176"/>
    </row>
    <row r="3814" customFormat="false" ht="12.75" hidden="false" customHeight="false" outlineLevel="0" collapsed="false">
      <c r="C3814" s="180"/>
      <c r="D3814" s="176"/>
      <c r="E3814" s="188"/>
      <c r="F3814" s="176"/>
      <c r="G3814" s="176"/>
      <c r="H3814" s="188"/>
      <c r="I3814" s="188"/>
      <c r="Q3814" s="188"/>
      <c r="R3814" s="176"/>
      <c r="S3814" s="176"/>
      <c r="T3814" s="176"/>
      <c r="U3814" s="176"/>
      <c r="V3814" s="176"/>
      <c r="W3814" s="176"/>
      <c r="X3814" s="176"/>
      <c r="Y3814" s="176"/>
    </row>
    <row r="3815" customFormat="false" ht="12.75" hidden="false" customHeight="false" outlineLevel="0" collapsed="false">
      <c r="C3815" s="180"/>
      <c r="D3815" s="176"/>
      <c r="E3815" s="188"/>
      <c r="F3815" s="176"/>
      <c r="G3815" s="176"/>
      <c r="H3815" s="188"/>
      <c r="I3815" s="188"/>
      <c r="Q3815" s="188"/>
      <c r="R3815" s="176"/>
      <c r="S3815" s="176"/>
      <c r="T3815" s="176"/>
      <c r="U3815" s="176"/>
      <c r="V3815" s="176"/>
      <c r="W3815" s="176"/>
      <c r="X3815" s="176"/>
      <c r="Y3815" s="176"/>
    </row>
    <row r="3816" customFormat="false" ht="12.75" hidden="false" customHeight="false" outlineLevel="0" collapsed="false">
      <c r="C3816" s="180"/>
      <c r="D3816" s="176"/>
      <c r="E3816" s="188"/>
      <c r="F3816" s="176"/>
      <c r="G3816" s="176"/>
      <c r="H3816" s="188"/>
      <c r="I3816" s="188"/>
      <c r="Q3816" s="188"/>
      <c r="R3816" s="176"/>
      <c r="S3816" s="176"/>
      <c r="T3816" s="176"/>
      <c r="U3816" s="176"/>
      <c r="V3816" s="176"/>
      <c r="W3816" s="176"/>
      <c r="X3816" s="176"/>
      <c r="Y3816" s="176"/>
    </row>
    <row r="3817" customFormat="false" ht="12.75" hidden="false" customHeight="false" outlineLevel="0" collapsed="false">
      <c r="C3817" s="180"/>
      <c r="D3817" s="176"/>
      <c r="E3817" s="188"/>
      <c r="F3817" s="176"/>
      <c r="G3817" s="176"/>
      <c r="H3817" s="188"/>
      <c r="I3817" s="188"/>
      <c r="Q3817" s="188"/>
      <c r="R3817" s="176"/>
      <c r="S3817" s="176"/>
      <c r="T3817" s="176"/>
      <c r="U3817" s="176"/>
      <c r="V3817" s="176"/>
      <c r="W3817" s="176"/>
      <c r="X3817" s="176"/>
      <c r="Y3817" s="176"/>
    </row>
    <row r="3818" customFormat="false" ht="12.75" hidden="false" customHeight="false" outlineLevel="0" collapsed="false">
      <c r="C3818" s="180"/>
      <c r="D3818" s="176"/>
      <c r="E3818" s="188"/>
      <c r="F3818" s="176"/>
      <c r="G3818" s="176"/>
      <c r="H3818" s="188"/>
      <c r="I3818" s="188"/>
      <c r="Q3818" s="188"/>
      <c r="R3818" s="176"/>
      <c r="S3818" s="176"/>
      <c r="T3818" s="176"/>
      <c r="U3818" s="176"/>
      <c r="V3818" s="176"/>
      <c r="W3818" s="176"/>
      <c r="X3818" s="176"/>
      <c r="Y3818" s="176"/>
    </row>
    <row r="3819" customFormat="false" ht="12.75" hidden="false" customHeight="false" outlineLevel="0" collapsed="false">
      <c r="C3819" s="180"/>
      <c r="D3819" s="176"/>
      <c r="E3819" s="188"/>
      <c r="F3819" s="176"/>
      <c r="G3819" s="176"/>
      <c r="H3819" s="188"/>
      <c r="I3819" s="188"/>
      <c r="Q3819" s="188"/>
      <c r="R3819" s="176"/>
      <c r="S3819" s="176"/>
      <c r="T3819" s="176"/>
      <c r="U3819" s="176"/>
      <c r="V3819" s="176"/>
      <c r="W3819" s="176"/>
      <c r="X3819" s="176"/>
      <c r="Y3819" s="176"/>
    </row>
    <row r="3820" customFormat="false" ht="12.75" hidden="false" customHeight="false" outlineLevel="0" collapsed="false">
      <c r="C3820" s="180"/>
      <c r="D3820" s="176"/>
      <c r="E3820" s="188"/>
      <c r="F3820" s="176"/>
      <c r="G3820" s="176"/>
      <c r="H3820" s="188"/>
      <c r="I3820" s="188"/>
      <c r="Q3820" s="188"/>
      <c r="R3820" s="176"/>
      <c r="S3820" s="176"/>
      <c r="T3820" s="176"/>
      <c r="U3820" s="176"/>
      <c r="V3820" s="176"/>
      <c r="W3820" s="176"/>
      <c r="X3820" s="176"/>
      <c r="Y3820" s="176"/>
    </row>
    <row r="3821" customFormat="false" ht="12.75" hidden="false" customHeight="false" outlineLevel="0" collapsed="false">
      <c r="C3821" s="180"/>
      <c r="D3821" s="176"/>
      <c r="E3821" s="188"/>
      <c r="F3821" s="176"/>
      <c r="G3821" s="176"/>
      <c r="H3821" s="188"/>
      <c r="I3821" s="188"/>
      <c r="Q3821" s="188"/>
      <c r="R3821" s="176"/>
      <c r="S3821" s="176"/>
      <c r="T3821" s="176"/>
      <c r="U3821" s="176"/>
      <c r="V3821" s="176"/>
      <c r="W3821" s="176"/>
      <c r="X3821" s="176"/>
      <c r="Y3821" s="176"/>
    </row>
    <row r="3822" customFormat="false" ht="12.75" hidden="false" customHeight="false" outlineLevel="0" collapsed="false">
      <c r="C3822" s="180"/>
      <c r="D3822" s="176"/>
      <c r="E3822" s="188"/>
      <c r="F3822" s="176"/>
      <c r="G3822" s="176"/>
      <c r="H3822" s="188"/>
      <c r="I3822" s="188"/>
      <c r="Q3822" s="188"/>
      <c r="R3822" s="176"/>
      <c r="S3822" s="176"/>
      <c r="T3822" s="176"/>
      <c r="U3822" s="176"/>
      <c r="V3822" s="176"/>
      <c r="W3822" s="176"/>
      <c r="X3822" s="176"/>
      <c r="Y3822" s="176"/>
    </row>
    <row r="3823" customFormat="false" ht="12.75" hidden="false" customHeight="false" outlineLevel="0" collapsed="false">
      <c r="C3823" s="180"/>
      <c r="D3823" s="176"/>
      <c r="E3823" s="188"/>
      <c r="F3823" s="176"/>
      <c r="G3823" s="176"/>
      <c r="H3823" s="188"/>
      <c r="I3823" s="188"/>
      <c r="Q3823" s="188"/>
      <c r="R3823" s="176"/>
      <c r="S3823" s="176"/>
      <c r="T3823" s="176"/>
      <c r="U3823" s="176"/>
      <c r="V3823" s="176"/>
      <c r="W3823" s="176"/>
      <c r="X3823" s="176"/>
      <c r="Y3823" s="176"/>
    </row>
    <row r="3824" customFormat="false" ht="12.75" hidden="false" customHeight="false" outlineLevel="0" collapsed="false">
      <c r="C3824" s="180"/>
      <c r="D3824" s="176"/>
      <c r="E3824" s="188"/>
      <c r="F3824" s="176"/>
      <c r="G3824" s="176"/>
      <c r="H3824" s="188"/>
      <c r="I3824" s="188"/>
      <c r="Q3824" s="188"/>
      <c r="R3824" s="176"/>
      <c r="S3824" s="176"/>
      <c r="T3824" s="176"/>
      <c r="U3824" s="176"/>
      <c r="V3824" s="176"/>
      <c r="W3824" s="176"/>
      <c r="X3824" s="176"/>
      <c r="Y3824" s="176"/>
    </row>
    <row r="3825" customFormat="false" ht="12.75" hidden="false" customHeight="false" outlineLevel="0" collapsed="false">
      <c r="C3825" s="180"/>
      <c r="D3825" s="176"/>
      <c r="E3825" s="188"/>
      <c r="F3825" s="176"/>
      <c r="G3825" s="176"/>
      <c r="H3825" s="188"/>
      <c r="I3825" s="188"/>
      <c r="Q3825" s="188"/>
      <c r="R3825" s="176"/>
      <c r="S3825" s="176"/>
      <c r="T3825" s="176"/>
      <c r="U3825" s="176"/>
      <c r="V3825" s="176"/>
      <c r="W3825" s="176"/>
      <c r="X3825" s="176"/>
      <c r="Y3825" s="176"/>
    </row>
    <row r="3826" customFormat="false" ht="12.75" hidden="false" customHeight="false" outlineLevel="0" collapsed="false">
      <c r="C3826" s="180"/>
      <c r="D3826" s="176"/>
      <c r="E3826" s="188"/>
      <c r="F3826" s="176"/>
      <c r="G3826" s="176"/>
      <c r="H3826" s="188"/>
      <c r="I3826" s="188"/>
      <c r="Q3826" s="188"/>
      <c r="R3826" s="176"/>
      <c r="S3826" s="176"/>
      <c r="T3826" s="176"/>
      <c r="U3826" s="176"/>
      <c r="V3826" s="176"/>
      <c r="W3826" s="176"/>
      <c r="X3826" s="176"/>
      <c r="Y3826" s="176"/>
    </row>
    <row r="3827" customFormat="false" ht="12.75" hidden="false" customHeight="false" outlineLevel="0" collapsed="false">
      <c r="C3827" s="180"/>
      <c r="D3827" s="176"/>
      <c r="E3827" s="188"/>
      <c r="F3827" s="176"/>
      <c r="G3827" s="176"/>
      <c r="H3827" s="188"/>
      <c r="I3827" s="188"/>
      <c r="Q3827" s="188"/>
      <c r="R3827" s="176"/>
      <c r="S3827" s="176"/>
      <c r="T3827" s="176"/>
      <c r="U3827" s="176"/>
      <c r="V3827" s="176"/>
      <c r="W3827" s="176"/>
      <c r="X3827" s="176"/>
      <c r="Y3827" s="176"/>
    </row>
    <row r="3828" customFormat="false" ht="12.75" hidden="false" customHeight="false" outlineLevel="0" collapsed="false">
      <c r="C3828" s="180"/>
      <c r="D3828" s="176"/>
      <c r="E3828" s="188"/>
      <c r="F3828" s="176"/>
      <c r="G3828" s="176"/>
      <c r="H3828" s="188"/>
      <c r="I3828" s="188"/>
      <c r="Q3828" s="188"/>
      <c r="R3828" s="176"/>
      <c r="S3828" s="176"/>
      <c r="T3828" s="176"/>
      <c r="U3828" s="176"/>
      <c r="V3828" s="176"/>
      <c r="W3828" s="176"/>
      <c r="X3828" s="176"/>
      <c r="Y3828" s="176"/>
    </row>
    <row r="3829" customFormat="false" ht="12.75" hidden="false" customHeight="false" outlineLevel="0" collapsed="false">
      <c r="C3829" s="180"/>
      <c r="D3829" s="176"/>
      <c r="E3829" s="188"/>
      <c r="F3829" s="176"/>
      <c r="G3829" s="176"/>
      <c r="H3829" s="188"/>
      <c r="I3829" s="188"/>
      <c r="Q3829" s="188"/>
      <c r="R3829" s="176"/>
      <c r="S3829" s="176"/>
      <c r="T3829" s="176"/>
      <c r="U3829" s="176"/>
      <c r="V3829" s="176"/>
      <c r="W3829" s="176"/>
      <c r="X3829" s="176"/>
      <c r="Y3829" s="176"/>
    </row>
    <row r="3830" customFormat="false" ht="12.75" hidden="false" customHeight="false" outlineLevel="0" collapsed="false">
      <c r="C3830" s="180"/>
      <c r="D3830" s="176"/>
      <c r="E3830" s="188"/>
      <c r="F3830" s="176"/>
      <c r="G3830" s="176"/>
      <c r="H3830" s="188"/>
      <c r="I3830" s="188"/>
      <c r="Q3830" s="188"/>
      <c r="R3830" s="176"/>
      <c r="S3830" s="176"/>
      <c r="T3830" s="176"/>
      <c r="U3830" s="176"/>
      <c r="V3830" s="176"/>
      <c r="W3830" s="176"/>
      <c r="X3830" s="176"/>
      <c r="Y3830" s="176"/>
    </row>
    <row r="3831" customFormat="false" ht="12.75" hidden="false" customHeight="false" outlineLevel="0" collapsed="false">
      <c r="C3831" s="180"/>
      <c r="D3831" s="176"/>
      <c r="E3831" s="188"/>
      <c r="F3831" s="176"/>
      <c r="G3831" s="176"/>
      <c r="H3831" s="188"/>
      <c r="I3831" s="188"/>
      <c r="Q3831" s="188"/>
      <c r="R3831" s="176"/>
      <c r="S3831" s="176"/>
      <c r="T3831" s="176"/>
      <c r="U3831" s="176"/>
      <c r="V3831" s="176"/>
      <c r="W3831" s="176"/>
      <c r="X3831" s="176"/>
      <c r="Y3831" s="176"/>
    </row>
    <row r="3832" customFormat="false" ht="12.75" hidden="false" customHeight="false" outlineLevel="0" collapsed="false">
      <c r="C3832" s="180"/>
      <c r="D3832" s="176"/>
      <c r="E3832" s="188"/>
      <c r="F3832" s="176"/>
      <c r="G3832" s="176"/>
      <c r="H3832" s="188"/>
      <c r="I3832" s="188"/>
      <c r="Q3832" s="188"/>
      <c r="R3832" s="176"/>
      <c r="S3832" s="176"/>
      <c r="T3832" s="176"/>
      <c r="U3832" s="176"/>
      <c r="V3832" s="176"/>
      <c r="W3832" s="176"/>
      <c r="X3832" s="176"/>
      <c r="Y3832" s="176"/>
    </row>
    <row r="3833" customFormat="false" ht="12.75" hidden="false" customHeight="false" outlineLevel="0" collapsed="false">
      <c r="C3833" s="180"/>
      <c r="D3833" s="176"/>
      <c r="E3833" s="188"/>
      <c r="F3833" s="176"/>
      <c r="G3833" s="176"/>
      <c r="H3833" s="188"/>
      <c r="I3833" s="188"/>
      <c r="Q3833" s="188"/>
      <c r="R3833" s="176"/>
      <c r="S3833" s="176"/>
      <c r="T3833" s="176"/>
      <c r="U3833" s="176"/>
      <c r="V3833" s="176"/>
      <c r="W3833" s="176"/>
      <c r="X3833" s="176"/>
      <c r="Y3833" s="176"/>
    </row>
    <row r="3834" customFormat="false" ht="12.75" hidden="false" customHeight="false" outlineLevel="0" collapsed="false">
      <c r="C3834" s="180"/>
      <c r="D3834" s="176"/>
      <c r="E3834" s="188"/>
      <c r="F3834" s="176"/>
      <c r="G3834" s="176"/>
      <c r="H3834" s="188"/>
      <c r="I3834" s="188"/>
      <c r="Q3834" s="188"/>
      <c r="R3834" s="176"/>
      <c r="S3834" s="176"/>
      <c r="T3834" s="176"/>
      <c r="U3834" s="176"/>
      <c r="V3834" s="176"/>
      <c r="W3834" s="176"/>
      <c r="X3834" s="176"/>
      <c r="Y3834" s="176"/>
    </row>
    <row r="3835" customFormat="false" ht="12.75" hidden="false" customHeight="false" outlineLevel="0" collapsed="false">
      <c r="C3835" s="180"/>
      <c r="D3835" s="176"/>
      <c r="E3835" s="188"/>
      <c r="F3835" s="176"/>
      <c r="G3835" s="176"/>
      <c r="H3835" s="188"/>
      <c r="I3835" s="188"/>
      <c r="Q3835" s="188"/>
      <c r="R3835" s="176"/>
      <c r="S3835" s="176"/>
      <c r="T3835" s="176"/>
      <c r="U3835" s="176"/>
      <c r="V3835" s="176"/>
      <c r="W3835" s="176"/>
      <c r="X3835" s="176"/>
      <c r="Y3835" s="176"/>
    </row>
    <row r="3836" customFormat="false" ht="12.75" hidden="false" customHeight="false" outlineLevel="0" collapsed="false">
      <c r="C3836" s="180"/>
      <c r="D3836" s="176"/>
      <c r="E3836" s="188"/>
      <c r="F3836" s="176"/>
      <c r="G3836" s="176"/>
      <c r="H3836" s="188"/>
      <c r="I3836" s="188"/>
      <c r="Q3836" s="188"/>
      <c r="R3836" s="176"/>
      <c r="S3836" s="176"/>
      <c r="T3836" s="176"/>
      <c r="U3836" s="176"/>
      <c r="V3836" s="176"/>
      <c r="W3836" s="176"/>
      <c r="X3836" s="176"/>
      <c r="Y3836" s="176"/>
    </row>
    <row r="3837" customFormat="false" ht="12.75" hidden="false" customHeight="false" outlineLevel="0" collapsed="false">
      <c r="C3837" s="180"/>
      <c r="D3837" s="176"/>
      <c r="E3837" s="188"/>
      <c r="F3837" s="176"/>
      <c r="G3837" s="176"/>
      <c r="H3837" s="188"/>
      <c r="I3837" s="188"/>
      <c r="Q3837" s="188"/>
      <c r="R3837" s="176"/>
      <c r="S3837" s="176"/>
      <c r="T3837" s="176"/>
      <c r="U3837" s="176"/>
      <c r="V3837" s="176"/>
      <c r="W3837" s="176"/>
      <c r="X3837" s="176"/>
      <c r="Y3837" s="176"/>
    </row>
    <row r="3838" customFormat="false" ht="12.75" hidden="false" customHeight="false" outlineLevel="0" collapsed="false">
      <c r="C3838" s="180"/>
      <c r="D3838" s="176"/>
      <c r="E3838" s="188"/>
      <c r="F3838" s="176"/>
      <c r="G3838" s="176"/>
      <c r="H3838" s="188"/>
      <c r="I3838" s="188"/>
      <c r="Q3838" s="188"/>
      <c r="R3838" s="176"/>
      <c r="S3838" s="176"/>
      <c r="T3838" s="176"/>
      <c r="U3838" s="176"/>
      <c r="V3838" s="176"/>
      <c r="W3838" s="176"/>
      <c r="X3838" s="176"/>
      <c r="Y3838" s="176"/>
    </row>
    <row r="3839" customFormat="false" ht="12.75" hidden="false" customHeight="false" outlineLevel="0" collapsed="false">
      <c r="C3839" s="180"/>
      <c r="D3839" s="176"/>
      <c r="E3839" s="188"/>
      <c r="F3839" s="176"/>
      <c r="G3839" s="176"/>
      <c r="H3839" s="188"/>
      <c r="I3839" s="188"/>
      <c r="Q3839" s="188"/>
      <c r="R3839" s="176"/>
      <c r="S3839" s="176"/>
      <c r="T3839" s="176"/>
      <c r="U3839" s="176"/>
      <c r="V3839" s="176"/>
      <c r="W3839" s="176"/>
      <c r="X3839" s="176"/>
      <c r="Y3839" s="176"/>
    </row>
    <row r="3840" customFormat="false" ht="12.75" hidden="false" customHeight="false" outlineLevel="0" collapsed="false">
      <c r="C3840" s="180"/>
      <c r="D3840" s="176"/>
      <c r="E3840" s="188"/>
      <c r="F3840" s="176"/>
      <c r="G3840" s="176"/>
      <c r="H3840" s="188"/>
      <c r="I3840" s="188"/>
      <c r="Q3840" s="188"/>
      <c r="R3840" s="176"/>
      <c r="S3840" s="176"/>
      <c r="T3840" s="176"/>
      <c r="U3840" s="176"/>
      <c r="V3840" s="176"/>
      <c r="W3840" s="176"/>
      <c r="X3840" s="176"/>
      <c r="Y3840" s="176"/>
    </row>
    <row r="3841" customFormat="false" ht="12.75" hidden="false" customHeight="false" outlineLevel="0" collapsed="false">
      <c r="C3841" s="180"/>
      <c r="D3841" s="176"/>
      <c r="E3841" s="188"/>
      <c r="F3841" s="176"/>
      <c r="G3841" s="176"/>
      <c r="H3841" s="188"/>
      <c r="I3841" s="188"/>
      <c r="Q3841" s="188"/>
      <c r="R3841" s="176"/>
      <c r="S3841" s="176"/>
      <c r="T3841" s="176"/>
      <c r="U3841" s="176"/>
      <c r="V3841" s="176"/>
      <c r="W3841" s="176"/>
      <c r="X3841" s="176"/>
      <c r="Y3841" s="176"/>
    </row>
    <row r="3842" customFormat="false" ht="12.75" hidden="false" customHeight="false" outlineLevel="0" collapsed="false">
      <c r="C3842" s="180"/>
      <c r="D3842" s="176"/>
      <c r="E3842" s="188"/>
      <c r="F3842" s="176"/>
      <c r="G3842" s="176"/>
      <c r="H3842" s="188"/>
      <c r="I3842" s="188"/>
      <c r="Q3842" s="188"/>
      <c r="R3842" s="176"/>
      <c r="S3842" s="176"/>
      <c r="T3842" s="176"/>
      <c r="U3842" s="176"/>
      <c r="V3842" s="176"/>
      <c r="W3842" s="176"/>
      <c r="X3842" s="176"/>
      <c r="Y3842" s="176"/>
    </row>
    <row r="3843" customFormat="false" ht="12.75" hidden="false" customHeight="false" outlineLevel="0" collapsed="false">
      <c r="C3843" s="180"/>
      <c r="D3843" s="176"/>
      <c r="E3843" s="188"/>
      <c r="F3843" s="176"/>
      <c r="G3843" s="176"/>
      <c r="H3843" s="188"/>
      <c r="I3843" s="188"/>
      <c r="Q3843" s="188"/>
      <c r="R3843" s="176"/>
      <c r="S3843" s="176"/>
      <c r="T3843" s="176"/>
      <c r="U3843" s="176"/>
      <c r="V3843" s="176"/>
      <c r="W3843" s="176"/>
      <c r="X3843" s="176"/>
      <c r="Y3843" s="176"/>
    </row>
    <row r="3844" customFormat="false" ht="12.75" hidden="false" customHeight="false" outlineLevel="0" collapsed="false">
      <c r="C3844" s="180"/>
      <c r="D3844" s="176"/>
      <c r="E3844" s="188"/>
      <c r="F3844" s="176"/>
      <c r="G3844" s="176"/>
      <c r="H3844" s="188"/>
      <c r="I3844" s="188"/>
      <c r="Q3844" s="188"/>
      <c r="R3844" s="176"/>
      <c r="S3844" s="176"/>
      <c r="T3844" s="176"/>
      <c r="U3844" s="176"/>
      <c r="V3844" s="176"/>
      <c r="W3844" s="176"/>
      <c r="X3844" s="176"/>
      <c r="Y3844" s="176"/>
    </row>
    <row r="3845" customFormat="false" ht="12.75" hidden="false" customHeight="false" outlineLevel="0" collapsed="false">
      <c r="C3845" s="180"/>
      <c r="D3845" s="176"/>
      <c r="E3845" s="188"/>
      <c r="F3845" s="176"/>
      <c r="G3845" s="176"/>
      <c r="H3845" s="188"/>
      <c r="I3845" s="188"/>
      <c r="Q3845" s="188"/>
      <c r="R3845" s="176"/>
      <c r="S3845" s="176"/>
      <c r="T3845" s="176"/>
      <c r="U3845" s="176"/>
      <c r="V3845" s="176"/>
      <c r="W3845" s="176"/>
      <c r="X3845" s="176"/>
      <c r="Y3845" s="176"/>
    </row>
    <row r="3846" customFormat="false" ht="12.75" hidden="false" customHeight="false" outlineLevel="0" collapsed="false">
      <c r="C3846" s="180"/>
      <c r="D3846" s="176"/>
      <c r="E3846" s="188"/>
      <c r="F3846" s="176"/>
      <c r="G3846" s="176"/>
      <c r="H3846" s="188"/>
      <c r="I3846" s="188"/>
      <c r="Q3846" s="188"/>
      <c r="R3846" s="176"/>
      <c r="S3846" s="176"/>
      <c r="T3846" s="176"/>
      <c r="U3846" s="176"/>
      <c r="V3846" s="176"/>
      <c r="W3846" s="176"/>
      <c r="X3846" s="176"/>
      <c r="Y3846" s="176"/>
    </row>
    <row r="3847" customFormat="false" ht="12.75" hidden="false" customHeight="false" outlineLevel="0" collapsed="false">
      <c r="C3847" s="180"/>
      <c r="D3847" s="176"/>
      <c r="E3847" s="188"/>
      <c r="F3847" s="176"/>
      <c r="G3847" s="176"/>
      <c r="H3847" s="188"/>
      <c r="I3847" s="188"/>
      <c r="Q3847" s="188"/>
      <c r="R3847" s="176"/>
      <c r="S3847" s="176"/>
      <c r="T3847" s="176"/>
      <c r="U3847" s="176"/>
      <c r="V3847" s="176"/>
      <c r="W3847" s="176"/>
      <c r="X3847" s="176"/>
      <c r="Y3847" s="176"/>
    </row>
    <row r="3848" customFormat="false" ht="12.75" hidden="false" customHeight="false" outlineLevel="0" collapsed="false">
      <c r="C3848" s="180"/>
      <c r="D3848" s="176"/>
      <c r="E3848" s="188"/>
      <c r="F3848" s="176"/>
      <c r="G3848" s="176"/>
      <c r="H3848" s="188"/>
      <c r="I3848" s="188"/>
      <c r="Q3848" s="188"/>
      <c r="R3848" s="176"/>
      <c r="S3848" s="176"/>
      <c r="T3848" s="176"/>
      <c r="U3848" s="176"/>
      <c r="V3848" s="176"/>
      <c r="W3848" s="176"/>
      <c r="X3848" s="176"/>
      <c r="Y3848" s="176"/>
    </row>
    <row r="3849" customFormat="false" ht="12.75" hidden="false" customHeight="false" outlineLevel="0" collapsed="false">
      <c r="C3849" s="180"/>
      <c r="D3849" s="176"/>
      <c r="E3849" s="188"/>
      <c r="F3849" s="176"/>
      <c r="G3849" s="176"/>
      <c r="H3849" s="188"/>
      <c r="I3849" s="188"/>
      <c r="Q3849" s="188"/>
      <c r="R3849" s="176"/>
      <c r="S3849" s="176"/>
      <c r="T3849" s="176"/>
      <c r="U3849" s="176"/>
      <c r="V3849" s="176"/>
      <c r="W3849" s="176"/>
      <c r="X3849" s="176"/>
      <c r="Y3849" s="176"/>
    </row>
    <row r="3850" customFormat="false" ht="12.75" hidden="false" customHeight="false" outlineLevel="0" collapsed="false">
      <c r="C3850" s="180"/>
      <c r="D3850" s="176"/>
      <c r="E3850" s="188"/>
      <c r="F3850" s="176"/>
      <c r="G3850" s="176"/>
      <c r="H3850" s="188"/>
      <c r="I3850" s="188"/>
      <c r="Q3850" s="188"/>
      <c r="R3850" s="176"/>
      <c r="S3850" s="176"/>
      <c r="T3850" s="176"/>
      <c r="U3850" s="176"/>
      <c r="V3850" s="176"/>
      <c r="W3850" s="176"/>
      <c r="X3850" s="176"/>
      <c r="Y3850" s="176"/>
    </row>
    <row r="3851" customFormat="false" ht="12.75" hidden="false" customHeight="false" outlineLevel="0" collapsed="false">
      <c r="C3851" s="180"/>
      <c r="D3851" s="176"/>
      <c r="E3851" s="188"/>
      <c r="F3851" s="176"/>
      <c r="G3851" s="176"/>
      <c r="H3851" s="188"/>
      <c r="I3851" s="188"/>
      <c r="Q3851" s="188"/>
      <c r="R3851" s="176"/>
      <c r="S3851" s="176"/>
      <c r="T3851" s="176"/>
      <c r="U3851" s="176"/>
      <c r="V3851" s="176"/>
      <c r="W3851" s="176"/>
      <c r="X3851" s="176"/>
      <c r="Y3851" s="176"/>
    </row>
    <row r="3852" customFormat="false" ht="12.75" hidden="false" customHeight="false" outlineLevel="0" collapsed="false">
      <c r="C3852" s="180"/>
      <c r="D3852" s="176"/>
      <c r="E3852" s="188"/>
      <c r="F3852" s="176"/>
      <c r="G3852" s="176"/>
      <c r="H3852" s="188"/>
      <c r="I3852" s="188"/>
      <c r="Q3852" s="188"/>
      <c r="R3852" s="176"/>
      <c r="S3852" s="176"/>
      <c r="T3852" s="176"/>
      <c r="U3852" s="176"/>
      <c r="V3852" s="176"/>
      <c r="W3852" s="176"/>
      <c r="X3852" s="176"/>
      <c r="Y3852" s="176"/>
    </row>
    <row r="3853" customFormat="false" ht="12.75" hidden="false" customHeight="false" outlineLevel="0" collapsed="false">
      <c r="C3853" s="180"/>
      <c r="D3853" s="176"/>
      <c r="E3853" s="188"/>
      <c r="F3853" s="176"/>
      <c r="G3853" s="176"/>
      <c r="H3853" s="188"/>
      <c r="I3853" s="188"/>
      <c r="Q3853" s="188"/>
      <c r="R3853" s="176"/>
      <c r="S3853" s="176"/>
      <c r="T3853" s="176"/>
      <c r="U3853" s="176"/>
      <c r="V3853" s="176"/>
      <c r="W3853" s="176"/>
      <c r="X3853" s="176"/>
      <c r="Y3853" s="176"/>
    </row>
    <row r="3854" customFormat="false" ht="12.75" hidden="false" customHeight="false" outlineLevel="0" collapsed="false">
      <c r="C3854" s="180"/>
      <c r="D3854" s="176"/>
      <c r="E3854" s="188"/>
      <c r="F3854" s="176"/>
      <c r="G3854" s="176"/>
      <c r="H3854" s="188"/>
      <c r="I3854" s="188"/>
      <c r="Q3854" s="188"/>
      <c r="R3854" s="176"/>
      <c r="S3854" s="176"/>
      <c r="T3854" s="176"/>
      <c r="U3854" s="176"/>
      <c r="V3854" s="176"/>
      <c r="W3854" s="176"/>
      <c r="X3854" s="176"/>
      <c r="Y3854" s="176"/>
    </row>
    <row r="3855" customFormat="false" ht="12.75" hidden="false" customHeight="false" outlineLevel="0" collapsed="false">
      <c r="C3855" s="180"/>
      <c r="D3855" s="176"/>
      <c r="E3855" s="188"/>
      <c r="F3855" s="176"/>
      <c r="G3855" s="176"/>
      <c r="H3855" s="188"/>
      <c r="I3855" s="188"/>
      <c r="Q3855" s="188"/>
      <c r="R3855" s="176"/>
      <c r="S3855" s="176"/>
      <c r="T3855" s="176"/>
      <c r="U3855" s="176"/>
      <c r="V3855" s="176"/>
      <c r="W3855" s="176"/>
      <c r="X3855" s="176"/>
      <c r="Y3855" s="176"/>
    </row>
    <row r="3856" customFormat="false" ht="12.75" hidden="false" customHeight="false" outlineLevel="0" collapsed="false">
      <c r="C3856" s="180"/>
      <c r="D3856" s="176"/>
      <c r="E3856" s="188"/>
      <c r="F3856" s="176"/>
      <c r="G3856" s="176"/>
      <c r="H3856" s="188"/>
      <c r="I3856" s="188"/>
      <c r="Q3856" s="188"/>
      <c r="R3856" s="176"/>
      <c r="S3856" s="176"/>
      <c r="T3856" s="176"/>
      <c r="U3856" s="176"/>
      <c r="V3856" s="176"/>
      <c r="W3856" s="176"/>
      <c r="X3856" s="176"/>
      <c r="Y3856" s="176"/>
    </row>
    <row r="3857" customFormat="false" ht="12.75" hidden="false" customHeight="false" outlineLevel="0" collapsed="false">
      <c r="C3857" s="180"/>
      <c r="D3857" s="176"/>
      <c r="E3857" s="188"/>
      <c r="F3857" s="176"/>
      <c r="G3857" s="176"/>
      <c r="H3857" s="188"/>
      <c r="I3857" s="188"/>
      <c r="Q3857" s="188"/>
      <c r="R3857" s="176"/>
      <c r="S3857" s="176"/>
      <c r="T3857" s="176"/>
      <c r="U3857" s="176"/>
      <c r="V3857" s="176"/>
      <c r="W3857" s="176"/>
      <c r="X3857" s="176"/>
      <c r="Y3857" s="176"/>
    </row>
    <row r="3858" customFormat="false" ht="12.75" hidden="false" customHeight="false" outlineLevel="0" collapsed="false">
      <c r="C3858" s="180"/>
      <c r="D3858" s="176"/>
      <c r="E3858" s="188"/>
      <c r="F3858" s="176"/>
      <c r="G3858" s="176"/>
      <c r="H3858" s="188"/>
      <c r="I3858" s="188"/>
      <c r="Q3858" s="188"/>
      <c r="R3858" s="176"/>
      <c r="S3858" s="176"/>
      <c r="T3858" s="176"/>
      <c r="U3858" s="176"/>
      <c r="V3858" s="176"/>
      <c r="W3858" s="176"/>
      <c r="X3858" s="176"/>
      <c r="Y3858" s="176"/>
    </row>
    <row r="3859" customFormat="false" ht="12.75" hidden="false" customHeight="false" outlineLevel="0" collapsed="false">
      <c r="C3859" s="180"/>
      <c r="D3859" s="176"/>
      <c r="E3859" s="188"/>
      <c r="F3859" s="176"/>
      <c r="G3859" s="176"/>
      <c r="H3859" s="188"/>
      <c r="I3859" s="188"/>
      <c r="Q3859" s="188"/>
      <c r="R3859" s="176"/>
      <c r="S3859" s="176"/>
      <c r="T3859" s="176"/>
      <c r="U3859" s="176"/>
      <c r="V3859" s="176"/>
      <c r="W3859" s="176"/>
      <c r="X3859" s="176"/>
      <c r="Y3859" s="176"/>
    </row>
    <row r="3860" customFormat="false" ht="12.75" hidden="false" customHeight="false" outlineLevel="0" collapsed="false">
      <c r="C3860" s="180"/>
      <c r="D3860" s="176"/>
      <c r="E3860" s="188"/>
      <c r="F3860" s="176"/>
      <c r="G3860" s="176"/>
      <c r="H3860" s="188"/>
      <c r="I3860" s="188"/>
      <c r="Q3860" s="188"/>
      <c r="R3860" s="176"/>
      <c r="S3860" s="176"/>
      <c r="T3860" s="176"/>
      <c r="U3860" s="176"/>
      <c r="V3860" s="176"/>
      <c r="W3860" s="176"/>
      <c r="X3860" s="176"/>
      <c r="Y3860" s="176"/>
    </row>
    <row r="3861" customFormat="false" ht="12.75" hidden="false" customHeight="false" outlineLevel="0" collapsed="false">
      <c r="C3861" s="180"/>
      <c r="D3861" s="176"/>
      <c r="E3861" s="188"/>
      <c r="F3861" s="176"/>
      <c r="G3861" s="176"/>
      <c r="H3861" s="188"/>
      <c r="I3861" s="188"/>
      <c r="Q3861" s="188"/>
      <c r="R3861" s="176"/>
      <c r="S3861" s="176"/>
      <c r="T3861" s="176"/>
      <c r="U3861" s="176"/>
      <c r="V3861" s="176"/>
      <c r="W3861" s="176"/>
      <c r="X3861" s="176"/>
      <c r="Y3861" s="176"/>
    </row>
    <row r="3862" customFormat="false" ht="12.75" hidden="false" customHeight="false" outlineLevel="0" collapsed="false">
      <c r="C3862" s="180"/>
      <c r="D3862" s="176"/>
      <c r="E3862" s="188"/>
      <c r="F3862" s="176"/>
      <c r="G3862" s="176"/>
      <c r="H3862" s="188"/>
      <c r="I3862" s="188"/>
      <c r="Q3862" s="188"/>
      <c r="R3862" s="176"/>
      <c r="S3862" s="176"/>
      <c r="T3862" s="176"/>
      <c r="U3862" s="176"/>
      <c r="V3862" s="176"/>
      <c r="W3862" s="176"/>
      <c r="X3862" s="176"/>
      <c r="Y3862" s="176"/>
    </row>
    <row r="3863" customFormat="false" ht="12.75" hidden="false" customHeight="false" outlineLevel="0" collapsed="false">
      <c r="C3863" s="180"/>
      <c r="D3863" s="176"/>
      <c r="E3863" s="188"/>
      <c r="F3863" s="176"/>
      <c r="G3863" s="176"/>
      <c r="H3863" s="188"/>
      <c r="I3863" s="188"/>
      <c r="Q3863" s="188"/>
      <c r="R3863" s="176"/>
      <c r="S3863" s="176"/>
      <c r="T3863" s="176"/>
      <c r="U3863" s="176"/>
      <c r="V3863" s="176"/>
      <c r="W3863" s="176"/>
      <c r="X3863" s="176"/>
      <c r="Y3863" s="176"/>
    </row>
    <row r="3864" customFormat="false" ht="12.75" hidden="false" customHeight="false" outlineLevel="0" collapsed="false">
      <c r="C3864" s="180"/>
      <c r="D3864" s="176"/>
      <c r="E3864" s="188"/>
      <c r="F3864" s="176"/>
      <c r="G3864" s="176"/>
      <c r="H3864" s="188"/>
      <c r="I3864" s="188"/>
      <c r="Q3864" s="188"/>
      <c r="R3864" s="176"/>
      <c r="S3864" s="176"/>
      <c r="T3864" s="176"/>
      <c r="U3864" s="176"/>
      <c r="V3864" s="176"/>
      <c r="W3864" s="176"/>
      <c r="X3864" s="176"/>
      <c r="Y3864" s="176"/>
    </row>
    <row r="3865" customFormat="false" ht="12.75" hidden="false" customHeight="false" outlineLevel="0" collapsed="false">
      <c r="C3865" s="180"/>
      <c r="D3865" s="176"/>
      <c r="E3865" s="188"/>
      <c r="F3865" s="176"/>
      <c r="G3865" s="176"/>
      <c r="H3865" s="188"/>
      <c r="I3865" s="188"/>
      <c r="Q3865" s="188"/>
      <c r="R3865" s="176"/>
      <c r="S3865" s="176"/>
      <c r="T3865" s="176"/>
      <c r="U3865" s="176"/>
      <c r="V3865" s="176"/>
      <c r="W3865" s="176"/>
      <c r="X3865" s="176"/>
      <c r="Y3865" s="176"/>
    </row>
    <row r="3866" customFormat="false" ht="12.75" hidden="false" customHeight="false" outlineLevel="0" collapsed="false">
      <c r="C3866" s="180"/>
      <c r="D3866" s="176"/>
      <c r="E3866" s="188"/>
      <c r="F3866" s="176"/>
      <c r="G3866" s="176"/>
      <c r="H3866" s="188"/>
      <c r="I3866" s="188"/>
      <c r="Q3866" s="188"/>
      <c r="R3866" s="176"/>
      <c r="S3866" s="176"/>
      <c r="T3866" s="176"/>
      <c r="U3866" s="176"/>
      <c r="V3866" s="176"/>
      <c r="W3866" s="176"/>
      <c r="X3866" s="176"/>
      <c r="Y3866" s="176"/>
    </row>
    <row r="3867" customFormat="false" ht="12.75" hidden="false" customHeight="false" outlineLevel="0" collapsed="false">
      <c r="C3867" s="180"/>
      <c r="D3867" s="176"/>
      <c r="E3867" s="188"/>
      <c r="F3867" s="176"/>
      <c r="G3867" s="176"/>
      <c r="H3867" s="188"/>
      <c r="I3867" s="188"/>
      <c r="Q3867" s="188"/>
      <c r="R3867" s="176"/>
      <c r="S3867" s="176"/>
      <c r="T3867" s="176"/>
      <c r="U3867" s="176"/>
      <c r="V3867" s="176"/>
      <c r="W3867" s="176"/>
      <c r="X3867" s="176"/>
      <c r="Y3867" s="176"/>
    </row>
    <row r="3868" customFormat="false" ht="12.75" hidden="false" customHeight="false" outlineLevel="0" collapsed="false">
      <c r="C3868" s="180"/>
      <c r="D3868" s="176"/>
      <c r="E3868" s="188"/>
      <c r="F3868" s="176"/>
      <c r="G3868" s="176"/>
      <c r="H3868" s="188"/>
      <c r="I3868" s="188"/>
      <c r="Q3868" s="188"/>
      <c r="R3868" s="176"/>
      <c r="S3868" s="176"/>
      <c r="T3868" s="176"/>
      <c r="U3868" s="176"/>
      <c r="V3868" s="176"/>
      <c r="W3868" s="176"/>
      <c r="X3868" s="176"/>
      <c r="Y3868" s="176"/>
    </row>
    <row r="3869" customFormat="false" ht="12.75" hidden="false" customHeight="false" outlineLevel="0" collapsed="false">
      <c r="C3869" s="180"/>
      <c r="D3869" s="176"/>
      <c r="E3869" s="188"/>
      <c r="F3869" s="176"/>
      <c r="G3869" s="176"/>
      <c r="H3869" s="188"/>
      <c r="I3869" s="188"/>
      <c r="Q3869" s="188"/>
      <c r="R3869" s="176"/>
      <c r="S3869" s="176"/>
      <c r="T3869" s="176"/>
      <c r="U3869" s="176"/>
      <c r="V3869" s="176"/>
      <c r="W3869" s="176"/>
      <c r="X3869" s="176"/>
      <c r="Y3869" s="176"/>
    </row>
    <row r="3870" customFormat="false" ht="12.75" hidden="false" customHeight="false" outlineLevel="0" collapsed="false">
      <c r="C3870" s="180"/>
      <c r="D3870" s="176"/>
      <c r="E3870" s="188"/>
      <c r="F3870" s="176"/>
      <c r="G3870" s="176"/>
      <c r="H3870" s="188"/>
      <c r="I3870" s="188"/>
      <c r="Q3870" s="188"/>
      <c r="R3870" s="176"/>
      <c r="S3870" s="176"/>
      <c r="T3870" s="176"/>
      <c r="U3870" s="176"/>
      <c r="V3870" s="176"/>
      <c r="W3870" s="176"/>
      <c r="X3870" s="176"/>
      <c r="Y3870" s="176"/>
    </row>
    <row r="3871" customFormat="false" ht="12.75" hidden="false" customHeight="false" outlineLevel="0" collapsed="false">
      <c r="C3871" s="180"/>
      <c r="D3871" s="176"/>
      <c r="E3871" s="188"/>
      <c r="F3871" s="176"/>
      <c r="G3871" s="176"/>
      <c r="H3871" s="188"/>
      <c r="I3871" s="188"/>
      <c r="Q3871" s="188"/>
      <c r="R3871" s="176"/>
      <c r="S3871" s="176"/>
      <c r="T3871" s="176"/>
      <c r="U3871" s="176"/>
      <c r="V3871" s="176"/>
      <c r="W3871" s="176"/>
      <c r="X3871" s="176"/>
      <c r="Y3871" s="176"/>
    </row>
    <row r="3872" customFormat="false" ht="12.75" hidden="false" customHeight="false" outlineLevel="0" collapsed="false">
      <c r="C3872" s="180"/>
      <c r="D3872" s="176"/>
      <c r="E3872" s="188"/>
      <c r="F3872" s="176"/>
      <c r="G3872" s="176"/>
      <c r="H3872" s="188"/>
      <c r="I3872" s="188"/>
      <c r="Q3872" s="188"/>
      <c r="R3872" s="176"/>
      <c r="S3872" s="176"/>
      <c r="T3872" s="176"/>
      <c r="U3872" s="176"/>
      <c r="V3872" s="176"/>
      <c r="W3872" s="176"/>
      <c r="X3872" s="176"/>
      <c r="Y3872" s="176"/>
    </row>
    <row r="3873" customFormat="false" ht="12.75" hidden="false" customHeight="false" outlineLevel="0" collapsed="false">
      <c r="C3873" s="180"/>
      <c r="D3873" s="176"/>
      <c r="E3873" s="188"/>
      <c r="F3873" s="176"/>
      <c r="G3873" s="176"/>
      <c r="H3873" s="188"/>
      <c r="I3873" s="188"/>
      <c r="Q3873" s="188"/>
      <c r="R3873" s="176"/>
      <c r="S3873" s="176"/>
      <c r="T3873" s="176"/>
      <c r="U3873" s="176"/>
      <c r="V3873" s="176"/>
      <c r="W3873" s="176"/>
      <c r="X3873" s="176"/>
      <c r="Y3873" s="176"/>
    </row>
    <row r="3874" customFormat="false" ht="12.75" hidden="false" customHeight="false" outlineLevel="0" collapsed="false">
      <c r="C3874" s="180"/>
      <c r="D3874" s="176"/>
      <c r="E3874" s="188"/>
      <c r="F3874" s="176"/>
      <c r="G3874" s="176"/>
      <c r="H3874" s="188"/>
      <c r="I3874" s="188"/>
      <c r="Q3874" s="188"/>
      <c r="R3874" s="176"/>
      <c r="S3874" s="176"/>
      <c r="T3874" s="176"/>
      <c r="U3874" s="176"/>
      <c r="V3874" s="176"/>
      <c r="W3874" s="176"/>
      <c r="X3874" s="176"/>
      <c r="Y3874" s="176"/>
    </row>
    <row r="3875" customFormat="false" ht="12.75" hidden="false" customHeight="false" outlineLevel="0" collapsed="false">
      <c r="C3875" s="180"/>
      <c r="D3875" s="176"/>
      <c r="E3875" s="188"/>
      <c r="F3875" s="176"/>
      <c r="G3875" s="176"/>
      <c r="H3875" s="188"/>
      <c r="I3875" s="188"/>
      <c r="Q3875" s="188"/>
      <c r="R3875" s="176"/>
      <c r="S3875" s="176"/>
      <c r="T3875" s="176"/>
      <c r="U3875" s="176"/>
      <c r="V3875" s="176"/>
      <c r="W3875" s="176"/>
      <c r="X3875" s="176"/>
      <c r="Y3875" s="176"/>
    </row>
    <row r="3876" customFormat="false" ht="12.75" hidden="false" customHeight="false" outlineLevel="0" collapsed="false">
      <c r="C3876" s="180"/>
      <c r="D3876" s="176"/>
      <c r="E3876" s="188"/>
      <c r="F3876" s="176"/>
      <c r="G3876" s="176"/>
      <c r="H3876" s="188"/>
      <c r="I3876" s="188"/>
      <c r="Q3876" s="188"/>
      <c r="R3876" s="176"/>
      <c r="S3876" s="176"/>
      <c r="T3876" s="176"/>
      <c r="U3876" s="176"/>
      <c r="V3876" s="176"/>
      <c r="W3876" s="176"/>
      <c r="X3876" s="176"/>
      <c r="Y3876" s="176"/>
    </row>
    <row r="3877" customFormat="false" ht="12.75" hidden="false" customHeight="false" outlineLevel="0" collapsed="false">
      <c r="C3877" s="180"/>
      <c r="D3877" s="176"/>
      <c r="E3877" s="188"/>
      <c r="F3877" s="176"/>
      <c r="G3877" s="176"/>
      <c r="H3877" s="188"/>
      <c r="I3877" s="188"/>
      <c r="Q3877" s="188"/>
      <c r="R3877" s="176"/>
      <c r="S3877" s="176"/>
      <c r="T3877" s="176"/>
      <c r="U3877" s="176"/>
      <c r="V3877" s="176"/>
      <c r="W3877" s="176"/>
      <c r="X3877" s="176"/>
      <c r="Y3877" s="176"/>
    </row>
    <row r="3878" customFormat="false" ht="12.75" hidden="false" customHeight="false" outlineLevel="0" collapsed="false">
      <c r="C3878" s="180"/>
      <c r="D3878" s="176"/>
      <c r="E3878" s="188"/>
      <c r="F3878" s="176"/>
      <c r="G3878" s="176"/>
      <c r="H3878" s="188"/>
      <c r="I3878" s="188"/>
      <c r="Q3878" s="188"/>
      <c r="R3878" s="176"/>
      <c r="S3878" s="176"/>
      <c r="T3878" s="176"/>
      <c r="U3878" s="176"/>
      <c r="V3878" s="176"/>
      <c r="W3878" s="176"/>
      <c r="X3878" s="176"/>
      <c r="Y3878" s="176"/>
    </row>
    <row r="3879" customFormat="false" ht="12.75" hidden="false" customHeight="false" outlineLevel="0" collapsed="false">
      <c r="C3879" s="180"/>
      <c r="D3879" s="176"/>
      <c r="E3879" s="188"/>
      <c r="F3879" s="176"/>
      <c r="G3879" s="176"/>
      <c r="H3879" s="188"/>
      <c r="I3879" s="188"/>
      <c r="Q3879" s="188"/>
      <c r="R3879" s="176"/>
      <c r="S3879" s="176"/>
      <c r="T3879" s="176"/>
      <c r="U3879" s="176"/>
      <c r="V3879" s="176"/>
      <c r="W3879" s="176"/>
      <c r="X3879" s="176"/>
      <c r="Y3879" s="176"/>
    </row>
    <row r="3880" customFormat="false" ht="12.75" hidden="false" customHeight="false" outlineLevel="0" collapsed="false">
      <c r="C3880" s="180"/>
      <c r="D3880" s="176"/>
      <c r="E3880" s="188"/>
      <c r="F3880" s="176"/>
      <c r="G3880" s="176"/>
      <c r="H3880" s="188"/>
      <c r="I3880" s="188"/>
      <c r="Q3880" s="188"/>
      <c r="R3880" s="176"/>
      <c r="S3880" s="176"/>
      <c r="T3880" s="176"/>
      <c r="U3880" s="176"/>
      <c r="V3880" s="176"/>
      <c r="W3880" s="176"/>
      <c r="X3880" s="176"/>
      <c r="Y3880" s="176"/>
    </row>
    <row r="3881" customFormat="false" ht="12.75" hidden="false" customHeight="false" outlineLevel="0" collapsed="false">
      <c r="C3881" s="180"/>
      <c r="D3881" s="176"/>
      <c r="E3881" s="188"/>
      <c r="F3881" s="176"/>
      <c r="G3881" s="176"/>
      <c r="H3881" s="188"/>
      <c r="I3881" s="188"/>
      <c r="Q3881" s="188"/>
      <c r="R3881" s="176"/>
      <c r="S3881" s="176"/>
      <c r="T3881" s="176"/>
      <c r="U3881" s="176"/>
      <c r="V3881" s="176"/>
      <c r="W3881" s="176"/>
      <c r="X3881" s="176"/>
      <c r="Y3881" s="176"/>
    </row>
    <row r="3882" customFormat="false" ht="12.75" hidden="false" customHeight="false" outlineLevel="0" collapsed="false">
      <c r="C3882" s="180"/>
      <c r="D3882" s="176"/>
      <c r="E3882" s="188"/>
      <c r="F3882" s="176"/>
      <c r="G3882" s="176"/>
      <c r="H3882" s="188"/>
      <c r="I3882" s="188"/>
      <c r="Q3882" s="188"/>
      <c r="R3882" s="176"/>
      <c r="S3882" s="176"/>
      <c r="T3882" s="176"/>
      <c r="U3882" s="176"/>
      <c r="V3882" s="176"/>
      <c r="W3882" s="176"/>
      <c r="X3882" s="176"/>
      <c r="Y3882" s="176"/>
    </row>
    <row r="3883" customFormat="false" ht="12.75" hidden="false" customHeight="false" outlineLevel="0" collapsed="false">
      <c r="C3883" s="180"/>
      <c r="D3883" s="176"/>
      <c r="E3883" s="188"/>
      <c r="F3883" s="176"/>
      <c r="G3883" s="176"/>
      <c r="H3883" s="188"/>
      <c r="I3883" s="188"/>
      <c r="Q3883" s="188"/>
      <c r="R3883" s="176"/>
      <c r="S3883" s="176"/>
      <c r="T3883" s="176"/>
      <c r="U3883" s="176"/>
      <c r="V3883" s="176"/>
      <c r="W3883" s="176"/>
      <c r="X3883" s="176"/>
      <c r="Y3883" s="176"/>
    </row>
    <row r="3884" customFormat="false" ht="12.75" hidden="false" customHeight="false" outlineLevel="0" collapsed="false">
      <c r="C3884" s="180"/>
      <c r="D3884" s="176"/>
      <c r="E3884" s="188"/>
      <c r="F3884" s="176"/>
      <c r="G3884" s="176"/>
      <c r="H3884" s="188"/>
      <c r="I3884" s="188"/>
      <c r="Q3884" s="188"/>
      <c r="R3884" s="176"/>
      <c r="S3884" s="176"/>
      <c r="T3884" s="176"/>
      <c r="U3884" s="176"/>
      <c r="V3884" s="176"/>
      <c r="W3884" s="176"/>
      <c r="X3884" s="176"/>
      <c r="Y3884" s="176"/>
    </row>
    <row r="3885" customFormat="false" ht="12.75" hidden="false" customHeight="false" outlineLevel="0" collapsed="false">
      <c r="C3885" s="180"/>
      <c r="D3885" s="176"/>
      <c r="E3885" s="188"/>
      <c r="F3885" s="176"/>
      <c r="G3885" s="176"/>
      <c r="H3885" s="188"/>
      <c r="I3885" s="188"/>
      <c r="Q3885" s="188"/>
      <c r="R3885" s="176"/>
      <c r="S3885" s="176"/>
      <c r="T3885" s="176"/>
      <c r="U3885" s="176"/>
      <c r="V3885" s="176"/>
      <c r="W3885" s="176"/>
      <c r="X3885" s="176"/>
      <c r="Y3885" s="176"/>
    </row>
    <row r="3886" customFormat="false" ht="12.75" hidden="false" customHeight="false" outlineLevel="0" collapsed="false">
      <c r="C3886" s="180"/>
      <c r="D3886" s="176"/>
      <c r="E3886" s="188"/>
      <c r="F3886" s="176"/>
      <c r="G3886" s="176"/>
      <c r="H3886" s="188"/>
      <c r="I3886" s="188"/>
      <c r="Q3886" s="188"/>
      <c r="R3886" s="176"/>
      <c r="S3886" s="176"/>
      <c r="T3886" s="176"/>
      <c r="U3886" s="176"/>
      <c r="V3886" s="176"/>
      <c r="W3886" s="176"/>
      <c r="X3886" s="176"/>
      <c r="Y3886" s="176"/>
    </row>
    <row r="3887" customFormat="false" ht="12.75" hidden="false" customHeight="false" outlineLevel="0" collapsed="false">
      <c r="C3887" s="180"/>
      <c r="D3887" s="176"/>
      <c r="E3887" s="188"/>
      <c r="F3887" s="176"/>
      <c r="G3887" s="176"/>
      <c r="H3887" s="188"/>
      <c r="I3887" s="188"/>
      <c r="Q3887" s="188"/>
      <c r="R3887" s="176"/>
      <c r="S3887" s="176"/>
      <c r="T3887" s="176"/>
      <c r="U3887" s="176"/>
      <c r="V3887" s="176"/>
      <c r="W3887" s="176"/>
      <c r="X3887" s="176"/>
      <c r="Y3887" s="176"/>
    </row>
    <row r="3888" customFormat="false" ht="12.75" hidden="false" customHeight="false" outlineLevel="0" collapsed="false">
      <c r="C3888" s="180"/>
      <c r="D3888" s="176"/>
      <c r="E3888" s="188"/>
      <c r="F3888" s="176"/>
      <c r="G3888" s="176"/>
      <c r="H3888" s="188"/>
      <c r="I3888" s="188"/>
      <c r="Q3888" s="188"/>
      <c r="R3888" s="176"/>
      <c r="S3888" s="176"/>
      <c r="T3888" s="176"/>
      <c r="U3888" s="176"/>
      <c r="V3888" s="176"/>
      <c r="W3888" s="176"/>
      <c r="X3888" s="176"/>
      <c r="Y3888" s="176"/>
    </row>
    <row r="3889" customFormat="false" ht="12.75" hidden="false" customHeight="false" outlineLevel="0" collapsed="false">
      <c r="C3889" s="180"/>
      <c r="D3889" s="176"/>
      <c r="E3889" s="188"/>
      <c r="F3889" s="176"/>
      <c r="G3889" s="176"/>
      <c r="H3889" s="188"/>
      <c r="I3889" s="188"/>
      <c r="Q3889" s="188"/>
      <c r="R3889" s="176"/>
      <c r="S3889" s="176"/>
      <c r="T3889" s="176"/>
      <c r="U3889" s="176"/>
      <c r="V3889" s="176"/>
      <c r="W3889" s="176"/>
      <c r="X3889" s="176"/>
      <c r="Y3889" s="176"/>
    </row>
    <row r="3890" customFormat="false" ht="12.75" hidden="false" customHeight="false" outlineLevel="0" collapsed="false">
      <c r="C3890" s="180"/>
      <c r="D3890" s="176"/>
      <c r="E3890" s="188"/>
      <c r="F3890" s="176"/>
      <c r="G3890" s="176"/>
      <c r="H3890" s="188"/>
      <c r="I3890" s="188"/>
      <c r="Q3890" s="188"/>
      <c r="R3890" s="176"/>
      <c r="S3890" s="176"/>
      <c r="T3890" s="176"/>
      <c r="U3890" s="176"/>
      <c r="V3890" s="176"/>
      <c r="W3890" s="176"/>
      <c r="X3890" s="176"/>
      <c r="Y3890" s="176"/>
    </row>
    <row r="3891" customFormat="false" ht="12.75" hidden="false" customHeight="false" outlineLevel="0" collapsed="false">
      <c r="C3891" s="180"/>
      <c r="D3891" s="176"/>
      <c r="E3891" s="188"/>
      <c r="F3891" s="176"/>
      <c r="G3891" s="176"/>
      <c r="H3891" s="188"/>
      <c r="I3891" s="188"/>
      <c r="Q3891" s="188"/>
      <c r="R3891" s="176"/>
      <c r="S3891" s="176"/>
      <c r="T3891" s="176"/>
      <c r="U3891" s="176"/>
      <c r="V3891" s="176"/>
      <c r="W3891" s="176"/>
      <c r="X3891" s="176"/>
      <c r="Y3891" s="176"/>
    </row>
    <row r="3892" customFormat="false" ht="12.75" hidden="false" customHeight="false" outlineLevel="0" collapsed="false">
      <c r="C3892" s="180"/>
      <c r="D3892" s="176"/>
      <c r="E3892" s="188"/>
      <c r="F3892" s="176"/>
      <c r="G3892" s="176"/>
      <c r="H3892" s="188"/>
      <c r="I3892" s="188"/>
      <c r="Q3892" s="188"/>
      <c r="R3892" s="176"/>
      <c r="S3892" s="176"/>
      <c r="T3892" s="176"/>
      <c r="U3892" s="176"/>
      <c r="V3892" s="176"/>
      <c r="W3892" s="176"/>
      <c r="X3892" s="176"/>
      <c r="Y3892" s="176"/>
    </row>
    <row r="3893" customFormat="false" ht="12.75" hidden="false" customHeight="false" outlineLevel="0" collapsed="false">
      <c r="C3893" s="180"/>
      <c r="D3893" s="176"/>
      <c r="E3893" s="188"/>
      <c r="F3893" s="176"/>
      <c r="G3893" s="176"/>
      <c r="H3893" s="188"/>
      <c r="I3893" s="188"/>
      <c r="Q3893" s="188"/>
      <c r="R3893" s="176"/>
      <c r="S3893" s="176"/>
      <c r="T3893" s="176"/>
      <c r="U3893" s="176"/>
      <c r="V3893" s="176"/>
      <c r="W3893" s="176"/>
      <c r="X3893" s="176"/>
      <c r="Y3893" s="176"/>
    </row>
    <row r="3894" customFormat="false" ht="12.75" hidden="false" customHeight="false" outlineLevel="0" collapsed="false">
      <c r="C3894" s="180"/>
      <c r="D3894" s="176"/>
      <c r="E3894" s="188"/>
      <c r="F3894" s="176"/>
      <c r="G3894" s="176"/>
      <c r="H3894" s="188"/>
      <c r="I3894" s="188"/>
      <c r="Q3894" s="188"/>
      <c r="R3894" s="176"/>
      <c r="S3894" s="176"/>
      <c r="T3894" s="176"/>
      <c r="U3894" s="176"/>
      <c r="V3894" s="176"/>
      <c r="W3894" s="176"/>
      <c r="X3894" s="176"/>
      <c r="Y3894" s="176"/>
    </row>
    <row r="3895" customFormat="false" ht="12.75" hidden="false" customHeight="false" outlineLevel="0" collapsed="false">
      <c r="C3895" s="180"/>
      <c r="D3895" s="176"/>
      <c r="E3895" s="188"/>
      <c r="F3895" s="176"/>
      <c r="G3895" s="176"/>
      <c r="H3895" s="188"/>
      <c r="I3895" s="188"/>
      <c r="Q3895" s="188"/>
      <c r="R3895" s="176"/>
      <c r="S3895" s="176"/>
      <c r="T3895" s="176"/>
      <c r="U3895" s="176"/>
      <c r="V3895" s="176"/>
      <c r="W3895" s="176"/>
      <c r="X3895" s="176"/>
      <c r="Y3895" s="176"/>
    </row>
    <row r="3896" customFormat="false" ht="12.75" hidden="false" customHeight="false" outlineLevel="0" collapsed="false">
      <c r="C3896" s="180"/>
      <c r="D3896" s="176"/>
      <c r="E3896" s="188"/>
      <c r="F3896" s="176"/>
      <c r="G3896" s="176"/>
      <c r="H3896" s="188"/>
      <c r="I3896" s="188"/>
      <c r="Q3896" s="188"/>
      <c r="R3896" s="176"/>
      <c r="S3896" s="176"/>
      <c r="T3896" s="176"/>
      <c r="U3896" s="176"/>
      <c r="V3896" s="176"/>
      <c r="W3896" s="176"/>
      <c r="X3896" s="176"/>
      <c r="Y3896" s="176"/>
    </row>
    <row r="3897" customFormat="false" ht="12.75" hidden="false" customHeight="false" outlineLevel="0" collapsed="false">
      <c r="C3897" s="180"/>
      <c r="D3897" s="176"/>
      <c r="E3897" s="188"/>
      <c r="F3897" s="176"/>
      <c r="G3897" s="176"/>
      <c r="H3897" s="188"/>
      <c r="I3897" s="188"/>
      <c r="Q3897" s="188"/>
      <c r="R3897" s="176"/>
      <c r="S3897" s="176"/>
      <c r="T3897" s="176"/>
      <c r="U3897" s="176"/>
      <c r="V3897" s="176"/>
      <c r="W3897" s="176"/>
      <c r="X3897" s="176"/>
      <c r="Y3897" s="176"/>
    </row>
    <row r="3898" customFormat="false" ht="12.75" hidden="false" customHeight="false" outlineLevel="0" collapsed="false">
      <c r="C3898" s="180"/>
      <c r="D3898" s="176"/>
      <c r="E3898" s="188"/>
      <c r="F3898" s="176"/>
      <c r="G3898" s="176"/>
      <c r="H3898" s="188"/>
      <c r="I3898" s="188"/>
      <c r="Q3898" s="188"/>
      <c r="R3898" s="176"/>
      <c r="S3898" s="176"/>
      <c r="T3898" s="176"/>
      <c r="U3898" s="176"/>
      <c r="V3898" s="176"/>
      <c r="W3898" s="176"/>
      <c r="X3898" s="176"/>
      <c r="Y3898" s="176"/>
    </row>
    <row r="3899" customFormat="false" ht="12.75" hidden="false" customHeight="false" outlineLevel="0" collapsed="false">
      <c r="C3899" s="180"/>
      <c r="D3899" s="176"/>
      <c r="E3899" s="188"/>
      <c r="F3899" s="176"/>
      <c r="G3899" s="176"/>
      <c r="H3899" s="188"/>
      <c r="I3899" s="188"/>
      <c r="Q3899" s="188"/>
      <c r="R3899" s="176"/>
      <c r="S3899" s="176"/>
      <c r="T3899" s="176"/>
      <c r="U3899" s="176"/>
      <c r="V3899" s="176"/>
      <c r="W3899" s="176"/>
      <c r="X3899" s="176"/>
      <c r="Y3899" s="176"/>
    </row>
    <row r="3900" customFormat="false" ht="12.75" hidden="false" customHeight="false" outlineLevel="0" collapsed="false">
      <c r="C3900" s="180"/>
      <c r="D3900" s="176"/>
      <c r="E3900" s="188"/>
      <c r="F3900" s="176"/>
      <c r="G3900" s="176"/>
      <c r="H3900" s="188"/>
      <c r="I3900" s="188"/>
      <c r="Q3900" s="188"/>
      <c r="R3900" s="176"/>
      <c r="S3900" s="176"/>
      <c r="T3900" s="176"/>
      <c r="U3900" s="176"/>
      <c r="V3900" s="176"/>
      <c r="W3900" s="176"/>
      <c r="X3900" s="176"/>
      <c r="Y3900" s="176"/>
    </row>
    <row r="3901" customFormat="false" ht="12.75" hidden="false" customHeight="false" outlineLevel="0" collapsed="false">
      <c r="C3901" s="180"/>
      <c r="D3901" s="176"/>
      <c r="E3901" s="188"/>
      <c r="F3901" s="176"/>
      <c r="G3901" s="176"/>
      <c r="H3901" s="188"/>
      <c r="I3901" s="188"/>
      <c r="Q3901" s="188"/>
      <c r="R3901" s="176"/>
      <c r="S3901" s="176"/>
      <c r="T3901" s="176"/>
      <c r="U3901" s="176"/>
      <c r="V3901" s="176"/>
      <c r="W3901" s="176"/>
      <c r="X3901" s="176"/>
      <c r="Y3901" s="176"/>
    </row>
    <row r="3902" customFormat="false" ht="12.75" hidden="false" customHeight="false" outlineLevel="0" collapsed="false">
      <c r="C3902" s="180"/>
      <c r="D3902" s="176"/>
      <c r="E3902" s="188"/>
      <c r="F3902" s="176"/>
      <c r="G3902" s="176"/>
      <c r="H3902" s="188"/>
      <c r="I3902" s="188"/>
      <c r="Q3902" s="188"/>
      <c r="R3902" s="176"/>
      <c r="S3902" s="176"/>
      <c r="T3902" s="176"/>
      <c r="U3902" s="176"/>
      <c r="V3902" s="176"/>
      <c r="W3902" s="176"/>
      <c r="X3902" s="176"/>
      <c r="Y3902" s="176"/>
    </row>
    <row r="3903" customFormat="false" ht="12.75" hidden="false" customHeight="false" outlineLevel="0" collapsed="false">
      <c r="C3903" s="180"/>
      <c r="D3903" s="176"/>
      <c r="E3903" s="188"/>
      <c r="F3903" s="176"/>
      <c r="G3903" s="176"/>
      <c r="H3903" s="188"/>
      <c r="I3903" s="188"/>
      <c r="Q3903" s="188"/>
      <c r="R3903" s="176"/>
      <c r="S3903" s="176"/>
      <c r="T3903" s="176"/>
      <c r="U3903" s="176"/>
      <c r="V3903" s="176"/>
      <c r="W3903" s="176"/>
      <c r="X3903" s="176"/>
      <c r="Y3903" s="176"/>
    </row>
    <row r="3904" customFormat="false" ht="12.75" hidden="false" customHeight="false" outlineLevel="0" collapsed="false">
      <c r="C3904" s="180"/>
      <c r="D3904" s="176"/>
      <c r="E3904" s="188"/>
      <c r="F3904" s="176"/>
      <c r="G3904" s="176"/>
      <c r="H3904" s="188"/>
      <c r="I3904" s="188"/>
      <c r="Q3904" s="188"/>
      <c r="R3904" s="176"/>
      <c r="S3904" s="176"/>
      <c r="T3904" s="176"/>
      <c r="U3904" s="176"/>
      <c r="V3904" s="176"/>
      <c r="W3904" s="176"/>
      <c r="X3904" s="176"/>
      <c r="Y3904" s="176"/>
    </row>
    <row r="3905" customFormat="false" ht="12.75" hidden="false" customHeight="false" outlineLevel="0" collapsed="false">
      <c r="C3905" s="180"/>
      <c r="D3905" s="176"/>
      <c r="E3905" s="188"/>
      <c r="F3905" s="176"/>
      <c r="G3905" s="176"/>
      <c r="H3905" s="188"/>
      <c r="I3905" s="188"/>
      <c r="Q3905" s="188"/>
      <c r="R3905" s="176"/>
      <c r="S3905" s="176"/>
      <c r="T3905" s="176"/>
      <c r="U3905" s="176"/>
      <c r="V3905" s="176"/>
      <c r="W3905" s="176"/>
      <c r="X3905" s="176"/>
      <c r="Y3905" s="176"/>
    </row>
    <row r="3906" customFormat="false" ht="12.75" hidden="false" customHeight="false" outlineLevel="0" collapsed="false">
      <c r="C3906" s="180"/>
      <c r="D3906" s="176"/>
      <c r="E3906" s="188"/>
      <c r="F3906" s="176"/>
      <c r="G3906" s="176"/>
      <c r="H3906" s="188"/>
      <c r="I3906" s="188"/>
      <c r="Q3906" s="188"/>
      <c r="R3906" s="176"/>
      <c r="S3906" s="176"/>
      <c r="T3906" s="176"/>
      <c r="U3906" s="176"/>
      <c r="V3906" s="176"/>
      <c r="W3906" s="176"/>
      <c r="X3906" s="176"/>
      <c r="Y3906" s="176"/>
    </row>
    <row r="3907" customFormat="false" ht="12.75" hidden="false" customHeight="false" outlineLevel="0" collapsed="false">
      <c r="C3907" s="180"/>
      <c r="D3907" s="176"/>
      <c r="E3907" s="188"/>
      <c r="F3907" s="176"/>
      <c r="G3907" s="176"/>
      <c r="H3907" s="188"/>
      <c r="I3907" s="188"/>
      <c r="Q3907" s="188"/>
      <c r="R3907" s="176"/>
      <c r="S3907" s="176"/>
      <c r="T3907" s="176"/>
      <c r="U3907" s="176"/>
      <c r="V3907" s="176"/>
      <c r="W3907" s="176"/>
      <c r="X3907" s="176"/>
      <c r="Y3907" s="176"/>
    </row>
    <row r="3908" customFormat="false" ht="12.75" hidden="false" customHeight="false" outlineLevel="0" collapsed="false">
      <c r="C3908" s="180"/>
      <c r="D3908" s="176"/>
      <c r="E3908" s="188"/>
      <c r="F3908" s="176"/>
      <c r="G3908" s="176"/>
      <c r="H3908" s="188"/>
      <c r="I3908" s="188"/>
      <c r="Q3908" s="188"/>
      <c r="R3908" s="176"/>
      <c r="S3908" s="176"/>
      <c r="T3908" s="176"/>
      <c r="U3908" s="176"/>
      <c r="V3908" s="176"/>
      <c r="W3908" s="176"/>
      <c r="X3908" s="176"/>
      <c r="Y3908" s="176"/>
    </row>
    <row r="3909" customFormat="false" ht="12.75" hidden="false" customHeight="false" outlineLevel="0" collapsed="false">
      <c r="C3909" s="180"/>
      <c r="D3909" s="176"/>
      <c r="E3909" s="188"/>
      <c r="F3909" s="176"/>
      <c r="G3909" s="176"/>
      <c r="H3909" s="188"/>
      <c r="I3909" s="188"/>
      <c r="Q3909" s="188"/>
      <c r="R3909" s="176"/>
      <c r="S3909" s="176"/>
      <c r="T3909" s="176"/>
      <c r="U3909" s="176"/>
      <c r="V3909" s="176"/>
      <c r="W3909" s="176"/>
      <c r="X3909" s="176"/>
      <c r="Y3909" s="176"/>
    </row>
    <row r="3910" customFormat="false" ht="12.75" hidden="false" customHeight="false" outlineLevel="0" collapsed="false">
      <c r="C3910" s="180"/>
      <c r="D3910" s="176"/>
      <c r="E3910" s="188"/>
      <c r="F3910" s="176"/>
      <c r="G3910" s="176"/>
      <c r="H3910" s="188"/>
      <c r="I3910" s="188"/>
      <c r="Q3910" s="188"/>
      <c r="R3910" s="176"/>
      <c r="S3910" s="176"/>
      <c r="T3910" s="176"/>
      <c r="U3910" s="176"/>
      <c r="V3910" s="176"/>
      <c r="W3910" s="176"/>
      <c r="X3910" s="176"/>
      <c r="Y3910" s="176"/>
    </row>
    <row r="3911" customFormat="false" ht="12.75" hidden="false" customHeight="false" outlineLevel="0" collapsed="false">
      <c r="C3911" s="180"/>
      <c r="D3911" s="176"/>
      <c r="E3911" s="188"/>
      <c r="F3911" s="176"/>
      <c r="G3911" s="176"/>
      <c r="H3911" s="188"/>
      <c r="I3911" s="188"/>
      <c r="Q3911" s="188"/>
      <c r="R3911" s="176"/>
      <c r="S3911" s="176"/>
      <c r="T3911" s="176"/>
      <c r="U3911" s="176"/>
      <c r="V3911" s="176"/>
      <c r="W3911" s="176"/>
      <c r="X3911" s="176"/>
      <c r="Y3911" s="176"/>
    </row>
    <row r="3912" customFormat="false" ht="12.75" hidden="false" customHeight="false" outlineLevel="0" collapsed="false">
      <c r="C3912" s="180"/>
      <c r="D3912" s="176"/>
      <c r="E3912" s="188"/>
      <c r="F3912" s="176"/>
      <c r="G3912" s="176"/>
      <c r="H3912" s="188"/>
      <c r="I3912" s="188"/>
      <c r="Q3912" s="188"/>
      <c r="R3912" s="176"/>
    </row>
    <row r="3913" customFormat="false" ht="12.75" hidden="false" customHeight="false" outlineLevel="0" collapsed="false">
      <c r="C3913" s="180"/>
      <c r="D3913" s="176"/>
      <c r="E3913" s="188"/>
      <c r="F3913" s="176"/>
      <c r="G3913" s="176"/>
      <c r="H3913" s="188"/>
      <c r="I3913" s="188"/>
      <c r="Q3913" s="188"/>
      <c r="R3913" s="176"/>
    </row>
    <row r="3914" customFormat="false" ht="12.75" hidden="false" customHeight="false" outlineLevel="0" collapsed="false">
      <c r="C3914" s="180"/>
      <c r="D3914" s="176"/>
      <c r="E3914" s="188"/>
      <c r="F3914" s="176"/>
      <c r="G3914" s="176"/>
      <c r="H3914" s="188"/>
      <c r="I3914" s="188"/>
      <c r="Q3914" s="188"/>
      <c r="R3914" s="176"/>
    </row>
    <row r="3915" customFormat="false" ht="12.75" hidden="false" customHeight="false" outlineLevel="0" collapsed="false">
      <c r="C3915" s="180"/>
      <c r="D3915" s="176"/>
      <c r="E3915" s="188"/>
      <c r="F3915" s="176"/>
      <c r="G3915" s="176"/>
      <c r="H3915" s="188"/>
      <c r="I3915" s="188"/>
      <c r="Q3915" s="188"/>
      <c r="R3915" s="176"/>
    </row>
    <row r="3916" customFormat="false" ht="12.75" hidden="false" customHeight="false" outlineLevel="0" collapsed="false">
      <c r="C3916" s="180"/>
      <c r="D3916" s="176"/>
      <c r="E3916" s="188"/>
      <c r="F3916" s="176"/>
      <c r="G3916" s="176"/>
      <c r="H3916" s="188"/>
      <c r="I3916" s="188"/>
      <c r="Q3916" s="188"/>
      <c r="R3916" s="176"/>
    </row>
    <row r="3917" customFormat="false" ht="12.75" hidden="false" customHeight="false" outlineLevel="0" collapsed="false">
      <c r="C3917" s="180"/>
      <c r="D3917" s="176"/>
      <c r="E3917" s="188"/>
      <c r="F3917" s="176"/>
      <c r="G3917" s="176"/>
      <c r="H3917" s="188"/>
      <c r="I3917" s="188"/>
      <c r="Q3917" s="188"/>
      <c r="R3917" s="176"/>
    </row>
    <row r="3918" customFormat="false" ht="12.75" hidden="false" customHeight="false" outlineLevel="0" collapsed="false">
      <c r="C3918" s="180"/>
      <c r="D3918" s="176"/>
      <c r="E3918" s="188"/>
      <c r="F3918" s="176"/>
      <c r="G3918" s="176"/>
      <c r="H3918" s="188"/>
      <c r="I3918" s="188"/>
      <c r="Q3918" s="188"/>
      <c r="R3918" s="176"/>
    </row>
    <row r="3919" customFormat="false" ht="12.75" hidden="false" customHeight="false" outlineLevel="0" collapsed="false">
      <c r="C3919" s="180"/>
      <c r="D3919" s="176"/>
      <c r="E3919" s="188"/>
      <c r="F3919" s="176"/>
      <c r="G3919" s="176"/>
      <c r="H3919" s="188"/>
      <c r="I3919" s="188"/>
      <c r="Q3919" s="188"/>
      <c r="R3919" s="176"/>
    </row>
    <row r="3920" customFormat="false" ht="12.75" hidden="false" customHeight="false" outlineLevel="0" collapsed="false">
      <c r="C3920" s="180"/>
      <c r="D3920" s="176"/>
      <c r="E3920" s="188"/>
      <c r="F3920" s="176"/>
      <c r="G3920" s="176"/>
      <c r="H3920" s="188"/>
      <c r="I3920" s="188"/>
      <c r="Q3920" s="188"/>
      <c r="R3920" s="176"/>
    </row>
    <row r="3921" customFormat="false" ht="12.75" hidden="false" customHeight="false" outlineLevel="0" collapsed="false">
      <c r="C3921" s="180"/>
      <c r="D3921" s="176"/>
      <c r="E3921" s="188"/>
      <c r="F3921" s="176"/>
      <c r="G3921" s="176"/>
      <c r="H3921" s="188"/>
      <c r="I3921" s="188"/>
      <c r="Q3921" s="188"/>
      <c r="R3921" s="176"/>
    </row>
    <row r="3922" customFormat="false" ht="12.75" hidden="false" customHeight="false" outlineLevel="0" collapsed="false">
      <c r="C3922" s="180"/>
      <c r="D3922" s="176"/>
      <c r="E3922" s="188"/>
      <c r="F3922" s="176"/>
      <c r="G3922" s="176"/>
      <c r="H3922" s="188"/>
      <c r="I3922" s="188"/>
      <c r="Q3922" s="188"/>
      <c r="R3922" s="176"/>
    </row>
    <row r="3923" customFormat="false" ht="12.75" hidden="false" customHeight="false" outlineLevel="0" collapsed="false">
      <c r="C3923" s="180"/>
      <c r="D3923" s="176"/>
      <c r="E3923" s="188"/>
      <c r="F3923" s="176"/>
      <c r="G3923" s="176"/>
      <c r="H3923" s="188"/>
      <c r="I3923" s="188"/>
      <c r="Q3923" s="188"/>
      <c r="R3923" s="176"/>
    </row>
    <row r="3924" customFormat="false" ht="12.75" hidden="false" customHeight="false" outlineLevel="0" collapsed="false">
      <c r="C3924" s="180"/>
      <c r="D3924" s="176"/>
      <c r="E3924" s="188"/>
      <c r="F3924" s="176"/>
      <c r="G3924" s="176"/>
      <c r="H3924" s="188"/>
      <c r="I3924" s="188"/>
      <c r="Q3924" s="188"/>
      <c r="R3924" s="176"/>
    </row>
    <row r="3925" customFormat="false" ht="12.75" hidden="false" customHeight="false" outlineLevel="0" collapsed="false">
      <c r="C3925" s="180"/>
      <c r="D3925" s="176"/>
      <c r="E3925" s="188"/>
      <c r="F3925" s="176"/>
      <c r="G3925" s="176"/>
      <c r="H3925" s="188"/>
      <c r="I3925" s="188"/>
      <c r="Q3925" s="188"/>
      <c r="R3925" s="176"/>
    </row>
    <row r="3926" customFormat="false" ht="12.75" hidden="false" customHeight="false" outlineLevel="0" collapsed="false">
      <c r="C3926" s="180"/>
      <c r="D3926" s="176"/>
      <c r="E3926" s="188"/>
      <c r="F3926" s="176"/>
      <c r="G3926" s="176"/>
      <c r="H3926" s="188"/>
      <c r="I3926" s="188"/>
      <c r="Q3926" s="188"/>
      <c r="R3926" s="176"/>
    </row>
    <row r="3927" customFormat="false" ht="12.75" hidden="false" customHeight="false" outlineLevel="0" collapsed="false">
      <c r="C3927" s="180"/>
      <c r="D3927" s="176"/>
      <c r="E3927" s="188"/>
      <c r="F3927" s="176"/>
      <c r="G3927" s="176"/>
      <c r="H3927" s="188"/>
      <c r="I3927" s="188"/>
      <c r="Q3927" s="188"/>
      <c r="R3927" s="176"/>
    </row>
    <row r="3928" customFormat="false" ht="12.75" hidden="false" customHeight="false" outlineLevel="0" collapsed="false">
      <c r="C3928" s="180"/>
      <c r="D3928" s="176"/>
      <c r="E3928" s="188"/>
      <c r="F3928" s="176"/>
      <c r="G3928" s="176"/>
      <c r="H3928" s="188"/>
      <c r="I3928" s="188"/>
      <c r="Q3928" s="188"/>
      <c r="R3928" s="176"/>
    </row>
    <row r="3929" customFormat="false" ht="12.75" hidden="false" customHeight="false" outlineLevel="0" collapsed="false">
      <c r="C3929" s="180"/>
      <c r="D3929" s="176"/>
      <c r="E3929" s="188"/>
      <c r="F3929" s="176"/>
      <c r="G3929" s="176"/>
      <c r="H3929" s="188"/>
      <c r="I3929" s="188"/>
      <c r="Q3929" s="188"/>
      <c r="R3929" s="176"/>
    </row>
    <row r="3930" customFormat="false" ht="12.75" hidden="false" customHeight="false" outlineLevel="0" collapsed="false">
      <c r="C3930" s="180"/>
      <c r="D3930" s="176"/>
      <c r="E3930" s="188"/>
      <c r="F3930" s="176"/>
      <c r="G3930" s="176"/>
      <c r="H3930" s="188"/>
      <c r="I3930" s="188"/>
      <c r="Q3930" s="188"/>
      <c r="R3930" s="176"/>
    </row>
    <row r="3931" customFormat="false" ht="12.75" hidden="false" customHeight="false" outlineLevel="0" collapsed="false">
      <c r="C3931" s="180"/>
      <c r="D3931" s="176"/>
      <c r="E3931" s="188"/>
      <c r="F3931" s="176"/>
      <c r="G3931" s="176"/>
      <c r="H3931" s="188"/>
      <c r="I3931" s="188"/>
      <c r="Q3931" s="188"/>
      <c r="R3931" s="176"/>
    </row>
    <row r="3932" customFormat="false" ht="12.75" hidden="false" customHeight="false" outlineLevel="0" collapsed="false">
      <c r="C3932" s="180"/>
      <c r="D3932" s="176"/>
      <c r="E3932" s="188"/>
      <c r="F3932" s="176"/>
      <c r="G3932" s="176"/>
      <c r="H3932" s="188"/>
      <c r="I3932" s="188"/>
      <c r="Q3932" s="188"/>
      <c r="R3932" s="176"/>
    </row>
    <row r="3933" customFormat="false" ht="12.75" hidden="false" customHeight="false" outlineLevel="0" collapsed="false">
      <c r="A3933" s="78"/>
      <c r="C3933" s="180"/>
      <c r="D3933" s="176"/>
      <c r="E3933" s="188"/>
      <c r="F3933" s="176"/>
      <c r="G3933" s="176"/>
      <c r="H3933" s="188"/>
      <c r="I3933" s="188"/>
      <c r="Q3933" s="188"/>
      <c r="R3933" s="176"/>
    </row>
    <row r="3934" customFormat="false" ht="12.75" hidden="false" customHeight="false" outlineLevel="0" collapsed="false">
      <c r="A3934" s="78"/>
      <c r="C3934" s="180"/>
      <c r="D3934" s="176"/>
      <c r="E3934" s="188"/>
      <c r="F3934" s="176"/>
      <c r="G3934" s="176"/>
      <c r="H3934" s="188"/>
      <c r="I3934" s="188"/>
      <c r="Q3934" s="188"/>
      <c r="R3934" s="176"/>
    </row>
    <row r="3935" customFormat="false" ht="12.75" hidden="false" customHeight="false" outlineLevel="0" collapsed="false">
      <c r="A3935" s="78"/>
      <c r="C3935" s="180"/>
      <c r="D3935" s="176"/>
      <c r="E3935" s="188"/>
      <c r="F3935" s="176"/>
      <c r="G3935" s="176"/>
      <c r="H3935" s="188"/>
      <c r="I3935" s="188"/>
      <c r="Q3935" s="188"/>
      <c r="R3935" s="176"/>
    </row>
    <row r="3936" customFormat="false" ht="12.75" hidden="false" customHeight="false" outlineLevel="0" collapsed="false">
      <c r="A3936" s="78"/>
      <c r="C3936" s="180"/>
      <c r="D3936" s="176"/>
      <c r="E3936" s="188"/>
      <c r="F3936" s="176"/>
      <c r="G3936" s="176"/>
      <c r="H3936" s="188"/>
      <c r="I3936" s="188"/>
      <c r="Q3936" s="188"/>
      <c r="R3936" s="176"/>
    </row>
    <row r="3937" customFormat="false" ht="12.75" hidden="false" customHeight="false" outlineLevel="0" collapsed="false">
      <c r="A3937" s="78"/>
      <c r="C3937" s="180"/>
      <c r="D3937" s="176"/>
      <c r="E3937" s="188"/>
      <c r="F3937" s="176"/>
      <c r="G3937" s="176"/>
      <c r="H3937" s="188"/>
      <c r="I3937" s="188"/>
      <c r="Q3937" s="188"/>
      <c r="R3937" s="176"/>
    </row>
    <row r="3938" customFormat="false" ht="12.75" hidden="false" customHeight="false" outlineLevel="0" collapsed="false">
      <c r="A3938" s="78"/>
      <c r="C3938" s="180"/>
      <c r="D3938" s="176"/>
      <c r="E3938" s="188"/>
      <c r="F3938" s="176"/>
      <c r="G3938" s="176"/>
      <c r="H3938" s="188"/>
      <c r="I3938" s="188"/>
      <c r="Q3938" s="188"/>
      <c r="R3938" s="176"/>
    </row>
    <row r="3939" customFormat="false" ht="12.75" hidden="false" customHeight="false" outlineLevel="0" collapsed="false">
      <c r="A3939" s="78"/>
      <c r="C3939" s="180"/>
      <c r="D3939" s="176"/>
      <c r="E3939" s="188"/>
      <c r="F3939" s="176"/>
      <c r="G3939" s="176"/>
      <c r="H3939" s="188"/>
      <c r="I3939" s="188"/>
      <c r="Q3939" s="188"/>
      <c r="R3939" s="176"/>
    </row>
    <row r="3940" customFormat="false" ht="12.75" hidden="false" customHeight="false" outlineLevel="0" collapsed="false">
      <c r="A3940" s="78"/>
      <c r="C3940" s="180"/>
      <c r="D3940" s="176"/>
      <c r="E3940" s="188"/>
      <c r="F3940" s="176"/>
      <c r="G3940" s="176"/>
      <c r="H3940" s="188"/>
      <c r="I3940" s="188"/>
      <c r="Q3940" s="188"/>
      <c r="R3940" s="176"/>
    </row>
    <row r="3941" customFormat="false" ht="12.75" hidden="false" customHeight="false" outlineLevel="0" collapsed="false">
      <c r="A3941" s="78"/>
      <c r="C3941" s="180"/>
      <c r="D3941" s="176"/>
      <c r="E3941" s="188"/>
      <c r="F3941" s="176"/>
      <c r="G3941" s="176"/>
      <c r="H3941" s="188"/>
      <c r="I3941" s="188"/>
      <c r="Q3941" s="188"/>
      <c r="R3941" s="176"/>
    </row>
    <row r="3942" customFormat="false" ht="12.75" hidden="false" customHeight="false" outlineLevel="0" collapsed="false">
      <c r="A3942" s="78"/>
      <c r="C3942" s="180"/>
      <c r="D3942" s="176"/>
      <c r="E3942" s="188"/>
      <c r="F3942" s="176"/>
      <c r="G3942" s="176"/>
      <c r="H3942" s="188"/>
      <c r="I3942" s="188"/>
      <c r="Q3942" s="188"/>
      <c r="R3942" s="176"/>
    </row>
    <row r="3943" customFormat="false" ht="12.75" hidden="false" customHeight="false" outlineLevel="0" collapsed="false">
      <c r="A3943" s="78"/>
      <c r="C3943" s="180"/>
      <c r="D3943" s="176"/>
      <c r="E3943" s="188"/>
      <c r="F3943" s="176"/>
      <c r="G3943" s="176"/>
      <c r="H3943" s="188"/>
      <c r="I3943" s="188"/>
      <c r="Q3943" s="188"/>
      <c r="R3943" s="176"/>
    </row>
    <row r="3944" customFormat="false" ht="12.75" hidden="false" customHeight="false" outlineLevel="0" collapsed="false">
      <c r="A3944" s="78"/>
      <c r="C3944" s="180"/>
      <c r="D3944" s="176"/>
      <c r="E3944" s="188"/>
      <c r="F3944" s="176"/>
      <c r="G3944" s="176"/>
      <c r="H3944" s="188"/>
      <c r="I3944" s="188"/>
      <c r="Q3944" s="188"/>
      <c r="R3944" s="176"/>
    </row>
    <row r="3945" customFormat="false" ht="12.75" hidden="false" customHeight="false" outlineLevel="0" collapsed="false">
      <c r="A3945" s="78"/>
      <c r="C3945" s="180"/>
      <c r="D3945" s="176"/>
      <c r="E3945" s="188"/>
      <c r="F3945" s="176"/>
      <c r="G3945" s="176"/>
      <c r="H3945" s="188"/>
      <c r="I3945" s="188"/>
      <c r="Q3945" s="188"/>
      <c r="R3945" s="176"/>
    </row>
    <row r="3946" customFormat="false" ht="12.75" hidden="false" customHeight="false" outlineLevel="0" collapsed="false">
      <c r="A3946" s="78"/>
      <c r="C3946" s="180"/>
      <c r="D3946" s="176"/>
      <c r="E3946" s="188"/>
      <c r="F3946" s="176"/>
      <c r="G3946" s="176"/>
      <c r="H3946" s="188"/>
      <c r="I3946" s="188"/>
      <c r="Q3946" s="188"/>
      <c r="R3946" s="176"/>
    </row>
    <row r="3947" customFormat="false" ht="12.75" hidden="false" customHeight="false" outlineLevel="0" collapsed="false">
      <c r="A3947" s="78"/>
      <c r="C3947" s="180"/>
      <c r="D3947" s="176"/>
      <c r="E3947" s="188"/>
      <c r="F3947" s="176"/>
      <c r="G3947" s="176"/>
      <c r="H3947" s="188"/>
      <c r="I3947" s="188"/>
      <c r="Q3947" s="188"/>
      <c r="R3947" s="176"/>
    </row>
    <row r="3948" customFormat="false" ht="12.75" hidden="false" customHeight="false" outlineLevel="0" collapsed="false">
      <c r="A3948" s="78"/>
      <c r="C3948" s="180"/>
      <c r="D3948" s="176"/>
      <c r="E3948" s="188"/>
      <c r="F3948" s="176"/>
      <c r="G3948" s="176"/>
      <c r="H3948" s="188"/>
      <c r="I3948" s="188"/>
      <c r="Q3948" s="188"/>
      <c r="R3948" s="176"/>
    </row>
    <row r="3949" customFormat="false" ht="12.75" hidden="false" customHeight="false" outlineLevel="0" collapsed="false">
      <c r="A3949" s="78"/>
      <c r="C3949" s="180"/>
      <c r="D3949" s="176"/>
      <c r="E3949" s="188"/>
      <c r="F3949" s="176"/>
      <c r="G3949" s="176"/>
      <c r="H3949" s="188"/>
      <c r="I3949" s="188"/>
      <c r="Q3949" s="188"/>
      <c r="R3949" s="176"/>
    </row>
    <row r="3950" customFormat="false" ht="12.75" hidden="false" customHeight="false" outlineLevel="0" collapsed="false">
      <c r="A3950" s="78"/>
      <c r="C3950" s="180"/>
      <c r="D3950" s="176"/>
      <c r="E3950" s="188"/>
      <c r="F3950" s="176"/>
      <c r="G3950" s="176"/>
      <c r="H3950" s="188"/>
      <c r="I3950" s="188"/>
      <c r="Q3950" s="188"/>
      <c r="R3950" s="176"/>
    </row>
    <row r="3951" customFormat="false" ht="12.75" hidden="false" customHeight="false" outlineLevel="0" collapsed="false">
      <c r="A3951" s="78"/>
      <c r="C3951" s="180"/>
      <c r="D3951" s="176"/>
      <c r="E3951" s="188"/>
      <c r="F3951" s="176"/>
      <c r="G3951" s="176"/>
      <c r="H3951" s="188"/>
      <c r="I3951" s="188"/>
      <c r="Q3951" s="188"/>
      <c r="R3951" s="176"/>
    </row>
    <row r="3952" customFormat="false" ht="12.75" hidden="false" customHeight="false" outlineLevel="0" collapsed="false">
      <c r="A3952" s="78"/>
      <c r="C3952" s="180"/>
      <c r="D3952" s="176"/>
      <c r="E3952" s="188"/>
      <c r="F3952" s="176"/>
      <c r="G3952" s="176"/>
      <c r="H3952" s="188"/>
      <c r="I3952" s="188"/>
      <c r="Q3952" s="188"/>
      <c r="R3952" s="176"/>
    </row>
    <row r="3953" customFormat="false" ht="12.75" hidden="false" customHeight="false" outlineLevel="0" collapsed="false">
      <c r="A3953" s="78"/>
      <c r="C3953" s="180"/>
      <c r="D3953" s="176"/>
      <c r="E3953" s="188"/>
      <c r="F3953" s="176"/>
      <c r="G3953" s="176"/>
      <c r="H3953" s="188"/>
      <c r="I3953" s="188"/>
      <c r="Q3953" s="188"/>
      <c r="R3953" s="176"/>
    </row>
    <row r="3954" customFormat="false" ht="12.75" hidden="false" customHeight="false" outlineLevel="0" collapsed="false">
      <c r="A3954" s="78"/>
      <c r="C3954" s="180"/>
      <c r="D3954" s="176"/>
      <c r="E3954" s="188"/>
      <c r="F3954" s="176"/>
      <c r="G3954" s="176"/>
      <c r="H3954" s="188"/>
      <c r="I3954" s="188"/>
      <c r="Q3954" s="188"/>
      <c r="R3954" s="176"/>
    </row>
    <row r="3955" customFormat="false" ht="12.75" hidden="false" customHeight="false" outlineLevel="0" collapsed="false">
      <c r="A3955" s="78"/>
      <c r="C3955" s="180"/>
      <c r="D3955" s="176"/>
      <c r="E3955" s="188"/>
      <c r="F3955" s="176"/>
      <c r="G3955" s="176"/>
      <c r="H3955" s="188"/>
      <c r="I3955" s="188"/>
      <c r="Q3955" s="188"/>
      <c r="R3955" s="176"/>
    </row>
    <row r="3956" customFormat="false" ht="12.75" hidden="false" customHeight="false" outlineLevel="0" collapsed="false">
      <c r="A3956" s="78"/>
      <c r="C3956" s="180"/>
      <c r="D3956" s="176"/>
      <c r="E3956" s="188"/>
      <c r="F3956" s="176"/>
      <c r="G3956" s="176"/>
      <c r="H3956" s="188"/>
      <c r="I3956" s="188"/>
      <c r="Q3956" s="188"/>
      <c r="R3956" s="176"/>
    </row>
    <row r="3957" customFormat="false" ht="12.75" hidden="false" customHeight="false" outlineLevel="0" collapsed="false">
      <c r="A3957" s="78"/>
      <c r="C3957" s="180"/>
      <c r="D3957" s="176"/>
      <c r="E3957" s="188"/>
      <c r="F3957" s="176"/>
      <c r="G3957" s="176"/>
      <c r="H3957" s="188"/>
      <c r="I3957" s="188"/>
      <c r="Q3957" s="188"/>
      <c r="R3957" s="176"/>
    </row>
    <row r="3958" customFormat="false" ht="12.75" hidden="false" customHeight="false" outlineLevel="0" collapsed="false">
      <c r="A3958" s="78"/>
      <c r="C3958" s="180"/>
      <c r="D3958" s="176"/>
      <c r="E3958" s="188"/>
      <c r="F3958" s="176"/>
      <c r="G3958" s="176"/>
      <c r="H3958" s="188"/>
      <c r="I3958" s="188"/>
      <c r="Q3958" s="188"/>
      <c r="R3958" s="176"/>
    </row>
    <row r="3959" customFormat="false" ht="12.75" hidden="false" customHeight="false" outlineLevel="0" collapsed="false">
      <c r="A3959" s="78"/>
      <c r="C3959" s="180"/>
      <c r="D3959" s="176"/>
      <c r="E3959" s="188"/>
      <c r="F3959" s="176"/>
      <c r="G3959" s="176"/>
      <c r="H3959" s="188"/>
      <c r="I3959" s="188"/>
      <c r="Q3959" s="188"/>
      <c r="R3959" s="176"/>
    </row>
    <row r="3960" customFormat="false" ht="12.75" hidden="false" customHeight="false" outlineLevel="0" collapsed="false">
      <c r="A3960" s="22"/>
      <c r="C3960" s="180"/>
      <c r="D3960" s="176"/>
      <c r="E3960" s="188"/>
      <c r="F3960" s="176"/>
      <c r="G3960" s="176"/>
      <c r="H3960" s="188"/>
      <c r="I3960" s="188"/>
      <c r="Q3960" s="188"/>
      <c r="R3960" s="176"/>
    </row>
    <row r="3961" customFormat="false" ht="12.75" hidden="false" customHeight="false" outlineLevel="0" collapsed="false">
      <c r="C3961" s="180"/>
      <c r="D3961" s="176"/>
      <c r="E3961" s="188"/>
      <c r="F3961" s="176"/>
      <c r="G3961" s="176"/>
      <c r="H3961" s="188"/>
      <c r="I3961" s="188"/>
      <c r="Q3961" s="188"/>
      <c r="R3961" s="176"/>
    </row>
    <row r="3962" customFormat="false" ht="12.75" hidden="false" customHeight="false" outlineLevel="0" collapsed="false">
      <c r="A3962" s="100"/>
      <c r="C3962" s="180"/>
      <c r="D3962" s="176"/>
      <c r="E3962" s="188"/>
      <c r="F3962" s="176"/>
      <c r="G3962" s="176"/>
      <c r="H3962" s="188"/>
      <c r="I3962" s="188"/>
      <c r="Q3962" s="188"/>
      <c r="R3962" s="176"/>
    </row>
    <row r="3963" customFormat="false" ht="12.75" hidden="false" customHeight="false" outlineLevel="0" collapsed="false">
      <c r="A3963" s="100"/>
      <c r="C3963" s="180"/>
      <c r="D3963" s="176"/>
      <c r="E3963" s="188"/>
      <c r="F3963" s="176"/>
      <c r="G3963" s="176"/>
      <c r="H3963" s="188"/>
      <c r="I3963" s="188"/>
      <c r="Q3963" s="188"/>
      <c r="R3963" s="176"/>
    </row>
    <row r="3964" customFormat="false" ht="12.75" hidden="false" customHeight="false" outlineLevel="0" collapsed="false">
      <c r="A3964" s="100"/>
      <c r="C3964" s="180"/>
      <c r="D3964" s="176"/>
      <c r="E3964" s="188"/>
      <c r="F3964" s="176"/>
      <c r="G3964" s="176"/>
      <c r="H3964" s="188"/>
      <c r="I3964" s="188"/>
      <c r="Q3964" s="188"/>
      <c r="R3964" s="176"/>
    </row>
    <row r="3965" customFormat="false" ht="12.75" hidden="false" customHeight="false" outlineLevel="0" collapsed="false">
      <c r="A3965" s="100"/>
      <c r="C3965" s="180"/>
      <c r="D3965" s="176"/>
      <c r="E3965" s="188"/>
      <c r="F3965" s="176"/>
      <c r="G3965" s="176"/>
      <c r="H3965" s="188"/>
      <c r="I3965" s="188"/>
      <c r="Q3965" s="188"/>
      <c r="R3965" s="176"/>
    </row>
    <row r="3966" customFormat="false" ht="12.75" hidden="false" customHeight="false" outlineLevel="0" collapsed="false">
      <c r="A3966" s="100"/>
      <c r="C3966" s="180"/>
      <c r="D3966" s="176"/>
      <c r="E3966" s="188"/>
      <c r="F3966" s="176"/>
      <c r="G3966" s="176"/>
      <c r="H3966" s="188"/>
      <c r="I3966" s="188"/>
      <c r="Q3966" s="188"/>
      <c r="R3966" s="176"/>
    </row>
    <row r="3967" customFormat="false" ht="12.75" hidden="false" customHeight="false" outlineLevel="0" collapsed="false">
      <c r="A3967" s="22"/>
      <c r="C3967" s="180"/>
      <c r="D3967" s="176"/>
      <c r="E3967" s="188"/>
      <c r="F3967" s="176"/>
      <c r="G3967" s="176"/>
      <c r="H3967" s="188"/>
      <c r="I3967" s="188"/>
      <c r="Q3967" s="188"/>
      <c r="R3967" s="176"/>
    </row>
    <row r="3968" customFormat="false" ht="12.75" hidden="false" customHeight="false" outlineLevel="0" collapsed="false">
      <c r="A3968" s="22"/>
      <c r="C3968" s="180"/>
      <c r="D3968" s="176"/>
      <c r="E3968" s="188"/>
      <c r="F3968" s="176"/>
      <c r="G3968" s="176"/>
      <c r="H3968" s="188"/>
      <c r="I3968" s="188"/>
      <c r="Q3968" s="188"/>
      <c r="R3968" s="176"/>
    </row>
    <row r="3969" customFormat="false" ht="12.75" hidden="false" customHeight="false" outlineLevel="0" collapsed="false">
      <c r="A3969" s="78"/>
      <c r="C3969" s="180"/>
      <c r="D3969" s="176"/>
      <c r="E3969" s="188"/>
      <c r="F3969" s="176"/>
      <c r="G3969" s="176"/>
      <c r="H3969" s="188"/>
      <c r="I3969" s="188"/>
      <c r="Q3969" s="188"/>
      <c r="R3969" s="176"/>
    </row>
    <row r="3970" customFormat="false" ht="12.75" hidden="false" customHeight="false" outlineLevel="0" collapsed="false">
      <c r="A3970" s="78"/>
      <c r="C3970" s="180"/>
      <c r="D3970" s="176"/>
      <c r="E3970" s="188"/>
      <c r="F3970" s="176"/>
      <c r="G3970" s="176"/>
      <c r="H3970" s="188"/>
      <c r="I3970" s="188"/>
      <c r="Q3970" s="188"/>
      <c r="R3970" s="176"/>
    </row>
    <row r="3971" customFormat="false" ht="12.75" hidden="false" customHeight="false" outlineLevel="0" collapsed="false">
      <c r="A3971" s="78"/>
      <c r="C3971" s="180"/>
      <c r="D3971" s="176"/>
      <c r="E3971" s="188"/>
      <c r="F3971" s="176"/>
      <c r="G3971" s="176"/>
      <c r="H3971" s="188"/>
      <c r="I3971" s="188"/>
      <c r="Q3971" s="188"/>
      <c r="R3971" s="176"/>
    </row>
    <row r="3972" customFormat="false" ht="12.75" hidden="false" customHeight="false" outlineLevel="0" collapsed="false">
      <c r="A3972" s="78"/>
      <c r="C3972" s="180"/>
      <c r="D3972" s="176"/>
      <c r="E3972" s="188"/>
      <c r="F3972" s="176"/>
      <c r="G3972" s="176"/>
      <c r="H3972" s="188"/>
      <c r="I3972" s="188"/>
      <c r="Q3972" s="188"/>
      <c r="R3972" s="176"/>
    </row>
    <row r="3973" customFormat="false" ht="12.75" hidden="false" customHeight="false" outlineLevel="0" collapsed="false">
      <c r="A3973" s="78"/>
      <c r="C3973" s="180"/>
      <c r="D3973" s="176"/>
      <c r="E3973" s="188"/>
      <c r="F3973" s="176"/>
      <c r="G3973" s="176"/>
      <c r="H3973" s="188"/>
      <c r="I3973" s="188"/>
      <c r="Q3973" s="188"/>
      <c r="R3973" s="176"/>
    </row>
    <row r="3974" customFormat="false" ht="12.75" hidden="false" customHeight="false" outlineLevel="0" collapsed="false">
      <c r="A3974" s="78"/>
      <c r="C3974" s="180"/>
      <c r="D3974" s="176"/>
      <c r="E3974" s="188"/>
      <c r="F3974" s="176"/>
      <c r="G3974" s="176"/>
      <c r="H3974" s="188"/>
      <c r="I3974" s="188"/>
      <c r="Q3974" s="188"/>
      <c r="R3974" s="176"/>
    </row>
    <row r="3975" customFormat="false" ht="12.75" hidden="false" customHeight="false" outlineLevel="0" collapsed="false">
      <c r="A3975" s="78"/>
      <c r="C3975" s="180"/>
      <c r="D3975" s="176"/>
      <c r="E3975" s="188"/>
      <c r="F3975" s="176"/>
      <c r="G3975" s="176"/>
      <c r="H3975" s="188"/>
      <c r="I3975" s="188"/>
      <c r="Q3975" s="188"/>
      <c r="R3975" s="176"/>
    </row>
    <row r="3976" customFormat="false" ht="12.75" hidden="false" customHeight="false" outlineLevel="0" collapsed="false">
      <c r="A3976" s="78"/>
      <c r="C3976" s="180"/>
      <c r="D3976" s="176"/>
      <c r="E3976" s="188"/>
      <c r="F3976" s="176"/>
      <c r="G3976" s="176"/>
      <c r="H3976" s="188"/>
      <c r="I3976" s="188"/>
      <c r="Q3976" s="188"/>
      <c r="R3976" s="176"/>
    </row>
    <row r="3977" customFormat="false" ht="12.75" hidden="false" customHeight="false" outlineLevel="0" collapsed="false">
      <c r="A3977" s="78"/>
      <c r="C3977" s="180"/>
      <c r="D3977" s="176"/>
      <c r="E3977" s="188"/>
      <c r="F3977" s="176"/>
      <c r="G3977" s="176"/>
      <c r="H3977" s="188"/>
      <c r="I3977" s="188"/>
      <c r="Q3977" s="188"/>
      <c r="R3977" s="176"/>
    </row>
    <row r="3978" customFormat="false" ht="12.75" hidden="false" customHeight="false" outlineLevel="0" collapsed="false">
      <c r="A3978" s="78"/>
      <c r="C3978" s="180"/>
      <c r="D3978" s="176"/>
      <c r="E3978" s="188"/>
      <c r="F3978" s="176"/>
      <c r="G3978" s="176"/>
      <c r="H3978" s="188"/>
      <c r="I3978" s="188"/>
      <c r="Q3978" s="188"/>
      <c r="R3978" s="176"/>
    </row>
    <row r="3979" customFormat="false" ht="12.75" hidden="false" customHeight="false" outlineLevel="0" collapsed="false">
      <c r="A3979" s="78"/>
      <c r="C3979" s="180"/>
      <c r="D3979" s="176"/>
      <c r="E3979" s="188"/>
      <c r="F3979" s="176"/>
      <c r="G3979" s="176"/>
      <c r="H3979" s="188"/>
      <c r="I3979" s="188"/>
      <c r="Q3979" s="188"/>
      <c r="R3979" s="176"/>
    </row>
    <row r="3980" customFormat="false" ht="12.75" hidden="false" customHeight="false" outlineLevel="0" collapsed="false">
      <c r="A3980" s="78"/>
      <c r="C3980" s="180"/>
      <c r="D3980" s="176"/>
      <c r="E3980" s="188"/>
      <c r="F3980" s="176"/>
      <c r="G3980" s="176"/>
      <c r="H3980" s="188"/>
      <c r="I3980" s="188"/>
      <c r="Q3980" s="188"/>
      <c r="R3980" s="176"/>
    </row>
    <row r="3981" customFormat="false" ht="12.75" hidden="false" customHeight="false" outlineLevel="0" collapsed="false">
      <c r="A3981" s="78"/>
      <c r="C3981" s="180"/>
      <c r="D3981" s="176"/>
      <c r="E3981" s="188"/>
      <c r="F3981" s="176"/>
      <c r="G3981" s="176"/>
      <c r="H3981" s="188"/>
      <c r="I3981" s="188"/>
      <c r="Q3981" s="188"/>
      <c r="R3981" s="176"/>
    </row>
    <row r="3982" customFormat="false" ht="12.75" hidden="false" customHeight="false" outlineLevel="0" collapsed="false">
      <c r="A3982" s="78"/>
      <c r="C3982" s="180"/>
      <c r="D3982" s="176"/>
      <c r="E3982" s="188"/>
      <c r="F3982" s="176"/>
      <c r="G3982" s="176"/>
      <c r="H3982" s="188"/>
      <c r="I3982" s="188"/>
      <c r="Q3982" s="188"/>
      <c r="R3982" s="176"/>
    </row>
    <row r="3983" customFormat="false" ht="12.75" hidden="false" customHeight="false" outlineLevel="0" collapsed="false">
      <c r="A3983" s="78"/>
      <c r="C3983" s="180"/>
      <c r="D3983" s="176"/>
      <c r="E3983" s="188"/>
      <c r="F3983" s="176"/>
      <c r="G3983" s="176"/>
      <c r="H3983" s="188"/>
      <c r="I3983" s="188"/>
      <c r="Q3983" s="188"/>
      <c r="R3983" s="176"/>
    </row>
    <row r="3984" customFormat="false" ht="12.75" hidden="false" customHeight="false" outlineLevel="0" collapsed="false">
      <c r="A3984" s="78"/>
      <c r="C3984" s="180"/>
      <c r="D3984" s="176"/>
      <c r="E3984" s="188"/>
      <c r="F3984" s="176"/>
      <c r="G3984" s="176"/>
      <c r="H3984" s="188"/>
      <c r="I3984" s="188"/>
      <c r="Q3984" s="188"/>
      <c r="R3984" s="176"/>
    </row>
    <row r="3985" customFormat="false" ht="12.75" hidden="false" customHeight="false" outlineLevel="0" collapsed="false">
      <c r="A3985" s="78"/>
      <c r="C3985" s="180"/>
      <c r="D3985" s="176"/>
      <c r="E3985" s="188"/>
      <c r="F3985" s="176"/>
      <c r="G3985" s="176"/>
      <c r="H3985" s="188"/>
      <c r="I3985" s="188"/>
      <c r="Q3985" s="188"/>
      <c r="R3985" s="176"/>
    </row>
    <row r="3986" customFormat="false" ht="12.75" hidden="false" customHeight="false" outlineLevel="0" collapsed="false">
      <c r="A3986" s="78"/>
      <c r="C3986" s="180"/>
      <c r="D3986" s="176"/>
      <c r="E3986" s="188"/>
      <c r="F3986" s="176"/>
      <c r="G3986" s="176"/>
      <c r="H3986" s="188"/>
      <c r="I3986" s="188"/>
      <c r="Q3986" s="188"/>
      <c r="R3986" s="176"/>
    </row>
    <row r="3987" customFormat="false" ht="12.75" hidden="false" customHeight="false" outlineLevel="0" collapsed="false">
      <c r="A3987" s="78"/>
      <c r="C3987" s="180"/>
      <c r="D3987" s="176"/>
      <c r="E3987" s="188"/>
      <c r="F3987" s="176"/>
      <c r="G3987" s="176"/>
      <c r="H3987" s="188"/>
      <c r="I3987" s="188"/>
      <c r="Q3987" s="188"/>
      <c r="R3987" s="176"/>
    </row>
    <row r="3988" customFormat="false" ht="12.75" hidden="false" customHeight="false" outlineLevel="0" collapsed="false">
      <c r="A3988" s="78"/>
      <c r="C3988" s="180"/>
      <c r="D3988" s="176"/>
      <c r="E3988" s="188"/>
      <c r="F3988" s="176"/>
      <c r="G3988" s="176"/>
      <c r="H3988" s="188"/>
      <c r="I3988" s="188"/>
      <c r="Q3988" s="188"/>
      <c r="R3988" s="176"/>
    </row>
    <row r="3989" customFormat="false" ht="12.75" hidden="false" customHeight="false" outlineLevel="0" collapsed="false">
      <c r="A3989" s="78"/>
      <c r="C3989" s="180"/>
      <c r="D3989" s="176"/>
      <c r="E3989" s="188"/>
      <c r="F3989" s="176"/>
      <c r="G3989" s="176"/>
      <c r="H3989" s="188"/>
      <c r="I3989" s="188"/>
      <c r="Q3989" s="188"/>
      <c r="R3989" s="176"/>
    </row>
    <row r="3990" customFormat="false" ht="12.75" hidden="false" customHeight="false" outlineLevel="0" collapsed="false">
      <c r="A3990" s="78"/>
      <c r="C3990" s="180"/>
      <c r="D3990" s="176"/>
      <c r="E3990" s="188"/>
      <c r="F3990" s="176"/>
      <c r="G3990" s="176"/>
      <c r="H3990" s="188"/>
      <c r="I3990" s="188"/>
      <c r="Q3990" s="188"/>
      <c r="R3990" s="176"/>
    </row>
    <row r="3991" customFormat="false" ht="12.75" hidden="false" customHeight="false" outlineLevel="0" collapsed="false">
      <c r="A3991" s="78"/>
      <c r="C3991" s="180"/>
      <c r="D3991" s="176"/>
      <c r="E3991" s="188"/>
      <c r="F3991" s="176"/>
      <c r="G3991" s="176"/>
      <c r="H3991" s="188"/>
      <c r="I3991" s="188"/>
      <c r="Q3991" s="188"/>
      <c r="R3991" s="176"/>
    </row>
    <row r="3992" customFormat="false" ht="12.75" hidden="false" customHeight="false" outlineLevel="0" collapsed="false">
      <c r="A3992" s="78"/>
      <c r="C3992" s="180"/>
      <c r="D3992" s="176"/>
      <c r="E3992" s="188"/>
      <c r="F3992" s="176"/>
      <c r="G3992" s="176"/>
      <c r="H3992" s="188"/>
      <c r="I3992" s="188"/>
      <c r="Q3992" s="188"/>
      <c r="R3992" s="176"/>
    </row>
    <row r="3993" customFormat="false" ht="12.75" hidden="false" customHeight="false" outlineLevel="0" collapsed="false">
      <c r="A3993" s="78"/>
      <c r="C3993" s="180"/>
      <c r="D3993" s="176"/>
      <c r="E3993" s="188"/>
      <c r="F3993" s="176"/>
      <c r="G3993" s="176"/>
      <c r="H3993" s="188"/>
      <c r="I3993" s="188"/>
      <c r="Q3993" s="188"/>
      <c r="R3993" s="176"/>
    </row>
    <row r="3994" customFormat="false" ht="12.75" hidden="false" customHeight="false" outlineLevel="0" collapsed="false">
      <c r="A3994" s="78"/>
      <c r="C3994" s="180"/>
      <c r="D3994" s="176"/>
      <c r="E3994" s="188"/>
      <c r="F3994" s="176"/>
      <c r="G3994" s="176"/>
      <c r="H3994" s="188"/>
      <c r="I3994" s="188"/>
      <c r="Q3994" s="188"/>
      <c r="R3994" s="176"/>
    </row>
    <row r="3995" customFormat="false" ht="12.75" hidden="false" customHeight="false" outlineLevel="0" collapsed="false">
      <c r="A3995" s="78"/>
      <c r="C3995" s="180"/>
      <c r="D3995" s="176"/>
      <c r="E3995" s="188"/>
      <c r="F3995" s="176"/>
      <c r="G3995" s="176"/>
      <c r="H3995" s="188"/>
      <c r="I3995" s="188"/>
      <c r="Q3995" s="188"/>
      <c r="R3995" s="176"/>
    </row>
    <row r="3996" customFormat="false" ht="12.75" hidden="false" customHeight="false" outlineLevel="0" collapsed="false">
      <c r="A3996" s="78"/>
      <c r="C3996" s="180"/>
      <c r="D3996" s="176"/>
      <c r="E3996" s="188"/>
      <c r="F3996" s="176"/>
      <c r="G3996" s="176"/>
      <c r="H3996" s="188"/>
      <c r="I3996" s="188"/>
      <c r="Q3996" s="188"/>
      <c r="R3996" s="176"/>
    </row>
    <row r="3997" customFormat="false" ht="12.75" hidden="false" customHeight="false" outlineLevel="0" collapsed="false">
      <c r="A3997" s="78"/>
      <c r="C3997" s="180"/>
      <c r="D3997" s="176"/>
      <c r="E3997" s="188"/>
      <c r="F3997" s="176"/>
      <c r="G3997" s="176"/>
      <c r="H3997" s="188"/>
      <c r="I3997" s="188"/>
      <c r="Q3997" s="188"/>
      <c r="R3997" s="176"/>
    </row>
    <row r="3998" customFormat="false" ht="12.75" hidden="false" customHeight="false" outlineLevel="0" collapsed="false">
      <c r="A3998" s="78"/>
      <c r="C3998" s="180"/>
      <c r="D3998" s="176"/>
      <c r="E3998" s="188"/>
      <c r="F3998" s="176"/>
      <c r="G3998" s="176"/>
      <c r="H3998" s="188"/>
      <c r="I3998" s="188"/>
      <c r="Q3998" s="188"/>
      <c r="R3998" s="176"/>
    </row>
    <row r="3999" customFormat="false" ht="12.75" hidden="false" customHeight="false" outlineLevel="0" collapsed="false">
      <c r="A3999" s="78"/>
      <c r="C3999" s="180"/>
      <c r="D3999" s="176"/>
      <c r="E3999" s="188"/>
      <c r="F3999" s="176"/>
      <c r="G3999" s="176"/>
      <c r="H3999" s="188"/>
      <c r="I3999" s="188"/>
      <c r="Q3999" s="188"/>
      <c r="R3999" s="176"/>
    </row>
    <row r="4000" customFormat="false" ht="12.75" hidden="false" customHeight="false" outlineLevel="0" collapsed="false">
      <c r="A4000" s="78"/>
      <c r="C4000" s="180"/>
      <c r="D4000" s="176"/>
      <c r="E4000" s="188"/>
      <c r="F4000" s="176"/>
      <c r="G4000" s="176"/>
      <c r="H4000" s="188"/>
      <c r="I4000" s="188"/>
      <c r="Q4000" s="188"/>
      <c r="R4000" s="176"/>
    </row>
    <row r="4001" customFormat="false" ht="12.75" hidden="false" customHeight="false" outlineLevel="0" collapsed="false">
      <c r="A4001" s="78"/>
      <c r="C4001" s="180"/>
      <c r="D4001" s="176"/>
      <c r="E4001" s="188"/>
      <c r="F4001" s="176"/>
      <c r="G4001" s="176"/>
      <c r="H4001" s="188"/>
      <c r="I4001" s="188"/>
      <c r="Q4001" s="188"/>
      <c r="R4001" s="176"/>
    </row>
    <row r="4002" customFormat="false" ht="12.75" hidden="false" customHeight="false" outlineLevel="0" collapsed="false">
      <c r="A4002" s="78"/>
      <c r="C4002" s="180"/>
      <c r="D4002" s="176"/>
      <c r="E4002" s="188"/>
      <c r="F4002" s="176"/>
      <c r="G4002" s="176"/>
      <c r="H4002" s="188"/>
      <c r="I4002" s="188"/>
      <c r="Q4002" s="188"/>
      <c r="R4002" s="176"/>
    </row>
    <row r="4003" customFormat="false" ht="12.75" hidden="false" customHeight="false" outlineLevel="0" collapsed="false">
      <c r="A4003" s="78"/>
      <c r="C4003" s="180"/>
      <c r="D4003" s="176"/>
      <c r="E4003" s="188"/>
      <c r="F4003" s="176"/>
      <c r="G4003" s="176"/>
      <c r="H4003" s="188"/>
      <c r="I4003" s="188"/>
      <c r="Q4003" s="188"/>
      <c r="R4003" s="176"/>
    </row>
    <row r="4004" customFormat="false" ht="12.75" hidden="false" customHeight="false" outlineLevel="0" collapsed="false">
      <c r="A4004" s="78"/>
      <c r="C4004" s="180"/>
      <c r="D4004" s="176"/>
      <c r="E4004" s="188"/>
      <c r="F4004" s="176"/>
      <c r="G4004" s="176"/>
      <c r="H4004" s="188"/>
      <c r="I4004" s="188"/>
      <c r="Q4004" s="188"/>
      <c r="R4004" s="176"/>
    </row>
    <row r="4005" customFormat="false" ht="12.75" hidden="false" customHeight="false" outlineLevel="0" collapsed="false">
      <c r="A4005" s="78"/>
      <c r="C4005" s="180"/>
      <c r="D4005" s="176"/>
      <c r="E4005" s="188"/>
      <c r="F4005" s="176"/>
      <c r="G4005" s="176"/>
      <c r="H4005" s="188"/>
      <c r="I4005" s="188"/>
      <c r="Q4005" s="188"/>
      <c r="R4005" s="176"/>
    </row>
    <row r="4006" customFormat="false" ht="12.75" hidden="false" customHeight="false" outlineLevel="0" collapsed="false">
      <c r="A4006" s="78"/>
      <c r="C4006" s="180"/>
      <c r="D4006" s="176"/>
      <c r="E4006" s="188"/>
      <c r="F4006" s="176"/>
      <c r="G4006" s="176"/>
      <c r="H4006" s="188"/>
      <c r="I4006" s="188"/>
      <c r="Q4006" s="188"/>
      <c r="R4006" s="176"/>
    </row>
    <row r="4007" customFormat="false" ht="12.75" hidden="false" customHeight="false" outlineLevel="0" collapsed="false">
      <c r="A4007" s="78"/>
      <c r="C4007" s="180"/>
      <c r="D4007" s="176"/>
      <c r="E4007" s="188"/>
      <c r="F4007" s="176"/>
      <c r="G4007" s="176"/>
      <c r="H4007" s="188"/>
      <c r="I4007" s="188"/>
      <c r="Q4007" s="188"/>
      <c r="R4007" s="176"/>
    </row>
    <row r="4008" customFormat="false" ht="12.75" hidden="false" customHeight="false" outlineLevel="0" collapsed="false">
      <c r="A4008" s="22"/>
      <c r="C4008" s="180"/>
      <c r="D4008" s="176"/>
      <c r="E4008" s="188"/>
      <c r="F4008" s="176"/>
      <c r="G4008" s="176"/>
      <c r="H4008" s="188"/>
      <c r="I4008" s="188"/>
      <c r="Q4008" s="188"/>
      <c r="R4008" s="176"/>
    </row>
    <row r="4009" customFormat="false" ht="12.75" hidden="false" customHeight="false" outlineLevel="0" collapsed="false">
      <c r="C4009" s="180"/>
      <c r="D4009" s="176"/>
      <c r="E4009" s="188"/>
      <c r="F4009" s="176"/>
      <c r="G4009" s="176"/>
      <c r="H4009" s="188"/>
      <c r="I4009" s="188"/>
      <c r="Q4009" s="188"/>
      <c r="R4009" s="176"/>
    </row>
    <row r="4010" customFormat="false" ht="12.75" hidden="false" customHeight="false" outlineLevel="0" collapsed="false">
      <c r="A4010" s="100"/>
      <c r="C4010" s="180"/>
      <c r="D4010" s="176"/>
      <c r="E4010" s="188"/>
      <c r="F4010" s="176"/>
      <c r="G4010" s="176"/>
      <c r="H4010" s="188"/>
      <c r="I4010" s="188"/>
      <c r="Q4010" s="188"/>
      <c r="R4010" s="176"/>
    </row>
    <row r="4011" customFormat="false" ht="12.75" hidden="false" customHeight="false" outlineLevel="0" collapsed="false">
      <c r="A4011" s="100"/>
      <c r="C4011" s="180"/>
      <c r="D4011" s="176"/>
      <c r="E4011" s="188"/>
      <c r="F4011" s="176"/>
      <c r="G4011" s="176"/>
      <c r="H4011" s="188"/>
      <c r="I4011" s="188"/>
      <c r="Q4011" s="188"/>
      <c r="R4011" s="176"/>
    </row>
    <row r="4012" customFormat="false" ht="12.75" hidden="false" customHeight="false" outlineLevel="0" collapsed="false">
      <c r="A4012" s="100"/>
      <c r="C4012" s="180"/>
      <c r="D4012" s="176"/>
      <c r="E4012" s="188"/>
      <c r="F4012" s="176"/>
      <c r="G4012" s="176"/>
      <c r="H4012" s="188"/>
      <c r="I4012" s="188"/>
      <c r="Q4012" s="188"/>
      <c r="R4012" s="176"/>
    </row>
    <row r="4013" customFormat="false" ht="12.75" hidden="false" customHeight="false" outlineLevel="0" collapsed="false">
      <c r="A4013" s="100"/>
      <c r="C4013" s="180"/>
      <c r="D4013" s="176"/>
      <c r="E4013" s="188"/>
      <c r="F4013" s="176"/>
      <c r="G4013" s="176"/>
      <c r="H4013" s="188"/>
      <c r="I4013" s="188"/>
      <c r="Q4013" s="188"/>
      <c r="R4013" s="176"/>
    </row>
    <row r="4014" customFormat="false" ht="12.75" hidden="false" customHeight="false" outlineLevel="0" collapsed="false">
      <c r="A4014" s="100"/>
      <c r="C4014" s="180"/>
      <c r="D4014" s="176"/>
      <c r="E4014" s="188"/>
      <c r="F4014" s="176"/>
      <c r="G4014" s="176"/>
      <c r="H4014" s="188"/>
      <c r="I4014" s="188"/>
      <c r="Q4014" s="188"/>
      <c r="R4014" s="176"/>
    </row>
    <row r="4015" customFormat="false" ht="12.75" hidden="false" customHeight="false" outlineLevel="0" collapsed="false">
      <c r="A4015" s="22"/>
      <c r="C4015" s="180"/>
      <c r="D4015" s="176"/>
      <c r="E4015" s="188"/>
      <c r="F4015" s="176"/>
      <c r="G4015" s="176"/>
      <c r="H4015" s="188"/>
      <c r="I4015" s="188"/>
      <c r="Q4015" s="188"/>
      <c r="R4015" s="176"/>
    </row>
    <row r="4016" customFormat="false" ht="12.75" hidden="false" customHeight="false" outlineLevel="0" collapsed="false">
      <c r="A4016" s="22"/>
      <c r="C4016" s="180"/>
      <c r="D4016" s="176"/>
      <c r="E4016" s="188"/>
      <c r="F4016" s="176"/>
      <c r="G4016" s="176"/>
      <c r="H4016" s="188"/>
      <c r="I4016" s="188"/>
      <c r="Q4016" s="188"/>
      <c r="R4016" s="176"/>
    </row>
    <row r="4017" customFormat="false" ht="12.75" hidden="false" customHeight="false" outlineLevel="0" collapsed="false">
      <c r="A4017" s="78"/>
      <c r="C4017" s="180"/>
      <c r="D4017" s="176"/>
      <c r="E4017" s="188"/>
      <c r="F4017" s="176"/>
      <c r="G4017" s="176"/>
      <c r="H4017" s="188"/>
      <c r="I4017" s="188"/>
      <c r="Q4017" s="188"/>
      <c r="R4017" s="176"/>
    </row>
    <row r="4018" customFormat="false" ht="12.75" hidden="false" customHeight="false" outlineLevel="0" collapsed="false">
      <c r="A4018" s="78"/>
      <c r="C4018" s="180"/>
      <c r="D4018" s="176"/>
      <c r="E4018" s="188"/>
      <c r="F4018" s="176"/>
      <c r="G4018" s="176"/>
      <c r="H4018" s="188"/>
      <c r="I4018" s="188"/>
      <c r="Q4018" s="188"/>
      <c r="R4018" s="176"/>
    </row>
    <row r="4019" customFormat="false" ht="12.75" hidden="false" customHeight="false" outlineLevel="0" collapsed="false">
      <c r="A4019" s="78"/>
      <c r="C4019" s="180"/>
      <c r="D4019" s="176"/>
      <c r="E4019" s="188"/>
      <c r="F4019" s="176"/>
      <c r="G4019" s="176"/>
      <c r="H4019" s="188"/>
      <c r="I4019" s="188"/>
      <c r="Q4019" s="188"/>
      <c r="R4019" s="176"/>
    </row>
    <row r="4020" customFormat="false" ht="12.75" hidden="false" customHeight="false" outlineLevel="0" collapsed="false">
      <c r="A4020" s="78"/>
      <c r="C4020" s="180"/>
      <c r="D4020" s="176"/>
      <c r="E4020" s="188"/>
      <c r="F4020" s="176"/>
      <c r="G4020" s="176"/>
      <c r="H4020" s="188"/>
      <c r="I4020" s="188"/>
      <c r="Q4020" s="188"/>
      <c r="R4020" s="176"/>
    </row>
    <row r="4021" customFormat="false" ht="12.75" hidden="false" customHeight="false" outlineLevel="0" collapsed="false">
      <c r="A4021" s="78"/>
      <c r="C4021" s="180"/>
      <c r="D4021" s="176"/>
      <c r="E4021" s="188"/>
      <c r="F4021" s="176"/>
      <c r="G4021" s="176"/>
      <c r="H4021" s="188"/>
      <c r="I4021" s="188"/>
      <c r="Q4021" s="188"/>
      <c r="R4021" s="176"/>
    </row>
    <row r="4022" customFormat="false" ht="12.75" hidden="false" customHeight="false" outlineLevel="0" collapsed="false">
      <c r="A4022" s="78"/>
      <c r="C4022" s="180"/>
      <c r="D4022" s="176"/>
      <c r="E4022" s="188"/>
      <c r="F4022" s="176"/>
      <c r="G4022" s="176"/>
      <c r="H4022" s="188"/>
      <c r="I4022" s="188"/>
      <c r="Q4022" s="188"/>
      <c r="R4022" s="176"/>
    </row>
    <row r="4023" customFormat="false" ht="12.75" hidden="false" customHeight="false" outlineLevel="0" collapsed="false">
      <c r="A4023" s="78"/>
      <c r="C4023" s="180"/>
      <c r="D4023" s="176"/>
      <c r="E4023" s="188"/>
      <c r="F4023" s="176"/>
      <c r="G4023" s="176"/>
      <c r="H4023" s="188"/>
      <c r="I4023" s="188"/>
      <c r="Q4023" s="188"/>
      <c r="R4023" s="176"/>
    </row>
    <row r="4024" customFormat="false" ht="12.75" hidden="false" customHeight="false" outlineLevel="0" collapsed="false">
      <c r="A4024" s="78"/>
      <c r="C4024" s="180"/>
      <c r="D4024" s="176"/>
      <c r="E4024" s="188"/>
      <c r="F4024" s="176"/>
      <c r="G4024" s="176"/>
      <c r="H4024" s="188"/>
      <c r="I4024" s="188"/>
      <c r="Q4024" s="188"/>
      <c r="R4024" s="176"/>
    </row>
    <row r="4025" customFormat="false" ht="12.75" hidden="false" customHeight="false" outlineLevel="0" collapsed="false">
      <c r="A4025" s="78"/>
      <c r="C4025" s="180"/>
      <c r="D4025" s="176"/>
      <c r="E4025" s="188"/>
      <c r="F4025" s="176"/>
      <c r="G4025" s="176"/>
      <c r="H4025" s="188"/>
      <c r="I4025" s="188"/>
      <c r="Q4025" s="188"/>
      <c r="R4025" s="176"/>
    </row>
    <row r="4026" customFormat="false" ht="12.75" hidden="false" customHeight="false" outlineLevel="0" collapsed="false">
      <c r="A4026" s="78"/>
      <c r="C4026" s="180"/>
      <c r="D4026" s="176"/>
      <c r="E4026" s="188"/>
      <c r="F4026" s="176"/>
      <c r="G4026" s="176"/>
      <c r="H4026" s="188"/>
      <c r="I4026" s="188"/>
      <c r="Q4026" s="188"/>
      <c r="R4026" s="176"/>
    </row>
    <row r="4027" customFormat="false" ht="12.75" hidden="false" customHeight="false" outlineLevel="0" collapsed="false">
      <c r="A4027" s="78"/>
      <c r="C4027" s="180"/>
      <c r="D4027" s="176"/>
      <c r="E4027" s="188"/>
      <c r="F4027" s="176"/>
      <c r="G4027" s="176"/>
      <c r="H4027" s="188"/>
      <c r="I4027" s="188"/>
      <c r="Q4027" s="188"/>
      <c r="R4027" s="176"/>
    </row>
    <row r="4028" customFormat="false" ht="12.75" hidden="false" customHeight="false" outlineLevel="0" collapsed="false">
      <c r="A4028" s="78"/>
      <c r="C4028" s="180"/>
      <c r="D4028" s="176"/>
      <c r="E4028" s="188"/>
      <c r="F4028" s="176"/>
      <c r="G4028" s="176"/>
      <c r="H4028" s="188"/>
      <c r="I4028" s="188"/>
      <c r="Q4028" s="188"/>
      <c r="R4028" s="176"/>
    </row>
    <row r="4029" customFormat="false" ht="12.75" hidden="false" customHeight="false" outlineLevel="0" collapsed="false">
      <c r="A4029" s="78"/>
      <c r="C4029" s="180"/>
      <c r="D4029" s="176"/>
      <c r="E4029" s="188"/>
      <c r="F4029" s="176"/>
      <c r="G4029" s="176"/>
      <c r="H4029" s="188"/>
      <c r="I4029" s="188"/>
      <c r="Q4029" s="188"/>
      <c r="R4029" s="176"/>
    </row>
    <row r="4030" customFormat="false" ht="12.75" hidden="false" customHeight="false" outlineLevel="0" collapsed="false">
      <c r="A4030" s="78"/>
      <c r="C4030" s="180"/>
      <c r="D4030" s="176"/>
      <c r="E4030" s="188"/>
      <c r="F4030" s="176"/>
      <c r="G4030" s="176"/>
      <c r="H4030" s="188"/>
      <c r="I4030" s="188"/>
      <c r="Q4030" s="188"/>
      <c r="R4030" s="176"/>
    </row>
    <row r="4031" customFormat="false" ht="12.75" hidden="false" customHeight="false" outlineLevel="0" collapsed="false">
      <c r="A4031" s="78"/>
      <c r="C4031" s="180"/>
      <c r="D4031" s="176"/>
      <c r="E4031" s="188"/>
      <c r="F4031" s="176"/>
      <c r="G4031" s="176"/>
      <c r="H4031" s="188"/>
      <c r="I4031" s="188"/>
      <c r="Q4031" s="188"/>
      <c r="R4031" s="176"/>
    </row>
    <row r="4032" customFormat="false" ht="12.75" hidden="false" customHeight="false" outlineLevel="0" collapsed="false">
      <c r="A4032" s="78"/>
      <c r="C4032" s="180"/>
      <c r="D4032" s="176"/>
      <c r="E4032" s="188"/>
      <c r="F4032" s="176"/>
      <c r="G4032" s="176"/>
      <c r="H4032" s="188"/>
      <c r="I4032" s="188"/>
      <c r="Q4032" s="188"/>
      <c r="R4032" s="176"/>
    </row>
    <row r="4033" customFormat="false" ht="12.75" hidden="false" customHeight="false" outlineLevel="0" collapsed="false">
      <c r="A4033" s="78"/>
      <c r="C4033" s="180"/>
      <c r="D4033" s="176"/>
      <c r="E4033" s="188"/>
      <c r="F4033" s="176"/>
      <c r="G4033" s="176"/>
      <c r="H4033" s="188"/>
      <c r="I4033" s="188"/>
      <c r="Q4033" s="188"/>
      <c r="R4033" s="176"/>
    </row>
    <row r="4034" customFormat="false" ht="12.75" hidden="false" customHeight="false" outlineLevel="0" collapsed="false">
      <c r="A4034" s="78"/>
      <c r="C4034" s="180"/>
      <c r="D4034" s="176"/>
      <c r="E4034" s="188"/>
      <c r="F4034" s="176"/>
      <c r="G4034" s="176"/>
      <c r="H4034" s="188"/>
      <c r="I4034" s="188"/>
      <c r="Q4034" s="188"/>
      <c r="R4034" s="176"/>
    </row>
    <row r="4035" customFormat="false" ht="12.75" hidden="false" customHeight="false" outlineLevel="0" collapsed="false">
      <c r="A4035" s="78"/>
      <c r="C4035" s="180"/>
      <c r="D4035" s="176"/>
      <c r="E4035" s="188"/>
      <c r="F4035" s="176"/>
      <c r="G4035" s="176"/>
      <c r="H4035" s="188"/>
      <c r="I4035" s="188"/>
      <c r="Q4035" s="188"/>
      <c r="R4035" s="176"/>
    </row>
    <row r="4036" customFormat="false" ht="12.75" hidden="false" customHeight="false" outlineLevel="0" collapsed="false">
      <c r="A4036" s="78"/>
      <c r="C4036" s="180"/>
      <c r="D4036" s="176"/>
      <c r="E4036" s="188"/>
      <c r="F4036" s="176"/>
      <c r="G4036" s="176"/>
      <c r="H4036" s="188"/>
      <c r="I4036" s="188"/>
      <c r="Q4036" s="188"/>
      <c r="R4036" s="176"/>
    </row>
    <row r="4037" customFormat="false" ht="12.75" hidden="false" customHeight="false" outlineLevel="0" collapsed="false">
      <c r="A4037" s="78"/>
      <c r="C4037" s="180"/>
      <c r="D4037" s="176"/>
      <c r="E4037" s="188"/>
      <c r="F4037" s="176"/>
      <c r="G4037" s="176"/>
      <c r="H4037" s="188"/>
      <c r="I4037" s="188"/>
      <c r="Q4037" s="188"/>
      <c r="R4037" s="176"/>
    </row>
    <row r="4038" customFormat="false" ht="12.75" hidden="false" customHeight="false" outlineLevel="0" collapsed="false">
      <c r="A4038" s="78"/>
      <c r="C4038" s="180"/>
      <c r="D4038" s="176"/>
      <c r="E4038" s="188"/>
      <c r="F4038" s="176"/>
      <c r="G4038" s="176"/>
      <c r="H4038" s="188"/>
      <c r="I4038" s="188"/>
      <c r="Q4038" s="188"/>
      <c r="R4038" s="176"/>
    </row>
    <row r="4039" customFormat="false" ht="12.75" hidden="false" customHeight="false" outlineLevel="0" collapsed="false">
      <c r="A4039" s="78"/>
      <c r="C4039" s="180"/>
      <c r="D4039" s="176"/>
      <c r="E4039" s="188"/>
      <c r="F4039" s="176"/>
      <c r="G4039" s="176"/>
      <c r="H4039" s="188"/>
      <c r="I4039" s="188"/>
      <c r="Q4039" s="188"/>
      <c r="R4039" s="176"/>
    </row>
    <row r="4040" customFormat="false" ht="12.75" hidden="false" customHeight="false" outlineLevel="0" collapsed="false">
      <c r="A4040" s="78"/>
      <c r="C4040" s="180"/>
      <c r="D4040" s="176"/>
      <c r="E4040" s="188"/>
      <c r="F4040" s="176"/>
      <c r="G4040" s="176"/>
      <c r="H4040" s="188"/>
      <c r="I4040" s="188"/>
      <c r="Q4040" s="188"/>
      <c r="R4040" s="176"/>
    </row>
    <row r="4041" customFormat="false" ht="12.75" hidden="false" customHeight="false" outlineLevel="0" collapsed="false">
      <c r="A4041" s="78"/>
      <c r="C4041" s="180"/>
      <c r="D4041" s="176"/>
      <c r="E4041" s="188"/>
      <c r="F4041" s="176"/>
      <c r="G4041" s="176"/>
      <c r="H4041" s="188"/>
      <c r="I4041" s="188"/>
      <c r="Q4041" s="188"/>
      <c r="R4041" s="176"/>
    </row>
    <row r="4042" customFormat="false" ht="12.75" hidden="false" customHeight="false" outlineLevel="0" collapsed="false">
      <c r="A4042" s="78"/>
      <c r="C4042" s="180"/>
      <c r="D4042" s="176"/>
      <c r="E4042" s="188"/>
      <c r="F4042" s="176"/>
      <c r="G4042" s="176"/>
      <c r="H4042" s="188"/>
      <c r="I4042" s="188"/>
      <c r="Q4042" s="188"/>
      <c r="R4042" s="176"/>
    </row>
    <row r="4043" customFormat="false" ht="12.75" hidden="false" customHeight="false" outlineLevel="0" collapsed="false">
      <c r="A4043" s="78"/>
      <c r="C4043" s="180"/>
      <c r="D4043" s="176"/>
      <c r="E4043" s="188"/>
      <c r="F4043" s="176"/>
      <c r="G4043" s="176"/>
      <c r="H4043" s="188"/>
      <c r="I4043" s="188"/>
      <c r="Q4043" s="188"/>
      <c r="R4043" s="176"/>
    </row>
    <row r="4044" customFormat="false" ht="12.75" hidden="false" customHeight="false" outlineLevel="0" collapsed="false">
      <c r="A4044" s="78"/>
      <c r="C4044" s="180"/>
      <c r="D4044" s="176"/>
      <c r="E4044" s="188"/>
      <c r="F4044" s="176"/>
      <c r="G4044" s="176"/>
      <c r="H4044" s="188"/>
      <c r="I4044" s="188"/>
      <c r="Q4044" s="188"/>
      <c r="R4044" s="176"/>
    </row>
    <row r="4045" customFormat="false" ht="12.75" hidden="false" customHeight="false" outlineLevel="0" collapsed="false">
      <c r="A4045" s="78"/>
      <c r="C4045" s="180"/>
      <c r="D4045" s="176"/>
      <c r="E4045" s="188"/>
      <c r="F4045" s="176"/>
      <c r="G4045" s="176"/>
      <c r="H4045" s="188"/>
      <c r="I4045" s="188"/>
      <c r="Q4045" s="188"/>
      <c r="R4045" s="176"/>
    </row>
    <row r="4046" customFormat="false" ht="12.75" hidden="false" customHeight="false" outlineLevel="0" collapsed="false">
      <c r="A4046" s="78"/>
      <c r="C4046" s="180"/>
      <c r="D4046" s="176"/>
      <c r="E4046" s="188"/>
      <c r="F4046" s="176"/>
      <c r="G4046" s="176"/>
      <c r="H4046" s="188"/>
      <c r="I4046" s="188"/>
      <c r="Q4046" s="188"/>
      <c r="R4046" s="176"/>
    </row>
    <row r="4047" customFormat="false" ht="12.75" hidden="false" customHeight="false" outlineLevel="0" collapsed="false">
      <c r="A4047" s="78"/>
      <c r="C4047" s="180"/>
      <c r="D4047" s="176"/>
      <c r="E4047" s="188"/>
      <c r="F4047" s="176"/>
      <c r="G4047" s="176"/>
      <c r="H4047" s="188"/>
      <c r="I4047" s="188"/>
      <c r="Q4047" s="188"/>
      <c r="R4047" s="176"/>
    </row>
    <row r="4048" customFormat="false" ht="12.75" hidden="false" customHeight="false" outlineLevel="0" collapsed="false">
      <c r="A4048" s="78"/>
      <c r="C4048" s="180"/>
      <c r="D4048" s="176"/>
      <c r="E4048" s="188"/>
      <c r="F4048" s="176"/>
      <c r="G4048" s="176"/>
      <c r="H4048" s="188"/>
      <c r="I4048" s="188"/>
      <c r="Q4048" s="188"/>
      <c r="R4048" s="176"/>
    </row>
    <row r="4049" customFormat="false" ht="12.75" hidden="false" customHeight="false" outlineLevel="0" collapsed="false">
      <c r="A4049" s="78"/>
      <c r="C4049" s="180"/>
      <c r="D4049" s="176"/>
      <c r="E4049" s="188"/>
      <c r="F4049" s="176"/>
      <c r="G4049" s="176"/>
      <c r="H4049" s="188"/>
      <c r="I4049" s="188"/>
      <c r="Q4049" s="188"/>
      <c r="R4049" s="176"/>
    </row>
    <row r="4050" customFormat="false" ht="12.75" hidden="false" customHeight="false" outlineLevel="0" collapsed="false">
      <c r="A4050" s="78"/>
      <c r="C4050" s="180"/>
      <c r="D4050" s="176"/>
      <c r="E4050" s="188"/>
      <c r="F4050" s="176"/>
      <c r="G4050" s="176"/>
      <c r="H4050" s="188"/>
      <c r="I4050" s="188"/>
      <c r="Q4050" s="188"/>
      <c r="R4050" s="176"/>
    </row>
    <row r="4051" customFormat="false" ht="12.75" hidden="false" customHeight="false" outlineLevel="0" collapsed="false">
      <c r="A4051" s="78"/>
      <c r="C4051" s="180"/>
      <c r="D4051" s="176"/>
      <c r="E4051" s="188"/>
      <c r="F4051" s="176"/>
      <c r="G4051" s="176"/>
      <c r="H4051" s="188"/>
      <c r="I4051" s="188"/>
      <c r="Q4051" s="188"/>
      <c r="R4051" s="176"/>
    </row>
    <row r="4052" customFormat="false" ht="12.75" hidden="false" customHeight="false" outlineLevel="0" collapsed="false">
      <c r="A4052" s="78"/>
      <c r="C4052" s="180"/>
      <c r="D4052" s="176"/>
      <c r="E4052" s="188"/>
      <c r="F4052" s="176"/>
      <c r="G4052" s="176"/>
      <c r="H4052" s="188"/>
      <c r="I4052" s="188"/>
      <c r="Q4052" s="188"/>
      <c r="R4052" s="176"/>
    </row>
    <row r="4053" customFormat="false" ht="12.75" hidden="false" customHeight="false" outlineLevel="0" collapsed="false">
      <c r="A4053" s="78"/>
      <c r="C4053" s="180"/>
      <c r="D4053" s="176"/>
      <c r="E4053" s="188"/>
      <c r="F4053" s="176"/>
      <c r="G4053" s="176"/>
      <c r="H4053" s="188"/>
      <c r="I4053" s="188"/>
      <c r="Q4053" s="188"/>
      <c r="R4053" s="176"/>
    </row>
    <row r="4054" customFormat="false" ht="12.75" hidden="false" customHeight="false" outlineLevel="0" collapsed="false">
      <c r="A4054" s="78"/>
      <c r="C4054" s="180"/>
      <c r="D4054" s="176"/>
      <c r="E4054" s="188"/>
      <c r="F4054" s="176"/>
      <c r="G4054" s="176"/>
      <c r="H4054" s="188"/>
      <c r="I4054" s="188"/>
      <c r="Q4054" s="188"/>
      <c r="R4054" s="176"/>
    </row>
    <row r="4055" customFormat="false" ht="12.75" hidden="false" customHeight="false" outlineLevel="0" collapsed="false">
      <c r="A4055" s="78"/>
      <c r="C4055" s="180"/>
      <c r="D4055" s="176"/>
      <c r="E4055" s="188"/>
      <c r="F4055" s="176"/>
      <c r="G4055" s="176"/>
      <c r="H4055" s="188"/>
      <c r="I4055" s="188"/>
      <c r="Q4055" s="188"/>
      <c r="R4055" s="176"/>
    </row>
    <row r="4056" customFormat="false" ht="12.75" hidden="false" customHeight="false" outlineLevel="0" collapsed="false">
      <c r="A4056" s="22"/>
      <c r="C4056" s="180"/>
      <c r="D4056" s="176"/>
      <c r="E4056" s="188"/>
      <c r="F4056" s="176"/>
      <c r="G4056" s="176"/>
      <c r="H4056" s="188"/>
      <c r="I4056" s="188"/>
      <c r="Q4056" s="188"/>
      <c r="R4056" s="176"/>
    </row>
    <row r="4057" customFormat="false" ht="12.75" hidden="false" customHeight="false" outlineLevel="0" collapsed="false">
      <c r="C4057" s="180"/>
      <c r="D4057" s="176"/>
      <c r="E4057" s="188"/>
      <c r="F4057" s="176"/>
      <c r="G4057" s="176"/>
      <c r="H4057" s="188"/>
      <c r="I4057" s="188"/>
      <c r="Q4057" s="188"/>
      <c r="R4057" s="176"/>
    </row>
    <row r="4058" customFormat="false" ht="12.75" hidden="false" customHeight="false" outlineLevel="0" collapsed="false">
      <c r="A4058" s="100"/>
      <c r="C4058" s="180"/>
      <c r="D4058" s="176"/>
      <c r="E4058" s="188"/>
      <c r="F4058" s="176"/>
      <c r="G4058" s="176"/>
      <c r="H4058" s="188"/>
      <c r="I4058" s="188"/>
      <c r="Q4058" s="188"/>
      <c r="R4058" s="176"/>
    </row>
    <row r="4059" customFormat="false" ht="12.75" hidden="false" customHeight="false" outlineLevel="0" collapsed="false">
      <c r="A4059" s="100"/>
      <c r="C4059" s="180"/>
      <c r="D4059" s="176"/>
      <c r="E4059" s="188"/>
      <c r="F4059" s="176"/>
      <c r="G4059" s="176"/>
      <c r="H4059" s="188"/>
      <c r="I4059" s="188"/>
      <c r="Q4059" s="188"/>
      <c r="R4059" s="176"/>
    </row>
    <row r="4060" customFormat="false" ht="12.75" hidden="false" customHeight="false" outlineLevel="0" collapsed="false">
      <c r="A4060" s="100"/>
      <c r="C4060" s="180"/>
      <c r="D4060" s="176"/>
      <c r="E4060" s="188"/>
      <c r="F4060" s="176"/>
      <c r="G4060" s="176"/>
      <c r="H4060" s="188"/>
      <c r="I4060" s="188"/>
      <c r="Q4060" s="188"/>
      <c r="R4060" s="176"/>
    </row>
    <row r="4061" customFormat="false" ht="12.75" hidden="false" customHeight="false" outlineLevel="0" collapsed="false">
      <c r="A4061" s="100"/>
      <c r="C4061" s="180"/>
      <c r="D4061" s="176"/>
      <c r="E4061" s="188"/>
      <c r="F4061" s="176"/>
      <c r="G4061" s="176"/>
      <c r="H4061" s="188"/>
      <c r="I4061" s="188"/>
      <c r="Q4061" s="188"/>
      <c r="R4061" s="176"/>
    </row>
    <row r="4062" customFormat="false" ht="12.75" hidden="false" customHeight="false" outlineLevel="0" collapsed="false">
      <c r="A4062" s="22"/>
      <c r="C4062" s="180"/>
      <c r="D4062" s="176"/>
      <c r="E4062" s="188"/>
      <c r="F4062" s="176"/>
      <c r="G4062" s="176"/>
      <c r="H4062" s="188"/>
      <c r="I4062" s="188"/>
      <c r="Q4062" s="188"/>
      <c r="R4062" s="176"/>
    </row>
    <row r="4063" customFormat="false" ht="12.75" hidden="false" customHeight="false" outlineLevel="0" collapsed="false">
      <c r="A4063" s="22"/>
      <c r="C4063" s="180"/>
      <c r="D4063" s="176"/>
      <c r="E4063" s="188"/>
      <c r="F4063" s="176"/>
      <c r="G4063" s="176"/>
      <c r="H4063" s="188"/>
      <c r="I4063" s="188"/>
      <c r="Q4063" s="188"/>
      <c r="R4063" s="176"/>
    </row>
    <row r="4064" customFormat="false" ht="12.75" hidden="false" customHeight="false" outlineLevel="0" collapsed="false">
      <c r="A4064" s="78"/>
      <c r="C4064" s="180"/>
      <c r="D4064" s="176"/>
      <c r="E4064" s="188"/>
      <c r="F4064" s="176"/>
      <c r="G4064" s="176"/>
      <c r="H4064" s="188"/>
      <c r="I4064" s="188"/>
      <c r="Q4064" s="188"/>
      <c r="R4064" s="176"/>
    </row>
    <row r="4065" customFormat="false" ht="12.75" hidden="false" customHeight="false" outlineLevel="0" collapsed="false">
      <c r="A4065" s="78"/>
      <c r="C4065" s="180"/>
      <c r="D4065" s="176"/>
      <c r="E4065" s="188"/>
      <c r="F4065" s="176"/>
      <c r="G4065" s="176"/>
      <c r="H4065" s="188"/>
      <c r="I4065" s="188"/>
      <c r="Q4065" s="188"/>
      <c r="R4065" s="176"/>
    </row>
    <row r="4066" customFormat="false" ht="12.75" hidden="false" customHeight="false" outlineLevel="0" collapsed="false">
      <c r="A4066" s="78"/>
      <c r="C4066" s="180"/>
      <c r="D4066" s="176"/>
      <c r="E4066" s="188"/>
      <c r="F4066" s="176"/>
      <c r="G4066" s="176"/>
      <c r="H4066" s="188"/>
      <c r="I4066" s="188"/>
      <c r="Q4066" s="188"/>
      <c r="R4066" s="176"/>
    </row>
    <row r="4067" customFormat="false" ht="12.75" hidden="false" customHeight="false" outlineLevel="0" collapsed="false">
      <c r="A4067" s="78"/>
      <c r="C4067" s="180"/>
      <c r="D4067" s="176"/>
      <c r="E4067" s="188"/>
      <c r="F4067" s="176"/>
      <c r="G4067" s="176"/>
      <c r="H4067" s="188"/>
      <c r="I4067" s="188"/>
      <c r="Q4067" s="188"/>
      <c r="R4067" s="176"/>
    </row>
    <row r="4068" customFormat="false" ht="12.75" hidden="false" customHeight="false" outlineLevel="0" collapsed="false">
      <c r="A4068" s="78"/>
      <c r="C4068" s="180"/>
      <c r="D4068" s="176"/>
      <c r="E4068" s="188"/>
      <c r="F4068" s="176"/>
      <c r="G4068" s="176"/>
      <c r="H4068" s="188"/>
      <c r="I4068" s="188"/>
      <c r="Q4068" s="188"/>
      <c r="R4068" s="176"/>
    </row>
    <row r="4069" customFormat="false" ht="12.75" hidden="false" customHeight="false" outlineLevel="0" collapsed="false">
      <c r="A4069" s="78"/>
      <c r="C4069" s="180"/>
      <c r="D4069" s="176"/>
      <c r="E4069" s="188"/>
      <c r="F4069" s="176"/>
      <c r="G4069" s="176"/>
      <c r="H4069" s="188"/>
      <c r="I4069" s="188"/>
      <c r="Q4069" s="188"/>
      <c r="R4069" s="176"/>
    </row>
    <row r="4070" customFormat="false" ht="12.75" hidden="false" customHeight="false" outlineLevel="0" collapsed="false">
      <c r="A4070" s="78"/>
      <c r="C4070" s="180"/>
      <c r="D4070" s="176"/>
      <c r="E4070" s="188"/>
      <c r="F4070" s="176"/>
      <c r="G4070" s="176"/>
      <c r="H4070" s="188"/>
      <c r="I4070" s="188"/>
      <c r="Q4070" s="188"/>
      <c r="R4070" s="176"/>
    </row>
    <row r="4071" customFormat="false" ht="12.75" hidden="false" customHeight="false" outlineLevel="0" collapsed="false">
      <c r="A4071" s="78"/>
      <c r="C4071" s="180"/>
      <c r="D4071" s="176"/>
      <c r="E4071" s="188"/>
      <c r="F4071" s="176"/>
      <c r="G4071" s="176"/>
      <c r="H4071" s="188"/>
      <c r="I4071" s="188"/>
      <c r="Q4071" s="188"/>
      <c r="R4071" s="176"/>
    </row>
    <row r="4072" customFormat="false" ht="12.75" hidden="false" customHeight="false" outlineLevel="0" collapsed="false">
      <c r="A4072" s="78"/>
      <c r="C4072" s="180"/>
      <c r="D4072" s="176"/>
      <c r="E4072" s="188"/>
      <c r="F4072" s="176"/>
      <c r="G4072" s="176"/>
      <c r="H4072" s="188"/>
      <c r="I4072" s="188"/>
      <c r="Q4072" s="188"/>
      <c r="R4072" s="176"/>
    </row>
    <row r="4073" customFormat="false" ht="12.75" hidden="false" customHeight="false" outlineLevel="0" collapsed="false">
      <c r="A4073" s="78"/>
      <c r="C4073" s="180"/>
      <c r="D4073" s="176"/>
      <c r="E4073" s="188"/>
      <c r="F4073" s="176"/>
      <c r="G4073" s="176"/>
      <c r="H4073" s="188"/>
      <c r="I4073" s="188"/>
      <c r="Q4073" s="188"/>
      <c r="R4073" s="176"/>
    </row>
    <row r="4074" customFormat="false" ht="12.75" hidden="false" customHeight="false" outlineLevel="0" collapsed="false">
      <c r="A4074" s="78"/>
      <c r="C4074" s="180"/>
      <c r="D4074" s="176"/>
      <c r="E4074" s="188"/>
      <c r="F4074" s="176"/>
      <c r="G4074" s="176"/>
      <c r="H4074" s="188"/>
      <c r="I4074" s="188"/>
      <c r="Q4074" s="188"/>
      <c r="R4074" s="176"/>
    </row>
    <row r="4075" customFormat="false" ht="12.75" hidden="false" customHeight="false" outlineLevel="0" collapsed="false">
      <c r="A4075" s="78"/>
      <c r="C4075" s="180"/>
      <c r="D4075" s="176"/>
      <c r="E4075" s="188"/>
      <c r="F4075" s="176"/>
      <c r="G4075" s="176"/>
      <c r="H4075" s="188"/>
      <c r="I4075" s="188"/>
      <c r="Q4075" s="188"/>
      <c r="R4075" s="176"/>
    </row>
    <row r="4076" customFormat="false" ht="12.75" hidden="false" customHeight="false" outlineLevel="0" collapsed="false">
      <c r="A4076" s="78"/>
      <c r="C4076" s="180"/>
      <c r="D4076" s="176"/>
      <c r="E4076" s="188"/>
      <c r="F4076" s="176"/>
      <c r="G4076" s="176"/>
      <c r="H4076" s="188"/>
      <c r="I4076" s="188"/>
      <c r="Q4076" s="188"/>
      <c r="R4076" s="176"/>
    </row>
    <row r="4077" customFormat="false" ht="12.75" hidden="false" customHeight="false" outlineLevel="0" collapsed="false">
      <c r="A4077" s="78"/>
      <c r="C4077" s="180"/>
      <c r="D4077" s="176"/>
      <c r="E4077" s="188"/>
      <c r="F4077" s="176"/>
      <c r="G4077" s="176"/>
      <c r="H4077" s="188"/>
      <c r="I4077" s="188"/>
      <c r="Q4077" s="188"/>
      <c r="R4077" s="176"/>
    </row>
    <row r="4078" customFormat="false" ht="12.75" hidden="false" customHeight="false" outlineLevel="0" collapsed="false">
      <c r="A4078" s="78"/>
      <c r="C4078" s="180"/>
      <c r="D4078" s="176"/>
      <c r="E4078" s="188"/>
      <c r="F4078" s="176"/>
      <c r="G4078" s="176"/>
      <c r="H4078" s="188"/>
      <c r="I4078" s="188"/>
      <c r="Q4078" s="188"/>
      <c r="R4078" s="176"/>
    </row>
    <row r="4079" customFormat="false" ht="12.75" hidden="false" customHeight="false" outlineLevel="0" collapsed="false">
      <c r="A4079" s="78"/>
      <c r="C4079" s="180"/>
      <c r="D4079" s="176"/>
      <c r="E4079" s="188"/>
      <c r="F4079" s="176"/>
      <c r="G4079" s="176"/>
      <c r="H4079" s="188"/>
      <c r="I4079" s="188"/>
      <c r="Q4079" s="188"/>
      <c r="R4079" s="176"/>
    </row>
    <row r="4080" customFormat="false" ht="12.75" hidden="false" customHeight="false" outlineLevel="0" collapsed="false">
      <c r="A4080" s="78"/>
      <c r="C4080" s="180"/>
      <c r="D4080" s="176"/>
      <c r="E4080" s="188"/>
      <c r="F4080" s="176"/>
      <c r="G4080" s="176"/>
      <c r="H4080" s="188"/>
      <c r="I4080" s="188"/>
      <c r="Q4080" s="188"/>
      <c r="R4080" s="176"/>
    </row>
    <row r="4081" customFormat="false" ht="12.75" hidden="false" customHeight="false" outlineLevel="0" collapsed="false">
      <c r="A4081" s="78"/>
      <c r="C4081" s="180"/>
      <c r="D4081" s="176"/>
      <c r="E4081" s="188"/>
      <c r="F4081" s="176"/>
      <c r="G4081" s="176"/>
      <c r="H4081" s="188"/>
      <c r="I4081" s="188"/>
      <c r="Q4081" s="188"/>
      <c r="R4081" s="176"/>
    </row>
    <row r="4082" customFormat="false" ht="12.75" hidden="false" customHeight="false" outlineLevel="0" collapsed="false">
      <c r="A4082" s="78"/>
      <c r="C4082" s="180"/>
      <c r="D4082" s="176"/>
      <c r="E4082" s="188"/>
      <c r="F4082" s="176"/>
      <c r="G4082" s="176"/>
      <c r="H4082" s="188"/>
      <c r="I4082" s="188"/>
      <c r="Q4082" s="188"/>
      <c r="R4082" s="176"/>
    </row>
    <row r="4083" customFormat="false" ht="12.75" hidden="false" customHeight="false" outlineLevel="0" collapsed="false">
      <c r="A4083" s="78"/>
      <c r="C4083" s="180"/>
      <c r="D4083" s="176"/>
      <c r="E4083" s="188"/>
      <c r="F4083" s="176"/>
      <c r="G4083" s="176"/>
      <c r="H4083" s="188"/>
      <c r="I4083" s="188"/>
      <c r="Q4083" s="188"/>
      <c r="R4083" s="176"/>
    </row>
    <row r="4084" customFormat="false" ht="12.75" hidden="false" customHeight="false" outlineLevel="0" collapsed="false">
      <c r="A4084" s="78"/>
      <c r="C4084" s="180"/>
      <c r="D4084" s="176"/>
      <c r="E4084" s="188"/>
      <c r="F4084" s="176"/>
      <c r="G4084" s="176"/>
      <c r="H4084" s="188"/>
      <c r="I4084" s="188"/>
      <c r="Q4084" s="188"/>
      <c r="R4084" s="176"/>
    </row>
    <row r="4085" customFormat="false" ht="12.75" hidden="false" customHeight="false" outlineLevel="0" collapsed="false">
      <c r="A4085" s="78"/>
      <c r="C4085" s="180"/>
      <c r="D4085" s="176"/>
      <c r="E4085" s="188"/>
      <c r="F4085" s="176"/>
      <c r="G4085" s="176"/>
      <c r="H4085" s="188"/>
      <c r="I4085" s="188"/>
      <c r="Q4085" s="188"/>
      <c r="R4085" s="176"/>
    </row>
    <row r="4086" customFormat="false" ht="12.75" hidden="false" customHeight="false" outlineLevel="0" collapsed="false">
      <c r="A4086" s="78"/>
      <c r="C4086" s="180"/>
      <c r="D4086" s="176"/>
      <c r="E4086" s="188"/>
      <c r="F4086" s="176"/>
      <c r="G4086" s="176"/>
      <c r="H4086" s="188"/>
      <c r="I4086" s="188"/>
      <c r="Q4086" s="188"/>
      <c r="R4086" s="176"/>
    </row>
    <row r="4087" customFormat="false" ht="12.75" hidden="false" customHeight="false" outlineLevel="0" collapsed="false">
      <c r="A4087" s="78"/>
      <c r="C4087" s="180"/>
      <c r="D4087" s="176"/>
      <c r="E4087" s="188"/>
      <c r="F4087" s="176"/>
      <c r="G4087" s="176"/>
      <c r="H4087" s="188"/>
      <c r="I4087" s="188"/>
      <c r="Q4087" s="188"/>
      <c r="R4087" s="176"/>
    </row>
    <row r="4088" customFormat="false" ht="12.75" hidden="false" customHeight="false" outlineLevel="0" collapsed="false">
      <c r="A4088" s="78"/>
      <c r="C4088" s="180"/>
      <c r="D4088" s="176"/>
      <c r="E4088" s="188"/>
      <c r="F4088" s="176"/>
      <c r="G4088" s="176"/>
      <c r="H4088" s="188"/>
      <c r="I4088" s="188"/>
      <c r="Q4088" s="188"/>
      <c r="R4088" s="176"/>
    </row>
    <row r="4089" customFormat="false" ht="12.75" hidden="false" customHeight="false" outlineLevel="0" collapsed="false">
      <c r="A4089" s="78"/>
      <c r="C4089" s="180"/>
      <c r="D4089" s="176"/>
      <c r="E4089" s="188"/>
      <c r="F4089" s="176"/>
      <c r="G4089" s="176"/>
      <c r="H4089" s="188"/>
      <c r="I4089" s="188"/>
      <c r="Q4089" s="188"/>
      <c r="R4089" s="176"/>
    </row>
    <row r="4090" customFormat="false" ht="12.75" hidden="false" customHeight="false" outlineLevel="0" collapsed="false">
      <c r="A4090" s="78"/>
      <c r="C4090" s="180"/>
      <c r="D4090" s="176"/>
      <c r="E4090" s="188"/>
      <c r="F4090" s="176"/>
      <c r="G4090" s="176"/>
      <c r="H4090" s="188"/>
      <c r="I4090" s="188"/>
      <c r="Q4090" s="188"/>
      <c r="R4090" s="176"/>
    </row>
    <row r="4091" customFormat="false" ht="12.75" hidden="false" customHeight="false" outlineLevel="0" collapsed="false">
      <c r="A4091" s="78"/>
      <c r="C4091" s="180"/>
      <c r="D4091" s="176"/>
      <c r="E4091" s="188"/>
      <c r="F4091" s="176"/>
      <c r="G4091" s="176"/>
      <c r="H4091" s="188"/>
      <c r="I4091" s="188"/>
      <c r="Q4091" s="188"/>
      <c r="R4091" s="176"/>
    </row>
    <row r="4092" customFormat="false" ht="12.75" hidden="false" customHeight="false" outlineLevel="0" collapsed="false">
      <c r="A4092" s="78"/>
      <c r="C4092" s="180"/>
      <c r="D4092" s="176"/>
      <c r="E4092" s="188"/>
      <c r="F4092" s="176"/>
      <c r="G4092" s="176"/>
      <c r="H4092" s="188"/>
      <c r="I4092" s="188"/>
      <c r="Q4092" s="188"/>
      <c r="R4092" s="176"/>
    </row>
    <row r="4093" customFormat="false" ht="12.75" hidden="false" customHeight="false" outlineLevel="0" collapsed="false">
      <c r="A4093" s="78"/>
      <c r="C4093" s="180"/>
      <c r="D4093" s="176"/>
      <c r="E4093" s="188"/>
      <c r="F4093" s="176"/>
      <c r="G4093" s="176"/>
      <c r="H4093" s="188"/>
      <c r="I4093" s="188"/>
      <c r="Q4093" s="188"/>
      <c r="R4093" s="176"/>
    </row>
    <row r="4094" customFormat="false" ht="12.75" hidden="false" customHeight="false" outlineLevel="0" collapsed="false">
      <c r="A4094" s="78"/>
      <c r="C4094" s="180"/>
      <c r="D4094" s="176"/>
      <c r="E4094" s="188"/>
      <c r="F4094" s="176"/>
      <c r="G4094" s="176"/>
      <c r="H4094" s="188"/>
      <c r="I4094" s="188"/>
      <c r="Q4094" s="188"/>
      <c r="R4094" s="176"/>
    </row>
    <row r="4095" customFormat="false" ht="12.75" hidden="false" customHeight="false" outlineLevel="0" collapsed="false">
      <c r="A4095" s="78"/>
      <c r="C4095" s="180"/>
      <c r="D4095" s="176"/>
      <c r="E4095" s="188"/>
      <c r="F4095" s="176"/>
      <c r="G4095" s="176"/>
      <c r="H4095" s="188"/>
      <c r="I4095" s="188"/>
      <c r="Q4095" s="188"/>
      <c r="R4095" s="176"/>
    </row>
    <row r="4096" customFormat="false" ht="12.75" hidden="false" customHeight="false" outlineLevel="0" collapsed="false">
      <c r="A4096" s="78"/>
      <c r="C4096" s="180"/>
      <c r="D4096" s="176"/>
      <c r="E4096" s="188"/>
      <c r="F4096" s="176"/>
      <c r="G4096" s="176"/>
      <c r="H4096" s="188"/>
      <c r="I4096" s="188"/>
      <c r="Q4096" s="188"/>
      <c r="R4096" s="176"/>
    </row>
    <row r="4097" customFormat="false" ht="12.75" hidden="false" customHeight="false" outlineLevel="0" collapsed="false">
      <c r="A4097" s="78"/>
      <c r="C4097" s="180"/>
      <c r="D4097" s="176"/>
      <c r="E4097" s="188"/>
      <c r="F4097" s="176"/>
      <c r="G4097" s="176"/>
      <c r="H4097" s="188"/>
      <c r="I4097" s="188"/>
      <c r="Q4097" s="188"/>
      <c r="R4097" s="176"/>
    </row>
    <row r="4098" customFormat="false" ht="12.75" hidden="false" customHeight="false" outlineLevel="0" collapsed="false">
      <c r="A4098" s="78"/>
      <c r="C4098" s="180"/>
      <c r="D4098" s="176"/>
      <c r="E4098" s="188"/>
      <c r="F4098" s="176"/>
      <c r="G4098" s="176"/>
      <c r="H4098" s="188"/>
      <c r="I4098" s="188"/>
      <c r="Q4098" s="188"/>
      <c r="R4098" s="176"/>
    </row>
    <row r="4099" customFormat="false" ht="12.75" hidden="false" customHeight="false" outlineLevel="0" collapsed="false">
      <c r="A4099" s="78"/>
      <c r="C4099" s="180"/>
      <c r="D4099" s="176"/>
      <c r="E4099" s="188"/>
      <c r="F4099" s="176"/>
      <c r="G4099" s="176"/>
      <c r="H4099" s="188"/>
      <c r="I4099" s="188"/>
      <c r="Q4099" s="188"/>
      <c r="R4099" s="176"/>
    </row>
    <row r="4100" customFormat="false" ht="12.75" hidden="false" customHeight="false" outlineLevel="0" collapsed="false">
      <c r="A4100" s="78"/>
      <c r="C4100" s="180"/>
      <c r="D4100" s="176"/>
      <c r="E4100" s="188"/>
      <c r="F4100" s="176"/>
      <c r="G4100" s="176"/>
      <c r="H4100" s="188"/>
      <c r="I4100" s="188"/>
      <c r="Q4100" s="188"/>
      <c r="R4100" s="176"/>
    </row>
    <row r="4101" customFormat="false" ht="12.75" hidden="false" customHeight="false" outlineLevel="0" collapsed="false">
      <c r="A4101" s="78"/>
      <c r="C4101" s="180"/>
      <c r="D4101" s="176"/>
      <c r="E4101" s="188"/>
      <c r="F4101" s="176"/>
      <c r="G4101" s="176"/>
      <c r="H4101" s="188"/>
      <c r="I4101" s="188"/>
      <c r="Q4101" s="188"/>
      <c r="R4101" s="176"/>
    </row>
    <row r="4102" customFormat="false" ht="12.75" hidden="false" customHeight="false" outlineLevel="0" collapsed="false">
      <c r="A4102" s="78"/>
      <c r="C4102" s="180"/>
      <c r="D4102" s="176"/>
      <c r="E4102" s="188"/>
      <c r="F4102" s="176"/>
      <c r="G4102" s="176"/>
      <c r="H4102" s="188"/>
      <c r="I4102" s="188"/>
      <c r="Q4102" s="188"/>
      <c r="R4102" s="176"/>
    </row>
    <row r="4103" customFormat="false" ht="12.75" hidden="false" customHeight="false" outlineLevel="0" collapsed="false">
      <c r="A4103" s="22"/>
      <c r="C4103" s="180"/>
      <c r="D4103" s="176"/>
      <c r="E4103" s="188"/>
      <c r="F4103" s="176"/>
      <c r="G4103" s="176"/>
      <c r="H4103" s="188"/>
      <c r="I4103" s="188"/>
      <c r="Q4103" s="188"/>
      <c r="R4103" s="176"/>
    </row>
    <row r="4104" customFormat="false" ht="12.75" hidden="false" customHeight="false" outlineLevel="0" collapsed="false">
      <c r="C4104" s="180"/>
      <c r="D4104" s="176"/>
      <c r="E4104" s="188"/>
      <c r="F4104" s="176"/>
      <c r="G4104" s="176"/>
      <c r="H4104" s="188"/>
      <c r="I4104" s="188"/>
      <c r="Q4104" s="188"/>
      <c r="R4104" s="176"/>
    </row>
    <row r="4105" customFormat="false" ht="12.75" hidden="false" customHeight="false" outlineLevel="0" collapsed="false">
      <c r="A4105" s="100"/>
      <c r="C4105" s="180"/>
      <c r="D4105" s="176"/>
      <c r="E4105" s="188"/>
      <c r="F4105" s="176"/>
      <c r="G4105" s="176"/>
      <c r="H4105" s="188"/>
      <c r="I4105" s="188"/>
      <c r="Q4105" s="188"/>
      <c r="R4105" s="176"/>
    </row>
    <row r="4106" customFormat="false" ht="12.75" hidden="false" customHeight="false" outlineLevel="0" collapsed="false">
      <c r="A4106" s="100"/>
      <c r="C4106" s="180"/>
      <c r="D4106" s="176"/>
      <c r="E4106" s="188"/>
      <c r="F4106" s="176"/>
      <c r="G4106" s="176"/>
      <c r="H4106" s="188"/>
      <c r="I4106" s="188"/>
      <c r="Q4106" s="188"/>
      <c r="R4106" s="176"/>
    </row>
    <row r="4107" customFormat="false" ht="12.75" hidden="false" customHeight="false" outlineLevel="0" collapsed="false">
      <c r="A4107" s="100"/>
      <c r="C4107" s="180"/>
      <c r="D4107" s="176"/>
      <c r="E4107" s="188"/>
      <c r="F4107" s="176"/>
      <c r="G4107" s="176"/>
      <c r="H4107" s="188"/>
      <c r="I4107" s="188"/>
      <c r="Q4107" s="188"/>
      <c r="R4107" s="176"/>
    </row>
    <row r="4108" customFormat="false" ht="12.75" hidden="false" customHeight="false" outlineLevel="0" collapsed="false">
      <c r="A4108" s="100"/>
      <c r="C4108" s="180"/>
      <c r="D4108" s="176"/>
      <c r="E4108" s="188"/>
      <c r="F4108" s="176"/>
      <c r="G4108" s="176"/>
      <c r="H4108" s="188"/>
      <c r="I4108" s="188"/>
      <c r="Q4108" s="188"/>
      <c r="R4108" s="176"/>
    </row>
    <row r="4109" customFormat="false" ht="12.75" hidden="false" customHeight="false" outlineLevel="0" collapsed="false">
      <c r="A4109" s="100"/>
      <c r="C4109" s="180"/>
      <c r="D4109" s="176"/>
      <c r="E4109" s="188"/>
      <c r="F4109" s="176"/>
      <c r="G4109" s="176"/>
      <c r="H4109" s="188"/>
      <c r="I4109" s="188"/>
      <c r="Q4109" s="188"/>
      <c r="R4109" s="176"/>
    </row>
    <row r="4110" customFormat="false" ht="12.75" hidden="false" customHeight="false" outlineLevel="0" collapsed="false">
      <c r="A4110" s="22"/>
      <c r="C4110" s="180"/>
      <c r="D4110" s="176"/>
      <c r="E4110" s="188"/>
      <c r="F4110" s="176"/>
      <c r="G4110" s="176"/>
      <c r="H4110" s="188"/>
      <c r="I4110" s="188"/>
      <c r="Q4110" s="188"/>
      <c r="R4110" s="176"/>
    </row>
    <row r="4111" customFormat="false" ht="12.75" hidden="false" customHeight="false" outlineLevel="0" collapsed="false">
      <c r="A4111" s="22"/>
      <c r="C4111" s="180"/>
      <c r="D4111" s="176"/>
      <c r="E4111" s="188"/>
      <c r="F4111" s="176"/>
      <c r="G4111" s="176"/>
      <c r="H4111" s="188"/>
      <c r="I4111" s="188"/>
      <c r="Q4111" s="188"/>
      <c r="R4111" s="176"/>
    </row>
    <row r="4112" customFormat="false" ht="12.75" hidden="false" customHeight="false" outlineLevel="0" collapsed="false">
      <c r="A4112" s="78"/>
      <c r="C4112" s="180"/>
      <c r="D4112" s="176"/>
      <c r="E4112" s="188"/>
      <c r="F4112" s="176"/>
      <c r="G4112" s="176"/>
      <c r="H4112" s="188"/>
      <c r="I4112" s="188"/>
      <c r="Q4112" s="188"/>
      <c r="R4112" s="176"/>
    </row>
    <row r="4113" customFormat="false" ht="12.75" hidden="false" customHeight="false" outlineLevel="0" collapsed="false">
      <c r="A4113" s="78"/>
      <c r="C4113" s="180"/>
      <c r="D4113" s="176"/>
      <c r="E4113" s="188"/>
      <c r="F4113" s="176"/>
      <c r="G4113" s="176"/>
      <c r="H4113" s="188"/>
      <c r="I4113" s="188"/>
      <c r="Q4113" s="188"/>
      <c r="R4113" s="176"/>
    </row>
    <row r="4114" customFormat="false" ht="12.75" hidden="false" customHeight="false" outlineLevel="0" collapsed="false">
      <c r="A4114" s="78"/>
      <c r="C4114" s="180"/>
      <c r="D4114" s="176"/>
      <c r="E4114" s="188"/>
      <c r="F4114" s="176"/>
      <c r="G4114" s="176"/>
      <c r="H4114" s="188"/>
      <c r="I4114" s="188"/>
      <c r="Q4114" s="188"/>
      <c r="R4114" s="176"/>
    </row>
    <row r="4115" customFormat="false" ht="12.75" hidden="false" customHeight="false" outlineLevel="0" collapsed="false">
      <c r="A4115" s="78"/>
      <c r="C4115" s="180"/>
      <c r="D4115" s="176"/>
      <c r="E4115" s="188"/>
      <c r="F4115" s="176"/>
      <c r="G4115" s="176"/>
      <c r="H4115" s="188"/>
      <c r="I4115" s="188"/>
      <c r="Q4115" s="188"/>
      <c r="R4115" s="176"/>
    </row>
    <row r="4116" customFormat="false" ht="12.75" hidden="false" customHeight="false" outlineLevel="0" collapsed="false">
      <c r="A4116" s="78"/>
      <c r="C4116" s="180"/>
      <c r="D4116" s="176"/>
      <c r="E4116" s="188"/>
      <c r="F4116" s="176"/>
      <c r="G4116" s="176"/>
      <c r="H4116" s="188"/>
      <c r="I4116" s="188"/>
      <c r="Q4116" s="188"/>
      <c r="R4116" s="176"/>
    </row>
    <row r="4117" customFormat="false" ht="12.75" hidden="false" customHeight="false" outlineLevel="0" collapsed="false">
      <c r="A4117" s="78"/>
      <c r="C4117" s="180"/>
      <c r="D4117" s="176"/>
      <c r="E4117" s="188"/>
      <c r="F4117" s="176"/>
      <c r="G4117" s="176"/>
      <c r="H4117" s="188"/>
      <c r="I4117" s="188"/>
      <c r="Q4117" s="188"/>
      <c r="R4117" s="176"/>
    </row>
    <row r="4118" customFormat="false" ht="12.75" hidden="false" customHeight="false" outlineLevel="0" collapsed="false">
      <c r="A4118" s="78"/>
      <c r="C4118" s="180"/>
      <c r="D4118" s="176"/>
      <c r="E4118" s="188"/>
      <c r="F4118" s="176"/>
      <c r="G4118" s="176"/>
      <c r="H4118" s="188"/>
      <c r="I4118" s="188"/>
      <c r="Q4118" s="188"/>
      <c r="R4118" s="176"/>
    </row>
    <row r="4119" customFormat="false" ht="12.75" hidden="false" customHeight="false" outlineLevel="0" collapsed="false">
      <c r="A4119" s="78"/>
      <c r="C4119" s="180"/>
      <c r="D4119" s="176"/>
      <c r="E4119" s="188"/>
      <c r="F4119" s="176"/>
      <c r="G4119" s="176"/>
      <c r="H4119" s="188"/>
      <c r="I4119" s="188"/>
      <c r="Q4119" s="188"/>
      <c r="R4119" s="176"/>
    </row>
    <row r="4120" customFormat="false" ht="12.75" hidden="false" customHeight="false" outlineLevel="0" collapsed="false">
      <c r="A4120" s="78"/>
      <c r="C4120" s="180"/>
      <c r="D4120" s="176"/>
      <c r="E4120" s="188"/>
      <c r="F4120" s="176"/>
      <c r="G4120" s="176"/>
      <c r="H4120" s="188"/>
      <c r="I4120" s="188"/>
      <c r="Q4120" s="188"/>
      <c r="R4120" s="176"/>
    </row>
    <row r="4121" customFormat="false" ht="12.75" hidden="false" customHeight="false" outlineLevel="0" collapsed="false">
      <c r="A4121" s="78"/>
      <c r="C4121" s="180"/>
      <c r="D4121" s="176"/>
      <c r="E4121" s="188"/>
      <c r="F4121" s="176"/>
      <c r="G4121" s="176"/>
      <c r="H4121" s="188"/>
      <c r="I4121" s="188"/>
      <c r="Q4121" s="188"/>
      <c r="R4121" s="176"/>
    </row>
    <row r="4122" customFormat="false" ht="12.75" hidden="false" customHeight="false" outlineLevel="0" collapsed="false">
      <c r="A4122" s="78"/>
      <c r="C4122" s="180"/>
      <c r="D4122" s="176"/>
      <c r="E4122" s="188"/>
      <c r="F4122" s="176"/>
      <c r="G4122" s="176"/>
      <c r="H4122" s="188"/>
      <c r="I4122" s="188"/>
      <c r="Q4122" s="188"/>
      <c r="R4122" s="176"/>
    </row>
    <row r="4123" customFormat="false" ht="12.75" hidden="false" customHeight="false" outlineLevel="0" collapsed="false">
      <c r="A4123" s="78"/>
      <c r="C4123" s="180"/>
      <c r="D4123" s="176"/>
      <c r="E4123" s="188"/>
      <c r="F4123" s="176"/>
      <c r="G4123" s="176"/>
      <c r="H4123" s="188"/>
      <c r="I4123" s="188"/>
      <c r="Q4123" s="188"/>
      <c r="R4123" s="176"/>
    </row>
    <row r="4124" customFormat="false" ht="12.75" hidden="false" customHeight="false" outlineLevel="0" collapsed="false">
      <c r="A4124" s="78"/>
      <c r="C4124" s="180"/>
      <c r="D4124" s="176"/>
      <c r="E4124" s="188"/>
      <c r="F4124" s="176"/>
      <c r="G4124" s="176"/>
      <c r="H4124" s="188"/>
      <c r="I4124" s="188"/>
      <c r="Q4124" s="188"/>
      <c r="R4124" s="176"/>
    </row>
    <row r="4125" customFormat="false" ht="12.75" hidden="false" customHeight="false" outlineLevel="0" collapsed="false">
      <c r="A4125" s="78"/>
      <c r="C4125" s="180"/>
      <c r="D4125" s="176"/>
      <c r="E4125" s="188"/>
      <c r="F4125" s="176"/>
      <c r="G4125" s="176"/>
      <c r="H4125" s="188"/>
      <c r="I4125" s="188"/>
      <c r="Q4125" s="188"/>
      <c r="R4125" s="176"/>
    </row>
    <row r="4126" customFormat="false" ht="12.75" hidden="false" customHeight="false" outlineLevel="0" collapsed="false">
      <c r="A4126" s="78"/>
      <c r="C4126" s="180"/>
      <c r="D4126" s="176"/>
      <c r="E4126" s="188"/>
      <c r="F4126" s="176"/>
      <c r="G4126" s="176"/>
      <c r="H4126" s="188"/>
      <c r="I4126" s="188"/>
      <c r="Q4126" s="188"/>
      <c r="R4126" s="176"/>
    </row>
    <row r="4127" customFormat="false" ht="12.75" hidden="false" customHeight="false" outlineLevel="0" collapsed="false">
      <c r="A4127" s="78"/>
      <c r="C4127" s="180"/>
      <c r="D4127" s="176"/>
      <c r="E4127" s="188"/>
      <c r="F4127" s="176"/>
      <c r="G4127" s="176"/>
      <c r="H4127" s="188"/>
      <c r="I4127" s="188"/>
      <c r="Q4127" s="188"/>
      <c r="R4127" s="176"/>
    </row>
    <row r="4128" customFormat="false" ht="12.75" hidden="false" customHeight="false" outlineLevel="0" collapsed="false">
      <c r="A4128" s="78"/>
      <c r="C4128" s="180"/>
      <c r="D4128" s="176"/>
      <c r="E4128" s="188"/>
      <c r="F4128" s="176"/>
      <c r="G4128" s="176"/>
      <c r="H4128" s="188"/>
      <c r="I4128" s="188"/>
      <c r="Q4128" s="188"/>
      <c r="R4128" s="176"/>
    </row>
    <row r="4129" customFormat="false" ht="12.75" hidden="false" customHeight="false" outlineLevel="0" collapsed="false">
      <c r="A4129" s="78"/>
      <c r="C4129" s="180"/>
      <c r="D4129" s="176"/>
      <c r="E4129" s="188"/>
      <c r="F4129" s="176"/>
      <c r="G4129" s="176"/>
      <c r="H4129" s="188"/>
      <c r="I4129" s="188"/>
      <c r="Q4129" s="188"/>
      <c r="R4129" s="176"/>
    </row>
    <row r="4130" customFormat="false" ht="12.75" hidden="false" customHeight="false" outlineLevel="0" collapsed="false">
      <c r="A4130" s="78"/>
      <c r="C4130" s="180"/>
      <c r="D4130" s="176"/>
      <c r="E4130" s="188"/>
      <c r="F4130" s="176"/>
      <c r="G4130" s="176"/>
      <c r="H4130" s="188"/>
      <c r="I4130" s="188"/>
      <c r="Q4130" s="188"/>
      <c r="R4130" s="176"/>
    </row>
    <row r="4131" customFormat="false" ht="12.75" hidden="false" customHeight="false" outlineLevel="0" collapsed="false">
      <c r="A4131" s="78"/>
      <c r="C4131" s="180"/>
      <c r="D4131" s="176"/>
      <c r="E4131" s="188"/>
      <c r="F4131" s="176"/>
      <c r="G4131" s="176"/>
      <c r="H4131" s="188"/>
      <c r="I4131" s="188"/>
      <c r="Q4131" s="188"/>
      <c r="R4131" s="176"/>
    </row>
    <row r="4132" customFormat="false" ht="12.75" hidden="false" customHeight="false" outlineLevel="0" collapsed="false">
      <c r="A4132" s="78"/>
      <c r="C4132" s="180"/>
      <c r="D4132" s="176"/>
      <c r="E4132" s="188"/>
      <c r="F4132" s="176"/>
      <c r="G4132" s="176"/>
      <c r="H4132" s="188"/>
      <c r="I4132" s="188"/>
      <c r="Q4132" s="188"/>
      <c r="R4132" s="176"/>
    </row>
    <row r="4133" customFormat="false" ht="12.75" hidden="false" customHeight="false" outlineLevel="0" collapsed="false">
      <c r="A4133" s="78"/>
      <c r="C4133" s="180"/>
      <c r="D4133" s="176"/>
      <c r="E4133" s="188"/>
      <c r="F4133" s="176"/>
      <c r="G4133" s="176"/>
      <c r="H4133" s="188"/>
      <c r="I4133" s="188"/>
      <c r="Q4133" s="188"/>
      <c r="R4133" s="176"/>
    </row>
    <row r="4134" customFormat="false" ht="12.75" hidden="false" customHeight="false" outlineLevel="0" collapsed="false">
      <c r="A4134" s="78"/>
      <c r="C4134" s="180"/>
      <c r="D4134" s="176"/>
      <c r="E4134" s="188"/>
      <c r="F4134" s="176"/>
      <c r="G4134" s="176"/>
      <c r="H4134" s="188"/>
      <c r="I4134" s="188"/>
      <c r="Q4134" s="188"/>
      <c r="R4134" s="176"/>
    </row>
    <row r="4135" customFormat="false" ht="12.75" hidden="false" customHeight="false" outlineLevel="0" collapsed="false">
      <c r="A4135" s="78"/>
      <c r="C4135" s="180"/>
      <c r="D4135" s="176"/>
      <c r="E4135" s="188"/>
      <c r="F4135" s="176"/>
      <c r="G4135" s="176"/>
      <c r="H4135" s="188"/>
      <c r="I4135" s="188"/>
      <c r="Q4135" s="188"/>
      <c r="R4135" s="176"/>
    </row>
    <row r="4136" customFormat="false" ht="12.75" hidden="false" customHeight="false" outlineLevel="0" collapsed="false">
      <c r="A4136" s="78"/>
      <c r="C4136" s="180"/>
      <c r="D4136" s="176"/>
      <c r="E4136" s="188"/>
      <c r="F4136" s="176"/>
      <c r="G4136" s="176"/>
      <c r="H4136" s="188"/>
      <c r="I4136" s="188"/>
      <c r="Q4136" s="188"/>
      <c r="R4136" s="176"/>
    </row>
    <row r="4137" customFormat="false" ht="12.75" hidden="false" customHeight="false" outlineLevel="0" collapsed="false">
      <c r="A4137" s="78"/>
      <c r="C4137" s="180"/>
      <c r="D4137" s="176"/>
      <c r="E4137" s="188"/>
      <c r="F4137" s="176"/>
      <c r="G4137" s="176"/>
      <c r="H4137" s="188"/>
      <c r="I4137" s="188"/>
      <c r="Q4137" s="188"/>
      <c r="R4137" s="176"/>
    </row>
    <row r="4138" customFormat="false" ht="12.75" hidden="false" customHeight="false" outlineLevel="0" collapsed="false">
      <c r="A4138" s="78"/>
      <c r="C4138" s="180"/>
      <c r="D4138" s="176"/>
      <c r="E4138" s="188"/>
      <c r="F4138" s="176"/>
      <c r="G4138" s="176"/>
      <c r="H4138" s="188"/>
      <c r="I4138" s="188"/>
      <c r="Q4138" s="188"/>
      <c r="R4138" s="176"/>
    </row>
    <row r="4139" customFormat="false" ht="12.75" hidden="false" customHeight="false" outlineLevel="0" collapsed="false">
      <c r="A4139" s="78"/>
      <c r="C4139" s="180"/>
      <c r="D4139" s="176"/>
      <c r="E4139" s="188"/>
      <c r="F4139" s="176"/>
      <c r="G4139" s="176"/>
      <c r="H4139" s="188"/>
      <c r="I4139" s="188"/>
      <c r="Q4139" s="188"/>
      <c r="R4139" s="176"/>
    </row>
    <row r="4140" customFormat="false" ht="12.75" hidden="false" customHeight="false" outlineLevel="0" collapsed="false">
      <c r="A4140" s="78"/>
      <c r="C4140" s="180"/>
      <c r="D4140" s="176"/>
      <c r="E4140" s="188"/>
      <c r="F4140" s="176"/>
      <c r="G4140" s="176"/>
      <c r="H4140" s="188"/>
      <c r="I4140" s="188"/>
      <c r="Q4140" s="188"/>
      <c r="R4140" s="176"/>
    </row>
    <row r="4141" customFormat="false" ht="12.75" hidden="false" customHeight="false" outlineLevel="0" collapsed="false">
      <c r="A4141" s="78"/>
      <c r="C4141" s="180"/>
      <c r="D4141" s="176"/>
      <c r="E4141" s="188"/>
      <c r="F4141" s="176"/>
      <c r="G4141" s="176"/>
      <c r="H4141" s="188"/>
      <c r="I4141" s="188"/>
      <c r="Q4141" s="188"/>
      <c r="R4141" s="176"/>
    </row>
    <row r="4142" customFormat="false" ht="12.75" hidden="false" customHeight="false" outlineLevel="0" collapsed="false">
      <c r="A4142" s="78"/>
      <c r="C4142" s="180"/>
      <c r="D4142" s="176"/>
      <c r="E4142" s="188"/>
      <c r="F4142" s="176"/>
      <c r="G4142" s="176"/>
      <c r="H4142" s="188"/>
      <c r="I4142" s="188"/>
      <c r="Q4142" s="188"/>
      <c r="R4142" s="176"/>
    </row>
    <row r="4143" customFormat="false" ht="12.75" hidden="false" customHeight="false" outlineLevel="0" collapsed="false">
      <c r="A4143" s="78"/>
      <c r="C4143" s="180"/>
      <c r="D4143" s="176"/>
      <c r="E4143" s="188"/>
      <c r="F4143" s="176"/>
      <c r="G4143" s="176"/>
      <c r="H4143" s="188"/>
      <c r="I4143" s="188"/>
      <c r="Q4143" s="188"/>
      <c r="R4143" s="176"/>
    </row>
    <row r="4144" customFormat="false" ht="12.75" hidden="false" customHeight="false" outlineLevel="0" collapsed="false">
      <c r="A4144" s="78"/>
      <c r="C4144" s="180"/>
      <c r="D4144" s="176"/>
      <c r="E4144" s="188"/>
      <c r="F4144" s="176"/>
      <c r="G4144" s="176"/>
      <c r="H4144" s="188"/>
      <c r="I4144" s="188"/>
      <c r="Q4144" s="188"/>
      <c r="R4144" s="176"/>
    </row>
    <row r="4145" customFormat="false" ht="12.75" hidden="false" customHeight="false" outlineLevel="0" collapsed="false">
      <c r="A4145" s="78"/>
      <c r="C4145" s="180"/>
      <c r="D4145" s="176"/>
      <c r="E4145" s="188"/>
      <c r="F4145" s="176"/>
      <c r="G4145" s="176"/>
      <c r="H4145" s="188"/>
      <c r="I4145" s="188"/>
      <c r="Q4145" s="188"/>
      <c r="R4145" s="176"/>
    </row>
    <row r="4146" customFormat="false" ht="12.75" hidden="false" customHeight="false" outlineLevel="0" collapsed="false">
      <c r="A4146" s="78"/>
      <c r="C4146" s="180"/>
      <c r="D4146" s="176"/>
      <c r="E4146" s="188"/>
      <c r="F4146" s="176"/>
      <c r="G4146" s="176"/>
      <c r="H4146" s="188"/>
      <c r="I4146" s="188"/>
      <c r="Q4146" s="188"/>
      <c r="R4146" s="176"/>
    </row>
    <row r="4147" customFormat="false" ht="12.75" hidden="false" customHeight="false" outlineLevel="0" collapsed="false">
      <c r="A4147" s="78"/>
      <c r="C4147" s="180"/>
      <c r="D4147" s="176"/>
      <c r="E4147" s="188"/>
      <c r="F4147" s="176"/>
      <c r="G4147" s="176"/>
      <c r="H4147" s="188"/>
      <c r="I4147" s="188"/>
      <c r="Q4147" s="188"/>
      <c r="R4147" s="176"/>
    </row>
    <row r="4148" customFormat="false" ht="12.75" hidden="false" customHeight="false" outlineLevel="0" collapsed="false">
      <c r="A4148" s="78"/>
      <c r="C4148" s="180"/>
      <c r="D4148" s="176"/>
      <c r="E4148" s="188"/>
      <c r="F4148" s="176"/>
      <c r="G4148" s="176"/>
      <c r="H4148" s="188"/>
      <c r="I4148" s="188"/>
      <c r="Q4148" s="188"/>
      <c r="R4148" s="176"/>
    </row>
    <row r="4149" customFormat="false" ht="12.75" hidden="false" customHeight="false" outlineLevel="0" collapsed="false">
      <c r="A4149" s="78"/>
      <c r="C4149" s="180"/>
      <c r="D4149" s="176"/>
      <c r="E4149" s="188"/>
      <c r="F4149" s="176"/>
      <c r="G4149" s="176"/>
      <c r="H4149" s="188"/>
      <c r="I4149" s="188"/>
      <c r="Q4149" s="188"/>
      <c r="R4149" s="176"/>
    </row>
    <row r="4150" customFormat="false" ht="12.75" hidden="false" customHeight="false" outlineLevel="0" collapsed="false">
      <c r="A4150" s="78"/>
      <c r="C4150" s="180"/>
      <c r="D4150" s="176"/>
      <c r="E4150" s="188"/>
      <c r="F4150" s="176"/>
      <c r="G4150" s="176"/>
      <c r="H4150" s="188"/>
      <c r="I4150" s="188"/>
      <c r="Q4150" s="188"/>
      <c r="R4150" s="176"/>
    </row>
    <row r="4151" customFormat="false" ht="12.75" hidden="false" customHeight="false" outlineLevel="0" collapsed="false">
      <c r="A4151" s="22"/>
      <c r="C4151" s="180"/>
      <c r="D4151" s="176"/>
      <c r="E4151" s="188"/>
      <c r="F4151" s="176"/>
      <c r="G4151" s="176"/>
      <c r="H4151" s="188"/>
      <c r="I4151" s="188"/>
      <c r="Q4151" s="188"/>
      <c r="R4151" s="176"/>
    </row>
    <row r="4152" customFormat="false" ht="12.75" hidden="false" customHeight="false" outlineLevel="0" collapsed="false">
      <c r="C4152" s="180"/>
      <c r="D4152" s="176"/>
      <c r="E4152" s="188"/>
      <c r="F4152" s="176"/>
      <c r="G4152" s="176"/>
      <c r="H4152" s="188"/>
      <c r="I4152" s="188"/>
      <c r="Q4152" s="188"/>
      <c r="R4152" s="176"/>
    </row>
    <row r="4153" customFormat="false" ht="12.75" hidden="false" customHeight="false" outlineLevel="0" collapsed="false">
      <c r="A4153" s="100"/>
      <c r="C4153" s="180"/>
      <c r="D4153" s="176"/>
      <c r="E4153" s="188"/>
      <c r="F4153" s="176"/>
      <c r="G4153" s="176"/>
      <c r="H4153" s="188"/>
      <c r="I4153" s="188"/>
      <c r="Q4153" s="188"/>
      <c r="R4153" s="176"/>
    </row>
    <row r="4154" customFormat="false" ht="12.75" hidden="false" customHeight="false" outlineLevel="0" collapsed="false">
      <c r="A4154" s="100"/>
      <c r="C4154" s="180"/>
      <c r="D4154" s="176"/>
      <c r="E4154" s="188"/>
      <c r="F4154" s="176"/>
      <c r="G4154" s="176"/>
      <c r="H4154" s="188"/>
      <c r="I4154" s="188"/>
      <c r="Q4154" s="188"/>
      <c r="R4154" s="176"/>
    </row>
    <row r="4155" customFormat="false" ht="12.75" hidden="false" customHeight="false" outlineLevel="0" collapsed="false">
      <c r="A4155" s="100"/>
      <c r="C4155" s="180"/>
      <c r="D4155" s="176"/>
      <c r="E4155" s="188"/>
      <c r="F4155" s="176"/>
      <c r="G4155" s="176"/>
      <c r="H4155" s="188"/>
      <c r="I4155" s="188"/>
      <c r="Q4155" s="188"/>
      <c r="R4155" s="176"/>
    </row>
    <row r="4156" customFormat="false" ht="12.75" hidden="false" customHeight="false" outlineLevel="0" collapsed="false">
      <c r="A4156" s="100"/>
      <c r="C4156" s="180"/>
      <c r="D4156" s="176"/>
      <c r="E4156" s="188"/>
      <c r="F4156" s="176"/>
      <c r="G4156" s="176"/>
      <c r="H4156" s="188"/>
      <c r="I4156" s="188"/>
      <c r="Q4156" s="188"/>
      <c r="R4156" s="176"/>
    </row>
    <row r="4157" customFormat="false" ht="12.75" hidden="false" customHeight="false" outlineLevel="0" collapsed="false">
      <c r="A4157" s="100"/>
      <c r="C4157" s="180"/>
      <c r="D4157" s="176"/>
      <c r="E4157" s="188"/>
      <c r="F4157" s="176"/>
      <c r="G4157" s="176"/>
      <c r="H4157" s="188"/>
      <c r="I4157" s="188"/>
      <c r="Q4157" s="188"/>
      <c r="R4157" s="176"/>
    </row>
    <row r="4158" customFormat="false" ht="12.75" hidden="false" customHeight="false" outlineLevel="0" collapsed="false">
      <c r="A4158" s="22"/>
      <c r="C4158" s="180"/>
      <c r="D4158" s="176"/>
      <c r="E4158" s="188"/>
      <c r="F4158" s="176"/>
      <c r="G4158" s="176"/>
      <c r="H4158" s="188"/>
      <c r="I4158" s="188"/>
      <c r="Q4158" s="188"/>
      <c r="R4158" s="176"/>
    </row>
    <row r="4159" customFormat="false" ht="12.75" hidden="false" customHeight="false" outlineLevel="0" collapsed="false">
      <c r="C4159" s="180"/>
      <c r="D4159" s="176"/>
      <c r="E4159" s="188"/>
      <c r="F4159" s="176"/>
      <c r="G4159" s="176"/>
      <c r="H4159" s="188"/>
      <c r="I4159" s="188"/>
      <c r="Q4159" s="188"/>
      <c r="R4159" s="176"/>
    </row>
    <row r="4160" customFormat="false" ht="12.75" hidden="false" customHeight="false" outlineLevel="0" collapsed="false">
      <c r="C4160" s="180"/>
      <c r="D4160" s="176"/>
      <c r="E4160" s="188"/>
      <c r="F4160" s="176"/>
      <c r="G4160" s="176"/>
      <c r="H4160" s="188"/>
      <c r="I4160" s="188"/>
      <c r="Q4160" s="188"/>
      <c r="R4160" s="176"/>
    </row>
    <row r="4161" customFormat="false" ht="12.75" hidden="false" customHeight="false" outlineLevel="0" collapsed="false">
      <c r="A4161" s="22"/>
      <c r="C4161" s="180"/>
      <c r="D4161" s="176"/>
      <c r="E4161" s="188"/>
      <c r="F4161" s="176"/>
      <c r="G4161" s="176"/>
      <c r="H4161" s="188"/>
      <c r="I4161" s="188"/>
      <c r="Q4161" s="188"/>
      <c r="R4161" s="176"/>
    </row>
    <row r="4162" customFormat="false" ht="12.75" hidden="false" customHeight="false" outlineLevel="0" collapsed="false">
      <c r="C4162" s="180"/>
      <c r="D4162" s="176"/>
      <c r="E4162" s="188"/>
      <c r="F4162" s="176"/>
      <c r="G4162" s="176"/>
      <c r="H4162" s="188"/>
      <c r="I4162" s="188"/>
      <c r="Q4162" s="188"/>
      <c r="R4162" s="176"/>
    </row>
    <row r="4163" customFormat="false" ht="12.75" hidden="false" customHeight="false" outlineLevel="0" collapsed="false">
      <c r="A4163" s="100"/>
      <c r="C4163" s="180"/>
      <c r="D4163" s="176"/>
      <c r="E4163" s="188"/>
      <c r="F4163" s="176"/>
      <c r="G4163" s="176"/>
      <c r="H4163" s="188"/>
      <c r="I4163" s="188"/>
      <c r="Q4163" s="188"/>
      <c r="R4163" s="176"/>
    </row>
    <row r="4164" customFormat="false" ht="12.75" hidden="false" customHeight="false" outlineLevel="0" collapsed="false">
      <c r="C4164" s="180"/>
      <c r="D4164" s="176"/>
      <c r="E4164" s="188"/>
      <c r="F4164" s="176"/>
      <c r="G4164" s="176"/>
      <c r="H4164" s="188"/>
      <c r="I4164" s="188"/>
      <c r="Q4164" s="188"/>
      <c r="R4164" s="176"/>
    </row>
    <row r="4165" customFormat="false" ht="12.75" hidden="false" customHeight="false" outlineLevel="0" collapsed="false">
      <c r="C4165" s="180"/>
      <c r="D4165" s="176"/>
      <c r="E4165" s="188"/>
      <c r="F4165" s="176"/>
      <c r="G4165" s="176"/>
      <c r="H4165" s="188"/>
      <c r="I4165" s="188"/>
      <c r="Q4165" s="188"/>
      <c r="R4165" s="176"/>
    </row>
    <row r="4166" customFormat="false" ht="12.75" hidden="false" customHeight="false" outlineLevel="0" collapsed="false">
      <c r="C4166" s="180"/>
      <c r="D4166" s="176"/>
      <c r="E4166" s="188"/>
      <c r="F4166" s="176"/>
      <c r="G4166" s="176"/>
      <c r="H4166" s="188"/>
      <c r="I4166" s="188"/>
      <c r="Q4166" s="188"/>
      <c r="R4166" s="176"/>
    </row>
    <row r="4167" customFormat="false" ht="12.75" hidden="false" customHeight="false" outlineLevel="0" collapsed="false">
      <c r="C4167" s="180"/>
      <c r="D4167" s="176"/>
      <c r="E4167" s="188"/>
      <c r="F4167" s="176"/>
      <c r="G4167" s="176"/>
      <c r="H4167" s="188"/>
      <c r="I4167" s="188"/>
      <c r="Q4167" s="188"/>
      <c r="R4167" s="176"/>
    </row>
    <row r="4168" customFormat="false" ht="12.75" hidden="false" customHeight="false" outlineLevel="0" collapsed="false">
      <c r="C4168" s="180"/>
      <c r="D4168" s="176"/>
      <c r="E4168" s="188"/>
      <c r="F4168" s="176"/>
      <c r="G4168" s="176"/>
      <c r="H4168" s="188"/>
      <c r="I4168" s="188"/>
      <c r="Q4168" s="188"/>
      <c r="R4168" s="176"/>
    </row>
    <row r="4169" customFormat="false" ht="12.75" hidden="false" customHeight="false" outlineLevel="0" collapsed="false">
      <c r="C4169" s="180"/>
      <c r="D4169" s="176"/>
      <c r="E4169" s="188"/>
      <c r="F4169" s="176"/>
      <c r="G4169" s="176"/>
      <c r="H4169" s="188"/>
      <c r="I4169" s="188"/>
      <c r="Q4169" s="188"/>
      <c r="R4169" s="176"/>
    </row>
    <row r="4170" customFormat="false" ht="12.75" hidden="false" customHeight="false" outlineLevel="0" collapsed="false">
      <c r="C4170" s="180"/>
      <c r="D4170" s="176"/>
      <c r="E4170" s="188"/>
      <c r="F4170" s="176"/>
      <c r="G4170" s="176"/>
      <c r="H4170" s="188"/>
      <c r="I4170" s="188"/>
      <c r="Q4170" s="188"/>
      <c r="R4170" s="176"/>
    </row>
    <row r="4171" customFormat="false" ht="12.75" hidden="false" customHeight="false" outlineLevel="0" collapsed="false">
      <c r="C4171" s="180"/>
      <c r="D4171" s="176"/>
      <c r="E4171" s="188"/>
      <c r="F4171" s="176"/>
      <c r="G4171" s="176"/>
      <c r="H4171" s="188"/>
      <c r="I4171" s="188"/>
      <c r="Q4171" s="188"/>
      <c r="R4171" s="176"/>
    </row>
    <row r="4172" customFormat="false" ht="12.75" hidden="false" customHeight="false" outlineLevel="0" collapsed="false">
      <c r="C4172" s="180"/>
      <c r="D4172" s="176"/>
      <c r="E4172" s="188"/>
      <c r="F4172" s="176"/>
      <c r="G4172" s="176"/>
      <c r="H4172" s="188"/>
      <c r="I4172" s="188"/>
      <c r="Q4172" s="188"/>
      <c r="R4172" s="176"/>
    </row>
    <row r="4173" customFormat="false" ht="12.75" hidden="false" customHeight="false" outlineLevel="0" collapsed="false">
      <c r="C4173" s="180"/>
      <c r="D4173" s="176"/>
      <c r="E4173" s="188"/>
      <c r="F4173" s="176"/>
      <c r="G4173" s="176"/>
      <c r="H4173" s="188"/>
      <c r="I4173" s="188"/>
      <c r="Q4173" s="188"/>
      <c r="R4173" s="176"/>
    </row>
    <row r="4174" customFormat="false" ht="12.75" hidden="false" customHeight="false" outlineLevel="0" collapsed="false">
      <c r="C4174" s="180"/>
      <c r="D4174" s="176"/>
      <c r="E4174" s="188"/>
      <c r="F4174" s="176"/>
      <c r="G4174" s="176"/>
      <c r="H4174" s="188"/>
      <c r="I4174" s="188"/>
      <c r="Q4174" s="188"/>
      <c r="R4174" s="176"/>
    </row>
    <row r="4175" customFormat="false" ht="12.75" hidden="false" customHeight="false" outlineLevel="0" collapsed="false">
      <c r="C4175" s="180"/>
      <c r="D4175" s="176"/>
      <c r="E4175" s="188"/>
      <c r="F4175" s="176"/>
      <c r="G4175" s="176"/>
      <c r="H4175" s="188"/>
      <c r="I4175" s="188"/>
      <c r="Q4175" s="188"/>
      <c r="R4175" s="176"/>
    </row>
    <row r="4176" customFormat="false" ht="12.75" hidden="false" customHeight="false" outlineLevel="0" collapsed="false">
      <c r="C4176" s="180"/>
      <c r="D4176" s="176"/>
      <c r="E4176" s="188"/>
      <c r="F4176" s="176"/>
      <c r="G4176" s="176"/>
      <c r="H4176" s="188"/>
      <c r="I4176" s="188"/>
      <c r="Q4176" s="188"/>
      <c r="R4176" s="176"/>
    </row>
    <row r="4177" customFormat="false" ht="12.75" hidden="false" customHeight="false" outlineLevel="0" collapsed="false">
      <c r="C4177" s="180"/>
      <c r="D4177" s="176"/>
      <c r="E4177" s="188"/>
      <c r="F4177" s="176"/>
      <c r="G4177" s="176"/>
      <c r="H4177" s="188"/>
      <c r="I4177" s="188"/>
      <c r="Q4177" s="188"/>
      <c r="R4177" s="176"/>
    </row>
    <row r="4178" customFormat="false" ht="12.75" hidden="false" customHeight="false" outlineLevel="0" collapsed="false">
      <c r="C4178" s="180"/>
      <c r="D4178" s="176"/>
      <c r="E4178" s="188"/>
      <c r="F4178" s="176"/>
      <c r="G4178" s="176"/>
      <c r="H4178" s="188"/>
      <c r="I4178" s="188"/>
      <c r="Q4178" s="188"/>
      <c r="R4178" s="176"/>
    </row>
    <row r="4179" customFormat="false" ht="12.75" hidden="false" customHeight="false" outlineLevel="0" collapsed="false">
      <c r="C4179" s="180"/>
      <c r="D4179" s="176"/>
      <c r="E4179" s="188"/>
      <c r="F4179" s="176"/>
      <c r="G4179" s="176"/>
      <c r="H4179" s="188"/>
      <c r="I4179" s="188"/>
      <c r="Q4179" s="188"/>
      <c r="R4179" s="176"/>
    </row>
    <row r="4180" customFormat="false" ht="12.75" hidden="false" customHeight="false" outlineLevel="0" collapsed="false">
      <c r="C4180" s="180"/>
      <c r="D4180" s="176"/>
      <c r="E4180" s="188"/>
      <c r="F4180" s="176"/>
      <c r="G4180" s="176"/>
      <c r="H4180" s="188"/>
      <c r="I4180" s="188"/>
      <c r="Q4180" s="188"/>
      <c r="R4180" s="176"/>
    </row>
    <row r="4181" customFormat="false" ht="12.75" hidden="false" customHeight="false" outlineLevel="0" collapsed="false">
      <c r="C4181" s="180"/>
      <c r="D4181" s="176"/>
      <c r="E4181" s="188"/>
      <c r="F4181" s="176"/>
      <c r="G4181" s="176"/>
      <c r="H4181" s="188"/>
      <c r="I4181" s="188"/>
      <c r="Q4181" s="188"/>
      <c r="R4181" s="176"/>
    </row>
    <row r="4182" customFormat="false" ht="12.75" hidden="false" customHeight="false" outlineLevel="0" collapsed="false">
      <c r="C4182" s="180"/>
      <c r="D4182" s="176"/>
      <c r="E4182" s="188"/>
      <c r="F4182" s="176"/>
      <c r="G4182" s="176"/>
      <c r="H4182" s="188"/>
      <c r="I4182" s="188"/>
      <c r="Q4182" s="188"/>
      <c r="R4182" s="176"/>
    </row>
    <row r="4183" customFormat="false" ht="12.75" hidden="false" customHeight="false" outlineLevel="0" collapsed="false">
      <c r="C4183" s="180"/>
      <c r="D4183" s="176"/>
      <c r="E4183" s="188"/>
      <c r="F4183" s="176"/>
      <c r="G4183" s="176"/>
      <c r="H4183" s="188"/>
      <c r="I4183" s="188"/>
      <c r="Q4183" s="188"/>
      <c r="R4183" s="176"/>
    </row>
    <row r="4184" customFormat="false" ht="12.75" hidden="false" customHeight="false" outlineLevel="0" collapsed="false">
      <c r="C4184" s="180"/>
      <c r="D4184" s="176"/>
      <c r="E4184" s="188"/>
      <c r="F4184" s="176"/>
      <c r="G4184" s="176"/>
      <c r="H4184" s="188"/>
      <c r="I4184" s="188"/>
      <c r="Q4184" s="188"/>
      <c r="R4184" s="176"/>
    </row>
    <row r="4185" customFormat="false" ht="12.75" hidden="false" customHeight="false" outlineLevel="0" collapsed="false">
      <c r="C4185" s="180"/>
      <c r="D4185" s="176"/>
      <c r="E4185" s="188"/>
      <c r="F4185" s="176"/>
      <c r="G4185" s="176"/>
      <c r="H4185" s="188"/>
      <c r="I4185" s="188"/>
      <c r="Q4185" s="188"/>
      <c r="R4185" s="176"/>
    </row>
    <row r="4186" customFormat="false" ht="12.75" hidden="false" customHeight="false" outlineLevel="0" collapsed="false">
      <c r="C4186" s="180"/>
      <c r="D4186" s="176"/>
      <c r="E4186" s="188"/>
      <c r="F4186" s="176"/>
      <c r="G4186" s="176"/>
      <c r="H4186" s="188"/>
      <c r="I4186" s="188"/>
      <c r="Q4186" s="188"/>
      <c r="R4186" s="176"/>
    </row>
    <row r="4187" customFormat="false" ht="12.75" hidden="false" customHeight="false" outlineLevel="0" collapsed="false">
      <c r="C4187" s="180"/>
      <c r="D4187" s="176"/>
      <c r="E4187" s="188"/>
      <c r="F4187" s="176"/>
      <c r="G4187" s="176"/>
      <c r="H4187" s="188"/>
      <c r="I4187" s="188"/>
      <c r="Q4187" s="188"/>
      <c r="R4187" s="176"/>
    </row>
    <row r="4188" customFormat="false" ht="12.75" hidden="false" customHeight="false" outlineLevel="0" collapsed="false">
      <c r="C4188" s="180"/>
      <c r="D4188" s="176"/>
      <c r="E4188" s="188"/>
      <c r="F4188" s="176"/>
      <c r="G4188" s="176"/>
      <c r="H4188" s="188"/>
      <c r="I4188" s="188"/>
      <c r="Q4188" s="188"/>
      <c r="R4188" s="176"/>
    </row>
    <row r="4189" customFormat="false" ht="12.75" hidden="false" customHeight="false" outlineLevel="0" collapsed="false">
      <c r="C4189" s="180"/>
      <c r="D4189" s="176"/>
      <c r="E4189" s="188"/>
      <c r="F4189" s="176"/>
      <c r="G4189" s="176"/>
      <c r="H4189" s="188"/>
      <c r="I4189" s="188"/>
      <c r="Q4189" s="188"/>
      <c r="R4189" s="176"/>
    </row>
    <row r="4190" customFormat="false" ht="12.75" hidden="false" customHeight="false" outlineLevel="0" collapsed="false">
      <c r="C4190" s="180"/>
      <c r="D4190" s="176"/>
      <c r="E4190" s="188"/>
      <c r="F4190" s="176"/>
      <c r="G4190" s="176"/>
      <c r="H4190" s="188"/>
      <c r="I4190" s="188"/>
      <c r="Q4190" s="188"/>
      <c r="R4190" s="176"/>
    </row>
    <row r="4191" customFormat="false" ht="12.75" hidden="false" customHeight="false" outlineLevel="0" collapsed="false">
      <c r="C4191" s="180"/>
      <c r="D4191" s="176"/>
      <c r="E4191" s="188"/>
      <c r="F4191" s="176"/>
      <c r="G4191" s="176"/>
      <c r="H4191" s="188"/>
      <c r="I4191" s="188"/>
      <c r="Q4191" s="188"/>
      <c r="R4191" s="176"/>
    </row>
    <row r="4192" customFormat="false" ht="12.75" hidden="false" customHeight="false" outlineLevel="0" collapsed="false">
      <c r="C4192" s="180"/>
      <c r="D4192" s="176"/>
      <c r="E4192" s="188"/>
      <c r="F4192" s="176"/>
      <c r="G4192" s="176"/>
      <c r="H4192" s="188"/>
      <c r="I4192" s="188"/>
      <c r="Q4192" s="188"/>
      <c r="R4192" s="176"/>
    </row>
    <row r="4193" customFormat="false" ht="12.75" hidden="false" customHeight="false" outlineLevel="0" collapsed="false">
      <c r="C4193" s="180"/>
      <c r="D4193" s="176"/>
      <c r="E4193" s="188"/>
      <c r="F4193" s="176"/>
      <c r="G4193" s="176"/>
      <c r="H4193" s="188"/>
      <c r="I4193" s="188"/>
      <c r="Q4193" s="188"/>
      <c r="R4193" s="176"/>
    </row>
    <row r="4194" customFormat="false" ht="12.75" hidden="false" customHeight="false" outlineLevel="0" collapsed="false">
      <c r="C4194" s="180"/>
      <c r="D4194" s="176"/>
      <c r="E4194" s="188"/>
      <c r="F4194" s="176"/>
      <c r="G4194" s="176"/>
      <c r="H4194" s="188"/>
      <c r="I4194" s="188"/>
      <c r="Q4194" s="188"/>
      <c r="R4194" s="176"/>
    </row>
    <row r="4195" customFormat="false" ht="12.75" hidden="false" customHeight="false" outlineLevel="0" collapsed="false">
      <c r="C4195" s="180"/>
      <c r="D4195" s="176"/>
      <c r="E4195" s="188"/>
      <c r="F4195" s="176"/>
      <c r="G4195" s="176"/>
      <c r="H4195" s="188"/>
      <c r="I4195" s="188"/>
      <c r="Q4195" s="188"/>
      <c r="R4195" s="176"/>
    </row>
    <row r="4196" customFormat="false" ht="12.75" hidden="false" customHeight="false" outlineLevel="0" collapsed="false">
      <c r="C4196" s="180"/>
      <c r="D4196" s="176"/>
      <c r="E4196" s="188"/>
      <c r="F4196" s="176"/>
      <c r="G4196" s="176"/>
      <c r="H4196" s="188"/>
      <c r="I4196" s="188"/>
      <c r="Q4196" s="188"/>
      <c r="R4196" s="176"/>
    </row>
    <row r="4197" customFormat="false" ht="12.75" hidden="false" customHeight="false" outlineLevel="0" collapsed="false">
      <c r="C4197" s="180"/>
      <c r="D4197" s="176"/>
      <c r="E4197" s="188"/>
      <c r="F4197" s="176"/>
      <c r="G4197" s="176"/>
      <c r="H4197" s="188"/>
      <c r="I4197" s="188"/>
      <c r="Q4197" s="188"/>
      <c r="R4197" s="176"/>
    </row>
    <row r="4198" customFormat="false" ht="12.75" hidden="false" customHeight="false" outlineLevel="0" collapsed="false">
      <c r="C4198" s="180"/>
      <c r="D4198" s="176"/>
      <c r="E4198" s="188"/>
      <c r="F4198" s="176"/>
      <c r="G4198" s="176"/>
      <c r="H4198" s="188"/>
      <c r="I4198" s="188"/>
      <c r="Q4198" s="188"/>
      <c r="R4198" s="176"/>
    </row>
    <row r="4199" customFormat="false" ht="12.75" hidden="false" customHeight="false" outlineLevel="0" collapsed="false">
      <c r="C4199" s="180"/>
      <c r="D4199" s="176"/>
      <c r="E4199" s="188"/>
      <c r="F4199" s="176"/>
      <c r="G4199" s="176"/>
      <c r="H4199" s="188"/>
      <c r="I4199" s="188"/>
      <c r="Q4199" s="188"/>
      <c r="R4199" s="176"/>
    </row>
    <row r="4200" customFormat="false" ht="12.75" hidden="false" customHeight="false" outlineLevel="0" collapsed="false">
      <c r="C4200" s="180"/>
      <c r="D4200" s="176"/>
      <c r="E4200" s="188"/>
      <c r="F4200" s="176"/>
      <c r="G4200" s="176"/>
      <c r="H4200" s="188"/>
      <c r="I4200" s="188"/>
      <c r="Q4200" s="188"/>
      <c r="R4200" s="176"/>
    </row>
    <row r="4201" customFormat="false" ht="12.75" hidden="false" customHeight="false" outlineLevel="0" collapsed="false">
      <c r="C4201" s="180"/>
      <c r="D4201" s="176"/>
      <c r="E4201" s="188"/>
      <c r="F4201" s="176"/>
      <c r="G4201" s="176"/>
      <c r="H4201" s="188"/>
      <c r="I4201" s="188"/>
      <c r="Q4201" s="188"/>
      <c r="R4201" s="176"/>
    </row>
    <row r="4202" customFormat="false" ht="12.75" hidden="false" customHeight="false" outlineLevel="0" collapsed="false">
      <c r="C4202" s="180"/>
      <c r="D4202" s="176"/>
      <c r="E4202" s="188"/>
      <c r="F4202" s="176"/>
      <c r="G4202" s="176"/>
      <c r="H4202" s="188"/>
      <c r="I4202" s="188"/>
      <c r="Q4202" s="188"/>
      <c r="R4202" s="176"/>
    </row>
    <row r="4203" customFormat="false" ht="12.75" hidden="false" customHeight="false" outlineLevel="0" collapsed="false">
      <c r="C4203" s="180"/>
      <c r="D4203" s="176"/>
      <c r="E4203" s="188"/>
      <c r="F4203" s="176"/>
      <c r="G4203" s="176"/>
      <c r="H4203" s="188"/>
      <c r="I4203" s="188"/>
      <c r="Q4203" s="188"/>
      <c r="R4203" s="176"/>
    </row>
    <row r="4204" customFormat="false" ht="12.75" hidden="false" customHeight="false" outlineLevel="0" collapsed="false">
      <c r="C4204" s="180"/>
      <c r="D4204" s="176"/>
      <c r="E4204" s="188"/>
      <c r="F4204" s="176"/>
      <c r="G4204" s="176"/>
      <c r="H4204" s="188"/>
      <c r="I4204" s="188"/>
      <c r="Q4204" s="188"/>
      <c r="R4204" s="176"/>
    </row>
    <row r="4205" customFormat="false" ht="12.75" hidden="false" customHeight="false" outlineLevel="0" collapsed="false">
      <c r="C4205" s="180"/>
      <c r="D4205" s="176"/>
      <c r="E4205" s="188"/>
      <c r="F4205" s="176"/>
      <c r="G4205" s="176"/>
      <c r="H4205" s="188"/>
      <c r="I4205" s="188"/>
      <c r="Q4205" s="188"/>
      <c r="R4205" s="176"/>
    </row>
    <row r="4206" customFormat="false" ht="12.75" hidden="false" customHeight="false" outlineLevel="0" collapsed="false">
      <c r="C4206" s="180"/>
      <c r="D4206" s="176"/>
      <c r="E4206" s="188"/>
      <c r="F4206" s="176"/>
      <c r="G4206" s="176"/>
      <c r="H4206" s="188"/>
      <c r="I4206" s="188"/>
      <c r="Q4206" s="188"/>
      <c r="R4206" s="176"/>
    </row>
    <row r="4207" customFormat="false" ht="12.75" hidden="false" customHeight="false" outlineLevel="0" collapsed="false">
      <c r="C4207" s="180"/>
      <c r="D4207" s="176"/>
      <c r="E4207" s="188"/>
      <c r="F4207" s="176"/>
      <c r="G4207" s="176"/>
      <c r="H4207" s="188"/>
      <c r="I4207" s="188"/>
      <c r="Q4207" s="188"/>
      <c r="R4207" s="176"/>
    </row>
    <row r="4208" customFormat="false" ht="12.75" hidden="false" customHeight="false" outlineLevel="0" collapsed="false">
      <c r="C4208" s="180"/>
      <c r="D4208" s="176"/>
      <c r="E4208" s="188"/>
      <c r="F4208" s="176"/>
      <c r="G4208" s="176"/>
      <c r="H4208" s="188"/>
      <c r="I4208" s="188"/>
      <c r="Q4208" s="188"/>
      <c r="R4208" s="176"/>
    </row>
    <row r="4209" customFormat="false" ht="12.75" hidden="false" customHeight="false" outlineLevel="0" collapsed="false">
      <c r="C4209" s="180"/>
      <c r="D4209" s="176"/>
      <c r="E4209" s="188"/>
      <c r="F4209" s="176"/>
      <c r="G4209" s="176"/>
      <c r="H4209" s="188"/>
      <c r="I4209" s="188"/>
      <c r="Q4209" s="188"/>
      <c r="R4209" s="176"/>
    </row>
    <row r="4210" customFormat="false" ht="12.75" hidden="false" customHeight="false" outlineLevel="0" collapsed="false">
      <c r="C4210" s="180"/>
      <c r="D4210" s="176"/>
      <c r="E4210" s="188"/>
      <c r="F4210" s="176"/>
      <c r="G4210" s="176"/>
      <c r="H4210" s="188"/>
      <c r="I4210" s="188"/>
      <c r="Q4210" s="188"/>
      <c r="R4210" s="176"/>
    </row>
    <row r="4211" customFormat="false" ht="12.75" hidden="false" customHeight="false" outlineLevel="0" collapsed="false">
      <c r="C4211" s="180"/>
      <c r="D4211" s="176"/>
      <c r="E4211" s="188"/>
      <c r="F4211" s="176"/>
      <c r="G4211" s="176"/>
      <c r="H4211" s="188"/>
      <c r="I4211" s="188"/>
      <c r="Q4211" s="188"/>
      <c r="R4211" s="176"/>
    </row>
    <row r="4212" customFormat="false" ht="12.75" hidden="false" customHeight="false" outlineLevel="0" collapsed="false">
      <c r="C4212" s="180"/>
      <c r="D4212" s="176"/>
      <c r="E4212" s="188"/>
      <c r="F4212" s="176"/>
      <c r="G4212" s="176"/>
      <c r="H4212" s="188"/>
      <c r="I4212" s="188"/>
      <c r="Q4212" s="188"/>
      <c r="R4212" s="176"/>
    </row>
    <row r="4213" customFormat="false" ht="12.75" hidden="false" customHeight="false" outlineLevel="0" collapsed="false">
      <c r="C4213" s="180"/>
      <c r="D4213" s="176"/>
      <c r="E4213" s="188"/>
      <c r="F4213" s="176"/>
      <c r="G4213" s="176"/>
      <c r="H4213" s="188"/>
      <c r="I4213" s="188"/>
      <c r="Q4213" s="188"/>
      <c r="R4213" s="176"/>
    </row>
    <row r="4214" customFormat="false" ht="12.75" hidden="false" customHeight="false" outlineLevel="0" collapsed="false">
      <c r="C4214" s="180"/>
      <c r="D4214" s="176"/>
      <c r="E4214" s="188"/>
      <c r="F4214" s="176"/>
      <c r="G4214" s="176"/>
      <c r="H4214" s="188"/>
      <c r="I4214" s="188"/>
      <c r="Q4214" s="188"/>
      <c r="R4214" s="176"/>
    </row>
    <row r="4215" customFormat="false" ht="12.75" hidden="false" customHeight="false" outlineLevel="0" collapsed="false">
      <c r="C4215" s="180"/>
      <c r="D4215" s="176"/>
      <c r="E4215" s="188"/>
      <c r="F4215" s="176"/>
      <c r="G4215" s="176"/>
      <c r="H4215" s="188"/>
      <c r="I4215" s="188"/>
      <c r="Q4215" s="188"/>
      <c r="R4215" s="176"/>
    </row>
    <row r="4216" customFormat="false" ht="12.75" hidden="false" customHeight="false" outlineLevel="0" collapsed="false">
      <c r="C4216" s="180"/>
      <c r="D4216" s="176"/>
      <c r="E4216" s="188"/>
      <c r="F4216" s="176"/>
      <c r="G4216" s="176"/>
      <c r="H4216" s="188"/>
      <c r="I4216" s="188"/>
      <c r="Q4216" s="188"/>
      <c r="R4216" s="176"/>
    </row>
    <row r="4217" customFormat="false" ht="12.75" hidden="false" customHeight="false" outlineLevel="0" collapsed="false">
      <c r="C4217" s="180"/>
      <c r="D4217" s="176"/>
      <c r="E4217" s="188"/>
      <c r="F4217" s="176"/>
      <c r="G4217" s="176"/>
      <c r="H4217" s="188"/>
      <c r="I4217" s="188"/>
      <c r="Q4217" s="188"/>
      <c r="R4217" s="176"/>
    </row>
    <row r="4218" customFormat="false" ht="12.75" hidden="false" customHeight="false" outlineLevel="0" collapsed="false">
      <c r="C4218" s="180"/>
      <c r="D4218" s="176"/>
      <c r="E4218" s="188"/>
      <c r="F4218" s="176"/>
      <c r="G4218" s="176"/>
      <c r="H4218" s="188"/>
      <c r="I4218" s="188"/>
      <c r="Q4218" s="188"/>
      <c r="R4218" s="176"/>
    </row>
    <row r="4219" customFormat="false" ht="12.75" hidden="false" customHeight="false" outlineLevel="0" collapsed="false">
      <c r="C4219" s="180"/>
      <c r="D4219" s="176"/>
      <c r="E4219" s="188"/>
      <c r="F4219" s="176"/>
      <c r="G4219" s="176"/>
      <c r="H4219" s="188"/>
      <c r="I4219" s="188"/>
      <c r="Q4219" s="188"/>
      <c r="R4219" s="176"/>
    </row>
    <row r="4220" customFormat="false" ht="12.75" hidden="false" customHeight="false" outlineLevel="0" collapsed="false">
      <c r="C4220" s="180"/>
      <c r="D4220" s="176"/>
      <c r="E4220" s="188"/>
      <c r="F4220" s="176"/>
      <c r="G4220" s="176"/>
      <c r="H4220" s="188"/>
      <c r="I4220" s="188"/>
      <c r="Q4220" s="188"/>
      <c r="R4220" s="176"/>
    </row>
    <row r="4221" customFormat="false" ht="12.75" hidden="false" customHeight="false" outlineLevel="0" collapsed="false">
      <c r="C4221" s="180"/>
      <c r="D4221" s="176"/>
      <c r="E4221" s="188"/>
      <c r="F4221" s="176"/>
      <c r="G4221" s="176"/>
      <c r="H4221" s="188"/>
      <c r="I4221" s="188"/>
      <c r="Q4221" s="188"/>
      <c r="R4221" s="176"/>
    </row>
    <row r="4222" customFormat="false" ht="12.75" hidden="false" customHeight="false" outlineLevel="0" collapsed="false">
      <c r="C4222" s="180"/>
      <c r="D4222" s="176"/>
      <c r="E4222" s="188"/>
      <c r="F4222" s="176"/>
      <c r="G4222" s="176"/>
      <c r="H4222" s="188"/>
      <c r="I4222" s="188"/>
      <c r="Q4222" s="188"/>
      <c r="R4222" s="176"/>
    </row>
    <row r="4223" customFormat="false" ht="12.75" hidden="false" customHeight="false" outlineLevel="0" collapsed="false">
      <c r="C4223" s="180"/>
      <c r="D4223" s="176"/>
      <c r="E4223" s="188"/>
      <c r="F4223" s="176"/>
      <c r="G4223" s="176"/>
      <c r="H4223" s="188"/>
      <c r="I4223" s="188"/>
      <c r="Q4223" s="188"/>
      <c r="R4223" s="176"/>
    </row>
    <row r="4224" customFormat="false" ht="12.75" hidden="false" customHeight="false" outlineLevel="0" collapsed="false">
      <c r="C4224" s="180"/>
      <c r="D4224" s="176"/>
      <c r="E4224" s="188"/>
      <c r="F4224" s="176"/>
      <c r="G4224" s="176"/>
      <c r="H4224" s="188"/>
      <c r="I4224" s="188"/>
      <c r="Q4224" s="188"/>
      <c r="R4224" s="176"/>
    </row>
    <row r="4225" customFormat="false" ht="12.75" hidden="false" customHeight="false" outlineLevel="0" collapsed="false">
      <c r="C4225" s="180"/>
      <c r="D4225" s="176"/>
      <c r="E4225" s="188"/>
      <c r="F4225" s="176"/>
      <c r="G4225" s="176"/>
      <c r="H4225" s="188"/>
      <c r="I4225" s="188"/>
      <c r="Q4225" s="188"/>
      <c r="R4225" s="176"/>
    </row>
    <row r="4226" customFormat="false" ht="12.75" hidden="false" customHeight="false" outlineLevel="0" collapsed="false">
      <c r="C4226" s="180"/>
      <c r="D4226" s="176"/>
      <c r="E4226" s="188"/>
      <c r="F4226" s="176"/>
      <c r="G4226" s="176"/>
      <c r="H4226" s="188"/>
      <c r="I4226" s="188"/>
      <c r="Q4226" s="188"/>
      <c r="R4226" s="176"/>
    </row>
    <row r="4227" customFormat="false" ht="12.75" hidden="false" customHeight="false" outlineLevel="0" collapsed="false">
      <c r="C4227" s="180"/>
      <c r="D4227" s="176"/>
      <c r="E4227" s="188"/>
      <c r="F4227" s="176"/>
      <c r="G4227" s="176"/>
      <c r="H4227" s="188"/>
      <c r="I4227" s="188"/>
      <c r="Q4227" s="188"/>
      <c r="R4227" s="176"/>
    </row>
    <row r="4228" customFormat="false" ht="12.75" hidden="false" customHeight="false" outlineLevel="0" collapsed="false">
      <c r="C4228" s="180"/>
      <c r="D4228" s="176"/>
      <c r="E4228" s="188"/>
      <c r="F4228" s="176"/>
      <c r="G4228" s="176"/>
      <c r="H4228" s="188"/>
      <c r="I4228" s="188"/>
      <c r="Q4228" s="188"/>
      <c r="R4228" s="176"/>
    </row>
    <row r="4229" customFormat="false" ht="12.75" hidden="false" customHeight="false" outlineLevel="0" collapsed="false">
      <c r="C4229" s="180"/>
      <c r="D4229" s="176"/>
      <c r="E4229" s="188"/>
      <c r="F4229" s="176"/>
      <c r="G4229" s="176"/>
      <c r="H4229" s="188"/>
      <c r="I4229" s="188"/>
      <c r="Q4229" s="188"/>
      <c r="R4229" s="176"/>
    </row>
    <row r="4230" customFormat="false" ht="12.75" hidden="false" customHeight="false" outlineLevel="0" collapsed="false">
      <c r="C4230" s="180"/>
      <c r="D4230" s="176"/>
      <c r="E4230" s="188"/>
      <c r="F4230" s="176"/>
      <c r="G4230" s="176"/>
      <c r="H4230" s="188"/>
      <c r="I4230" s="188"/>
      <c r="Q4230" s="188"/>
      <c r="R4230" s="176"/>
    </row>
    <row r="4231" customFormat="false" ht="12.75" hidden="false" customHeight="false" outlineLevel="0" collapsed="false">
      <c r="C4231" s="180"/>
      <c r="D4231" s="176"/>
      <c r="E4231" s="188"/>
      <c r="F4231" s="176"/>
      <c r="G4231" s="176"/>
      <c r="H4231" s="188"/>
      <c r="I4231" s="188"/>
      <c r="Q4231" s="188"/>
      <c r="R4231" s="176"/>
    </row>
    <row r="4232" customFormat="false" ht="12.75" hidden="false" customHeight="false" outlineLevel="0" collapsed="false">
      <c r="C4232" s="180"/>
      <c r="D4232" s="176"/>
      <c r="E4232" s="188"/>
      <c r="F4232" s="176"/>
      <c r="G4232" s="176"/>
      <c r="H4232" s="188"/>
      <c r="I4232" s="188"/>
      <c r="Q4232" s="188"/>
      <c r="R4232" s="176"/>
    </row>
    <row r="4233" customFormat="false" ht="12.75" hidden="false" customHeight="false" outlineLevel="0" collapsed="false">
      <c r="C4233" s="180"/>
      <c r="D4233" s="176"/>
      <c r="E4233" s="188"/>
      <c r="F4233" s="176"/>
      <c r="G4233" s="176"/>
      <c r="H4233" s="188"/>
      <c r="I4233" s="188"/>
      <c r="Q4233" s="188"/>
      <c r="R4233" s="176"/>
    </row>
    <row r="4234" customFormat="false" ht="12.75" hidden="false" customHeight="false" outlineLevel="0" collapsed="false">
      <c r="C4234" s="180"/>
      <c r="D4234" s="176"/>
      <c r="E4234" s="188"/>
      <c r="F4234" s="176"/>
      <c r="G4234" s="176"/>
      <c r="H4234" s="188"/>
      <c r="I4234" s="188"/>
      <c r="Q4234" s="188"/>
      <c r="R4234" s="176"/>
    </row>
    <row r="4235" customFormat="false" ht="12.75" hidden="false" customHeight="false" outlineLevel="0" collapsed="false">
      <c r="C4235" s="180"/>
      <c r="D4235" s="176"/>
      <c r="E4235" s="188"/>
      <c r="F4235" s="176"/>
      <c r="G4235" s="176"/>
      <c r="H4235" s="188"/>
      <c r="I4235" s="188"/>
      <c r="Q4235" s="188"/>
      <c r="R4235" s="176"/>
    </row>
    <row r="4236" customFormat="false" ht="12.75" hidden="false" customHeight="false" outlineLevel="0" collapsed="false">
      <c r="C4236" s="180"/>
      <c r="D4236" s="176"/>
      <c r="E4236" s="188"/>
      <c r="F4236" s="176"/>
      <c r="G4236" s="176"/>
      <c r="H4236" s="188"/>
      <c r="I4236" s="188"/>
      <c r="Q4236" s="188"/>
      <c r="R4236" s="176"/>
    </row>
    <row r="4237" customFormat="false" ht="12.75" hidden="false" customHeight="false" outlineLevel="0" collapsed="false">
      <c r="C4237" s="180"/>
      <c r="D4237" s="176"/>
      <c r="E4237" s="188"/>
      <c r="F4237" s="176"/>
      <c r="G4237" s="176"/>
      <c r="H4237" s="188"/>
      <c r="I4237" s="188"/>
      <c r="Q4237" s="188"/>
      <c r="R4237" s="176"/>
    </row>
    <row r="4238" customFormat="false" ht="12.75" hidden="false" customHeight="false" outlineLevel="0" collapsed="false">
      <c r="C4238" s="180"/>
      <c r="D4238" s="176"/>
      <c r="E4238" s="188"/>
      <c r="F4238" s="176"/>
      <c r="G4238" s="176"/>
      <c r="H4238" s="188"/>
      <c r="I4238" s="188"/>
      <c r="Q4238" s="188"/>
      <c r="R4238" s="176"/>
    </row>
    <row r="4239" customFormat="false" ht="12.75" hidden="false" customHeight="false" outlineLevel="0" collapsed="false">
      <c r="C4239" s="180"/>
      <c r="D4239" s="176"/>
      <c r="E4239" s="188"/>
      <c r="F4239" s="176"/>
      <c r="G4239" s="176"/>
      <c r="H4239" s="188"/>
      <c r="I4239" s="188"/>
      <c r="Q4239" s="188"/>
      <c r="R4239" s="176"/>
    </row>
    <row r="4240" customFormat="false" ht="12.75" hidden="false" customHeight="false" outlineLevel="0" collapsed="false">
      <c r="C4240" s="180"/>
      <c r="D4240" s="176"/>
      <c r="E4240" s="188"/>
      <c r="F4240" s="176"/>
      <c r="G4240" s="176"/>
      <c r="H4240" s="188"/>
      <c r="I4240" s="188"/>
      <c r="Q4240" s="188"/>
      <c r="R4240" s="176"/>
    </row>
    <row r="4241" customFormat="false" ht="12.75" hidden="false" customHeight="false" outlineLevel="0" collapsed="false">
      <c r="C4241" s="180"/>
      <c r="D4241" s="176"/>
      <c r="E4241" s="188"/>
      <c r="F4241" s="176"/>
      <c r="G4241" s="176"/>
      <c r="H4241" s="188"/>
      <c r="I4241" s="188"/>
      <c r="Q4241" s="188"/>
      <c r="R4241" s="176"/>
    </row>
    <row r="4242" customFormat="false" ht="12.75" hidden="false" customHeight="false" outlineLevel="0" collapsed="false">
      <c r="C4242" s="180"/>
      <c r="D4242" s="176"/>
      <c r="E4242" s="188"/>
      <c r="F4242" s="176"/>
      <c r="G4242" s="176"/>
      <c r="H4242" s="188"/>
      <c r="I4242" s="188"/>
      <c r="Q4242" s="188"/>
      <c r="R4242" s="176"/>
    </row>
    <row r="4243" customFormat="false" ht="12.75" hidden="false" customHeight="false" outlineLevel="0" collapsed="false">
      <c r="C4243" s="180"/>
      <c r="D4243" s="176"/>
      <c r="E4243" s="188"/>
      <c r="F4243" s="176"/>
      <c r="G4243" s="176"/>
      <c r="H4243" s="188"/>
      <c r="I4243" s="188"/>
      <c r="Q4243" s="188"/>
      <c r="R4243" s="176"/>
    </row>
    <row r="4244" customFormat="false" ht="12.75" hidden="false" customHeight="false" outlineLevel="0" collapsed="false">
      <c r="C4244" s="180"/>
      <c r="D4244" s="176"/>
      <c r="E4244" s="188"/>
      <c r="F4244" s="176"/>
      <c r="G4244" s="176"/>
      <c r="H4244" s="188"/>
      <c r="I4244" s="188"/>
      <c r="Q4244" s="188"/>
      <c r="R4244" s="176"/>
    </row>
    <row r="4245" customFormat="false" ht="12.75" hidden="false" customHeight="false" outlineLevel="0" collapsed="false">
      <c r="C4245" s="180"/>
      <c r="D4245" s="176"/>
      <c r="E4245" s="188"/>
      <c r="F4245" s="176"/>
      <c r="G4245" s="176"/>
      <c r="H4245" s="188"/>
      <c r="I4245" s="188"/>
      <c r="Q4245" s="188"/>
      <c r="R4245" s="176"/>
    </row>
    <row r="4246" customFormat="false" ht="12.75" hidden="false" customHeight="false" outlineLevel="0" collapsed="false">
      <c r="C4246" s="180"/>
      <c r="D4246" s="176"/>
      <c r="E4246" s="188"/>
      <c r="F4246" s="176"/>
      <c r="G4246" s="176"/>
      <c r="H4246" s="188"/>
      <c r="I4246" s="188"/>
      <c r="Q4246" s="188"/>
      <c r="R4246" s="176"/>
    </row>
    <row r="4247" customFormat="false" ht="12.75" hidden="false" customHeight="false" outlineLevel="0" collapsed="false">
      <c r="C4247" s="180"/>
      <c r="D4247" s="176"/>
      <c r="E4247" s="188"/>
      <c r="F4247" s="176"/>
      <c r="G4247" s="176"/>
      <c r="H4247" s="188"/>
      <c r="I4247" s="188"/>
      <c r="Q4247" s="188"/>
      <c r="R4247" s="176"/>
    </row>
    <row r="4248" customFormat="false" ht="12.75" hidden="false" customHeight="false" outlineLevel="0" collapsed="false">
      <c r="C4248" s="180"/>
      <c r="D4248" s="176"/>
      <c r="E4248" s="188"/>
      <c r="F4248" s="176"/>
      <c r="G4248" s="176"/>
      <c r="H4248" s="188"/>
      <c r="I4248" s="188"/>
      <c r="Q4248" s="188"/>
      <c r="R4248" s="176"/>
    </row>
    <row r="4249" customFormat="false" ht="12.75" hidden="false" customHeight="false" outlineLevel="0" collapsed="false">
      <c r="C4249" s="180"/>
      <c r="D4249" s="176"/>
      <c r="E4249" s="188"/>
      <c r="F4249" s="176"/>
      <c r="G4249" s="176"/>
      <c r="H4249" s="188"/>
      <c r="I4249" s="188"/>
      <c r="Q4249" s="188"/>
      <c r="R4249" s="176"/>
    </row>
    <row r="4250" customFormat="false" ht="12.75" hidden="false" customHeight="false" outlineLevel="0" collapsed="false">
      <c r="C4250" s="180"/>
      <c r="D4250" s="176"/>
      <c r="E4250" s="188"/>
      <c r="F4250" s="176"/>
      <c r="G4250" s="176"/>
      <c r="H4250" s="188"/>
      <c r="I4250" s="188"/>
      <c r="Q4250" s="188"/>
      <c r="R4250" s="176"/>
    </row>
    <row r="4251" customFormat="false" ht="12.75" hidden="false" customHeight="false" outlineLevel="0" collapsed="false">
      <c r="C4251" s="180"/>
      <c r="D4251" s="176"/>
      <c r="E4251" s="188"/>
      <c r="F4251" s="176"/>
      <c r="G4251" s="176"/>
      <c r="H4251" s="188"/>
      <c r="I4251" s="188"/>
      <c r="Q4251" s="188"/>
      <c r="R4251" s="176"/>
    </row>
    <row r="4252" customFormat="false" ht="12.75" hidden="false" customHeight="false" outlineLevel="0" collapsed="false">
      <c r="C4252" s="180"/>
      <c r="D4252" s="176"/>
      <c r="E4252" s="188"/>
      <c r="F4252" s="176"/>
      <c r="G4252" s="176"/>
      <c r="H4252" s="188"/>
      <c r="I4252" s="188"/>
      <c r="Q4252" s="188"/>
      <c r="R4252" s="176"/>
    </row>
    <row r="4253" customFormat="false" ht="12.75" hidden="false" customHeight="false" outlineLevel="0" collapsed="false">
      <c r="C4253" s="180"/>
      <c r="D4253" s="176"/>
      <c r="E4253" s="188"/>
      <c r="F4253" s="176"/>
      <c r="G4253" s="176"/>
      <c r="H4253" s="188"/>
      <c r="I4253" s="188"/>
      <c r="Q4253" s="188"/>
      <c r="R4253" s="176"/>
    </row>
    <row r="4254" customFormat="false" ht="12.75" hidden="false" customHeight="false" outlineLevel="0" collapsed="false">
      <c r="C4254" s="180"/>
      <c r="D4254" s="176"/>
      <c r="E4254" s="188"/>
      <c r="F4254" s="176"/>
      <c r="G4254" s="176"/>
      <c r="H4254" s="188"/>
      <c r="I4254" s="188"/>
      <c r="Q4254" s="188"/>
      <c r="R4254" s="176"/>
    </row>
    <row r="4255" customFormat="false" ht="12.75" hidden="false" customHeight="false" outlineLevel="0" collapsed="false">
      <c r="C4255" s="180"/>
      <c r="D4255" s="176"/>
      <c r="E4255" s="188"/>
      <c r="F4255" s="176"/>
      <c r="G4255" s="176"/>
      <c r="H4255" s="188"/>
      <c r="I4255" s="188"/>
      <c r="Q4255" s="188"/>
      <c r="R4255" s="176"/>
    </row>
    <row r="4256" customFormat="false" ht="12.75" hidden="false" customHeight="false" outlineLevel="0" collapsed="false">
      <c r="C4256" s="180"/>
      <c r="D4256" s="176"/>
      <c r="E4256" s="188"/>
      <c r="F4256" s="176"/>
      <c r="G4256" s="176"/>
      <c r="H4256" s="188"/>
      <c r="I4256" s="188"/>
      <c r="Q4256" s="188"/>
      <c r="R4256" s="176"/>
    </row>
    <row r="4257" customFormat="false" ht="12.75" hidden="false" customHeight="false" outlineLevel="0" collapsed="false">
      <c r="C4257" s="180"/>
      <c r="D4257" s="176"/>
      <c r="E4257" s="188"/>
      <c r="F4257" s="176"/>
      <c r="G4257" s="176"/>
      <c r="H4257" s="188"/>
      <c r="I4257" s="188"/>
      <c r="Q4257" s="188"/>
      <c r="R4257" s="176"/>
    </row>
    <row r="4258" customFormat="false" ht="12.75" hidden="false" customHeight="false" outlineLevel="0" collapsed="false">
      <c r="C4258" s="180"/>
      <c r="D4258" s="176"/>
      <c r="E4258" s="188"/>
      <c r="F4258" s="176"/>
      <c r="G4258" s="176"/>
      <c r="H4258" s="188"/>
      <c r="I4258" s="188"/>
      <c r="Q4258" s="188"/>
      <c r="R4258" s="176"/>
    </row>
    <row r="4259" customFormat="false" ht="12.75" hidden="false" customHeight="false" outlineLevel="0" collapsed="false">
      <c r="C4259" s="180"/>
      <c r="D4259" s="176"/>
      <c r="E4259" s="188"/>
      <c r="F4259" s="176"/>
      <c r="G4259" s="176"/>
      <c r="H4259" s="188"/>
      <c r="I4259" s="188"/>
      <c r="Q4259" s="188"/>
      <c r="R4259" s="176"/>
    </row>
    <row r="4260" customFormat="false" ht="12.75" hidden="false" customHeight="false" outlineLevel="0" collapsed="false">
      <c r="C4260" s="180"/>
      <c r="D4260" s="176"/>
      <c r="E4260" s="188"/>
      <c r="F4260" s="176"/>
      <c r="G4260" s="176"/>
      <c r="H4260" s="188"/>
      <c r="I4260" s="188"/>
      <c r="Q4260" s="188"/>
      <c r="R4260" s="176"/>
    </row>
    <row r="4261" customFormat="false" ht="12.75" hidden="false" customHeight="false" outlineLevel="0" collapsed="false">
      <c r="C4261" s="180"/>
      <c r="D4261" s="176"/>
      <c r="E4261" s="188"/>
      <c r="F4261" s="176"/>
      <c r="G4261" s="176"/>
      <c r="H4261" s="188"/>
      <c r="I4261" s="188"/>
      <c r="Q4261" s="188"/>
      <c r="R4261" s="176"/>
    </row>
    <row r="4262" customFormat="false" ht="12.75" hidden="false" customHeight="false" outlineLevel="0" collapsed="false">
      <c r="C4262" s="180"/>
      <c r="D4262" s="176"/>
      <c r="E4262" s="188"/>
      <c r="F4262" s="176"/>
      <c r="G4262" s="176"/>
      <c r="H4262" s="188"/>
      <c r="I4262" s="188"/>
      <c r="Q4262" s="188"/>
      <c r="R4262" s="176"/>
    </row>
    <row r="4263" customFormat="false" ht="12.75" hidden="false" customHeight="false" outlineLevel="0" collapsed="false">
      <c r="C4263" s="180"/>
      <c r="D4263" s="176"/>
      <c r="E4263" s="188"/>
      <c r="F4263" s="176"/>
      <c r="G4263" s="176"/>
      <c r="H4263" s="188"/>
      <c r="I4263" s="188"/>
      <c r="Q4263" s="188"/>
      <c r="R4263" s="176"/>
    </row>
    <row r="4264" customFormat="false" ht="12.75" hidden="false" customHeight="false" outlineLevel="0" collapsed="false">
      <c r="C4264" s="180"/>
      <c r="D4264" s="176"/>
      <c r="E4264" s="188"/>
      <c r="F4264" s="176"/>
      <c r="G4264" s="176"/>
      <c r="H4264" s="188"/>
      <c r="I4264" s="188"/>
      <c r="Q4264" s="188"/>
      <c r="R4264" s="176"/>
    </row>
    <row r="4265" customFormat="false" ht="12.75" hidden="false" customHeight="false" outlineLevel="0" collapsed="false">
      <c r="C4265" s="180"/>
      <c r="D4265" s="176"/>
      <c r="E4265" s="188"/>
      <c r="F4265" s="176"/>
      <c r="G4265" s="176"/>
      <c r="H4265" s="188"/>
      <c r="I4265" s="188"/>
      <c r="Q4265" s="188"/>
      <c r="R4265" s="176"/>
    </row>
    <row r="4266" customFormat="false" ht="12.75" hidden="false" customHeight="false" outlineLevel="0" collapsed="false">
      <c r="C4266" s="180"/>
      <c r="D4266" s="176"/>
      <c r="E4266" s="188"/>
      <c r="F4266" s="176"/>
      <c r="G4266" s="176"/>
      <c r="H4266" s="188"/>
      <c r="I4266" s="188"/>
      <c r="Q4266" s="188"/>
      <c r="R4266" s="176"/>
    </row>
    <row r="4267" customFormat="false" ht="12.75" hidden="false" customHeight="false" outlineLevel="0" collapsed="false">
      <c r="C4267" s="180"/>
      <c r="D4267" s="176"/>
      <c r="E4267" s="188"/>
      <c r="F4267" s="176"/>
      <c r="G4267" s="176"/>
      <c r="H4267" s="188"/>
      <c r="I4267" s="188"/>
      <c r="Q4267" s="188"/>
      <c r="R4267" s="176"/>
    </row>
    <row r="4268" customFormat="false" ht="12.75" hidden="false" customHeight="false" outlineLevel="0" collapsed="false">
      <c r="C4268" s="180"/>
      <c r="D4268" s="176"/>
      <c r="E4268" s="188"/>
      <c r="F4268" s="176"/>
      <c r="G4268" s="176"/>
      <c r="H4268" s="188"/>
      <c r="I4268" s="188"/>
      <c r="Q4268" s="188"/>
      <c r="R4268" s="176"/>
    </row>
    <row r="4269" customFormat="false" ht="12.75" hidden="false" customHeight="false" outlineLevel="0" collapsed="false">
      <c r="C4269" s="180"/>
      <c r="D4269" s="176"/>
      <c r="E4269" s="188"/>
      <c r="F4269" s="176"/>
      <c r="G4269" s="176"/>
      <c r="H4269" s="188"/>
      <c r="I4269" s="188"/>
      <c r="Q4269" s="188"/>
      <c r="R4269" s="176"/>
    </row>
    <row r="4270" customFormat="false" ht="12.75" hidden="false" customHeight="false" outlineLevel="0" collapsed="false">
      <c r="C4270" s="180"/>
      <c r="D4270" s="176"/>
      <c r="E4270" s="188"/>
      <c r="F4270" s="176"/>
      <c r="G4270" s="176"/>
      <c r="H4270" s="188"/>
      <c r="I4270" s="188"/>
      <c r="Q4270" s="188"/>
      <c r="R4270" s="176"/>
    </row>
    <row r="4271" customFormat="false" ht="12.75" hidden="false" customHeight="false" outlineLevel="0" collapsed="false">
      <c r="C4271" s="180"/>
      <c r="D4271" s="176"/>
      <c r="E4271" s="188"/>
      <c r="F4271" s="176"/>
      <c r="G4271" s="176"/>
      <c r="H4271" s="188"/>
      <c r="I4271" s="188"/>
      <c r="Q4271" s="188"/>
      <c r="R4271" s="176"/>
    </row>
    <row r="4272" customFormat="false" ht="12.75" hidden="false" customHeight="false" outlineLevel="0" collapsed="false">
      <c r="C4272" s="180"/>
      <c r="D4272" s="176"/>
      <c r="E4272" s="188"/>
      <c r="F4272" s="176"/>
      <c r="G4272" s="176"/>
      <c r="H4272" s="188"/>
      <c r="I4272" s="188"/>
      <c r="Q4272" s="188"/>
      <c r="R4272" s="176"/>
    </row>
    <row r="4273" customFormat="false" ht="12.75" hidden="false" customHeight="false" outlineLevel="0" collapsed="false">
      <c r="C4273" s="180"/>
      <c r="D4273" s="176"/>
      <c r="E4273" s="188"/>
      <c r="F4273" s="176"/>
      <c r="G4273" s="176"/>
      <c r="H4273" s="188"/>
      <c r="I4273" s="188"/>
      <c r="Q4273" s="188"/>
      <c r="R4273" s="176"/>
    </row>
    <row r="4274" customFormat="false" ht="12.75" hidden="false" customHeight="false" outlineLevel="0" collapsed="false">
      <c r="C4274" s="180"/>
      <c r="D4274" s="176"/>
      <c r="E4274" s="188"/>
      <c r="F4274" s="176"/>
      <c r="G4274" s="176"/>
      <c r="H4274" s="188"/>
      <c r="I4274" s="188"/>
      <c r="Q4274" s="188"/>
      <c r="R4274" s="176"/>
    </row>
    <row r="4275" customFormat="false" ht="12.75" hidden="false" customHeight="false" outlineLevel="0" collapsed="false">
      <c r="C4275" s="180"/>
      <c r="D4275" s="176"/>
      <c r="E4275" s="188"/>
      <c r="F4275" s="176"/>
      <c r="G4275" s="176"/>
      <c r="H4275" s="188"/>
      <c r="I4275" s="188"/>
      <c r="Q4275" s="188"/>
      <c r="R4275" s="176"/>
    </row>
    <row r="4276" customFormat="false" ht="12.75" hidden="false" customHeight="false" outlineLevel="0" collapsed="false">
      <c r="C4276" s="180"/>
      <c r="D4276" s="176"/>
      <c r="E4276" s="188"/>
      <c r="F4276" s="176"/>
      <c r="G4276" s="176"/>
      <c r="H4276" s="188"/>
      <c r="I4276" s="188"/>
      <c r="Q4276" s="188"/>
      <c r="R4276" s="176"/>
    </row>
    <row r="4277" customFormat="false" ht="12.75" hidden="false" customHeight="false" outlineLevel="0" collapsed="false">
      <c r="C4277" s="180"/>
      <c r="D4277" s="176"/>
      <c r="E4277" s="188"/>
      <c r="F4277" s="176"/>
      <c r="G4277" s="176"/>
      <c r="H4277" s="188"/>
      <c r="I4277" s="188"/>
      <c r="Q4277" s="188"/>
      <c r="R4277" s="176"/>
    </row>
    <row r="4278" customFormat="false" ht="12.75" hidden="false" customHeight="false" outlineLevel="0" collapsed="false">
      <c r="C4278" s="180"/>
      <c r="D4278" s="176"/>
      <c r="E4278" s="188"/>
      <c r="F4278" s="176"/>
      <c r="G4278" s="176"/>
      <c r="H4278" s="188"/>
      <c r="I4278" s="188"/>
      <c r="Q4278" s="188"/>
      <c r="R4278" s="176"/>
    </row>
    <row r="4279" customFormat="false" ht="12.75" hidden="false" customHeight="false" outlineLevel="0" collapsed="false">
      <c r="C4279" s="180"/>
      <c r="D4279" s="176"/>
      <c r="E4279" s="188"/>
      <c r="F4279" s="176"/>
      <c r="G4279" s="176"/>
      <c r="H4279" s="188"/>
      <c r="I4279" s="188"/>
      <c r="Q4279" s="188"/>
      <c r="R4279" s="176"/>
    </row>
    <row r="4280" customFormat="false" ht="12.75" hidden="false" customHeight="false" outlineLevel="0" collapsed="false">
      <c r="C4280" s="180"/>
      <c r="D4280" s="176"/>
      <c r="E4280" s="188"/>
      <c r="F4280" s="176"/>
      <c r="G4280" s="176"/>
      <c r="H4280" s="188"/>
      <c r="I4280" s="188"/>
      <c r="Q4280" s="188"/>
      <c r="R4280" s="176"/>
    </row>
    <row r="4281" customFormat="false" ht="12.75" hidden="false" customHeight="false" outlineLevel="0" collapsed="false">
      <c r="C4281" s="180"/>
      <c r="D4281" s="176"/>
      <c r="E4281" s="188"/>
      <c r="F4281" s="176"/>
      <c r="G4281" s="176"/>
      <c r="H4281" s="188"/>
      <c r="I4281" s="188"/>
      <c r="Q4281" s="188"/>
      <c r="R4281" s="176"/>
    </row>
    <row r="4282" customFormat="false" ht="12.75" hidden="false" customHeight="false" outlineLevel="0" collapsed="false">
      <c r="C4282" s="180"/>
      <c r="D4282" s="176"/>
      <c r="E4282" s="188"/>
      <c r="F4282" s="176"/>
      <c r="G4282" s="176"/>
      <c r="H4282" s="188"/>
      <c r="I4282" s="188"/>
      <c r="Q4282" s="188"/>
      <c r="R4282" s="176"/>
    </row>
    <row r="4283" customFormat="false" ht="12.75" hidden="false" customHeight="false" outlineLevel="0" collapsed="false">
      <c r="C4283" s="180"/>
      <c r="D4283" s="176"/>
      <c r="E4283" s="188"/>
      <c r="F4283" s="176"/>
      <c r="G4283" s="176"/>
      <c r="H4283" s="188"/>
      <c r="I4283" s="188"/>
      <c r="Q4283" s="188"/>
      <c r="R4283" s="176"/>
    </row>
    <row r="4284" customFormat="false" ht="12.75" hidden="false" customHeight="false" outlineLevel="0" collapsed="false">
      <c r="C4284" s="180"/>
      <c r="D4284" s="176"/>
      <c r="E4284" s="188"/>
      <c r="F4284" s="176"/>
      <c r="G4284" s="176"/>
      <c r="H4284" s="188"/>
      <c r="I4284" s="188"/>
      <c r="Q4284" s="188"/>
      <c r="R4284" s="176"/>
    </row>
    <row r="4285" customFormat="false" ht="12.75" hidden="false" customHeight="false" outlineLevel="0" collapsed="false">
      <c r="C4285" s="180"/>
      <c r="D4285" s="176"/>
      <c r="E4285" s="188"/>
      <c r="F4285" s="176"/>
      <c r="G4285" s="176"/>
      <c r="H4285" s="188"/>
      <c r="I4285" s="188"/>
      <c r="Q4285" s="188"/>
      <c r="R4285" s="176"/>
    </row>
    <row r="4286" customFormat="false" ht="12.75" hidden="false" customHeight="false" outlineLevel="0" collapsed="false">
      <c r="C4286" s="180"/>
      <c r="D4286" s="176"/>
      <c r="E4286" s="188"/>
      <c r="F4286" s="176"/>
      <c r="G4286" s="176"/>
      <c r="H4286" s="188"/>
      <c r="I4286" s="188"/>
      <c r="Q4286" s="188"/>
      <c r="R4286" s="176"/>
    </row>
    <row r="4287" customFormat="false" ht="12.75" hidden="false" customHeight="false" outlineLevel="0" collapsed="false">
      <c r="C4287" s="180"/>
      <c r="D4287" s="176"/>
      <c r="E4287" s="188"/>
      <c r="F4287" s="176"/>
      <c r="G4287" s="176"/>
      <c r="H4287" s="188"/>
      <c r="I4287" s="188"/>
      <c r="Q4287" s="188"/>
      <c r="R4287" s="176"/>
    </row>
    <row r="4288" customFormat="false" ht="12.75" hidden="false" customHeight="false" outlineLevel="0" collapsed="false">
      <c r="C4288" s="180"/>
      <c r="D4288" s="176"/>
      <c r="E4288" s="188"/>
      <c r="F4288" s="176"/>
      <c r="G4288" s="176"/>
      <c r="H4288" s="188"/>
      <c r="I4288" s="188"/>
      <c r="Q4288" s="188"/>
      <c r="R4288" s="176"/>
    </row>
    <row r="4289" customFormat="false" ht="12.75" hidden="false" customHeight="false" outlineLevel="0" collapsed="false">
      <c r="C4289" s="180"/>
      <c r="D4289" s="176"/>
      <c r="E4289" s="188"/>
      <c r="F4289" s="176"/>
      <c r="G4289" s="176"/>
      <c r="H4289" s="188"/>
      <c r="I4289" s="188"/>
      <c r="Q4289" s="188"/>
      <c r="R4289" s="176"/>
    </row>
    <row r="4290" customFormat="false" ht="12.75" hidden="false" customHeight="false" outlineLevel="0" collapsed="false">
      <c r="A4290" s="78"/>
      <c r="C4290" s="180"/>
      <c r="D4290" s="176"/>
      <c r="E4290" s="188"/>
      <c r="F4290" s="176"/>
      <c r="G4290" s="176"/>
      <c r="H4290" s="188"/>
      <c r="I4290" s="188"/>
      <c r="Q4290" s="188"/>
      <c r="R4290" s="176"/>
    </row>
    <row r="4291" customFormat="false" ht="12.75" hidden="false" customHeight="false" outlineLevel="0" collapsed="false">
      <c r="A4291" s="78"/>
      <c r="C4291" s="180"/>
      <c r="D4291" s="176"/>
      <c r="E4291" s="188"/>
      <c r="F4291" s="176"/>
      <c r="G4291" s="176"/>
      <c r="H4291" s="188"/>
      <c r="I4291" s="188"/>
      <c r="Q4291" s="188"/>
      <c r="R4291" s="176"/>
    </row>
    <row r="4292" customFormat="false" ht="12.75" hidden="false" customHeight="false" outlineLevel="0" collapsed="false">
      <c r="A4292" s="78"/>
      <c r="C4292" s="180"/>
      <c r="D4292" s="176"/>
      <c r="E4292" s="188"/>
      <c r="F4292" s="176"/>
      <c r="G4292" s="176"/>
      <c r="H4292" s="188"/>
      <c r="I4292" s="188"/>
      <c r="Q4292" s="188"/>
      <c r="R4292" s="176"/>
    </row>
    <row r="4293" customFormat="false" ht="12.75" hidden="false" customHeight="false" outlineLevel="0" collapsed="false">
      <c r="A4293" s="78"/>
      <c r="C4293" s="180"/>
      <c r="D4293" s="176"/>
      <c r="E4293" s="188"/>
      <c r="F4293" s="176"/>
      <c r="G4293" s="176"/>
      <c r="H4293" s="188"/>
      <c r="I4293" s="188"/>
      <c r="Q4293" s="188"/>
      <c r="R4293" s="176"/>
    </row>
    <row r="4294" customFormat="false" ht="12.75" hidden="false" customHeight="false" outlineLevel="0" collapsed="false">
      <c r="A4294" s="78"/>
      <c r="C4294" s="180"/>
      <c r="D4294" s="176"/>
      <c r="E4294" s="188"/>
      <c r="F4294" s="176"/>
      <c r="G4294" s="176"/>
      <c r="H4294" s="188"/>
      <c r="I4294" s="188"/>
      <c r="Q4294" s="188"/>
      <c r="R4294" s="176"/>
    </row>
    <row r="4295" customFormat="false" ht="12.75" hidden="false" customHeight="false" outlineLevel="0" collapsed="false">
      <c r="A4295" s="78"/>
      <c r="C4295" s="180"/>
      <c r="D4295" s="176"/>
      <c r="E4295" s="188"/>
      <c r="F4295" s="176"/>
      <c r="G4295" s="176"/>
      <c r="H4295" s="188"/>
      <c r="I4295" s="188"/>
      <c r="Q4295" s="188"/>
      <c r="R4295" s="176"/>
    </row>
    <row r="4296" customFormat="false" ht="12.75" hidden="false" customHeight="false" outlineLevel="0" collapsed="false">
      <c r="A4296" s="78"/>
      <c r="C4296" s="180"/>
      <c r="D4296" s="176"/>
      <c r="E4296" s="188"/>
      <c r="F4296" s="176"/>
      <c r="G4296" s="176"/>
      <c r="H4296" s="188"/>
      <c r="I4296" s="188"/>
      <c r="Q4296" s="188"/>
      <c r="R4296" s="176"/>
    </row>
    <row r="4297" customFormat="false" ht="12.75" hidden="false" customHeight="false" outlineLevel="0" collapsed="false">
      <c r="A4297" s="78"/>
      <c r="C4297" s="180"/>
      <c r="D4297" s="176"/>
      <c r="E4297" s="188"/>
      <c r="F4297" s="176"/>
      <c r="G4297" s="176"/>
      <c r="H4297" s="188"/>
      <c r="I4297" s="188"/>
      <c r="Q4297" s="188"/>
      <c r="R4297" s="176"/>
    </row>
    <row r="4298" customFormat="false" ht="12.75" hidden="false" customHeight="false" outlineLevel="0" collapsed="false">
      <c r="A4298" s="78"/>
      <c r="C4298" s="180"/>
      <c r="D4298" s="176"/>
      <c r="E4298" s="188"/>
      <c r="F4298" s="176"/>
      <c r="G4298" s="176"/>
      <c r="H4298" s="188"/>
      <c r="I4298" s="188"/>
      <c r="Q4298" s="188"/>
      <c r="R4298" s="176"/>
    </row>
    <row r="4299" customFormat="false" ht="12.75" hidden="false" customHeight="false" outlineLevel="0" collapsed="false">
      <c r="A4299" s="78"/>
      <c r="C4299" s="180"/>
      <c r="D4299" s="176"/>
      <c r="E4299" s="188"/>
      <c r="F4299" s="176"/>
      <c r="G4299" s="176"/>
      <c r="H4299" s="188"/>
      <c r="I4299" s="188"/>
      <c r="Q4299" s="188"/>
      <c r="R4299" s="176"/>
    </row>
    <row r="4300" customFormat="false" ht="12.75" hidden="false" customHeight="false" outlineLevel="0" collapsed="false">
      <c r="A4300" s="78"/>
      <c r="C4300" s="180"/>
      <c r="D4300" s="176"/>
      <c r="E4300" s="188"/>
      <c r="F4300" s="176"/>
      <c r="G4300" s="176"/>
      <c r="H4300" s="188"/>
      <c r="I4300" s="188"/>
      <c r="Q4300" s="188"/>
      <c r="R4300" s="176"/>
    </row>
    <row r="4301" customFormat="false" ht="12.75" hidden="false" customHeight="false" outlineLevel="0" collapsed="false">
      <c r="A4301" s="78"/>
      <c r="C4301" s="180"/>
      <c r="D4301" s="176"/>
      <c r="E4301" s="188"/>
      <c r="F4301" s="176"/>
      <c r="G4301" s="176"/>
      <c r="H4301" s="188"/>
      <c r="I4301" s="188"/>
      <c r="Q4301" s="188"/>
      <c r="R4301" s="176"/>
    </row>
    <row r="4302" customFormat="false" ht="12.75" hidden="false" customHeight="false" outlineLevel="0" collapsed="false">
      <c r="A4302" s="78"/>
      <c r="C4302" s="180"/>
      <c r="D4302" s="176"/>
      <c r="E4302" s="188"/>
      <c r="F4302" s="176"/>
      <c r="G4302" s="176"/>
      <c r="H4302" s="188"/>
      <c r="I4302" s="188"/>
      <c r="Q4302" s="188"/>
      <c r="R4302" s="176"/>
    </row>
    <row r="4303" customFormat="false" ht="12.75" hidden="false" customHeight="false" outlineLevel="0" collapsed="false">
      <c r="A4303" s="78"/>
      <c r="C4303" s="180"/>
      <c r="D4303" s="176"/>
      <c r="E4303" s="188"/>
      <c r="F4303" s="176"/>
      <c r="G4303" s="176"/>
      <c r="H4303" s="188"/>
      <c r="I4303" s="188"/>
      <c r="Q4303" s="188"/>
      <c r="R4303" s="176"/>
    </row>
    <row r="4304" customFormat="false" ht="12.75" hidden="false" customHeight="false" outlineLevel="0" collapsed="false">
      <c r="A4304" s="78"/>
      <c r="C4304" s="180"/>
      <c r="D4304" s="176"/>
      <c r="E4304" s="188"/>
      <c r="F4304" s="176"/>
      <c r="G4304" s="176"/>
      <c r="H4304" s="188"/>
      <c r="I4304" s="188"/>
      <c r="Q4304" s="188"/>
      <c r="R4304" s="176"/>
    </row>
    <row r="4305" customFormat="false" ht="12.75" hidden="false" customHeight="false" outlineLevel="0" collapsed="false">
      <c r="A4305" s="78"/>
      <c r="C4305" s="180"/>
      <c r="D4305" s="176"/>
      <c r="E4305" s="188"/>
      <c r="F4305" s="176"/>
      <c r="G4305" s="176"/>
      <c r="H4305" s="188"/>
      <c r="I4305" s="188"/>
      <c r="Q4305" s="188"/>
      <c r="R4305" s="176"/>
    </row>
    <row r="4306" customFormat="false" ht="12.75" hidden="false" customHeight="false" outlineLevel="0" collapsed="false">
      <c r="A4306" s="78"/>
      <c r="C4306" s="180"/>
      <c r="D4306" s="176"/>
      <c r="E4306" s="188"/>
      <c r="F4306" s="176"/>
      <c r="G4306" s="176"/>
      <c r="H4306" s="188"/>
      <c r="I4306" s="188"/>
      <c r="Q4306" s="188"/>
      <c r="R4306" s="176"/>
    </row>
    <row r="4307" customFormat="false" ht="12.75" hidden="false" customHeight="false" outlineLevel="0" collapsed="false">
      <c r="A4307" s="78"/>
      <c r="C4307" s="180"/>
      <c r="D4307" s="176"/>
      <c r="E4307" s="188"/>
      <c r="F4307" s="176"/>
      <c r="G4307" s="176"/>
      <c r="H4307" s="188"/>
      <c r="I4307" s="188"/>
      <c r="Q4307" s="188"/>
      <c r="R4307" s="176"/>
    </row>
    <row r="4308" customFormat="false" ht="12.75" hidden="false" customHeight="false" outlineLevel="0" collapsed="false">
      <c r="A4308" s="78"/>
      <c r="C4308" s="180"/>
      <c r="D4308" s="176"/>
      <c r="E4308" s="188"/>
      <c r="F4308" s="176"/>
      <c r="G4308" s="176"/>
      <c r="H4308" s="188"/>
      <c r="I4308" s="188"/>
      <c r="Q4308" s="188"/>
      <c r="R4308" s="176"/>
    </row>
    <row r="4309" customFormat="false" ht="12.75" hidden="false" customHeight="false" outlineLevel="0" collapsed="false">
      <c r="A4309" s="78"/>
      <c r="C4309" s="180"/>
      <c r="D4309" s="176"/>
      <c r="E4309" s="188"/>
      <c r="F4309" s="176"/>
      <c r="G4309" s="176"/>
      <c r="H4309" s="188"/>
      <c r="I4309" s="188"/>
      <c r="Q4309" s="188"/>
      <c r="R4309" s="176"/>
    </row>
    <row r="4310" customFormat="false" ht="12.75" hidden="false" customHeight="false" outlineLevel="0" collapsed="false">
      <c r="A4310" s="78"/>
      <c r="C4310" s="180"/>
      <c r="D4310" s="176"/>
      <c r="E4310" s="188"/>
      <c r="F4310" s="176"/>
      <c r="G4310" s="176"/>
      <c r="H4310" s="188"/>
      <c r="I4310" s="188"/>
      <c r="Q4310" s="188"/>
      <c r="R4310" s="176"/>
    </row>
    <row r="4311" customFormat="false" ht="12.75" hidden="false" customHeight="false" outlineLevel="0" collapsed="false">
      <c r="A4311" s="78"/>
      <c r="C4311" s="180"/>
      <c r="D4311" s="176"/>
      <c r="E4311" s="188"/>
      <c r="F4311" s="176"/>
      <c r="G4311" s="176"/>
      <c r="H4311" s="188"/>
      <c r="I4311" s="188"/>
      <c r="Q4311" s="188"/>
      <c r="R4311" s="176"/>
    </row>
    <row r="4312" customFormat="false" ht="12.75" hidden="false" customHeight="false" outlineLevel="0" collapsed="false">
      <c r="A4312" s="78"/>
      <c r="C4312" s="180"/>
      <c r="D4312" s="176"/>
      <c r="E4312" s="188"/>
      <c r="F4312" s="176"/>
      <c r="G4312" s="176"/>
      <c r="H4312" s="188"/>
      <c r="I4312" s="188"/>
      <c r="Q4312" s="188"/>
      <c r="R4312" s="176"/>
    </row>
    <row r="4313" customFormat="false" ht="12.75" hidden="false" customHeight="false" outlineLevel="0" collapsed="false">
      <c r="A4313" s="78"/>
      <c r="C4313" s="180"/>
      <c r="D4313" s="176"/>
      <c r="E4313" s="188"/>
      <c r="F4313" s="176"/>
      <c r="G4313" s="176"/>
      <c r="H4313" s="188"/>
      <c r="I4313" s="188"/>
      <c r="Q4313" s="188"/>
      <c r="R4313" s="176"/>
    </row>
    <row r="4314" customFormat="false" ht="12.75" hidden="false" customHeight="false" outlineLevel="0" collapsed="false">
      <c r="A4314" s="78"/>
      <c r="C4314" s="180"/>
      <c r="D4314" s="176"/>
      <c r="E4314" s="188"/>
      <c r="F4314" s="176"/>
      <c r="G4314" s="176"/>
      <c r="H4314" s="188"/>
      <c r="I4314" s="188"/>
      <c r="Q4314" s="188"/>
      <c r="R4314" s="176"/>
    </row>
    <row r="4315" customFormat="false" ht="12.75" hidden="false" customHeight="false" outlineLevel="0" collapsed="false">
      <c r="A4315" s="78"/>
      <c r="C4315" s="180"/>
      <c r="D4315" s="176"/>
      <c r="E4315" s="188"/>
      <c r="F4315" s="176"/>
      <c r="G4315" s="176"/>
      <c r="H4315" s="188"/>
      <c r="I4315" s="188"/>
      <c r="Q4315" s="188"/>
      <c r="R4315" s="176"/>
    </row>
    <row r="4316" customFormat="false" ht="12.75" hidden="false" customHeight="false" outlineLevel="0" collapsed="false">
      <c r="A4316" s="78"/>
      <c r="C4316" s="180"/>
      <c r="D4316" s="176"/>
      <c r="E4316" s="188"/>
      <c r="F4316" s="176"/>
      <c r="G4316" s="176"/>
      <c r="H4316" s="188"/>
      <c r="I4316" s="188"/>
      <c r="Q4316" s="188"/>
      <c r="R4316" s="176"/>
    </row>
    <row r="4317" customFormat="false" ht="12.75" hidden="false" customHeight="false" outlineLevel="0" collapsed="false">
      <c r="A4317" s="22"/>
      <c r="C4317" s="180"/>
      <c r="D4317" s="176"/>
      <c r="E4317" s="188"/>
      <c r="F4317" s="176"/>
      <c r="G4317" s="176"/>
      <c r="H4317" s="188"/>
      <c r="I4317" s="188"/>
      <c r="Q4317" s="188"/>
      <c r="R4317" s="176"/>
    </row>
    <row r="4318" customFormat="false" ht="12.75" hidden="false" customHeight="false" outlineLevel="0" collapsed="false">
      <c r="C4318" s="180"/>
      <c r="D4318" s="176"/>
      <c r="E4318" s="188"/>
      <c r="F4318" s="176"/>
      <c r="G4318" s="176"/>
      <c r="H4318" s="188"/>
      <c r="I4318" s="188"/>
      <c r="Q4318" s="188"/>
      <c r="R4318" s="176"/>
    </row>
    <row r="4319" customFormat="false" ht="12.75" hidden="false" customHeight="false" outlineLevel="0" collapsed="false">
      <c r="A4319" s="100"/>
      <c r="C4319" s="180"/>
      <c r="D4319" s="176"/>
      <c r="E4319" s="188"/>
      <c r="F4319" s="176"/>
      <c r="G4319" s="176"/>
      <c r="H4319" s="188"/>
      <c r="I4319" s="188"/>
      <c r="Q4319" s="188"/>
      <c r="R4319" s="176"/>
    </row>
    <row r="4320" customFormat="false" ht="12.75" hidden="false" customHeight="false" outlineLevel="0" collapsed="false">
      <c r="A4320" s="100"/>
      <c r="C4320" s="180"/>
      <c r="D4320" s="176"/>
      <c r="E4320" s="188"/>
      <c r="F4320" s="176"/>
      <c r="G4320" s="176"/>
      <c r="H4320" s="188"/>
      <c r="I4320" s="188"/>
      <c r="Q4320" s="188"/>
      <c r="R4320" s="176"/>
    </row>
    <row r="4321" customFormat="false" ht="12.75" hidden="false" customHeight="false" outlineLevel="0" collapsed="false">
      <c r="A4321" s="100"/>
      <c r="C4321" s="180"/>
      <c r="D4321" s="176"/>
      <c r="E4321" s="188"/>
      <c r="F4321" s="176"/>
      <c r="G4321" s="176"/>
      <c r="H4321" s="188"/>
      <c r="I4321" s="188"/>
      <c r="Q4321" s="188"/>
      <c r="R4321" s="176"/>
    </row>
    <row r="4322" customFormat="false" ht="12.75" hidden="false" customHeight="false" outlineLevel="0" collapsed="false">
      <c r="A4322" s="100"/>
      <c r="C4322" s="180"/>
      <c r="D4322" s="176"/>
      <c r="E4322" s="188"/>
      <c r="F4322" s="176"/>
      <c r="G4322" s="176"/>
      <c r="H4322" s="188"/>
      <c r="I4322" s="188"/>
      <c r="Q4322" s="188"/>
      <c r="R4322" s="176"/>
    </row>
    <row r="4323" customFormat="false" ht="12.75" hidden="false" customHeight="false" outlineLevel="0" collapsed="false">
      <c r="A4323" s="100"/>
      <c r="C4323" s="180"/>
      <c r="D4323" s="176"/>
      <c r="E4323" s="188"/>
      <c r="F4323" s="176"/>
      <c r="G4323" s="176"/>
      <c r="H4323" s="188"/>
      <c r="I4323" s="188"/>
      <c r="Q4323" s="188"/>
      <c r="R4323" s="176"/>
    </row>
    <row r="4324" customFormat="false" ht="12.75" hidden="false" customHeight="false" outlineLevel="0" collapsed="false">
      <c r="A4324" s="22"/>
      <c r="C4324" s="180"/>
      <c r="D4324" s="176"/>
      <c r="E4324" s="188"/>
      <c r="F4324" s="176"/>
      <c r="G4324" s="176"/>
      <c r="H4324" s="188"/>
      <c r="I4324" s="188"/>
      <c r="Q4324" s="188"/>
      <c r="R4324" s="176"/>
    </row>
    <row r="4325" customFormat="false" ht="12.75" hidden="false" customHeight="false" outlineLevel="0" collapsed="false">
      <c r="A4325" s="22"/>
      <c r="C4325" s="180"/>
      <c r="D4325" s="176"/>
      <c r="E4325" s="188"/>
      <c r="F4325" s="176"/>
      <c r="G4325" s="176"/>
      <c r="H4325" s="188"/>
      <c r="I4325" s="188"/>
      <c r="Q4325" s="188"/>
      <c r="R4325" s="176"/>
    </row>
    <row r="4326" customFormat="false" ht="12.75" hidden="false" customHeight="false" outlineLevel="0" collapsed="false">
      <c r="A4326" s="78"/>
      <c r="C4326" s="180"/>
      <c r="D4326" s="176"/>
      <c r="E4326" s="188"/>
      <c r="F4326" s="176"/>
      <c r="G4326" s="176"/>
      <c r="H4326" s="188"/>
      <c r="I4326" s="188"/>
      <c r="Q4326" s="188"/>
      <c r="R4326" s="176"/>
    </row>
    <row r="4327" customFormat="false" ht="12.75" hidden="false" customHeight="false" outlineLevel="0" collapsed="false">
      <c r="A4327" s="78"/>
      <c r="C4327" s="180"/>
      <c r="D4327" s="176"/>
      <c r="E4327" s="188"/>
      <c r="F4327" s="176"/>
      <c r="G4327" s="176"/>
      <c r="H4327" s="188"/>
      <c r="I4327" s="188"/>
      <c r="Q4327" s="188"/>
      <c r="R4327" s="176"/>
    </row>
    <row r="4328" customFormat="false" ht="12.75" hidden="false" customHeight="false" outlineLevel="0" collapsed="false">
      <c r="A4328" s="78"/>
      <c r="C4328" s="180"/>
      <c r="D4328" s="176"/>
      <c r="E4328" s="188"/>
      <c r="F4328" s="176"/>
      <c r="G4328" s="176"/>
      <c r="H4328" s="188"/>
      <c r="I4328" s="188"/>
      <c r="Q4328" s="188"/>
      <c r="R4328" s="176"/>
    </row>
    <row r="4329" customFormat="false" ht="12.75" hidden="false" customHeight="false" outlineLevel="0" collapsed="false">
      <c r="A4329" s="78"/>
      <c r="C4329" s="180"/>
      <c r="D4329" s="176"/>
      <c r="E4329" s="188"/>
      <c r="F4329" s="176"/>
      <c r="G4329" s="176"/>
      <c r="H4329" s="188"/>
      <c r="I4329" s="188"/>
      <c r="Q4329" s="188"/>
      <c r="R4329" s="176"/>
    </row>
    <row r="4330" customFormat="false" ht="12.75" hidden="false" customHeight="false" outlineLevel="0" collapsed="false">
      <c r="A4330" s="78"/>
      <c r="C4330" s="180"/>
      <c r="D4330" s="176"/>
      <c r="E4330" s="188"/>
      <c r="F4330" s="176"/>
      <c r="G4330" s="176"/>
      <c r="H4330" s="188"/>
      <c r="I4330" s="188"/>
      <c r="Q4330" s="188"/>
      <c r="R4330" s="176"/>
    </row>
    <row r="4331" customFormat="false" ht="12.75" hidden="false" customHeight="false" outlineLevel="0" collapsed="false">
      <c r="A4331" s="78"/>
      <c r="C4331" s="180"/>
      <c r="D4331" s="176"/>
      <c r="E4331" s="188"/>
      <c r="F4331" s="176"/>
      <c r="G4331" s="176"/>
      <c r="H4331" s="188"/>
      <c r="I4331" s="188"/>
      <c r="Q4331" s="188"/>
      <c r="R4331" s="176"/>
    </row>
    <row r="4332" customFormat="false" ht="12.75" hidden="false" customHeight="false" outlineLevel="0" collapsed="false">
      <c r="A4332" s="78"/>
      <c r="C4332" s="180"/>
      <c r="D4332" s="176"/>
      <c r="E4332" s="188"/>
      <c r="F4332" s="176"/>
      <c r="G4332" s="176"/>
      <c r="H4332" s="188"/>
      <c r="I4332" s="188"/>
      <c r="Q4332" s="188"/>
      <c r="R4332" s="176"/>
    </row>
    <row r="4333" customFormat="false" ht="12.75" hidden="false" customHeight="false" outlineLevel="0" collapsed="false">
      <c r="A4333" s="78"/>
      <c r="C4333" s="180"/>
      <c r="D4333" s="176"/>
      <c r="E4333" s="188"/>
      <c r="F4333" s="176"/>
      <c r="G4333" s="176"/>
      <c r="H4333" s="188"/>
      <c r="I4333" s="188"/>
      <c r="Q4333" s="188"/>
      <c r="R4333" s="176"/>
    </row>
    <row r="4334" customFormat="false" ht="12.75" hidden="false" customHeight="false" outlineLevel="0" collapsed="false">
      <c r="A4334" s="78"/>
      <c r="C4334" s="180"/>
      <c r="D4334" s="176"/>
      <c r="E4334" s="188"/>
      <c r="F4334" s="176"/>
      <c r="G4334" s="176"/>
      <c r="H4334" s="188"/>
      <c r="I4334" s="188"/>
      <c r="Q4334" s="188"/>
      <c r="R4334" s="176"/>
    </row>
    <row r="4335" customFormat="false" ht="12.75" hidden="false" customHeight="false" outlineLevel="0" collapsed="false">
      <c r="A4335" s="78"/>
      <c r="C4335" s="180"/>
      <c r="D4335" s="176"/>
      <c r="E4335" s="188"/>
      <c r="F4335" s="176"/>
      <c r="G4335" s="176"/>
      <c r="H4335" s="188"/>
      <c r="I4335" s="188"/>
      <c r="Q4335" s="188"/>
      <c r="R4335" s="176"/>
    </row>
    <row r="4336" customFormat="false" ht="12.75" hidden="false" customHeight="false" outlineLevel="0" collapsed="false">
      <c r="A4336" s="78"/>
      <c r="C4336" s="180"/>
      <c r="D4336" s="176"/>
      <c r="E4336" s="188"/>
      <c r="F4336" s="176"/>
      <c r="G4336" s="176"/>
      <c r="H4336" s="188"/>
      <c r="I4336" s="188"/>
      <c r="Q4336" s="188"/>
      <c r="R4336" s="176"/>
    </row>
    <row r="4337" customFormat="false" ht="12.75" hidden="false" customHeight="false" outlineLevel="0" collapsed="false">
      <c r="A4337" s="78"/>
      <c r="C4337" s="180"/>
      <c r="D4337" s="176"/>
      <c r="E4337" s="188"/>
      <c r="F4337" s="176"/>
      <c r="G4337" s="176"/>
      <c r="H4337" s="188"/>
      <c r="I4337" s="188"/>
      <c r="Q4337" s="188"/>
      <c r="R4337" s="176"/>
    </row>
    <row r="4338" customFormat="false" ht="12.75" hidden="false" customHeight="false" outlineLevel="0" collapsed="false">
      <c r="A4338" s="78"/>
      <c r="C4338" s="180"/>
      <c r="D4338" s="176"/>
      <c r="E4338" s="188"/>
      <c r="F4338" s="176"/>
      <c r="G4338" s="176"/>
      <c r="H4338" s="188"/>
      <c r="I4338" s="188"/>
      <c r="Q4338" s="188"/>
      <c r="R4338" s="176"/>
    </row>
    <row r="4339" customFormat="false" ht="12.75" hidden="false" customHeight="false" outlineLevel="0" collapsed="false">
      <c r="A4339" s="78"/>
      <c r="C4339" s="180"/>
      <c r="D4339" s="176"/>
      <c r="E4339" s="188"/>
      <c r="F4339" s="176"/>
      <c r="G4339" s="176"/>
      <c r="H4339" s="188"/>
      <c r="I4339" s="188"/>
      <c r="Q4339" s="188"/>
      <c r="R4339" s="176"/>
    </row>
    <row r="4340" customFormat="false" ht="12.75" hidden="false" customHeight="false" outlineLevel="0" collapsed="false">
      <c r="A4340" s="78"/>
      <c r="C4340" s="180"/>
      <c r="D4340" s="176"/>
      <c r="E4340" s="188"/>
      <c r="F4340" s="176"/>
      <c r="G4340" s="176"/>
      <c r="H4340" s="188"/>
      <c r="I4340" s="188"/>
      <c r="Q4340" s="188"/>
      <c r="R4340" s="176"/>
    </row>
    <row r="4341" customFormat="false" ht="12.75" hidden="false" customHeight="false" outlineLevel="0" collapsed="false">
      <c r="A4341" s="78"/>
      <c r="C4341" s="180"/>
      <c r="D4341" s="176"/>
      <c r="E4341" s="188"/>
      <c r="F4341" s="176"/>
      <c r="G4341" s="176"/>
      <c r="H4341" s="188"/>
      <c r="I4341" s="188"/>
      <c r="Q4341" s="188"/>
      <c r="R4341" s="176"/>
    </row>
    <row r="4342" customFormat="false" ht="12.75" hidden="false" customHeight="false" outlineLevel="0" collapsed="false">
      <c r="A4342" s="78"/>
      <c r="C4342" s="180"/>
      <c r="D4342" s="176"/>
      <c r="E4342" s="188"/>
      <c r="F4342" s="176"/>
      <c r="G4342" s="176"/>
      <c r="H4342" s="188"/>
      <c r="I4342" s="188"/>
      <c r="Q4342" s="188"/>
      <c r="R4342" s="176"/>
    </row>
    <row r="4343" customFormat="false" ht="12.75" hidden="false" customHeight="false" outlineLevel="0" collapsed="false">
      <c r="A4343" s="78"/>
      <c r="C4343" s="180"/>
      <c r="D4343" s="176"/>
      <c r="E4343" s="188"/>
      <c r="F4343" s="176"/>
      <c r="G4343" s="176"/>
      <c r="H4343" s="188"/>
      <c r="I4343" s="188"/>
      <c r="Q4343" s="188"/>
      <c r="R4343" s="176"/>
    </row>
    <row r="4344" customFormat="false" ht="12.75" hidden="false" customHeight="false" outlineLevel="0" collapsed="false">
      <c r="A4344" s="78"/>
      <c r="C4344" s="180"/>
      <c r="D4344" s="176"/>
      <c r="E4344" s="188"/>
      <c r="F4344" s="176"/>
      <c r="G4344" s="176"/>
      <c r="H4344" s="188"/>
      <c r="I4344" s="188"/>
      <c r="Q4344" s="188"/>
      <c r="R4344" s="176"/>
    </row>
    <row r="4345" customFormat="false" ht="12.75" hidden="false" customHeight="false" outlineLevel="0" collapsed="false">
      <c r="A4345" s="78"/>
      <c r="C4345" s="180"/>
      <c r="D4345" s="176"/>
      <c r="E4345" s="188"/>
      <c r="F4345" s="176"/>
      <c r="G4345" s="176"/>
      <c r="H4345" s="188"/>
      <c r="I4345" s="188"/>
      <c r="Q4345" s="188"/>
      <c r="R4345" s="176"/>
    </row>
    <row r="4346" customFormat="false" ht="12.75" hidden="false" customHeight="false" outlineLevel="0" collapsed="false">
      <c r="A4346" s="78"/>
      <c r="C4346" s="180"/>
      <c r="D4346" s="176"/>
      <c r="E4346" s="188"/>
      <c r="F4346" s="176"/>
      <c r="G4346" s="176"/>
      <c r="H4346" s="188"/>
      <c r="I4346" s="188"/>
      <c r="Q4346" s="188"/>
      <c r="R4346" s="176"/>
    </row>
    <row r="4347" customFormat="false" ht="12.75" hidden="false" customHeight="false" outlineLevel="0" collapsed="false">
      <c r="A4347" s="78"/>
      <c r="C4347" s="180"/>
      <c r="D4347" s="176"/>
      <c r="E4347" s="188"/>
      <c r="F4347" s="176"/>
      <c r="G4347" s="176"/>
      <c r="H4347" s="188"/>
      <c r="I4347" s="188"/>
      <c r="Q4347" s="188"/>
      <c r="R4347" s="176"/>
    </row>
    <row r="4348" customFormat="false" ht="12.75" hidden="false" customHeight="false" outlineLevel="0" collapsed="false">
      <c r="A4348" s="78"/>
      <c r="C4348" s="180"/>
      <c r="D4348" s="176"/>
      <c r="E4348" s="188"/>
      <c r="F4348" s="176"/>
      <c r="G4348" s="176"/>
      <c r="H4348" s="188"/>
      <c r="I4348" s="188"/>
      <c r="Q4348" s="188"/>
      <c r="R4348" s="176"/>
    </row>
    <row r="4349" customFormat="false" ht="12.75" hidden="false" customHeight="false" outlineLevel="0" collapsed="false">
      <c r="A4349" s="78"/>
      <c r="C4349" s="180"/>
      <c r="D4349" s="176"/>
      <c r="E4349" s="188"/>
      <c r="F4349" s="176"/>
      <c r="G4349" s="176"/>
      <c r="H4349" s="188"/>
      <c r="I4349" s="188"/>
      <c r="Q4349" s="188"/>
      <c r="R4349" s="176"/>
    </row>
    <row r="4350" customFormat="false" ht="12.75" hidden="false" customHeight="false" outlineLevel="0" collapsed="false">
      <c r="A4350" s="78"/>
      <c r="C4350" s="180"/>
      <c r="D4350" s="176"/>
      <c r="E4350" s="188"/>
      <c r="F4350" s="176"/>
      <c r="G4350" s="176"/>
      <c r="H4350" s="188"/>
      <c r="I4350" s="188"/>
      <c r="Q4350" s="188"/>
      <c r="R4350" s="176"/>
    </row>
    <row r="4351" customFormat="false" ht="12.75" hidden="false" customHeight="false" outlineLevel="0" collapsed="false">
      <c r="A4351" s="78"/>
      <c r="C4351" s="180"/>
      <c r="D4351" s="176"/>
      <c r="E4351" s="188"/>
      <c r="F4351" s="176"/>
      <c r="G4351" s="176"/>
      <c r="H4351" s="188"/>
      <c r="I4351" s="188"/>
      <c r="Q4351" s="188"/>
      <c r="R4351" s="176"/>
    </row>
    <row r="4352" customFormat="false" ht="12.75" hidden="false" customHeight="false" outlineLevel="0" collapsed="false">
      <c r="A4352" s="78"/>
      <c r="C4352" s="180"/>
      <c r="D4352" s="176"/>
      <c r="E4352" s="188"/>
      <c r="F4352" s="176"/>
      <c r="G4352" s="176"/>
      <c r="H4352" s="188"/>
      <c r="I4352" s="188"/>
      <c r="Q4352" s="188"/>
      <c r="R4352" s="176"/>
    </row>
    <row r="4353" customFormat="false" ht="12.75" hidden="false" customHeight="false" outlineLevel="0" collapsed="false">
      <c r="A4353" s="78"/>
      <c r="C4353" s="180"/>
      <c r="D4353" s="176"/>
      <c r="E4353" s="188"/>
      <c r="F4353" s="176"/>
      <c r="G4353" s="176"/>
      <c r="H4353" s="188"/>
      <c r="I4353" s="188"/>
      <c r="Q4353" s="188"/>
      <c r="R4353" s="176"/>
    </row>
    <row r="4354" customFormat="false" ht="12.75" hidden="false" customHeight="false" outlineLevel="0" collapsed="false">
      <c r="A4354" s="78"/>
      <c r="C4354" s="180"/>
      <c r="D4354" s="176"/>
      <c r="E4354" s="188"/>
      <c r="F4354" s="176"/>
      <c r="G4354" s="176"/>
      <c r="H4354" s="188"/>
      <c r="I4354" s="188"/>
      <c r="Q4354" s="188"/>
      <c r="R4354" s="176"/>
    </row>
    <row r="4355" customFormat="false" ht="12.75" hidden="false" customHeight="false" outlineLevel="0" collapsed="false">
      <c r="A4355" s="78"/>
      <c r="C4355" s="180"/>
      <c r="D4355" s="176"/>
      <c r="E4355" s="188"/>
      <c r="F4355" s="176"/>
      <c r="G4355" s="176"/>
      <c r="H4355" s="188"/>
      <c r="I4355" s="188"/>
      <c r="Q4355" s="188"/>
      <c r="R4355" s="176"/>
    </row>
    <row r="4356" customFormat="false" ht="12.75" hidden="false" customHeight="false" outlineLevel="0" collapsed="false">
      <c r="A4356" s="78"/>
      <c r="C4356" s="180"/>
      <c r="D4356" s="176"/>
      <c r="E4356" s="188"/>
      <c r="F4356" s="176"/>
      <c r="G4356" s="176"/>
      <c r="H4356" s="188"/>
      <c r="I4356" s="188"/>
      <c r="Q4356" s="188"/>
      <c r="R4356" s="176"/>
    </row>
    <row r="4357" customFormat="false" ht="12.75" hidden="false" customHeight="false" outlineLevel="0" collapsed="false">
      <c r="A4357" s="78"/>
      <c r="C4357" s="180"/>
      <c r="D4357" s="176"/>
      <c r="E4357" s="188"/>
      <c r="F4357" s="176"/>
      <c r="G4357" s="176"/>
      <c r="H4357" s="188"/>
      <c r="I4357" s="188"/>
      <c r="Q4357" s="188"/>
      <c r="R4357" s="176"/>
    </row>
    <row r="4358" customFormat="false" ht="12.75" hidden="false" customHeight="false" outlineLevel="0" collapsed="false">
      <c r="A4358" s="78"/>
      <c r="C4358" s="180"/>
      <c r="D4358" s="176"/>
      <c r="E4358" s="188"/>
      <c r="F4358" s="176"/>
      <c r="G4358" s="176"/>
      <c r="H4358" s="188"/>
      <c r="I4358" s="188"/>
      <c r="Q4358" s="188"/>
      <c r="R4358" s="176"/>
    </row>
    <row r="4359" customFormat="false" ht="12.75" hidden="false" customHeight="false" outlineLevel="0" collapsed="false">
      <c r="A4359" s="78"/>
      <c r="C4359" s="180"/>
      <c r="D4359" s="176"/>
      <c r="E4359" s="188"/>
      <c r="F4359" s="176"/>
      <c r="G4359" s="176"/>
      <c r="H4359" s="188"/>
      <c r="I4359" s="188"/>
      <c r="Q4359" s="188"/>
      <c r="R4359" s="176"/>
    </row>
    <row r="4360" customFormat="false" ht="12.75" hidden="false" customHeight="false" outlineLevel="0" collapsed="false">
      <c r="A4360" s="78"/>
      <c r="C4360" s="180"/>
      <c r="D4360" s="176"/>
      <c r="E4360" s="188"/>
      <c r="F4360" s="176"/>
      <c r="G4360" s="176"/>
      <c r="H4360" s="188"/>
      <c r="I4360" s="188"/>
      <c r="Q4360" s="188"/>
      <c r="R4360" s="176"/>
    </row>
    <row r="4361" customFormat="false" ht="12.75" hidden="false" customHeight="false" outlineLevel="0" collapsed="false">
      <c r="A4361" s="78"/>
      <c r="C4361" s="180"/>
      <c r="D4361" s="176"/>
      <c r="E4361" s="188"/>
      <c r="F4361" s="176"/>
      <c r="G4361" s="176"/>
      <c r="H4361" s="188"/>
      <c r="I4361" s="188"/>
      <c r="Q4361" s="188"/>
      <c r="R4361" s="176"/>
    </row>
    <row r="4362" customFormat="false" ht="12.75" hidden="false" customHeight="false" outlineLevel="0" collapsed="false">
      <c r="A4362" s="78"/>
      <c r="C4362" s="180"/>
      <c r="D4362" s="176"/>
      <c r="E4362" s="188"/>
      <c r="F4362" s="176"/>
      <c r="G4362" s="176"/>
      <c r="H4362" s="188"/>
      <c r="I4362" s="188"/>
      <c r="Q4362" s="188"/>
      <c r="R4362" s="176"/>
    </row>
    <row r="4363" customFormat="false" ht="12.75" hidden="false" customHeight="false" outlineLevel="0" collapsed="false">
      <c r="A4363" s="78"/>
      <c r="C4363" s="180"/>
      <c r="D4363" s="176"/>
      <c r="E4363" s="188"/>
      <c r="F4363" s="176"/>
      <c r="G4363" s="176"/>
      <c r="H4363" s="188"/>
      <c r="I4363" s="188"/>
      <c r="Q4363" s="188"/>
      <c r="R4363" s="176"/>
    </row>
    <row r="4364" customFormat="false" ht="12.75" hidden="false" customHeight="false" outlineLevel="0" collapsed="false">
      <c r="A4364" s="78"/>
      <c r="C4364" s="180"/>
      <c r="D4364" s="176"/>
      <c r="E4364" s="188"/>
      <c r="F4364" s="176"/>
      <c r="G4364" s="176"/>
      <c r="H4364" s="188"/>
      <c r="I4364" s="188"/>
      <c r="Q4364" s="188"/>
      <c r="R4364" s="176"/>
    </row>
    <row r="4365" customFormat="false" ht="12.75" hidden="false" customHeight="false" outlineLevel="0" collapsed="false">
      <c r="A4365" s="22"/>
      <c r="C4365" s="180"/>
      <c r="D4365" s="176"/>
      <c r="E4365" s="188"/>
      <c r="F4365" s="176"/>
      <c r="G4365" s="176"/>
      <c r="H4365" s="188"/>
      <c r="I4365" s="188"/>
      <c r="Q4365" s="188"/>
      <c r="R4365" s="176"/>
    </row>
    <row r="4366" customFormat="false" ht="12.75" hidden="false" customHeight="false" outlineLevel="0" collapsed="false">
      <c r="C4366" s="180"/>
      <c r="D4366" s="176"/>
      <c r="E4366" s="188"/>
      <c r="F4366" s="176"/>
      <c r="G4366" s="176"/>
      <c r="H4366" s="188"/>
      <c r="I4366" s="188"/>
      <c r="Q4366" s="188"/>
      <c r="R4366" s="176"/>
    </row>
    <row r="4367" customFormat="false" ht="12.75" hidden="false" customHeight="false" outlineLevel="0" collapsed="false">
      <c r="A4367" s="100"/>
      <c r="C4367" s="180"/>
      <c r="D4367" s="176"/>
      <c r="E4367" s="188"/>
      <c r="F4367" s="176"/>
      <c r="G4367" s="176"/>
      <c r="H4367" s="188"/>
      <c r="I4367" s="188"/>
      <c r="Q4367" s="188"/>
      <c r="R4367" s="176"/>
    </row>
    <row r="4368" customFormat="false" ht="12.75" hidden="false" customHeight="false" outlineLevel="0" collapsed="false">
      <c r="A4368" s="100"/>
      <c r="C4368" s="180"/>
      <c r="D4368" s="176"/>
      <c r="E4368" s="188"/>
      <c r="F4368" s="176"/>
      <c r="G4368" s="176"/>
      <c r="H4368" s="188"/>
      <c r="I4368" s="188"/>
      <c r="Q4368" s="188"/>
      <c r="R4368" s="176"/>
    </row>
    <row r="4369" customFormat="false" ht="12.75" hidden="false" customHeight="false" outlineLevel="0" collapsed="false">
      <c r="A4369" s="100"/>
      <c r="C4369" s="180"/>
      <c r="D4369" s="176"/>
      <c r="E4369" s="188"/>
      <c r="F4369" s="176"/>
      <c r="G4369" s="176"/>
      <c r="H4369" s="188"/>
      <c r="I4369" s="188"/>
      <c r="Q4369" s="188"/>
      <c r="R4369" s="176"/>
    </row>
    <row r="4370" customFormat="false" ht="12.75" hidden="false" customHeight="false" outlineLevel="0" collapsed="false">
      <c r="A4370" s="100"/>
      <c r="C4370" s="180"/>
      <c r="D4370" s="176"/>
      <c r="E4370" s="188"/>
      <c r="F4370" s="176"/>
      <c r="G4370" s="176"/>
      <c r="H4370" s="188"/>
      <c r="I4370" s="188"/>
      <c r="Q4370" s="188"/>
      <c r="R4370" s="176"/>
    </row>
    <row r="4371" customFormat="false" ht="12.75" hidden="false" customHeight="false" outlineLevel="0" collapsed="false">
      <c r="A4371" s="100"/>
      <c r="C4371" s="180"/>
      <c r="D4371" s="176"/>
      <c r="E4371" s="188"/>
      <c r="F4371" s="176"/>
      <c r="G4371" s="176"/>
      <c r="H4371" s="188"/>
      <c r="I4371" s="188"/>
      <c r="Q4371" s="188"/>
      <c r="R4371" s="176"/>
    </row>
    <row r="4372" customFormat="false" ht="12.75" hidden="false" customHeight="false" outlineLevel="0" collapsed="false">
      <c r="A4372" s="22"/>
      <c r="C4372" s="180"/>
      <c r="D4372" s="176"/>
      <c r="E4372" s="188"/>
      <c r="F4372" s="176"/>
      <c r="G4372" s="176"/>
      <c r="H4372" s="188"/>
      <c r="I4372" s="188"/>
      <c r="Q4372" s="188"/>
      <c r="R4372" s="176"/>
    </row>
    <row r="4373" customFormat="false" ht="12.75" hidden="false" customHeight="false" outlineLevel="0" collapsed="false">
      <c r="A4373" s="22"/>
      <c r="C4373" s="180"/>
      <c r="D4373" s="176"/>
      <c r="E4373" s="188"/>
      <c r="F4373" s="176"/>
      <c r="G4373" s="176"/>
      <c r="H4373" s="188"/>
      <c r="I4373" s="188"/>
      <c r="Q4373" s="188"/>
      <c r="R4373" s="176"/>
    </row>
    <row r="4374" customFormat="false" ht="12.75" hidden="false" customHeight="false" outlineLevel="0" collapsed="false">
      <c r="A4374" s="78"/>
      <c r="C4374" s="180"/>
      <c r="D4374" s="176"/>
      <c r="E4374" s="188"/>
      <c r="F4374" s="176"/>
      <c r="G4374" s="176"/>
      <c r="H4374" s="188"/>
      <c r="I4374" s="188"/>
      <c r="Q4374" s="188"/>
      <c r="R4374" s="176"/>
    </row>
    <row r="4375" customFormat="false" ht="12.75" hidden="false" customHeight="false" outlineLevel="0" collapsed="false">
      <c r="A4375" s="78"/>
      <c r="C4375" s="180"/>
      <c r="D4375" s="176"/>
      <c r="E4375" s="188"/>
      <c r="F4375" s="176"/>
      <c r="G4375" s="176"/>
      <c r="H4375" s="188"/>
      <c r="I4375" s="188"/>
      <c r="Q4375" s="188"/>
      <c r="R4375" s="176"/>
    </row>
    <row r="4376" customFormat="false" ht="12.75" hidden="false" customHeight="false" outlineLevel="0" collapsed="false">
      <c r="A4376" s="78"/>
      <c r="C4376" s="180"/>
      <c r="D4376" s="176"/>
      <c r="E4376" s="188"/>
      <c r="F4376" s="176"/>
      <c r="G4376" s="176"/>
      <c r="H4376" s="188"/>
      <c r="I4376" s="188"/>
      <c r="Q4376" s="188"/>
      <c r="R4376" s="176"/>
    </row>
    <row r="4377" customFormat="false" ht="12.75" hidden="false" customHeight="false" outlineLevel="0" collapsed="false">
      <c r="A4377" s="78"/>
      <c r="C4377" s="180"/>
      <c r="D4377" s="176"/>
      <c r="E4377" s="188"/>
      <c r="F4377" s="176"/>
      <c r="G4377" s="176"/>
      <c r="H4377" s="188"/>
      <c r="I4377" s="188"/>
      <c r="Q4377" s="188"/>
      <c r="R4377" s="176"/>
    </row>
    <row r="4378" customFormat="false" ht="12.75" hidden="false" customHeight="false" outlineLevel="0" collapsed="false">
      <c r="A4378" s="78"/>
      <c r="C4378" s="180"/>
      <c r="D4378" s="176"/>
      <c r="E4378" s="188"/>
      <c r="F4378" s="176"/>
      <c r="G4378" s="176"/>
      <c r="H4378" s="188"/>
      <c r="I4378" s="188"/>
      <c r="Q4378" s="188"/>
      <c r="R4378" s="176"/>
    </row>
    <row r="4379" customFormat="false" ht="12.75" hidden="false" customHeight="false" outlineLevel="0" collapsed="false">
      <c r="A4379" s="78"/>
      <c r="C4379" s="180"/>
      <c r="D4379" s="176"/>
      <c r="E4379" s="188"/>
      <c r="F4379" s="176"/>
      <c r="G4379" s="176"/>
      <c r="H4379" s="188"/>
      <c r="I4379" s="188"/>
      <c r="Q4379" s="188"/>
      <c r="R4379" s="176"/>
    </row>
    <row r="4380" customFormat="false" ht="12.75" hidden="false" customHeight="false" outlineLevel="0" collapsed="false">
      <c r="A4380" s="78"/>
      <c r="C4380" s="180"/>
      <c r="D4380" s="176"/>
      <c r="E4380" s="188"/>
      <c r="F4380" s="176"/>
      <c r="G4380" s="176"/>
      <c r="H4380" s="188"/>
      <c r="I4380" s="188"/>
      <c r="Q4380" s="188"/>
      <c r="R4380" s="176"/>
    </row>
    <row r="4381" customFormat="false" ht="12.75" hidden="false" customHeight="false" outlineLevel="0" collapsed="false">
      <c r="A4381" s="78"/>
      <c r="C4381" s="180"/>
      <c r="D4381" s="176"/>
      <c r="E4381" s="188"/>
      <c r="F4381" s="176"/>
      <c r="G4381" s="176"/>
      <c r="H4381" s="188"/>
      <c r="I4381" s="188"/>
      <c r="Q4381" s="188"/>
      <c r="R4381" s="176"/>
    </row>
    <row r="4382" customFormat="false" ht="12.75" hidden="false" customHeight="false" outlineLevel="0" collapsed="false">
      <c r="A4382" s="78"/>
      <c r="C4382" s="180"/>
      <c r="D4382" s="176"/>
      <c r="E4382" s="188"/>
      <c r="F4382" s="176"/>
      <c r="G4382" s="176"/>
      <c r="H4382" s="188"/>
      <c r="I4382" s="188"/>
      <c r="Q4382" s="188"/>
      <c r="R4382" s="176"/>
    </row>
    <row r="4383" customFormat="false" ht="12.75" hidden="false" customHeight="false" outlineLevel="0" collapsed="false">
      <c r="A4383" s="78"/>
      <c r="C4383" s="180"/>
      <c r="D4383" s="176"/>
      <c r="E4383" s="188"/>
      <c r="F4383" s="176"/>
      <c r="G4383" s="176"/>
      <c r="H4383" s="188"/>
      <c r="I4383" s="188"/>
      <c r="Q4383" s="188"/>
      <c r="R4383" s="176"/>
    </row>
    <row r="4384" customFormat="false" ht="12.75" hidden="false" customHeight="false" outlineLevel="0" collapsed="false">
      <c r="A4384" s="78"/>
      <c r="C4384" s="180"/>
      <c r="D4384" s="176"/>
      <c r="E4384" s="188"/>
      <c r="F4384" s="176"/>
      <c r="G4384" s="176"/>
      <c r="H4384" s="188"/>
      <c r="I4384" s="188"/>
      <c r="Q4384" s="188"/>
      <c r="R4384" s="176"/>
    </row>
    <row r="4385" customFormat="false" ht="12.75" hidden="false" customHeight="false" outlineLevel="0" collapsed="false">
      <c r="A4385" s="78"/>
      <c r="C4385" s="180"/>
      <c r="D4385" s="176"/>
      <c r="E4385" s="188"/>
      <c r="F4385" s="176"/>
      <c r="G4385" s="176"/>
      <c r="H4385" s="188"/>
      <c r="I4385" s="188"/>
      <c r="Q4385" s="188"/>
      <c r="R4385" s="176"/>
    </row>
    <row r="4386" customFormat="false" ht="12.75" hidden="false" customHeight="false" outlineLevel="0" collapsed="false">
      <c r="A4386" s="78"/>
      <c r="C4386" s="180"/>
      <c r="D4386" s="176"/>
      <c r="E4386" s="188"/>
      <c r="F4386" s="176"/>
      <c r="G4386" s="176"/>
      <c r="H4386" s="188"/>
      <c r="I4386" s="188"/>
      <c r="Q4386" s="188"/>
      <c r="R4386" s="176"/>
    </row>
    <row r="4387" customFormat="false" ht="12.75" hidden="false" customHeight="false" outlineLevel="0" collapsed="false">
      <c r="A4387" s="78"/>
      <c r="C4387" s="180"/>
      <c r="D4387" s="176"/>
      <c r="E4387" s="188"/>
      <c r="F4387" s="176"/>
      <c r="G4387" s="176"/>
      <c r="H4387" s="188"/>
      <c r="I4387" s="188"/>
      <c r="Q4387" s="188"/>
      <c r="R4387" s="176"/>
    </row>
    <row r="4388" customFormat="false" ht="12.75" hidden="false" customHeight="false" outlineLevel="0" collapsed="false">
      <c r="A4388" s="78"/>
      <c r="C4388" s="180"/>
      <c r="D4388" s="176"/>
      <c r="E4388" s="188"/>
      <c r="F4388" s="176"/>
      <c r="G4388" s="176"/>
      <c r="H4388" s="188"/>
      <c r="I4388" s="188"/>
      <c r="Q4388" s="188"/>
      <c r="R4388" s="176"/>
    </row>
    <row r="4389" customFormat="false" ht="12.75" hidden="false" customHeight="false" outlineLevel="0" collapsed="false">
      <c r="A4389" s="78"/>
      <c r="C4389" s="180"/>
      <c r="D4389" s="176"/>
      <c r="E4389" s="188"/>
      <c r="F4389" s="176"/>
      <c r="G4389" s="176"/>
      <c r="H4389" s="188"/>
      <c r="I4389" s="188"/>
      <c r="Q4389" s="188"/>
      <c r="R4389" s="176"/>
    </row>
    <row r="4390" customFormat="false" ht="12.75" hidden="false" customHeight="false" outlineLevel="0" collapsed="false">
      <c r="A4390" s="78"/>
      <c r="C4390" s="180"/>
      <c r="D4390" s="176"/>
      <c r="E4390" s="188"/>
      <c r="F4390" s="176"/>
      <c r="G4390" s="176"/>
      <c r="H4390" s="188"/>
      <c r="I4390" s="188"/>
      <c r="Q4390" s="188"/>
      <c r="R4390" s="176"/>
    </row>
    <row r="4391" customFormat="false" ht="12.75" hidden="false" customHeight="false" outlineLevel="0" collapsed="false">
      <c r="A4391" s="78"/>
      <c r="C4391" s="180"/>
      <c r="D4391" s="176"/>
      <c r="E4391" s="188"/>
      <c r="F4391" s="176"/>
      <c r="G4391" s="176"/>
      <c r="H4391" s="188"/>
      <c r="I4391" s="188"/>
      <c r="Q4391" s="188"/>
      <c r="R4391" s="176"/>
    </row>
    <row r="4392" customFormat="false" ht="12.75" hidden="false" customHeight="false" outlineLevel="0" collapsed="false">
      <c r="A4392" s="78"/>
      <c r="C4392" s="180"/>
      <c r="D4392" s="176"/>
      <c r="E4392" s="188"/>
      <c r="F4392" s="176"/>
      <c r="G4392" s="176"/>
      <c r="H4392" s="188"/>
      <c r="I4392" s="188"/>
      <c r="Q4392" s="188"/>
      <c r="R4392" s="176"/>
    </row>
    <row r="4393" customFormat="false" ht="12.75" hidden="false" customHeight="false" outlineLevel="0" collapsed="false">
      <c r="A4393" s="78"/>
      <c r="C4393" s="180"/>
      <c r="D4393" s="176"/>
      <c r="E4393" s="188"/>
      <c r="F4393" s="176"/>
      <c r="G4393" s="176"/>
      <c r="H4393" s="188"/>
      <c r="I4393" s="188"/>
      <c r="Q4393" s="188"/>
      <c r="R4393" s="176"/>
    </row>
    <row r="4394" customFormat="false" ht="12.75" hidden="false" customHeight="false" outlineLevel="0" collapsed="false">
      <c r="A4394" s="78"/>
      <c r="C4394" s="180"/>
      <c r="D4394" s="176"/>
      <c r="E4394" s="188"/>
      <c r="F4394" s="176"/>
      <c r="G4394" s="176"/>
      <c r="H4394" s="188"/>
      <c r="I4394" s="188"/>
      <c r="Q4394" s="188"/>
      <c r="R4394" s="176"/>
    </row>
    <row r="4395" customFormat="false" ht="12.75" hidden="false" customHeight="false" outlineLevel="0" collapsed="false">
      <c r="A4395" s="78"/>
      <c r="C4395" s="180"/>
      <c r="D4395" s="176"/>
      <c r="E4395" s="188"/>
      <c r="F4395" s="176"/>
      <c r="G4395" s="176"/>
      <c r="H4395" s="188"/>
      <c r="I4395" s="188"/>
      <c r="Q4395" s="188"/>
      <c r="R4395" s="176"/>
    </row>
    <row r="4396" customFormat="false" ht="12.75" hidden="false" customHeight="false" outlineLevel="0" collapsed="false">
      <c r="A4396" s="78"/>
      <c r="C4396" s="180"/>
      <c r="D4396" s="176"/>
      <c r="E4396" s="188"/>
      <c r="F4396" s="176"/>
      <c r="G4396" s="176"/>
      <c r="H4396" s="188"/>
      <c r="I4396" s="188"/>
      <c r="Q4396" s="188"/>
      <c r="R4396" s="176"/>
    </row>
    <row r="4397" customFormat="false" ht="12.75" hidden="false" customHeight="false" outlineLevel="0" collapsed="false">
      <c r="A4397" s="78"/>
      <c r="C4397" s="180"/>
      <c r="D4397" s="176"/>
      <c r="E4397" s="188"/>
      <c r="F4397" s="176"/>
      <c r="G4397" s="176"/>
      <c r="H4397" s="188"/>
      <c r="I4397" s="188"/>
      <c r="Q4397" s="188"/>
      <c r="R4397" s="176"/>
    </row>
    <row r="4398" customFormat="false" ht="12.75" hidden="false" customHeight="false" outlineLevel="0" collapsed="false">
      <c r="A4398" s="78"/>
      <c r="C4398" s="180"/>
      <c r="D4398" s="176"/>
      <c r="E4398" s="188"/>
      <c r="F4398" s="176"/>
      <c r="G4398" s="176"/>
      <c r="H4398" s="188"/>
      <c r="I4398" s="188"/>
      <c r="Q4398" s="188"/>
      <c r="R4398" s="176"/>
    </row>
    <row r="4399" customFormat="false" ht="12.75" hidden="false" customHeight="false" outlineLevel="0" collapsed="false">
      <c r="A4399" s="78"/>
      <c r="C4399" s="180"/>
      <c r="D4399" s="176"/>
      <c r="E4399" s="188"/>
      <c r="F4399" s="176"/>
      <c r="G4399" s="176"/>
      <c r="H4399" s="188"/>
      <c r="I4399" s="188"/>
      <c r="Q4399" s="188"/>
      <c r="R4399" s="176"/>
    </row>
    <row r="4400" customFormat="false" ht="12.75" hidden="false" customHeight="false" outlineLevel="0" collapsed="false">
      <c r="A4400" s="78"/>
      <c r="C4400" s="180"/>
      <c r="D4400" s="176"/>
      <c r="E4400" s="188"/>
      <c r="F4400" s="176"/>
      <c r="G4400" s="176"/>
      <c r="H4400" s="188"/>
      <c r="I4400" s="188"/>
      <c r="Q4400" s="188"/>
      <c r="R4400" s="176"/>
    </row>
    <row r="4401" customFormat="false" ht="12.75" hidden="false" customHeight="false" outlineLevel="0" collapsed="false">
      <c r="A4401" s="78"/>
      <c r="C4401" s="180"/>
      <c r="D4401" s="176"/>
      <c r="E4401" s="188"/>
      <c r="F4401" s="176"/>
      <c r="G4401" s="176"/>
      <c r="H4401" s="188"/>
      <c r="I4401" s="188"/>
      <c r="Q4401" s="188"/>
      <c r="R4401" s="176"/>
    </row>
    <row r="4402" customFormat="false" ht="12.75" hidden="false" customHeight="false" outlineLevel="0" collapsed="false">
      <c r="A4402" s="78"/>
      <c r="C4402" s="180"/>
      <c r="D4402" s="176"/>
      <c r="E4402" s="188"/>
      <c r="F4402" s="176"/>
      <c r="G4402" s="176"/>
      <c r="H4402" s="188"/>
      <c r="I4402" s="188"/>
      <c r="Q4402" s="188"/>
      <c r="R4402" s="176"/>
    </row>
    <row r="4403" customFormat="false" ht="12.75" hidden="false" customHeight="false" outlineLevel="0" collapsed="false">
      <c r="A4403" s="78"/>
      <c r="C4403" s="180"/>
      <c r="D4403" s="176"/>
      <c r="E4403" s="188"/>
      <c r="F4403" s="176"/>
      <c r="G4403" s="176"/>
      <c r="H4403" s="188"/>
      <c r="I4403" s="188"/>
      <c r="Q4403" s="188"/>
      <c r="R4403" s="176"/>
    </row>
    <row r="4404" customFormat="false" ht="12.75" hidden="false" customHeight="false" outlineLevel="0" collapsed="false">
      <c r="A4404" s="78"/>
      <c r="C4404" s="180"/>
      <c r="D4404" s="176"/>
      <c r="E4404" s="188"/>
      <c r="F4404" s="176"/>
      <c r="G4404" s="176"/>
      <c r="H4404" s="188"/>
      <c r="I4404" s="188"/>
      <c r="Q4404" s="188"/>
      <c r="R4404" s="176"/>
    </row>
    <row r="4405" customFormat="false" ht="12.75" hidden="false" customHeight="false" outlineLevel="0" collapsed="false">
      <c r="A4405" s="78"/>
      <c r="C4405" s="180"/>
      <c r="D4405" s="176"/>
      <c r="E4405" s="188"/>
      <c r="F4405" s="176"/>
      <c r="G4405" s="176"/>
      <c r="H4405" s="188"/>
      <c r="I4405" s="188"/>
      <c r="Q4405" s="188"/>
      <c r="R4405" s="176"/>
    </row>
    <row r="4406" customFormat="false" ht="12.75" hidden="false" customHeight="false" outlineLevel="0" collapsed="false">
      <c r="A4406" s="78"/>
      <c r="C4406" s="180"/>
      <c r="D4406" s="176"/>
      <c r="E4406" s="188"/>
      <c r="F4406" s="176"/>
      <c r="G4406" s="176"/>
      <c r="H4406" s="188"/>
      <c r="I4406" s="188"/>
      <c r="Q4406" s="188"/>
      <c r="R4406" s="176"/>
    </row>
    <row r="4407" customFormat="false" ht="12.75" hidden="false" customHeight="false" outlineLevel="0" collapsed="false">
      <c r="A4407" s="78"/>
      <c r="C4407" s="180"/>
      <c r="D4407" s="176"/>
      <c r="E4407" s="188"/>
      <c r="F4407" s="176"/>
      <c r="G4407" s="176"/>
      <c r="H4407" s="188"/>
      <c r="I4407" s="188"/>
      <c r="Q4407" s="188"/>
      <c r="R4407" s="176"/>
    </row>
    <row r="4408" customFormat="false" ht="12.75" hidden="false" customHeight="false" outlineLevel="0" collapsed="false">
      <c r="A4408" s="78"/>
      <c r="C4408" s="180"/>
      <c r="D4408" s="176"/>
      <c r="E4408" s="188"/>
      <c r="F4408" s="176"/>
      <c r="G4408" s="176"/>
      <c r="H4408" s="188"/>
      <c r="I4408" s="188"/>
      <c r="Q4408" s="188"/>
      <c r="R4408" s="176"/>
    </row>
    <row r="4409" customFormat="false" ht="12.75" hidden="false" customHeight="false" outlineLevel="0" collapsed="false">
      <c r="A4409" s="78"/>
      <c r="C4409" s="180"/>
      <c r="D4409" s="176"/>
      <c r="E4409" s="188"/>
      <c r="F4409" s="176"/>
      <c r="G4409" s="176"/>
      <c r="H4409" s="188"/>
      <c r="I4409" s="188"/>
      <c r="Q4409" s="188"/>
      <c r="R4409" s="176"/>
    </row>
    <row r="4410" customFormat="false" ht="12.75" hidden="false" customHeight="false" outlineLevel="0" collapsed="false">
      <c r="A4410" s="78"/>
      <c r="C4410" s="180"/>
      <c r="D4410" s="176"/>
      <c r="E4410" s="188"/>
      <c r="F4410" s="176"/>
      <c r="G4410" s="176"/>
      <c r="H4410" s="188"/>
      <c r="I4410" s="188"/>
      <c r="Q4410" s="188"/>
      <c r="R4410" s="176"/>
    </row>
    <row r="4411" customFormat="false" ht="12.75" hidden="false" customHeight="false" outlineLevel="0" collapsed="false">
      <c r="A4411" s="78"/>
      <c r="C4411" s="180"/>
      <c r="D4411" s="176"/>
      <c r="E4411" s="188"/>
      <c r="F4411" s="176"/>
      <c r="G4411" s="176"/>
      <c r="H4411" s="188"/>
      <c r="I4411" s="188"/>
      <c r="Q4411" s="188"/>
      <c r="R4411" s="176"/>
    </row>
    <row r="4412" customFormat="false" ht="12.75" hidden="false" customHeight="false" outlineLevel="0" collapsed="false">
      <c r="A4412" s="78"/>
      <c r="C4412" s="180"/>
      <c r="D4412" s="176"/>
      <c r="E4412" s="188"/>
      <c r="F4412" s="176"/>
      <c r="G4412" s="176"/>
      <c r="H4412" s="188"/>
      <c r="I4412" s="188"/>
      <c r="Q4412" s="188"/>
      <c r="R4412" s="176"/>
    </row>
    <row r="4413" customFormat="false" ht="12.75" hidden="false" customHeight="false" outlineLevel="0" collapsed="false">
      <c r="A4413" s="22"/>
      <c r="C4413" s="180"/>
      <c r="D4413" s="176"/>
      <c r="E4413" s="188"/>
      <c r="F4413" s="176"/>
      <c r="G4413" s="176"/>
      <c r="H4413" s="188"/>
      <c r="I4413" s="188"/>
      <c r="Q4413" s="188"/>
      <c r="R4413" s="176"/>
    </row>
    <row r="4414" customFormat="false" ht="12.75" hidden="false" customHeight="false" outlineLevel="0" collapsed="false">
      <c r="C4414" s="180"/>
      <c r="D4414" s="176"/>
      <c r="E4414" s="188"/>
      <c r="F4414" s="176"/>
      <c r="G4414" s="176"/>
      <c r="H4414" s="188"/>
      <c r="I4414" s="188"/>
      <c r="Q4414" s="188"/>
      <c r="R4414" s="176"/>
    </row>
    <row r="4415" customFormat="false" ht="12.75" hidden="false" customHeight="false" outlineLevel="0" collapsed="false">
      <c r="A4415" s="100"/>
      <c r="C4415" s="180"/>
      <c r="D4415" s="176"/>
      <c r="E4415" s="188"/>
      <c r="F4415" s="176"/>
      <c r="G4415" s="176"/>
      <c r="H4415" s="188"/>
      <c r="I4415" s="188"/>
      <c r="Q4415" s="188"/>
      <c r="R4415" s="176"/>
    </row>
    <row r="4416" customFormat="false" ht="12.75" hidden="false" customHeight="false" outlineLevel="0" collapsed="false">
      <c r="A4416" s="100"/>
      <c r="C4416" s="180"/>
      <c r="D4416" s="176"/>
      <c r="E4416" s="188"/>
      <c r="F4416" s="176"/>
      <c r="G4416" s="176"/>
      <c r="H4416" s="188"/>
      <c r="I4416" s="188"/>
      <c r="Q4416" s="188"/>
      <c r="R4416" s="176"/>
    </row>
    <row r="4417" customFormat="false" ht="12.75" hidden="false" customHeight="false" outlineLevel="0" collapsed="false">
      <c r="A4417" s="100"/>
      <c r="C4417" s="180"/>
      <c r="D4417" s="176"/>
      <c r="E4417" s="188"/>
      <c r="F4417" s="176"/>
      <c r="G4417" s="176"/>
      <c r="H4417" s="188"/>
      <c r="I4417" s="188"/>
      <c r="Q4417" s="188"/>
      <c r="R4417" s="176"/>
    </row>
    <row r="4418" customFormat="false" ht="12.75" hidden="false" customHeight="false" outlineLevel="0" collapsed="false">
      <c r="A4418" s="100"/>
      <c r="C4418" s="180"/>
      <c r="D4418" s="176"/>
      <c r="E4418" s="188"/>
      <c r="F4418" s="176"/>
      <c r="G4418" s="176"/>
      <c r="H4418" s="188"/>
      <c r="I4418" s="188"/>
      <c r="Q4418" s="188"/>
      <c r="R4418" s="176"/>
    </row>
    <row r="4419" customFormat="false" ht="12.75" hidden="false" customHeight="false" outlineLevel="0" collapsed="false">
      <c r="A4419" s="22"/>
      <c r="C4419" s="180"/>
      <c r="D4419" s="176"/>
      <c r="E4419" s="188"/>
      <c r="F4419" s="176"/>
      <c r="G4419" s="176"/>
      <c r="H4419" s="188"/>
      <c r="I4419" s="188"/>
      <c r="Q4419" s="188"/>
      <c r="R4419" s="176"/>
    </row>
    <row r="4420" customFormat="false" ht="12.75" hidden="false" customHeight="false" outlineLevel="0" collapsed="false">
      <c r="A4420" s="22"/>
      <c r="C4420" s="180"/>
      <c r="D4420" s="176"/>
      <c r="E4420" s="188"/>
      <c r="F4420" s="176"/>
      <c r="G4420" s="176"/>
      <c r="H4420" s="188"/>
      <c r="I4420" s="188"/>
      <c r="Q4420" s="188"/>
      <c r="R4420" s="176"/>
    </row>
    <row r="4421" customFormat="false" ht="12.75" hidden="false" customHeight="false" outlineLevel="0" collapsed="false">
      <c r="A4421" s="78"/>
      <c r="C4421" s="180"/>
      <c r="D4421" s="176"/>
      <c r="E4421" s="188"/>
      <c r="F4421" s="176"/>
      <c r="G4421" s="176"/>
      <c r="H4421" s="188"/>
      <c r="I4421" s="188"/>
      <c r="Q4421" s="188"/>
      <c r="R4421" s="176"/>
    </row>
    <row r="4422" customFormat="false" ht="12.75" hidden="false" customHeight="false" outlineLevel="0" collapsed="false">
      <c r="A4422" s="78"/>
      <c r="C4422" s="180"/>
      <c r="D4422" s="176"/>
      <c r="E4422" s="188"/>
      <c r="F4422" s="176"/>
      <c r="G4422" s="176"/>
      <c r="H4422" s="188"/>
      <c r="I4422" s="188"/>
      <c r="Q4422" s="188"/>
      <c r="R4422" s="176"/>
    </row>
    <row r="4423" customFormat="false" ht="12.75" hidden="false" customHeight="false" outlineLevel="0" collapsed="false">
      <c r="A4423" s="78"/>
      <c r="C4423" s="180"/>
      <c r="D4423" s="176"/>
      <c r="E4423" s="188"/>
      <c r="F4423" s="176"/>
      <c r="G4423" s="176"/>
      <c r="H4423" s="188"/>
      <c r="I4423" s="188"/>
      <c r="Q4423" s="188"/>
      <c r="R4423" s="176"/>
    </row>
    <row r="4424" customFormat="false" ht="12.75" hidden="false" customHeight="false" outlineLevel="0" collapsed="false">
      <c r="A4424" s="78"/>
      <c r="C4424" s="180"/>
      <c r="D4424" s="176"/>
      <c r="E4424" s="188"/>
      <c r="F4424" s="176"/>
      <c r="G4424" s="176"/>
      <c r="H4424" s="188"/>
      <c r="I4424" s="188"/>
      <c r="Q4424" s="188"/>
      <c r="R4424" s="176"/>
    </row>
    <row r="4425" customFormat="false" ht="12.75" hidden="false" customHeight="false" outlineLevel="0" collapsed="false">
      <c r="A4425" s="78"/>
      <c r="C4425" s="180"/>
      <c r="D4425" s="176"/>
      <c r="E4425" s="188"/>
      <c r="F4425" s="176"/>
      <c r="G4425" s="176"/>
      <c r="H4425" s="188"/>
      <c r="I4425" s="188"/>
      <c r="Q4425" s="188"/>
      <c r="R4425" s="176"/>
    </row>
    <row r="4426" customFormat="false" ht="12.75" hidden="false" customHeight="false" outlineLevel="0" collapsed="false">
      <c r="A4426" s="78"/>
      <c r="C4426" s="180"/>
      <c r="D4426" s="176"/>
      <c r="E4426" s="188"/>
      <c r="F4426" s="176"/>
      <c r="G4426" s="176"/>
      <c r="H4426" s="188"/>
      <c r="I4426" s="188"/>
      <c r="Q4426" s="188"/>
      <c r="R4426" s="176"/>
    </row>
    <row r="4427" customFormat="false" ht="12.75" hidden="false" customHeight="false" outlineLevel="0" collapsed="false">
      <c r="A4427" s="78"/>
      <c r="C4427" s="180"/>
      <c r="D4427" s="176"/>
      <c r="E4427" s="188"/>
      <c r="F4427" s="176"/>
      <c r="G4427" s="176"/>
      <c r="H4427" s="188"/>
      <c r="I4427" s="188"/>
      <c r="Q4427" s="188"/>
      <c r="R4427" s="176"/>
    </row>
    <row r="4428" customFormat="false" ht="12.75" hidden="false" customHeight="false" outlineLevel="0" collapsed="false">
      <c r="A4428" s="78"/>
      <c r="C4428" s="180"/>
      <c r="D4428" s="176"/>
      <c r="E4428" s="188"/>
      <c r="F4428" s="176"/>
      <c r="G4428" s="176"/>
      <c r="H4428" s="188"/>
      <c r="I4428" s="188"/>
      <c r="Q4428" s="188"/>
      <c r="R4428" s="176"/>
    </row>
    <row r="4429" customFormat="false" ht="12.75" hidden="false" customHeight="false" outlineLevel="0" collapsed="false">
      <c r="A4429" s="78"/>
      <c r="C4429" s="180"/>
      <c r="D4429" s="176"/>
      <c r="E4429" s="188"/>
      <c r="F4429" s="176"/>
      <c r="G4429" s="176"/>
      <c r="H4429" s="188"/>
      <c r="I4429" s="188"/>
      <c r="Q4429" s="188"/>
      <c r="R4429" s="176"/>
    </row>
    <row r="4430" customFormat="false" ht="12.75" hidden="false" customHeight="false" outlineLevel="0" collapsed="false">
      <c r="A4430" s="78"/>
      <c r="C4430" s="180"/>
      <c r="D4430" s="176"/>
      <c r="E4430" s="188"/>
      <c r="F4430" s="176"/>
      <c r="G4430" s="176"/>
      <c r="H4430" s="188"/>
      <c r="I4430" s="188"/>
      <c r="Q4430" s="188"/>
      <c r="R4430" s="176"/>
    </row>
    <row r="4431" customFormat="false" ht="12.75" hidden="false" customHeight="false" outlineLevel="0" collapsed="false">
      <c r="A4431" s="78"/>
      <c r="C4431" s="180"/>
      <c r="D4431" s="176"/>
      <c r="E4431" s="188"/>
      <c r="F4431" s="176"/>
      <c r="G4431" s="176"/>
      <c r="H4431" s="188"/>
      <c r="I4431" s="188"/>
      <c r="Q4431" s="188"/>
      <c r="R4431" s="176"/>
    </row>
    <row r="4432" customFormat="false" ht="12.75" hidden="false" customHeight="false" outlineLevel="0" collapsed="false">
      <c r="A4432" s="78"/>
      <c r="C4432" s="180"/>
      <c r="D4432" s="176"/>
      <c r="E4432" s="188"/>
      <c r="F4432" s="176"/>
      <c r="G4432" s="176"/>
      <c r="H4432" s="188"/>
      <c r="I4432" s="188"/>
      <c r="Q4432" s="188"/>
      <c r="R4432" s="176"/>
    </row>
    <row r="4433" customFormat="false" ht="12.75" hidden="false" customHeight="false" outlineLevel="0" collapsed="false">
      <c r="A4433" s="78"/>
      <c r="C4433" s="180"/>
      <c r="D4433" s="176"/>
      <c r="E4433" s="188"/>
      <c r="F4433" s="176"/>
      <c r="G4433" s="176"/>
      <c r="H4433" s="188"/>
      <c r="I4433" s="188"/>
      <c r="Q4433" s="188"/>
      <c r="R4433" s="176"/>
    </row>
    <row r="4434" customFormat="false" ht="12.75" hidden="false" customHeight="false" outlineLevel="0" collapsed="false">
      <c r="A4434" s="78"/>
      <c r="C4434" s="180"/>
      <c r="D4434" s="176"/>
      <c r="E4434" s="188"/>
      <c r="F4434" s="176"/>
      <c r="G4434" s="176"/>
      <c r="H4434" s="188"/>
      <c r="I4434" s="188"/>
      <c r="Q4434" s="188"/>
      <c r="R4434" s="176"/>
    </row>
    <row r="4435" customFormat="false" ht="12.75" hidden="false" customHeight="false" outlineLevel="0" collapsed="false">
      <c r="A4435" s="78"/>
      <c r="C4435" s="180"/>
      <c r="D4435" s="176"/>
      <c r="E4435" s="188"/>
      <c r="F4435" s="176"/>
      <c r="G4435" s="176"/>
      <c r="H4435" s="188"/>
      <c r="I4435" s="188"/>
      <c r="Q4435" s="188"/>
      <c r="R4435" s="176"/>
    </row>
    <row r="4436" customFormat="false" ht="12.75" hidden="false" customHeight="false" outlineLevel="0" collapsed="false">
      <c r="A4436" s="78"/>
      <c r="C4436" s="180"/>
      <c r="D4436" s="176"/>
      <c r="E4436" s="188"/>
      <c r="F4436" s="176"/>
      <c r="G4436" s="176"/>
      <c r="H4436" s="188"/>
      <c r="I4436" s="188"/>
      <c r="Q4436" s="188"/>
      <c r="R4436" s="176"/>
    </row>
    <row r="4437" customFormat="false" ht="12.75" hidden="false" customHeight="false" outlineLevel="0" collapsed="false">
      <c r="A4437" s="78"/>
      <c r="C4437" s="180"/>
      <c r="D4437" s="176"/>
      <c r="E4437" s="188"/>
      <c r="F4437" s="176"/>
      <c r="G4437" s="176"/>
      <c r="H4437" s="188"/>
      <c r="I4437" s="188"/>
      <c r="Q4437" s="188"/>
      <c r="R4437" s="176"/>
    </row>
    <row r="4438" customFormat="false" ht="12.75" hidden="false" customHeight="false" outlineLevel="0" collapsed="false">
      <c r="A4438" s="78"/>
      <c r="C4438" s="180"/>
      <c r="D4438" s="176"/>
      <c r="E4438" s="188"/>
      <c r="F4438" s="176"/>
      <c r="G4438" s="176"/>
      <c r="H4438" s="188"/>
      <c r="I4438" s="188"/>
      <c r="Q4438" s="188"/>
      <c r="R4438" s="176"/>
    </row>
    <row r="4439" customFormat="false" ht="12.75" hidden="false" customHeight="false" outlineLevel="0" collapsed="false">
      <c r="A4439" s="78"/>
      <c r="C4439" s="180"/>
      <c r="D4439" s="176"/>
      <c r="E4439" s="188"/>
      <c r="F4439" s="176"/>
      <c r="G4439" s="176"/>
      <c r="H4439" s="188"/>
      <c r="I4439" s="188"/>
      <c r="Q4439" s="188"/>
      <c r="R4439" s="176"/>
    </row>
    <row r="4440" customFormat="false" ht="12.75" hidden="false" customHeight="false" outlineLevel="0" collapsed="false">
      <c r="A4440" s="78"/>
      <c r="C4440" s="180"/>
      <c r="D4440" s="176"/>
      <c r="E4440" s="188"/>
      <c r="F4440" s="176"/>
      <c r="G4440" s="176"/>
      <c r="H4440" s="188"/>
      <c r="I4440" s="188"/>
      <c r="Q4440" s="188"/>
      <c r="R4440" s="176"/>
    </row>
    <row r="4441" customFormat="false" ht="12.75" hidden="false" customHeight="false" outlineLevel="0" collapsed="false">
      <c r="A4441" s="78"/>
      <c r="C4441" s="180"/>
      <c r="D4441" s="176"/>
      <c r="E4441" s="188"/>
      <c r="F4441" s="176"/>
      <c r="G4441" s="176"/>
      <c r="H4441" s="188"/>
      <c r="I4441" s="188"/>
      <c r="Q4441" s="188"/>
      <c r="R4441" s="176"/>
    </row>
    <row r="4442" customFormat="false" ht="12.75" hidden="false" customHeight="false" outlineLevel="0" collapsed="false">
      <c r="A4442" s="78"/>
      <c r="C4442" s="180"/>
      <c r="D4442" s="176"/>
      <c r="E4442" s="188"/>
      <c r="F4442" s="176"/>
      <c r="G4442" s="176"/>
      <c r="H4442" s="188"/>
      <c r="I4442" s="188"/>
      <c r="Q4442" s="188"/>
      <c r="R4442" s="176"/>
    </row>
    <row r="4443" customFormat="false" ht="12.75" hidden="false" customHeight="false" outlineLevel="0" collapsed="false">
      <c r="A4443" s="78"/>
      <c r="C4443" s="180"/>
      <c r="D4443" s="176"/>
      <c r="E4443" s="188"/>
      <c r="F4443" s="176"/>
      <c r="G4443" s="176"/>
      <c r="H4443" s="188"/>
      <c r="I4443" s="188"/>
      <c r="Q4443" s="188"/>
      <c r="R4443" s="176"/>
    </row>
    <row r="4444" customFormat="false" ht="12.75" hidden="false" customHeight="false" outlineLevel="0" collapsed="false">
      <c r="A4444" s="78"/>
      <c r="C4444" s="180"/>
      <c r="D4444" s="176"/>
      <c r="E4444" s="188"/>
      <c r="F4444" s="176"/>
      <c r="G4444" s="176"/>
      <c r="H4444" s="188"/>
      <c r="I4444" s="188"/>
      <c r="Q4444" s="188"/>
      <c r="R4444" s="176"/>
    </row>
    <row r="4445" customFormat="false" ht="12.75" hidden="false" customHeight="false" outlineLevel="0" collapsed="false">
      <c r="A4445" s="78"/>
      <c r="C4445" s="180"/>
      <c r="D4445" s="176"/>
      <c r="E4445" s="188"/>
      <c r="F4445" s="176"/>
      <c r="G4445" s="176"/>
      <c r="H4445" s="188"/>
      <c r="I4445" s="188"/>
      <c r="Q4445" s="188"/>
      <c r="R4445" s="176"/>
    </row>
    <row r="4446" customFormat="false" ht="12.75" hidden="false" customHeight="false" outlineLevel="0" collapsed="false">
      <c r="A4446" s="78"/>
      <c r="C4446" s="180"/>
      <c r="D4446" s="176"/>
      <c r="E4446" s="188"/>
      <c r="F4446" s="176"/>
      <c r="G4446" s="176"/>
      <c r="H4446" s="188"/>
      <c r="I4446" s="188"/>
      <c r="Q4446" s="188"/>
      <c r="R4446" s="176"/>
    </row>
    <row r="4447" customFormat="false" ht="12.75" hidden="false" customHeight="false" outlineLevel="0" collapsed="false">
      <c r="A4447" s="78"/>
      <c r="C4447" s="180"/>
      <c r="D4447" s="176"/>
      <c r="E4447" s="188"/>
      <c r="F4447" s="176"/>
      <c r="G4447" s="176"/>
      <c r="H4447" s="188"/>
      <c r="I4447" s="188"/>
      <c r="Q4447" s="188"/>
      <c r="R4447" s="176"/>
    </row>
    <row r="4448" customFormat="false" ht="12.75" hidden="false" customHeight="false" outlineLevel="0" collapsed="false">
      <c r="A4448" s="78"/>
      <c r="C4448" s="180"/>
      <c r="D4448" s="176"/>
      <c r="E4448" s="188"/>
      <c r="F4448" s="176"/>
      <c r="G4448" s="176"/>
      <c r="H4448" s="188"/>
      <c r="I4448" s="188"/>
      <c r="Q4448" s="188"/>
      <c r="R4448" s="176"/>
    </row>
    <row r="4449" customFormat="false" ht="12.75" hidden="false" customHeight="false" outlineLevel="0" collapsed="false">
      <c r="A4449" s="78"/>
      <c r="C4449" s="180"/>
      <c r="D4449" s="176"/>
      <c r="E4449" s="188"/>
      <c r="F4449" s="176"/>
      <c r="G4449" s="176"/>
      <c r="H4449" s="188"/>
      <c r="I4449" s="188"/>
      <c r="Q4449" s="188"/>
      <c r="R4449" s="176"/>
    </row>
    <row r="4450" customFormat="false" ht="12.75" hidden="false" customHeight="false" outlineLevel="0" collapsed="false">
      <c r="A4450" s="78"/>
      <c r="C4450" s="180"/>
      <c r="D4450" s="176"/>
      <c r="E4450" s="188"/>
      <c r="F4450" s="176"/>
      <c r="G4450" s="176"/>
      <c r="H4450" s="188"/>
      <c r="I4450" s="188"/>
      <c r="Q4450" s="188"/>
      <c r="R4450" s="176"/>
    </row>
    <row r="4451" customFormat="false" ht="12.75" hidden="false" customHeight="false" outlineLevel="0" collapsed="false">
      <c r="A4451" s="78"/>
      <c r="C4451" s="180"/>
      <c r="D4451" s="176"/>
      <c r="E4451" s="188"/>
      <c r="F4451" s="176"/>
      <c r="G4451" s="176"/>
      <c r="H4451" s="188"/>
      <c r="I4451" s="188"/>
      <c r="Q4451" s="188"/>
      <c r="R4451" s="176"/>
    </row>
    <row r="4452" customFormat="false" ht="12.75" hidden="false" customHeight="false" outlineLevel="0" collapsed="false">
      <c r="A4452" s="78"/>
      <c r="C4452" s="180"/>
      <c r="D4452" s="176"/>
      <c r="E4452" s="188"/>
      <c r="F4452" s="176"/>
      <c r="G4452" s="176"/>
      <c r="H4452" s="188"/>
      <c r="I4452" s="188"/>
      <c r="Q4452" s="188"/>
      <c r="R4452" s="176"/>
    </row>
    <row r="4453" customFormat="false" ht="12.75" hidden="false" customHeight="false" outlineLevel="0" collapsed="false">
      <c r="A4453" s="78"/>
      <c r="C4453" s="180"/>
      <c r="D4453" s="176"/>
      <c r="E4453" s="188"/>
      <c r="F4453" s="176"/>
      <c r="G4453" s="176"/>
      <c r="H4453" s="188"/>
      <c r="I4453" s="188"/>
      <c r="Q4453" s="188"/>
      <c r="R4453" s="176"/>
    </row>
    <row r="4454" customFormat="false" ht="12.75" hidden="false" customHeight="false" outlineLevel="0" collapsed="false">
      <c r="A4454" s="78"/>
      <c r="C4454" s="180"/>
      <c r="D4454" s="176"/>
      <c r="E4454" s="188"/>
      <c r="F4454" s="176"/>
      <c r="G4454" s="176"/>
      <c r="H4454" s="188"/>
      <c r="I4454" s="188"/>
      <c r="Q4454" s="188"/>
      <c r="R4454" s="176"/>
    </row>
    <row r="4455" customFormat="false" ht="12.75" hidden="false" customHeight="false" outlineLevel="0" collapsed="false">
      <c r="A4455" s="78"/>
      <c r="C4455" s="180"/>
      <c r="D4455" s="176"/>
      <c r="E4455" s="188"/>
      <c r="F4455" s="176"/>
      <c r="G4455" s="176"/>
      <c r="H4455" s="188"/>
      <c r="I4455" s="188"/>
      <c r="Q4455" s="188"/>
      <c r="R4455" s="176"/>
    </row>
    <row r="4456" customFormat="false" ht="12.75" hidden="false" customHeight="false" outlineLevel="0" collapsed="false">
      <c r="A4456" s="78"/>
      <c r="C4456" s="180"/>
      <c r="D4456" s="176"/>
      <c r="E4456" s="188"/>
      <c r="F4456" s="176"/>
      <c r="G4456" s="176"/>
      <c r="H4456" s="188"/>
      <c r="I4456" s="188"/>
      <c r="Q4456" s="188"/>
      <c r="R4456" s="176"/>
    </row>
    <row r="4457" customFormat="false" ht="12.75" hidden="false" customHeight="false" outlineLevel="0" collapsed="false">
      <c r="A4457" s="78"/>
      <c r="C4457" s="180"/>
      <c r="D4457" s="176"/>
      <c r="E4457" s="188"/>
      <c r="F4457" s="176"/>
      <c r="G4457" s="176"/>
      <c r="H4457" s="188"/>
      <c r="I4457" s="188"/>
      <c r="Q4457" s="188"/>
      <c r="R4457" s="176"/>
    </row>
    <row r="4458" customFormat="false" ht="12.75" hidden="false" customHeight="false" outlineLevel="0" collapsed="false">
      <c r="A4458" s="78"/>
      <c r="C4458" s="180"/>
      <c r="D4458" s="176"/>
      <c r="E4458" s="188"/>
      <c r="F4458" s="176"/>
      <c r="G4458" s="176"/>
      <c r="H4458" s="188"/>
      <c r="I4458" s="188"/>
      <c r="Q4458" s="188"/>
      <c r="R4458" s="176"/>
    </row>
    <row r="4459" customFormat="false" ht="12.75" hidden="false" customHeight="false" outlineLevel="0" collapsed="false">
      <c r="A4459" s="78"/>
      <c r="C4459" s="180"/>
      <c r="D4459" s="176"/>
      <c r="E4459" s="188"/>
      <c r="F4459" s="176"/>
      <c r="G4459" s="176"/>
      <c r="H4459" s="188"/>
      <c r="I4459" s="188"/>
      <c r="Q4459" s="188"/>
      <c r="R4459" s="176"/>
    </row>
    <row r="4460" customFormat="false" ht="12.75" hidden="false" customHeight="false" outlineLevel="0" collapsed="false">
      <c r="A4460" s="22"/>
      <c r="C4460" s="180"/>
      <c r="D4460" s="176"/>
      <c r="E4460" s="188"/>
      <c r="F4460" s="176"/>
      <c r="G4460" s="176"/>
      <c r="H4460" s="188"/>
      <c r="I4460" s="188"/>
      <c r="Q4460" s="188"/>
      <c r="R4460" s="176"/>
    </row>
    <row r="4461" customFormat="false" ht="12.75" hidden="false" customHeight="false" outlineLevel="0" collapsed="false">
      <c r="C4461" s="180"/>
      <c r="D4461" s="176"/>
      <c r="E4461" s="188"/>
      <c r="F4461" s="176"/>
      <c r="G4461" s="176"/>
      <c r="H4461" s="188"/>
      <c r="I4461" s="188"/>
      <c r="Q4461" s="188"/>
      <c r="R4461" s="176"/>
    </row>
    <row r="4462" customFormat="false" ht="12.75" hidden="false" customHeight="false" outlineLevel="0" collapsed="false">
      <c r="A4462" s="100"/>
      <c r="C4462" s="180"/>
      <c r="D4462" s="176"/>
      <c r="E4462" s="188"/>
      <c r="F4462" s="176"/>
      <c r="G4462" s="176"/>
      <c r="H4462" s="188"/>
      <c r="I4462" s="188"/>
      <c r="Q4462" s="188"/>
      <c r="R4462" s="176"/>
    </row>
    <row r="4463" customFormat="false" ht="12.75" hidden="false" customHeight="false" outlineLevel="0" collapsed="false">
      <c r="A4463" s="100"/>
      <c r="C4463" s="180"/>
      <c r="D4463" s="176"/>
      <c r="E4463" s="188"/>
      <c r="F4463" s="176"/>
      <c r="G4463" s="176"/>
      <c r="H4463" s="188"/>
      <c r="I4463" s="188"/>
      <c r="Q4463" s="188"/>
      <c r="R4463" s="176"/>
    </row>
    <row r="4464" customFormat="false" ht="12.75" hidden="false" customHeight="false" outlineLevel="0" collapsed="false">
      <c r="A4464" s="100"/>
      <c r="C4464" s="180"/>
      <c r="D4464" s="176"/>
      <c r="E4464" s="188"/>
      <c r="F4464" s="176"/>
      <c r="G4464" s="176"/>
      <c r="H4464" s="188"/>
      <c r="I4464" s="188"/>
      <c r="Q4464" s="188"/>
      <c r="R4464" s="176"/>
    </row>
    <row r="4465" customFormat="false" ht="12.75" hidden="false" customHeight="false" outlineLevel="0" collapsed="false">
      <c r="A4465" s="100"/>
      <c r="C4465" s="180"/>
      <c r="D4465" s="176"/>
      <c r="E4465" s="188"/>
      <c r="F4465" s="176"/>
      <c r="G4465" s="176"/>
      <c r="H4465" s="188"/>
      <c r="I4465" s="188"/>
      <c r="Q4465" s="188"/>
      <c r="R4465" s="176"/>
    </row>
    <row r="4466" customFormat="false" ht="12.75" hidden="false" customHeight="false" outlineLevel="0" collapsed="false">
      <c r="A4466" s="100"/>
      <c r="C4466" s="180"/>
      <c r="D4466" s="176"/>
      <c r="E4466" s="188"/>
      <c r="F4466" s="176"/>
      <c r="G4466" s="176"/>
      <c r="H4466" s="188"/>
      <c r="I4466" s="188"/>
      <c r="Q4466" s="188"/>
      <c r="R4466" s="176"/>
    </row>
    <row r="4467" customFormat="false" ht="12.75" hidden="false" customHeight="false" outlineLevel="0" collapsed="false">
      <c r="A4467" s="22"/>
      <c r="C4467" s="180"/>
      <c r="D4467" s="176"/>
      <c r="E4467" s="188"/>
      <c r="F4467" s="176"/>
      <c r="G4467" s="176"/>
      <c r="H4467" s="188"/>
      <c r="I4467" s="188"/>
      <c r="Q4467" s="188"/>
      <c r="R4467" s="176"/>
    </row>
    <row r="4468" customFormat="false" ht="12.75" hidden="false" customHeight="false" outlineLevel="0" collapsed="false">
      <c r="A4468" s="22"/>
      <c r="C4468" s="180"/>
      <c r="D4468" s="176"/>
      <c r="E4468" s="188"/>
      <c r="F4468" s="176"/>
      <c r="G4468" s="176"/>
      <c r="H4468" s="188"/>
      <c r="I4468" s="188"/>
      <c r="Q4468" s="188"/>
      <c r="R4468" s="176"/>
    </row>
    <row r="4469" customFormat="false" ht="12.75" hidden="false" customHeight="false" outlineLevel="0" collapsed="false">
      <c r="A4469" s="78"/>
      <c r="C4469" s="180"/>
      <c r="D4469" s="176"/>
      <c r="E4469" s="188"/>
      <c r="F4469" s="176"/>
      <c r="G4469" s="176"/>
      <c r="H4469" s="188"/>
      <c r="I4469" s="188"/>
      <c r="Q4469" s="188"/>
      <c r="R4469" s="176"/>
    </row>
    <row r="4470" customFormat="false" ht="12.75" hidden="false" customHeight="false" outlineLevel="0" collapsed="false">
      <c r="A4470" s="78"/>
      <c r="C4470" s="180"/>
      <c r="D4470" s="176"/>
      <c r="E4470" s="188"/>
      <c r="F4470" s="176"/>
      <c r="G4470" s="176"/>
      <c r="H4470" s="188"/>
      <c r="I4470" s="188"/>
      <c r="Q4470" s="188"/>
      <c r="R4470" s="176"/>
    </row>
    <row r="4471" customFormat="false" ht="12.75" hidden="false" customHeight="false" outlineLevel="0" collapsed="false">
      <c r="A4471" s="78"/>
      <c r="C4471" s="180"/>
      <c r="D4471" s="176"/>
      <c r="E4471" s="188"/>
      <c r="F4471" s="176"/>
      <c r="G4471" s="176"/>
      <c r="H4471" s="188"/>
      <c r="I4471" s="188"/>
      <c r="Q4471" s="188"/>
      <c r="R4471" s="176"/>
    </row>
    <row r="4472" customFormat="false" ht="12.75" hidden="false" customHeight="false" outlineLevel="0" collapsed="false">
      <c r="A4472" s="78"/>
      <c r="C4472" s="180"/>
      <c r="D4472" s="176"/>
      <c r="E4472" s="188"/>
      <c r="F4472" s="176"/>
      <c r="G4472" s="176"/>
      <c r="H4472" s="188"/>
      <c r="I4472" s="188"/>
      <c r="Q4472" s="188"/>
      <c r="R4472" s="176"/>
    </row>
    <row r="4473" customFormat="false" ht="12.75" hidden="false" customHeight="false" outlineLevel="0" collapsed="false">
      <c r="A4473" s="78"/>
      <c r="C4473" s="180"/>
      <c r="D4473" s="176"/>
      <c r="E4473" s="188"/>
      <c r="F4473" s="176"/>
      <c r="G4473" s="176"/>
      <c r="H4473" s="188"/>
      <c r="I4473" s="188"/>
      <c r="Q4473" s="188"/>
      <c r="R4473" s="176"/>
    </row>
    <row r="4474" customFormat="false" ht="12.75" hidden="false" customHeight="false" outlineLevel="0" collapsed="false">
      <c r="A4474" s="78"/>
      <c r="C4474" s="180"/>
      <c r="D4474" s="176"/>
      <c r="E4474" s="188"/>
      <c r="F4474" s="176"/>
      <c r="G4474" s="176"/>
      <c r="H4474" s="188"/>
      <c r="I4474" s="188"/>
      <c r="Q4474" s="188"/>
      <c r="R4474" s="176"/>
    </row>
    <row r="4475" customFormat="false" ht="12.75" hidden="false" customHeight="false" outlineLevel="0" collapsed="false">
      <c r="A4475" s="78"/>
      <c r="C4475" s="180"/>
      <c r="D4475" s="176"/>
      <c r="E4475" s="188"/>
      <c r="F4475" s="176"/>
      <c r="G4475" s="176"/>
      <c r="H4475" s="188"/>
      <c r="I4475" s="188"/>
      <c r="Q4475" s="188"/>
      <c r="R4475" s="176"/>
    </row>
    <row r="4476" customFormat="false" ht="12.75" hidden="false" customHeight="false" outlineLevel="0" collapsed="false">
      <c r="A4476" s="78"/>
      <c r="C4476" s="180"/>
      <c r="D4476" s="176"/>
      <c r="E4476" s="188"/>
      <c r="F4476" s="176"/>
      <c r="G4476" s="176"/>
      <c r="H4476" s="188"/>
      <c r="I4476" s="188"/>
      <c r="Q4476" s="188"/>
      <c r="R4476" s="176"/>
    </row>
    <row r="4477" customFormat="false" ht="12.75" hidden="false" customHeight="false" outlineLevel="0" collapsed="false">
      <c r="A4477" s="78"/>
      <c r="C4477" s="180"/>
      <c r="D4477" s="176"/>
      <c r="E4477" s="188"/>
      <c r="F4477" s="176"/>
      <c r="G4477" s="176"/>
      <c r="H4477" s="188"/>
      <c r="I4477" s="188"/>
      <c r="Q4477" s="188"/>
      <c r="R4477" s="176"/>
    </row>
    <row r="4478" customFormat="false" ht="12.75" hidden="false" customHeight="false" outlineLevel="0" collapsed="false">
      <c r="A4478" s="78"/>
      <c r="C4478" s="180"/>
      <c r="D4478" s="176"/>
      <c r="E4478" s="188"/>
      <c r="F4478" s="176"/>
      <c r="G4478" s="176"/>
      <c r="H4478" s="188"/>
      <c r="I4478" s="188"/>
      <c r="Q4478" s="188"/>
      <c r="R4478" s="176"/>
    </row>
    <row r="4479" customFormat="false" ht="12.75" hidden="false" customHeight="false" outlineLevel="0" collapsed="false">
      <c r="A4479" s="78"/>
      <c r="C4479" s="180"/>
      <c r="D4479" s="176"/>
      <c r="E4479" s="188"/>
      <c r="F4479" s="176"/>
      <c r="G4479" s="176"/>
      <c r="H4479" s="188"/>
      <c r="I4479" s="188"/>
      <c r="Q4479" s="188"/>
      <c r="R4479" s="176"/>
    </row>
    <row r="4480" customFormat="false" ht="12.75" hidden="false" customHeight="false" outlineLevel="0" collapsed="false">
      <c r="A4480" s="78"/>
      <c r="C4480" s="180"/>
      <c r="D4480" s="176"/>
      <c r="E4480" s="188"/>
      <c r="F4480" s="176"/>
      <c r="G4480" s="176"/>
      <c r="H4480" s="188"/>
      <c r="I4480" s="188"/>
      <c r="Q4480" s="188"/>
      <c r="R4480" s="176"/>
    </row>
    <row r="4481" customFormat="false" ht="12.75" hidden="false" customHeight="false" outlineLevel="0" collapsed="false">
      <c r="A4481" s="78"/>
      <c r="C4481" s="180"/>
      <c r="D4481" s="176"/>
      <c r="E4481" s="188"/>
      <c r="F4481" s="176"/>
      <c r="G4481" s="176"/>
      <c r="H4481" s="188"/>
      <c r="I4481" s="188"/>
      <c r="Q4481" s="188"/>
      <c r="R4481" s="176"/>
    </row>
    <row r="4482" customFormat="false" ht="12.75" hidden="false" customHeight="false" outlineLevel="0" collapsed="false">
      <c r="A4482" s="78"/>
      <c r="C4482" s="180"/>
      <c r="D4482" s="176"/>
      <c r="E4482" s="188"/>
      <c r="F4482" s="176"/>
      <c r="G4482" s="176"/>
      <c r="H4482" s="188"/>
      <c r="I4482" s="188"/>
      <c r="Q4482" s="188"/>
      <c r="R4482" s="176"/>
    </row>
    <row r="4483" customFormat="false" ht="12.75" hidden="false" customHeight="false" outlineLevel="0" collapsed="false">
      <c r="A4483" s="78"/>
      <c r="C4483" s="180"/>
      <c r="D4483" s="176"/>
      <c r="E4483" s="188"/>
      <c r="F4483" s="176"/>
      <c r="G4483" s="176"/>
      <c r="H4483" s="188"/>
      <c r="I4483" s="188"/>
      <c r="Q4483" s="188"/>
      <c r="R4483" s="176"/>
    </row>
    <row r="4484" customFormat="false" ht="12.75" hidden="false" customHeight="false" outlineLevel="0" collapsed="false">
      <c r="A4484" s="78"/>
      <c r="C4484" s="180"/>
      <c r="D4484" s="176"/>
      <c r="E4484" s="188"/>
      <c r="F4484" s="176"/>
      <c r="G4484" s="176"/>
      <c r="H4484" s="188"/>
      <c r="I4484" s="188"/>
      <c r="Q4484" s="188"/>
      <c r="R4484" s="176"/>
    </row>
    <row r="4485" customFormat="false" ht="12.75" hidden="false" customHeight="false" outlineLevel="0" collapsed="false">
      <c r="A4485" s="78"/>
      <c r="C4485" s="180"/>
      <c r="D4485" s="176"/>
      <c r="E4485" s="188"/>
      <c r="F4485" s="176"/>
      <c r="G4485" s="176"/>
      <c r="H4485" s="188"/>
      <c r="I4485" s="188"/>
      <c r="Q4485" s="188"/>
      <c r="R4485" s="176"/>
    </row>
    <row r="4486" customFormat="false" ht="12.75" hidden="false" customHeight="false" outlineLevel="0" collapsed="false">
      <c r="A4486" s="78"/>
      <c r="C4486" s="180"/>
      <c r="D4486" s="176"/>
      <c r="E4486" s="188"/>
      <c r="F4486" s="176"/>
      <c r="G4486" s="176"/>
      <c r="H4486" s="188"/>
      <c r="I4486" s="188"/>
      <c r="Q4486" s="188"/>
      <c r="R4486" s="176"/>
    </row>
    <row r="4487" customFormat="false" ht="12.75" hidden="false" customHeight="false" outlineLevel="0" collapsed="false">
      <c r="A4487" s="78"/>
      <c r="C4487" s="180"/>
      <c r="D4487" s="176"/>
      <c r="E4487" s="188"/>
      <c r="F4487" s="176"/>
      <c r="G4487" s="176"/>
      <c r="H4487" s="188"/>
      <c r="I4487" s="188"/>
      <c r="Q4487" s="188"/>
      <c r="R4487" s="176"/>
    </row>
    <row r="4488" customFormat="false" ht="12.75" hidden="false" customHeight="false" outlineLevel="0" collapsed="false">
      <c r="A4488" s="78"/>
      <c r="C4488" s="180"/>
      <c r="D4488" s="176"/>
      <c r="E4488" s="188"/>
      <c r="F4488" s="176"/>
      <c r="G4488" s="176"/>
      <c r="H4488" s="188"/>
      <c r="I4488" s="188"/>
      <c r="Q4488" s="188"/>
      <c r="R4488" s="176"/>
    </row>
    <row r="4489" customFormat="false" ht="12.75" hidden="false" customHeight="false" outlineLevel="0" collapsed="false">
      <c r="A4489" s="78"/>
      <c r="C4489" s="180"/>
      <c r="D4489" s="176"/>
      <c r="E4489" s="188"/>
      <c r="F4489" s="176"/>
      <c r="G4489" s="176"/>
      <c r="H4489" s="188"/>
      <c r="I4489" s="188"/>
      <c r="Q4489" s="188"/>
      <c r="R4489" s="176"/>
    </row>
    <row r="4490" customFormat="false" ht="12.75" hidden="false" customHeight="false" outlineLevel="0" collapsed="false">
      <c r="A4490" s="78"/>
      <c r="C4490" s="180"/>
      <c r="D4490" s="176"/>
      <c r="E4490" s="188"/>
      <c r="F4490" s="176"/>
      <c r="G4490" s="176"/>
      <c r="H4490" s="188"/>
      <c r="I4490" s="188"/>
      <c r="Q4490" s="188"/>
      <c r="R4490" s="176"/>
    </row>
    <row r="4491" customFormat="false" ht="12.75" hidden="false" customHeight="false" outlineLevel="0" collapsed="false">
      <c r="A4491" s="78"/>
      <c r="C4491" s="180"/>
      <c r="D4491" s="176"/>
      <c r="E4491" s="188"/>
      <c r="F4491" s="176"/>
      <c r="G4491" s="176"/>
      <c r="H4491" s="188"/>
      <c r="I4491" s="188"/>
      <c r="Q4491" s="188"/>
      <c r="R4491" s="176"/>
    </row>
    <row r="4492" customFormat="false" ht="12.75" hidden="false" customHeight="false" outlineLevel="0" collapsed="false">
      <c r="A4492" s="78"/>
      <c r="C4492" s="180"/>
      <c r="D4492" s="176"/>
      <c r="E4492" s="188"/>
      <c r="F4492" s="176"/>
      <c r="G4492" s="176"/>
      <c r="H4492" s="188"/>
      <c r="I4492" s="188"/>
      <c r="Q4492" s="188"/>
      <c r="R4492" s="176"/>
    </row>
    <row r="4493" customFormat="false" ht="12.75" hidden="false" customHeight="false" outlineLevel="0" collapsed="false">
      <c r="A4493" s="78"/>
      <c r="C4493" s="180"/>
      <c r="D4493" s="176"/>
      <c r="E4493" s="188"/>
      <c r="F4493" s="176"/>
      <c r="G4493" s="176"/>
      <c r="H4493" s="188"/>
      <c r="I4493" s="188"/>
      <c r="Q4493" s="188"/>
      <c r="R4493" s="176"/>
    </row>
    <row r="4494" customFormat="false" ht="12.75" hidden="false" customHeight="false" outlineLevel="0" collapsed="false">
      <c r="A4494" s="78"/>
      <c r="C4494" s="180"/>
      <c r="D4494" s="176"/>
      <c r="E4494" s="188"/>
      <c r="F4494" s="176"/>
      <c r="G4494" s="176"/>
      <c r="H4494" s="188"/>
      <c r="I4494" s="188"/>
      <c r="Q4494" s="188"/>
      <c r="R4494" s="176"/>
    </row>
    <row r="4495" customFormat="false" ht="12.75" hidden="false" customHeight="false" outlineLevel="0" collapsed="false">
      <c r="A4495" s="78"/>
      <c r="C4495" s="180"/>
      <c r="D4495" s="176"/>
      <c r="E4495" s="188"/>
      <c r="F4495" s="176"/>
      <c r="G4495" s="176"/>
      <c r="H4495" s="188"/>
      <c r="I4495" s="188"/>
      <c r="Q4495" s="188"/>
      <c r="R4495" s="176"/>
    </row>
    <row r="4496" customFormat="false" ht="12.75" hidden="false" customHeight="false" outlineLevel="0" collapsed="false">
      <c r="A4496" s="78"/>
      <c r="C4496" s="180"/>
      <c r="D4496" s="176"/>
      <c r="E4496" s="188"/>
      <c r="F4496" s="176"/>
      <c r="G4496" s="176"/>
      <c r="H4496" s="188"/>
      <c r="I4496" s="188"/>
      <c r="Q4496" s="188"/>
      <c r="R4496" s="176"/>
    </row>
    <row r="4497" customFormat="false" ht="12.75" hidden="false" customHeight="false" outlineLevel="0" collapsed="false">
      <c r="A4497" s="78"/>
      <c r="C4497" s="180"/>
      <c r="D4497" s="176"/>
      <c r="E4497" s="188"/>
      <c r="F4497" s="176"/>
      <c r="G4497" s="176"/>
      <c r="H4497" s="188"/>
      <c r="I4497" s="188"/>
      <c r="Q4497" s="188"/>
      <c r="R4497" s="176"/>
    </row>
    <row r="4498" customFormat="false" ht="12.75" hidden="false" customHeight="false" outlineLevel="0" collapsed="false">
      <c r="A4498" s="78"/>
      <c r="C4498" s="180"/>
      <c r="D4498" s="176"/>
      <c r="E4498" s="188"/>
      <c r="F4498" s="176"/>
      <c r="G4498" s="176"/>
      <c r="H4498" s="188"/>
      <c r="I4498" s="188"/>
      <c r="Q4498" s="188"/>
      <c r="R4498" s="176"/>
    </row>
    <row r="4499" customFormat="false" ht="12.75" hidden="false" customHeight="false" outlineLevel="0" collapsed="false">
      <c r="A4499" s="78"/>
      <c r="C4499" s="180"/>
      <c r="D4499" s="176"/>
      <c r="E4499" s="188"/>
      <c r="F4499" s="176"/>
      <c r="G4499" s="176"/>
      <c r="H4499" s="188"/>
      <c r="I4499" s="188"/>
      <c r="Q4499" s="188"/>
      <c r="R4499" s="176"/>
    </row>
    <row r="4500" customFormat="false" ht="12.75" hidden="false" customHeight="false" outlineLevel="0" collapsed="false">
      <c r="A4500" s="78"/>
      <c r="C4500" s="180"/>
      <c r="D4500" s="176"/>
      <c r="E4500" s="188"/>
      <c r="F4500" s="176"/>
      <c r="G4500" s="176"/>
      <c r="H4500" s="188"/>
      <c r="I4500" s="188"/>
      <c r="Q4500" s="188"/>
      <c r="R4500" s="176"/>
    </row>
    <row r="4501" customFormat="false" ht="12.75" hidden="false" customHeight="false" outlineLevel="0" collapsed="false">
      <c r="A4501" s="78"/>
      <c r="C4501" s="180"/>
      <c r="D4501" s="176"/>
      <c r="E4501" s="188"/>
      <c r="F4501" s="176"/>
      <c r="G4501" s="176"/>
      <c r="H4501" s="188"/>
      <c r="I4501" s="188"/>
      <c r="Q4501" s="188"/>
      <c r="R4501" s="176"/>
    </row>
    <row r="4502" customFormat="false" ht="12.75" hidden="false" customHeight="false" outlineLevel="0" collapsed="false">
      <c r="A4502" s="78"/>
      <c r="C4502" s="180"/>
      <c r="D4502" s="176"/>
      <c r="E4502" s="188"/>
      <c r="F4502" s="176"/>
      <c r="G4502" s="176"/>
      <c r="H4502" s="188"/>
      <c r="I4502" s="188"/>
      <c r="Q4502" s="188"/>
      <c r="R4502" s="176"/>
    </row>
    <row r="4503" customFormat="false" ht="12.75" hidden="false" customHeight="false" outlineLevel="0" collapsed="false">
      <c r="A4503" s="78"/>
      <c r="C4503" s="180"/>
      <c r="D4503" s="176"/>
      <c r="E4503" s="188"/>
      <c r="F4503" s="176"/>
      <c r="G4503" s="176"/>
      <c r="H4503" s="188"/>
      <c r="I4503" s="188"/>
      <c r="Q4503" s="188"/>
      <c r="R4503" s="176"/>
    </row>
    <row r="4504" customFormat="false" ht="12.75" hidden="false" customHeight="false" outlineLevel="0" collapsed="false">
      <c r="A4504" s="78"/>
      <c r="C4504" s="180"/>
      <c r="D4504" s="176"/>
      <c r="E4504" s="188"/>
      <c r="F4504" s="176"/>
      <c r="G4504" s="176"/>
      <c r="H4504" s="188"/>
      <c r="I4504" s="188"/>
      <c r="Q4504" s="188"/>
      <c r="R4504" s="176"/>
    </row>
    <row r="4505" customFormat="false" ht="12.75" hidden="false" customHeight="false" outlineLevel="0" collapsed="false">
      <c r="A4505" s="78"/>
      <c r="C4505" s="180"/>
      <c r="D4505" s="176"/>
      <c r="E4505" s="188"/>
      <c r="F4505" s="176"/>
      <c r="G4505" s="176"/>
      <c r="H4505" s="188"/>
      <c r="I4505" s="188"/>
      <c r="Q4505" s="188"/>
      <c r="R4505" s="176"/>
    </row>
    <row r="4506" customFormat="false" ht="12.75" hidden="false" customHeight="false" outlineLevel="0" collapsed="false">
      <c r="A4506" s="78"/>
      <c r="C4506" s="180"/>
      <c r="D4506" s="176"/>
      <c r="E4506" s="188"/>
      <c r="F4506" s="176"/>
      <c r="G4506" s="176"/>
      <c r="H4506" s="188"/>
      <c r="I4506" s="188"/>
      <c r="Q4506" s="188"/>
      <c r="R4506" s="176"/>
    </row>
    <row r="4507" customFormat="false" ht="12.75" hidden="false" customHeight="false" outlineLevel="0" collapsed="false">
      <c r="A4507" s="78"/>
      <c r="C4507" s="180"/>
      <c r="D4507" s="176"/>
      <c r="E4507" s="188"/>
      <c r="F4507" s="176"/>
      <c r="G4507" s="176"/>
      <c r="H4507" s="188"/>
      <c r="I4507" s="188"/>
      <c r="Q4507" s="188"/>
      <c r="R4507" s="176"/>
    </row>
    <row r="4508" customFormat="false" ht="12.75" hidden="false" customHeight="false" outlineLevel="0" collapsed="false">
      <c r="A4508" s="22"/>
      <c r="C4508" s="180"/>
      <c r="D4508" s="176"/>
      <c r="E4508" s="188"/>
      <c r="F4508" s="176"/>
      <c r="G4508" s="176"/>
      <c r="H4508" s="188"/>
      <c r="I4508" s="188"/>
      <c r="Q4508" s="188"/>
      <c r="R4508" s="176"/>
    </row>
    <row r="4509" customFormat="false" ht="12.75" hidden="false" customHeight="false" outlineLevel="0" collapsed="false">
      <c r="C4509" s="180"/>
      <c r="D4509" s="176"/>
      <c r="E4509" s="188"/>
      <c r="F4509" s="176"/>
      <c r="G4509" s="176"/>
      <c r="H4509" s="188"/>
      <c r="I4509" s="188"/>
      <c r="Q4509" s="188"/>
      <c r="R4509" s="176"/>
    </row>
    <row r="4510" customFormat="false" ht="12.75" hidden="false" customHeight="false" outlineLevel="0" collapsed="false">
      <c r="A4510" s="100"/>
      <c r="C4510" s="180"/>
      <c r="D4510" s="176"/>
      <c r="E4510" s="188"/>
      <c r="F4510" s="176"/>
      <c r="G4510" s="176"/>
      <c r="H4510" s="188"/>
      <c r="I4510" s="188"/>
      <c r="Q4510" s="188"/>
      <c r="R4510" s="176"/>
    </row>
    <row r="4511" customFormat="false" ht="12.75" hidden="false" customHeight="false" outlineLevel="0" collapsed="false">
      <c r="A4511" s="100"/>
      <c r="C4511" s="180"/>
      <c r="D4511" s="176"/>
      <c r="E4511" s="188"/>
      <c r="F4511" s="176"/>
      <c r="G4511" s="176"/>
      <c r="H4511" s="188"/>
      <c r="I4511" s="188"/>
      <c r="Q4511" s="188"/>
      <c r="R4511" s="176"/>
    </row>
    <row r="4512" customFormat="false" ht="12.75" hidden="false" customHeight="false" outlineLevel="0" collapsed="false">
      <c r="A4512" s="100"/>
      <c r="C4512" s="180"/>
      <c r="D4512" s="176"/>
      <c r="E4512" s="188"/>
      <c r="F4512" s="176"/>
      <c r="G4512" s="176"/>
      <c r="H4512" s="188"/>
      <c r="I4512" s="188"/>
      <c r="Q4512" s="188"/>
      <c r="R4512" s="176"/>
    </row>
    <row r="4513" customFormat="false" ht="12.75" hidden="false" customHeight="false" outlineLevel="0" collapsed="false">
      <c r="A4513" s="100"/>
      <c r="C4513" s="180"/>
      <c r="D4513" s="176"/>
      <c r="E4513" s="188"/>
      <c r="F4513" s="176"/>
      <c r="G4513" s="176"/>
      <c r="H4513" s="188"/>
      <c r="I4513" s="188"/>
      <c r="Q4513" s="188"/>
      <c r="R4513" s="176"/>
    </row>
    <row r="4514" customFormat="false" ht="12.75" hidden="false" customHeight="false" outlineLevel="0" collapsed="false">
      <c r="A4514" s="100"/>
      <c r="C4514" s="180"/>
      <c r="D4514" s="176"/>
      <c r="E4514" s="188"/>
      <c r="F4514" s="176"/>
      <c r="G4514" s="176"/>
      <c r="H4514" s="188"/>
      <c r="I4514" s="188"/>
      <c r="Q4514" s="188"/>
      <c r="R4514" s="176"/>
    </row>
    <row r="4515" customFormat="false" ht="12.75" hidden="false" customHeight="false" outlineLevel="0" collapsed="false">
      <c r="A4515" s="22"/>
      <c r="C4515" s="180"/>
      <c r="D4515" s="176"/>
      <c r="E4515" s="188"/>
      <c r="F4515" s="176"/>
      <c r="G4515" s="176"/>
      <c r="H4515" s="188"/>
      <c r="I4515" s="188"/>
      <c r="Q4515" s="188"/>
      <c r="R4515" s="176"/>
    </row>
    <row r="4516" customFormat="false" ht="12.75" hidden="false" customHeight="false" outlineLevel="0" collapsed="false">
      <c r="C4516" s="180"/>
      <c r="D4516" s="176"/>
      <c r="E4516" s="188"/>
      <c r="F4516" s="176"/>
      <c r="G4516" s="176"/>
      <c r="H4516" s="188"/>
      <c r="I4516" s="188"/>
      <c r="Q4516" s="188"/>
      <c r="R4516" s="176"/>
    </row>
    <row r="4517" customFormat="false" ht="12.75" hidden="false" customHeight="false" outlineLevel="0" collapsed="false">
      <c r="C4517" s="180"/>
      <c r="D4517" s="176"/>
      <c r="E4517" s="188"/>
      <c r="F4517" s="176"/>
      <c r="G4517" s="176"/>
      <c r="H4517" s="188"/>
      <c r="I4517" s="188"/>
      <c r="Q4517" s="188"/>
      <c r="R4517" s="176"/>
    </row>
    <row r="4518" customFormat="false" ht="12.75" hidden="false" customHeight="false" outlineLevel="0" collapsed="false">
      <c r="A4518" s="22"/>
      <c r="C4518" s="180"/>
      <c r="D4518" s="176"/>
      <c r="E4518" s="188"/>
      <c r="F4518" s="176"/>
      <c r="G4518" s="176"/>
      <c r="H4518" s="188"/>
      <c r="I4518" s="188"/>
      <c r="Q4518" s="188"/>
      <c r="R4518" s="176"/>
    </row>
    <row r="4519" customFormat="false" ht="12.75" hidden="false" customHeight="false" outlineLevel="0" collapsed="false">
      <c r="C4519" s="180"/>
      <c r="D4519" s="176"/>
      <c r="E4519" s="188"/>
      <c r="F4519" s="176"/>
      <c r="G4519" s="176"/>
      <c r="H4519" s="188"/>
      <c r="I4519" s="188"/>
      <c r="Q4519" s="188"/>
      <c r="R4519" s="176"/>
    </row>
    <row r="4520" customFormat="false" ht="12.75" hidden="false" customHeight="false" outlineLevel="0" collapsed="false">
      <c r="A4520" s="100"/>
      <c r="C4520" s="180"/>
      <c r="D4520" s="176"/>
      <c r="E4520" s="188"/>
      <c r="F4520" s="176"/>
      <c r="G4520" s="176"/>
      <c r="H4520" s="188"/>
      <c r="I4520" s="188"/>
      <c r="Q4520" s="188"/>
      <c r="R4520" s="176"/>
    </row>
    <row r="4521" customFormat="false" ht="12.75" hidden="false" customHeight="false" outlineLevel="0" collapsed="false">
      <c r="C4521" s="180"/>
      <c r="D4521" s="176"/>
      <c r="E4521" s="188"/>
      <c r="F4521" s="176"/>
      <c r="G4521" s="176"/>
      <c r="H4521" s="188"/>
      <c r="I4521" s="188"/>
      <c r="Q4521" s="188"/>
      <c r="R4521" s="176"/>
    </row>
    <row r="4522" customFormat="false" ht="12.75" hidden="false" customHeight="false" outlineLevel="0" collapsed="false">
      <c r="C4522" s="180"/>
      <c r="D4522" s="176"/>
      <c r="E4522" s="188"/>
      <c r="F4522" s="176"/>
      <c r="G4522" s="176"/>
      <c r="H4522" s="188"/>
      <c r="I4522" s="188"/>
      <c r="Q4522" s="188"/>
      <c r="R4522" s="176"/>
    </row>
    <row r="4523" customFormat="false" ht="12.75" hidden="false" customHeight="false" outlineLevel="0" collapsed="false">
      <c r="C4523" s="180"/>
      <c r="D4523" s="176"/>
      <c r="E4523" s="188"/>
      <c r="F4523" s="176"/>
      <c r="G4523" s="176"/>
      <c r="H4523" s="188"/>
      <c r="I4523" s="188"/>
      <c r="Q4523" s="188"/>
      <c r="R4523" s="176"/>
    </row>
    <row r="4524" customFormat="false" ht="12.75" hidden="false" customHeight="false" outlineLevel="0" collapsed="false">
      <c r="C4524" s="180"/>
      <c r="D4524" s="176"/>
      <c r="E4524" s="188"/>
      <c r="F4524" s="176"/>
      <c r="G4524" s="176"/>
      <c r="H4524" s="188"/>
      <c r="I4524" s="188"/>
      <c r="Q4524" s="188"/>
      <c r="R4524" s="176"/>
    </row>
    <row r="4525" customFormat="false" ht="12.75" hidden="false" customHeight="false" outlineLevel="0" collapsed="false">
      <c r="C4525" s="180"/>
      <c r="D4525" s="176"/>
      <c r="E4525" s="188"/>
      <c r="F4525" s="176"/>
      <c r="G4525" s="176"/>
      <c r="H4525" s="188"/>
      <c r="I4525" s="188"/>
      <c r="Q4525" s="188"/>
      <c r="R4525" s="176"/>
    </row>
    <row r="4526" customFormat="false" ht="12.75" hidden="false" customHeight="false" outlineLevel="0" collapsed="false">
      <c r="C4526" s="180"/>
      <c r="D4526" s="176"/>
      <c r="E4526" s="188"/>
      <c r="F4526" s="176"/>
      <c r="G4526" s="176"/>
      <c r="H4526" s="188"/>
      <c r="I4526" s="188"/>
      <c r="Q4526" s="188"/>
      <c r="R4526" s="176"/>
    </row>
    <row r="4527" customFormat="false" ht="12.75" hidden="false" customHeight="false" outlineLevel="0" collapsed="false">
      <c r="C4527" s="180"/>
      <c r="D4527" s="176"/>
      <c r="E4527" s="188"/>
      <c r="F4527" s="176"/>
      <c r="G4527" s="176"/>
      <c r="H4527" s="188"/>
      <c r="I4527" s="188"/>
      <c r="Q4527" s="188"/>
      <c r="R4527" s="176"/>
    </row>
    <row r="4528" customFormat="false" ht="12.75" hidden="false" customHeight="false" outlineLevel="0" collapsed="false">
      <c r="C4528" s="180"/>
      <c r="D4528" s="176"/>
      <c r="E4528" s="188"/>
      <c r="F4528" s="176"/>
      <c r="G4528" s="176"/>
      <c r="H4528" s="188"/>
      <c r="I4528" s="188"/>
      <c r="Q4528" s="188"/>
      <c r="R4528" s="176"/>
    </row>
    <row r="4529" customFormat="false" ht="12.75" hidden="false" customHeight="false" outlineLevel="0" collapsed="false">
      <c r="C4529" s="180"/>
      <c r="D4529" s="176"/>
      <c r="E4529" s="188"/>
      <c r="F4529" s="176"/>
      <c r="G4529" s="176"/>
      <c r="H4529" s="188"/>
      <c r="I4529" s="188"/>
      <c r="Q4529" s="188"/>
      <c r="R4529" s="176"/>
    </row>
    <row r="4530" customFormat="false" ht="12.75" hidden="false" customHeight="false" outlineLevel="0" collapsed="false">
      <c r="C4530" s="180"/>
      <c r="D4530" s="176"/>
      <c r="E4530" s="188"/>
      <c r="F4530" s="176"/>
      <c r="G4530" s="176"/>
      <c r="H4530" s="188"/>
      <c r="I4530" s="188"/>
      <c r="Q4530" s="188"/>
      <c r="R4530" s="176"/>
    </row>
    <row r="4531" customFormat="false" ht="12.75" hidden="false" customHeight="false" outlineLevel="0" collapsed="false">
      <c r="C4531" s="180"/>
      <c r="D4531" s="176"/>
      <c r="E4531" s="188"/>
      <c r="F4531" s="176"/>
      <c r="G4531" s="176"/>
      <c r="H4531" s="188"/>
      <c r="I4531" s="188"/>
      <c r="Q4531" s="188"/>
      <c r="R4531" s="176"/>
    </row>
    <row r="4532" customFormat="false" ht="12.75" hidden="false" customHeight="false" outlineLevel="0" collapsed="false">
      <c r="C4532" s="180"/>
      <c r="D4532" s="176"/>
      <c r="E4532" s="188"/>
      <c r="F4532" s="176"/>
      <c r="G4532" s="176"/>
      <c r="H4532" s="188"/>
      <c r="I4532" s="188"/>
      <c r="Q4532" s="188"/>
      <c r="R4532" s="176"/>
    </row>
    <row r="4533" customFormat="false" ht="12.75" hidden="false" customHeight="false" outlineLevel="0" collapsed="false">
      <c r="C4533" s="180"/>
      <c r="D4533" s="176"/>
      <c r="E4533" s="188"/>
      <c r="F4533" s="176"/>
      <c r="G4533" s="176"/>
      <c r="H4533" s="188"/>
      <c r="I4533" s="188"/>
      <c r="Q4533" s="188"/>
      <c r="R4533" s="176"/>
    </row>
    <row r="4534" customFormat="false" ht="12.75" hidden="false" customHeight="false" outlineLevel="0" collapsed="false">
      <c r="C4534" s="180"/>
      <c r="D4534" s="176"/>
      <c r="E4534" s="188"/>
      <c r="F4534" s="176"/>
      <c r="G4534" s="176"/>
      <c r="H4534" s="188"/>
      <c r="I4534" s="188"/>
      <c r="Q4534" s="188"/>
      <c r="R4534" s="176"/>
    </row>
    <row r="4535" customFormat="false" ht="12.75" hidden="false" customHeight="false" outlineLevel="0" collapsed="false">
      <c r="C4535" s="180"/>
      <c r="D4535" s="176"/>
      <c r="E4535" s="188"/>
      <c r="F4535" s="176"/>
      <c r="G4535" s="176"/>
      <c r="H4535" s="188"/>
      <c r="I4535" s="188"/>
      <c r="Q4535" s="188"/>
      <c r="R4535" s="176"/>
    </row>
    <row r="4536" customFormat="false" ht="12.75" hidden="false" customHeight="false" outlineLevel="0" collapsed="false">
      <c r="C4536" s="180"/>
      <c r="D4536" s="176"/>
      <c r="E4536" s="188"/>
      <c r="F4536" s="176"/>
      <c r="G4536" s="176"/>
      <c r="H4536" s="188"/>
      <c r="I4536" s="188"/>
      <c r="Q4536" s="188"/>
      <c r="R4536" s="176"/>
    </row>
    <row r="4537" customFormat="false" ht="12.75" hidden="false" customHeight="false" outlineLevel="0" collapsed="false">
      <c r="C4537" s="180"/>
      <c r="D4537" s="176"/>
      <c r="E4537" s="188"/>
      <c r="F4537" s="176"/>
      <c r="G4537" s="176"/>
      <c r="H4537" s="188"/>
      <c r="I4537" s="188"/>
      <c r="Q4537" s="188"/>
      <c r="R4537" s="176"/>
    </row>
    <row r="4538" customFormat="false" ht="12.75" hidden="false" customHeight="false" outlineLevel="0" collapsed="false">
      <c r="C4538" s="180"/>
      <c r="D4538" s="176"/>
      <c r="E4538" s="188"/>
      <c r="F4538" s="176"/>
      <c r="G4538" s="176"/>
      <c r="H4538" s="188"/>
      <c r="I4538" s="188"/>
      <c r="Q4538" s="188"/>
      <c r="R4538" s="176"/>
    </row>
    <row r="4539" customFormat="false" ht="12.75" hidden="false" customHeight="false" outlineLevel="0" collapsed="false">
      <c r="C4539" s="180"/>
      <c r="D4539" s="176"/>
      <c r="E4539" s="188"/>
      <c r="F4539" s="176"/>
      <c r="G4539" s="176"/>
      <c r="H4539" s="188"/>
      <c r="I4539" s="188"/>
      <c r="Q4539" s="188"/>
      <c r="R4539" s="176"/>
    </row>
    <row r="4540" customFormat="false" ht="12.75" hidden="false" customHeight="false" outlineLevel="0" collapsed="false">
      <c r="C4540" s="180"/>
      <c r="D4540" s="176"/>
      <c r="E4540" s="188"/>
      <c r="F4540" s="176"/>
      <c r="G4540" s="176"/>
      <c r="H4540" s="188"/>
      <c r="I4540" s="188"/>
      <c r="Q4540" s="188"/>
      <c r="R4540" s="176"/>
    </row>
    <row r="4541" customFormat="false" ht="12.75" hidden="false" customHeight="false" outlineLevel="0" collapsed="false">
      <c r="C4541" s="180"/>
      <c r="D4541" s="176"/>
      <c r="E4541" s="188"/>
      <c r="F4541" s="176"/>
      <c r="G4541" s="176"/>
      <c r="H4541" s="188"/>
      <c r="I4541" s="188"/>
      <c r="Q4541" s="188"/>
      <c r="R4541" s="176"/>
    </row>
    <row r="4542" customFormat="false" ht="12.75" hidden="false" customHeight="false" outlineLevel="0" collapsed="false">
      <c r="C4542" s="180"/>
      <c r="D4542" s="176"/>
      <c r="E4542" s="188"/>
      <c r="F4542" s="176"/>
      <c r="G4542" s="176"/>
      <c r="H4542" s="188"/>
      <c r="I4542" s="188"/>
      <c r="Q4542" s="188"/>
      <c r="R4542" s="176"/>
    </row>
    <row r="4543" customFormat="false" ht="12.75" hidden="false" customHeight="false" outlineLevel="0" collapsed="false">
      <c r="C4543" s="180"/>
      <c r="D4543" s="176"/>
      <c r="E4543" s="188"/>
      <c r="F4543" s="176"/>
      <c r="G4543" s="176"/>
      <c r="H4543" s="188"/>
      <c r="I4543" s="188"/>
      <c r="Q4543" s="188"/>
      <c r="R4543" s="176"/>
    </row>
    <row r="4544" customFormat="false" ht="12.75" hidden="false" customHeight="false" outlineLevel="0" collapsed="false">
      <c r="C4544" s="180"/>
      <c r="D4544" s="176"/>
      <c r="E4544" s="188"/>
      <c r="F4544" s="176"/>
      <c r="G4544" s="176"/>
      <c r="H4544" s="188"/>
      <c r="I4544" s="188"/>
      <c r="Q4544" s="188"/>
      <c r="R4544" s="176"/>
    </row>
    <row r="4545" customFormat="false" ht="12.75" hidden="false" customHeight="false" outlineLevel="0" collapsed="false">
      <c r="C4545" s="180"/>
      <c r="D4545" s="176"/>
      <c r="E4545" s="188"/>
      <c r="F4545" s="176"/>
      <c r="G4545" s="176"/>
      <c r="H4545" s="188"/>
      <c r="I4545" s="188"/>
      <c r="Q4545" s="188"/>
      <c r="R4545" s="176"/>
    </row>
    <row r="4546" customFormat="false" ht="12.75" hidden="false" customHeight="false" outlineLevel="0" collapsed="false">
      <c r="C4546" s="180"/>
      <c r="D4546" s="176"/>
      <c r="E4546" s="188"/>
      <c r="F4546" s="176"/>
      <c r="G4546" s="176"/>
      <c r="H4546" s="188"/>
      <c r="I4546" s="188"/>
      <c r="Q4546" s="188"/>
      <c r="R4546" s="176"/>
    </row>
    <row r="4547" customFormat="false" ht="12.75" hidden="false" customHeight="false" outlineLevel="0" collapsed="false">
      <c r="C4547" s="180"/>
      <c r="D4547" s="176"/>
      <c r="E4547" s="188"/>
      <c r="F4547" s="176"/>
      <c r="G4547" s="176"/>
      <c r="H4547" s="188"/>
      <c r="I4547" s="188"/>
      <c r="Q4547" s="188"/>
      <c r="R4547" s="176"/>
    </row>
    <row r="4548" customFormat="false" ht="12.75" hidden="false" customHeight="false" outlineLevel="0" collapsed="false">
      <c r="C4548" s="180"/>
      <c r="D4548" s="176"/>
      <c r="E4548" s="188"/>
      <c r="F4548" s="176"/>
      <c r="G4548" s="176"/>
      <c r="H4548" s="188"/>
      <c r="I4548" s="188"/>
      <c r="Q4548" s="188"/>
      <c r="R4548" s="176"/>
    </row>
    <row r="4549" customFormat="false" ht="12.75" hidden="false" customHeight="false" outlineLevel="0" collapsed="false">
      <c r="C4549" s="180"/>
      <c r="D4549" s="176"/>
      <c r="E4549" s="188"/>
      <c r="F4549" s="176"/>
      <c r="G4549" s="176"/>
      <c r="H4549" s="188"/>
      <c r="I4549" s="188"/>
      <c r="Q4549" s="188"/>
      <c r="R4549" s="176"/>
    </row>
    <row r="4550" customFormat="false" ht="12.75" hidden="false" customHeight="false" outlineLevel="0" collapsed="false">
      <c r="C4550" s="180"/>
      <c r="D4550" s="176"/>
      <c r="E4550" s="188"/>
      <c r="F4550" s="176"/>
      <c r="G4550" s="176"/>
      <c r="H4550" s="188"/>
      <c r="I4550" s="188"/>
      <c r="Q4550" s="188"/>
      <c r="R4550" s="176"/>
    </row>
    <row r="4551" customFormat="false" ht="12.75" hidden="false" customHeight="false" outlineLevel="0" collapsed="false">
      <c r="C4551" s="180"/>
      <c r="D4551" s="176"/>
      <c r="E4551" s="188"/>
      <c r="F4551" s="176"/>
      <c r="G4551" s="176"/>
      <c r="H4551" s="188"/>
      <c r="I4551" s="188"/>
      <c r="Q4551" s="188"/>
      <c r="R4551" s="176"/>
    </row>
    <row r="4552" customFormat="false" ht="12.75" hidden="false" customHeight="false" outlineLevel="0" collapsed="false">
      <c r="C4552" s="180"/>
      <c r="D4552" s="176"/>
      <c r="E4552" s="188"/>
      <c r="F4552" s="176"/>
      <c r="G4552" s="176"/>
      <c r="H4552" s="188"/>
      <c r="I4552" s="188"/>
      <c r="Q4552" s="188"/>
      <c r="R4552" s="176"/>
    </row>
    <row r="4553" customFormat="false" ht="12.75" hidden="false" customHeight="false" outlineLevel="0" collapsed="false">
      <c r="C4553" s="180"/>
      <c r="D4553" s="176"/>
      <c r="E4553" s="188"/>
      <c r="F4553" s="176"/>
      <c r="G4553" s="176"/>
      <c r="H4553" s="188"/>
      <c r="I4553" s="188"/>
      <c r="Q4553" s="188"/>
      <c r="R4553" s="176"/>
    </row>
    <row r="4554" customFormat="false" ht="12.75" hidden="false" customHeight="false" outlineLevel="0" collapsed="false">
      <c r="C4554" s="180"/>
      <c r="D4554" s="176"/>
      <c r="E4554" s="188"/>
      <c r="F4554" s="176"/>
      <c r="G4554" s="176"/>
      <c r="H4554" s="188"/>
      <c r="I4554" s="188"/>
      <c r="Q4554" s="188"/>
      <c r="R4554" s="176"/>
    </row>
    <row r="4555" customFormat="false" ht="12.75" hidden="false" customHeight="false" outlineLevel="0" collapsed="false">
      <c r="C4555" s="180"/>
      <c r="D4555" s="176"/>
      <c r="E4555" s="188"/>
      <c r="F4555" s="176"/>
      <c r="G4555" s="176"/>
      <c r="H4555" s="188"/>
      <c r="I4555" s="188"/>
      <c r="Q4555" s="188"/>
      <c r="R4555" s="176"/>
    </row>
    <row r="4556" customFormat="false" ht="12.75" hidden="false" customHeight="false" outlineLevel="0" collapsed="false">
      <c r="C4556" s="180"/>
      <c r="D4556" s="176"/>
      <c r="E4556" s="188"/>
      <c r="F4556" s="176"/>
      <c r="G4556" s="176"/>
      <c r="H4556" s="188"/>
      <c r="I4556" s="188"/>
      <c r="Q4556" s="188"/>
      <c r="R4556" s="176"/>
    </row>
    <row r="4557" customFormat="false" ht="12.75" hidden="false" customHeight="false" outlineLevel="0" collapsed="false">
      <c r="C4557" s="180"/>
      <c r="D4557" s="176"/>
      <c r="E4557" s="188"/>
      <c r="F4557" s="176"/>
      <c r="G4557" s="176"/>
      <c r="H4557" s="188"/>
      <c r="I4557" s="188"/>
      <c r="Q4557" s="188"/>
      <c r="R4557" s="176"/>
    </row>
    <row r="4558" customFormat="false" ht="12.75" hidden="false" customHeight="false" outlineLevel="0" collapsed="false">
      <c r="C4558" s="180"/>
      <c r="D4558" s="176"/>
      <c r="E4558" s="188"/>
      <c r="F4558" s="176"/>
      <c r="G4558" s="176"/>
      <c r="H4558" s="188"/>
      <c r="I4558" s="188"/>
      <c r="Q4558" s="188"/>
      <c r="R4558" s="176"/>
    </row>
    <row r="4559" customFormat="false" ht="12.75" hidden="false" customHeight="false" outlineLevel="0" collapsed="false">
      <c r="C4559" s="180"/>
      <c r="D4559" s="176"/>
      <c r="E4559" s="188"/>
      <c r="F4559" s="176"/>
      <c r="G4559" s="176"/>
      <c r="H4559" s="188"/>
      <c r="I4559" s="188"/>
      <c r="Q4559" s="188"/>
      <c r="R4559" s="176"/>
    </row>
    <row r="4560" customFormat="false" ht="12.75" hidden="false" customHeight="false" outlineLevel="0" collapsed="false">
      <c r="C4560" s="180"/>
      <c r="D4560" s="176"/>
      <c r="E4560" s="188"/>
      <c r="F4560" s="176"/>
      <c r="G4560" s="176"/>
      <c r="H4560" s="188"/>
      <c r="I4560" s="188"/>
      <c r="Q4560" s="188"/>
      <c r="R4560" s="176"/>
    </row>
    <row r="4561" customFormat="false" ht="12.75" hidden="false" customHeight="false" outlineLevel="0" collapsed="false">
      <c r="C4561" s="180"/>
      <c r="D4561" s="176"/>
      <c r="E4561" s="188"/>
      <c r="F4561" s="176"/>
      <c r="G4561" s="176"/>
      <c r="H4561" s="188"/>
      <c r="I4561" s="188"/>
      <c r="Q4561" s="188"/>
      <c r="R4561" s="176"/>
    </row>
    <row r="4562" customFormat="false" ht="12.75" hidden="false" customHeight="false" outlineLevel="0" collapsed="false">
      <c r="C4562" s="180"/>
      <c r="D4562" s="176"/>
      <c r="E4562" s="188"/>
      <c r="F4562" s="176"/>
      <c r="G4562" s="176"/>
      <c r="H4562" s="188"/>
      <c r="I4562" s="188"/>
      <c r="Q4562" s="188"/>
      <c r="R4562" s="176"/>
    </row>
    <row r="4563" customFormat="false" ht="12.75" hidden="false" customHeight="false" outlineLevel="0" collapsed="false">
      <c r="C4563" s="180"/>
      <c r="D4563" s="176"/>
      <c r="E4563" s="188"/>
      <c r="F4563" s="176"/>
      <c r="G4563" s="176"/>
      <c r="H4563" s="188"/>
      <c r="I4563" s="188"/>
      <c r="Q4563" s="188"/>
      <c r="R4563" s="176"/>
    </row>
    <row r="4564" customFormat="false" ht="12.75" hidden="false" customHeight="false" outlineLevel="0" collapsed="false">
      <c r="C4564" s="180"/>
      <c r="D4564" s="176"/>
      <c r="E4564" s="188"/>
      <c r="F4564" s="176"/>
      <c r="G4564" s="176"/>
      <c r="H4564" s="188"/>
      <c r="I4564" s="188"/>
      <c r="Q4564" s="188"/>
      <c r="R4564" s="176"/>
    </row>
    <row r="4565" customFormat="false" ht="12.75" hidden="false" customHeight="false" outlineLevel="0" collapsed="false">
      <c r="C4565" s="180"/>
      <c r="D4565" s="176"/>
      <c r="E4565" s="188"/>
      <c r="F4565" s="176"/>
      <c r="G4565" s="176"/>
      <c r="H4565" s="188"/>
      <c r="I4565" s="188"/>
      <c r="Q4565" s="188"/>
      <c r="R4565" s="176"/>
    </row>
    <row r="4566" customFormat="false" ht="12.75" hidden="false" customHeight="false" outlineLevel="0" collapsed="false">
      <c r="C4566" s="180"/>
      <c r="D4566" s="176"/>
      <c r="E4566" s="188"/>
      <c r="F4566" s="176"/>
      <c r="G4566" s="176"/>
      <c r="H4566" s="188"/>
      <c r="I4566" s="188"/>
      <c r="Q4566" s="188"/>
      <c r="R4566" s="176"/>
    </row>
    <row r="4567" customFormat="false" ht="12.75" hidden="false" customHeight="false" outlineLevel="0" collapsed="false">
      <c r="C4567" s="180"/>
      <c r="D4567" s="176"/>
      <c r="E4567" s="188"/>
      <c r="F4567" s="176"/>
      <c r="G4567" s="176"/>
      <c r="H4567" s="188"/>
      <c r="I4567" s="188"/>
      <c r="Q4567" s="188"/>
      <c r="R4567" s="176"/>
    </row>
    <row r="4568" customFormat="false" ht="12.75" hidden="false" customHeight="false" outlineLevel="0" collapsed="false">
      <c r="C4568" s="180"/>
      <c r="D4568" s="176"/>
      <c r="E4568" s="188"/>
      <c r="F4568" s="176"/>
      <c r="G4568" s="176"/>
      <c r="H4568" s="188"/>
      <c r="I4568" s="188"/>
      <c r="Q4568" s="188"/>
      <c r="R4568" s="176"/>
    </row>
    <row r="4569" customFormat="false" ht="12.75" hidden="false" customHeight="false" outlineLevel="0" collapsed="false">
      <c r="C4569" s="180"/>
      <c r="D4569" s="176"/>
      <c r="E4569" s="188"/>
      <c r="F4569" s="176"/>
      <c r="G4569" s="176"/>
      <c r="H4569" s="188"/>
      <c r="I4569" s="188"/>
      <c r="Q4569" s="188"/>
      <c r="R4569" s="176"/>
    </row>
    <row r="4570" customFormat="false" ht="12.75" hidden="false" customHeight="false" outlineLevel="0" collapsed="false">
      <c r="C4570" s="180"/>
      <c r="D4570" s="176"/>
      <c r="E4570" s="188"/>
      <c r="F4570" s="176"/>
      <c r="G4570" s="176"/>
      <c r="H4570" s="188"/>
      <c r="I4570" s="188"/>
      <c r="Q4570" s="188"/>
      <c r="R4570" s="176"/>
    </row>
    <row r="4571" customFormat="false" ht="12.75" hidden="false" customHeight="false" outlineLevel="0" collapsed="false">
      <c r="C4571" s="180"/>
      <c r="D4571" s="176"/>
      <c r="E4571" s="188"/>
      <c r="F4571" s="176"/>
      <c r="G4571" s="176"/>
      <c r="H4571" s="188"/>
      <c r="I4571" s="188"/>
      <c r="Q4571" s="188"/>
      <c r="R4571" s="176"/>
    </row>
    <row r="4572" customFormat="false" ht="12.75" hidden="false" customHeight="false" outlineLevel="0" collapsed="false">
      <c r="C4572" s="180"/>
      <c r="D4572" s="176"/>
      <c r="E4572" s="188"/>
      <c r="F4572" s="176"/>
      <c r="G4572" s="176"/>
      <c r="H4572" s="188"/>
      <c r="I4572" s="188"/>
      <c r="Q4572" s="188"/>
      <c r="R4572" s="176"/>
    </row>
    <row r="4573" customFormat="false" ht="12.75" hidden="false" customHeight="false" outlineLevel="0" collapsed="false">
      <c r="C4573" s="180"/>
      <c r="D4573" s="176"/>
      <c r="E4573" s="188"/>
      <c r="F4573" s="176"/>
      <c r="G4573" s="176"/>
      <c r="H4573" s="188"/>
      <c r="I4573" s="188"/>
      <c r="Q4573" s="188"/>
      <c r="R4573" s="176"/>
    </row>
    <row r="4574" customFormat="false" ht="12.75" hidden="false" customHeight="false" outlineLevel="0" collapsed="false">
      <c r="C4574" s="180"/>
      <c r="D4574" s="176"/>
      <c r="E4574" s="188"/>
      <c r="F4574" s="176"/>
      <c r="G4574" s="176"/>
      <c r="H4574" s="188"/>
      <c r="I4574" s="188"/>
      <c r="Q4574" s="188"/>
      <c r="R4574" s="176"/>
    </row>
    <row r="4575" customFormat="false" ht="12.75" hidden="false" customHeight="false" outlineLevel="0" collapsed="false">
      <c r="C4575" s="180"/>
      <c r="D4575" s="176"/>
      <c r="E4575" s="188"/>
      <c r="F4575" s="176"/>
      <c r="G4575" s="176"/>
      <c r="H4575" s="188"/>
      <c r="I4575" s="188"/>
      <c r="Q4575" s="188"/>
      <c r="R4575" s="176"/>
    </row>
    <row r="4576" customFormat="false" ht="12.75" hidden="false" customHeight="false" outlineLevel="0" collapsed="false">
      <c r="C4576" s="180"/>
      <c r="D4576" s="176"/>
      <c r="E4576" s="188"/>
      <c r="F4576" s="176"/>
      <c r="G4576" s="176"/>
      <c r="H4576" s="188"/>
      <c r="I4576" s="188"/>
      <c r="Q4576" s="188"/>
      <c r="R4576" s="176"/>
    </row>
    <row r="4577" customFormat="false" ht="12.75" hidden="false" customHeight="false" outlineLevel="0" collapsed="false">
      <c r="C4577" s="180"/>
      <c r="D4577" s="176"/>
      <c r="E4577" s="188"/>
      <c r="F4577" s="176"/>
      <c r="G4577" s="176"/>
      <c r="H4577" s="188"/>
      <c r="I4577" s="188"/>
      <c r="Q4577" s="188"/>
      <c r="R4577" s="176"/>
    </row>
    <row r="4578" customFormat="false" ht="12.75" hidden="false" customHeight="false" outlineLevel="0" collapsed="false">
      <c r="C4578" s="180"/>
      <c r="D4578" s="176"/>
      <c r="E4578" s="188"/>
      <c r="F4578" s="176"/>
      <c r="G4578" s="176"/>
      <c r="H4578" s="188"/>
      <c r="I4578" s="188"/>
      <c r="Q4578" s="188"/>
      <c r="R4578" s="176"/>
    </row>
    <row r="4579" customFormat="false" ht="12.75" hidden="false" customHeight="false" outlineLevel="0" collapsed="false">
      <c r="C4579" s="180"/>
      <c r="D4579" s="176"/>
      <c r="E4579" s="188"/>
      <c r="F4579" s="176"/>
      <c r="G4579" s="176"/>
      <c r="H4579" s="188"/>
      <c r="I4579" s="188"/>
      <c r="Q4579" s="188"/>
      <c r="R4579" s="176"/>
    </row>
    <row r="4580" customFormat="false" ht="12.75" hidden="false" customHeight="false" outlineLevel="0" collapsed="false">
      <c r="C4580" s="180"/>
      <c r="D4580" s="176"/>
      <c r="E4580" s="188"/>
      <c r="F4580" s="176"/>
      <c r="G4580" s="176"/>
      <c r="H4580" s="188"/>
      <c r="I4580" s="188"/>
      <c r="Q4580" s="188"/>
      <c r="R4580" s="176"/>
    </row>
    <row r="4581" customFormat="false" ht="12.75" hidden="false" customHeight="false" outlineLevel="0" collapsed="false">
      <c r="C4581" s="180"/>
      <c r="D4581" s="176"/>
      <c r="E4581" s="188"/>
      <c r="F4581" s="176"/>
      <c r="G4581" s="176"/>
      <c r="H4581" s="188"/>
      <c r="I4581" s="188"/>
      <c r="Q4581" s="188"/>
      <c r="R4581" s="176"/>
    </row>
    <row r="4582" customFormat="false" ht="12.75" hidden="false" customHeight="false" outlineLevel="0" collapsed="false">
      <c r="C4582" s="180"/>
      <c r="D4582" s="176"/>
      <c r="E4582" s="188"/>
      <c r="F4582" s="176"/>
      <c r="G4582" s="176"/>
      <c r="H4582" s="188"/>
      <c r="I4582" s="188"/>
      <c r="Q4582" s="188"/>
      <c r="R4582" s="176"/>
    </row>
    <row r="4583" customFormat="false" ht="12.75" hidden="false" customHeight="false" outlineLevel="0" collapsed="false">
      <c r="C4583" s="180"/>
      <c r="D4583" s="176"/>
      <c r="E4583" s="188"/>
      <c r="F4583" s="176"/>
      <c r="G4583" s="176"/>
      <c r="H4583" s="188"/>
      <c r="I4583" s="188"/>
      <c r="Q4583" s="188"/>
      <c r="R4583" s="176"/>
    </row>
    <row r="4584" customFormat="false" ht="12.75" hidden="false" customHeight="false" outlineLevel="0" collapsed="false">
      <c r="C4584" s="180"/>
      <c r="D4584" s="176"/>
      <c r="E4584" s="188"/>
      <c r="F4584" s="176"/>
      <c r="G4584" s="176"/>
      <c r="H4584" s="188"/>
      <c r="I4584" s="188"/>
      <c r="Q4584" s="188"/>
      <c r="R4584" s="176"/>
    </row>
    <row r="4585" customFormat="false" ht="12.75" hidden="false" customHeight="false" outlineLevel="0" collapsed="false">
      <c r="C4585" s="180"/>
      <c r="D4585" s="176"/>
      <c r="E4585" s="188"/>
      <c r="F4585" s="176"/>
      <c r="G4585" s="176"/>
      <c r="H4585" s="188"/>
      <c r="I4585" s="188"/>
      <c r="Q4585" s="188"/>
      <c r="R4585" s="176"/>
    </row>
    <row r="4586" customFormat="false" ht="12.75" hidden="false" customHeight="false" outlineLevel="0" collapsed="false">
      <c r="C4586" s="180"/>
      <c r="D4586" s="176"/>
      <c r="E4586" s="188"/>
      <c r="F4586" s="176"/>
      <c r="G4586" s="176"/>
      <c r="H4586" s="188"/>
      <c r="I4586" s="188"/>
      <c r="Q4586" s="188"/>
      <c r="R4586" s="176"/>
    </row>
    <row r="4587" customFormat="false" ht="12.75" hidden="false" customHeight="false" outlineLevel="0" collapsed="false">
      <c r="C4587" s="180"/>
      <c r="D4587" s="176"/>
      <c r="E4587" s="188"/>
      <c r="F4587" s="176"/>
      <c r="G4587" s="176"/>
      <c r="H4587" s="188"/>
      <c r="I4587" s="188"/>
      <c r="Q4587" s="188"/>
      <c r="R4587" s="176"/>
    </row>
    <row r="4588" customFormat="false" ht="12.75" hidden="false" customHeight="false" outlineLevel="0" collapsed="false">
      <c r="C4588" s="180"/>
      <c r="D4588" s="176"/>
      <c r="E4588" s="188"/>
      <c r="F4588" s="176"/>
      <c r="G4588" s="176"/>
      <c r="H4588" s="188"/>
      <c r="I4588" s="188"/>
      <c r="Q4588" s="188"/>
      <c r="R4588" s="176"/>
    </row>
    <row r="4589" customFormat="false" ht="12.75" hidden="false" customHeight="false" outlineLevel="0" collapsed="false">
      <c r="C4589" s="180"/>
      <c r="D4589" s="176"/>
      <c r="E4589" s="188"/>
      <c r="F4589" s="176"/>
      <c r="G4589" s="176"/>
      <c r="H4589" s="188"/>
      <c r="I4589" s="188"/>
      <c r="Q4589" s="188"/>
      <c r="R4589" s="176"/>
    </row>
    <row r="4590" customFormat="false" ht="12.75" hidden="false" customHeight="false" outlineLevel="0" collapsed="false">
      <c r="C4590" s="180"/>
      <c r="D4590" s="176"/>
      <c r="E4590" s="188"/>
      <c r="F4590" s="176"/>
      <c r="G4590" s="176"/>
      <c r="H4590" s="188"/>
      <c r="I4590" s="188"/>
      <c r="Q4590" s="188"/>
      <c r="R4590" s="176"/>
    </row>
    <row r="4591" customFormat="false" ht="12.75" hidden="false" customHeight="false" outlineLevel="0" collapsed="false">
      <c r="C4591" s="180"/>
      <c r="D4591" s="176"/>
      <c r="E4591" s="188"/>
      <c r="F4591" s="176"/>
      <c r="G4591" s="176"/>
      <c r="H4591" s="188"/>
      <c r="I4591" s="188"/>
      <c r="Q4591" s="188"/>
      <c r="R4591" s="176"/>
    </row>
    <row r="4592" customFormat="false" ht="12.75" hidden="false" customHeight="false" outlineLevel="0" collapsed="false">
      <c r="C4592" s="180"/>
      <c r="D4592" s="176"/>
      <c r="E4592" s="188"/>
      <c r="F4592" s="176"/>
      <c r="G4592" s="176"/>
      <c r="H4592" s="188"/>
      <c r="I4592" s="188"/>
      <c r="Q4592" s="188"/>
      <c r="R4592" s="176"/>
    </row>
    <row r="4593" customFormat="false" ht="12.75" hidden="false" customHeight="false" outlineLevel="0" collapsed="false">
      <c r="C4593" s="180"/>
      <c r="D4593" s="176"/>
      <c r="E4593" s="188"/>
      <c r="F4593" s="176"/>
      <c r="G4593" s="176"/>
      <c r="H4593" s="188"/>
      <c r="I4593" s="188"/>
      <c r="Q4593" s="188"/>
      <c r="R4593" s="176"/>
    </row>
    <row r="4594" customFormat="false" ht="12.75" hidden="false" customHeight="false" outlineLevel="0" collapsed="false">
      <c r="C4594" s="180"/>
      <c r="D4594" s="176"/>
      <c r="E4594" s="188"/>
      <c r="F4594" s="176"/>
      <c r="G4594" s="176"/>
      <c r="H4594" s="188"/>
      <c r="I4594" s="188"/>
      <c r="Q4594" s="188"/>
      <c r="R4594" s="176"/>
    </row>
    <row r="4595" customFormat="false" ht="12.75" hidden="false" customHeight="false" outlineLevel="0" collapsed="false">
      <c r="C4595" s="180"/>
      <c r="D4595" s="176"/>
      <c r="E4595" s="188"/>
      <c r="F4595" s="176"/>
      <c r="G4595" s="176"/>
      <c r="H4595" s="188"/>
      <c r="I4595" s="188"/>
      <c r="Q4595" s="188"/>
      <c r="R4595" s="176"/>
    </row>
    <row r="4596" customFormat="false" ht="12.75" hidden="false" customHeight="false" outlineLevel="0" collapsed="false">
      <c r="C4596" s="180"/>
      <c r="D4596" s="176"/>
      <c r="E4596" s="188"/>
      <c r="F4596" s="176"/>
      <c r="G4596" s="176"/>
      <c r="H4596" s="188"/>
      <c r="I4596" s="188"/>
      <c r="Q4596" s="188"/>
      <c r="R4596" s="176"/>
    </row>
    <row r="4597" customFormat="false" ht="12.75" hidden="false" customHeight="false" outlineLevel="0" collapsed="false">
      <c r="C4597" s="180"/>
      <c r="D4597" s="176"/>
      <c r="E4597" s="188"/>
      <c r="F4597" s="176"/>
      <c r="G4597" s="176"/>
      <c r="H4597" s="188"/>
      <c r="I4597" s="188"/>
      <c r="Q4597" s="188"/>
      <c r="R4597" s="176"/>
    </row>
    <row r="4598" customFormat="false" ht="12.75" hidden="false" customHeight="false" outlineLevel="0" collapsed="false">
      <c r="C4598" s="180"/>
      <c r="D4598" s="176"/>
      <c r="E4598" s="188"/>
      <c r="F4598" s="176"/>
      <c r="G4598" s="176"/>
      <c r="H4598" s="188"/>
      <c r="I4598" s="188"/>
      <c r="Q4598" s="188"/>
      <c r="R4598" s="176"/>
    </row>
    <row r="4599" customFormat="false" ht="12.75" hidden="false" customHeight="false" outlineLevel="0" collapsed="false">
      <c r="C4599" s="180"/>
      <c r="D4599" s="176"/>
      <c r="E4599" s="188"/>
      <c r="F4599" s="176"/>
      <c r="G4599" s="176"/>
      <c r="H4599" s="188"/>
      <c r="I4599" s="188"/>
      <c r="Q4599" s="188"/>
      <c r="R4599" s="176"/>
    </row>
    <row r="4600" customFormat="false" ht="12.75" hidden="false" customHeight="false" outlineLevel="0" collapsed="false">
      <c r="C4600" s="180"/>
      <c r="D4600" s="176"/>
      <c r="E4600" s="188"/>
      <c r="F4600" s="176"/>
      <c r="G4600" s="176"/>
      <c r="H4600" s="188"/>
      <c r="I4600" s="188"/>
      <c r="Q4600" s="188"/>
      <c r="R4600" s="176"/>
    </row>
    <row r="4601" customFormat="false" ht="12.75" hidden="false" customHeight="false" outlineLevel="0" collapsed="false">
      <c r="C4601" s="180"/>
      <c r="D4601" s="176"/>
      <c r="E4601" s="188"/>
      <c r="F4601" s="176"/>
      <c r="G4601" s="176"/>
      <c r="H4601" s="188"/>
      <c r="I4601" s="188"/>
      <c r="Q4601" s="188"/>
      <c r="R4601" s="176"/>
    </row>
    <row r="4602" customFormat="false" ht="12.75" hidden="false" customHeight="false" outlineLevel="0" collapsed="false">
      <c r="C4602" s="180"/>
      <c r="D4602" s="176"/>
      <c r="E4602" s="188"/>
      <c r="F4602" s="176"/>
      <c r="G4602" s="176"/>
      <c r="H4602" s="188"/>
      <c r="I4602" s="188"/>
      <c r="Q4602" s="188"/>
      <c r="R4602" s="176"/>
    </row>
    <row r="4603" customFormat="false" ht="12.75" hidden="false" customHeight="false" outlineLevel="0" collapsed="false">
      <c r="C4603" s="180"/>
      <c r="D4603" s="176"/>
      <c r="E4603" s="188"/>
      <c r="F4603" s="176"/>
      <c r="G4603" s="176"/>
      <c r="H4603" s="188"/>
      <c r="I4603" s="188"/>
      <c r="Q4603" s="188"/>
      <c r="R4603" s="176"/>
    </row>
    <row r="4604" customFormat="false" ht="12.75" hidden="false" customHeight="false" outlineLevel="0" collapsed="false">
      <c r="C4604" s="180"/>
      <c r="D4604" s="176"/>
      <c r="E4604" s="188"/>
      <c r="F4604" s="176"/>
      <c r="G4604" s="176"/>
      <c r="H4604" s="188"/>
      <c r="I4604" s="188"/>
      <c r="Q4604" s="188"/>
      <c r="R4604" s="176"/>
    </row>
    <row r="4605" customFormat="false" ht="12.75" hidden="false" customHeight="false" outlineLevel="0" collapsed="false">
      <c r="C4605" s="180"/>
      <c r="D4605" s="176"/>
      <c r="E4605" s="188"/>
      <c r="F4605" s="176"/>
      <c r="G4605" s="176"/>
      <c r="H4605" s="188"/>
      <c r="I4605" s="188"/>
      <c r="Q4605" s="188"/>
      <c r="R4605" s="176"/>
    </row>
    <row r="4606" customFormat="false" ht="12.75" hidden="false" customHeight="false" outlineLevel="0" collapsed="false">
      <c r="C4606" s="180"/>
      <c r="D4606" s="176"/>
      <c r="E4606" s="188"/>
      <c r="F4606" s="176"/>
      <c r="G4606" s="176"/>
      <c r="H4606" s="188"/>
      <c r="I4606" s="188"/>
      <c r="Q4606" s="188"/>
      <c r="R4606" s="176"/>
    </row>
    <row r="4607" customFormat="false" ht="12.75" hidden="false" customHeight="false" outlineLevel="0" collapsed="false">
      <c r="C4607" s="180"/>
      <c r="D4607" s="176"/>
      <c r="E4607" s="188"/>
      <c r="F4607" s="176"/>
      <c r="G4607" s="176"/>
      <c r="H4607" s="188"/>
      <c r="I4607" s="188"/>
      <c r="Q4607" s="188"/>
      <c r="R4607" s="176"/>
    </row>
    <row r="4608" customFormat="false" ht="12.75" hidden="false" customHeight="false" outlineLevel="0" collapsed="false">
      <c r="C4608" s="180"/>
      <c r="D4608" s="176"/>
      <c r="E4608" s="188"/>
      <c r="F4608" s="176"/>
      <c r="G4608" s="176"/>
      <c r="H4608" s="188"/>
      <c r="I4608" s="188"/>
      <c r="Q4608" s="188"/>
      <c r="R4608" s="176"/>
    </row>
    <row r="4609" customFormat="false" ht="12.75" hidden="false" customHeight="false" outlineLevel="0" collapsed="false">
      <c r="C4609" s="180"/>
      <c r="D4609" s="176"/>
      <c r="E4609" s="188"/>
      <c r="F4609" s="176"/>
      <c r="G4609" s="176"/>
      <c r="H4609" s="188"/>
      <c r="I4609" s="188"/>
      <c r="Q4609" s="188"/>
      <c r="R4609" s="176"/>
    </row>
    <row r="4610" customFormat="false" ht="12.75" hidden="false" customHeight="false" outlineLevel="0" collapsed="false">
      <c r="C4610" s="180"/>
      <c r="D4610" s="176"/>
      <c r="E4610" s="188"/>
      <c r="F4610" s="176"/>
      <c r="G4610" s="176"/>
      <c r="H4610" s="188"/>
      <c r="I4610" s="188"/>
      <c r="Q4610" s="188"/>
      <c r="R4610" s="176"/>
    </row>
    <row r="4611" customFormat="false" ht="12.75" hidden="false" customHeight="false" outlineLevel="0" collapsed="false">
      <c r="C4611" s="180"/>
      <c r="D4611" s="176"/>
      <c r="E4611" s="188"/>
      <c r="F4611" s="176"/>
      <c r="G4611" s="176"/>
      <c r="H4611" s="188"/>
      <c r="I4611" s="188"/>
      <c r="Q4611" s="188"/>
      <c r="R4611" s="176"/>
    </row>
    <row r="4612" customFormat="false" ht="12.75" hidden="false" customHeight="false" outlineLevel="0" collapsed="false">
      <c r="C4612" s="180"/>
      <c r="D4612" s="176"/>
      <c r="E4612" s="188"/>
      <c r="F4612" s="176"/>
      <c r="G4612" s="176"/>
      <c r="H4612" s="188"/>
      <c r="I4612" s="188"/>
      <c r="Q4612" s="188"/>
      <c r="R4612" s="176"/>
    </row>
    <row r="4613" customFormat="false" ht="12.75" hidden="false" customHeight="false" outlineLevel="0" collapsed="false">
      <c r="C4613" s="180"/>
      <c r="D4613" s="176"/>
      <c r="E4613" s="188"/>
      <c r="F4613" s="176"/>
      <c r="G4613" s="176"/>
      <c r="H4613" s="188"/>
      <c r="I4613" s="188"/>
      <c r="Q4613" s="188"/>
      <c r="R4613" s="176"/>
    </row>
    <row r="4614" customFormat="false" ht="12.75" hidden="false" customHeight="false" outlineLevel="0" collapsed="false">
      <c r="C4614" s="180"/>
      <c r="D4614" s="176"/>
      <c r="E4614" s="188"/>
      <c r="F4614" s="176"/>
      <c r="G4614" s="176"/>
      <c r="H4614" s="188"/>
      <c r="I4614" s="188"/>
      <c r="Q4614" s="188"/>
      <c r="R4614" s="176"/>
    </row>
    <row r="4615" customFormat="false" ht="12.75" hidden="false" customHeight="false" outlineLevel="0" collapsed="false">
      <c r="C4615" s="180"/>
      <c r="D4615" s="176"/>
      <c r="E4615" s="188"/>
      <c r="F4615" s="176"/>
      <c r="G4615" s="176"/>
      <c r="H4615" s="188"/>
      <c r="I4615" s="188"/>
      <c r="Q4615" s="188"/>
      <c r="R4615" s="176"/>
    </row>
    <row r="4616" customFormat="false" ht="12.75" hidden="false" customHeight="false" outlineLevel="0" collapsed="false">
      <c r="C4616" s="180"/>
      <c r="D4616" s="176"/>
      <c r="E4616" s="188"/>
      <c r="F4616" s="176"/>
      <c r="G4616" s="176"/>
      <c r="H4616" s="188"/>
      <c r="I4616" s="188"/>
      <c r="Q4616" s="188"/>
      <c r="R4616" s="176"/>
    </row>
    <row r="4617" customFormat="false" ht="12.75" hidden="false" customHeight="false" outlineLevel="0" collapsed="false">
      <c r="C4617" s="180"/>
      <c r="D4617" s="176"/>
      <c r="E4617" s="188"/>
      <c r="F4617" s="176"/>
      <c r="G4617" s="176"/>
      <c r="H4617" s="188"/>
      <c r="I4617" s="188"/>
      <c r="Q4617" s="188"/>
      <c r="R4617" s="176"/>
    </row>
    <row r="4618" customFormat="false" ht="12.75" hidden="false" customHeight="false" outlineLevel="0" collapsed="false">
      <c r="C4618" s="180"/>
      <c r="D4618" s="176"/>
      <c r="E4618" s="188"/>
      <c r="F4618" s="176"/>
      <c r="G4618" s="176"/>
      <c r="H4618" s="188"/>
      <c r="I4618" s="188"/>
      <c r="Q4618" s="188"/>
      <c r="R4618" s="176"/>
    </row>
    <row r="4619" customFormat="false" ht="12.75" hidden="false" customHeight="false" outlineLevel="0" collapsed="false">
      <c r="C4619" s="180"/>
      <c r="D4619" s="176"/>
      <c r="E4619" s="188"/>
      <c r="F4619" s="176"/>
      <c r="G4619" s="176"/>
      <c r="H4619" s="188"/>
      <c r="I4619" s="188"/>
      <c r="Q4619" s="188"/>
      <c r="R4619" s="176"/>
    </row>
    <row r="4620" customFormat="false" ht="12.75" hidden="false" customHeight="false" outlineLevel="0" collapsed="false">
      <c r="C4620" s="180"/>
      <c r="D4620" s="176"/>
      <c r="E4620" s="188"/>
      <c r="F4620" s="176"/>
      <c r="G4620" s="176"/>
      <c r="H4620" s="188"/>
      <c r="I4620" s="188"/>
      <c r="Q4620" s="188"/>
      <c r="R4620" s="176"/>
    </row>
    <row r="4621" customFormat="false" ht="12.75" hidden="false" customHeight="false" outlineLevel="0" collapsed="false">
      <c r="C4621" s="180"/>
      <c r="D4621" s="176"/>
      <c r="E4621" s="188"/>
      <c r="F4621" s="176"/>
      <c r="G4621" s="176"/>
      <c r="H4621" s="188"/>
      <c r="I4621" s="188"/>
      <c r="Q4621" s="188"/>
      <c r="R4621" s="176"/>
    </row>
    <row r="4622" customFormat="false" ht="12.75" hidden="false" customHeight="false" outlineLevel="0" collapsed="false">
      <c r="C4622" s="180"/>
      <c r="D4622" s="176"/>
      <c r="E4622" s="188"/>
      <c r="F4622" s="176"/>
      <c r="G4622" s="176"/>
      <c r="H4622" s="188"/>
      <c r="I4622" s="188"/>
      <c r="Q4622" s="188"/>
      <c r="R4622" s="176"/>
    </row>
    <row r="4623" customFormat="false" ht="12.75" hidden="false" customHeight="false" outlineLevel="0" collapsed="false">
      <c r="C4623" s="180"/>
      <c r="D4623" s="176"/>
      <c r="E4623" s="188"/>
      <c r="F4623" s="176"/>
      <c r="G4623" s="176"/>
      <c r="H4623" s="188"/>
      <c r="I4623" s="188"/>
      <c r="Q4623" s="188"/>
      <c r="R4623" s="176"/>
    </row>
    <row r="4624" customFormat="false" ht="12.75" hidden="false" customHeight="false" outlineLevel="0" collapsed="false">
      <c r="C4624" s="180"/>
      <c r="D4624" s="176"/>
      <c r="E4624" s="188"/>
      <c r="F4624" s="176"/>
      <c r="G4624" s="176"/>
      <c r="H4624" s="188"/>
      <c r="I4624" s="188"/>
      <c r="Q4624" s="188"/>
      <c r="R4624" s="176"/>
    </row>
    <row r="4625" customFormat="false" ht="12.75" hidden="false" customHeight="false" outlineLevel="0" collapsed="false">
      <c r="C4625" s="180"/>
      <c r="D4625" s="176"/>
      <c r="E4625" s="188"/>
      <c r="F4625" s="176"/>
      <c r="G4625" s="176"/>
      <c r="H4625" s="188"/>
      <c r="I4625" s="188"/>
      <c r="Q4625" s="188"/>
      <c r="R4625" s="176"/>
    </row>
    <row r="4626" customFormat="false" ht="12.75" hidden="false" customHeight="false" outlineLevel="0" collapsed="false">
      <c r="C4626" s="180"/>
      <c r="D4626" s="176"/>
      <c r="E4626" s="188"/>
      <c r="F4626" s="176"/>
      <c r="G4626" s="176"/>
      <c r="H4626" s="188"/>
      <c r="I4626" s="188"/>
      <c r="Q4626" s="188"/>
      <c r="R4626" s="176"/>
    </row>
    <row r="4627" customFormat="false" ht="12.75" hidden="false" customHeight="false" outlineLevel="0" collapsed="false">
      <c r="C4627" s="180"/>
      <c r="D4627" s="176"/>
      <c r="E4627" s="188"/>
      <c r="F4627" s="176"/>
      <c r="G4627" s="176"/>
      <c r="H4627" s="188"/>
      <c r="I4627" s="188"/>
      <c r="Q4627" s="188"/>
      <c r="R4627" s="176"/>
    </row>
    <row r="4628" customFormat="false" ht="12.75" hidden="false" customHeight="false" outlineLevel="0" collapsed="false">
      <c r="C4628" s="180"/>
      <c r="D4628" s="176"/>
      <c r="E4628" s="188"/>
      <c r="F4628" s="176"/>
      <c r="G4628" s="176"/>
      <c r="H4628" s="188"/>
      <c r="I4628" s="188"/>
      <c r="Q4628" s="188"/>
      <c r="R4628" s="176"/>
    </row>
    <row r="4629" customFormat="false" ht="12.75" hidden="false" customHeight="false" outlineLevel="0" collapsed="false">
      <c r="C4629" s="180"/>
      <c r="D4629" s="176"/>
      <c r="E4629" s="188"/>
      <c r="F4629" s="176"/>
      <c r="G4629" s="176"/>
      <c r="H4629" s="188"/>
      <c r="I4629" s="188"/>
      <c r="Q4629" s="188"/>
      <c r="R4629" s="176"/>
    </row>
    <row r="4630" customFormat="false" ht="12.75" hidden="false" customHeight="false" outlineLevel="0" collapsed="false">
      <c r="C4630" s="180"/>
      <c r="D4630" s="176"/>
      <c r="E4630" s="188"/>
      <c r="F4630" s="176"/>
      <c r="G4630" s="176"/>
      <c r="H4630" s="188"/>
      <c r="I4630" s="188"/>
      <c r="Q4630" s="188"/>
      <c r="R4630" s="176"/>
    </row>
    <row r="4631" customFormat="false" ht="12.75" hidden="false" customHeight="false" outlineLevel="0" collapsed="false">
      <c r="C4631" s="180"/>
      <c r="D4631" s="176"/>
      <c r="E4631" s="188"/>
      <c r="F4631" s="176"/>
      <c r="G4631" s="176"/>
      <c r="H4631" s="188"/>
      <c r="I4631" s="188"/>
      <c r="Q4631" s="188"/>
      <c r="R4631" s="176"/>
    </row>
    <row r="4632" customFormat="false" ht="12.75" hidden="false" customHeight="false" outlineLevel="0" collapsed="false">
      <c r="C4632" s="180"/>
      <c r="D4632" s="176"/>
      <c r="E4632" s="188"/>
      <c r="F4632" s="176"/>
      <c r="G4632" s="176"/>
      <c r="H4632" s="188"/>
      <c r="I4632" s="188"/>
      <c r="Q4632" s="188"/>
      <c r="R4632" s="176"/>
    </row>
    <row r="4633" customFormat="false" ht="12.75" hidden="false" customHeight="false" outlineLevel="0" collapsed="false">
      <c r="C4633" s="180"/>
      <c r="D4633" s="176"/>
      <c r="E4633" s="188"/>
      <c r="F4633" s="176"/>
      <c r="G4633" s="176"/>
      <c r="H4633" s="188"/>
      <c r="I4633" s="188"/>
      <c r="Q4633" s="188"/>
      <c r="R4633" s="176"/>
    </row>
    <row r="4634" customFormat="false" ht="12.75" hidden="false" customHeight="false" outlineLevel="0" collapsed="false">
      <c r="C4634" s="180"/>
      <c r="D4634" s="176"/>
      <c r="E4634" s="188"/>
      <c r="F4634" s="176"/>
      <c r="G4634" s="176"/>
      <c r="H4634" s="188"/>
      <c r="I4634" s="188"/>
      <c r="Q4634" s="188"/>
      <c r="R4634" s="176"/>
    </row>
    <row r="4635" customFormat="false" ht="12.75" hidden="false" customHeight="false" outlineLevel="0" collapsed="false">
      <c r="C4635" s="180"/>
      <c r="D4635" s="176"/>
      <c r="E4635" s="188"/>
      <c r="F4635" s="176"/>
      <c r="G4635" s="176"/>
      <c r="H4635" s="188"/>
      <c r="I4635" s="188"/>
      <c r="Q4635" s="188"/>
      <c r="R4635" s="176"/>
    </row>
    <row r="4636" customFormat="false" ht="12.75" hidden="false" customHeight="false" outlineLevel="0" collapsed="false">
      <c r="C4636" s="180"/>
      <c r="D4636" s="176"/>
      <c r="E4636" s="188"/>
      <c r="F4636" s="176"/>
      <c r="G4636" s="176"/>
      <c r="H4636" s="188"/>
      <c r="I4636" s="188"/>
      <c r="Q4636" s="188"/>
      <c r="R4636" s="176"/>
    </row>
    <row r="4637" customFormat="false" ht="12.75" hidden="false" customHeight="false" outlineLevel="0" collapsed="false">
      <c r="C4637" s="180"/>
      <c r="D4637" s="176"/>
      <c r="E4637" s="188"/>
      <c r="F4637" s="176"/>
      <c r="G4637" s="176"/>
      <c r="H4637" s="188"/>
      <c r="I4637" s="188"/>
      <c r="Q4637" s="188"/>
      <c r="R4637" s="176"/>
    </row>
    <row r="4638" customFormat="false" ht="12.75" hidden="false" customHeight="false" outlineLevel="0" collapsed="false">
      <c r="C4638" s="180"/>
      <c r="D4638" s="176"/>
      <c r="E4638" s="188"/>
      <c r="F4638" s="176"/>
      <c r="G4638" s="176"/>
      <c r="H4638" s="188"/>
      <c r="I4638" s="188"/>
      <c r="Q4638" s="188"/>
      <c r="R4638" s="176"/>
    </row>
    <row r="4639" customFormat="false" ht="12.75" hidden="false" customHeight="false" outlineLevel="0" collapsed="false">
      <c r="C4639" s="180"/>
      <c r="D4639" s="176"/>
      <c r="E4639" s="188"/>
      <c r="F4639" s="176"/>
      <c r="G4639" s="176"/>
      <c r="H4639" s="188"/>
      <c r="I4639" s="188"/>
      <c r="Q4639" s="188"/>
      <c r="R4639" s="176"/>
    </row>
    <row r="4640" customFormat="false" ht="12.75" hidden="false" customHeight="false" outlineLevel="0" collapsed="false">
      <c r="C4640" s="180"/>
      <c r="D4640" s="176"/>
      <c r="E4640" s="188"/>
      <c r="F4640" s="176"/>
      <c r="G4640" s="176"/>
      <c r="H4640" s="188"/>
      <c r="I4640" s="188"/>
      <c r="Q4640" s="188"/>
      <c r="R4640" s="176"/>
    </row>
    <row r="4641" customFormat="false" ht="12.75" hidden="false" customHeight="false" outlineLevel="0" collapsed="false">
      <c r="C4641" s="180"/>
      <c r="D4641" s="176"/>
      <c r="E4641" s="188"/>
      <c r="F4641" s="176"/>
      <c r="G4641" s="176"/>
      <c r="H4641" s="188"/>
      <c r="I4641" s="188"/>
      <c r="Q4641" s="188"/>
      <c r="R4641" s="176"/>
    </row>
    <row r="4642" customFormat="false" ht="12.75" hidden="false" customHeight="false" outlineLevel="0" collapsed="false">
      <c r="C4642" s="180"/>
      <c r="D4642" s="176"/>
      <c r="E4642" s="188"/>
      <c r="F4642" s="176"/>
      <c r="G4642" s="176"/>
      <c r="H4642" s="188"/>
      <c r="I4642" s="188"/>
      <c r="Q4642" s="188"/>
      <c r="R4642" s="176"/>
    </row>
    <row r="4643" customFormat="false" ht="12.75" hidden="false" customHeight="false" outlineLevel="0" collapsed="false">
      <c r="C4643" s="180"/>
      <c r="D4643" s="176"/>
      <c r="E4643" s="188"/>
      <c r="F4643" s="176"/>
      <c r="G4643" s="176"/>
      <c r="H4643" s="188"/>
      <c r="I4643" s="188"/>
      <c r="Q4643" s="188"/>
      <c r="R4643" s="176"/>
    </row>
    <row r="4644" customFormat="false" ht="12.75" hidden="false" customHeight="false" outlineLevel="0" collapsed="false">
      <c r="C4644" s="180"/>
      <c r="D4644" s="176"/>
      <c r="E4644" s="188"/>
      <c r="F4644" s="176"/>
      <c r="G4644" s="176"/>
      <c r="H4644" s="188"/>
      <c r="I4644" s="188"/>
      <c r="Q4644" s="188"/>
      <c r="R4644" s="176"/>
    </row>
    <row r="4645" customFormat="false" ht="12.75" hidden="false" customHeight="false" outlineLevel="0" collapsed="false">
      <c r="C4645" s="180"/>
      <c r="D4645" s="176"/>
      <c r="E4645" s="188"/>
      <c r="F4645" s="176"/>
      <c r="G4645" s="176"/>
      <c r="H4645" s="188"/>
      <c r="I4645" s="188"/>
      <c r="Q4645" s="188"/>
      <c r="R4645" s="176"/>
    </row>
    <row r="4646" customFormat="false" ht="12.75" hidden="false" customHeight="false" outlineLevel="0" collapsed="false">
      <c r="C4646" s="180"/>
      <c r="D4646" s="176"/>
      <c r="E4646" s="188"/>
      <c r="F4646" s="176"/>
      <c r="G4646" s="176"/>
      <c r="H4646" s="188"/>
      <c r="I4646" s="188"/>
      <c r="Q4646" s="188"/>
      <c r="R4646" s="176"/>
    </row>
    <row r="4647" customFormat="false" ht="12.75" hidden="false" customHeight="false" outlineLevel="0" collapsed="false">
      <c r="A4647" s="78"/>
      <c r="C4647" s="180"/>
      <c r="D4647" s="176"/>
      <c r="E4647" s="188"/>
      <c r="F4647" s="176"/>
      <c r="G4647" s="176"/>
      <c r="H4647" s="188"/>
      <c r="I4647" s="188"/>
      <c r="Q4647" s="188"/>
      <c r="R4647" s="176"/>
    </row>
    <row r="4648" customFormat="false" ht="12.75" hidden="false" customHeight="false" outlineLevel="0" collapsed="false">
      <c r="A4648" s="78"/>
      <c r="C4648" s="180"/>
      <c r="D4648" s="176"/>
      <c r="E4648" s="188"/>
      <c r="F4648" s="176"/>
      <c r="G4648" s="176"/>
      <c r="H4648" s="188"/>
      <c r="I4648" s="188"/>
      <c r="Q4648" s="188"/>
      <c r="R4648" s="176"/>
    </row>
    <row r="4649" customFormat="false" ht="12.75" hidden="false" customHeight="false" outlineLevel="0" collapsed="false">
      <c r="A4649" s="78"/>
      <c r="C4649" s="180"/>
      <c r="D4649" s="176"/>
      <c r="E4649" s="188"/>
      <c r="F4649" s="176"/>
      <c r="G4649" s="176"/>
      <c r="H4649" s="188"/>
      <c r="I4649" s="188"/>
      <c r="Q4649" s="188"/>
      <c r="R4649" s="176"/>
    </row>
    <row r="4650" customFormat="false" ht="12.75" hidden="false" customHeight="false" outlineLevel="0" collapsed="false">
      <c r="A4650" s="78"/>
      <c r="C4650" s="180"/>
      <c r="D4650" s="176"/>
      <c r="E4650" s="188"/>
      <c r="F4650" s="176"/>
      <c r="G4650" s="176"/>
      <c r="H4650" s="188"/>
      <c r="I4650" s="188"/>
      <c r="Q4650" s="188"/>
      <c r="R4650" s="176"/>
    </row>
    <row r="4651" customFormat="false" ht="12.75" hidden="false" customHeight="false" outlineLevel="0" collapsed="false">
      <c r="A4651" s="78"/>
      <c r="C4651" s="180"/>
      <c r="D4651" s="176"/>
      <c r="E4651" s="188"/>
      <c r="F4651" s="176"/>
      <c r="G4651" s="176"/>
      <c r="H4651" s="188"/>
      <c r="I4651" s="188"/>
      <c r="Q4651" s="188"/>
      <c r="R4651" s="176"/>
    </row>
    <row r="4652" customFormat="false" ht="12.75" hidden="false" customHeight="false" outlineLevel="0" collapsed="false">
      <c r="A4652" s="78"/>
      <c r="C4652" s="180"/>
      <c r="D4652" s="176"/>
      <c r="E4652" s="188"/>
      <c r="F4652" s="176"/>
      <c r="G4652" s="176"/>
      <c r="H4652" s="188"/>
      <c r="I4652" s="188"/>
      <c r="Q4652" s="188"/>
      <c r="R4652" s="176"/>
    </row>
    <row r="4653" customFormat="false" ht="12.75" hidden="false" customHeight="false" outlineLevel="0" collapsed="false">
      <c r="A4653" s="78"/>
      <c r="C4653" s="180"/>
      <c r="D4653" s="176"/>
      <c r="E4653" s="188"/>
      <c r="F4653" s="176"/>
      <c r="G4653" s="176"/>
      <c r="H4653" s="188"/>
      <c r="I4653" s="188"/>
      <c r="Q4653" s="188"/>
      <c r="R4653" s="176"/>
    </row>
    <row r="4654" customFormat="false" ht="12.75" hidden="false" customHeight="false" outlineLevel="0" collapsed="false">
      <c r="A4654" s="78"/>
      <c r="C4654" s="180"/>
      <c r="D4654" s="176"/>
      <c r="E4654" s="188"/>
      <c r="F4654" s="176"/>
      <c r="G4654" s="176"/>
      <c r="H4654" s="188"/>
      <c r="I4654" s="188"/>
      <c r="Q4654" s="188"/>
      <c r="R4654" s="176"/>
    </row>
    <row r="4655" customFormat="false" ht="12.75" hidden="false" customHeight="false" outlineLevel="0" collapsed="false">
      <c r="A4655" s="78"/>
      <c r="C4655" s="180"/>
      <c r="D4655" s="176"/>
      <c r="E4655" s="188"/>
      <c r="F4655" s="176"/>
      <c r="G4655" s="176"/>
      <c r="H4655" s="188"/>
      <c r="I4655" s="188"/>
      <c r="Q4655" s="188"/>
      <c r="R4655" s="176"/>
    </row>
    <row r="4656" customFormat="false" ht="12.75" hidden="false" customHeight="false" outlineLevel="0" collapsed="false">
      <c r="A4656" s="78"/>
      <c r="C4656" s="180"/>
      <c r="D4656" s="176"/>
      <c r="E4656" s="188"/>
      <c r="F4656" s="176"/>
      <c r="G4656" s="176"/>
      <c r="H4656" s="188"/>
      <c r="I4656" s="188"/>
      <c r="Q4656" s="188"/>
      <c r="R4656" s="176"/>
    </row>
    <row r="4657" customFormat="false" ht="12.75" hidden="false" customHeight="false" outlineLevel="0" collapsed="false">
      <c r="A4657" s="78"/>
      <c r="C4657" s="180"/>
      <c r="D4657" s="176"/>
      <c r="E4657" s="188"/>
      <c r="F4657" s="176"/>
      <c r="G4657" s="176"/>
      <c r="H4657" s="188"/>
      <c r="I4657" s="188"/>
      <c r="Q4657" s="188"/>
      <c r="R4657" s="176"/>
    </row>
    <row r="4658" customFormat="false" ht="12.75" hidden="false" customHeight="false" outlineLevel="0" collapsed="false">
      <c r="A4658" s="78"/>
      <c r="C4658" s="180"/>
      <c r="D4658" s="176"/>
      <c r="E4658" s="188"/>
      <c r="F4658" s="176"/>
      <c r="G4658" s="176"/>
      <c r="H4658" s="188"/>
      <c r="I4658" s="188"/>
      <c r="Q4658" s="188"/>
      <c r="R4658" s="176"/>
    </row>
    <row r="4659" customFormat="false" ht="12.75" hidden="false" customHeight="false" outlineLevel="0" collapsed="false">
      <c r="A4659" s="78"/>
      <c r="C4659" s="180"/>
      <c r="D4659" s="176"/>
      <c r="E4659" s="188"/>
      <c r="F4659" s="176"/>
      <c r="G4659" s="176"/>
      <c r="H4659" s="188"/>
      <c r="I4659" s="188"/>
      <c r="Q4659" s="188"/>
      <c r="R4659" s="176"/>
    </row>
    <row r="4660" customFormat="false" ht="12.75" hidden="false" customHeight="false" outlineLevel="0" collapsed="false">
      <c r="A4660" s="78"/>
      <c r="C4660" s="180"/>
      <c r="D4660" s="176"/>
      <c r="E4660" s="188"/>
      <c r="F4660" s="176"/>
      <c r="G4660" s="176"/>
      <c r="H4660" s="188"/>
      <c r="I4660" s="188"/>
      <c r="Q4660" s="188"/>
      <c r="R4660" s="176"/>
    </row>
    <row r="4661" customFormat="false" ht="12.75" hidden="false" customHeight="false" outlineLevel="0" collapsed="false">
      <c r="A4661" s="78"/>
      <c r="C4661" s="180"/>
      <c r="D4661" s="176"/>
      <c r="E4661" s="188"/>
      <c r="F4661" s="176"/>
      <c r="G4661" s="176"/>
      <c r="H4661" s="188"/>
      <c r="I4661" s="188"/>
      <c r="Q4661" s="188"/>
      <c r="R4661" s="176"/>
    </row>
    <row r="4662" customFormat="false" ht="12.75" hidden="false" customHeight="false" outlineLevel="0" collapsed="false">
      <c r="A4662" s="78"/>
      <c r="C4662" s="180"/>
      <c r="D4662" s="176"/>
      <c r="E4662" s="188"/>
      <c r="F4662" s="176"/>
      <c r="G4662" s="176"/>
      <c r="H4662" s="188"/>
      <c r="I4662" s="188"/>
      <c r="Q4662" s="188"/>
      <c r="R4662" s="176"/>
    </row>
    <row r="4663" customFormat="false" ht="12.75" hidden="false" customHeight="false" outlineLevel="0" collapsed="false">
      <c r="A4663" s="78"/>
      <c r="C4663" s="180"/>
      <c r="D4663" s="176"/>
      <c r="E4663" s="188"/>
      <c r="F4663" s="176"/>
      <c r="G4663" s="176"/>
      <c r="H4663" s="188"/>
      <c r="I4663" s="188"/>
      <c r="Q4663" s="188"/>
      <c r="R4663" s="176"/>
    </row>
    <row r="4664" customFormat="false" ht="12.75" hidden="false" customHeight="false" outlineLevel="0" collapsed="false">
      <c r="A4664" s="78"/>
      <c r="C4664" s="180"/>
      <c r="D4664" s="176"/>
      <c r="E4664" s="188"/>
      <c r="F4664" s="176"/>
      <c r="G4664" s="176"/>
      <c r="H4664" s="188"/>
      <c r="I4664" s="188"/>
      <c r="Q4664" s="188"/>
      <c r="R4664" s="176"/>
    </row>
    <row r="4665" customFormat="false" ht="12.75" hidden="false" customHeight="false" outlineLevel="0" collapsed="false">
      <c r="A4665" s="78"/>
      <c r="C4665" s="180"/>
      <c r="D4665" s="176"/>
      <c r="E4665" s="188"/>
      <c r="F4665" s="176"/>
      <c r="G4665" s="176"/>
      <c r="H4665" s="188"/>
      <c r="I4665" s="188"/>
      <c r="Q4665" s="188"/>
      <c r="R4665" s="176"/>
    </row>
    <row r="4666" customFormat="false" ht="12.75" hidden="false" customHeight="false" outlineLevel="0" collapsed="false">
      <c r="A4666" s="78"/>
      <c r="C4666" s="180"/>
      <c r="D4666" s="176"/>
      <c r="E4666" s="188"/>
      <c r="F4666" s="176"/>
      <c r="G4666" s="176"/>
      <c r="H4666" s="188"/>
      <c r="I4666" s="188"/>
      <c r="Q4666" s="188"/>
      <c r="R4666" s="176"/>
    </row>
    <row r="4667" customFormat="false" ht="12.75" hidden="false" customHeight="false" outlineLevel="0" collapsed="false">
      <c r="A4667" s="78"/>
      <c r="C4667" s="180"/>
      <c r="D4667" s="176"/>
      <c r="E4667" s="188"/>
      <c r="F4667" s="176"/>
      <c r="G4667" s="176"/>
      <c r="H4667" s="188"/>
      <c r="I4667" s="188"/>
      <c r="Q4667" s="188"/>
      <c r="R4667" s="176"/>
    </row>
    <row r="4668" customFormat="false" ht="12.75" hidden="false" customHeight="false" outlineLevel="0" collapsed="false">
      <c r="A4668" s="78"/>
      <c r="C4668" s="180"/>
      <c r="D4668" s="176"/>
      <c r="E4668" s="188"/>
      <c r="F4668" s="176"/>
      <c r="G4668" s="176"/>
      <c r="H4668" s="188"/>
      <c r="I4668" s="188"/>
      <c r="Q4668" s="188"/>
      <c r="R4668" s="176"/>
    </row>
    <row r="4669" customFormat="false" ht="12.75" hidden="false" customHeight="false" outlineLevel="0" collapsed="false">
      <c r="A4669" s="78"/>
      <c r="C4669" s="180"/>
      <c r="D4669" s="176"/>
      <c r="E4669" s="188"/>
      <c r="F4669" s="176"/>
      <c r="G4669" s="176"/>
      <c r="H4669" s="188"/>
      <c r="I4669" s="188"/>
      <c r="Q4669" s="188"/>
      <c r="R4669" s="176"/>
    </row>
    <row r="4670" customFormat="false" ht="12.75" hidden="false" customHeight="false" outlineLevel="0" collapsed="false">
      <c r="A4670" s="78"/>
      <c r="C4670" s="180"/>
      <c r="D4670" s="176"/>
      <c r="E4670" s="188"/>
      <c r="F4670" s="176"/>
      <c r="G4670" s="176"/>
      <c r="H4670" s="188"/>
      <c r="I4670" s="188"/>
      <c r="Q4670" s="188"/>
      <c r="R4670" s="176"/>
    </row>
    <row r="4671" customFormat="false" ht="12.75" hidden="false" customHeight="false" outlineLevel="0" collapsed="false">
      <c r="A4671" s="78"/>
      <c r="C4671" s="180"/>
      <c r="D4671" s="176"/>
      <c r="E4671" s="188"/>
      <c r="F4671" s="176"/>
      <c r="G4671" s="176"/>
      <c r="H4671" s="188"/>
      <c r="I4671" s="188"/>
      <c r="Q4671" s="188"/>
      <c r="R4671" s="176"/>
    </row>
    <row r="4672" customFormat="false" ht="12.75" hidden="false" customHeight="false" outlineLevel="0" collapsed="false">
      <c r="A4672" s="78"/>
      <c r="C4672" s="180"/>
      <c r="D4672" s="176"/>
      <c r="E4672" s="188"/>
      <c r="F4672" s="176"/>
      <c r="G4672" s="176"/>
      <c r="H4672" s="188"/>
      <c r="I4672" s="188"/>
      <c r="Q4672" s="188"/>
      <c r="R4672" s="176"/>
    </row>
    <row r="4673" customFormat="false" ht="12.75" hidden="false" customHeight="false" outlineLevel="0" collapsed="false">
      <c r="A4673" s="78"/>
      <c r="C4673" s="180"/>
      <c r="D4673" s="176"/>
      <c r="E4673" s="188"/>
      <c r="F4673" s="176"/>
      <c r="G4673" s="176"/>
      <c r="H4673" s="188"/>
      <c r="I4673" s="188"/>
      <c r="Q4673" s="188"/>
      <c r="R4673" s="176"/>
    </row>
    <row r="4674" customFormat="false" ht="12.75" hidden="false" customHeight="false" outlineLevel="0" collapsed="false">
      <c r="A4674" s="22"/>
      <c r="C4674" s="180"/>
      <c r="D4674" s="176"/>
      <c r="E4674" s="188"/>
      <c r="F4674" s="176"/>
      <c r="G4674" s="176"/>
      <c r="H4674" s="188"/>
      <c r="I4674" s="188"/>
      <c r="Q4674" s="188"/>
      <c r="R4674" s="176"/>
    </row>
    <row r="4675" customFormat="false" ht="12.75" hidden="false" customHeight="false" outlineLevel="0" collapsed="false">
      <c r="C4675" s="180"/>
      <c r="D4675" s="176"/>
      <c r="E4675" s="188"/>
      <c r="F4675" s="176"/>
      <c r="G4675" s="176"/>
      <c r="H4675" s="188"/>
      <c r="I4675" s="188"/>
      <c r="Q4675" s="188"/>
      <c r="R4675" s="176"/>
    </row>
    <row r="4676" customFormat="false" ht="12.75" hidden="false" customHeight="false" outlineLevel="0" collapsed="false">
      <c r="A4676" s="100"/>
      <c r="C4676" s="180"/>
      <c r="D4676" s="176"/>
      <c r="E4676" s="188"/>
      <c r="F4676" s="176"/>
      <c r="G4676" s="176"/>
      <c r="H4676" s="188"/>
      <c r="I4676" s="188"/>
      <c r="Q4676" s="188"/>
      <c r="R4676" s="176"/>
    </row>
    <row r="4677" customFormat="false" ht="12.75" hidden="false" customHeight="false" outlineLevel="0" collapsed="false">
      <c r="A4677" s="100"/>
      <c r="C4677" s="180"/>
      <c r="D4677" s="176"/>
      <c r="E4677" s="188"/>
      <c r="F4677" s="176"/>
      <c r="G4677" s="176"/>
      <c r="H4677" s="188"/>
      <c r="I4677" s="188"/>
      <c r="Q4677" s="188"/>
      <c r="R4677" s="176"/>
    </row>
    <row r="4678" customFormat="false" ht="12.75" hidden="false" customHeight="false" outlineLevel="0" collapsed="false">
      <c r="A4678" s="100"/>
      <c r="C4678" s="180"/>
      <c r="D4678" s="176"/>
      <c r="E4678" s="188"/>
      <c r="F4678" s="176"/>
      <c r="G4678" s="176"/>
      <c r="H4678" s="188"/>
      <c r="I4678" s="188"/>
      <c r="Q4678" s="188"/>
      <c r="R4678" s="176"/>
    </row>
    <row r="4679" customFormat="false" ht="12.75" hidden="false" customHeight="false" outlineLevel="0" collapsed="false">
      <c r="A4679" s="100"/>
      <c r="C4679" s="180"/>
      <c r="D4679" s="176"/>
      <c r="E4679" s="188"/>
      <c r="F4679" s="176"/>
      <c r="G4679" s="176"/>
      <c r="H4679" s="188"/>
      <c r="I4679" s="188"/>
      <c r="Q4679" s="188"/>
      <c r="R4679" s="176"/>
    </row>
    <row r="4680" customFormat="false" ht="12.75" hidden="false" customHeight="false" outlineLevel="0" collapsed="false">
      <c r="A4680" s="100"/>
      <c r="C4680" s="180"/>
      <c r="D4680" s="176"/>
      <c r="E4680" s="188"/>
      <c r="F4680" s="176"/>
      <c r="G4680" s="176"/>
      <c r="H4680" s="188"/>
      <c r="I4680" s="188"/>
      <c r="Q4680" s="188"/>
      <c r="R4680" s="176"/>
    </row>
    <row r="4681" customFormat="false" ht="12.75" hidden="false" customHeight="false" outlineLevel="0" collapsed="false">
      <c r="A4681" s="22"/>
      <c r="C4681" s="180"/>
      <c r="D4681" s="176"/>
      <c r="E4681" s="188"/>
      <c r="F4681" s="176"/>
      <c r="G4681" s="176"/>
      <c r="H4681" s="188"/>
      <c r="I4681" s="188"/>
      <c r="Q4681" s="188"/>
      <c r="R4681" s="176"/>
    </row>
    <row r="4682" customFormat="false" ht="12.75" hidden="false" customHeight="false" outlineLevel="0" collapsed="false">
      <c r="A4682" s="22"/>
      <c r="C4682" s="180"/>
      <c r="D4682" s="176"/>
      <c r="E4682" s="188"/>
      <c r="F4682" s="176"/>
      <c r="G4682" s="176"/>
      <c r="H4682" s="188"/>
      <c r="I4682" s="188"/>
      <c r="Q4682" s="188"/>
      <c r="R4682" s="176"/>
    </row>
    <row r="4683" customFormat="false" ht="12.75" hidden="false" customHeight="false" outlineLevel="0" collapsed="false">
      <c r="A4683" s="78"/>
      <c r="C4683" s="180"/>
      <c r="D4683" s="176"/>
      <c r="E4683" s="188"/>
      <c r="F4683" s="176"/>
      <c r="G4683" s="176"/>
      <c r="H4683" s="188"/>
      <c r="I4683" s="188"/>
      <c r="Q4683" s="188"/>
      <c r="R4683" s="176"/>
    </row>
    <row r="4684" customFormat="false" ht="12.75" hidden="false" customHeight="false" outlineLevel="0" collapsed="false">
      <c r="A4684" s="78"/>
      <c r="C4684" s="180"/>
      <c r="D4684" s="176"/>
      <c r="E4684" s="188"/>
      <c r="F4684" s="176"/>
      <c r="G4684" s="176"/>
      <c r="H4684" s="188"/>
      <c r="I4684" s="188"/>
      <c r="Q4684" s="188"/>
      <c r="R4684" s="176"/>
    </row>
    <row r="4685" customFormat="false" ht="12.75" hidden="false" customHeight="false" outlineLevel="0" collapsed="false">
      <c r="A4685" s="78"/>
      <c r="C4685" s="180"/>
      <c r="D4685" s="176"/>
      <c r="E4685" s="188"/>
      <c r="F4685" s="176"/>
      <c r="G4685" s="176"/>
      <c r="H4685" s="188"/>
      <c r="I4685" s="188"/>
      <c r="Q4685" s="188"/>
      <c r="R4685" s="176"/>
    </row>
    <row r="4686" customFormat="false" ht="12.75" hidden="false" customHeight="false" outlineLevel="0" collapsed="false">
      <c r="A4686" s="78"/>
      <c r="C4686" s="180"/>
      <c r="D4686" s="176"/>
      <c r="E4686" s="188"/>
      <c r="F4686" s="176"/>
      <c r="G4686" s="176"/>
      <c r="H4686" s="188"/>
      <c r="I4686" s="188"/>
      <c r="Q4686" s="188"/>
      <c r="R4686" s="176"/>
    </row>
    <row r="4687" customFormat="false" ht="12.75" hidden="false" customHeight="false" outlineLevel="0" collapsed="false">
      <c r="A4687" s="78"/>
      <c r="C4687" s="180"/>
      <c r="D4687" s="176"/>
      <c r="E4687" s="188"/>
      <c r="F4687" s="176"/>
      <c r="G4687" s="176"/>
      <c r="H4687" s="188"/>
      <c r="I4687" s="188"/>
      <c r="Q4687" s="188"/>
      <c r="R4687" s="176"/>
    </row>
    <row r="4688" customFormat="false" ht="12.75" hidden="false" customHeight="false" outlineLevel="0" collapsed="false">
      <c r="A4688" s="78"/>
      <c r="C4688" s="180"/>
      <c r="D4688" s="176"/>
      <c r="E4688" s="188"/>
      <c r="F4688" s="176"/>
      <c r="G4688" s="176"/>
      <c r="H4688" s="188"/>
      <c r="I4688" s="188"/>
      <c r="Q4688" s="188"/>
      <c r="R4688" s="176"/>
    </row>
    <row r="4689" customFormat="false" ht="12.75" hidden="false" customHeight="false" outlineLevel="0" collapsed="false">
      <c r="A4689" s="78"/>
      <c r="C4689" s="180"/>
      <c r="D4689" s="176"/>
      <c r="E4689" s="188"/>
      <c r="F4689" s="176"/>
      <c r="G4689" s="176"/>
      <c r="H4689" s="188"/>
      <c r="I4689" s="188"/>
      <c r="Q4689" s="188"/>
      <c r="R4689" s="176"/>
    </row>
    <row r="4690" customFormat="false" ht="12.75" hidden="false" customHeight="false" outlineLevel="0" collapsed="false">
      <c r="A4690" s="78"/>
      <c r="C4690" s="180"/>
      <c r="D4690" s="176"/>
      <c r="E4690" s="188"/>
      <c r="F4690" s="176"/>
      <c r="G4690" s="176"/>
      <c r="H4690" s="188"/>
      <c r="I4690" s="188"/>
      <c r="Q4690" s="188"/>
      <c r="R4690" s="176"/>
    </row>
    <row r="4691" customFormat="false" ht="12.75" hidden="false" customHeight="false" outlineLevel="0" collapsed="false">
      <c r="A4691" s="78"/>
      <c r="C4691" s="180"/>
      <c r="D4691" s="176"/>
      <c r="E4691" s="188"/>
      <c r="F4691" s="176"/>
      <c r="G4691" s="176"/>
      <c r="H4691" s="188"/>
      <c r="I4691" s="188"/>
      <c r="Q4691" s="188"/>
      <c r="R4691" s="176"/>
    </row>
    <row r="4692" customFormat="false" ht="12.75" hidden="false" customHeight="false" outlineLevel="0" collapsed="false">
      <c r="A4692" s="78"/>
      <c r="C4692" s="180"/>
      <c r="D4692" s="176"/>
      <c r="E4692" s="188"/>
      <c r="F4692" s="176"/>
      <c r="G4692" s="176"/>
      <c r="H4692" s="188"/>
      <c r="I4692" s="188"/>
      <c r="Q4692" s="188"/>
      <c r="R4692" s="176"/>
    </row>
    <row r="4693" customFormat="false" ht="12.75" hidden="false" customHeight="false" outlineLevel="0" collapsed="false">
      <c r="A4693" s="78"/>
      <c r="C4693" s="180"/>
      <c r="D4693" s="176"/>
      <c r="E4693" s="188"/>
      <c r="F4693" s="176"/>
      <c r="G4693" s="176"/>
      <c r="H4693" s="188"/>
      <c r="I4693" s="188"/>
      <c r="Q4693" s="188"/>
      <c r="R4693" s="176"/>
    </row>
    <row r="4694" customFormat="false" ht="12.75" hidden="false" customHeight="false" outlineLevel="0" collapsed="false">
      <c r="A4694" s="78"/>
      <c r="C4694" s="180"/>
      <c r="D4694" s="176"/>
      <c r="E4694" s="188"/>
      <c r="F4694" s="176"/>
      <c r="G4694" s="176"/>
      <c r="H4694" s="188"/>
      <c r="I4694" s="188"/>
      <c r="Q4694" s="188"/>
      <c r="R4694" s="176"/>
    </row>
    <row r="4695" customFormat="false" ht="12.75" hidden="false" customHeight="false" outlineLevel="0" collapsed="false">
      <c r="A4695" s="78"/>
      <c r="C4695" s="180"/>
      <c r="D4695" s="176"/>
      <c r="E4695" s="188"/>
      <c r="F4695" s="176"/>
      <c r="G4695" s="176"/>
      <c r="H4695" s="188"/>
      <c r="I4695" s="188"/>
      <c r="Q4695" s="188"/>
      <c r="R4695" s="176"/>
    </row>
    <row r="4696" customFormat="false" ht="12.75" hidden="false" customHeight="false" outlineLevel="0" collapsed="false">
      <c r="A4696" s="78"/>
      <c r="C4696" s="180"/>
      <c r="D4696" s="176"/>
      <c r="E4696" s="188"/>
      <c r="F4696" s="176"/>
      <c r="G4696" s="176"/>
      <c r="H4696" s="188"/>
      <c r="I4696" s="188"/>
      <c r="Q4696" s="188"/>
      <c r="R4696" s="176"/>
    </row>
    <row r="4697" customFormat="false" ht="12.75" hidden="false" customHeight="false" outlineLevel="0" collapsed="false">
      <c r="A4697" s="78"/>
      <c r="C4697" s="180"/>
      <c r="D4697" s="176"/>
      <c r="E4697" s="188"/>
      <c r="F4697" s="176"/>
      <c r="G4697" s="176"/>
      <c r="H4697" s="188"/>
      <c r="I4697" s="188"/>
      <c r="Q4697" s="188"/>
      <c r="R4697" s="176"/>
    </row>
    <row r="4698" customFormat="false" ht="12.75" hidden="false" customHeight="false" outlineLevel="0" collapsed="false">
      <c r="A4698" s="78"/>
      <c r="C4698" s="180"/>
      <c r="D4698" s="176"/>
      <c r="E4698" s="188"/>
      <c r="F4698" s="176"/>
      <c r="G4698" s="176"/>
      <c r="H4698" s="188"/>
      <c r="I4698" s="188"/>
      <c r="Q4698" s="188"/>
      <c r="R4698" s="176"/>
    </row>
    <row r="4699" customFormat="false" ht="12.75" hidden="false" customHeight="false" outlineLevel="0" collapsed="false">
      <c r="A4699" s="78"/>
      <c r="C4699" s="180"/>
      <c r="D4699" s="176"/>
      <c r="E4699" s="188"/>
      <c r="F4699" s="176"/>
      <c r="G4699" s="176"/>
      <c r="H4699" s="188"/>
      <c r="I4699" s="188"/>
      <c r="Q4699" s="188"/>
      <c r="R4699" s="176"/>
    </row>
    <row r="4700" customFormat="false" ht="12.75" hidden="false" customHeight="false" outlineLevel="0" collapsed="false">
      <c r="A4700" s="78"/>
      <c r="C4700" s="180"/>
      <c r="D4700" s="176"/>
      <c r="E4700" s="188"/>
      <c r="F4700" s="176"/>
      <c r="G4700" s="176"/>
      <c r="H4700" s="188"/>
      <c r="I4700" s="188"/>
      <c r="Q4700" s="188"/>
      <c r="R4700" s="176"/>
    </row>
    <row r="4701" customFormat="false" ht="12.75" hidden="false" customHeight="false" outlineLevel="0" collapsed="false">
      <c r="A4701" s="78"/>
      <c r="C4701" s="180"/>
      <c r="D4701" s="176"/>
      <c r="E4701" s="188"/>
      <c r="F4701" s="176"/>
      <c r="G4701" s="176"/>
      <c r="H4701" s="188"/>
      <c r="I4701" s="188"/>
      <c r="Q4701" s="188"/>
      <c r="R4701" s="176"/>
    </row>
    <row r="4702" customFormat="false" ht="12.75" hidden="false" customHeight="false" outlineLevel="0" collapsed="false">
      <c r="A4702" s="78"/>
      <c r="C4702" s="180"/>
      <c r="D4702" s="176"/>
      <c r="E4702" s="188"/>
      <c r="F4702" s="176"/>
      <c r="G4702" s="176"/>
      <c r="H4702" s="188"/>
      <c r="I4702" s="188"/>
      <c r="Q4702" s="188"/>
      <c r="R4702" s="176"/>
    </row>
    <row r="4703" customFormat="false" ht="12.75" hidden="false" customHeight="false" outlineLevel="0" collapsed="false">
      <c r="A4703" s="78"/>
      <c r="C4703" s="180"/>
      <c r="D4703" s="176"/>
      <c r="E4703" s="188"/>
      <c r="F4703" s="176"/>
      <c r="G4703" s="176"/>
      <c r="H4703" s="188"/>
      <c r="I4703" s="188"/>
      <c r="Q4703" s="188"/>
      <c r="R4703" s="176"/>
    </row>
    <row r="4704" customFormat="false" ht="12.75" hidden="false" customHeight="false" outlineLevel="0" collapsed="false">
      <c r="A4704" s="78"/>
      <c r="C4704" s="180"/>
      <c r="D4704" s="176"/>
      <c r="E4704" s="188"/>
      <c r="F4704" s="176"/>
      <c r="G4704" s="176"/>
      <c r="H4704" s="188"/>
      <c r="I4704" s="188"/>
      <c r="Q4704" s="188"/>
      <c r="R4704" s="176"/>
    </row>
    <row r="4705" customFormat="false" ht="12.75" hidden="false" customHeight="false" outlineLevel="0" collapsed="false">
      <c r="A4705" s="78"/>
      <c r="C4705" s="180"/>
      <c r="D4705" s="176"/>
      <c r="E4705" s="188"/>
      <c r="F4705" s="176"/>
      <c r="G4705" s="176"/>
      <c r="H4705" s="188"/>
      <c r="I4705" s="188"/>
      <c r="Q4705" s="188"/>
      <c r="R4705" s="176"/>
    </row>
    <row r="4706" customFormat="false" ht="12.75" hidden="false" customHeight="false" outlineLevel="0" collapsed="false">
      <c r="A4706" s="78"/>
      <c r="C4706" s="180"/>
      <c r="D4706" s="176"/>
      <c r="E4706" s="188"/>
      <c r="F4706" s="176"/>
      <c r="G4706" s="176"/>
      <c r="H4706" s="188"/>
      <c r="I4706" s="188"/>
      <c r="Q4706" s="188"/>
      <c r="R4706" s="176"/>
    </row>
    <row r="4707" customFormat="false" ht="12.75" hidden="false" customHeight="false" outlineLevel="0" collapsed="false">
      <c r="A4707" s="78"/>
      <c r="C4707" s="180"/>
      <c r="D4707" s="176"/>
      <c r="E4707" s="188"/>
      <c r="F4707" s="176"/>
      <c r="G4707" s="176"/>
      <c r="H4707" s="188"/>
      <c r="I4707" s="188"/>
      <c r="Q4707" s="188"/>
      <c r="R4707" s="176"/>
    </row>
    <row r="4708" customFormat="false" ht="12.75" hidden="false" customHeight="false" outlineLevel="0" collapsed="false">
      <c r="A4708" s="78"/>
      <c r="C4708" s="180"/>
      <c r="D4708" s="176"/>
      <c r="E4708" s="188"/>
      <c r="F4708" s="176"/>
      <c r="G4708" s="176"/>
      <c r="H4708" s="188"/>
      <c r="I4708" s="188"/>
      <c r="Q4708" s="188"/>
      <c r="R4708" s="176"/>
    </row>
    <row r="4709" customFormat="false" ht="12.75" hidden="false" customHeight="false" outlineLevel="0" collapsed="false">
      <c r="A4709" s="78"/>
      <c r="C4709" s="180"/>
      <c r="D4709" s="176"/>
      <c r="E4709" s="188"/>
      <c r="F4709" s="176"/>
      <c r="G4709" s="176"/>
      <c r="H4709" s="188"/>
      <c r="I4709" s="188"/>
      <c r="Q4709" s="188"/>
      <c r="R4709" s="176"/>
    </row>
    <row r="4710" customFormat="false" ht="12.75" hidden="false" customHeight="false" outlineLevel="0" collapsed="false">
      <c r="A4710" s="78"/>
      <c r="C4710" s="180"/>
      <c r="D4710" s="176"/>
      <c r="E4710" s="188"/>
      <c r="F4710" s="176"/>
      <c r="G4710" s="176"/>
      <c r="H4710" s="188"/>
      <c r="I4710" s="188"/>
      <c r="Q4710" s="188"/>
      <c r="R4710" s="176"/>
    </row>
    <row r="4711" customFormat="false" ht="12.75" hidden="false" customHeight="false" outlineLevel="0" collapsed="false">
      <c r="A4711" s="78"/>
      <c r="C4711" s="180"/>
      <c r="D4711" s="176"/>
      <c r="E4711" s="188"/>
      <c r="F4711" s="176"/>
      <c r="G4711" s="176"/>
      <c r="H4711" s="188"/>
      <c r="I4711" s="188"/>
      <c r="Q4711" s="188"/>
      <c r="R4711" s="176"/>
    </row>
    <row r="4712" customFormat="false" ht="12.75" hidden="false" customHeight="false" outlineLevel="0" collapsed="false">
      <c r="A4712" s="78"/>
      <c r="C4712" s="180"/>
      <c r="D4712" s="176"/>
      <c r="E4712" s="188"/>
      <c r="F4712" s="176"/>
      <c r="G4712" s="176"/>
      <c r="H4712" s="188"/>
      <c r="I4712" s="188"/>
      <c r="Q4712" s="188"/>
      <c r="R4712" s="176"/>
    </row>
    <row r="4713" customFormat="false" ht="12.75" hidden="false" customHeight="false" outlineLevel="0" collapsed="false">
      <c r="A4713" s="78"/>
      <c r="C4713" s="180"/>
      <c r="D4713" s="176"/>
      <c r="E4713" s="188"/>
      <c r="F4713" s="176"/>
      <c r="G4713" s="176"/>
      <c r="H4713" s="188"/>
      <c r="I4713" s="188"/>
      <c r="Q4713" s="188"/>
      <c r="R4713" s="176"/>
    </row>
    <row r="4714" customFormat="false" ht="12.75" hidden="false" customHeight="false" outlineLevel="0" collapsed="false">
      <c r="A4714" s="78"/>
      <c r="C4714" s="180"/>
      <c r="D4714" s="176"/>
      <c r="E4714" s="188"/>
      <c r="F4714" s="176"/>
      <c r="G4714" s="176"/>
      <c r="H4714" s="188"/>
      <c r="I4714" s="188"/>
      <c r="Q4714" s="188"/>
      <c r="R4714" s="176"/>
    </row>
    <row r="4715" customFormat="false" ht="12.75" hidden="false" customHeight="false" outlineLevel="0" collapsed="false">
      <c r="A4715" s="78"/>
      <c r="C4715" s="180"/>
      <c r="D4715" s="176"/>
      <c r="E4715" s="188"/>
      <c r="F4715" s="176"/>
      <c r="G4715" s="176"/>
      <c r="H4715" s="188"/>
      <c r="I4715" s="188"/>
      <c r="Q4715" s="188"/>
      <c r="R4715" s="176"/>
    </row>
    <row r="4716" customFormat="false" ht="12.75" hidden="false" customHeight="false" outlineLevel="0" collapsed="false">
      <c r="A4716" s="78"/>
      <c r="C4716" s="180"/>
      <c r="D4716" s="176"/>
      <c r="E4716" s="188"/>
      <c r="F4716" s="176"/>
      <c r="G4716" s="176"/>
      <c r="H4716" s="188"/>
      <c r="I4716" s="188"/>
      <c r="Q4716" s="188"/>
      <c r="R4716" s="176"/>
    </row>
    <row r="4717" customFormat="false" ht="12.75" hidden="false" customHeight="false" outlineLevel="0" collapsed="false">
      <c r="A4717" s="78"/>
      <c r="C4717" s="180"/>
      <c r="D4717" s="176"/>
      <c r="E4717" s="188"/>
      <c r="F4717" s="176"/>
      <c r="G4717" s="176"/>
      <c r="H4717" s="188"/>
      <c r="I4717" s="188"/>
      <c r="Q4717" s="188"/>
      <c r="R4717" s="176"/>
    </row>
    <row r="4718" customFormat="false" ht="12.75" hidden="false" customHeight="false" outlineLevel="0" collapsed="false">
      <c r="A4718" s="78"/>
      <c r="C4718" s="180"/>
      <c r="D4718" s="176"/>
      <c r="E4718" s="188"/>
      <c r="F4718" s="176"/>
      <c r="G4718" s="176"/>
      <c r="H4718" s="188"/>
      <c r="I4718" s="188"/>
      <c r="Q4718" s="188"/>
      <c r="R4718" s="176"/>
    </row>
    <row r="4719" customFormat="false" ht="12.75" hidden="false" customHeight="false" outlineLevel="0" collapsed="false">
      <c r="A4719" s="78"/>
      <c r="C4719" s="180"/>
      <c r="D4719" s="176"/>
      <c r="E4719" s="188"/>
      <c r="F4719" s="176"/>
      <c r="G4719" s="176"/>
      <c r="H4719" s="188"/>
      <c r="I4719" s="188"/>
      <c r="Q4719" s="188"/>
      <c r="R4719" s="176"/>
    </row>
    <row r="4720" customFormat="false" ht="12.75" hidden="false" customHeight="false" outlineLevel="0" collapsed="false">
      <c r="A4720" s="78"/>
      <c r="C4720" s="180"/>
      <c r="D4720" s="176"/>
      <c r="E4720" s="188"/>
      <c r="F4720" s="176"/>
      <c r="G4720" s="176"/>
      <c r="H4720" s="188"/>
      <c r="I4720" s="188"/>
      <c r="Q4720" s="188"/>
      <c r="R4720" s="176"/>
    </row>
    <row r="4721" customFormat="false" ht="12.75" hidden="false" customHeight="false" outlineLevel="0" collapsed="false">
      <c r="A4721" s="78"/>
      <c r="C4721" s="180"/>
      <c r="D4721" s="176"/>
      <c r="E4721" s="188"/>
      <c r="F4721" s="176"/>
      <c r="G4721" s="176"/>
      <c r="H4721" s="188"/>
      <c r="I4721" s="188"/>
      <c r="Q4721" s="188"/>
      <c r="R4721" s="176"/>
    </row>
    <row r="4722" customFormat="false" ht="12.75" hidden="false" customHeight="false" outlineLevel="0" collapsed="false">
      <c r="A4722" s="22"/>
      <c r="C4722" s="180"/>
      <c r="D4722" s="176"/>
      <c r="E4722" s="188"/>
      <c r="F4722" s="176"/>
      <c r="G4722" s="176"/>
      <c r="H4722" s="188"/>
      <c r="I4722" s="188"/>
      <c r="Q4722" s="188"/>
      <c r="R4722" s="176"/>
    </row>
    <row r="4723" customFormat="false" ht="12.75" hidden="false" customHeight="false" outlineLevel="0" collapsed="false">
      <c r="C4723" s="180"/>
      <c r="D4723" s="176"/>
      <c r="E4723" s="188"/>
      <c r="F4723" s="176"/>
      <c r="G4723" s="176"/>
      <c r="H4723" s="188"/>
      <c r="I4723" s="188"/>
      <c r="Q4723" s="188"/>
      <c r="R4723" s="176"/>
    </row>
    <row r="4724" customFormat="false" ht="12.75" hidden="false" customHeight="false" outlineLevel="0" collapsed="false">
      <c r="A4724" s="100"/>
      <c r="C4724" s="180"/>
      <c r="D4724" s="176"/>
      <c r="E4724" s="188"/>
      <c r="F4724" s="176"/>
      <c r="G4724" s="176"/>
      <c r="H4724" s="188"/>
      <c r="I4724" s="188"/>
      <c r="Q4724" s="188"/>
      <c r="R4724" s="176"/>
    </row>
    <row r="4725" customFormat="false" ht="12.75" hidden="false" customHeight="false" outlineLevel="0" collapsed="false">
      <c r="A4725" s="100"/>
      <c r="C4725" s="180"/>
      <c r="D4725" s="176"/>
      <c r="E4725" s="188"/>
      <c r="F4725" s="176"/>
      <c r="G4725" s="176"/>
      <c r="H4725" s="188"/>
      <c r="I4725" s="188"/>
      <c r="Q4725" s="188"/>
      <c r="R4725" s="176"/>
    </row>
    <row r="4726" customFormat="false" ht="12.75" hidden="false" customHeight="false" outlineLevel="0" collapsed="false">
      <c r="A4726" s="100"/>
      <c r="C4726" s="180"/>
      <c r="D4726" s="176"/>
      <c r="E4726" s="188"/>
      <c r="F4726" s="176"/>
      <c r="G4726" s="176"/>
      <c r="H4726" s="188"/>
      <c r="I4726" s="188"/>
      <c r="Q4726" s="188"/>
      <c r="R4726" s="176"/>
    </row>
    <row r="4727" customFormat="false" ht="12.75" hidden="false" customHeight="false" outlineLevel="0" collapsed="false">
      <c r="A4727" s="100"/>
      <c r="C4727" s="180"/>
      <c r="D4727" s="176"/>
      <c r="E4727" s="188"/>
      <c r="F4727" s="176"/>
      <c r="G4727" s="176"/>
      <c r="H4727" s="188"/>
      <c r="I4727" s="188"/>
      <c r="Q4727" s="188"/>
      <c r="R4727" s="176"/>
    </row>
    <row r="4728" customFormat="false" ht="12.75" hidden="false" customHeight="false" outlineLevel="0" collapsed="false">
      <c r="A4728" s="100"/>
      <c r="C4728" s="180"/>
      <c r="D4728" s="176"/>
      <c r="E4728" s="188"/>
      <c r="F4728" s="176"/>
      <c r="G4728" s="176"/>
      <c r="H4728" s="188"/>
      <c r="I4728" s="188"/>
      <c r="Q4728" s="188"/>
      <c r="R4728" s="176"/>
    </row>
    <row r="4729" customFormat="false" ht="12.75" hidden="false" customHeight="false" outlineLevel="0" collapsed="false">
      <c r="A4729" s="22"/>
      <c r="C4729" s="180"/>
      <c r="D4729" s="176"/>
      <c r="E4729" s="188"/>
      <c r="F4729" s="176"/>
      <c r="G4729" s="176"/>
      <c r="H4729" s="188"/>
      <c r="I4729" s="188"/>
      <c r="Q4729" s="188"/>
      <c r="R4729" s="176"/>
    </row>
    <row r="4730" customFormat="false" ht="12.75" hidden="false" customHeight="false" outlineLevel="0" collapsed="false">
      <c r="A4730" s="22"/>
      <c r="C4730" s="180"/>
      <c r="D4730" s="176"/>
      <c r="E4730" s="188"/>
      <c r="F4730" s="176"/>
      <c r="G4730" s="176"/>
      <c r="H4730" s="188"/>
      <c r="I4730" s="188"/>
      <c r="Q4730" s="188"/>
      <c r="R4730" s="176"/>
    </row>
    <row r="4731" customFormat="false" ht="12.75" hidden="false" customHeight="false" outlineLevel="0" collapsed="false">
      <c r="A4731" s="78"/>
      <c r="C4731" s="180"/>
      <c r="D4731" s="176"/>
      <c r="E4731" s="188"/>
      <c r="F4731" s="176"/>
      <c r="G4731" s="176"/>
      <c r="H4731" s="188"/>
      <c r="I4731" s="188"/>
      <c r="Q4731" s="188"/>
      <c r="R4731" s="176"/>
    </row>
    <row r="4732" customFormat="false" ht="12.75" hidden="false" customHeight="false" outlineLevel="0" collapsed="false">
      <c r="A4732" s="78"/>
      <c r="C4732" s="180"/>
      <c r="D4732" s="176"/>
      <c r="E4732" s="188"/>
      <c r="F4732" s="176"/>
      <c r="G4732" s="176"/>
      <c r="H4732" s="188"/>
      <c r="I4732" s="188"/>
      <c r="Q4732" s="188"/>
      <c r="R4732" s="176"/>
    </row>
    <row r="4733" customFormat="false" ht="12.75" hidden="false" customHeight="false" outlineLevel="0" collapsed="false">
      <c r="A4733" s="78"/>
      <c r="C4733" s="180"/>
      <c r="D4733" s="176"/>
      <c r="E4733" s="188"/>
      <c r="F4733" s="176"/>
      <c r="G4733" s="176"/>
      <c r="H4733" s="188"/>
      <c r="I4733" s="188"/>
      <c r="Q4733" s="188"/>
      <c r="R4733" s="176"/>
    </row>
    <row r="4734" customFormat="false" ht="12.75" hidden="false" customHeight="false" outlineLevel="0" collapsed="false">
      <c r="A4734" s="78"/>
      <c r="C4734" s="180"/>
      <c r="D4734" s="176"/>
      <c r="E4734" s="188"/>
      <c r="F4734" s="176"/>
      <c r="G4734" s="176"/>
      <c r="H4734" s="188"/>
      <c r="I4734" s="188"/>
      <c r="Q4734" s="188"/>
      <c r="R4734" s="176"/>
    </row>
    <row r="4735" customFormat="false" ht="12.75" hidden="false" customHeight="false" outlineLevel="0" collapsed="false">
      <c r="A4735" s="78"/>
      <c r="C4735" s="180"/>
      <c r="D4735" s="176"/>
      <c r="E4735" s="188"/>
      <c r="F4735" s="176"/>
      <c r="G4735" s="176"/>
      <c r="H4735" s="188"/>
      <c r="I4735" s="188"/>
      <c r="Q4735" s="188"/>
      <c r="R4735" s="176"/>
    </row>
    <row r="4736" customFormat="false" ht="12.75" hidden="false" customHeight="false" outlineLevel="0" collapsed="false">
      <c r="A4736" s="78"/>
      <c r="C4736" s="180"/>
      <c r="D4736" s="176"/>
      <c r="E4736" s="188"/>
      <c r="F4736" s="176"/>
      <c r="G4736" s="176"/>
      <c r="H4736" s="188"/>
      <c r="I4736" s="188"/>
      <c r="Q4736" s="188"/>
      <c r="R4736" s="176"/>
    </row>
    <row r="4737" customFormat="false" ht="12.75" hidden="false" customHeight="false" outlineLevel="0" collapsed="false">
      <c r="A4737" s="78"/>
      <c r="C4737" s="180"/>
      <c r="D4737" s="176"/>
      <c r="E4737" s="188"/>
      <c r="F4737" s="176"/>
      <c r="G4737" s="176"/>
      <c r="H4737" s="188"/>
      <c r="I4737" s="188"/>
      <c r="Q4737" s="188"/>
      <c r="R4737" s="176"/>
    </row>
    <row r="4738" customFormat="false" ht="12.75" hidden="false" customHeight="false" outlineLevel="0" collapsed="false">
      <c r="A4738" s="78"/>
      <c r="C4738" s="180"/>
      <c r="D4738" s="176"/>
      <c r="E4738" s="188"/>
      <c r="F4738" s="176"/>
      <c r="G4738" s="176"/>
      <c r="H4738" s="188"/>
      <c r="I4738" s="188"/>
      <c r="Q4738" s="188"/>
      <c r="R4738" s="176"/>
    </row>
    <row r="4739" customFormat="false" ht="12.75" hidden="false" customHeight="false" outlineLevel="0" collapsed="false">
      <c r="A4739" s="78"/>
      <c r="C4739" s="180"/>
      <c r="D4739" s="176"/>
      <c r="E4739" s="188"/>
      <c r="F4739" s="176"/>
      <c r="G4739" s="176"/>
      <c r="H4739" s="188"/>
      <c r="I4739" s="188"/>
      <c r="Q4739" s="188"/>
      <c r="R4739" s="176"/>
    </row>
    <row r="4740" customFormat="false" ht="12.75" hidden="false" customHeight="false" outlineLevel="0" collapsed="false">
      <c r="A4740" s="78"/>
      <c r="C4740" s="180"/>
      <c r="D4740" s="176"/>
      <c r="E4740" s="188"/>
      <c r="F4740" s="176"/>
      <c r="G4740" s="176"/>
      <c r="H4740" s="188"/>
      <c r="I4740" s="188"/>
      <c r="Q4740" s="188"/>
      <c r="R4740" s="176"/>
    </row>
    <row r="4741" customFormat="false" ht="12.75" hidden="false" customHeight="false" outlineLevel="0" collapsed="false">
      <c r="A4741" s="78"/>
      <c r="C4741" s="180"/>
      <c r="D4741" s="176"/>
      <c r="E4741" s="188"/>
      <c r="F4741" s="176"/>
      <c r="G4741" s="176"/>
      <c r="H4741" s="188"/>
      <c r="I4741" s="188"/>
      <c r="Q4741" s="188"/>
      <c r="R4741" s="176"/>
    </row>
    <row r="4742" customFormat="false" ht="12.75" hidden="false" customHeight="false" outlineLevel="0" collapsed="false">
      <c r="A4742" s="78"/>
      <c r="C4742" s="180"/>
      <c r="D4742" s="176"/>
      <c r="E4742" s="188"/>
      <c r="F4742" s="176"/>
      <c r="G4742" s="176"/>
      <c r="H4742" s="188"/>
      <c r="I4742" s="188"/>
      <c r="Q4742" s="188"/>
      <c r="R4742" s="176"/>
    </row>
    <row r="4743" customFormat="false" ht="12.75" hidden="false" customHeight="false" outlineLevel="0" collapsed="false">
      <c r="A4743" s="78"/>
      <c r="C4743" s="180"/>
      <c r="D4743" s="176"/>
      <c r="E4743" s="188"/>
      <c r="F4743" s="176"/>
      <c r="G4743" s="176"/>
      <c r="H4743" s="188"/>
      <c r="I4743" s="188"/>
      <c r="Q4743" s="188"/>
      <c r="R4743" s="176"/>
    </row>
    <row r="4744" customFormat="false" ht="12.75" hidden="false" customHeight="false" outlineLevel="0" collapsed="false">
      <c r="A4744" s="78"/>
      <c r="C4744" s="180"/>
      <c r="D4744" s="176"/>
      <c r="E4744" s="188"/>
      <c r="F4744" s="176"/>
      <c r="G4744" s="176"/>
      <c r="H4744" s="188"/>
      <c r="I4744" s="188"/>
      <c r="Q4744" s="188"/>
      <c r="R4744" s="176"/>
    </row>
    <row r="4745" customFormat="false" ht="12.75" hidden="false" customHeight="false" outlineLevel="0" collapsed="false">
      <c r="A4745" s="78"/>
      <c r="C4745" s="180"/>
      <c r="D4745" s="176"/>
      <c r="E4745" s="188"/>
      <c r="F4745" s="176"/>
      <c r="G4745" s="176"/>
      <c r="H4745" s="188"/>
      <c r="I4745" s="188"/>
      <c r="Q4745" s="188"/>
      <c r="R4745" s="176"/>
    </row>
    <row r="4746" customFormat="false" ht="12.75" hidden="false" customHeight="false" outlineLevel="0" collapsed="false">
      <c r="A4746" s="78"/>
      <c r="C4746" s="180"/>
      <c r="D4746" s="176"/>
      <c r="E4746" s="188"/>
      <c r="F4746" s="176"/>
      <c r="G4746" s="176"/>
      <c r="H4746" s="188"/>
      <c r="I4746" s="188"/>
      <c r="Q4746" s="188"/>
      <c r="R4746" s="176"/>
    </row>
    <row r="4747" customFormat="false" ht="12.75" hidden="false" customHeight="false" outlineLevel="0" collapsed="false">
      <c r="A4747" s="78"/>
      <c r="C4747" s="180"/>
      <c r="D4747" s="176"/>
      <c r="E4747" s="188"/>
      <c r="F4747" s="176"/>
      <c r="G4747" s="176"/>
      <c r="H4747" s="188"/>
      <c r="I4747" s="188"/>
      <c r="Q4747" s="188"/>
      <c r="R4747" s="176"/>
    </row>
    <row r="4748" customFormat="false" ht="12.75" hidden="false" customHeight="false" outlineLevel="0" collapsed="false">
      <c r="A4748" s="78"/>
      <c r="C4748" s="180"/>
      <c r="D4748" s="176"/>
      <c r="E4748" s="188"/>
      <c r="F4748" s="176"/>
      <c r="G4748" s="176"/>
      <c r="H4748" s="188"/>
      <c r="I4748" s="188"/>
      <c r="Q4748" s="188"/>
      <c r="R4748" s="176"/>
    </row>
    <row r="4749" customFormat="false" ht="12.75" hidden="false" customHeight="false" outlineLevel="0" collapsed="false">
      <c r="A4749" s="78"/>
      <c r="C4749" s="180"/>
      <c r="D4749" s="176"/>
      <c r="E4749" s="188"/>
      <c r="F4749" s="176"/>
      <c r="G4749" s="176"/>
      <c r="H4749" s="188"/>
      <c r="I4749" s="188"/>
      <c r="Q4749" s="188"/>
      <c r="R4749" s="176"/>
    </row>
    <row r="4750" customFormat="false" ht="12.75" hidden="false" customHeight="false" outlineLevel="0" collapsed="false">
      <c r="A4750" s="78"/>
      <c r="C4750" s="180"/>
      <c r="D4750" s="176"/>
      <c r="E4750" s="188"/>
      <c r="F4750" s="176"/>
      <c r="G4750" s="176"/>
      <c r="H4750" s="188"/>
      <c r="I4750" s="188"/>
      <c r="Q4750" s="188"/>
      <c r="R4750" s="176"/>
    </row>
    <row r="4751" customFormat="false" ht="12.75" hidden="false" customHeight="false" outlineLevel="0" collapsed="false">
      <c r="A4751" s="78"/>
      <c r="C4751" s="180"/>
      <c r="D4751" s="176"/>
      <c r="E4751" s="188"/>
      <c r="F4751" s="176"/>
      <c r="G4751" s="176"/>
      <c r="H4751" s="188"/>
      <c r="I4751" s="188"/>
      <c r="Q4751" s="188"/>
      <c r="R4751" s="176"/>
    </row>
    <row r="4752" customFormat="false" ht="12.75" hidden="false" customHeight="false" outlineLevel="0" collapsed="false">
      <c r="A4752" s="78"/>
      <c r="C4752" s="180"/>
      <c r="D4752" s="176"/>
      <c r="E4752" s="188"/>
      <c r="F4752" s="176"/>
      <c r="G4752" s="176"/>
      <c r="H4752" s="188"/>
      <c r="I4752" s="188"/>
      <c r="Q4752" s="188"/>
      <c r="R4752" s="176"/>
    </row>
    <row r="4753" customFormat="false" ht="12.75" hidden="false" customHeight="false" outlineLevel="0" collapsed="false">
      <c r="A4753" s="78"/>
      <c r="C4753" s="180"/>
      <c r="D4753" s="176"/>
      <c r="E4753" s="188"/>
      <c r="F4753" s="176"/>
      <c r="G4753" s="176"/>
      <c r="H4753" s="188"/>
      <c r="I4753" s="188"/>
      <c r="Q4753" s="188"/>
      <c r="R4753" s="176"/>
    </row>
    <row r="4754" customFormat="false" ht="12.75" hidden="false" customHeight="false" outlineLevel="0" collapsed="false">
      <c r="A4754" s="78"/>
      <c r="C4754" s="180"/>
      <c r="D4754" s="176"/>
      <c r="E4754" s="188"/>
      <c r="F4754" s="176"/>
      <c r="G4754" s="176"/>
      <c r="H4754" s="188"/>
      <c r="I4754" s="188"/>
      <c r="Q4754" s="188"/>
      <c r="R4754" s="176"/>
    </row>
    <row r="4755" customFormat="false" ht="12.75" hidden="false" customHeight="false" outlineLevel="0" collapsed="false">
      <c r="A4755" s="78"/>
      <c r="C4755" s="180"/>
      <c r="D4755" s="176"/>
      <c r="E4755" s="188"/>
      <c r="F4755" s="176"/>
      <c r="G4755" s="176"/>
      <c r="H4755" s="188"/>
      <c r="I4755" s="188"/>
      <c r="Q4755" s="188"/>
      <c r="R4755" s="176"/>
    </row>
    <row r="4756" customFormat="false" ht="12.75" hidden="false" customHeight="false" outlineLevel="0" collapsed="false">
      <c r="A4756" s="78"/>
      <c r="C4756" s="180"/>
      <c r="D4756" s="176"/>
      <c r="E4756" s="188"/>
      <c r="F4756" s="176"/>
      <c r="G4756" s="176"/>
      <c r="H4756" s="188"/>
      <c r="I4756" s="188"/>
      <c r="Q4756" s="188"/>
      <c r="R4756" s="176"/>
    </row>
    <row r="4757" customFormat="false" ht="12.75" hidden="false" customHeight="false" outlineLevel="0" collapsed="false">
      <c r="A4757" s="78"/>
      <c r="C4757" s="180"/>
      <c r="D4757" s="176"/>
      <c r="E4757" s="188"/>
      <c r="F4757" s="176"/>
      <c r="G4757" s="176"/>
      <c r="H4757" s="188"/>
      <c r="I4757" s="188"/>
      <c r="Q4757" s="188"/>
      <c r="R4757" s="176"/>
    </row>
    <row r="4758" customFormat="false" ht="12.75" hidden="false" customHeight="false" outlineLevel="0" collapsed="false">
      <c r="A4758" s="78"/>
      <c r="C4758" s="180"/>
      <c r="D4758" s="176"/>
      <c r="E4758" s="188"/>
      <c r="F4758" s="176"/>
      <c r="G4758" s="176"/>
      <c r="H4758" s="188"/>
      <c r="I4758" s="188"/>
      <c r="Q4758" s="188"/>
      <c r="R4758" s="176"/>
    </row>
    <row r="4759" customFormat="false" ht="12.75" hidden="false" customHeight="false" outlineLevel="0" collapsed="false">
      <c r="A4759" s="78"/>
      <c r="C4759" s="180"/>
      <c r="D4759" s="176"/>
      <c r="E4759" s="188"/>
      <c r="F4759" s="176"/>
      <c r="G4759" s="176"/>
      <c r="H4759" s="188"/>
      <c r="I4759" s="188"/>
      <c r="Q4759" s="188"/>
      <c r="R4759" s="176"/>
    </row>
    <row r="4760" customFormat="false" ht="12.75" hidden="false" customHeight="false" outlineLevel="0" collapsed="false">
      <c r="A4760" s="78"/>
      <c r="C4760" s="180"/>
      <c r="D4760" s="176"/>
      <c r="E4760" s="188"/>
      <c r="F4760" s="176"/>
      <c r="G4760" s="176"/>
      <c r="H4760" s="188"/>
      <c r="I4760" s="188"/>
      <c r="Q4760" s="188"/>
      <c r="R4760" s="176"/>
    </row>
    <row r="4761" customFormat="false" ht="12.75" hidden="false" customHeight="false" outlineLevel="0" collapsed="false">
      <c r="A4761" s="78"/>
      <c r="C4761" s="180"/>
      <c r="D4761" s="176"/>
      <c r="E4761" s="188"/>
      <c r="F4761" s="176"/>
      <c r="G4761" s="176"/>
      <c r="H4761" s="188"/>
      <c r="I4761" s="188"/>
      <c r="Q4761" s="188"/>
      <c r="R4761" s="176"/>
    </row>
    <row r="4762" customFormat="false" ht="12.75" hidden="false" customHeight="false" outlineLevel="0" collapsed="false">
      <c r="A4762" s="78"/>
      <c r="C4762" s="180"/>
      <c r="D4762" s="176"/>
      <c r="E4762" s="188"/>
      <c r="F4762" s="176"/>
      <c r="G4762" s="176"/>
      <c r="H4762" s="188"/>
      <c r="I4762" s="188"/>
      <c r="Q4762" s="188"/>
      <c r="R4762" s="176"/>
    </row>
    <row r="4763" customFormat="false" ht="12.75" hidden="false" customHeight="false" outlineLevel="0" collapsed="false">
      <c r="A4763" s="78"/>
      <c r="C4763" s="180"/>
      <c r="D4763" s="176"/>
      <c r="E4763" s="188"/>
      <c r="F4763" s="176"/>
      <c r="G4763" s="176"/>
      <c r="H4763" s="188"/>
      <c r="I4763" s="188"/>
      <c r="Q4763" s="188"/>
      <c r="R4763" s="176"/>
    </row>
    <row r="4764" customFormat="false" ht="12.75" hidden="false" customHeight="false" outlineLevel="0" collapsed="false">
      <c r="A4764" s="78"/>
      <c r="C4764" s="180"/>
      <c r="D4764" s="176"/>
      <c r="E4764" s="188"/>
      <c r="F4764" s="176"/>
      <c r="G4764" s="176"/>
      <c r="H4764" s="188"/>
      <c r="I4764" s="188"/>
      <c r="Q4764" s="188"/>
      <c r="R4764" s="176"/>
    </row>
    <row r="4765" customFormat="false" ht="12.75" hidden="false" customHeight="false" outlineLevel="0" collapsed="false">
      <c r="A4765" s="78"/>
      <c r="C4765" s="180"/>
      <c r="D4765" s="176"/>
      <c r="E4765" s="188"/>
      <c r="F4765" s="176"/>
      <c r="G4765" s="176"/>
      <c r="H4765" s="188"/>
      <c r="I4765" s="188"/>
      <c r="Q4765" s="188"/>
      <c r="R4765" s="176"/>
    </row>
    <row r="4766" customFormat="false" ht="12.75" hidden="false" customHeight="false" outlineLevel="0" collapsed="false">
      <c r="A4766" s="78"/>
      <c r="C4766" s="180"/>
      <c r="D4766" s="176"/>
      <c r="E4766" s="188"/>
      <c r="F4766" s="176"/>
      <c r="G4766" s="176"/>
      <c r="H4766" s="188"/>
      <c r="I4766" s="188"/>
      <c r="Q4766" s="188"/>
      <c r="R4766" s="176"/>
    </row>
    <row r="4767" customFormat="false" ht="12.75" hidden="false" customHeight="false" outlineLevel="0" collapsed="false">
      <c r="A4767" s="78"/>
      <c r="C4767" s="180"/>
      <c r="D4767" s="176"/>
      <c r="E4767" s="188"/>
      <c r="F4767" s="176"/>
      <c r="G4767" s="176"/>
      <c r="H4767" s="188"/>
      <c r="I4767" s="188"/>
      <c r="Q4767" s="188"/>
      <c r="R4767" s="176"/>
    </row>
    <row r="4768" customFormat="false" ht="12.75" hidden="false" customHeight="false" outlineLevel="0" collapsed="false">
      <c r="A4768" s="78"/>
      <c r="C4768" s="180"/>
      <c r="D4768" s="176"/>
      <c r="E4768" s="188"/>
      <c r="F4768" s="176"/>
      <c r="G4768" s="176"/>
      <c r="H4768" s="188"/>
      <c r="I4768" s="188"/>
      <c r="Q4768" s="188"/>
      <c r="R4768" s="176"/>
    </row>
    <row r="4769" customFormat="false" ht="12.75" hidden="false" customHeight="false" outlineLevel="0" collapsed="false">
      <c r="A4769" s="78"/>
      <c r="C4769" s="180"/>
      <c r="D4769" s="176"/>
      <c r="E4769" s="188"/>
      <c r="F4769" s="176"/>
      <c r="G4769" s="176"/>
      <c r="H4769" s="188"/>
      <c r="I4769" s="188"/>
      <c r="Q4769" s="188"/>
      <c r="R4769" s="176"/>
    </row>
    <row r="4770" customFormat="false" ht="12.75" hidden="false" customHeight="false" outlineLevel="0" collapsed="false">
      <c r="A4770" s="22"/>
      <c r="C4770" s="180"/>
      <c r="D4770" s="176"/>
      <c r="E4770" s="188"/>
      <c r="F4770" s="176"/>
      <c r="G4770" s="176"/>
      <c r="H4770" s="188"/>
      <c r="I4770" s="188"/>
      <c r="Q4770" s="188"/>
      <c r="R4770" s="176"/>
    </row>
    <row r="4771" customFormat="false" ht="12.75" hidden="false" customHeight="false" outlineLevel="0" collapsed="false">
      <c r="C4771" s="180"/>
      <c r="D4771" s="176"/>
      <c r="E4771" s="188"/>
      <c r="F4771" s="176"/>
      <c r="G4771" s="176"/>
      <c r="H4771" s="188"/>
      <c r="I4771" s="188"/>
      <c r="Q4771" s="188"/>
      <c r="R4771" s="176"/>
    </row>
    <row r="4772" customFormat="false" ht="12.75" hidden="false" customHeight="false" outlineLevel="0" collapsed="false">
      <c r="A4772" s="100"/>
      <c r="C4772" s="180"/>
      <c r="D4772" s="176"/>
      <c r="E4772" s="188"/>
      <c r="F4772" s="176"/>
      <c r="G4772" s="176"/>
      <c r="H4772" s="188"/>
      <c r="I4772" s="188"/>
      <c r="Q4772" s="188"/>
      <c r="R4772" s="176"/>
    </row>
    <row r="4773" customFormat="false" ht="12.75" hidden="false" customHeight="false" outlineLevel="0" collapsed="false">
      <c r="A4773" s="100"/>
      <c r="C4773" s="180"/>
      <c r="D4773" s="176"/>
      <c r="E4773" s="188"/>
      <c r="F4773" s="176"/>
      <c r="G4773" s="176"/>
      <c r="H4773" s="188"/>
      <c r="I4773" s="188"/>
      <c r="Q4773" s="188"/>
      <c r="R4773" s="176"/>
    </row>
    <row r="4774" customFormat="false" ht="12.75" hidden="false" customHeight="false" outlineLevel="0" collapsed="false">
      <c r="A4774" s="100"/>
      <c r="C4774" s="180"/>
      <c r="D4774" s="176"/>
      <c r="E4774" s="188"/>
      <c r="F4774" s="176"/>
      <c r="G4774" s="176"/>
      <c r="H4774" s="188"/>
      <c r="I4774" s="188"/>
      <c r="Q4774" s="188"/>
      <c r="R4774" s="176"/>
    </row>
    <row r="4775" customFormat="false" ht="12.75" hidden="false" customHeight="false" outlineLevel="0" collapsed="false">
      <c r="A4775" s="100"/>
      <c r="C4775" s="180"/>
      <c r="D4775" s="176"/>
      <c r="E4775" s="188"/>
      <c r="F4775" s="176"/>
      <c r="G4775" s="176"/>
      <c r="H4775" s="188"/>
      <c r="I4775" s="188"/>
      <c r="Q4775" s="188"/>
      <c r="R4775" s="176"/>
    </row>
    <row r="4776" customFormat="false" ht="12.75" hidden="false" customHeight="false" outlineLevel="0" collapsed="false">
      <c r="A4776" s="22"/>
      <c r="C4776" s="180"/>
      <c r="D4776" s="176"/>
      <c r="E4776" s="188"/>
      <c r="F4776" s="176"/>
      <c r="G4776" s="176"/>
      <c r="H4776" s="188"/>
      <c r="I4776" s="188"/>
      <c r="Q4776" s="188"/>
      <c r="R4776" s="176"/>
    </row>
    <row r="4777" customFormat="false" ht="12.75" hidden="false" customHeight="false" outlineLevel="0" collapsed="false">
      <c r="A4777" s="22"/>
      <c r="C4777" s="180"/>
      <c r="D4777" s="176"/>
      <c r="E4777" s="188"/>
      <c r="F4777" s="176"/>
      <c r="G4777" s="176"/>
      <c r="H4777" s="188"/>
      <c r="I4777" s="188"/>
      <c r="Q4777" s="188"/>
      <c r="R4777" s="176"/>
    </row>
    <row r="4778" customFormat="false" ht="12.75" hidden="false" customHeight="false" outlineLevel="0" collapsed="false">
      <c r="A4778" s="78"/>
      <c r="C4778" s="180"/>
      <c r="D4778" s="176"/>
      <c r="E4778" s="188"/>
      <c r="F4778" s="176"/>
      <c r="G4778" s="176"/>
      <c r="H4778" s="188"/>
      <c r="I4778" s="188"/>
      <c r="Q4778" s="188"/>
      <c r="R4778" s="176"/>
    </row>
    <row r="4779" customFormat="false" ht="12.75" hidden="false" customHeight="false" outlineLevel="0" collapsed="false">
      <c r="A4779" s="78"/>
      <c r="C4779" s="180"/>
      <c r="D4779" s="176"/>
      <c r="E4779" s="188"/>
      <c r="F4779" s="176"/>
      <c r="G4779" s="176"/>
      <c r="H4779" s="188"/>
      <c r="I4779" s="188"/>
      <c r="Q4779" s="188"/>
      <c r="R4779" s="176"/>
    </row>
    <row r="4780" customFormat="false" ht="12.75" hidden="false" customHeight="false" outlineLevel="0" collapsed="false">
      <c r="A4780" s="78"/>
      <c r="C4780" s="180"/>
      <c r="D4780" s="176"/>
      <c r="E4780" s="188"/>
      <c r="F4780" s="176"/>
      <c r="G4780" s="176"/>
      <c r="H4780" s="188"/>
      <c r="I4780" s="188"/>
      <c r="Q4780" s="188"/>
      <c r="R4780" s="176"/>
    </row>
    <row r="4781" customFormat="false" ht="12.75" hidden="false" customHeight="false" outlineLevel="0" collapsed="false">
      <c r="A4781" s="78"/>
      <c r="C4781" s="180"/>
      <c r="D4781" s="176"/>
      <c r="E4781" s="188"/>
      <c r="F4781" s="176"/>
      <c r="G4781" s="176"/>
      <c r="H4781" s="188"/>
      <c r="I4781" s="188"/>
      <c r="Q4781" s="188"/>
      <c r="R4781" s="176"/>
    </row>
    <row r="4782" customFormat="false" ht="12.75" hidden="false" customHeight="false" outlineLevel="0" collapsed="false">
      <c r="A4782" s="78"/>
      <c r="C4782" s="180"/>
      <c r="D4782" s="176"/>
      <c r="E4782" s="188"/>
      <c r="F4782" s="176"/>
      <c r="G4782" s="176"/>
      <c r="H4782" s="188"/>
      <c r="I4782" s="188"/>
      <c r="Q4782" s="188"/>
      <c r="R4782" s="176"/>
    </row>
    <row r="4783" customFormat="false" ht="12.75" hidden="false" customHeight="false" outlineLevel="0" collapsed="false">
      <c r="A4783" s="78"/>
      <c r="C4783" s="180"/>
      <c r="D4783" s="176"/>
      <c r="E4783" s="188"/>
      <c r="F4783" s="176"/>
      <c r="G4783" s="176"/>
      <c r="H4783" s="188"/>
      <c r="I4783" s="188"/>
      <c r="Q4783" s="188"/>
      <c r="R4783" s="176"/>
    </row>
    <row r="4784" customFormat="false" ht="12.75" hidden="false" customHeight="false" outlineLevel="0" collapsed="false">
      <c r="A4784" s="78"/>
      <c r="C4784" s="180"/>
      <c r="D4784" s="176"/>
      <c r="E4784" s="188"/>
      <c r="F4784" s="176"/>
      <c r="G4784" s="176"/>
      <c r="H4784" s="188"/>
      <c r="I4784" s="188"/>
      <c r="Q4784" s="188"/>
      <c r="R4784" s="176"/>
    </row>
    <row r="4785" customFormat="false" ht="12.75" hidden="false" customHeight="false" outlineLevel="0" collapsed="false">
      <c r="A4785" s="78"/>
      <c r="C4785" s="180"/>
      <c r="D4785" s="176"/>
      <c r="E4785" s="188"/>
      <c r="F4785" s="176"/>
      <c r="G4785" s="176"/>
      <c r="H4785" s="188"/>
      <c r="I4785" s="188"/>
      <c r="Q4785" s="188"/>
      <c r="R4785" s="176"/>
    </row>
    <row r="4786" customFormat="false" ht="12.75" hidden="false" customHeight="false" outlineLevel="0" collapsed="false">
      <c r="A4786" s="78"/>
      <c r="C4786" s="180"/>
      <c r="D4786" s="176"/>
      <c r="E4786" s="188"/>
      <c r="F4786" s="176"/>
      <c r="G4786" s="176"/>
      <c r="H4786" s="188"/>
      <c r="I4786" s="188"/>
      <c r="Q4786" s="188"/>
      <c r="R4786" s="176"/>
    </row>
    <row r="4787" customFormat="false" ht="12.75" hidden="false" customHeight="false" outlineLevel="0" collapsed="false">
      <c r="A4787" s="78"/>
      <c r="C4787" s="180"/>
      <c r="D4787" s="176"/>
      <c r="E4787" s="188"/>
      <c r="F4787" s="176"/>
      <c r="G4787" s="176"/>
      <c r="H4787" s="188"/>
      <c r="I4787" s="188"/>
      <c r="Q4787" s="188"/>
      <c r="R4787" s="176"/>
    </row>
    <row r="4788" customFormat="false" ht="12.75" hidden="false" customHeight="false" outlineLevel="0" collapsed="false">
      <c r="A4788" s="78"/>
      <c r="C4788" s="180"/>
      <c r="D4788" s="176"/>
      <c r="E4788" s="188"/>
      <c r="F4788" s="176"/>
      <c r="G4788" s="176"/>
      <c r="H4788" s="188"/>
      <c r="I4788" s="188"/>
      <c r="Q4788" s="188"/>
      <c r="R4788" s="176"/>
    </row>
    <row r="4789" customFormat="false" ht="12.75" hidden="false" customHeight="false" outlineLevel="0" collapsed="false">
      <c r="A4789" s="78"/>
      <c r="C4789" s="180"/>
      <c r="D4789" s="176"/>
      <c r="E4789" s="188"/>
      <c r="F4789" s="176"/>
      <c r="G4789" s="176"/>
      <c r="H4789" s="188"/>
      <c r="I4789" s="188"/>
      <c r="Q4789" s="188"/>
      <c r="R4789" s="176"/>
    </row>
    <row r="4790" customFormat="false" ht="12.75" hidden="false" customHeight="false" outlineLevel="0" collapsed="false">
      <c r="A4790" s="78"/>
      <c r="C4790" s="180"/>
      <c r="D4790" s="176"/>
      <c r="E4790" s="188"/>
      <c r="F4790" s="176"/>
      <c r="G4790" s="176"/>
      <c r="H4790" s="188"/>
      <c r="I4790" s="188"/>
      <c r="Q4790" s="188"/>
      <c r="R4790" s="176"/>
    </row>
    <row r="4791" customFormat="false" ht="12.75" hidden="false" customHeight="false" outlineLevel="0" collapsed="false">
      <c r="A4791" s="78"/>
      <c r="C4791" s="180"/>
      <c r="D4791" s="176"/>
      <c r="E4791" s="188"/>
      <c r="F4791" s="176"/>
      <c r="G4791" s="176"/>
      <c r="H4791" s="188"/>
      <c r="I4791" s="188"/>
      <c r="Q4791" s="188"/>
      <c r="R4791" s="176"/>
    </row>
    <row r="4792" customFormat="false" ht="12.75" hidden="false" customHeight="false" outlineLevel="0" collapsed="false">
      <c r="A4792" s="78"/>
      <c r="C4792" s="180"/>
      <c r="D4792" s="176"/>
      <c r="E4792" s="188"/>
      <c r="F4792" s="176"/>
      <c r="G4792" s="176"/>
      <c r="H4792" s="188"/>
      <c r="I4792" s="188"/>
      <c r="Q4792" s="188"/>
      <c r="R4792" s="176"/>
    </row>
    <row r="4793" customFormat="false" ht="12.75" hidden="false" customHeight="false" outlineLevel="0" collapsed="false">
      <c r="A4793" s="78"/>
      <c r="C4793" s="180"/>
      <c r="D4793" s="176"/>
      <c r="E4793" s="188"/>
      <c r="F4793" s="176"/>
      <c r="G4793" s="176"/>
      <c r="H4793" s="188"/>
      <c r="I4793" s="188"/>
      <c r="Q4793" s="188"/>
      <c r="R4793" s="176"/>
    </row>
    <row r="4794" customFormat="false" ht="12.75" hidden="false" customHeight="false" outlineLevel="0" collapsed="false">
      <c r="A4794" s="78"/>
      <c r="C4794" s="180"/>
      <c r="D4794" s="176"/>
      <c r="E4794" s="188"/>
      <c r="F4794" s="176"/>
      <c r="G4794" s="176"/>
      <c r="H4794" s="188"/>
      <c r="I4794" s="188"/>
      <c r="Q4794" s="188"/>
      <c r="R4794" s="176"/>
    </row>
    <row r="4795" customFormat="false" ht="12.75" hidden="false" customHeight="false" outlineLevel="0" collapsed="false">
      <c r="A4795" s="78"/>
      <c r="C4795" s="180"/>
      <c r="D4795" s="176"/>
      <c r="E4795" s="188"/>
      <c r="F4795" s="176"/>
      <c r="G4795" s="176"/>
      <c r="H4795" s="188"/>
      <c r="I4795" s="188"/>
      <c r="Q4795" s="188"/>
      <c r="R4795" s="176"/>
    </row>
    <row r="4796" customFormat="false" ht="12.75" hidden="false" customHeight="false" outlineLevel="0" collapsed="false">
      <c r="A4796" s="78"/>
      <c r="C4796" s="180"/>
      <c r="D4796" s="176"/>
      <c r="E4796" s="188"/>
      <c r="F4796" s="176"/>
      <c r="G4796" s="176"/>
      <c r="H4796" s="188"/>
      <c r="I4796" s="188"/>
      <c r="Q4796" s="188"/>
      <c r="R4796" s="176"/>
    </row>
    <row r="4797" customFormat="false" ht="12.75" hidden="false" customHeight="false" outlineLevel="0" collapsed="false">
      <c r="A4797" s="78"/>
      <c r="C4797" s="180"/>
      <c r="D4797" s="176"/>
      <c r="E4797" s="188"/>
      <c r="F4797" s="176"/>
      <c r="G4797" s="176"/>
      <c r="H4797" s="188"/>
      <c r="I4797" s="188"/>
      <c r="Q4797" s="188"/>
      <c r="R4797" s="176"/>
    </row>
    <row r="4798" customFormat="false" ht="12.75" hidden="false" customHeight="false" outlineLevel="0" collapsed="false">
      <c r="A4798" s="78"/>
      <c r="C4798" s="180"/>
      <c r="D4798" s="176"/>
      <c r="E4798" s="188"/>
      <c r="F4798" s="176"/>
      <c r="G4798" s="176"/>
      <c r="H4798" s="188"/>
      <c r="I4798" s="188"/>
      <c r="Q4798" s="188"/>
      <c r="R4798" s="176"/>
    </row>
    <row r="4799" customFormat="false" ht="12.75" hidden="false" customHeight="false" outlineLevel="0" collapsed="false">
      <c r="A4799" s="78"/>
      <c r="C4799" s="180"/>
      <c r="D4799" s="176"/>
      <c r="E4799" s="188"/>
      <c r="F4799" s="176"/>
      <c r="G4799" s="176"/>
      <c r="H4799" s="188"/>
      <c r="I4799" s="188"/>
      <c r="Q4799" s="188"/>
      <c r="R4799" s="176"/>
    </row>
    <row r="4800" customFormat="false" ht="12.75" hidden="false" customHeight="false" outlineLevel="0" collapsed="false">
      <c r="A4800" s="78"/>
      <c r="C4800" s="180"/>
      <c r="D4800" s="176"/>
      <c r="E4800" s="188"/>
      <c r="F4800" s="176"/>
      <c r="G4800" s="176"/>
      <c r="H4800" s="188"/>
      <c r="I4800" s="188"/>
      <c r="Q4800" s="188"/>
      <c r="R4800" s="176"/>
    </row>
    <row r="4801" customFormat="false" ht="12.75" hidden="false" customHeight="false" outlineLevel="0" collapsed="false">
      <c r="A4801" s="78"/>
      <c r="C4801" s="180"/>
      <c r="D4801" s="176"/>
      <c r="E4801" s="188"/>
      <c r="F4801" s="176"/>
      <c r="G4801" s="176"/>
      <c r="H4801" s="188"/>
      <c r="I4801" s="188"/>
      <c r="Q4801" s="188"/>
      <c r="R4801" s="176"/>
    </row>
    <row r="4802" customFormat="false" ht="12.75" hidden="false" customHeight="false" outlineLevel="0" collapsed="false">
      <c r="A4802" s="78"/>
      <c r="C4802" s="180"/>
      <c r="D4802" s="176"/>
      <c r="E4802" s="188"/>
      <c r="F4802" s="176"/>
      <c r="G4802" s="176"/>
      <c r="H4802" s="188"/>
      <c r="I4802" s="188"/>
      <c r="Q4802" s="188"/>
      <c r="R4802" s="176"/>
    </row>
    <row r="4803" customFormat="false" ht="12.75" hidden="false" customHeight="false" outlineLevel="0" collapsed="false">
      <c r="A4803" s="78"/>
      <c r="C4803" s="180"/>
      <c r="D4803" s="176"/>
      <c r="E4803" s="188"/>
      <c r="F4803" s="176"/>
      <c r="G4803" s="176"/>
      <c r="H4803" s="188"/>
      <c r="I4803" s="188"/>
      <c r="Q4803" s="188"/>
      <c r="R4803" s="176"/>
    </row>
    <row r="4804" customFormat="false" ht="12.75" hidden="false" customHeight="false" outlineLevel="0" collapsed="false">
      <c r="A4804" s="78"/>
      <c r="C4804" s="180"/>
      <c r="D4804" s="176"/>
      <c r="E4804" s="188"/>
      <c r="F4804" s="176"/>
      <c r="G4804" s="176"/>
      <c r="H4804" s="188"/>
      <c r="I4804" s="188"/>
      <c r="Q4804" s="188"/>
      <c r="R4804" s="176"/>
    </row>
    <row r="4805" customFormat="false" ht="12.75" hidden="false" customHeight="false" outlineLevel="0" collapsed="false">
      <c r="A4805" s="78"/>
      <c r="C4805" s="180"/>
      <c r="D4805" s="176"/>
      <c r="E4805" s="188"/>
      <c r="F4805" s="176"/>
      <c r="G4805" s="176"/>
      <c r="H4805" s="188"/>
      <c r="I4805" s="188"/>
      <c r="Q4805" s="188"/>
      <c r="R4805" s="176"/>
    </row>
    <row r="4806" customFormat="false" ht="12.75" hidden="false" customHeight="false" outlineLevel="0" collapsed="false">
      <c r="A4806" s="78"/>
      <c r="C4806" s="180"/>
      <c r="D4806" s="176"/>
      <c r="E4806" s="188"/>
      <c r="F4806" s="176"/>
      <c r="G4806" s="176"/>
      <c r="H4806" s="188"/>
      <c r="I4806" s="188"/>
      <c r="Q4806" s="188"/>
      <c r="R4806" s="176"/>
    </row>
    <row r="4807" customFormat="false" ht="12.75" hidden="false" customHeight="false" outlineLevel="0" collapsed="false">
      <c r="A4807" s="78"/>
      <c r="C4807" s="180"/>
      <c r="D4807" s="176"/>
      <c r="E4807" s="188"/>
      <c r="F4807" s="176"/>
      <c r="G4807" s="176"/>
      <c r="H4807" s="188"/>
      <c r="I4807" s="188"/>
      <c r="Q4807" s="188"/>
      <c r="R4807" s="176"/>
    </row>
    <row r="4808" customFormat="false" ht="12.75" hidden="false" customHeight="false" outlineLevel="0" collapsed="false">
      <c r="A4808" s="78"/>
      <c r="C4808" s="180"/>
      <c r="D4808" s="176"/>
      <c r="E4808" s="188"/>
      <c r="F4808" s="176"/>
      <c r="G4808" s="176"/>
      <c r="H4808" s="188"/>
      <c r="I4808" s="188"/>
      <c r="Q4808" s="188"/>
      <c r="R4808" s="176"/>
    </row>
    <row r="4809" customFormat="false" ht="12.75" hidden="false" customHeight="false" outlineLevel="0" collapsed="false">
      <c r="A4809" s="78"/>
      <c r="C4809" s="180"/>
      <c r="D4809" s="176"/>
      <c r="E4809" s="188"/>
      <c r="F4809" s="176"/>
      <c r="G4809" s="176"/>
      <c r="H4809" s="188"/>
      <c r="I4809" s="188"/>
      <c r="Q4809" s="188"/>
      <c r="R4809" s="176"/>
    </row>
    <row r="4810" customFormat="false" ht="12.75" hidden="false" customHeight="false" outlineLevel="0" collapsed="false">
      <c r="A4810" s="78"/>
      <c r="C4810" s="180"/>
      <c r="D4810" s="176"/>
      <c r="E4810" s="188"/>
      <c r="F4810" s="176"/>
      <c r="G4810" s="176"/>
      <c r="H4810" s="188"/>
      <c r="I4810" s="188"/>
      <c r="Q4810" s="188"/>
      <c r="R4810" s="176"/>
    </row>
    <row r="4811" customFormat="false" ht="12.75" hidden="false" customHeight="false" outlineLevel="0" collapsed="false">
      <c r="A4811" s="78"/>
      <c r="C4811" s="180"/>
      <c r="D4811" s="176"/>
      <c r="E4811" s="188"/>
      <c r="F4811" s="176"/>
      <c r="G4811" s="176"/>
      <c r="H4811" s="188"/>
      <c r="I4811" s="188"/>
      <c r="Q4811" s="188"/>
      <c r="R4811" s="176"/>
    </row>
    <row r="4812" customFormat="false" ht="12.75" hidden="false" customHeight="false" outlineLevel="0" collapsed="false">
      <c r="A4812" s="78"/>
      <c r="C4812" s="180"/>
      <c r="D4812" s="176"/>
      <c r="E4812" s="188"/>
      <c r="F4812" s="176"/>
      <c r="G4812" s="176"/>
      <c r="H4812" s="188"/>
      <c r="I4812" s="188"/>
      <c r="Q4812" s="188"/>
      <c r="R4812" s="176"/>
    </row>
    <row r="4813" customFormat="false" ht="12.75" hidden="false" customHeight="false" outlineLevel="0" collapsed="false">
      <c r="A4813" s="78"/>
      <c r="C4813" s="180"/>
      <c r="D4813" s="176"/>
      <c r="E4813" s="188"/>
      <c r="F4813" s="176"/>
      <c r="G4813" s="176"/>
      <c r="H4813" s="188"/>
      <c r="I4813" s="188"/>
      <c r="Q4813" s="188"/>
      <c r="R4813" s="176"/>
    </row>
    <row r="4814" customFormat="false" ht="12.75" hidden="false" customHeight="false" outlineLevel="0" collapsed="false">
      <c r="A4814" s="78"/>
      <c r="C4814" s="180"/>
      <c r="D4814" s="176"/>
      <c r="E4814" s="188"/>
      <c r="F4814" s="176"/>
      <c r="G4814" s="176"/>
      <c r="H4814" s="188"/>
      <c r="I4814" s="188"/>
      <c r="Q4814" s="188"/>
      <c r="R4814" s="176"/>
    </row>
    <row r="4815" customFormat="false" ht="12.75" hidden="false" customHeight="false" outlineLevel="0" collapsed="false">
      <c r="A4815" s="78"/>
      <c r="C4815" s="180"/>
      <c r="D4815" s="176"/>
      <c r="E4815" s="188"/>
      <c r="F4815" s="176"/>
      <c r="G4815" s="176"/>
      <c r="H4815" s="188"/>
      <c r="I4815" s="188"/>
      <c r="Q4815" s="188"/>
      <c r="R4815" s="176"/>
    </row>
    <row r="4816" customFormat="false" ht="12.75" hidden="false" customHeight="false" outlineLevel="0" collapsed="false">
      <c r="A4816" s="78"/>
      <c r="C4816" s="180"/>
      <c r="D4816" s="176"/>
      <c r="E4816" s="188"/>
      <c r="F4816" s="176"/>
      <c r="G4816" s="176"/>
      <c r="H4816" s="188"/>
      <c r="I4816" s="188"/>
      <c r="Q4816" s="188"/>
      <c r="R4816" s="176"/>
    </row>
    <row r="4817" customFormat="false" ht="12.75" hidden="false" customHeight="false" outlineLevel="0" collapsed="false">
      <c r="A4817" s="22"/>
      <c r="C4817" s="180"/>
      <c r="D4817" s="176"/>
      <c r="E4817" s="188"/>
      <c r="F4817" s="176"/>
      <c r="G4817" s="176"/>
      <c r="H4817" s="188"/>
      <c r="I4817" s="188"/>
      <c r="Q4817" s="188"/>
      <c r="R4817" s="176"/>
    </row>
    <row r="4818" customFormat="false" ht="12.75" hidden="false" customHeight="false" outlineLevel="0" collapsed="false">
      <c r="C4818" s="180"/>
      <c r="D4818" s="176"/>
      <c r="E4818" s="188"/>
      <c r="F4818" s="176"/>
      <c r="G4818" s="176"/>
      <c r="H4818" s="188"/>
      <c r="I4818" s="188"/>
      <c r="Q4818" s="188"/>
      <c r="R4818" s="176"/>
    </row>
    <row r="4819" customFormat="false" ht="12.75" hidden="false" customHeight="false" outlineLevel="0" collapsed="false">
      <c r="A4819" s="100"/>
      <c r="C4819" s="180"/>
      <c r="D4819" s="176"/>
      <c r="E4819" s="188"/>
      <c r="F4819" s="176"/>
      <c r="G4819" s="176"/>
      <c r="H4819" s="188"/>
      <c r="I4819" s="188"/>
      <c r="Q4819" s="188"/>
      <c r="R4819" s="176"/>
    </row>
    <row r="4820" customFormat="false" ht="12.75" hidden="false" customHeight="false" outlineLevel="0" collapsed="false">
      <c r="A4820" s="100"/>
      <c r="C4820" s="180"/>
      <c r="D4820" s="176"/>
      <c r="E4820" s="188"/>
      <c r="F4820" s="176"/>
      <c r="G4820" s="176"/>
      <c r="H4820" s="188"/>
      <c r="I4820" s="188"/>
      <c r="Q4820" s="188"/>
      <c r="R4820" s="176"/>
    </row>
    <row r="4821" customFormat="false" ht="12.75" hidden="false" customHeight="false" outlineLevel="0" collapsed="false">
      <c r="A4821" s="100"/>
      <c r="C4821" s="180"/>
      <c r="D4821" s="176"/>
      <c r="E4821" s="188"/>
      <c r="F4821" s="176"/>
      <c r="G4821" s="176"/>
      <c r="H4821" s="188"/>
      <c r="I4821" s="188"/>
      <c r="Q4821" s="188"/>
      <c r="R4821" s="176"/>
    </row>
    <row r="4822" customFormat="false" ht="12.75" hidden="false" customHeight="false" outlineLevel="0" collapsed="false">
      <c r="A4822" s="100"/>
      <c r="C4822" s="180"/>
      <c r="D4822" s="176"/>
      <c r="E4822" s="188"/>
      <c r="F4822" s="176"/>
      <c r="G4822" s="176"/>
      <c r="H4822" s="188"/>
      <c r="I4822" s="188"/>
      <c r="Q4822" s="188"/>
      <c r="R4822" s="176"/>
    </row>
    <row r="4823" customFormat="false" ht="12.75" hidden="false" customHeight="false" outlineLevel="0" collapsed="false">
      <c r="A4823" s="100"/>
      <c r="C4823" s="180"/>
      <c r="D4823" s="176"/>
      <c r="E4823" s="188"/>
      <c r="F4823" s="176"/>
      <c r="G4823" s="176"/>
      <c r="H4823" s="188"/>
      <c r="I4823" s="188"/>
      <c r="Q4823" s="188"/>
      <c r="R4823" s="176"/>
    </row>
    <row r="4824" customFormat="false" ht="12.75" hidden="false" customHeight="false" outlineLevel="0" collapsed="false">
      <c r="A4824" s="22"/>
      <c r="C4824" s="180"/>
      <c r="D4824" s="176"/>
      <c r="E4824" s="188"/>
      <c r="F4824" s="176"/>
      <c r="G4824" s="176"/>
      <c r="H4824" s="188"/>
      <c r="I4824" s="188"/>
      <c r="Q4824" s="188"/>
      <c r="R4824" s="176"/>
    </row>
    <row r="4825" customFormat="false" ht="12.75" hidden="false" customHeight="false" outlineLevel="0" collapsed="false">
      <c r="A4825" s="22"/>
      <c r="C4825" s="180"/>
      <c r="D4825" s="176"/>
      <c r="E4825" s="188"/>
      <c r="F4825" s="176"/>
      <c r="G4825" s="176"/>
      <c r="H4825" s="188"/>
      <c r="I4825" s="188"/>
      <c r="Q4825" s="188"/>
      <c r="R4825" s="176"/>
    </row>
    <row r="4826" customFormat="false" ht="12.75" hidden="false" customHeight="false" outlineLevel="0" collapsed="false">
      <c r="A4826" s="78"/>
      <c r="C4826" s="180"/>
      <c r="D4826" s="176"/>
      <c r="E4826" s="188"/>
      <c r="F4826" s="176"/>
      <c r="G4826" s="176"/>
      <c r="H4826" s="188"/>
      <c r="I4826" s="188"/>
      <c r="Q4826" s="188"/>
      <c r="R4826" s="176"/>
    </row>
    <row r="4827" customFormat="false" ht="12.75" hidden="false" customHeight="false" outlineLevel="0" collapsed="false">
      <c r="A4827" s="78"/>
      <c r="C4827" s="180"/>
      <c r="D4827" s="176"/>
      <c r="E4827" s="188"/>
      <c r="F4827" s="176"/>
      <c r="G4827" s="176"/>
      <c r="H4827" s="188"/>
      <c r="I4827" s="188"/>
      <c r="Q4827" s="188"/>
      <c r="R4827" s="176"/>
    </row>
    <row r="4828" customFormat="false" ht="12.75" hidden="false" customHeight="false" outlineLevel="0" collapsed="false">
      <c r="A4828" s="78"/>
      <c r="C4828" s="180"/>
      <c r="D4828" s="176"/>
      <c r="E4828" s="188"/>
      <c r="F4828" s="176"/>
      <c r="G4828" s="176"/>
      <c r="H4828" s="188"/>
      <c r="I4828" s="188"/>
      <c r="Q4828" s="188"/>
      <c r="R4828" s="176"/>
    </row>
    <row r="4829" customFormat="false" ht="12.75" hidden="false" customHeight="false" outlineLevel="0" collapsed="false">
      <c r="A4829" s="78"/>
      <c r="C4829" s="180"/>
      <c r="D4829" s="176"/>
      <c r="E4829" s="188"/>
      <c r="F4829" s="176"/>
      <c r="G4829" s="176"/>
      <c r="H4829" s="188"/>
      <c r="I4829" s="188"/>
      <c r="Q4829" s="188"/>
      <c r="R4829" s="176"/>
    </row>
    <row r="4830" customFormat="false" ht="12.75" hidden="false" customHeight="false" outlineLevel="0" collapsed="false">
      <c r="A4830" s="78"/>
      <c r="C4830" s="180"/>
      <c r="D4830" s="176"/>
      <c r="E4830" s="188"/>
      <c r="F4830" s="176"/>
      <c r="G4830" s="176"/>
      <c r="H4830" s="188"/>
      <c r="I4830" s="188"/>
      <c r="Q4830" s="188"/>
      <c r="R4830" s="176"/>
    </row>
    <row r="4831" customFormat="false" ht="12.75" hidden="false" customHeight="false" outlineLevel="0" collapsed="false">
      <c r="A4831" s="78"/>
      <c r="C4831" s="180"/>
      <c r="D4831" s="176"/>
      <c r="E4831" s="188"/>
      <c r="F4831" s="176"/>
      <c r="G4831" s="176"/>
      <c r="H4831" s="188"/>
      <c r="I4831" s="188"/>
      <c r="Q4831" s="188"/>
      <c r="R4831" s="176"/>
    </row>
    <row r="4832" customFormat="false" ht="12.75" hidden="false" customHeight="false" outlineLevel="0" collapsed="false">
      <c r="A4832" s="78"/>
      <c r="C4832" s="180"/>
      <c r="D4832" s="176"/>
      <c r="E4832" s="188"/>
      <c r="F4832" s="176"/>
      <c r="G4832" s="176"/>
      <c r="H4832" s="188"/>
      <c r="I4832" s="188"/>
      <c r="Q4832" s="188"/>
      <c r="R4832" s="176"/>
    </row>
    <row r="4833" customFormat="false" ht="12.75" hidden="false" customHeight="false" outlineLevel="0" collapsed="false">
      <c r="A4833" s="78"/>
      <c r="C4833" s="180"/>
      <c r="D4833" s="176"/>
      <c r="E4833" s="188"/>
      <c r="F4833" s="176"/>
      <c r="G4833" s="176"/>
      <c r="H4833" s="188"/>
      <c r="I4833" s="188"/>
      <c r="Q4833" s="188"/>
      <c r="R4833" s="176"/>
    </row>
    <row r="4834" customFormat="false" ht="12.75" hidden="false" customHeight="false" outlineLevel="0" collapsed="false">
      <c r="A4834" s="78"/>
      <c r="C4834" s="180"/>
      <c r="D4834" s="176"/>
      <c r="E4834" s="188"/>
      <c r="F4834" s="176"/>
      <c r="G4834" s="176"/>
      <c r="H4834" s="188"/>
      <c r="I4834" s="188"/>
      <c r="Q4834" s="188"/>
      <c r="R4834" s="176"/>
    </row>
    <row r="4835" customFormat="false" ht="12.75" hidden="false" customHeight="false" outlineLevel="0" collapsed="false">
      <c r="A4835" s="78"/>
      <c r="C4835" s="180"/>
      <c r="D4835" s="176"/>
      <c r="E4835" s="188"/>
      <c r="F4835" s="176"/>
      <c r="G4835" s="176"/>
      <c r="H4835" s="188"/>
      <c r="I4835" s="188"/>
      <c r="Q4835" s="188"/>
      <c r="R4835" s="176"/>
    </row>
    <row r="4836" customFormat="false" ht="12.75" hidden="false" customHeight="false" outlineLevel="0" collapsed="false">
      <c r="A4836" s="78"/>
      <c r="C4836" s="180"/>
      <c r="D4836" s="176"/>
      <c r="E4836" s="188"/>
      <c r="F4836" s="176"/>
      <c r="G4836" s="176"/>
      <c r="H4836" s="188"/>
      <c r="I4836" s="188"/>
      <c r="Q4836" s="188"/>
      <c r="R4836" s="176"/>
    </row>
    <row r="4837" customFormat="false" ht="12.75" hidden="false" customHeight="false" outlineLevel="0" collapsed="false">
      <c r="A4837" s="78"/>
      <c r="C4837" s="180"/>
      <c r="D4837" s="176"/>
      <c r="E4837" s="188"/>
      <c r="F4837" s="176"/>
      <c r="G4837" s="176"/>
      <c r="H4837" s="188"/>
      <c r="I4837" s="188"/>
      <c r="Q4837" s="188"/>
      <c r="R4837" s="176"/>
    </row>
    <row r="4838" customFormat="false" ht="12.75" hidden="false" customHeight="false" outlineLevel="0" collapsed="false">
      <c r="A4838" s="78"/>
      <c r="C4838" s="180"/>
      <c r="D4838" s="176"/>
      <c r="E4838" s="188"/>
      <c r="F4838" s="176"/>
      <c r="G4838" s="176"/>
      <c r="H4838" s="188"/>
      <c r="I4838" s="188"/>
      <c r="Q4838" s="188"/>
      <c r="R4838" s="176"/>
    </row>
    <row r="4839" customFormat="false" ht="12.75" hidden="false" customHeight="false" outlineLevel="0" collapsed="false">
      <c r="A4839" s="78"/>
      <c r="C4839" s="180"/>
      <c r="D4839" s="176"/>
      <c r="E4839" s="188"/>
      <c r="F4839" s="176"/>
      <c r="G4839" s="176"/>
      <c r="H4839" s="188"/>
      <c r="I4839" s="188"/>
      <c r="Q4839" s="188"/>
      <c r="R4839" s="176"/>
    </row>
    <row r="4840" customFormat="false" ht="12.75" hidden="false" customHeight="false" outlineLevel="0" collapsed="false">
      <c r="A4840" s="78"/>
      <c r="C4840" s="180"/>
      <c r="D4840" s="176"/>
      <c r="E4840" s="188"/>
      <c r="F4840" s="176"/>
      <c r="G4840" s="176"/>
      <c r="H4840" s="188"/>
      <c r="I4840" s="188"/>
      <c r="Q4840" s="188"/>
      <c r="R4840" s="176"/>
    </row>
    <row r="4841" customFormat="false" ht="12.75" hidden="false" customHeight="false" outlineLevel="0" collapsed="false">
      <c r="A4841" s="78"/>
      <c r="C4841" s="180"/>
      <c r="D4841" s="176"/>
      <c r="E4841" s="188"/>
      <c r="F4841" s="176"/>
      <c r="G4841" s="176"/>
      <c r="H4841" s="188"/>
      <c r="I4841" s="188"/>
      <c r="Q4841" s="188"/>
      <c r="R4841" s="176"/>
    </row>
    <row r="4842" customFormat="false" ht="12.75" hidden="false" customHeight="false" outlineLevel="0" collapsed="false">
      <c r="A4842" s="78"/>
      <c r="C4842" s="180"/>
      <c r="D4842" s="176"/>
      <c r="E4842" s="188"/>
      <c r="F4842" s="176"/>
      <c r="G4842" s="176"/>
      <c r="H4842" s="188"/>
      <c r="I4842" s="188"/>
      <c r="Q4842" s="188"/>
      <c r="R4842" s="176"/>
    </row>
    <row r="4843" customFormat="false" ht="12.75" hidden="false" customHeight="false" outlineLevel="0" collapsed="false">
      <c r="A4843" s="78"/>
      <c r="C4843" s="180"/>
      <c r="D4843" s="176"/>
      <c r="E4843" s="188"/>
      <c r="F4843" s="176"/>
      <c r="G4843" s="176"/>
      <c r="H4843" s="188"/>
      <c r="I4843" s="188"/>
      <c r="Q4843" s="188"/>
      <c r="R4843" s="176"/>
    </row>
    <row r="4844" customFormat="false" ht="12.75" hidden="false" customHeight="false" outlineLevel="0" collapsed="false">
      <c r="A4844" s="78"/>
      <c r="C4844" s="180"/>
      <c r="D4844" s="176"/>
      <c r="E4844" s="188"/>
      <c r="F4844" s="176"/>
      <c r="G4844" s="176"/>
      <c r="H4844" s="188"/>
      <c r="I4844" s="188"/>
      <c r="Q4844" s="188"/>
      <c r="R4844" s="176"/>
    </row>
    <row r="4845" customFormat="false" ht="12.75" hidden="false" customHeight="false" outlineLevel="0" collapsed="false">
      <c r="A4845" s="78"/>
      <c r="C4845" s="180"/>
      <c r="D4845" s="176"/>
      <c r="E4845" s="188"/>
      <c r="F4845" s="176"/>
      <c r="G4845" s="176"/>
      <c r="H4845" s="188"/>
      <c r="I4845" s="188"/>
      <c r="Q4845" s="188"/>
      <c r="R4845" s="176"/>
    </row>
    <row r="4846" customFormat="false" ht="12.75" hidden="false" customHeight="false" outlineLevel="0" collapsed="false">
      <c r="A4846" s="78"/>
      <c r="C4846" s="180"/>
      <c r="D4846" s="176"/>
      <c r="E4846" s="188"/>
      <c r="F4846" s="176"/>
      <c r="G4846" s="176"/>
      <c r="H4846" s="188"/>
      <c r="I4846" s="188"/>
      <c r="Q4846" s="188"/>
      <c r="R4846" s="176"/>
    </row>
    <row r="4847" customFormat="false" ht="12.75" hidden="false" customHeight="false" outlineLevel="0" collapsed="false">
      <c r="A4847" s="78"/>
      <c r="C4847" s="180"/>
      <c r="D4847" s="176"/>
      <c r="E4847" s="188"/>
      <c r="F4847" s="176"/>
      <c r="G4847" s="176"/>
      <c r="H4847" s="188"/>
      <c r="I4847" s="188"/>
      <c r="Q4847" s="188"/>
      <c r="R4847" s="176"/>
    </row>
    <row r="4848" customFormat="false" ht="12.75" hidden="false" customHeight="false" outlineLevel="0" collapsed="false">
      <c r="A4848" s="78"/>
      <c r="C4848" s="180"/>
      <c r="D4848" s="176"/>
      <c r="E4848" s="188"/>
      <c r="F4848" s="176"/>
      <c r="G4848" s="176"/>
      <c r="H4848" s="188"/>
      <c r="I4848" s="188"/>
      <c r="Q4848" s="188"/>
      <c r="R4848" s="176"/>
    </row>
    <row r="4849" customFormat="false" ht="12.75" hidden="false" customHeight="false" outlineLevel="0" collapsed="false">
      <c r="A4849" s="78"/>
      <c r="C4849" s="180"/>
      <c r="D4849" s="176"/>
      <c r="E4849" s="188"/>
      <c r="F4849" s="176"/>
      <c r="G4849" s="176"/>
      <c r="H4849" s="188"/>
      <c r="I4849" s="188"/>
      <c r="Q4849" s="188"/>
      <c r="R4849" s="176"/>
    </row>
    <row r="4850" customFormat="false" ht="12.75" hidden="false" customHeight="false" outlineLevel="0" collapsed="false">
      <c r="A4850" s="78"/>
      <c r="C4850" s="180"/>
      <c r="D4850" s="176"/>
      <c r="E4850" s="188"/>
      <c r="F4850" s="176"/>
      <c r="G4850" s="176"/>
      <c r="H4850" s="188"/>
      <c r="I4850" s="188"/>
      <c r="Q4850" s="188"/>
      <c r="R4850" s="176"/>
    </row>
    <row r="4851" customFormat="false" ht="12.75" hidden="false" customHeight="false" outlineLevel="0" collapsed="false">
      <c r="A4851" s="78"/>
      <c r="C4851" s="180"/>
      <c r="D4851" s="176"/>
      <c r="E4851" s="188"/>
      <c r="F4851" s="176"/>
      <c r="G4851" s="176"/>
      <c r="H4851" s="188"/>
      <c r="I4851" s="188"/>
      <c r="Q4851" s="188"/>
      <c r="R4851" s="176"/>
    </row>
    <row r="4852" customFormat="false" ht="12.75" hidden="false" customHeight="false" outlineLevel="0" collapsed="false">
      <c r="A4852" s="78"/>
      <c r="C4852" s="180"/>
      <c r="D4852" s="176"/>
      <c r="E4852" s="188"/>
      <c r="F4852" s="176"/>
      <c r="G4852" s="176"/>
      <c r="H4852" s="188"/>
      <c r="I4852" s="188"/>
      <c r="Q4852" s="188"/>
      <c r="R4852" s="176"/>
    </row>
    <row r="4853" customFormat="false" ht="12.75" hidden="false" customHeight="false" outlineLevel="0" collapsed="false">
      <c r="A4853" s="78"/>
      <c r="C4853" s="180"/>
      <c r="D4853" s="176"/>
      <c r="E4853" s="188"/>
      <c r="F4853" s="176"/>
      <c r="G4853" s="176"/>
      <c r="H4853" s="188"/>
      <c r="I4853" s="188"/>
      <c r="Q4853" s="188"/>
      <c r="R4853" s="176"/>
    </row>
    <row r="4854" customFormat="false" ht="12.75" hidden="false" customHeight="false" outlineLevel="0" collapsed="false">
      <c r="A4854" s="78"/>
      <c r="C4854" s="180"/>
      <c r="D4854" s="176"/>
      <c r="E4854" s="188"/>
      <c r="F4854" s="176"/>
      <c r="G4854" s="176"/>
      <c r="H4854" s="188"/>
      <c r="I4854" s="188"/>
      <c r="Q4854" s="188"/>
      <c r="R4854" s="176"/>
    </row>
    <row r="4855" customFormat="false" ht="12.75" hidden="false" customHeight="false" outlineLevel="0" collapsed="false">
      <c r="A4855" s="78"/>
      <c r="C4855" s="180"/>
      <c r="D4855" s="176"/>
      <c r="E4855" s="188"/>
      <c r="F4855" s="176"/>
      <c r="G4855" s="176"/>
      <c r="H4855" s="188"/>
      <c r="I4855" s="188"/>
      <c r="Q4855" s="188"/>
      <c r="R4855" s="176"/>
    </row>
    <row r="4856" customFormat="false" ht="12.75" hidden="false" customHeight="false" outlineLevel="0" collapsed="false">
      <c r="A4856" s="78"/>
      <c r="C4856" s="180"/>
      <c r="D4856" s="176"/>
      <c r="E4856" s="188"/>
      <c r="F4856" s="176"/>
      <c r="G4856" s="176"/>
      <c r="H4856" s="188"/>
      <c r="I4856" s="188"/>
      <c r="Q4856" s="188"/>
      <c r="R4856" s="176"/>
    </row>
    <row r="4857" customFormat="false" ht="12.75" hidden="false" customHeight="false" outlineLevel="0" collapsed="false">
      <c r="A4857" s="78"/>
      <c r="C4857" s="180"/>
      <c r="D4857" s="176"/>
      <c r="E4857" s="188"/>
      <c r="F4857" s="176"/>
      <c r="G4857" s="176"/>
      <c r="H4857" s="188"/>
      <c r="I4857" s="188"/>
      <c r="Q4857" s="188"/>
      <c r="R4857" s="176"/>
    </row>
    <row r="4858" customFormat="false" ht="12.75" hidden="false" customHeight="false" outlineLevel="0" collapsed="false">
      <c r="A4858" s="78"/>
      <c r="C4858" s="180"/>
      <c r="D4858" s="176"/>
      <c r="E4858" s="188"/>
      <c r="F4858" s="176"/>
      <c r="G4858" s="176"/>
      <c r="H4858" s="188"/>
      <c r="I4858" s="188"/>
      <c r="Q4858" s="188"/>
      <c r="R4858" s="176"/>
    </row>
    <row r="4859" customFormat="false" ht="12.75" hidden="false" customHeight="false" outlineLevel="0" collapsed="false">
      <c r="A4859" s="78"/>
      <c r="C4859" s="180"/>
      <c r="D4859" s="176"/>
      <c r="E4859" s="188"/>
      <c r="F4859" s="176"/>
      <c r="G4859" s="176"/>
      <c r="H4859" s="188"/>
      <c r="I4859" s="188"/>
      <c r="Q4859" s="188"/>
      <c r="R4859" s="176"/>
    </row>
    <row r="4860" customFormat="false" ht="12.75" hidden="false" customHeight="false" outlineLevel="0" collapsed="false">
      <c r="A4860" s="78"/>
      <c r="C4860" s="180"/>
      <c r="D4860" s="176"/>
      <c r="E4860" s="188"/>
      <c r="F4860" s="176"/>
      <c r="G4860" s="176"/>
      <c r="H4860" s="188"/>
      <c r="I4860" s="188"/>
      <c r="Q4860" s="188"/>
      <c r="R4860" s="176"/>
    </row>
    <row r="4861" customFormat="false" ht="12.75" hidden="false" customHeight="false" outlineLevel="0" collapsed="false">
      <c r="A4861" s="78"/>
      <c r="C4861" s="180"/>
      <c r="D4861" s="176"/>
      <c r="E4861" s="188"/>
      <c r="F4861" s="176"/>
      <c r="G4861" s="176"/>
      <c r="H4861" s="188"/>
      <c r="I4861" s="188"/>
      <c r="Q4861" s="188"/>
      <c r="R4861" s="176"/>
    </row>
    <row r="4862" customFormat="false" ht="12.75" hidden="false" customHeight="false" outlineLevel="0" collapsed="false">
      <c r="A4862" s="78"/>
      <c r="C4862" s="180"/>
      <c r="D4862" s="176"/>
      <c r="E4862" s="188"/>
      <c r="F4862" s="176"/>
      <c r="G4862" s="176"/>
      <c r="H4862" s="188"/>
      <c r="I4862" s="188"/>
      <c r="Q4862" s="188"/>
      <c r="R4862" s="176"/>
    </row>
    <row r="4863" customFormat="false" ht="12.75" hidden="false" customHeight="false" outlineLevel="0" collapsed="false">
      <c r="A4863" s="78"/>
      <c r="C4863" s="180"/>
      <c r="D4863" s="176"/>
      <c r="E4863" s="188"/>
      <c r="F4863" s="176"/>
      <c r="G4863" s="176"/>
      <c r="H4863" s="188"/>
      <c r="I4863" s="188"/>
      <c r="Q4863" s="188"/>
      <c r="R4863" s="176"/>
    </row>
    <row r="4864" customFormat="false" ht="12.75" hidden="false" customHeight="false" outlineLevel="0" collapsed="false">
      <c r="A4864" s="78"/>
      <c r="C4864" s="180"/>
      <c r="D4864" s="176"/>
      <c r="E4864" s="188"/>
      <c r="F4864" s="176"/>
      <c r="G4864" s="176"/>
      <c r="H4864" s="188"/>
      <c r="I4864" s="188"/>
      <c r="Q4864" s="188"/>
      <c r="R4864" s="176"/>
    </row>
    <row r="4865" customFormat="false" ht="12.75" hidden="false" customHeight="false" outlineLevel="0" collapsed="false">
      <c r="A4865" s="22"/>
      <c r="C4865" s="180"/>
      <c r="D4865" s="176"/>
      <c r="E4865" s="188"/>
      <c r="F4865" s="176"/>
      <c r="G4865" s="176"/>
      <c r="H4865" s="188"/>
      <c r="I4865" s="188"/>
      <c r="Q4865" s="188"/>
      <c r="R4865" s="176"/>
    </row>
    <row r="4866" customFormat="false" ht="12.75" hidden="false" customHeight="false" outlineLevel="0" collapsed="false">
      <c r="C4866" s="180"/>
      <c r="D4866" s="176"/>
      <c r="E4866" s="188"/>
      <c r="F4866" s="176"/>
      <c r="G4866" s="176"/>
      <c r="H4866" s="188"/>
      <c r="I4866" s="188"/>
      <c r="Q4866" s="188"/>
      <c r="R4866" s="176"/>
    </row>
    <row r="4867" customFormat="false" ht="12.75" hidden="false" customHeight="false" outlineLevel="0" collapsed="false">
      <c r="A4867" s="100"/>
      <c r="C4867" s="180"/>
      <c r="D4867" s="176"/>
      <c r="E4867" s="188"/>
      <c r="F4867" s="176"/>
      <c r="G4867" s="176"/>
      <c r="H4867" s="188"/>
      <c r="I4867" s="188"/>
      <c r="Q4867" s="188"/>
      <c r="R4867" s="176"/>
    </row>
    <row r="4868" customFormat="false" ht="12.75" hidden="false" customHeight="false" outlineLevel="0" collapsed="false">
      <c r="A4868" s="100"/>
      <c r="C4868" s="180"/>
      <c r="D4868" s="176"/>
      <c r="E4868" s="188"/>
      <c r="F4868" s="176"/>
      <c r="G4868" s="176"/>
      <c r="H4868" s="188"/>
      <c r="I4868" s="188"/>
      <c r="Q4868" s="188"/>
      <c r="R4868" s="176"/>
    </row>
    <row r="4869" customFormat="false" ht="12.75" hidden="false" customHeight="false" outlineLevel="0" collapsed="false">
      <c r="A4869" s="100"/>
      <c r="C4869" s="180"/>
      <c r="D4869" s="176"/>
      <c r="E4869" s="188"/>
      <c r="F4869" s="176"/>
      <c r="G4869" s="176"/>
      <c r="H4869" s="188"/>
      <c r="I4869" s="188"/>
      <c r="Q4869" s="188"/>
      <c r="R4869" s="176"/>
    </row>
    <row r="4870" customFormat="false" ht="12.75" hidden="false" customHeight="false" outlineLevel="0" collapsed="false">
      <c r="A4870" s="100"/>
      <c r="C4870" s="180"/>
      <c r="D4870" s="176"/>
      <c r="E4870" s="188"/>
      <c r="F4870" s="176"/>
      <c r="G4870" s="176"/>
      <c r="H4870" s="188"/>
      <c r="I4870" s="188"/>
      <c r="Q4870" s="188"/>
      <c r="R4870" s="176"/>
    </row>
    <row r="4871" customFormat="false" ht="12.75" hidden="false" customHeight="false" outlineLevel="0" collapsed="false">
      <c r="A4871" s="100"/>
      <c r="C4871" s="180"/>
      <c r="D4871" s="176"/>
      <c r="E4871" s="188"/>
      <c r="F4871" s="176"/>
      <c r="G4871" s="176"/>
      <c r="H4871" s="188"/>
      <c r="I4871" s="188"/>
      <c r="Q4871" s="188"/>
      <c r="R4871" s="176"/>
    </row>
    <row r="4872" customFormat="false" ht="12.75" hidden="false" customHeight="false" outlineLevel="0" collapsed="false">
      <c r="A4872" s="22"/>
      <c r="C4872" s="180"/>
      <c r="D4872" s="176"/>
      <c r="E4872" s="188"/>
      <c r="F4872" s="176"/>
      <c r="G4872" s="176"/>
      <c r="H4872" s="188"/>
      <c r="I4872" s="188"/>
      <c r="Q4872" s="188"/>
      <c r="R4872" s="176"/>
    </row>
    <row r="4873" customFormat="false" ht="12.75" hidden="false" customHeight="false" outlineLevel="0" collapsed="false">
      <c r="C4873" s="180"/>
      <c r="D4873" s="176"/>
      <c r="E4873" s="188"/>
      <c r="F4873" s="176"/>
      <c r="G4873" s="176"/>
      <c r="H4873" s="188"/>
      <c r="I4873" s="188"/>
      <c r="Q4873" s="188"/>
      <c r="R4873" s="176"/>
    </row>
    <row r="4874" customFormat="false" ht="12.75" hidden="false" customHeight="false" outlineLevel="0" collapsed="false">
      <c r="C4874" s="180"/>
      <c r="D4874" s="176"/>
      <c r="E4874" s="188"/>
      <c r="F4874" s="176"/>
      <c r="G4874" s="176"/>
      <c r="H4874" s="188"/>
      <c r="I4874" s="188"/>
      <c r="Q4874" s="188"/>
      <c r="R4874" s="176"/>
    </row>
    <row r="4875" customFormat="false" ht="12.75" hidden="false" customHeight="false" outlineLevel="0" collapsed="false">
      <c r="A4875" s="22"/>
      <c r="C4875" s="180"/>
      <c r="D4875" s="176"/>
      <c r="E4875" s="188"/>
      <c r="F4875" s="176"/>
      <c r="G4875" s="176"/>
      <c r="H4875" s="188"/>
      <c r="I4875" s="188"/>
      <c r="Q4875" s="188"/>
      <c r="R4875" s="176"/>
    </row>
    <row r="4876" customFormat="false" ht="12.75" hidden="false" customHeight="false" outlineLevel="0" collapsed="false">
      <c r="C4876" s="180"/>
      <c r="D4876" s="176"/>
      <c r="E4876" s="188"/>
      <c r="F4876" s="176"/>
      <c r="G4876" s="176"/>
      <c r="H4876" s="188"/>
      <c r="I4876" s="188"/>
      <c r="Q4876" s="188"/>
      <c r="R4876" s="176"/>
    </row>
    <row r="4877" customFormat="false" ht="12.75" hidden="false" customHeight="false" outlineLevel="0" collapsed="false">
      <c r="A4877" s="100"/>
      <c r="C4877" s="180"/>
      <c r="D4877" s="176"/>
      <c r="E4877" s="188"/>
      <c r="F4877" s="176"/>
      <c r="G4877" s="176"/>
      <c r="H4877" s="188"/>
      <c r="I4877" s="188"/>
      <c r="Q4877" s="188"/>
      <c r="R4877" s="176"/>
    </row>
    <row r="4878" customFormat="false" ht="12.75" hidden="false" customHeight="false" outlineLevel="0" collapsed="false">
      <c r="C4878" s="180"/>
      <c r="D4878" s="176"/>
      <c r="E4878" s="188"/>
      <c r="F4878" s="176"/>
      <c r="G4878" s="176"/>
      <c r="H4878" s="188"/>
      <c r="I4878" s="188"/>
      <c r="Q4878" s="188"/>
      <c r="R4878" s="176"/>
    </row>
    <row r="4879" customFormat="false" ht="12.75" hidden="false" customHeight="false" outlineLevel="0" collapsed="false">
      <c r="C4879" s="180"/>
      <c r="D4879" s="176"/>
      <c r="E4879" s="188"/>
      <c r="F4879" s="176"/>
      <c r="G4879" s="176"/>
      <c r="H4879" s="188"/>
      <c r="I4879" s="188"/>
      <c r="Q4879" s="188"/>
      <c r="R4879" s="176"/>
    </row>
    <row r="4880" customFormat="false" ht="12.75" hidden="false" customHeight="false" outlineLevel="0" collapsed="false">
      <c r="C4880" s="180"/>
      <c r="D4880" s="176"/>
      <c r="E4880" s="188"/>
      <c r="F4880" s="176"/>
      <c r="G4880" s="176"/>
      <c r="H4880" s="188"/>
      <c r="I4880" s="188"/>
      <c r="Q4880" s="188"/>
      <c r="R4880" s="176"/>
    </row>
    <row r="4881" customFormat="false" ht="12.75" hidden="false" customHeight="false" outlineLevel="0" collapsed="false">
      <c r="C4881" s="180"/>
      <c r="D4881" s="176"/>
      <c r="E4881" s="188"/>
      <c r="F4881" s="176"/>
      <c r="G4881" s="176"/>
      <c r="H4881" s="188"/>
      <c r="I4881" s="188"/>
      <c r="Q4881" s="188"/>
      <c r="R4881" s="176"/>
    </row>
    <row r="4882" customFormat="false" ht="12.75" hidden="false" customHeight="false" outlineLevel="0" collapsed="false">
      <c r="C4882" s="180"/>
      <c r="D4882" s="176"/>
      <c r="E4882" s="188"/>
      <c r="F4882" s="176"/>
      <c r="G4882" s="176"/>
      <c r="H4882" s="188"/>
      <c r="I4882" s="188"/>
      <c r="Q4882" s="188"/>
      <c r="R4882" s="176"/>
    </row>
    <row r="4883" customFormat="false" ht="12.75" hidden="false" customHeight="false" outlineLevel="0" collapsed="false">
      <c r="C4883" s="180"/>
      <c r="D4883" s="176"/>
      <c r="E4883" s="188"/>
      <c r="F4883" s="176"/>
      <c r="G4883" s="176"/>
      <c r="H4883" s="188"/>
      <c r="I4883" s="188"/>
      <c r="Q4883" s="188"/>
      <c r="R4883" s="176"/>
    </row>
    <row r="4884" customFormat="false" ht="12.75" hidden="false" customHeight="false" outlineLevel="0" collapsed="false">
      <c r="C4884" s="180"/>
      <c r="D4884" s="176"/>
      <c r="E4884" s="188"/>
      <c r="F4884" s="176"/>
      <c r="G4884" s="176"/>
      <c r="H4884" s="188"/>
      <c r="I4884" s="188"/>
      <c r="Q4884" s="188"/>
      <c r="R4884" s="176"/>
    </row>
    <row r="4885" customFormat="false" ht="12.75" hidden="false" customHeight="false" outlineLevel="0" collapsed="false">
      <c r="C4885" s="180"/>
      <c r="D4885" s="176"/>
      <c r="E4885" s="188"/>
      <c r="F4885" s="176"/>
      <c r="G4885" s="176"/>
      <c r="H4885" s="188"/>
      <c r="I4885" s="188"/>
      <c r="Q4885" s="188"/>
      <c r="R4885" s="176"/>
    </row>
    <row r="4886" customFormat="false" ht="12.75" hidden="false" customHeight="false" outlineLevel="0" collapsed="false">
      <c r="C4886" s="180"/>
      <c r="D4886" s="176"/>
      <c r="E4886" s="188"/>
      <c r="F4886" s="176"/>
      <c r="G4886" s="176"/>
      <c r="H4886" s="188"/>
      <c r="I4886" s="188"/>
      <c r="Q4886" s="188"/>
      <c r="R4886" s="176"/>
    </row>
    <row r="4887" customFormat="false" ht="12.75" hidden="false" customHeight="false" outlineLevel="0" collapsed="false">
      <c r="C4887" s="180"/>
      <c r="D4887" s="176"/>
      <c r="E4887" s="188"/>
      <c r="F4887" s="176"/>
      <c r="G4887" s="176"/>
      <c r="H4887" s="188"/>
      <c r="I4887" s="188"/>
      <c r="Q4887" s="188"/>
      <c r="R4887" s="176"/>
    </row>
    <row r="4888" customFormat="false" ht="12.75" hidden="false" customHeight="false" outlineLevel="0" collapsed="false">
      <c r="C4888" s="180"/>
      <c r="D4888" s="176"/>
      <c r="E4888" s="188"/>
      <c r="F4888" s="176"/>
      <c r="G4888" s="176"/>
      <c r="H4888" s="188"/>
      <c r="I4888" s="188"/>
      <c r="Q4888" s="188"/>
      <c r="R4888" s="176"/>
    </row>
    <row r="4889" customFormat="false" ht="12.75" hidden="false" customHeight="false" outlineLevel="0" collapsed="false">
      <c r="C4889" s="180"/>
      <c r="D4889" s="176"/>
      <c r="E4889" s="188"/>
      <c r="F4889" s="176"/>
      <c r="G4889" s="176"/>
      <c r="H4889" s="188"/>
      <c r="I4889" s="188"/>
      <c r="Q4889" s="188"/>
      <c r="R4889" s="176"/>
    </row>
    <row r="4890" customFormat="false" ht="12.75" hidden="false" customHeight="false" outlineLevel="0" collapsed="false">
      <c r="C4890" s="180"/>
      <c r="D4890" s="176"/>
      <c r="E4890" s="188"/>
      <c r="F4890" s="176"/>
      <c r="G4890" s="176"/>
      <c r="H4890" s="188"/>
      <c r="I4890" s="188"/>
      <c r="Q4890" s="188"/>
      <c r="R4890" s="176"/>
    </row>
    <row r="4891" customFormat="false" ht="12.75" hidden="false" customHeight="false" outlineLevel="0" collapsed="false">
      <c r="C4891" s="180"/>
      <c r="D4891" s="176"/>
      <c r="E4891" s="188"/>
      <c r="F4891" s="176"/>
      <c r="G4891" s="176"/>
      <c r="H4891" s="188"/>
      <c r="I4891" s="188"/>
      <c r="Q4891" s="188"/>
      <c r="R4891" s="176"/>
    </row>
    <row r="4892" customFormat="false" ht="12.75" hidden="false" customHeight="false" outlineLevel="0" collapsed="false">
      <c r="C4892" s="180"/>
      <c r="D4892" s="176"/>
      <c r="E4892" s="188"/>
      <c r="F4892" s="176"/>
      <c r="G4892" s="176"/>
      <c r="H4892" s="188"/>
      <c r="I4892" s="188"/>
      <c r="Q4892" s="188"/>
      <c r="R4892" s="176"/>
    </row>
    <row r="4893" customFormat="false" ht="12.75" hidden="false" customHeight="false" outlineLevel="0" collapsed="false">
      <c r="C4893" s="180"/>
      <c r="D4893" s="176"/>
      <c r="E4893" s="188"/>
      <c r="F4893" s="176"/>
      <c r="G4893" s="176"/>
      <c r="H4893" s="188"/>
      <c r="I4893" s="188"/>
      <c r="Q4893" s="188"/>
      <c r="R4893" s="176"/>
    </row>
    <row r="4894" customFormat="false" ht="12.75" hidden="false" customHeight="false" outlineLevel="0" collapsed="false">
      <c r="C4894" s="180"/>
      <c r="D4894" s="176"/>
      <c r="E4894" s="188"/>
      <c r="F4894" s="176"/>
      <c r="G4894" s="176"/>
      <c r="H4894" s="188"/>
      <c r="I4894" s="188"/>
      <c r="Q4894" s="188"/>
      <c r="R4894" s="176"/>
    </row>
    <row r="4895" customFormat="false" ht="12.75" hidden="false" customHeight="false" outlineLevel="0" collapsed="false">
      <c r="C4895" s="180"/>
      <c r="D4895" s="176"/>
      <c r="E4895" s="188"/>
      <c r="F4895" s="176"/>
      <c r="G4895" s="176"/>
      <c r="H4895" s="188"/>
      <c r="I4895" s="188"/>
      <c r="Q4895" s="188"/>
      <c r="R4895" s="176"/>
    </row>
    <row r="4896" customFormat="false" ht="12.75" hidden="false" customHeight="false" outlineLevel="0" collapsed="false">
      <c r="C4896" s="180"/>
      <c r="D4896" s="176"/>
      <c r="E4896" s="188"/>
      <c r="F4896" s="176"/>
      <c r="G4896" s="176"/>
      <c r="H4896" s="188"/>
      <c r="I4896" s="188"/>
      <c r="Q4896" s="188"/>
      <c r="R4896" s="176"/>
    </row>
    <row r="4897" customFormat="false" ht="12.75" hidden="false" customHeight="false" outlineLevel="0" collapsed="false">
      <c r="C4897" s="180"/>
      <c r="D4897" s="176"/>
      <c r="E4897" s="188"/>
      <c r="F4897" s="176"/>
      <c r="G4897" s="176"/>
      <c r="H4897" s="188"/>
      <c r="I4897" s="188"/>
      <c r="Q4897" s="188"/>
      <c r="R4897" s="176"/>
    </row>
    <row r="4898" customFormat="false" ht="12.75" hidden="false" customHeight="false" outlineLevel="0" collapsed="false">
      <c r="C4898" s="180"/>
      <c r="D4898" s="176"/>
      <c r="E4898" s="188"/>
      <c r="F4898" s="176"/>
      <c r="G4898" s="176"/>
      <c r="H4898" s="188"/>
      <c r="I4898" s="188"/>
      <c r="Q4898" s="188"/>
      <c r="R4898" s="176"/>
    </row>
    <row r="4899" customFormat="false" ht="12.75" hidden="false" customHeight="false" outlineLevel="0" collapsed="false">
      <c r="C4899" s="180"/>
      <c r="D4899" s="176"/>
      <c r="E4899" s="188"/>
      <c r="F4899" s="176"/>
      <c r="G4899" s="176"/>
      <c r="H4899" s="188"/>
      <c r="I4899" s="188"/>
      <c r="Q4899" s="188"/>
      <c r="R4899" s="176"/>
    </row>
    <row r="4900" customFormat="false" ht="12.75" hidden="false" customHeight="false" outlineLevel="0" collapsed="false">
      <c r="C4900" s="180"/>
      <c r="D4900" s="176"/>
      <c r="E4900" s="188"/>
      <c r="F4900" s="176"/>
      <c r="G4900" s="176"/>
      <c r="H4900" s="188"/>
      <c r="I4900" s="188"/>
      <c r="Q4900" s="188"/>
      <c r="R4900" s="176"/>
    </row>
    <row r="4901" customFormat="false" ht="12.75" hidden="false" customHeight="false" outlineLevel="0" collapsed="false">
      <c r="C4901" s="180"/>
      <c r="D4901" s="176"/>
      <c r="E4901" s="188"/>
      <c r="F4901" s="176"/>
      <c r="G4901" s="176"/>
      <c r="H4901" s="188"/>
      <c r="I4901" s="188"/>
      <c r="Q4901" s="188"/>
      <c r="R4901" s="176"/>
    </row>
    <row r="4902" customFormat="false" ht="12.75" hidden="false" customHeight="false" outlineLevel="0" collapsed="false">
      <c r="C4902" s="180"/>
      <c r="D4902" s="176"/>
      <c r="E4902" s="188"/>
      <c r="F4902" s="176"/>
      <c r="G4902" s="176"/>
      <c r="H4902" s="188"/>
      <c r="I4902" s="188"/>
      <c r="Q4902" s="188"/>
      <c r="R4902" s="176"/>
    </row>
    <row r="4903" customFormat="false" ht="12.75" hidden="false" customHeight="false" outlineLevel="0" collapsed="false">
      <c r="C4903" s="180"/>
      <c r="D4903" s="176"/>
      <c r="E4903" s="188"/>
      <c r="F4903" s="176"/>
      <c r="G4903" s="176"/>
      <c r="H4903" s="188"/>
      <c r="I4903" s="188"/>
      <c r="Q4903" s="188"/>
      <c r="R4903" s="176"/>
    </row>
    <row r="4904" customFormat="false" ht="12.75" hidden="false" customHeight="false" outlineLevel="0" collapsed="false">
      <c r="C4904" s="180"/>
      <c r="D4904" s="176"/>
      <c r="E4904" s="188"/>
      <c r="F4904" s="176"/>
      <c r="G4904" s="176"/>
      <c r="H4904" s="188"/>
      <c r="I4904" s="188"/>
      <c r="Q4904" s="188"/>
      <c r="R4904" s="176"/>
    </row>
    <row r="4905" customFormat="false" ht="12.75" hidden="false" customHeight="false" outlineLevel="0" collapsed="false">
      <c r="C4905" s="180"/>
      <c r="D4905" s="176"/>
      <c r="E4905" s="188"/>
      <c r="F4905" s="176"/>
      <c r="G4905" s="176"/>
      <c r="H4905" s="188"/>
      <c r="I4905" s="188"/>
      <c r="Q4905" s="188"/>
      <c r="R4905" s="176"/>
    </row>
    <row r="4906" customFormat="false" ht="12.75" hidden="false" customHeight="false" outlineLevel="0" collapsed="false">
      <c r="C4906" s="180"/>
      <c r="D4906" s="176"/>
      <c r="E4906" s="188"/>
      <c r="F4906" s="176"/>
      <c r="G4906" s="176"/>
      <c r="H4906" s="188"/>
      <c r="I4906" s="188"/>
      <c r="Q4906" s="188"/>
      <c r="R4906" s="176"/>
    </row>
    <row r="4907" customFormat="false" ht="12.75" hidden="false" customHeight="false" outlineLevel="0" collapsed="false">
      <c r="C4907" s="180"/>
      <c r="D4907" s="176"/>
      <c r="E4907" s="188"/>
      <c r="F4907" s="176"/>
      <c r="G4907" s="176"/>
      <c r="H4907" s="188"/>
      <c r="I4907" s="188"/>
      <c r="Q4907" s="188"/>
      <c r="R4907" s="176"/>
    </row>
    <row r="4908" customFormat="false" ht="12.75" hidden="false" customHeight="false" outlineLevel="0" collapsed="false">
      <c r="C4908" s="180"/>
      <c r="D4908" s="176"/>
      <c r="E4908" s="188"/>
      <c r="F4908" s="176"/>
      <c r="G4908" s="176"/>
      <c r="H4908" s="188"/>
      <c r="I4908" s="188"/>
      <c r="Q4908" s="188"/>
      <c r="R4908" s="176"/>
    </row>
    <row r="4909" customFormat="false" ht="12.75" hidden="false" customHeight="false" outlineLevel="0" collapsed="false">
      <c r="C4909" s="180"/>
      <c r="D4909" s="176"/>
      <c r="E4909" s="188"/>
      <c r="F4909" s="176"/>
      <c r="G4909" s="176"/>
      <c r="H4909" s="188"/>
      <c r="I4909" s="188"/>
      <c r="Q4909" s="188"/>
      <c r="R4909" s="176"/>
    </row>
    <row r="4910" customFormat="false" ht="12.75" hidden="false" customHeight="false" outlineLevel="0" collapsed="false">
      <c r="C4910" s="180"/>
      <c r="D4910" s="176"/>
      <c r="E4910" s="188"/>
      <c r="F4910" s="176"/>
      <c r="G4910" s="176"/>
      <c r="H4910" s="188"/>
      <c r="I4910" s="188"/>
      <c r="Q4910" s="188"/>
      <c r="R4910" s="176"/>
    </row>
    <row r="4911" customFormat="false" ht="12.75" hidden="false" customHeight="false" outlineLevel="0" collapsed="false">
      <c r="C4911" s="180"/>
      <c r="D4911" s="176"/>
      <c r="E4911" s="188"/>
      <c r="F4911" s="176"/>
      <c r="G4911" s="176"/>
      <c r="H4911" s="188"/>
      <c r="I4911" s="188"/>
      <c r="Q4911" s="188"/>
      <c r="R4911" s="176"/>
    </row>
    <row r="4912" customFormat="false" ht="12.75" hidden="false" customHeight="false" outlineLevel="0" collapsed="false">
      <c r="C4912" s="180"/>
      <c r="D4912" s="176"/>
      <c r="E4912" s="188"/>
      <c r="F4912" s="176"/>
      <c r="G4912" s="176"/>
      <c r="H4912" s="188"/>
      <c r="I4912" s="188"/>
      <c r="Q4912" s="188"/>
      <c r="R4912" s="176"/>
    </row>
    <row r="4913" customFormat="false" ht="12.75" hidden="false" customHeight="false" outlineLevel="0" collapsed="false">
      <c r="C4913" s="180"/>
      <c r="D4913" s="176"/>
      <c r="E4913" s="188"/>
      <c r="F4913" s="176"/>
      <c r="G4913" s="176"/>
      <c r="H4913" s="188"/>
      <c r="I4913" s="188"/>
      <c r="Q4913" s="188"/>
      <c r="R4913" s="176"/>
    </row>
    <row r="4914" customFormat="false" ht="12.75" hidden="false" customHeight="false" outlineLevel="0" collapsed="false">
      <c r="C4914" s="180"/>
      <c r="D4914" s="176"/>
      <c r="E4914" s="188"/>
      <c r="F4914" s="176"/>
      <c r="G4914" s="176"/>
      <c r="H4914" s="188"/>
      <c r="I4914" s="188"/>
      <c r="Q4914" s="188"/>
      <c r="R4914" s="176"/>
    </row>
    <row r="4915" customFormat="false" ht="12.75" hidden="false" customHeight="false" outlineLevel="0" collapsed="false">
      <c r="C4915" s="180"/>
      <c r="D4915" s="176"/>
      <c r="E4915" s="188"/>
      <c r="F4915" s="176"/>
      <c r="G4915" s="176"/>
      <c r="H4915" s="188"/>
      <c r="I4915" s="188"/>
      <c r="Q4915" s="188"/>
      <c r="R4915" s="176"/>
    </row>
    <row r="4916" customFormat="false" ht="12.75" hidden="false" customHeight="false" outlineLevel="0" collapsed="false">
      <c r="C4916" s="180"/>
      <c r="D4916" s="176"/>
      <c r="E4916" s="188"/>
      <c r="F4916" s="176"/>
      <c r="G4916" s="176"/>
      <c r="H4916" s="188"/>
      <c r="I4916" s="188"/>
      <c r="Q4916" s="188"/>
      <c r="R4916" s="176"/>
    </row>
    <row r="4917" customFormat="false" ht="12.75" hidden="false" customHeight="false" outlineLevel="0" collapsed="false">
      <c r="C4917" s="180"/>
      <c r="D4917" s="176"/>
      <c r="E4917" s="188"/>
      <c r="F4917" s="176"/>
      <c r="G4917" s="176"/>
      <c r="H4917" s="188"/>
      <c r="I4917" s="188"/>
      <c r="Q4917" s="188"/>
      <c r="R4917" s="176"/>
    </row>
    <row r="4918" customFormat="false" ht="12.75" hidden="false" customHeight="false" outlineLevel="0" collapsed="false">
      <c r="C4918" s="180"/>
      <c r="D4918" s="176"/>
      <c r="E4918" s="188"/>
      <c r="F4918" s="176"/>
      <c r="G4918" s="176"/>
      <c r="H4918" s="188"/>
      <c r="I4918" s="188"/>
      <c r="Q4918" s="188"/>
      <c r="R4918" s="176"/>
    </row>
    <row r="4919" customFormat="false" ht="12.75" hidden="false" customHeight="false" outlineLevel="0" collapsed="false">
      <c r="C4919" s="180"/>
      <c r="D4919" s="176"/>
      <c r="E4919" s="188"/>
      <c r="F4919" s="176"/>
      <c r="G4919" s="176"/>
      <c r="H4919" s="188"/>
      <c r="I4919" s="188"/>
      <c r="Q4919" s="188"/>
      <c r="R4919" s="176"/>
    </row>
    <row r="4920" customFormat="false" ht="12.75" hidden="false" customHeight="false" outlineLevel="0" collapsed="false">
      <c r="C4920" s="180"/>
      <c r="D4920" s="176"/>
      <c r="E4920" s="188"/>
      <c r="F4920" s="176"/>
      <c r="G4920" s="176"/>
      <c r="H4920" s="188"/>
      <c r="I4920" s="188"/>
      <c r="Q4920" s="188"/>
      <c r="R4920" s="176"/>
    </row>
    <row r="4921" customFormat="false" ht="12.75" hidden="false" customHeight="false" outlineLevel="0" collapsed="false">
      <c r="C4921" s="180"/>
      <c r="D4921" s="176"/>
      <c r="E4921" s="188"/>
      <c r="F4921" s="176"/>
      <c r="G4921" s="176"/>
      <c r="H4921" s="188"/>
      <c r="I4921" s="188"/>
      <c r="Q4921" s="188"/>
      <c r="R4921" s="176"/>
    </row>
    <row r="4922" customFormat="false" ht="12.75" hidden="false" customHeight="false" outlineLevel="0" collapsed="false">
      <c r="C4922" s="180"/>
      <c r="D4922" s="176"/>
      <c r="E4922" s="188"/>
      <c r="F4922" s="176"/>
      <c r="G4922" s="176"/>
      <c r="H4922" s="188"/>
      <c r="I4922" s="188"/>
      <c r="Q4922" s="188"/>
      <c r="R4922" s="176"/>
    </row>
    <row r="4923" customFormat="false" ht="12.75" hidden="false" customHeight="false" outlineLevel="0" collapsed="false">
      <c r="C4923" s="180"/>
      <c r="D4923" s="176"/>
      <c r="E4923" s="188"/>
      <c r="F4923" s="176"/>
      <c r="G4923" s="176"/>
      <c r="H4923" s="188"/>
      <c r="I4923" s="188"/>
      <c r="Q4923" s="188"/>
      <c r="R4923" s="176"/>
    </row>
    <row r="4924" customFormat="false" ht="12.75" hidden="false" customHeight="false" outlineLevel="0" collapsed="false">
      <c r="C4924" s="180"/>
      <c r="D4924" s="176"/>
      <c r="E4924" s="188"/>
      <c r="F4924" s="176"/>
      <c r="G4924" s="176"/>
      <c r="H4924" s="188"/>
      <c r="I4924" s="188"/>
      <c r="Q4924" s="188"/>
      <c r="R4924" s="176"/>
    </row>
    <row r="4925" customFormat="false" ht="12.75" hidden="false" customHeight="false" outlineLevel="0" collapsed="false">
      <c r="C4925" s="180"/>
      <c r="D4925" s="176"/>
      <c r="E4925" s="188"/>
      <c r="F4925" s="176"/>
      <c r="G4925" s="176"/>
      <c r="H4925" s="188"/>
      <c r="I4925" s="188"/>
      <c r="Q4925" s="188"/>
      <c r="R4925" s="176"/>
    </row>
    <row r="4926" customFormat="false" ht="12.75" hidden="false" customHeight="false" outlineLevel="0" collapsed="false">
      <c r="C4926" s="180"/>
      <c r="D4926" s="176"/>
      <c r="E4926" s="188"/>
      <c r="F4926" s="176"/>
      <c r="G4926" s="176"/>
      <c r="H4926" s="188"/>
      <c r="I4926" s="188"/>
      <c r="Q4926" s="188"/>
      <c r="R4926" s="176"/>
    </row>
    <row r="4927" customFormat="false" ht="12.75" hidden="false" customHeight="false" outlineLevel="0" collapsed="false">
      <c r="C4927" s="180"/>
      <c r="D4927" s="176"/>
      <c r="E4927" s="188"/>
      <c r="F4927" s="176"/>
      <c r="G4927" s="176"/>
      <c r="H4927" s="188"/>
      <c r="I4927" s="188"/>
      <c r="Q4927" s="188"/>
      <c r="R4927" s="176"/>
    </row>
    <row r="4928" customFormat="false" ht="12.75" hidden="false" customHeight="false" outlineLevel="0" collapsed="false">
      <c r="C4928" s="180"/>
      <c r="D4928" s="176"/>
      <c r="E4928" s="188"/>
      <c r="F4928" s="176"/>
      <c r="G4928" s="176"/>
      <c r="H4928" s="188"/>
      <c r="I4928" s="188"/>
      <c r="Q4928" s="188"/>
      <c r="R4928" s="176"/>
    </row>
    <row r="4929" customFormat="false" ht="12.75" hidden="false" customHeight="false" outlineLevel="0" collapsed="false">
      <c r="C4929" s="180"/>
      <c r="D4929" s="176"/>
      <c r="E4929" s="188"/>
      <c r="F4929" s="176"/>
      <c r="G4929" s="176"/>
      <c r="H4929" s="188"/>
      <c r="I4929" s="188"/>
      <c r="Q4929" s="188"/>
      <c r="R4929" s="176"/>
    </row>
    <row r="4930" customFormat="false" ht="12.75" hidden="false" customHeight="false" outlineLevel="0" collapsed="false">
      <c r="C4930" s="180"/>
      <c r="D4930" s="176"/>
      <c r="E4930" s="188"/>
      <c r="F4930" s="176"/>
      <c r="G4930" s="176"/>
      <c r="H4930" s="188"/>
      <c r="I4930" s="188"/>
      <c r="Q4930" s="188"/>
      <c r="R4930" s="176"/>
    </row>
    <row r="4931" customFormat="false" ht="12.75" hidden="false" customHeight="false" outlineLevel="0" collapsed="false">
      <c r="C4931" s="180"/>
      <c r="D4931" s="176"/>
      <c r="E4931" s="188"/>
      <c r="F4931" s="176"/>
      <c r="G4931" s="176"/>
      <c r="H4931" s="188"/>
      <c r="I4931" s="188"/>
      <c r="Q4931" s="188"/>
      <c r="R4931" s="176"/>
    </row>
    <row r="4932" customFormat="false" ht="12.75" hidden="false" customHeight="false" outlineLevel="0" collapsed="false">
      <c r="C4932" s="180"/>
      <c r="D4932" s="176"/>
      <c r="E4932" s="188"/>
      <c r="F4932" s="176"/>
      <c r="G4932" s="176"/>
      <c r="H4932" s="188"/>
      <c r="I4932" s="188"/>
      <c r="Q4932" s="188"/>
      <c r="R4932" s="176"/>
    </row>
    <row r="4933" customFormat="false" ht="12.75" hidden="false" customHeight="false" outlineLevel="0" collapsed="false">
      <c r="C4933" s="180"/>
      <c r="D4933" s="176"/>
      <c r="E4933" s="188"/>
      <c r="F4933" s="176"/>
      <c r="G4933" s="176"/>
      <c r="H4933" s="188"/>
      <c r="I4933" s="188"/>
      <c r="Q4933" s="188"/>
      <c r="R4933" s="176"/>
    </row>
    <row r="4934" customFormat="false" ht="12.75" hidden="false" customHeight="false" outlineLevel="0" collapsed="false">
      <c r="C4934" s="180"/>
      <c r="D4934" s="176"/>
      <c r="E4934" s="188"/>
      <c r="F4934" s="176"/>
      <c r="G4934" s="176"/>
      <c r="H4934" s="188"/>
      <c r="I4934" s="188"/>
      <c r="Q4934" s="188"/>
      <c r="R4934" s="176"/>
    </row>
    <row r="4935" customFormat="false" ht="12.75" hidden="false" customHeight="false" outlineLevel="0" collapsed="false">
      <c r="C4935" s="180"/>
      <c r="D4935" s="176"/>
      <c r="E4935" s="188"/>
      <c r="F4935" s="176"/>
      <c r="G4935" s="176"/>
      <c r="H4935" s="188"/>
      <c r="I4935" s="188"/>
      <c r="Q4935" s="188"/>
      <c r="R4935" s="176"/>
    </row>
    <row r="4936" customFormat="false" ht="12.75" hidden="false" customHeight="false" outlineLevel="0" collapsed="false">
      <c r="C4936" s="180"/>
      <c r="D4936" s="176"/>
      <c r="E4936" s="188"/>
      <c r="F4936" s="176"/>
      <c r="G4936" s="176"/>
      <c r="H4936" s="188"/>
      <c r="I4936" s="188"/>
      <c r="Q4936" s="188"/>
      <c r="R4936" s="176"/>
    </row>
    <row r="4937" customFormat="false" ht="12.75" hidden="false" customHeight="false" outlineLevel="0" collapsed="false">
      <c r="C4937" s="180"/>
      <c r="D4937" s="176"/>
      <c r="E4937" s="188"/>
      <c r="F4937" s="176"/>
      <c r="G4937" s="176"/>
      <c r="H4937" s="188"/>
      <c r="I4937" s="188"/>
      <c r="Q4937" s="188"/>
      <c r="R4937" s="176"/>
    </row>
    <row r="4938" customFormat="false" ht="12.75" hidden="false" customHeight="false" outlineLevel="0" collapsed="false">
      <c r="C4938" s="180"/>
      <c r="D4938" s="176"/>
      <c r="E4938" s="188"/>
      <c r="F4938" s="176"/>
      <c r="G4938" s="176"/>
      <c r="H4938" s="188"/>
      <c r="I4938" s="188"/>
      <c r="Q4938" s="188"/>
      <c r="R4938" s="176"/>
    </row>
    <row r="4939" customFormat="false" ht="12.75" hidden="false" customHeight="false" outlineLevel="0" collapsed="false">
      <c r="C4939" s="180"/>
      <c r="D4939" s="176"/>
      <c r="E4939" s="188"/>
      <c r="F4939" s="176"/>
      <c r="G4939" s="176"/>
      <c r="H4939" s="188"/>
      <c r="I4939" s="188"/>
      <c r="Q4939" s="188"/>
      <c r="R4939" s="176"/>
    </row>
    <row r="4940" customFormat="false" ht="12.75" hidden="false" customHeight="false" outlineLevel="0" collapsed="false">
      <c r="C4940" s="180"/>
      <c r="D4940" s="176"/>
      <c r="E4940" s="188"/>
      <c r="F4940" s="176"/>
      <c r="G4940" s="176"/>
      <c r="H4940" s="188"/>
      <c r="I4940" s="188"/>
      <c r="Q4940" s="188"/>
      <c r="R4940" s="176"/>
    </row>
    <row r="4941" customFormat="false" ht="12.75" hidden="false" customHeight="false" outlineLevel="0" collapsed="false">
      <c r="C4941" s="180"/>
      <c r="D4941" s="176"/>
      <c r="E4941" s="188"/>
      <c r="F4941" s="176"/>
      <c r="G4941" s="176"/>
      <c r="H4941" s="188"/>
      <c r="I4941" s="188"/>
      <c r="Q4941" s="188"/>
      <c r="R4941" s="176"/>
    </row>
    <row r="4942" customFormat="false" ht="12.75" hidden="false" customHeight="false" outlineLevel="0" collapsed="false">
      <c r="C4942" s="180"/>
      <c r="D4942" s="176"/>
      <c r="E4942" s="188"/>
      <c r="F4942" s="176"/>
      <c r="G4942" s="176"/>
      <c r="H4942" s="188"/>
      <c r="I4942" s="188"/>
      <c r="Q4942" s="188"/>
      <c r="R4942" s="176"/>
    </row>
    <row r="4943" customFormat="false" ht="12.75" hidden="false" customHeight="false" outlineLevel="0" collapsed="false">
      <c r="C4943" s="180"/>
      <c r="D4943" s="176"/>
      <c r="E4943" s="188"/>
      <c r="F4943" s="176"/>
      <c r="G4943" s="176"/>
      <c r="H4943" s="188"/>
      <c r="I4943" s="188"/>
      <c r="Q4943" s="188"/>
      <c r="R4943" s="176"/>
    </row>
    <row r="4944" customFormat="false" ht="12.75" hidden="false" customHeight="false" outlineLevel="0" collapsed="false">
      <c r="C4944" s="180"/>
      <c r="D4944" s="176"/>
      <c r="E4944" s="188"/>
      <c r="F4944" s="176"/>
      <c r="G4944" s="176"/>
      <c r="H4944" s="188"/>
      <c r="I4944" s="188"/>
      <c r="Q4944" s="188"/>
      <c r="R4944" s="176"/>
    </row>
    <row r="4945" customFormat="false" ht="12.75" hidden="false" customHeight="false" outlineLevel="0" collapsed="false">
      <c r="C4945" s="180"/>
      <c r="D4945" s="176"/>
      <c r="E4945" s="188"/>
      <c r="F4945" s="176"/>
      <c r="G4945" s="176"/>
      <c r="H4945" s="188"/>
      <c r="I4945" s="188"/>
      <c r="Q4945" s="188"/>
      <c r="R4945" s="176"/>
    </row>
    <row r="4946" customFormat="false" ht="12.75" hidden="false" customHeight="false" outlineLevel="0" collapsed="false">
      <c r="C4946" s="180"/>
      <c r="D4946" s="176"/>
      <c r="E4946" s="188"/>
      <c r="F4946" s="176"/>
      <c r="G4946" s="176"/>
      <c r="H4946" s="188"/>
      <c r="I4946" s="188"/>
      <c r="Q4946" s="188"/>
      <c r="R4946" s="176"/>
    </row>
    <row r="4947" customFormat="false" ht="12.75" hidden="false" customHeight="false" outlineLevel="0" collapsed="false">
      <c r="C4947" s="180"/>
      <c r="D4947" s="176"/>
      <c r="E4947" s="188"/>
      <c r="F4947" s="176"/>
      <c r="G4947" s="176"/>
      <c r="H4947" s="188"/>
      <c r="I4947" s="188"/>
      <c r="Q4947" s="188"/>
      <c r="R4947" s="176"/>
    </row>
    <row r="4948" customFormat="false" ht="12.75" hidden="false" customHeight="false" outlineLevel="0" collapsed="false">
      <c r="C4948" s="180"/>
      <c r="D4948" s="176"/>
      <c r="E4948" s="188"/>
      <c r="F4948" s="176"/>
      <c r="G4948" s="176"/>
      <c r="H4948" s="188"/>
      <c r="I4948" s="188"/>
      <c r="Q4948" s="188"/>
      <c r="R4948" s="176"/>
    </row>
    <row r="4949" customFormat="false" ht="12.75" hidden="false" customHeight="false" outlineLevel="0" collapsed="false">
      <c r="C4949" s="180"/>
      <c r="D4949" s="176"/>
      <c r="E4949" s="188"/>
      <c r="F4949" s="176"/>
      <c r="G4949" s="176"/>
      <c r="H4949" s="188"/>
      <c r="I4949" s="188"/>
      <c r="Q4949" s="188"/>
      <c r="R4949" s="176"/>
    </row>
    <row r="4950" customFormat="false" ht="12.75" hidden="false" customHeight="false" outlineLevel="0" collapsed="false">
      <c r="C4950" s="180"/>
      <c r="D4950" s="176"/>
      <c r="E4950" s="188"/>
      <c r="F4950" s="176"/>
      <c r="G4950" s="176"/>
      <c r="H4950" s="188"/>
      <c r="I4950" s="188"/>
      <c r="Q4950" s="188"/>
      <c r="R4950" s="176"/>
    </row>
    <row r="4951" customFormat="false" ht="12.75" hidden="false" customHeight="false" outlineLevel="0" collapsed="false">
      <c r="C4951" s="180"/>
      <c r="D4951" s="176"/>
      <c r="E4951" s="188"/>
      <c r="F4951" s="176"/>
      <c r="G4951" s="176"/>
      <c r="H4951" s="188"/>
      <c r="I4951" s="188"/>
      <c r="Q4951" s="188"/>
      <c r="R4951" s="176"/>
    </row>
    <row r="4952" customFormat="false" ht="12.75" hidden="false" customHeight="false" outlineLevel="0" collapsed="false">
      <c r="C4952" s="180"/>
      <c r="D4952" s="176"/>
      <c r="E4952" s="188"/>
      <c r="F4952" s="176"/>
      <c r="G4952" s="176"/>
      <c r="H4952" s="188"/>
      <c r="I4952" s="188"/>
      <c r="Q4952" s="188"/>
      <c r="R4952" s="176"/>
    </row>
    <row r="4953" customFormat="false" ht="12.75" hidden="false" customHeight="false" outlineLevel="0" collapsed="false">
      <c r="C4953" s="180"/>
      <c r="D4953" s="176"/>
      <c r="E4953" s="188"/>
      <c r="F4953" s="176"/>
      <c r="G4953" s="176"/>
      <c r="H4953" s="188"/>
      <c r="I4953" s="188"/>
      <c r="Q4953" s="188"/>
      <c r="R4953" s="176"/>
    </row>
    <row r="4954" customFormat="false" ht="12.75" hidden="false" customHeight="false" outlineLevel="0" collapsed="false">
      <c r="C4954" s="180"/>
      <c r="D4954" s="176"/>
      <c r="E4954" s="188"/>
      <c r="F4954" s="176"/>
      <c r="G4954" s="176"/>
      <c r="H4954" s="188"/>
      <c r="I4954" s="188"/>
      <c r="Q4954" s="188"/>
      <c r="R4954" s="176"/>
    </row>
    <row r="4955" customFormat="false" ht="12.75" hidden="false" customHeight="false" outlineLevel="0" collapsed="false">
      <c r="C4955" s="180"/>
      <c r="D4955" s="176"/>
      <c r="E4955" s="188"/>
      <c r="F4955" s="176"/>
      <c r="G4955" s="176"/>
      <c r="H4955" s="188"/>
      <c r="I4955" s="188"/>
      <c r="Q4955" s="188"/>
      <c r="R4955" s="176"/>
    </row>
    <row r="4956" customFormat="false" ht="12.75" hidden="false" customHeight="false" outlineLevel="0" collapsed="false">
      <c r="C4956" s="180"/>
      <c r="D4956" s="176"/>
      <c r="E4956" s="188"/>
      <c r="F4956" s="176"/>
      <c r="G4956" s="176"/>
      <c r="H4956" s="188"/>
      <c r="I4956" s="188"/>
      <c r="Q4956" s="188"/>
      <c r="R4956" s="176"/>
    </row>
    <row r="4957" customFormat="false" ht="12.75" hidden="false" customHeight="false" outlineLevel="0" collapsed="false">
      <c r="C4957" s="180"/>
      <c r="D4957" s="176"/>
      <c r="E4957" s="188"/>
      <c r="F4957" s="176"/>
      <c r="G4957" s="176"/>
      <c r="H4957" s="188"/>
      <c r="I4957" s="188"/>
      <c r="Q4957" s="188"/>
      <c r="R4957" s="176"/>
    </row>
    <row r="4958" customFormat="false" ht="12.75" hidden="false" customHeight="false" outlineLevel="0" collapsed="false">
      <c r="C4958" s="180"/>
      <c r="D4958" s="176"/>
      <c r="E4958" s="188"/>
      <c r="F4958" s="176"/>
      <c r="G4958" s="176"/>
      <c r="H4958" s="188"/>
      <c r="I4958" s="188"/>
      <c r="Q4958" s="188"/>
      <c r="R4958" s="176"/>
    </row>
    <row r="4959" customFormat="false" ht="12.75" hidden="false" customHeight="false" outlineLevel="0" collapsed="false">
      <c r="C4959" s="180"/>
      <c r="D4959" s="176"/>
      <c r="E4959" s="188"/>
      <c r="F4959" s="176"/>
      <c r="G4959" s="176"/>
      <c r="H4959" s="188"/>
      <c r="I4959" s="188"/>
      <c r="Q4959" s="188"/>
      <c r="R4959" s="176"/>
    </row>
    <row r="4960" customFormat="false" ht="12.75" hidden="false" customHeight="false" outlineLevel="0" collapsed="false">
      <c r="C4960" s="180"/>
      <c r="D4960" s="176"/>
      <c r="E4960" s="188"/>
      <c r="F4960" s="176"/>
      <c r="G4960" s="176"/>
      <c r="H4960" s="188"/>
      <c r="I4960" s="188"/>
      <c r="Q4960" s="188"/>
      <c r="R4960" s="176"/>
    </row>
    <row r="4961" customFormat="false" ht="12.75" hidden="false" customHeight="false" outlineLevel="0" collapsed="false">
      <c r="C4961" s="180"/>
      <c r="D4961" s="176"/>
      <c r="E4961" s="188"/>
      <c r="F4961" s="176"/>
      <c r="G4961" s="176"/>
      <c r="H4961" s="188"/>
      <c r="I4961" s="188"/>
      <c r="Q4961" s="188"/>
      <c r="R4961" s="176"/>
    </row>
    <row r="4962" customFormat="false" ht="12.75" hidden="false" customHeight="false" outlineLevel="0" collapsed="false">
      <c r="C4962" s="180"/>
      <c r="D4962" s="176"/>
      <c r="E4962" s="188"/>
      <c r="F4962" s="176"/>
      <c r="G4962" s="176"/>
      <c r="H4962" s="188"/>
      <c r="I4962" s="188"/>
      <c r="Q4962" s="188"/>
      <c r="R4962" s="176"/>
    </row>
    <row r="4963" customFormat="false" ht="12.75" hidden="false" customHeight="false" outlineLevel="0" collapsed="false">
      <c r="C4963" s="180"/>
      <c r="D4963" s="176"/>
      <c r="E4963" s="188"/>
      <c r="F4963" s="176"/>
      <c r="G4963" s="176"/>
      <c r="H4963" s="188"/>
      <c r="I4963" s="188"/>
      <c r="Q4963" s="188"/>
      <c r="R4963" s="176"/>
    </row>
    <row r="4964" customFormat="false" ht="12.75" hidden="false" customHeight="false" outlineLevel="0" collapsed="false">
      <c r="C4964" s="180"/>
      <c r="D4964" s="176"/>
      <c r="E4964" s="188"/>
      <c r="F4964" s="176"/>
      <c r="G4964" s="176"/>
      <c r="H4964" s="188"/>
      <c r="I4964" s="188"/>
      <c r="Q4964" s="188"/>
      <c r="R4964" s="176"/>
    </row>
    <row r="4965" customFormat="false" ht="12.75" hidden="false" customHeight="false" outlineLevel="0" collapsed="false">
      <c r="C4965" s="180"/>
      <c r="D4965" s="176"/>
      <c r="E4965" s="188"/>
      <c r="F4965" s="176"/>
      <c r="G4965" s="176"/>
      <c r="H4965" s="188"/>
      <c r="I4965" s="188"/>
      <c r="Q4965" s="188"/>
      <c r="R4965" s="176"/>
    </row>
    <row r="4966" customFormat="false" ht="12.75" hidden="false" customHeight="false" outlineLevel="0" collapsed="false">
      <c r="C4966" s="180"/>
      <c r="D4966" s="176"/>
      <c r="E4966" s="188"/>
      <c r="F4966" s="176"/>
      <c r="G4966" s="176"/>
      <c r="H4966" s="188"/>
      <c r="I4966" s="188"/>
      <c r="Q4966" s="188"/>
      <c r="R4966" s="176"/>
    </row>
    <row r="4967" customFormat="false" ht="12.75" hidden="false" customHeight="false" outlineLevel="0" collapsed="false">
      <c r="C4967" s="180"/>
      <c r="D4967" s="176"/>
      <c r="E4967" s="188"/>
      <c r="F4967" s="176"/>
      <c r="G4967" s="176"/>
      <c r="H4967" s="188"/>
      <c r="I4967" s="188"/>
      <c r="Q4967" s="188"/>
      <c r="R4967" s="176"/>
    </row>
    <row r="4968" customFormat="false" ht="12.75" hidden="false" customHeight="false" outlineLevel="0" collapsed="false">
      <c r="C4968" s="180"/>
      <c r="D4968" s="176"/>
      <c r="E4968" s="188"/>
      <c r="F4968" s="176"/>
      <c r="G4968" s="176"/>
      <c r="H4968" s="188"/>
      <c r="I4968" s="188"/>
      <c r="Q4968" s="188"/>
      <c r="R4968" s="176"/>
    </row>
    <row r="4969" customFormat="false" ht="12.75" hidden="false" customHeight="false" outlineLevel="0" collapsed="false">
      <c r="C4969" s="180"/>
      <c r="D4969" s="176"/>
      <c r="E4969" s="188"/>
      <c r="F4969" s="176"/>
      <c r="G4969" s="176"/>
      <c r="H4969" s="188"/>
      <c r="I4969" s="188"/>
      <c r="Q4969" s="188"/>
      <c r="R4969" s="176"/>
    </row>
    <row r="4970" customFormat="false" ht="12.75" hidden="false" customHeight="false" outlineLevel="0" collapsed="false">
      <c r="C4970" s="180"/>
      <c r="D4970" s="176"/>
      <c r="E4970" s="188"/>
      <c r="F4970" s="176"/>
      <c r="G4970" s="176"/>
      <c r="H4970" s="188"/>
      <c r="I4970" s="188"/>
      <c r="Q4970" s="188"/>
      <c r="R4970" s="176"/>
    </row>
    <row r="4971" customFormat="false" ht="12.75" hidden="false" customHeight="false" outlineLevel="0" collapsed="false">
      <c r="C4971" s="180"/>
      <c r="D4971" s="176"/>
      <c r="E4971" s="188"/>
      <c r="F4971" s="176"/>
      <c r="G4971" s="176"/>
      <c r="H4971" s="188"/>
      <c r="I4971" s="188"/>
      <c r="Q4971" s="188"/>
      <c r="R4971" s="176"/>
    </row>
    <row r="4972" customFormat="false" ht="12.75" hidden="false" customHeight="false" outlineLevel="0" collapsed="false">
      <c r="C4972" s="180"/>
      <c r="D4972" s="176"/>
      <c r="E4972" s="188"/>
      <c r="F4972" s="176"/>
      <c r="G4972" s="176"/>
      <c r="H4972" s="188"/>
      <c r="I4972" s="188"/>
      <c r="Q4972" s="188"/>
      <c r="R4972" s="176"/>
    </row>
    <row r="4973" customFormat="false" ht="12.75" hidden="false" customHeight="false" outlineLevel="0" collapsed="false">
      <c r="C4973" s="180"/>
      <c r="D4973" s="176"/>
      <c r="E4973" s="188"/>
      <c r="F4973" s="176"/>
      <c r="G4973" s="176"/>
      <c r="H4973" s="188"/>
      <c r="I4973" s="188"/>
      <c r="Q4973" s="188"/>
      <c r="R4973" s="176"/>
    </row>
    <row r="4974" customFormat="false" ht="12.75" hidden="false" customHeight="false" outlineLevel="0" collapsed="false">
      <c r="C4974" s="180"/>
      <c r="D4974" s="176"/>
      <c r="E4974" s="188"/>
      <c r="F4974" s="176"/>
      <c r="G4974" s="176"/>
      <c r="H4974" s="188"/>
      <c r="I4974" s="188"/>
      <c r="Q4974" s="188"/>
      <c r="R4974" s="176"/>
    </row>
    <row r="4975" customFormat="false" ht="12.75" hidden="false" customHeight="false" outlineLevel="0" collapsed="false">
      <c r="C4975" s="180"/>
      <c r="D4975" s="176"/>
      <c r="E4975" s="188"/>
      <c r="F4975" s="176"/>
      <c r="G4975" s="176"/>
      <c r="H4975" s="188"/>
      <c r="I4975" s="188"/>
      <c r="Q4975" s="188"/>
      <c r="R4975" s="176"/>
    </row>
    <row r="4976" customFormat="false" ht="12.75" hidden="false" customHeight="false" outlineLevel="0" collapsed="false">
      <c r="C4976" s="180"/>
      <c r="D4976" s="176"/>
      <c r="E4976" s="188"/>
      <c r="F4976" s="176"/>
      <c r="G4976" s="176"/>
      <c r="H4976" s="188"/>
      <c r="I4976" s="188"/>
      <c r="Q4976" s="188"/>
      <c r="R4976" s="176"/>
    </row>
    <row r="4977" customFormat="false" ht="12.75" hidden="false" customHeight="false" outlineLevel="0" collapsed="false">
      <c r="C4977" s="180"/>
      <c r="D4977" s="176"/>
      <c r="E4977" s="188"/>
      <c r="F4977" s="176"/>
      <c r="G4977" s="176"/>
      <c r="H4977" s="188"/>
      <c r="I4977" s="188"/>
      <c r="Q4977" s="188"/>
      <c r="R4977" s="176"/>
    </row>
    <row r="4978" customFormat="false" ht="12.75" hidden="false" customHeight="false" outlineLevel="0" collapsed="false">
      <c r="C4978" s="180"/>
      <c r="D4978" s="176"/>
      <c r="E4978" s="188"/>
      <c r="F4978" s="176"/>
      <c r="G4978" s="176"/>
      <c r="H4978" s="188"/>
      <c r="I4978" s="188"/>
      <c r="Q4978" s="188"/>
      <c r="R4978" s="176"/>
    </row>
    <row r="4979" customFormat="false" ht="12.75" hidden="false" customHeight="false" outlineLevel="0" collapsed="false">
      <c r="C4979" s="180"/>
      <c r="D4979" s="176"/>
      <c r="E4979" s="188"/>
      <c r="F4979" s="176"/>
      <c r="G4979" s="176"/>
      <c r="H4979" s="188"/>
      <c r="I4979" s="188"/>
      <c r="Q4979" s="188"/>
      <c r="R4979" s="176"/>
    </row>
    <row r="4980" customFormat="false" ht="12.75" hidden="false" customHeight="false" outlineLevel="0" collapsed="false">
      <c r="C4980" s="180"/>
      <c r="D4980" s="176"/>
      <c r="E4980" s="188"/>
      <c r="F4980" s="176"/>
      <c r="G4980" s="176"/>
      <c r="H4980" s="188"/>
      <c r="I4980" s="188"/>
      <c r="Q4980" s="188"/>
      <c r="R4980" s="176"/>
    </row>
    <row r="4981" customFormat="false" ht="12.75" hidden="false" customHeight="false" outlineLevel="0" collapsed="false">
      <c r="C4981" s="180"/>
      <c r="D4981" s="176"/>
      <c r="E4981" s="188"/>
      <c r="F4981" s="176"/>
      <c r="G4981" s="176"/>
      <c r="H4981" s="188"/>
      <c r="I4981" s="188"/>
      <c r="Q4981" s="188"/>
      <c r="R4981" s="176"/>
    </row>
    <row r="4982" customFormat="false" ht="12.75" hidden="false" customHeight="false" outlineLevel="0" collapsed="false">
      <c r="C4982" s="180"/>
      <c r="D4982" s="176"/>
      <c r="E4982" s="188"/>
      <c r="F4982" s="176"/>
      <c r="G4982" s="176"/>
      <c r="H4982" s="188"/>
      <c r="I4982" s="188"/>
      <c r="Q4982" s="188"/>
      <c r="R4982" s="176"/>
    </row>
    <row r="4983" customFormat="false" ht="12.75" hidden="false" customHeight="false" outlineLevel="0" collapsed="false">
      <c r="B4983" s="179"/>
      <c r="C4983" s="180"/>
      <c r="D4983" s="6"/>
      <c r="E4983" s="188"/>
      <c r="F4983" s="176"/>
      <c r="G4983" s="176"/>
      <c r="H4983" s="188"/>
      <c r="I4983" s="188"/>
      <c r="Q4983" s="188"/>
      <c r="R4983" s="176"/>
      <c r="S4983" s="176"/>
      <c r="T4983" s="176"/>
      <c r="U4983" s="176"/>
      <c r="V4983" s="176"/>
      <c r="W4983" s="176"/>
      <c r="X4983" s="176"/>
      <c r="Y4983" s="176"/>
    </row>
    <row r="4984" customFormat="false" ht="12.75" hidden="false" customHeight="false" outlineLevel="0" collapsed="false">
      <c r="B4984" s="179"/>
      <c r="C4984" s="180"/>
      <c r="D4984" s="6"/>
      <c r="E4984" s="188"/>
      <c r="F4984" s="176"/>
      <c r="G4984" s="176"/>
      <c r="H4984" s="188"/>
      <c r="I4984" s="188"/>
      <c r="Q4984" s="188"/>
      <c r="R4984" s="176"/>
      <c r="S4984" s="176"/>
      <c r="T4984" s="176"/>
      <c r="U4984" s="176"/>
      <c r="V4984" s="176"/>
      <c r="W4984" s="176"/>
      <c r="X4984" s="176"/>
      <c r="Y4984" s="176"/>
    </row>
    <row r="4985" customFormat="false" ht="12.75" hidden="false" customHeight="false" outlineLevel="0" collapsed="false">
      <c r="A4985" s="78"/>
      <c r="B4985" s="179"/>
      <c r="C4985" s="180"/>
      <c r="D4985" s="6"/>
      <c r="E4985" s="188"/>
      <c r="F4985" s="176"/>
      <c r="G4985" s="176"/>
      <c r="H4985" s="188"/>
      <c r="I4985" s="188"/>
      <c r="Q4985" s="188"/>
      <c r="R4985" s="176"/>
      <c r="S4985" s="176"/>
      <c r="T4985" s="176"/>
      <c r="U4985" s="176"/>
      <c r="V4985" s="176"/>
      <c r="W4985" s="176"/>
      <c r="X4985" s="176"/>
      <c r="Y4985" s="176"/>
    </row>
    <row r="4986" customFormat="false" ht="12.75" hidden="false" customHeight="false" outlineLevel="0" collapsed="false">
      <c r="A4986" s="78"/>
      <c r="B4986" s="179"/>
      <c r="C4986" s="180"/>
      <c r="D4986" s="6"/>
      <c r="E4986" s="188"/>
      <c r="F4986" s="176"/>
      <c r="G4986" s="176"/>
      <c r="H4986" s="188"/>
      <c r="I4986" s="188"/>
      <c r="Q4986" s="188"/>
      <c r="R4986" s="176"/>
      <c r="S4986" s="176"/>
      <c r="T4986" s="176"/>
      <c r="U4986" s="176"/>
      <c r="V4986" s="176"/>
      <c r="W4986" s="176"/>
      <c r="X4986" s="176"/>
      <c r="Y4986" s="176"/>
    </row>
    <row r="4987" customFormat="false" ht="12.75" hidden="false" customHeight="false" outlineLevel="0" collapsed="false">
      <c r="A4987" s="78"/>
      <c r="B4987" s="179"/>
      <c r="C4987" s="180"/>
      <c r="D4987" s="6"/>
      <c r="E4987" s="188"/>
      <c r="F4987" s="176"/>
      <c r="G4987" s="176"/>
      <c r="H4987" s="188"/>
      <c r="I4987" s="188"/>
      <c r="Q4987" s="188"/>
      <c r="R4987" s="176"/>
      <c r="S4987" s="176"/>
      <c r="T4987" s="176"/>
      <c r="U4987" s="176"/>
      <c r="V4987" s="176"/>
      <c r="W4987" s="176"/>
      <c r="X4987" s="176"/>
      <c r="Y4987" s="176"/>
    </row>
    <row r="4988" customFormat="false" ht="12.75" hidden="false" customHeight="false" outlineLevel="0" collapsed="false">
      <c r="A4988" s="22"/>
      <c r="B4988" s="179"/>
      <c r="C4988" s="180"/>
      <c r="D4988" s="6"/>
      <c r="E4988" s="188"/>
      <c r="F4988" s="176"/>
      <c r="G4988" s="176"/>
      <c r="H4988" s="188"/>
      <c r="I4988" s="188"/>
      <c r="Q4988" s="188"/>
      <c r="R4988" s="176"/>
      <c r="S4988" s="176"/>
      <c r="T4988" s="176"/>
      <c r="U4988" s="176"/>
      <c r="V4988" s="176"/>
      <c r="W4988" s="176"/>
      <c r="X4988" s="176"/>
      <c r="Y4988" s="176"/>
    </row>
    <row r="4989" customFormat="false" ht="12.75" hidden="false" customHeight="false" outlineLevel="0" collapsed="false">
      <c r="A4989" s="78"/>
      <c r="B4989" s="179"/>
      <c r="C4989" s="180"/>
      <c r="D4989" s="6"/>
      <c r="E4989" s="188"/>
      <c r="F4989" s="176"/>
      <c r="G4989" s="176"/>
      <c r="H4989" s="188"/>
      <c r="I4989" s="188"/>
      <c r="Q4989" s="188"/>
      <c r="R4989" s="176"/>
      <c r="S4989" s="176"/>
      <c r="T4989" s="176"/>
      <c r="U4989" s="176"/>
      <c r="V4989" s="176"/>
      <c r="W4989" s="176"/>
      <c r="X4989" s="176"/>
      <c r="Y4989" s="176"/>
    </row>
    <row r="4990" customFormat="false" ht="12.75" hidden="false" customHeight="false" outlineLevel="0" collapsed="false">
      <c r="A4990" s="100"/>
      <c r="B4990" s="179"/>
      <c r="C4990" s="180"/>
      <c r="D4990" s="6"/>
      <c r="E4990" s="188"/>
      <c r="F4990" s="176"/>
      <c r="G4990" s="176"/>
      <c r="H4990" s="188"/>
      <c r="I4990" s="188"/>
      <c r="Q4990" s="188"/>
      <c r="R4990" s="176"/>
      <c r="S4990" s="176"/>
      <c r="T4990" s="176"/>
      <c r="U4990" s="176"/>
      <c r="V4990" s="176"/>
      <c r="W4990" s="176"/>
      <c r="X4990" s="176"/>
      <c r="Y4990" s="176"/>
    </row>
    <row r="4991" customFormat="false" ht="12.75" hidden="false" customHeight="false" outlineLevel="0" collapsed="false">
      <c r="A4991" s="78"/>
      <c r="B4991" s="179"/>
      <c r="C4991" s="180"/>
      <c r="D4991" s="6"/>
      <c r="E4991" s="188"/>
      <c r="F4991" s="176"/>
      <c r="G4991" s="176"/>
      <c r="H4991" s="188"/>
      <c r="I4991" s="188"/>
      <c r="Q4991" s="188"/>
      <c r="R4991" s="176"/>
      <c r="S4991" s="176"/>
      <c r="T4991" s="176"/>
      <c r="U4991" s="176"/>
      <c r="V4991" s="176"/>
      <c r="W4991" s="176"/>
      <c r="X4991" s="176"/>
      <c r="Y4991" s="176"/>
    </row>
    <row r="4992" customFormat="false" ht="12.75" hidden="false" customHeight="false" outlineLevel="0" collapsed="false">
      <c r="A4992" s="78"/>
      <c r="B4992" s="179"/>
      <c r="C4992" s="180"/>
      <c r="D4992" s="6"/>
      <c r="E4992" s="188"/>
      <c r="F4992" s="176"/>
      <c r="G4992" s="176"/>
      <c r="H4992" s="188"/>
      <c r="I4992" s="188"/>
      <c r="Q4992" s="188"/>
      <c r="R4992" s="176"/>
      <c r="S4992" s="176"/>
      <c r="T4992" s="176"/>
      <c r="U4992" s="176"/>
      <c r="V4992" s="176"/>
      <c r="W4992" s="176"/>
      <c r="X4992" s="176"/>
      <c r="Y4992" s="176"/>
    </row>
    <row r="4993" customFormat="false" ht="12.75" hidden="false" customHeight="false" outlineLevel="0" collapsed="false">
      <c r="A4993" s="78"/>
      <c r="B4993" s="179"/>
      <c r="C4993" s="180"/>
      <c r="D4993" s="6"/>
      <c r="E4993" s="188"/>
      <c r="F4993" s="176"/>
      <c r="G4993" s="176"/>
      <c r="H4993" s="188"/>
      <c r="I4993" s="188"/>
      <c r="Q4993" s="188"/>
      <c r="R4993" s="176"/>
      <c r="S4993" s="176"/>
      <c r="T4993" s="176"/>
      <c r="U4993" s="176"/>
      <c r="V4993" s="176"/>
      <c r="W4993" s="176"/>
      <c r="X4993" s="176"/>
      <c r="Y4993" s="176"/>
    </row>
    <row r="4994" customFormat="false" ht="12.75" hidden="false" customHeight="false" outlineLevel="0" collapsed="false">
      <c r="A4994" s="78"/>
      <c r="B4994" s="179"/>
      <c r="C4994" s="180"/>
      <c r="D4994" s="6"/>
      <c r="E4994" s="188"/>
      <c r="F4994" s="176"/>
      <c r="G4994" s="176"/>
      <c r="H4994" s="188"/>
      <c r="I4994" s="188"/>
      <c r="Q4994" s="188"/>
      <c r="R4994" s="176"/>
      <c r="S4994" s="176"/>
      <c r="T4994" s="176"/>
      <c r="U4994" s="176"/>
      <c r="V4994" s="176"/>
      <c r="W4994" s="176"/>
      <c r="X4994" s="176"/>
      <c r="Y4994" s="176"/>
    </row>
    <row r="4995" customFormat="false" ht="12.75" hidden="false" customHeight="false" outlineLevel="0" collapsed="false">
      <c r="A4995" s="100"/>
      <c r="B4995" s="179"/>
      <c r="C4995" s="180"/>
      <c r="D4995" s="6"/>
      <c r="E4995" s="188"/>
      <c r="F4995" s="176"/>
      <c r="G4995" s="176"/>
      <c r="H4995" s="188"/>
      <c r="I4995" s="188"/>
      <c r="Q4995" s="188"/>
      <c r="R4995" s="176"/>
      <c r="S4995" s="176"/>
      <c r="T4995" s="176"/>
      <c r="U4995" s="176"/>
      <c r="V4995" s="176"/>
      <c r="W4995" s="176"/>
      <c r="X4995" s="176"/>
      <c r="Y4995" s="176"/>
    </row>
    <row r="4996" customFormat="false" ht="12.75" hidden="false" customHeight="false" outlineLevel="0" collapsed="false">
      <c r="B4996" s="179"/>
      <c r="C4996" s="180"/>
      <c r="D4996" s="6"/>
      <c r="E4996" s="188"/>
      <c r="F4996" s="176"/>
      <c r="G4996" s="176"/>
      <c r="H4996" s="188"/>
      <c r="I4996" s="188"/>
      <c r="Q4996" s="188"/>
      <c r="R4996" s="176"/>
      <c r="S4996" s="176"/>
      <c r="T4996" s="176"/>
      <c r="U4996" s="176"/>
      <c r="V4996" s="176"/>
      <c r="W4996" s="176"/>
      <c r="X4996" s="176"/>
      <c r="Y4996" s="176"/>
    </row>
    <row r="4997" customFormat="false" ht="12.75" hidden="false" customHeight="false" outlineLevel="0" collapsed="false">
      <c r="B4997" s="179"/>
      <c r="C4997" s="180"/>
      <c r="D4997" s="6"/>
      <c r="E4997" s="188"/>
      <c r="F4997" s="176"/>
      <c r="G4997" s="176"/>
      <c r="H4997" s="188"/>
      <c r="I4997" s="188"/>
      <c r="Q4997" s="188"/>
      <c r="R4997" s="176"/>
      <c r="S4997" s="176"/>
      <c r="T4997" s="176"/>
      <c r="U4997" s="176"/>
      <c r="V4997" s="176"/>
      <c r="W4997" s="176"/>
      <c r="X4997" s="176"/>
      <c r="Y4997" s="176"/>
    </row>
    <row r="4998" customFormat="false" ht="12.75" hidden="false" customHeight="false" outlineLevel="0" collapsed="false">
      <c r="B4998" s="179"/>
      <c r="C4998" s="180"/>
      <c r="D4998" s="6"/>
      <c r="E4998" s="188"/>
      <c r="F4998" s="176"/>
      <c r="G4998" s="176"/>
      <c r="H4998" s="188"/>
      <c r="I4998" s="188"/>
      <c r="Q4998" s="188"/>
      <c r="R4998" s="176"/>
      <c r="S4998" s="176"/>
      <c r="T4998" s="176"/>
      <c r="U4998" s="176"/>
      <c r="V4998" s="176"/>
      <c r="W4998" s="176"/>
      <c r="X4998" s="176"/>
      <c r="Y4998" s="176"/>
    </row>
    <row r="4999" customFormat="false" ht="12.75" hidden="false" customHeight="false" outlineLevel="0" collapsed="false">
      <c r="B4999" s="179"/>
      <c r="C4999" s="180"/>
      <c r="D4999" s="6"/>
      <c r="E4999" s="188"/>
      <c r="F4999" s="176"/>
      <c r="G4999" s="176"/>
      <c r="H4999" s="188"/>
      <c r="I4999" s="188"/>
      <c r="Q4999" s="188"/>
      <c r="R4999" s="176"/>
      <c r="S4999" s="176"/>
      <c r="T4999" s="176"/>
      <c r="U4999" s="176"/>
      <c r="V4999" s="176"/>
      <c r="W4999" s="176"/>
      <c r="X4999" s="176"/>
      <c r="Y4999" s="176"/>
    </row>
    <row r="5000" customFormat="false" ht="12.75" hidden="false" customHeight="false" outlineLevel="0" collapsed="false">
      <c r="B5000" s="179"/>
      <c r="C5000" s="180"/>
      <c r="D5000" s="6"/>
      <c r="E5000" s="188"/>
      <c r="F5000" s="176"/>
      <c r="G5000" s="176"/>
      <c r="H5000" s="188"/>
      <c r="I5000" s="188"/>
      <c r="Q5000" s="188"/>
      <c r="R5000" s="176"/>
      <c r="S5000" s="176"/>
      <c r="T5000" s="176"/>
      <c r="U5000" s="176"/>
      <c r="V5000" s="176"/>
      <c r="W5000" s="176"/>
      <c r="X5000" s="176"/>
      <c r="Y5000" s="176"/>
    </row>
    <row r="5001" customFormat="false" ht="12.75" hidden="false" customHeight="false" outlineLevel="0" collapsed="false">
      <c r="B5001" s="179"/>
      <c r="C5001" s="180"/>
      <c r="D5001" s="6"/>
      <c r="E5001" s="188"/>
      <c r="F5001" s="176"/>
      <c r="G5001" s="176"/>
      <c r="H5001" s="188"/>
      <c r="I5001" s="188"/>
      <c r="Q5001" s="188"/>
      <c r="R5001" s="176"/>
      <c r="S5001" s="176"/>
      <c r="T5001" s="176"/>
      <c r="U5001" s="176"/>
      <c r="V5001" s="176"/>
      <c r="W5001" s="176"/>
      <c r="X5001" s="176"/>
      <c r="Y5001" s="176"/>
    </row>
    <row r="5002" customFormat="false" ht="12.75" hidden="false" customHeight="false" outlineLevel="0" collapsed="false">
      <c r="A5002" s="78"/>
      <c r="B5002" s="179"/>
      <c r="C5002" s="180"/>
      <c r="D5002" s="6"/>
      <c r="E5002" s="188"/>
      <c r="F5002" s="176"/>
      <c r="G5002" s="176"/>
      <c r="H5002" s="188"/>
      <c r="I5002" s="188"/>
      <c r="Q5002" s="188"/>
      <c r="R5002" s="176"/>
      <c r="S5002" s="176"/>
      <c r="T5002" s="176"/>
      <c r="U5002" s="176"/>
      <c r="V5002" s="176"/>
      <c r="W5002" s="176"/>
      <c r="X5002" s="176"/>
      <c r="Y5002" s="176"/>
    </row>
    <row r="5003" customFormat="false" ht="12.75" hidden="false" customHeight="false" outlineLevel="0" collapsed="false">
      <c r="A5003" s="78"/>
      <c r="B5003" s="179"/>
      <c r="C5003" s="180"/>
      <c r="D5003" s="6"/>
      <c r="E5003" s="188"/>
      <c r="F5003" s="176"/>
      <c r="G5003" s="176"/>
      <c r="H5003" s="188"/>
      <c r="I5003" s="188"/>
      <c r="Q5003" s="188"/>
      <c r="R5003" s="176"/>
      <c r="S5003" s="176"/>
      <c r="T5003" s="176"/>
      <c r="U5003" s="176"/>
      <c r="V5003" s="176"/>
      <c r="W5003" s="176"/>
      <c r="X5003" s="176"/>
      <c r="Y5003" s="176"/>
    </row>
    <row r="5004" customFormat="false" ht="12.75" hidden="false" customHeight="false" outlineLevel="0" collapsed="false">
      <c r="A5004" s="78"/>
      <c r="B5004" s="179"/>
      <c r="C5004" s="180"/>
      <c r="D5004" s="6"/>
      <c r="E5004" s="188"/>
      <c r="F5004" s="176"/>
      <c r="G5004" s="176"/>
      <c r="H5004" s="188"/>
      <c r="I5004" s="188"/>
      <c r="Q5004" s="188"/>
      <c r="R5004" s="176"/>
      <c r="S5004" s="176"/>
      <c r="T5004" s="176"/>
      <c r="U5004" s="176"/>
      <c r="V5004" s="176"/>
      <c r="W5004" s="176"/>
      <c r="X5004" s="176"/>
      <c r="Y5004" s="176"/>
    </row>
    <row r="5005" customFormat="false" ht="12.75" hidden="false" customHeight="false" outlineLevel="0" collapsed="false">
      <c r="A5005" s="22"/>
      <c r="B5005" s="179"/>
      <c r="C5005" s="180"/>
      <c r="D5005" s="6"/>
      <c r="E5005" s="188"/>
      <c r="F5005" s="176"/>
      <c r="G5005" s="176"/>
      <c r="H5005" s="188"/>
      <c r="I5005" s="188"/>
      <c r="Q5005" s="188"/>
      <c r="R5005" s="176"/>
      <c r="S5005" s="176"/>
      <c r="T5005" s="176"/>
      <c r="U5005" s="176"/>
      <c r="V5005" s="176"/>
      <c r="W5005" s="176"/>
      <c r="X5005" s="176"/>
      <c r="Y5005" s="176"/>
    </row>
    <row r="5006" customFormat="false" ht="12.75" hidden="false" customHeight="false" outlineLevel="0" collapsed="false">
      <c r="A5006" s="78"/>
      <c r="B5006" s="179"/>
      <c r="C5006" s="180"/>
      <c r="D5006" s="6"/>
      <c r="E5006" s="188"/>
      <c r="F5006" s="176"/>
      <c r="G5006" s="176"/>
      <c r="H5006" s="188"/>
      <c r="I5006" s="188"/>
      <c r="Q5006" s="188"/>
      <c r="R5006" s="176"/>
      <c r="S5006" s="176"/>
      <c r="T5006" s="176"/>
      <c r="U5006" s="176"/>
      <c r="V5006" s="176"/>
      <c r="W5006" s="176"/>
      <c r="X5006" s="176"/>
      <c r="Y5006" s="176"/>
    </row>
    <row r="5007" customFormat="false" ht="12.75" hidden="false" customHeight="false" outlineLevel="0" collapsed="false">
      <c r="A5007" s="100"/>
      <c r="B5007" s="179"/>
      <c r="C5007" s="180"/>
      <c r="D5007" s="6"/>
      <c r="E5007" s="188"/>
      <c r="F5007" s="176"/>
      <c r="G5007" s="176"/>
      <c r="H5007" s="188"/>
      <c r="I5007" s="188"/>
      <c r="Q5007" s="188"/>
      <c r="R5007" s="176"/>
      <c r="S5007" s="176"/>
      <c r="T5007" s="176"/>
      <c r="U5007" s="176"/>
      <c r="V5007" s="176"/>
      <c r="W5007" s="176"/>
      <c r="X5007" s="176"/>
      <c r="Y5007" s="176"/>
    </row>
    <row r="5008" customFormat="false" ht="12.75" hidden="false" customHeight="false" outlineLevel="0" collapsed="false">
      <c r="A5008" s="78"/>
      <c r="B5008" s="179"/>
      <c r="C5008" s="180"/>
      <c r="D5008" s="6"/>
      <c r="E5008" s="188"/>
      <c r="F5008" s="176"/>
      <c r="G5008" s="176"/>
      <c r="H5008" s="188"/>
      <c r="I5008" s="188"/>
      <c r="Q5008" s="188"/>
      <c r="R5008" s="176"/>
      <c r="S5008" s="176"/>
      <c r="T5008" s="176"/>
      <c r="U5008" s="176"/>
      <c r="V5008" s="176"/>
      <c r="W5008" s="176"/>
      <c r="X5008" s="176"/>
      <c r="Y5008" s="176"/>
    </row>
    <row r="5009" customFormat="false" ht="12.75" hidden="false" customHeight="false" outlineLevel="0" collapsed="false">
      <c r="A5009" s="78"/>
      <c r="B5009" s="179"/>
      <c r="C5009" s="180"/>
      <c r="D5009" s="6"/>
      <c r="E5009" s="188"/>
      <c r="F5009" s="176"/>
      <c r="G5009" s="176"/>
      <c r="H5009" s="188"/>
      <c r="I5009" s="188"/>
      <c r="Q5009" s="188"/>
      <c r="R5009" s="176"/>
      <c r="S5009" s="176"/>
      <c r="T5009" s="176"/>
      <c r="U5009" s="176"/>
      <c r="V5009" s="176"/>
      <c r="W5009" s="176"/>
      <c r="X5009" s="176"/>
      <c r="Y5009" s="176"/>
    </row>
    <row r="5010" customFormat="false" ht="12.75" hidden="false" customHeight="false" outlineLevel="0" collapsed="false">
      <c r="A5010" s="78"/>
      <c r="B5010" s="179"/>
      <c r="C5010" s="180"/>
      <c r="D5010" s="6"/>
      <c r="E5010" s="188"/>
      <c r="F5010" s="176"/>
      <c r="G5010" s="176"/>
      <c r="H5010" s="188"/>
      <c r="I5010" s="188"/>
      <c r="Q5010" s="188"/>
      <c r="R5010" s="176"/>
      <c r="S5010" s="176"/>
      <c r="T5010" s="176"/>
      <c r="U5010" s="176"/>
      <c r="V5010" s="176"/>
      <c r="W5010" s="176"/>
      <c r="X5010" s="176"/>
      <c r="Y5010" s="176"/>
    </row>
    <row r="5011" customFormat="false" ht="12.75" hidden="false" customHeight="false" outlineLevel="0" collapsed="false">
      <c r="A5011" s="78"/>
      <c r="B5011" s="179"/>
      <c r="C5011" s="180"/>
      <c r="D5011" s="6"/>
      <c r="E5011" s="188"/>
      <c r="F5011" s="176"/>
      <c r="G5011" s="176"/>
      <c r="H5011" s="188"/>
      <c r="I5011" s="188"/>
      <c r="Q5011" s="188"/>
      <c r="R5011" s="176"/>
      <c r="S5011" s="176"/>
      <c r="T5011" s="176"/>
      <c r="U5011" s="176"/>
      <c r="V5011" s="176"/>
      <c r="W5011" s="176"/>
      <c r="X5011" s="176"/>
      <c r="Y5011" s="176"/>
    </row>
    <row r="5012" customFormat="false" ht="12.75" hidden="false" customHeight="false" outlineLevel="0" collapsed="false">
      <c r="A5012" s="100"/>
      <c r="B5012" s="179"/>
      <c r="C5012" s="180"/>
      <c r="D5012" s="6"/>
      <c r="E5012" s="188"/>
      <c r="F5012" s="176"/>
      <c r="G5012" s="176"/>
      <c r="H5012" s="188"/>
      <c r="I5012" s="188"/>
      <c r="Q5012" s="188"/>
      <c r="R5012" s="176"/>
      <c r="S5012" s="176"/>
      <c r="T5012" s="176"/>
      <c r="U5012" s="176"/>
      <c r="V5012" s="176"/>
      <c r="W5012" s="176"/>
      <c r="X5012" s="176"/>
      <c r="Y5012" s="176"/>
    </row>
    <row r="5013" customFormat="false" ht="12.75" hidden="false" customHeight="false" outlineLevel="0" collapsed="false">
      <c r="B5013" s="179"/>
      <c r="C5013" s="180"/>
      <c r="D5013" s="6"/>
      <c r="E5013" s="188"/>
      <c r="F5013" s="176"/>
      <c r="G5013" s="176"/>
      <c r="H5013" s="188"/>
      <c r="I5013" s="188"/>
      <c r="Q5013" s="188"/>
      <c r="R5013" s="176"/>
      <c r="S5013" s="176"/>
      <c r="T5013" s="176"/>
      <c r="U5013" s="176"/>
      <c r="V5013" s="176"/>
      <c r="W5013" s="176"/>
      <c r="X5013" s="176"/>
      <c r="Y5013" s="176"/>
    </row>
    <row r="5014" customFormat="false" ht="12.75" hidden="false" customHeight="false" outlineLevel="0" collapsed="false">
      <c r="B5014" s="179"/>
      <c r="C5014" s="180"/>
      <c r="D5014" s="6"/>
      <c r="E5014" s="188"/>
      <c r="F5014" s="176"/>
      <c r="G5014" s="176"/>
      <c r="H5014" s="188"/>
      <c r="I5014" s="188"/>
      <c r="Q5014" s="188"/>
      <c r="R5014" s="176"/>
      <c r="S5014" s="176"/>
      <c r="T5014" s="176"/>
      <c r="U5014" s="176"/>
      <c r="V5014" s="176"/>
      <c r="W5014" s="176"/>
      <c r="X5014" s="176"/>
      <c r="Y5014" s="176"/>
    </row>
    <row r="5015" customFormat="false" ht="12.75" hidden="false" customHeight="false" outlineLevel="0" collapsed="false">
      <c r="B5015" s="179"/>
      <c r="C5015" s="180"/>
      <c r="D5015" s="6"/>
      <c r="E5015" s="188"/>
      <c r="F5015" s="176"/>
      <c r="G5015" s="176"/>
      <c r="H5015" s="188"/>
      <c r="I5015" s="188"/>
      <c r="Q5015" s="188"/>
      <c r="R5015" s="176"/>
      <c r="S5015" s="176"/>
      <c r="T5015" s="176"/>
      <c r="U5015" s="176"/>
      <c r="V5015" s="176"/>
      <c r="W5015" s="176"/>
      <c r="X5015" s="176"/>
      <c r="Y5015" s="176"/>
    </row>
    <row r="5016" customFormat="false" ht="12.75" hidden="false" customHeight="false" outlineLevel="0" collapsed="false">
      <c r="B5016" s="179"/>
      <c r="C5016" s="180"/>
      <c r="D5016" s="6"/>
      <c r="E5016" s="188"/>
      <c r="F5016" s="176"/>
      <c r="G5016" s="176"/>
      <c r="H5016" s="188"/>
      <c r="I5016" s="188"/>
      <c r="Q5016" s="188"/>
      <c r="R5016" s="176"/>
      <c r="S5016" s="176"/>
      <c r="T5016" s="176"/>
      <c r="U5016" s="176"/>
      <c r="V5016" s="176"/>
      <c r="W5016" s="176"/>
      <c r="X5016" s="176"/>
      <c r="Y5016" s="176"/>
    </row>
    <row r="5017" customFormat="false" ht="12.75" hidden="false" customHeight="false" outlineLevel="0" collapsed="false">
      <c r="B5017" s="179"/>
      <c r="C5017" s="180"/>
      <c r="D5017" s="6"/>
      <c r="E5017" s="188"/>
      <c r="F5017" s="176"/>
      <c r="G5017" s="176"/>
      <c r="H5017" s="188"/>
      <c r="I5017" s="188"/>
      <c r="Q5017" s="188"/>
      <c r="R5017" s="176"/>
      <c r="S5017" s="176"/>
      <c r="T5017" s="176"/>
      <c r="U5017" s="176"/>
      <c r="V5017" s="176"/>
      <c r="W5017" s="176"/>
      <c r="X5017" s="176"/>
      <c r="Y5017" s="176"/>
    </row>
    <row r="5018" customFormat="false" ht="12.75" hidden="false" customHeight="false" outlineLevel="0" collapsed="false">
      <c r="B5018" s="179"/>
      <c r="C5018" s="180"/>
      <c r="D5018" s="6"/>
      <c r="E5018" s="188"/>
      <c r="F5018" s="176"/>
      <c r="G5018" s="176"/>
      <c r="H5018" s="188"/>
      <c r="I5018" s="188"/>
      <c r="Q5018" s="188"/>
      <c r="R5018" s="176"/>
      <c r="S5018" s="176"/>
      <c r="T5018" s="176"/>
      <c r="U5018" s="176"/>
      <c r="V5018" s="176"/>
      <c r="W5018" s="176"/>
      <c r="X5018" s="176"/>
      <c r="Y5018" s="176"/>
    </row>
    <row r="5019" customFormat="false" ht="12.75" hidden="false" customHeight="false" outlineLevel="0" collapsed="false">
      <c r="A5019" s="78"/>
      <c r="B5019" s="179"/>
      <c r="C5019" s="180"/>
      <c r="D5019" s="6"/>
      <c r="E5019" s="188"/>
      <c r="F5019" s="176"/>
      <c r="G5019" s="176"/>
      <c r="H5019" s="188"/>
      <c r="I5019" s="188"/>
      <c r="Q5019" s="188"/>
      <c r="R5019" s="176"/>
      <c r="S5019" s="176"/>
      <c r="T5019" s="176"/>
      <c r="U5019" s="176"/>
      <c r="V5019" s="176"/>
      <c r="W5019" s="176"/>
      <c r="X5019" s="176"/>
      <c r="Y5019" s="176"/>
    </row>
    <row r="5020" customFormat="false" ht="12.75" hidden="false" customHeight="false" outlineLevel="0" collapsed="false">
      <c r="A5020" s="78"/>
      <c r="B5020" s="179"/>
      <c r="C5020" s="180"/>
      <c r="D5020" s="6"/>
      <c r="E5020" s="188"/>
      <c r="F5020" s="176"/>
      <c r="G5020" s="176"/>
      <c r="H5020" s="188"/>
      <c r="I5020" s="188"/>
      <c r="Q5020" s="188"/>
      <c r="R5020" s="176"/>
      <c r="S5020" s="176"/>
      <c r="T5020" s="176"/>
      <c r="U5020" s="176"/>
      <c r="V5020" s="176"/>
      <c r="W5020" s="176"/>
      <c r="X5020" s="176"/>
      <c r="Y5020" s="176"/>
    </row>
    <row r="5021" customFormat="false" ht="12.75" hidden="false" customHeight="false" outlineLevel="0" collapsed="false">
      <c r="A5021" s="78"/>
      <c r="B5021" s="179"/>
      <c r="C5021" s="180"/>
      <c r="D5021" s="6"/>
      <c r="E5021" s="188"/>
      <c r="F5021" s="176"/>
      <c r="G5021" s="176"/>
      <c r="H5021" s="188"/>
      <c r="I5021" s="188"/>
      <c r="Q5021" s="188"/>
      <c r="R5021" s="176"/>
      <c r="S5021" s="176"/>
      <c r="T5021" s="176"/>
      <c r="U5021" s="176"/>
      <c r="V5021" s="176"/>
      <c r="W5021" s="176"/>
      <c r="X5021" s="176"/>
      <c r="Y5021" s="176"/>
    </row>
    <row r="5022" customFormat="false" ht="12.75" hidden="false" customHeight="false" outlineLevel="0" collapsed="false">
      <c r="A5022" s="22"/>
      <c r="B5022" s="179"/>
      <c r="C5022" s="180"/>
      <c r="D5022" s="6"/>
      <c r="E5022" s="188"/>
      <c r="F5022" s="176"/>
      <c r="G5022" s="176"/>
      <c r="H5022" s="188"/>
      <c r="I5022" s="188"/>
      <c r="Q5022" s="188"/>
      <c r="R5022" s="176"/>
      <c r="S5022" s="176"/>
      <c r="T5022" s="176"/>
      <c r="U5022" s="176"/>
      <c r="V5022" s="176"/>
      <c r="W5022" s="176"/>
      <c r="X5022" s="176"/>
      <c r="Y5022" s="176"/>
    </row>
    <row r="5023" customFormat="false" ht="12.75" hidden="false" customHeight="false" outlineLevel="0" collapsed="false">
      <c r="A5023" s="78"/>
      <c r="B5023" s="179"/>
      <c r="C5023" s="180"/>
      <c r="D5023" s="6"/>
      <c r="E5023" s="188"/>
      <c r="F5023" s="176"/>
      <c r="G5023" s="176"/>
      <c r="H5023" s="188"/>
      <c r="I5023" s="188"/>
      <c r="Q5023" s="188"/>
      <c r="R5023" s="176"/>
      <c r="S5023" s="176"/>
      <c r="T5023" s="176"/>
      <c r="U5023" s="176"/>
      <c r="V5023" s="176"/>
      <c r="W5023" s="176"/>
      <c r="X5023" s="176"/>
      <c r="Y5023" s="176"/>
    </row>
    <row r="5024" customFormat="false" ht="12.75" hidden="false" customHeight="false" outlineLevel="0" collapsed="false">
      <c r="A5024" s="100"/>
      <c r="B5024" s="179"/>
      <c r="C5024" s="180"/>
      <c r="D5024" s="6"/>
      <c r="E5024" s="188"/>
      <c r="F5024" s="176"/>
      <c r="G5024" s="176"/>
      <c r="H5024" s="188"/>
      <c r="I5024" s="188"/>
      <c r="Q5024" s="188"/>
      <c r="R5024" s="176"/>
      <c r="S5024" s="176"/>
      <c r="T5024" s="176"/>
      <c r="U5024" s="176"/>
      <c r="V5024" s="176"/>
      <c r="W5024" s="176"/>
      <c r="X5024" s="176"/>
      <c r="Y5024" s="176"/>
    </row>
    <row r="5025" customFormat="false" ht="12.75" hidden="false" customHeight="false" outlineLevel="0" collapsed="false">
      <c r="A5025" s="78"/>
      <c r="B5025" s="179"/>
      <c r="C5025" s="180"/>
      <c r="D5025" s="6"/>
      <c r="E5025" s="188"/>
      <c r="F5025" s="176"/>
      <c r="G5025" s="176"/>
      <c r="H5025" s="188"/>
      <c r="I5025" s="188"/>
      <c r="Q5025" s="188"/>
      <c r="R5025" s="176"/>
      <c r="S5025" s="176"/>
      <c r="T5025" s="176"/>
      <c r="U5025" s="176"/>
      <c r="V5025" s="176"/>
      <c r="W5025" s="176"/>
      <c r="X5025" s="176"/>
      <c r="Y5025" s="176"/>
    </row>
    <row r="5026" customFormat="false" ht="12.75" hidden="false" customHeight="false" outlineLevel="0" collapsed="false">
      <c r="A5026" s="78"/>
      <c r="B5026" s="179"/>
      <c r="C5026" s="180"/>
      <c r="D5026" s="6"/>
      <c r="E5026" s="188"/>
      <c r="F5026" s="176"/>
      <c r="G5026" s="176"/>
      <c r="H5026" s="188"/>
      <c r="I5026" s="188"/>
      <c r="Q5026" s="188"/>
      <c r="R5026" s="176"/>
      <c r="S5026" s="176"/>
      <c r="T5026" s="176"/>
      <c r="U5026" s="176"/>
      <c r="V5026" s="176"/>
      <c r="W5026" s="176"/>
      <c r="X5026" s="176"/>
      <c r="Y5026" s="176"/>
    </row>
    <row r="5027" customFormat="false" ht="12.75" hidden="false" customHeight="false" outlineLevel="0" collapsed="false">
      <c r="A5027" s="78"/>
      <c r="B5027" s="179"/>
      <c r="C5027" s="180"/>
      <c r="D5027" s="6"/>
      <c r="E5027" s="188"/>
      <c r="F5027" s="176"/>
      <c r="G5027" s="176"/>
      <c r="H5027" s="188"/>
      <c r="I5027" s="188"/>
      <c r="Q5027" s="188"/>
      <c r="R5027" s="176"/>
      <c r="S5027" s="176"/>
      <c r="T5027" s="176"/>
      <c r="U5027" s="176"/>
      <c r="V5027" s="176"/>
      <c r="W5027" s="176"/>
      <c r="X5027" s="176"/>
      <c r="Y5027" s="176"/>
    </row>
    <row r="5028" customFormat="false" ht="12.75" hidden="false" customHeight="false" outlineLevel="0" collapsed="false">
      <c r="A5028" s="78"/>
      <c r="B5028" s="179"/>
      <c r="C5028" s="180"/>
      <c r="D5028" s="6"/>
      <c r="E5028" s="188"/>
      <c r="F5028" s="176"/>
      <c r="G5028" s="176"/>
      <c r="H5028" s="188"/>
      <c r="I5028" s="188"/>
      <c r="Q5028" s="188"/>
      <c r="R5028" s="176"/>
      <c r="S5028" s="176"/>
      <c r="T5028" s="176"/>
      <c r="U5028" s="176"/>
      <c r="V5028" s="176"/>
      <c r="W5028" s="176"/>
      <c r="X5028" s="176"/>
      <c r="Y5028" s="176"/>
    </row>
    <row r="5029" customFormat="false" ht="12.75" hidden="false" customHeight="false" outlineLevel="0" collapsed="false">
      <c r="A5029" s="100"/>
      <c r="B5029" s="179"/>
      <c r="C5029" s="180"/>
      <c r="D5029" s="6"/>
      <c r="E5029" s="188"/>
      <c r="F5029" s="176"/>
      <c r="G5029" s="176"/>
      <c r="H5029" s="188"/>
      <c r="I5029" s="188"/>
      <c r="Q5029" s="188"/>
      <c r="R5029" s="176"/>
      <c r="S5029" s="176"/>
      <c r="T5029" s="176"/>
      <c r="U5029" s="176"/>
      <c r="V5029" s="176"/>
      <c r="W5029" s="176"/>
      <c r="X5029" s="176"/>
      <c r="Y5029" s="176"/>
    </row>
    <row r="5030" customFormat="false" ht="12.75" hidden="false" customHeight="false" outlineLevel="0" collapsed="false">
      <c r="B5030" s="179"/>
      <c r="C5030" s="180"/>
      <c r="D5030" s="6"/>
      <c r="E5030" s="188"/>
      <c r="F5030" s="176"/>
      <c r="G5030" s="176"/>
      <c r="H5030" s="188"/>
      <c r="I5030" s="188"/>
      <c r="Q5030" s="188"/>
      <c r="R5030" s="176"/>
      <c r="S5030" s="176"/>
      <c r="T5030" s="176"/>
      <c r="U5030" s="176"/>
      <c r="V5030" s="176"/>
      <c r="W5030" s="176"/>
      <c r="X5030" s="176"/>
      <c r="Y5030" s="176"/>
    </row>
    <row r="5031" customFormat="false" ht="12.75" hidden="false" customHeight="false" outlineLevel="0" collapsed="false">
      <c r="B5031" s="179"/>
      <c r="C5031" s="180"/>
      <c r="D5031" s="6"/>
      <c r="E5031" s="188"/>
      <c r="F5031" s="176"/>
      <c r="G5031" s="176"/>
      <c r="H5031" s="188"/>
      <c r="I5031" s="188"/>
      <c r="Q5031" s="188"/>
      <c r="R5031" s="176"/>
      <c r="S5031" s="176"/>
      <c r="T5031" s="176"/>
      <c r="U5031" s="176"/>
      <c r="V5031" s="176"/>
      <c r="W5031" s="176"/>
      <c r="X5031" s="176"/>
      <c r="Y5031" s="176"/>
    </row>
    <row r="5032" customFormat="false" ht="12.75" hidden="false" customHeight="false" outlineLevel="0" collapsed="false">
      <c r="B5032" s="179"/>
      <c r="C5032" s="180"/>
      <c r="D5032" s="6"/>
      <c r="E5032" s="188"/>
      <c r="F5032" s="176"/>
      <c r="G5032" s="176"/>
      <c r="H5032" s="188"/>
      <c r="I5032" s="188"/>
      <c r="Q5032" s="188"/>
      <c r="R5032" s="176"/>
      <c r="S5032" s="176"/>
      <c r="T5032" s="176"/>
      <c r="U5032" s="176"/>
      <c r="V5032" s="176"/>
      <c r="W5032" s="176"/>
      <c r="X5032" s="176"/>
      <c r="Y5032" s="176"/>
    </row>
    <row r="5033" customFormat="false" ht="12.75" hidden="false" customHeight="false" outlineLevel="0" collapsed="false">
      <c r="B5033" s="179"/>
      <c r="C5033" s="180"/>
      <c r="D5033" s="6"/>
      <c r="E5033" s="188"/>
      <c r="F5033" s="176"/>
      <c r="G5033" s="176"/>
      <c r="H5033" s="188"/>
      <c r="I5033" s="188"/>
      <c r="Q5033" s="188"/>
      <c r="R5033" s="176"/>
      <c r="S5033" s="176"/>
      <c r="T5033" s="176"/>
      <c r="U5033" s="176"/>
      <c r="V5033" s="176"/>
      <c r="W5033" s="176"/>
      <c r="X5033" s="176"/>
      <c r="Y5033" s="176"/>
    </row>
    <row r="5034" customFormat="false" ht="12.75" hidden="false" customHeight="false" outlineLevel="0" collapsed="false">
      <c r="B5034" s="179"/>
      <c r="C5034" s="180"/>
      <c r="D5034" s="6"/>
      <c r="E5034" s="188"/>
      <c r="F5034" s="176"/>
      <c r="G5034" s="176"/>
      <c r="H5034" s="188"/>
      <c r="I5034" s="188"/>
      <c r="Q5034" s="188"/>
      <c r="R5034" s="176"/>
      <c r="S5034" s="176"/>
      <c r="T5034" s="176"/>
      <c r="U5034" s="176"/>
      <c r="V5034" s="176"/>
      <c r="W5034" s="176"/>
      <c r="X5034" s="176"/>
      <c r="Y5034" s="176"/>
    </row>
    <row r="5035" customFormat="false" ht="12.75" hidden="false" customHeight="false" outlineLevel="0" collapsed="false">
      <c r="B5035" s="179"/>
      <c r="C5035" s="180"/>
      <c r="D5035" s="6"/>
      <c r="E5035" s="188"/>
      <c r="F5035" s="176"/>
      <c r="G5035" s="176"/>
      <c r="H5035" s="188"/>
      <c r="I5035" s="188"/>
      <c r="Q5035" s="188"/>
      <c r="R5035" s="176"/>
      <c r="S5035" s="176"/>
      <c r="T5035" s="176"/>
      <c r="U5035" s="176"/>
      <c r="V5035" s="176"/>
      <c r="W5035" s="176"/>
      <c r="X5035" s="176"/>
      <c r="Y5035" s="176"/>
    </row>
    <row r="5036" customFormat="false" ht="12.75" hidden="false" customHeight="false" outlineLevel="0" collapsed="false">
      <c r="A5036" s="78"/>
      <c r="B5036" s="179"/>
      <c r="C5036" s="180"/>
      <c r="D5036" s="6"/>
      <c r="E5036" s="188"/>
      <c r="F5036" s="176"/>
      <c r="G5036" s="176"/>
      <c r="H5036" s="188"/>
      <c r="I5036" s="188"/>
      <c r="Q5036" s="188"/>
      <c r="R5036" s="176"/>
      <c r="S5036" s="176"/>
      <c r="T5036" s="176"/>
      <c r="U5036" s="176"/>
      <c r="V5036" s="176"/>
      <c r="W5036" s="176"/>
      <c r="X5036" s="176"/>
      <c r="Y5036" s="176"/>
    </row>
    <row r="5037" customFormat="false" ht="12.75" hidden="false" customHeight="false" outlineLevel="0" collapsed="false">
      <c r="A5037" s="78"/>
      <c r="B5037" s="179"/>
      <c r="C5037" s="180"/>
      <c r="D5037" s="6"/>
      <c r="E5037" s="188"/>
      <c r="F5037" s="176"/>
      <c r="G5037" s="176"/>
      <c r="H5037" s="188"/>
      <c r="I5037" s="188"/>
      <c r="Q5037" s="188"/>
      <c r="R5037" s="176"/>
      <c r="S5037" s="176"/>
      <c r="T5037" s="176"/>
      <c r="U5037" s="176"/>
      <c r="V5037" s="176"/>
      <c r="W5037" s="176"/>
      <c r="X5037" s="176"/>
      <c r="Y5037" s="176"/>
    </row>
    <row r="5038" customFormat="false" ht="12.75" hidden="false" customHeight="false" outlineLevel="0" collapsed="false">
      <c r="A5038" s="78"/>
      <c r="B5038" s="179"/>
      <c r="C5038" s="180"/>
      <c r="D5038" s="6"/>
      <c r="E5038" s="188"/>
      <c r="F5038" s="176"/>
      <c r="G5038" s="176"/>
      <c r="H5038" s="188"/>
      <c r="I5038" s="188"/>
      <c r="Q5038" s="188"/>
      <c r="R5038" s="176"/>
      <c r="S5038" s="176"/>
      <c r="T5038" s="176"/>
      <c r="U5038" s="176"/>
      <c r="V5038" s="176"/>
      <c r="W5038" s="176"/>
      <c r="X5038" s="176"/>
      <c r="Y5038" s="176"/>
    </row>
    <row r="5039" customFormat="false" ht="12.75" hidden="false" customHeight="false" outlineLevel="0" collapsed="false">
      <c r="A5039" s="22"/>
      <c r="B5039" s="179"/>
      <c r="C5039" s="180"/>
      <c r="D5039" s="6"/>
      <c r="E5039" s="188"/>
      <c r="F5039" s="176"/>
      <c r="G5039" s="176"/>
      <c r="H5039" s="188"/>
      <c r="I5039" s="188"/>
      <c r="Q5039" s="188"/>
      <c r="R5039" s="176"/>
      <c r="S5039" s="176"/>
      <c r="T5039" s="176"/>
      <c r="U5039" s="176"/>
      <c r="V5039" s="176"/>
      <c r="W5039" s="176"/>
      <c r="X5039" s="176"/>
      <c r="Y5039" s="176"/>
    </row>
    <row r="5040" customFormat="false" ht="12.75" hidden="false" customHeight="false" outlineLevel="0" collapsed="false">
      <c r="A5040" s="78"/>
      <c r="B5040" s="179"/>
      <c r="C5040" s="180"/>
      <c r="D5040" s="6"/>
      <c r="E5040" s="188"/>
      <c r="F5040" s="176"/>
      <c r="G5040" s="176"/>
      <c r="H5040" s="188"/>
      <c r="I5040" s="188"/>
      <c r="Q5040" s="188"/>
      <c r="R5040" s="176"/>
      <c r="S5040" s="176"/>
      <c r="T5040" s="176"/>
      <c r="U5040" s="176"/>
      <c r="V5040" s="176"/>
      <c r="W5040" s="176"/>
      <c r="X5040" s="176"/>
      <c r="Y5040" s="176"/>
    </row>
    <row r="5041" customFormat="false" ht="12.75" hidden="false" customHeight="false" outlineLevel="0" collapsed="false">
      <c r="A5041" s="100"/>
      <c r="B5041" s="179"/>
      <c r="C5041" s="180"/>
      <c r="D5041" s="6"/>
      <c r="E5041" s="188"/>
      <c r="F5041" s="176"/>
      <c r="G5041" s="176"/>
      <c r="H5041" s="188"/>
      <c r="I5041" s="188"/>
      <c r="Q5041" s="188"/>
      <c r="R5041" s="176"/>
      <c r="S5041" s="176"/>
      <c r="T5041" s="176"/>
      <c r="U5041" s="176"/>
      <c r="V5041" s="176"/>
      <c r="W5041" s="176"/>
      <c r="X5041" s="176"/>
      <c r="Y5041" s="176"/>
    </row>
    <row r="5042" customFormat="false" ht="12.75" hidden="false" customHeight="false" outlineLevel="0" collapsed="false">
      <c r="A5042" s="78"/>
      <c r="B5042" s="179"/>
      <c r="C5042" s="180"/>
      <c r="D5042" s="6"/>
      <c r="E5042" s="188"/>
      <c r="F5042" s="176"/>
      <c r="G5042" s="176"/>
      <c r="H5042" s="188"/>
      <c r="I5042" s="188"/>
      <c r="Q5042" s="188"/>
      <c r="R5042" s="176"/>
      <c r="S5042" s="176"/>
      <c r="T5042" s="176"/>
      <c r="U5042" s="176"/>
      <c r="V5042" s="176"/>
      <c r="W5042" s="176"/>
      <c r="X5042" s="176"/>
      <c r="Y5042" s="176"/>
    </row>
    <row r="5043" customFormat="false" ht="12.75" hidden="false" customHeight="false" outlineLevel="0" collapsed="false">
      <c r="A5043" s="78"/>
      <c r="B5043" s="179"/>
      <c r="C5043" s="180"/>
      <c r="D5043" s="6"/>
      <c r="E5043" s="188"/>
      <c r="F5043" s="176"/>
      <c r="G5043" s="176"/>
      <c r="H5043" s="188"/>
      <c r="I5043" s="188"/>
      <c r="Q5043" s="188"/>
      <c r="R5043" s="176"/>
      <c r="S5043" s="176"/>
      <c r="T5043" s="176"/>
      <c r="U5043" s="176"/>
      <c r="V5043" s="176"/>
      <c r="W5043" s="176"/>
      <c r="X5043" s="176"/>
      <c r="Y5043" s="176"/>
    </row>
    <row r="5044" customFormat="false" ht="12.75" hidden="false" customHeight="false" outlineLevel="0" collapsed="false">
      <c r="A5044" s="78"/>
      <c r="B5044" s="179"/>
      <c r="C5044" s="180"/>
      <c r="D5044" s="6"/>
      <c r="E5044" s="188"/>
      <c r="F5044" s="176"/>
      <c r="G5044" s="176"/>
      <c r="H5044" s="188"/>
      <c r="I5044" s="188"/>
      <c r="Q5044" s="188"/>
      <c r="R5044" s="176"/>
      <c r="S5044" s="176"/>
      <c r="T5044" s="176"/>
      <c r="U5044" s="176"/>
      <c r="V5044" s="176"/>
      <c r="W5044" s="176"/>
      <c r="X5044" s="176"/>
      <c r="Y5044" s="176"/>
    </row>
    <row r="5045" customFormat="false" ht="12.75" hidden="false" customHeight="false" outlineLevel="0" collapsed="false">
      <c r="A5045" s="78"/>
      <c r="B5045" s="179"/>
      <c r="C5045" s="180"/>
      <c r="D5045" s="6"/>
      <c r="E5045" s="188"/>
      <c r="F5045" s="176"/>
      <c r="G5045" s="176"/>
      <c r="H5045" s="188"/>
      <c r="I5045" s="188"/>
      <c r="Q5045" s="188"/>
      <c r="R5045" s="176"/>
      <c r="S5045" s="176"/>
      <c r="T5045" s="176"/>
      <c r="U5045" s="176"/>
      <c r="V5045" s="176"/>
      <c r="W5045" s="176"/>
      <c r="X5045" s="176"/>
      <c r="Y5045" s="176"/>
    </row>
    <row r="5046" customFormat="false" ht="12.75" hidden="false" customHeight="false" outlineLevel="0" collapsed="false">
      <c r="A5046" s="100"/>
      <c r="B5046" s="179"/>
      <c r="C5046" s="180"/>
      <c r="D5046" s="6"/>
      <c r="E5046" s="188"/>
      <c r="F5046" s="176"/>
      <c r="G5046" s="176"/>
      <c r="H5046" s="188"/>
      <c r="I5046" s="188"/>
      <c r="Q5046" s="188"/>
      <c r="R5046" s="176"/>
      <c r="S5046" s="176"/>
      <c r="T5046" s="176"/>
      <c r="U5046" s="176"/>
      <c r="V5046" s="176"/>
      <c r="W5046" s="176"/>
      <c r="X5046" s="176"/>
      <c r="Y5046" s="176"/>
    </row>
    <row r="5047" customFormat="false" ht="12.75" hidden="false" customHeight="false" outlineLevel="0" collapsed="false">
      <c r="B5047" s="179"/>
      <c r="C5047" s="180"/>
      <c r="D5047" s="6"/>
      <c r="E5047" s="188"/>
      <c r="F5047" s="176"/>
      <c r="G5047" s="176"/>
      <c r="H5047" s="188"/>
      <c r="I5047" s="188"/>
      <c r="Q5047" s="188"/>
      <c r="R5047" s="176"/>
      <c r="S5047" s="176"/>
      <c r="T5047" s="176"/>
      <c r="U5047" s="176"/>
      <c r="V5047" s="176"/>
      <c r="W5047" s="176"/>
      <c r="X5047" s="176"/>
      <c r="Y5047" s="176"/>
    </row>
    <row r="5048" customFormat="false" ht="12.75" hidden="false" customHeight="false" outlineLevel="0" collapsed="false">
      <c r="B5048" s="179"/>
      <c r="C5048" s="180"/>
      <c r="D5048" s="6"/>
      <c r="E5048" s="188"/>
      <c r="F5048" s="176"/>
      <c r="G5048" s="176"/>
      <c r="H5048" s="188"/>
      <c r="I5048" s="188"/>
      <c r="Q5048" s="188"/>
      <c r="R5048" s="176"/>
      <c r="S5048" s="176"/>
      <c r="T5048" s="176"/>
      <c r="U5048" s="176"/>
      <c r="V5048" s="176"/>
      <c r="W5048" s="176"/>
      <c r="X5048" s="176"/>
      <c r="Y5048" s="176"/>
    </row>
    <row r="5049" customFormat="false" ht="12.75" hidden="false" customHeight="false" outlineLevel="0" collapsed="false">
      <c r="B5049" s="179"/>
      <c r="C5049" s="180"/>
      <c r="D5049" s="6"/>
      <c r="E5049" s="188"/>
      <c r="F5049" s="176"/>
      <c r="G5049" s="176"/>
      <c r="H5049" s="188"/>
      <c r="I5049" s="188"/>
      <c r="Q5049" s="188"/>
      <c r="R5049" s="176"/>
      <c r="S5049" s="176"/>
      <c r="T5049" s="176"/>
      <c r="U5049" s="176"/>
      <c r="V5049" s="176"/>
      <c r="W5049" s="176"/>
      <c r="X5049" s="176"/>
      <c r="Y5049" s="176"/>
    </row>
    <row r="5050" customFormat="false" ht="12.75" hidden="false" customHeight="false" outlineLevel="0" collapsed="false">
      <c r="B5050" s="179"/>
      <c r="C5050" s="180"/>
      <c r="D5050" s="6"/>
      <c r="E5050" s="188"/>
      <c r="F5050" s="176"/>
      <c r="G5050" s="176"/>
      <c r="H5050" s="188"/>
      <c r="I5050" s="188"/>
      <c r="Q5050" s="188"/>
      <c r="R5050" s="176"/>
      <c r="S5050" s="176"/>
      <c r="T5050" s="176"/>
      <c r="U5050" s="176"/>
      <c r="V5050" s="176"/>
      <c r="W5050" s="176"/>
      <c r="X5050" s="176"/>
      <c r="Y5050" s="176"/>
    </row>
    <row r="5051" customFormat="false" ht="12.75" hidden="false" customHeight="false" outlineLevel="0" collapsed="false">
      <c r="B5051" s="179"/>
      <c r="C5051" s="180"/>
      <c r="D5051" s="6"/>
      <c r="E5051" s="188"/>
      <c r="F5051" s="176"/>
      <c r="G5051" s="176"/>
      <c r="H5051" s="188"/>
      <c r="I5051" s="188"/>
      <c r="Q5051" s="188"/>
      <c r="R5051" s="176"/>
      <c r="S5051" s="176"/>
      <c r="T5051" s="176"/>
      <c r="U5051" s="176"/>
      <c r="V5051" s="176"/>
      <c r="W5051" s="176"/>
      <c r="X5051" s="176"/>
      <c r="Y5051" s="176"/>
    </row>
    <row r="5052" customFormat="false" ht="12.75" hidden="false" customHeight="false" outlineLevel="0" collapsed="false">
      <c r="B5052" s="179"/>
      <c r="C5052" s="180"/>
      <c r="D5052" s="6"/>
      <c r="E5052" s="188"/>
      <c r="F5052" s="176"/>
      <c r="G5052" s="176"/>
      <c r="H5052" s="188"/>
      <c r="I5052" s="188"/>
      <c r="Q5052" s="188"/>
      <c r="R5052" s="176"/>
      <c r="S5052" s="176"/>
      <c r="T5052" s="176"/>
      <c r="U5052" s="176"/>
      <c r="V5052" s="176"/>
      <c r="W5052" s="176"/>
      <c r="X5052" s="176"/>
      <c r="Y5052" s="176"/>
    </row>
    <row r="5053" customFormat="false" ht="12.75" hidden="false" customHeight="false" outlineLevel="0" collapsed="false">
      <c r="A5053" s="78"/>
      <c r="B5053" s="179"/>
      <c r="C5053" s="180"/>
      <c r="D5053" s="6"/>
      <c r="E5053" s="188"/>
      <c r="F5053" s="176"/>
      <c r="G5053" s="176"/>
      <c r="H5053" s="188"/>
      <c r="I5053" s="188"/>
      <c r="Q5053" s="188"/>
      <c r="R5053" s="176"/>
      <c r="S5053" s="176"/>
      <c r="T5053" s="176"/>
      <c r="U5053" s="176"/>
      <c r="V5053" s="176"/>
      <c r="W5053" s="176"/>
      <c r="X5053" s="176"/>
      <c r="Y5053" s="176"/>
    </row>
    <row r="5054" customFormat="false" ht="12.75" hidden="false" customHeight="false" outlineLevel="0" collapsed="false">
      <c r="A5054" s="78"/>
      <c r="B5054" s="179"/>
      <c r="C5054" s="180"/>
      <c r="D5054" s="6"/>
      <c r="E5054" s="188"/>
      <c r="F5054" s="176"/>
      <c r="G5054" s="176"/>
      <c r="H5054" s="188"/>
      <c r="I5054" s="188"/>
      <c r="Q5054" s="188"/>
      <c r="R5054" s="176"/>
      <c r="S5054" s="176"/>
      <c r="T5054" s="176"/>
      <c r="U5054" s="176"/>
      <c r="V5054" s="176"/>
      <c r="W5054" s="176"/>
      <c r="X5054" s="176"/>
      <c r="Y5054" s="176"/>
    </row>
    <row r="5055" customFormat="false" ht="12.75" hidden="false" customHeight="false" outlineLevel="0" collapsed="false">
      <c r="A5055" s="78"/>
      <c r="B5055" s="179"/>
      <c r="C5055" s="180"/>
      <c r="D5055" s="6"/>
      <c r="E5055" s="188"/>
      <c r="F5055" s="176"/>
      <c r="G5055" s="176"/>
      <c r="H5055" s="188"/>
      <c r="I5055" s="188"/>
      <c r="Q5055" s="188"/>
      <c r="R5055" s="176"/>
      <c r="S5055" s="176"/>
      <c r="T5055" s="176"/>
      <c r="U5055" s="176"/>
      <c r="V5055" s="176"/>
      <c r="W5055" s="176"/>
      <c r="X5055" s="176"/>
      <c r="Y5055" s="176"/>
    </row>
    <row r="5056" customFormat="false" ht="12.75" hidden="false" customHeight="false" outlineLevel="0" collapsed="false">
      <c r="A5056" s="22"/>
      <c r="B5056" s="179"/>
      <c r="C5056" s="180"/>
      <c r="D5056" s="6"/>
      <c r="E5056" s="188"/>
      <c r="F5056" s="176"/>
      <c r="G5056" s="176"/>
      <c r="H5056" s="188"/>
      <c r="I5056" s="188"/>
      <c r="Q5056" s="188"/>
      <c r="R5056" s="176"/>
      <c r="S5056" s="176"/>
      <c r="T5056" s="176"/>
      <c r="U5056" s="176"/>
      <c r="V5056" s="176"/>
      <c r="W5056" s="176"/>
      <c r="X5056" s="176"/>
      <c r="Y5056" s="176"/>
    </row>
    <row r="5057" customFormat="false" ht="12.75" hidden="false" customHeight="false" outlineLevel="0" collapsed="false">
      <c r="A5057" s="78"/>
      <c r="B5057" s="179"/>
      <c r="C5057" s="180"/>
      <c r="D5057" s="6"/>
      <c r="E5057" s="188"/>
      <c r="F5057" s="176"/>
      <c r="G5057" s="176"/>
      <c r="H5057" s="188"/>
      <c r="I5057" s="188"/>
      <c r="Q5057" s="188"/>
      <c r="R5057" s="176"/>
      <c r="S5057" s="176"/>
      <c r="T5057" s="176"/>
      <c r="U5057" s="176"/>
      <c r="V5057" s="176"/>
      <c r="W5057" s="176"/>
      <c r="X5057" s="176"/>
      <c r="Y5057" s="176"/>
    </row>
    <row r="5058" customFormat="false" ht="12.75" hidden="false" customHeight="false" outlineLevel="0" collapsed="false">
      <c r="A5058" s="100"/>
      <c r="B5058" s="179"/>
      <c r="C5058" s="180"/>
      <c r="D5058" s="6"/>
      <c r="E5058" s="188"/>
      <c r="F5058" s="176"/>
      <c r="G5058" s="176"/>
      <c r="H5058" s="188"/>
      <c r="I5058" s="188"/>
      <c r="Q5058" s="188"/>
      <c r="R5058" s="176"/>
      <c r="S5058" s="176"/>
      <c r="T5058" s="176"/>
      <c r="U5058" s="176"/>
      <c r="V5058" s="176"/>
      <c r="W5058" s="176"/>
      <c r="X5058" s="176"/>
      <c r="Y5058" s="176"/>
    </row>
    <row r="5059" customFormat="false" ht="12.75" hidden="false" customHeight="false" outlineLevel="0" collapsed="false">
      <c r="A5059" s="78"/>
      <c r="B5059" s="179"/>
      <c r="C5059" s="180"/>
      <c r="D5059" s="6"/>
      <c r="E5059" s="188"/>
      <c r="F5059" s="176"/>
      <c r="G5059" s="176"/>
      <c r="H5059" s="188"/>
      <c r="I5059" s="188"/>
      <c r="Q5059" s="188"/>
      <c r="R5059" s="176"/>
      <c r="S5059" s="176"/>
      <c r="T5059" s="176"/>
      <c r="U5059" s="176"/>
      <c r="V5059" s="176"/>
      <c r="W5059" s="176"/>
      <c r="X5059" s="176"/>
      <c r="Y5059" s="176"/>
    </row>
    <row r="5060" customFormat="false" ht="12.75" hidden="false" customHeight="false" outlineLevel="0" collapsed="false">
      <c r="A5060" s="78"/>
      <c r="B5060" s="179"/>
      <c r="C5060" s="180"/>
      <c r="D5060" s="6"/>
      <c r="E5060" s="188"/>
      <c r="F5060" s="176"/>
      <c r="G5060" s="176"/>
      <c r="H5060" s="188"/>
      <c r="I5060" s="188"/>
      <c r="Q5060" s="188"/>
      <c r="R5060" s="176"/>
      <c r="S5060" s="176"/>
      <c r="T5060" s="176"/>
      <c r="U5060" s="176"/>
      <c r="V5060" s="176"/>
      <c r="W5060" s="176"/>
      <c r="X5060" s="176"/>
      <c r="Y5060" s="176"/>
    </row>
    <row r="5061" customFormat="false" ht="12.75" hidden="false" customHeight="false" outlineLevel="0" collapsed="false">
      <c r="A5061" s="78"/>
      <c r="B5061" s="179"/>
      <c r="C5061" s="180"/>
      <c r="D5061" s="6"/>
      <c r="E5061" s="188"/>
      <c r="F5061" s="176"/>
      <c r="G5061" s="176"/>
      <c r="H5061" s="188"/>
      <c r="I5061" s="188"/>
      <c r="Q5061" s="188"/>
      <c r="R5061" s="176"/>
      <c r="S5061" s="176"/>
      <c r="T5061" s="176"/>
      <c r="U5061" s="176"/>
      <c r="V5061" s="176"/>
      <c r="W5061" s="176"/>
      <c r="X5061" s="176"/>
      <c r="Y5061" s="176"/>
    </row>
    <row r="5062" customFormat="false" ht="12.75" hidden="false" customHeight="false" outlineLevel="0" collapsed="false">
      <c r="A5062" s="78"/>
      <c r="B5062" s="179"/>
      <c r="C5062" s="180"/>
      <c r="D5062" s="6"/>
      <c r="E5062" s="188"/>
      <c r="F5062" s="176"/>
      <c r="G5062" s="176"/>
      <c r="H5062" s="188"/>
      <c r="I5062" s="188"/>
      <c r="Q5062" s="188"/>
      <c r="R5062" s="176"/>
      <c r="S5062" s="176"/>
      <c r="T5062" s="176"/>
      <c r="U5062" s="176"/>
      <c r="V5062" s="176"/>
      <c r="W5062" s="176"/>
      <c r="X5062" s="176"/>
      <c r="Y5062" s="176"/>
    </row>
    <row r="5063" customFormat="false" ht="12.75" hidden="false" customHeight="false" outlineLevel="0" collapsed="false">
      <c r="A5063" s="100"/>
      <c r="B5063" s="179"/>
      <c r="C5063" s="180"/>
      <c r="D5063" s="6"/>
      <c r="E5063" s="188"/>
      <c r="F5063" s="176"/>
      <c r="G5063" s="176"/>
      <c r="H5063" s="188"/>
      <c r="I5063" s="188"/>
      <c r="Q5063" s="188"/>
      <c r="R5063" s="176"/>
      <c r="S5063" s="176"/>
      <c r="T5063" s="176"/>
      <c r="U5063" s="176"/>
      <c r="V5063" s="176"/>
      <c r="W5063" s="176"/>
      <c r="X5063" s="176"/>
      <c r="Y5063" s="176"/>
    </row>
    <row r="5064" customFormat="false" ht="12.75" hidden="false" customHeight="false" outlineLevel="0" collapsed="false">
      <c r="B5064" s="179"/>
      <c r="C5064" s="180"/>
      <c r="D5064" s="6"/>
      <c r="E5064" s="188"/>
      <c r="F5064" s="176"/>
      <c r="G5064" s="176"/>
      <c r="H5064" s="188"/>
      <c r="I5064" s="188"/>
      <c r="Q5064" s="188"/>
      <c r="R5064" s="176"/>
      <c r="S5064" s="176"/>
      <c r="T5064" s="176"/>
      <c r="U5064" s="176"/>
      <c r="V5064" s="176"/>
      <c r="W5064" s="176"/>
      <c r="X5064" s="176"/>
      <c r="Y5064" s="176"/>
    </row>
    <row r="5065" customFormat="false" ht="12.75" hidden="false" customHeight="false" outlineLevel="0" collapsed="false">
      <c r="B5065" s="179"/>
      <c r="C5065" s="180"/>
      <c r="D5065" s="6"/>
      <c r="E5065" s="188"/>
      <c r="F5065" s="176"/>
      <c r="G5065" s="176"/>
      <c r="H5065" s="188"/>
      <c r="I5065" s="188"/>
      <c r="Q5065" s="188"/>
      <c r="R5065" s="176"/>
      <c r="S5065" s="176"/>
      <c r="T5065" s="176"/>
      <c r="U5065" s="176"/>
      <c r="V5065" s="176"/>
      <c r="W5065" s="176"/>
      <c r="X5065" s="176"/>
      <c r="Y5065" s="176"/>
    </row>
    <row r="5066" customFormat="false" ht="12.75" hidden="false" customHeight="false" outlineLevel="0" collapsed="false">
      <c r="B5066" s="179"/>
      <c r="C5066" s="180"/>
      <c r="D5066" s="6"/>
      <c r="E5066" s="188"/>
      <c r="F5066" s="176"/>
      <c r="G5066" s="176"/>
      <c r="H5066" s="188"/>
      <c r="I5066" s="188"/>
      <c r="Q5066" s="188"/>
      <c r="R5066" s="176"/>
      <c r="S5066" s="176"/>
      <c r="T5066" s="176"/>
      <c r="U5066" s="176"/>
      <c r="V5066" s="176"/>
      <c r="W5066" s="176"/>
      <c r="X5066" s="176"/>
      <c r="Y5066" s="176"/>
    </row>
    <row r="5067" customFormat="false" ht="12.75" hidden="false" customHeight="false" outlineLevel="0" collapsed="false">
      <c r="B5067" s="179"/>
      <c r="C5067" s="180"/>
      <c r="D5067" s="6"/>
      <c r="E5067" s="188"/>
      <c r="F5067" s="176"/>
      <c r="G5067" s="176"/>
      <c r="H5067" s="188"/>
      <c r="I5067" s="188"/>
      <c r="Q5067" s="188"/>
      <c r="R5067" s="176"/>
      <c r="S5067" s="176"/>
      <c r="T5067" s="176"/>
      <c r="U5067" s="176"/>
      <c r="V5067" s="176"/>
      <c r="W5067" s="176"/>
      <c r="X5067" s="176"/>
      <c r="Y5067" s="176"/>
    </row>
    <row r="5068" customFormat="false" ht="12.75" hidden="false" customHeight="false" outlineLevel="0" collapsed="false">
      <c r="B5068" s="179"/>
      <c r="C5068" s="180"/>
      <c r="D5068" s="6"/>
      <c r="E5068" s="188"/>
      <c r="F5068" s="176"/>
      <c r="G5068" s="176"/>
      <c r="H5068" s="188"/>
      <c r="I5068" s="188"/>
      <c r="Q5068" s="188"/>
      <c r="R5068" s="176"/>
      <c r="S5068" s="176"/>
      <c r="T5068" s="176"/>
      <c r="U5068" s="176"/>
      <c r="V5068" s="176"/>
      <c r="W5068" s="176"/>
      <c r="X5068" s="176"/>
      <c r="Y5068" s="176"/>
    </row>
    <row r="5069" customFormat="false" ht="12.75" hidden="false" customHeight="false" outlineLevel="0" collapsed="false">
      <c r="B5069" s="179"/>
      <c r="C5069" s="180"/>
      <c r="D5069" s="6"/>
      <c r="E5069" s="188"/>
      <c r="F5069" s="176"/>
      <c r="G5069" s="176"/>
      <c r="H5069" s="188"/>
      <c r="I5069" s="188"/>
      <c r="Q5069" s="188"/>
      <c r="R5069" s="176"/>
      <c r="S5069" s="176"/>
      <c r="T5069" s="176"/>
      <c r="U5069" s="176"/>
      <c r="V5069" s="176"/>
      <c r="W5069" s="176"/>
      <c r="X5069" s="176"/>
      <c r="Y5069" s="176"/>
    </row>
    <row r="5070" customFormat="false" ht="12.75" hidden="false" customHeight="false" outlineLevel="0" collapsed="false">
      <c r="A5070" s="78"/>
      <c r="B5070" s="179"/>
      <c r="C5070" s="180"/>
      <c r="D5070" s="6"/>
      <c r="E5070" s="188"/>
      <c r="F5070" s="176"/>
      <c r="G5070" s="176"/>
      <c r="H5070" s="188"/>
      <c r="I5070" s="188"/>
      <c r="Q5070" s="188"/>
      <c r="R5070" s="176"/>
      <c r="S5070" s="176"/>
      <c r="T5070" s="176"/>
      <c r="U5070" s="176"/>
      <c r="V5070" s="176"/>
      <c r="W5070" s="176"/>
      <c r="X5070" s="176"/>
      <c r="Y5070" s="176"/>
    </row>
    <row r="5071" customFormat="false" ht="12.75" hidden="false" customHeight="false" outlineLevel="0" collapsed="false">
      <c r="A5071" s="78"/>
      <c r="B5071" s="179"/>
      <c r="C5071" s="180"/>
      <c r="D5071" s="6"/>
      <c r="E5071" s="188"/>
      <c r="F5071" s="176"/>
      <c r="G5071" s="176"/>
      <c r="H5071" s="188"/>
      <c r="I5071" s="188"/>
      <c r="Q5071" s="188"/>
      <c r="R5071" s="176"/>
      <c r="S5071" s="176"/>
      <c r="T5071" s="176"/>
      <c r="U5071" s="176"/>
      <c r="V5071" s="176"/>
      <c r="W5071" s="176"/>
      <c r="X5071" s="176"/>
      <c r="Y5071" s="176"/>
    </row>
    <row r="5072" customFormat="false" ht="12.75" hidden="false" customHeight="false" outlineLevel="0" collapsed="false">
      <c r="A5072" s="78"/>
      <c r="B5072" s="179"/>
      <c r="C5072" s="180"/>
      <c r="D5072" s="6"/>
      <c r="E5072" s="188"/>
      <c r="F5072" s="176"/>
      <c r="G5072" s="176"/>
      <c r="H5072" s="188"/>
      <c r="I5072" s="188"/>
      <c r="Q5072" s="188"/>
      <c r="R5072" s="176"/>
      <c r="S5072" s="176"/>
      <c r="T5072" s="176"/>
      <c r="U5072" s="176"/>
      <c r="V5072" s="176"/>
      <c r="W5072" s="176"/>
      <c r="X5072" s="176"/>
      <c r="Y5072" s="176"/>
    </row>
    <row r="5073" customFormat="false" ht="12.75" hidden="false" customHeight="false" outlineLevel="0" collapsed="false">
      <c r="A5073" s="22"/>
      <c r="B5073" s="179"/>
      <c r="C5073" s="180"/>
      <c r="D5073" s="6"/>
      <c r="E5073" s="188"/>
      <c r="F5073" s="176"/>
      <c r="G5073" s="176"/>
      <c r="H5073" s="188"/>
      <c r="I5073" s="188"/>
      <c r="Q5073" s="188"/>
      <c r="R5073" s="176"/>
      <c r="S5073" s="176"/>
      <c r="T5073" s="176"/>
      <c r="U5073" s="176"/>
      <c r="V5073" s="176"/>
      <c r="W5073" s="176"/>
      <c r="X5073" s="176"/>
      <c r="Y5073" s="176"/>
    </row>
    <row r="5074" customFormat="false" ht="12.75" hidden="false" customHeight="false" outlineLevel="0" collapsed="false">
      <c r="A5074" s="78"/>
      <c r="B5074" s="179"/>
      <c r="C5074" s="180"/>
      <c r="D5074" s="6"/>
      <c r="E5074" s="188"/>
      <c r="F5074" s="176"/>
      <c r="G5074" s="176"/>
      <c r="H5074" s="188"/>
      <c r="I5074" s="188"/>
      <c r="Q5074" s="188"/>
      <c r="R5074" s="176"/>
      <c r="S5074" s="176"/>
      <c r="T5074" s="176"/>
      <c r="U5074" s="176"/>
      <c r="V5074" s="176"/>
      <c r="W5074" s="176"/>
      <c r="X5074" s="176"/>
      <c r="Y5074" s="176"/>
    </row>
    <row r="5075" customFormat="false" ht="12.75" hidden="false" customHeight="false" outlineLevel="0" collapsed="false">
      <c r="A5075" s="100"/>
      <c r="B5075" s="179"/>
      <c r="C5075" s="180"/>
      <c r="D5075" s="6"/>
      <c r="E5075" s="188"/>
      <c r="F5075" s="176"/>
      <c r="G5075" s="176"/>
      <c r="H5075" s="188"/>
      <c r="I5075" s="188"/>
      <c r="Q5075" s="188"/>
      <c r="R5075" s="176"/>
      <c r="S5075" s="176"/>
      <c r="T5075" s="176"/>
      <c r="U5075" s="176"/>
      <c r="V5075" s="176"/>
      <c r="W5075" s="176"/>
      <c r="X5075" s="176"/>
      <c r="Y5075" s="176"/>
    </row>
    <row r="5076" customFormat="false" ht="12.75" hidden="false" customHeight="false" outlineLevel="0" collapsed="false">
      <c r="A5076" s="78"/>
      <c r="B5076" s="179"/>
      <c r="C5076" s="180"/>
      <c r="D5076" s="6"/>
      <c r="E5076" s="188"/>
      <c r="F5076" s="176"/>
      <c r="G5076" s="176"/>
      <c r="H5076" s="188"/>
      <c r="I5076" s="188"/>
      <c r="Q5076" s="188"/>
      <c r="R5076" s="176"/>
      <c r="S5076" s="176"/>
      <c r="T5076" s="176"/>
      <c r="U5076" s="176"/>
      <c r="V5076" s="176"/>
      <c r="W5076" s="176"/>
      <c r="X5076" s="176"/>
      <c r="Y5076" s="176"/>
    </row>
    <row r="5077" customFormat="false" ht="12.75" hidden="false" customHeight="false" outlineLevel="0" collapsed="false">
      <c r="A5077" s="78"/>
      <c r="B5077" s="179"/>
      <c r="C5077" s="180"/>
      <c r="D5077" s="6"/>
      <c r="E5077" s="188"/>
      <c r="F5077" s="176"/>
      <c r="G5077" s="176"/>
      <c r="H5077" s="188"/>
      <c r="I5077" s="188"/>
      <c r="Q5077" s="188"/>
      <c r="R5077" s="176"/>
      <c r="S5077" s="176"/>
      <c r="T5077" s="176"/>
      <c r="U5077" s="176"/>
      <c r="V5077" s="176"/>
      <c r="W5077" s="176"/>
      <c r="X5077" s="176"/>
      <c r="Y5077" s="176"/>
    </row>
    <row r="5078" customFormat="false" ht="12.75" hidden="false" customHeight="false" outlineLevel="0" collapsed="false">
      <c r="A5078" s="78"/>
      <c r="B5078" s="179"/>
      <c r="C5078" s="180"/>
      <c r="D5078" s="6"/>
      <c r="E5078" s="188"/>
      <c r="F5078" s="176"/>
      <c r="G5078" s="176"/>
      <c r="H5078" s="188"/>
      <c r="I5078" s="188"/>
      <c r="Q5078" s="188"/>
      <c r="R5078" s="176"/>
      <c r="S5078" s="176"/>
      <c r="T5078" s="176"/>
      <c r="U5078" s="176"/>
      <c r="V5078" s="176"/>
      <c r="W5078" s="176"/>
      <c r="X5078" s="176"/>
      <c r="Y5078" s="176"/>
    </row>
    <row r="5079" customFormat="false" ht="12.75" hidden="false" customHeight="false" outlineLevel="0" collapsed="false">
      <c r="A5079" s="78"/>
      <c r="B5079" s="179"/>
      <c r="C5079" s="180"/>
      <c r="D5079" s="6"/>
      <c r="E5079" s="188"/>
      <c r="F5079" s="176"/>
      <c r="G5079" s="176"/>
      <c r="H5079" s="188"/>
      <c r="I5079" s="188"/>
      <c r="Q5079" s="188"/>
      <c r="R5079" s="176"/>
      <c r="S5079" s="176"/>
      <c r="T5079" s="176"/>
      <c r="U5079" s="176"/>
      <c r="V5079" s="176"/>
      <c r="W5079" s="176"/>
      <c r="X5079" s="176"/>
      <c r="Y5079" s="176"/>
    </row>
    <row r="5080" customFormat="false" ht="12.75" hidden="false" customHeight="false" outlineLevel="0" collapsed="false">
      <c r="A5080" s="100"/>
      <c r="B5080" s="179"/>
      <c r="C5080" s="180"/>
      <c r="D5080" s="6"/>
      <c r="E5080" s="188"/>
      <c r="F5080" s="176"/>
      <c r="G5080" s="176"/>
      <c r="H5080" s="188"/>
      <c r="I5080" s="188"/>
      <c r="Q5080" s="188"/>
      <c r="R5080" s="176"/>
      <c r="S5080" s="176"/>
      <c r="T5080" s="176"/>
      <c r="U5080" s="176"/>
      <c r="V5080" s="176"/>
      <c r="W5080" s="176"/>
      <c r="X5080" s="176"/>
      <c r="Y5080" s="176"/>
    </row>
    <row r="5081" customFormat="false" ht="12.75" hidden="false" customHeight="false" outlineLevel="0" collapsed="false">
      <c r="B5081" s="179"/>
      <c r="C5081" s="180"/>
      <c r="D5081" s="6"/>
      <c r="E5081" s="188"/>
      <c r="F5081" s="176"/>
      <c r="G5081" s="176"/>
      <c r="H5081" s="188"/>
      <c r="I5081" s="188"/>
      <c r="Q5081" s="188"/>
      <c r="R5081" s="176"/>
      <c r="S5081" s="176"/>
      <c r="T5081" s="176"/>
      <c r="U5081" s="176"/>
      <c r="V5081" s="176"/>
      <c r="W5081" s="176"/>
      <c r="X5081" s="176"/>
      <c r="Y5081" s="176"/>
    </row>
    <row r="5082" customFormat="false" ht="12.75" hidden="false" customHeight="false" outlineLevel="0" collapsed="false">
      <c r="B5082" s="179"/>
      <c r="C5082" s="180"/>
      <c r="D5082" s="6"/>
      <c r="E5082" s="188"/>
      <c r="F5082" s="176"/>
      <c r="G5082" s="176"/>
      <c r="H5082" s="188"/>
      <c r="I5082" s="188"/>
      <c r="Q5082" s="188"/>
      <c r="R5082" s="176"/>
      <c r="S5082" s="176"/>
      <c r="T5082" s="176"/>
      <c r="U5082" s="176"/>
      <c r="V5082" s="176"/>
      <c r="W5082" s="176"/>
      <c r="X5082" s="176"/>
      <c r="Y5082" s="176"/>
    </row>
    <row r="5083" customFormat="false" ht="12.75" hidden="false" customHeight="false" outlineLevel="0" collapsed="false">
      <c r="B5083" s="179"/>
      <c r="C5083" s="180"/>
      <c r="D5083" s="6"/>
      <c r="E5083" s="188"/>
      <c r="F5083" s="176"/>
      <c r="G5083" s="176"/>
      <c r="H5083" s="188"/>
      <c r="I5083" s="188"/>
      <c r="Q5083" s="188"/>
      <c r="R5083" s="176"/>
      <c r="S5083" s="176"/>
      <c r="T5083" s="176"/>
      <c r="U5083" s="176"/>
      <c r="V5083" s="176"/>
      <c r="W5083" s="176"/>
      <c r="X5083" s="176"/>
      <c r="Y5083" s="176"/>
    </row>
    <row r="5084" customFormat="false" ht="12.75" hidden="false" customHeight="false" outlineLevel="0" collapsed="false">
      <c r="B5084" s="179"/>
      <c r="C5084" s="180"/>
      <c r="D5084" s="6"/>
      <c r="E5084" s="188"/>
      <c r="F5084" s="176"/>
      <c r="G5084" s="176"/>
      <c r="H5084" s="188"/>
      <c r="I5084" s="188"/>
      <c r="Q5084" s="188"/>
      <c r="R5084" s="176"/>
      <c r="S5084" s="176"/>
      <c r="T5084" s="176"/>
      <c r="U5084" s="176"/>
      <c r="V5084" s="176"/>
      <c r="W5084" s="176"/>
      <c r="X5084" s="176"/>
      <c r="Y5084" s="176"/>
    </row>
    <row r="5085" customFormat="false" ht="12.75" hidden="false" customHeight="false" outlineLevel="0" collapsed="false">
      <c r="B5085" s="179"/>
      <c r="C5085" s="180"/>
      <c r="D5085" s="6"/>
      <c r="E5085" s="188"/>
      <c r="F5085" s="176"/>
      <c r="G5085" s="176"/>
      <c r="H5085" s="188"/>
      <c r="I5085" s="188"/>
      <c r="Q5085" s="188"/>
      <c r="R5085" s="176"/>
      <c r="S5085" s="176"/>
      <c r="T5085" s="176"/>
      <c r="U5085" s="176"/>
      <c r="V5085" s="176"/>
      <c r="W5085" s="176"/>
      <c r="X5085" s="176"/>
      <c r="Y5085" s="176"/>
    </row>
    <row r="5086" customFormat="false" ht="12.75" hidden="false" customHeight="false" outlineLevel="0" collapsed="false">
      <c r="B5086" s="179"/>
      <c r="C5086" s="180"/>
      <c r="D5086" s="6"/>
      <c r="E5086" s="188"/>
      <c r="F5086" s="176"/>
      <c r="G5086" s="176"/>
      <c r="H5086" s="188"/>
      <c r="I5086" s="188"/>
      <c r="Q5086" s="188"/>
      <c r="R5086" s="176"/>
      <c r="S5086" s="176"/>
      <c r="T5086" s="176"/>
      <c r="U5086" s="176"/>
      <c r="V5086" s="176"/>
      <c r="W5086" s="176"/>
      <c r="X5086" s="176"/>
      <c r="Y5086" s="176"/>
    </row>
    <row r="5087" customFormat="false" ht="12.75" hidden="false" customHeight="false" outlineLevel="0" collapsed="false">
      <c r="A5087" s="78"/>
      <c r="B5087" s="179"/>
      <c r="C5087" s="180"/>
      <c r="D5087" s="6"/>
      <c r="E5087" s="188"/>
      <c r="F5087" s="176"/>
      <c r="G5087" s="176"/>
      <c r="H5087" s="188"/>
      <c r="I5087" s="188"/>
      <c r="Q5087" s="188"/>
      <c r="R5087" s="176"/>
      <c r="S5087" s="176"/>
      <c r="T5087" s="176"/>
      <c r="U5087" s="176"/>
      <c r="V5087" s="176"/>
      <c r="W5087" s="176"/>
      <c r="X5087" s="176"/>
      <c r="Y5087" s="176"/>
    </row>
    <row r="5088" customFormat="false" ht="12.75" hidden="false" customHeight="false" outlineLevel="0" collapsed="false">
      <c r="A5088" s="78"/>
      <c r="B5088" s="179"/>
      <c r="C5088" s="180"/>
      <c r="D5088" s="6"/>
      <c r="E5088" s="188"/>
      <c r="F5088" s="176"/>
      <c r="G5088" s="176"/>
      <c r="H5088" s="188"/>
      <c r="I5088" s="188"/>
      <c r="Q5088" s="188"/>
      <c r="R5088" s="176"/>
      <c r="S5088" s="176"/>
      <c r="T5088" s="176"/>
      <c r="U5088" s="176"/>
      <c r="V5088" s="176"/>
      <c r="W5088" s="176"/>
      <c r="X5088" s="176"/>
      <c r="Y5088" s="176"/>
    </row>
    <row r="5089" customFormat="false" ht="12.75" hidden="false" customHeight="false" outlineLevel="0" collapsed="false">
      <c r="A5089" s="78"/>
      <c r="B5089" s="179"/>
      <c r="C5089" s="180"/>
      <c r="D5089" s="6"/>
      <c r="E5089" s="188"/>
      <c r="F5089" s="176"/>
      <c r="G5089" s="176"/>
      <c r="H5089" s="188"/>
      <c r="I5089" s="188"/>
      <c r="Q5089" s="188"/>
      <c r="R5089" s="176"/>
      <c r="S5089" s="176"/>
      <c r="T5089" s="176"/>
      <c r="U5089" s="176"/>
      <c r="V5089" s="176"/>
      <c r="W5089" s="176"/>
      <c r="X5089" s="176"/>
      <c r="Y5089" s="176"/>
    </row>
    <row r="5090" customFormat="false" ht="12.75" hidden="false" customHeight="false" outlineLevel="0" collapsed="false">
      <c r="A5090" s="22"/>
      <c r="B5090" s="179"/>
      <c r="C5090" s="180"/>
      <c r="D5090" s="6"/>
      <c r="E5090" s="188"/>
      <c r="F5090" s="176"/>
      <c r="G5090" s="176"/>
      <c r="H5090" s="188"/>
      <c r="I5090" s="188"/>
      <c r="Q5090" s="188"/>
      <c r="R5090" s="176"/>
      <c r="S5090" s="176"/>
      <c r="T5090" s="176"/>
      <c r="U5090" s="176"/>
      <c r="V5090" s="176"/>
      <c r="W5090" s="176"/>
      <c r="X5090" s="176"/>
      <c r="Y5090" s="176"/>
    </row>
    <row r="5091" customFormat="false" ht="12.75" hidden="false" customHeight="false" outlineLevel="0" collapsed="false">
      <c r="A5091" s="78"/>
      <c r="B5091" s="179"/>
      <c r="C5091" s="180"/>
      <c r="D5091" s="6"/>
      <c r="E5091" s="188"/>
      <c r="F5091" s="176"/>
      <c r="G5091" s="176"/>
      <c r="H5091" s="188"/>
      <c r="I5091" s="188"/>
      <c r="Q5091" s="188"/>
      <c r="R5091" s="176"/>
      <c r="S5091" s="176"/>
      <c r="T5091" s="176"/>
      <c r="U5091" s="176"/>
      <c r="V5091" s="176"/>
      <c r="W5091" s="176"/>
      <c r="X5091" s="176"/>
      <c r="Y5091" s="176"/>
    </row>
    <row r="5092" customFormat="false" ht="12.75" hidden="false" customHeight="false" outlineLevel="0" collapsed="false">
      <c r="A5092" s="100"/>
      <c r="B5092" s="179"/>
      <c r="C5092" s="180"/>
      <c r="D5092" s="6"/>
      <c r="E5092" s="188"/>
      <c r="F5092" s="176"/>
      <c r="G5092" s="176"/>
      <c r="H5092" s="188"/>
      <c r="I5092" s="188"/>
      <c r="Q5092" s="188"/>
      <c r="R5092" s="176"/>
      <c r="S5092" s="176"/>
      <c r="T5092" s="176"/>
      <c r="U5092" s="176"/>
      <c r="V5092" s="176"/>
      <c r="W5092" s="176"/>
      <c r="X5092" s="176"/>
      <c r="Y5092" s="176"/>
    </row>
    <row r="5093" customFormat="false" ht="12.75" hidden="false" customHeight="false" outlineLevel="0" collapsed="false">
      <c r="A5093" s="78"/>
      <c r="B5093" s="179"/>
      <c r="C5093" s="180"/>
      <c r="D5093" s="6"/>
      <c r="E5093" s="188"/>
      <c r="F5093" s="176"/>
      <c r="G5093" s="176"/>
      <c r="H5093" s="188"/>
      <c r="I5093" s="188"/>
      <c r="Q5093" s="188"/>
      <c r="R5093" s="176"/>
      <c r="S5093" s="176"/>
      <c r="T5093" s="176"/>
      <c r="U5093" s="176"/>
      <c r="V5093" s="176"/>
      <c r="W5093" s="176"/>
      <c r="X5093" s="176"/>
      <c r="Y5093" s="176"/>
    </row>
    <row r="5094" customFormat="false" ht="12.75" hidden="false" customHeight="false" outlineLevel="0" collapsed="false">
      <c r="A5094" s="78"/>
      <c r="B5094" s="179"/>
      <c r="C5094" s="180"/>
      <c r="D5094" s="6"/>
      <c r="E5094" s="188"/>
      <c r="F5094" s="176"/>
      <c r="G5094" s="176"/>
      <c r="H5094" s="188"/>
      <c r="I5094" s="188"/>
      <c r="Q5094" s="188"/>
      <c r="R5094" s="176"/>
      <c r="S5094" s="176"/>
      <c r="T5094" s="176"/>
      <c r="U5094" s="176"/>
      <c r="V5094" s="176"/>
      <c r="W5094" s="176"/>
      <c r="X5094" s="176"/>
      <c r="Y5094" s="176"/>
    </row>
    <row r="5095" customFormat="false" ht="12.75" hidden="false" customHeight="false" outlineLevel="0" collapsed="false">
      <c r="A5095" s="78"/>
      <c r="B5095" s="179"/>
      <c r="C5095" s="180"/>
      <c r="D5095" s="6"/>
      <c r="E5095" s="188"/>
      <c r="F5095" s="176"/>
      <c r="G5095" s="176"/>
      <c r="H5095" s="188"/>
      <c r="I5095" s="188"/>
      <c r="Q5095" s="188"/>
      <c r="R5095" s="176"/>
      <c r="S5095" s="176"/>
      <c r="T5095" s="176"/>
      <c r="U5095" s="176"/>
      <c r="V5095" s="176"/>
      <c r="W5095" s="176"/>
      <c r="X5095" s="176"/>
      <c r="Y5095" s="176"/>
    </row>
    <row r="5096" customFormat="false" ht="12.75" hidden="false" customHeight="false" outlineLevel="0" collapsed="false">
      <c r="A5096" s="78"/>
      <c r="B5096" s="179"/>
      <c r="C5096" s="180"/>
      <c r="D5096" s="6"/>
      <c r="E5096" s="188"/>
      <c r="F5096" s="176"/>
      <c r="G5096" s="176"/>
      <c r="H5096" s="188"/>
      <c r="I5096" s="188"/>
      <c r="Q5096" s="188"/>
      <c r="R5096" s="176"/>
      <c r="S5096" s="176"/>
      <c r="T5096" s="176"/>
      <c r="U5096" s="176"/>
      <c r="V5096" s="176"/>
      <c r="W5096" s="176"/>
      <c r="X5096" s="176"/>
      <c r="Y5096" s="176"/>
    </row>
    <row r="5097" customFormat="false" ht="12.75" hidden="false" customHeight="false" outlineLevel="0" collapsed="false">
      <c r="A5097" s="100"/>
      <c r="B5097" s="179"/>
      <c r="C5097" s="180"/>
      <c r="D5097" s="6"/>
      <c r="E5097" s="188"/>
      <c r="F5097" s="176"/>
      <c r="G5097" s="176"/>
      <c r="H5097" s="188"/>
      <c r="I5097" s="188"/>
      <c r="Q5097" s="188"/>
      <c r="R5097" s="176"/>
      <c r="S5097" s="176"/>
      <c r="T5097" s="176"/>
      <c r="U5097" s="176"/>
      <c r="V5097" s="176"/>
      <c r="W5097" s="176"/>
      <c r="X5097" s="176"/>
      <c r="Y5097" s="176"/>
    </row>
    <row r="5098" customFormat="false" ht="12.75" hidden="false" customHeight="false" outlineLevel="0" collapsed="false">
      <c r="B5098" s="179"/>
      <c r="C5098" s="180"/>
      <c r="D5098" s="6"/>
      <c r="E5098" s="188"/>
      <c r="F5098" s="176"/>
      <c r="G5098" s="176"/>
      <c r="H5098" s="188"/>
      <c r="I5098" s="188"/>
      <c r="Q5098" s="188"/>
      <c r="R5098" s="176"/>
      <c r="S5098" s="176"/>
      <c r="T5098" s="176"/>
      <c r="U5098" s="176"/>
      <c r="V5098" s="176"/>
      <c r="W5098" s="176"/>
      <c r="X5098" s="176"/>
      <c r="Y5098" s="176"/>
    </row>
    <row r="5099" customFormat="false" ht="12.75" hidden="false" customHeight="false" outlineLevel="0" collapsed="false">
      <c r="B5099" s="179"/>
      <c r="C5099" s="180"/>
      <c r="D5099" s="6"/>
      <c r="E5099" s="188"/>
      <c r="F5099" s="176"/>
      <c r="G5099" s="176"/>
      <c r="H5099" s="188"/>
      <c r="I5099" s="188"/>
      <c r="Q5099" s="188"/>
      <c r="R5099" s="176"/>
      <c r="S5099" s="176"/>
      <c r="T5099" s="176"/>
      <c r="U5099" s="176"/>
      <c r="V5099" s="176"/>
      <c r="W5099" s="176"/>
      <c r="X5099" s="176"/>
      <c r="Y5099" s="176"/>
    </row>
    <row r="5100" customFormat="false" ht="12.75" hidden="false" customHeight="false" outlineLevel="0" collapsed="false">
      <c r="B5100" s="179"/>
      <c r="C5100" s="180"/>
      <c r="D5100" s="6"/>
      <c r="E5100" s="188"/>
      <c r="F5100" s="176"/>
      <c r="G5100" s="176"/>
      <c r="H5100" s="188"/>
      <c r="I5100" s="188"/>
      <c r="Q5100" s="188"/>
      <c r="R5100" s="176"/>
      <c r="S5100" s="176"/>
      <c r="T5100" s="176"/>
      <c r="U5100" s="176"/>
      <c r="V5100" s="176"/>
      <c r="W5100" s="176"/>
      <c r="X5100" s="176"/>
      <c r="Y5100" s="176"/>
    </row>
    <row r="5101" customFormat="false" ht="12.75" hidden="false" customHeight="false" outlineLevel="0" collapsed="false">
      <c r="B5101" s="179"/>
      <c r="C5101" s="180"/>
      <c r="D5101" s="6"/>
      <c r="E5101" s="188"/>
      <c r="F5101" s="176"/>
      <c r="G5101" s="176"/>
      <c r="H5101" s="188"/>
      <c r="I5101" s="188"/>
      <c r="Q5101" s="188"/>
      <c r="R5101" s="176"/>
      <c r="S5101" s="176"/>
      <c r="T5101" s="176"/>
      <c r="U5101" s="176"/>
      <c r="V5101" s="176"/>
      <c r="W5101" s="176"/>
      <c r="X5101" s="176"/>
      <c r="Y5101" s="176"/>
    </row>
    <row r="5102" customFormat="false" ht="12.75" hidden="false" customHeight="false" outlineLevel="0" collapsed="false">
      <c r="B5102" s="179"/>
      <c r="C5102" s="180"/>
      <c r="D5102" s="6"/>
      <c r="E5102" s="188"/>
      <c r="F5102" s="176"/>
      <c r="G5102" s="176"/>
      <c r="H5102" s="188"/>
      <c r="I5102" s="188"/>
      <c r="Q5102" s="188"/>
      <c r="R5102" s="176"/>
      <c r="S5102" s="176"/>
      <c r="T5102" s="176"/>
      <c r="U5102" s="176"/>
      <c r="V5102" s="176"/>
      <c r="W5102" s="176"/>
      <c r="X5102" s="176"/>
      <c r="Y5102" s="176"/>
    </row>
    <row r="5103" customFormat="false" ht="12.75" hidden="false" customHeight="false" outlineLevel="0" collapsed="false">
      <c r="B5103" s="179"/>
      <c r="C5103" s="180"/>
      <c r="D5103" s="6"/>
      <c r="E5103" s="188"/>
      <c r="F5103" s="176"/>
      <c r="G5103" s="176"/>
      <c r="H5103" s="188"/>
      <c r="I5103" s="188"/>
      <c r="Q5103" s="188"/>
      <c r="R5103" s="176"/>
      <c r="S5103" s="176"/>
      <c r="T5103" s="176"/>
      <c r="U5103" s="176"/>
      <c r="V5103" s="176"/>
      <c r="W5103" s="176"/>
      <c r="X5103" s="176"/>
      <c r="Y5103" s="176"/>
    </row>
    <row r="5104" customFormat="false" ht="12.75" hidden="false" customHeight="false" outlineLevel="0" collapsed="false">
      <c r="A5104" s="78"/>
      <c r="B5104" s="179"/>
      <c r="C5104" s="180"/>
      <c r="D5104" s="6"/>
      <c r="E5104" s="188"/>
      <c r="F5104" s="176"/>
      <c r="G5104" s="176"/>
      <c r="H5104" s="188"/>
      <c r="I5104" s="188"/>
      <c r="Q5104" s="188"/>
      <c r="R5104" s="176"/>
      <c r="S5104" s="176"/>
      <c r="T5104" s="176"/>
      <c r="U5104" s="176"/>
      <c r="V5104" s="176"/>
      <c r="W5104" s="176"/>
      <c r="X5104" s="176"/>
      <c r="Y5104" s="176"/>
    </row>
    <row r="5105" customFormat="false" ht="12.75" hidden="false" customHeight="false" outlineLevel="0" collapsed="false">
      <c r="A5105" s="78"/>
      <c r="B5105" s="179"/>
      <c r="C5105" s="180"/>
      <c r="D5105" s="6"/>
      <c r="E5105" s="188"/>
      <c r="F5105" s="176"/>
      <c r="G5105" s="176"/>
      <c r="H5105" s="188"/>
      <c r="I5105" s="188"/>
      <c r="Q5105" s="188"/>
      <c r="R5105" s="176"/>
      <c r="S5105" s="176"/>
      <c r="T5105" s="176"/>
      <c r="U5105" s="176"/>
      <c r="V5105" s="176"/>
      <c r="W5105" s="176"/>
      <c r="X5105" s="176"/>
      <c r="Y5105" s="176"/>
    </row>
    <row r="5106" customFormat="false" ht="12.75" hidden="false" customHeight="false" outlineLevel="0" collapsed="false">
      <c r="A5106" s="78"/>
      <c r="B5106" s="179"/>
      <c r="C5106" s="180"/>
      <c r="D5106" s="6"/>
      <c r="E5106" s="188"/>
      <c r="F5106" s="176"/>
      <c r="G5106" s="176"/>
      <c r="H5106" s="188"/>
      <c r="I5106" s="188"/>
      <c r="Q5106" s="188"/>
      <c r="R5106" s="176"/>
      <c r="S5106" s="176"/>
      <c r="T5106" s="176"/>
      <c r="U5106" s="176"/>
      <c r="V5106" s="176"/>
      <c r="W5106" s="176"/>
      <c r="X5106" s="176"/>
      <c r="Y5106" s="176"/>
    </row>
    <row r="5107" customFormat="false" ht="12.75" hidden="false" customHeight="false" outlineLevel="0" collapsed="false">
      <c r="A5107" s="22"/>
      <c r="B5107" s="179"/>
      <c r="C5107" s="180"/>
      <c r="D5107" s="6"/>
      <c r="E5107" s="188"/>
      <c r="F5107" s="176"/>
      <c r="G5107" s="176"/>
      <c r="H5107" s="188"/>
      <c r="I5107" s="188"/>
      <c r="Q5107" s="188"/>
      <c r="R5107" s="176"/>
      <c r="S5107" s="176"/>
      <c r="T5107" s="176"/>
      <c r="U5107" s="176"/>
      <c r="V5107" s="176"/>
      <c r="W5107" s="176"/>
      <c r="X5107" s="176"/>
      <c r="Y5107" s="176"/>
    </row>
    <row r="5108" customFormat="false" ht="12.75" hidden="false" customHeight="false" outlineLevel="0" collapsed="false">
      <c r="A5108" s="78"/>
      <c r="B5108" s="179"/>
      <c r="C5108" s="180"/>
      <c r="D5108" s="6"/>
      <c r="E5108" s="188"/>
      <c r="F5108" s="176"/>
      <c r="G5108" s="176"/>
      <c r="H5108" s="188"/>
      <c r="I5108" s="188"/>
      <c r="Q5108" s="188"/>
      <c r="R5108" s="176"/>
      <c r="S5108" s="176"/>
      <c r="T5108" s="176"/>
      <c r="U5108" s="176"/>
      <c r="V5108" s="176"/>
      <c r="W5108" s="176"/>
      <c r="X5108" s="176"/>
      <c r="Y5108" s="176"/>
    </row>
    <row r="5109" customFormat="false" ht="12.75" hidden="false" customHeight="false" outlineLevel="0" collapsed="false">
      <c r="A5109" s="100"/>
      <c r="B5109" s="179"/>
      <c r="C5109" s="180"/>
      <c r="D5109" s="6"/>
      <c r="E5109" s="188"/>
      <c r="F5109" s="176"/>
      <c r="G5109" s="176"/>
      <c r="H5109" s="188"/>
      <c r="I5109" s="188"/>
      <c r="Q5109" s="188"/>
      <c r="R5109" s="176"/>
      <c r="S5109" s="176"/>
      <c r="T5109" s="176"/>
      <c r="U5109" s="176"/>
      <c r="V5109" s="176"/>
      <c r="W5109" s="176"/>
      <c r="X5109" s="176"/>
      <c r="Y5109" s="176"/>
    </row>
    <row r="5110" customFormat="false" ht="12.75" hidden="false" customHeight="false" outlineLevel="0" collapsed="false">
      <c r="A5110" s="78"/>
      <c r="B5110" s="179"/>
      <c r="C5110" s="180"/>
      <c r="D5110" s="6"/>
      <c r="E5110" s="188"/>
      <c r="F5110" s="176"/>
      <c r="G5110" s="176"/>
      <c r="H5110" s="188"/>
      <c r="I5110" s="188"/>
      <c r="Q5110" s="188"/>
      <c r="R5110" s="176"/>
      <c r="S5110" s="176"/>
      <c r="T5110" s="176"/>
      <c r="U5110" s="176"/>
      <c r="V5110" s="176"/>
      <c r="W5110" s="176"/>
      <c r="X5110" s="176"/>
      <c r="Y5110" s="176"/>
    </row>
    <row r="5111" customFormat="false" ht="12.75" hidden="false" customHeight="false" outlineLevel="0" collapsed="false">
      <c r="A5111" s="78"/>
      <c r="B5111" s="179"/>
      <c r="C5111" s="180"/>
      <c r="D5111" s="6"/>
      <c r="E5111" s="188"/>
      <c r="F5111" s="176"/>
      <c r="G5111" s="176"/>
      <c r="H5111" s="188"/>
      <c r="I5111" s="188"/>
      <c r="Q5111" s="188"/>
      <c r="R5111" s="176"/>
      <c r="S5111" s="176"/>
      <c r="T5111" s="176"/>
      <c r="U5111" s="176"/>
      <c r="V5111" s="176"/>
      <c r="W5111" s="176"/>
      <c r="X5111" s="176"/>
      <c r="Y5111" s="176"/>
    </row>
    <row r="5112" customFormat="false" ht="12.75" hidden="false" customHeight="false" outlineLevel="0" collapsed="false">
      <c r="A5112" s="78"/>
      <c r="B5112" s="179"/>
      <c r="C5112" s="180"/>
      <c r="D5112" s="6"/>
      <c r="E5112" s="188"/>
      <c r="F5112" s="176"/>
      <c r="G5112" s="176"/>
      <c r="H5112" s="188"/>
      <c r="I5112" s="188"/>
      <c r="Q5112" s="188"/>
      <c r="R5112" s="176"/>
      <c r="S5112" s="176"/>
      <c r="T5112" s="176"/>
      <c r="U5112" s="176"/>
      <c r="V5112" s="176"/>
      <c r="W5112" s="176"/>
      <c r="X5112" s="176"/>
      <c r="Y5112" s="176"/>
    </row>
    <row r="5113" customFormat="false" ht="12.75" hidden="false" customHeight="false" outlineLevel="0" collapsed="false">
      <c r="A5113" s="78"/>
      <c r="B5113" s="179"/>
      <c r="C5113" s="180"/>
      <c r="D5113" s="6"/>
      <c r="E5113" s="188"/>
      <c r="F5113" s="176"/>
      <c r="G5113" s="176"/>
      <c r="H5113" s="188"/>
      <c r="I5113" s="188"/>
      <c r="Q5113" s="188"/>
      <c r="R5113" s="176"/>
      <c r="S5113" s="176"/>
      <c r="T5113" s="176"/>
      <c r="U5113" s="176"/>
      <c r="V5113" s="176"/>
      <c r="W5113" s="176"/>
      <c r="X5113" s="176"/>
      <c r="Y5113" s="176"/>
    </row>
    <row r="5114" customFormat="false" ht="12.75" hidden="false" customHeight="false" outlineLevel="0" collapsed="false">
      <c r="A5114" s="100"/>
      <c r="B5114" s="179"/>
      <c r="C5114" s="180"/>
      <c r="D5114" s="6"/>
      <c r="E5114" s="188"/>
      <c r="F5114" s="176"/>
      <c r="G5114" s="176"/>
      <c r="H5114" s="188"/>
      <c r="I5114" s="188"/>
      <c r="Q5114" s="188"/>
      <c r="R5114" s="176"/>
      <c r="S5114" s="176"/>
      <c r="T5114" s="176"/>
      <c r="U5114" s="176"/>
      <c r="V5114" s="176"/>
      <c r="W5114" s="176"/>
      <c r="X5114" s="176"/>
      <c r="Y5114" s="176"/>
    </row>
    <row r="5115" customFormat="false" ht="12.75" hidden="false" customHeight="false" outlineLevel="0" collapsed="false">
      <c r="B5115" s="179"/>
      <c r="C5115" s="180"/>
      <c r="D5115" s="6"/>
      <c r="E5115" s="188"/>
      <c r="F5115" s="176"/>
      <c r="G5115" s="176"/>
      <c r="H5115" s="188"/>
      <c r="I5115" s="188"/>
      <c r="Q5115" s="188"/>
      <c r="R5115" s="176"/>
      <c r="S5115" s="176"/>
      <c r="T5115" s="176"/>
      <c r="U5115" s="176"/>
      <c r="V5115" s="176"/>
      <c r="W5115" s="176"/>
      <c r="X5115" s="176"/>
      <c r="Y5115" s="176"/>
    </row>
    <row r="5116" customFormat="false" ht="12.75" hidden="false" customHeight="false" outlineLevel="0" collapsed="false">
      <c r="B5116" s="179"/>
      <c r="C5116" s="180"/>
      <c r="D5116" s="6"/>
      <c r="E5116" s="188"/>
      <c r="F5116" s="176"/>
      <c r="G5116" s="176"/>
      <c r="H5116" s="188"/>
      <c r="I5116" s="188"/>
      <c r="Q5116" s="188"/>
      <c r="R5116" s="176"/>
      <c r="S5116" s="176"/>
      <c r="T5116" s="176"/>
      <c r="U5116" s="176"/>
      <c r="V5116" s="176"/>
      <c r="W5116" s="176"/>
      <c r="X5116" s="176"/>
      <c r="Y5116" s="176"/>
    </row>
    <row r="5117" customFormat="false" ht="12.75" hidden="false" customHeight="false" outlineLevel="0" collapsed="false">
      <c r="B5117" s="179"/>
      <c r="C5117" s="180"/>
      <c r="D5117" s="6"/>
      <c r="E5117" s="188"/>
      <c r="F5117" s="176"/>
      <c r="G5117" s="176"/>
      <c r="H5117" s="188"/>
      <c r="I5117" s="188"/>
      <c r="Q5117" s="188"/>
      <c r="R5117" s="176"/>
      <c r="S5117" s="176"/>
      <c r="T5117" s="176"/>
      <c r="U5117" s="176"/>
      <c r="V5117" s="176"/>
      <c r="W5117" s="176"/>
      <c r="X5117" s="176"/>
      <c r="Y5117" s="176"/>
    </row>
    <row r="5118" customFormat="false" ht="12.75" hidden="false" customHeight="false" outlineLevel="0" collapsed="false">
      <c r="B5118" s="179"/>
      <c r="C5118" s="180"/>
      <c r="D5118" s="6"/>
      <c r="E5118" s="188"/>
      <c r="F5118" s="176"/>
      <c r="G5118" s="176"/>
      <c r="H5118" s="188"/>
      <c r="I5118" s="188"/>
      <c r="Q5118" s="188"/>
      <c r="R5118" s="176"/>
      <c r="S5118" s="176"/>
      <c r="T5118" s="176"/>
      <c r="U5118" s="176"/>
      <c r="V5118" s="176"/>
      <c r="W5118" s="176"/>
      <c r="X5118" s="176"/>
      <c r="Y5118" s="176"/>
    </row>
    <row r="5119" customFormat="false" ht="12.75" hidden="false" customHeight="false" outlineLevel="0" collapsed="false">
      <c r="B5119" s="179"/>
      <c r="C5119" s="180"/>
      <c r="D5119" s="6"/>
      <c r="E5119" s="188"/>
      <c r="F5119" s="176"/>
      <c r="G5119" s="176"/>
      <c r="H5119" s="188"/>
      <c r="I5119" s="188"/>
      <c r="Q5119" s="188"/>
      <c r="R5119" s="176"/>
      <c r="S5119" s="176"/>
      <c r="T5119" s="176"/>
      <c r="U5119" s="176"/>
      <c r="V5119" s="176"/>
      <c r="W5119" s="176"/>
      <c r="X5119" s="176"/>
      <c r="Y5119" s="176"/>
    </row>
    <row r="5120" customFormat="false" ht="12.75" hidden="false" customHeight="false" outlineLevel="0" collapsed="false">
      <c r="B5120" s="179"/>
      <c r="C5120" s="180"/>
      <c r="D5120" s="6"/>
      <c r="E5120" s="188"/>
      <c r="F5120" s="176"/>
      <c r="G5120" s="176"/>
      <c r="H5120" s="188"/>
      <c r="I5120" s="188"/>
      <c r="Q5120" s="188"/>
      <c r="R5120" s="176"/>
      <c r="S5120" s="176"/>
      <c r="T5120" s="176"/>
      <c r="U5120" s="176"/>
      <c r="V5120" s="176"/>
      <c r="W5120" s="176"/>
      <c r="X5120" s="176"/>
      <c r="Y5120" s="176"/>
    </row>
    <row r="5121" customFormat="false" ht="12.75" hidden="false" customHeight="false" outlineLevel="0" collapsed="false">
      <c r="A5121" s="78"/>
      <c r="B5121" s="179"/>
      <c r="C5121" s="180"/>
      <c r="D5121" s="6"/>
      <c r="E5121" s="188"/>
      <c r="F5121" s="176"/>
      <c r="G5121" s="176"/>
      <c r="H5121" s="188"/>
      <c r="I5121" s="188"/>
      <c r="Q5121" s="188"/>
      <c r="R5121" s="176"/>
      <c r="S5121" s="176"/>
      <c r="T5121" s="176"/>
      <c r="U5121" s="176"/>
      <c r="V5121" s="176"/>
      <c r="W5121" s="176"/>
      <c r="X5121" s="176"/>
      <c r="Y5121" s="176"/>
    </row>
    <row r="5122" customFormat="false" ht="12.75" hidden="false" customHeight="false" outlineLevel="0" collapsed="false">
      <c r="A5122" s="78"/>
      <c r="B5122" s="179"/>
      <c r="C5122" s="180"/>
      <c r="D5122" s="6"/>
      <c r="E5122" s="188"/>
      <c r="F5122" s="176"/>
      <c r="G5122" s="176"/>
      <c r="H5122" s="188"/>
      <c r="I5122" s="188"/>
      <c r="Q5122" s="188"/>
      <c r="R5122" s="176"/>
      <c r="S5122" s="176"/>
      <c r="T5122" s="176"/>
      <c r="U5122" s="176"/>
      <c r="V5122" s="176"/>
      <c r="W5122" s="176"/>
      <c r="X5122" s="176"/>
      <c r="Y5122" s="176"/>
    </row>
    <row r="5123" customFormat="false" ht="12.75" hidden="false" customHeight="false" outlineLevel="0" collapsed="false">
      <c r="A5123" s="78"/>
      <c r="B5123" s="179"/>
      <c r="C5123" s="180"/>
      <c r="D5123" s="6"/>
      <c r="E5123" s="188"/>
      <c r="F5123" s="176"/>
      <c r="G5123" s="176"/>
      <c r="H5123" s="188"/>
      <c r="I5123" s="188"/>
      <c r="Q5123" s="188"/>
      <c r="R5123" s="176"/>
      <c r="S5123" s="176"/>
      <c r="T5123" s="176"/>
      <c r="U5123" s="176"/>
      <c r="V5123" s="176"/>
      <c r="W5123" s="176"/>
      <c r="X5123" s="176"/>
      <c r="Y5123" s="176"/>
    </row>
    <row r="5124" customFormat="false" ht="12.75" hidden="false" customHeight="false" outlineLevel="0" collapsed="false">
      <c r="A5124" s="22"/>
      <c r="B5124" s="179"/>
      <c r="C5124" s="180"/>
      <c r="D5124" s="6"/>
      <c r="E5124" s="188"/>
      <c r="F5124" s="176"/>
      <c r="G5124" s="176"/>
      <c r="H5124" s="188"/>
      <c r="I5124" s="188"/>
      <c r="Q5124" s="188"/>
      <c r="R5124" s="176"/>
      <c r="S5124" s="176"/>
      <c r="T5124" s="176"/>
      <c r="U5124" s="176"/>
      <c r="V5124" s="176"/>
      <c r="W5124" s="176"/>
      <c r="X5124" s="176"/>
      <c r="Y5124" s="176"/>
    </row>
    <row r="5125" customFormat="false" ht="12.75" hidden="false" customHeight="false" outlineLevel="0" collapsed="false">
      <c r="A5125" s="78"/>
      <c r="B5125" s="179"/>
      <c r="C5125" s="180"/>
      <c r="D5125" s="6"/>
      <c r="E5125" s="188"/>
      <c r="F5125" s="176"/>
      <c r="G5125" s="176"/>
      <c r="H5125" s="188"/>
      <c r="I5125" s="188"/>
      <c r="Q5125" s="188"/>
      <c r="R5125" s="176"/>
      <c r="S5125" s="176"/>
      <c r="T5125" s="176"/>
      <c r="U5125" s="176"/>
      <c r="V5125" s="176"/>
      <c r="W5125" s="176"/>
      <c r="X5125" s="176"/>
      <c r="Y5125" s="176"/>
    </row>
    <row r="5126" customFormat="false" ht="12.75" hidden="false" customHeight="false" outlineLevel="0" collapsed="false">
      <c r="A5126" s="100"/>
      <c r="B5126" s="179"/>
      <c r="C5126" s="180"/>
      <c r="D5126" s="6"/>
      <c r="E5126" s="188"/>
      <c r="F5126" s="176"/>
      <c r="G5126" s="176"/>
      <c r="H5126" s="188"/>
      <c r="I5126" s="188"/>
      <c r="Q5126" s="188"/>
      <c r="R5126" s="176"/>
      <c r="S5126" s="176"/>
      <c r="T5126" s="176"/>
      <c r="U5126" s="176"/>
      <c r="V5126" s="176"/>
      <c r="W5126" s="176"/>
      <c r="X5126" s="176"/>
      <c r="Y5126" s="176"/>
    </row>
    <row r="5127" customFormat="false" ht="12.75" hidden="false" customHeight="false" outlineLevel="0" collapsed="false">
      <c r="A5127" s="78"/>
      <c r="B5127" s="179"/>
      <c r="C5127" s="180"/>
      <c r="D5127" s="6"/>
      <c r="E5127" s="188"/>
      <c r="F5127" s="176"/>
      <c r="G5127" s="176"/>
      <c r="H5127" s="188"/>
      <c r="I5127" s="188"/>
      <c r="Q5127" s="188"/>
      <c r="R5127" s="176"/>
      <c r="S5127" s="176"/>
      <c r="T5127" s="176"/>
      <c r="U5127" s="176"/>
      <c r="V5127" s="176"/>
      <c r="W5127" s="176"/>
      <c r="X5127" s="176"/>
      <c r="Y5127" s="176"/>
    </row>
    <row r="5128" customFormat="false" ht="12.75" hidden="false" customHeight="false" outlineLevel="0" collapsed="false">
      <c r="A5128" s="78"/>
      <c r="B5128" s="179"/>
      <c r="C5128" s="180"/>
      <c r="D5128" s="6"/>
      <c r="E5128" s="188"/>
      <c r="F5128" s="176"/>
      <c r="G5128" s="176"/>
      <c r="H5128" s="188"/>
      <c r="I5128" s="188"/>
      <c r="Q5128" s="188"/>
      <c r="R5128" s="176"/>
      <c r="S5128" s="176"/>
      <c r="T5128" s="176"/>
      <c r="U5128" s="176"/>
      <c r="V5128" s="176"/>
      <c r="W5128" s="176"/>
      <c r="X5128" s="176"/>
      <c r="Y5128" s="176"/>
    </row>
    <row r="5129" customFormat="false" ht="12.75" hidden="false" customHeight="false" outlineLevel="0" collapsed="false">
      <c r="A5129" s="78"/>
      <c r="B5129" s="179"/>
      <c r="C5129" s="180"/>
      <c r="D5129" s="6"/>
      <c r="E5129" s="188"/>
      <c r="F5129" s="176"/>
      <c r="G5129" s="176"/>
      <c r="H5129" s="188"/>
      <c r="I5129" s="188"/>
      <c r="Q5129" s="188"/>
      <c r="R5129" s="176"/>
      <c r="S5129" s="176"/>
      <c r="T5129" s="176"/>
      <c r="U5129" s="176"/>
      <c r="V5129" s="176"/>
      <c r="W5129" s="176"/>
      <c r="X5129" s="176"/>
      <c r="Y5129" s="176"/>
    </row>
    <row r="5130" customFormat="false" ht="12.75" hidden="false" customHeight="false" outlineLevel="0" collapsed="false">
      <c r="A5130" s="78"/>
      <c r="B5130" s="179"/>
      <c r="C5130" s="180"/>
      <c r="D5130" s="6"/>
      <c r="E5130" s="188"/>
      <c r="F5130" s="176"/>
      <c r="G5130" s="176"/>
      <c r="H5130" s="188"/>
      <c r="I5130" s="188"/>
      <c r="Q5130" s="188"/>
      <c r="R5130" s="176"/>
      <c r="S5130" s="176"/>
      <c r="T5130" s="176"/>
      <c r="U5130" s="176"/>
      <c r="V5130" s="176"/>
      <c r="W5130" s="176"/>
      <c r="X5130" s="176"/>
      <c r="Y5130" s="176"/>
    </row>
    <row r="5131" customFormat="false" ht="12.75" hidden="false" customHeight="false" outlineLevel="0" collapsed="false">
      <c r="A5131" s="100"/>
      <c r="B5131" s="179"/>
      <c r="C5131" s="180"/>
      <c r="D5131" s="6"/>
      <c r="E5131" s="188"/>
      <c r="F5131" s="176"/>
      <c r="G5131" s="176"/>
      <c r="H5131" s="188"/>
      <c r="I5131" s="188"/>
      <c r="Q5131" s="188"/>
      <c r="R5131" s="176"/>
      <c r="S5131" s="176"/>
      <c r="T5131" s="176"/>
      <c r="U5131" s="176"/>
      <c r="V5131" s="176"/>
      <c r="W5131" s="176"/>
      <c r="X5131" s="176"/>
      <c r="Y5131" s="176"/>
    </row>
    <row r="5132" customFormat="false" ht="12.75" hidden="false" customHeight="false" outlineLevel="0" collapsed="false">
      <c r="B5132" s="179"/>
      <c r="C5132" s="180"/>
      <c r="D5132" s="6"/>
      <c r="E5132" s="188"/>
      <c r="F5132" s="176"/>
      <c r="G5132" s="176"/>
      <c r="H5132" s="188"/>
      <c r="I5132" s="188"/>
      <c r="Q5132" s="188"/>
      <c r="R5132" s="176"/>
      <c r="S5132" s="176"/>
      <c r="T5132" s="176"/>
      <c r="U5132" s="176"/>
      <c r="V5132" s="176"/>
      <c r="W5132" s="176"/>
      <c r="X5132" s="176"/>
      <c r="Y5132" s="176"/>
    </row>
    <row r="5133" customFormat="false" ht="12.75" hidden="false" customHeight="false" outlineLevel="0" collapsed="false">
      <c r="B5133" s="179"/>
      <c r="C5133" s="180"/>
      <c r="D5133" s="6"/>
      <c r="E5133" s="188"/>
      <c r="F5133" s="176"/>
      <c r="G5133" s="176"/>
      <c r="H5133" s="188"/>
      <c r="I5133" s="188"/>
      <c r="Q5133" s="188"/>
      <c r="R5133" s="176"/>
      <c r="S5133" s="176"/>
      <c r="T5133" s="176"/>
      <c r="U5133" s="176"/>
      <c r="V5133" s="176"/>
      <c r="W5133" s="176"/>
      <c r="X5133" s="176"/>
      <c r="Y5133" s="176"/>
    </row>
    <row r="5134" customFormat="false" ht="12.75" hidden="false" customHeight="false" outlineLevel="0" collapsed="false">
      <c r="B5134" s="179"/>
      <c r="C5134" s="180"/>
      <c r="D5134" s="6"/>
      <c r="E5134" s="188"/>
      <c r="F5134" s="176"/>
      <c r="G5134" s="176"/>
      <c r="H5134" s="188"/>
      <c r="I5134" s="188"/>
      <c r="Q5134" s="188"/>
      <c r="R5134" s="176"/>
      <c r="S5134" s="176"/>
      <c r="T5134" s="176"/>
      <c r="U5134" s="176"/>
      <c r="V5134" s="176"/>
      <c r="W5134" s="176"/>
      <c r="X5134" s="176"/>
      <c r="Y5134" s="176"/>
    </row>
    <row r="5135" customFormat="false" ht="12.75" hidden="false" customHeight="false" outlineLevel="0" collapsed="false">
      <c r="B5135" s="179"/>
      <c r="C5135" s="180"/>
      <c r="D5135" s="6"/>
      <c r="E5135" s="188"/>
      <c r="F5135" s="176"/>
      <c r="G5135" s="176"/>
      <c r="H5135" s="188"/>
      <c r="I5135" s="188"/>
      <c r="Q5135" s="188"/>
      <c r="R5135" s="176"/>
      <c r="S5135" s="176"/>
      <c r="T5135" s="176"/>
      <c r="U5135" s="176"/>
      <c r="V5135" s="176"/>
      <c r="W5135" s="176"/>
      <c r="X5135" s="176"/>
      <c r="Y5135" s="176"/>
    </row>
    <row r="5136" customFormat="false" ht="12.75" hidden="false" customHeight="false" outlineLevel="0" collapsed="false">
      <c r="C5136" s="180"/>
      <c r="D5136" s="6"/>
      <c r="E5136" s="188"/>
      <c r="F5136" s="176"/>
      <c r="G5136" s="176"/>
      <c r="H5136" s="188"/>
      <c r="I5136" s="188"/>
      <c r="Q5136" s="188"/>
      <c r="R5136" s="176"/>
      <c r="S5136" s="176"/>
      <c r="T5136" s="176"/>
      <c r="U5136" s="176"/>
      <c r="V5136" s="176"/>
      <c r="W5136" s="176"/>
      <c r="X5136" s="176"/>
      <c r="Y5136" s="176"/>
    </row>
    <row r="5137" customFormat="false" ht="12.75" hidden="false" customHeight="false" outlineLevel="0" collapsed="false">
      <c r="C5137" s="180"/>
      <c r="D5137" s="6"/>
      <c r="E5137" s="188"/>
      <c r="F5137" s="176"/>
      <c r="G5137" s="176"/>
      <c r="H5137" s="188"/>
      <c r="I5137" s="188"/>
      <c r="Q5137" s="188"/>
      <c r="R5137" s="176"/>
      <c r="S5137" s="176"/>
      <c r="T5137" s="176"/>
      <c r="U5137" s="176"/>
      <c r="V5137" s="176"/>
      <c r="W5137" s="176"/>
      <c r="X5137" s="176"/>
      <c r="Y5137" s="176"/>
    </row>
    <row r="5138" customFormat="false" ht="12.75" hidden="false" customHeight="false" outlineLevel="0" collapsed="false">
      <c r="A5138" s="78"/>
      <c r="C5138" s="180"/>
      <c r="D5138" s="6"/>
      <c r="E5138" s="188"/>
      <c r="F5138" s="176"/>
      <c r="G5138" s="176"/>
      <c r="H5138" s="188"/>
      <c r="I5138" s="188"/>
      <c r="Q5138" s="188"/>
      <c r="R5138" s="176"/>
      <c r="S5138" s="176"/>
      <c r="T5138" s="176"/>
      <c r="U5138" s="176"/>
      <c r="V5138" s="176"/>
      <c r="W5138" s="176"/>
      <c r="X5138" s="176"/>
      <c r="Y5138" s="176"/>
    </row>
    <row r="5139" customFormat="false" ht="12.75" hidden="false" customHeight="false" outlineLevel="0" collapsed="false">
      <c r="A5139" s="78"/>
      <c r="C5139" s="180"/>
      <c r="D5139" s="6"/>
      <c r="E5139" s="188"/>
      <c r="F5139" s="176"/>
      <c r="G5139" s="176"/>
      <c r="H5139" s="188"/>
      <c r="I5139" s="188"/>
      <c r="Q5139" s="188"/>
      <c r="R5139" s="176"/>
      <c r="S5139" s="176"/>
      <c r="T5139" s="176"/>
      <c r="U5139" s="176"/>
      <c r="V5139" s="176"/>
      <c r="W5139" s="176"/>
      <c r="X5139" s="176"/>
      <c r="Y5139" s="176"/>
    </row>
    <row r="5140" customFormat="false" ht="12.75" hidden="false" customHeight="false" outlineLevel="0" collapsed="false">
      <c r="A5140" s="78"/>
      <c r="C5140" s="180"/>
      <c r="D5140" s="6"/>
      <c r="E5140" s="188"/>
      <c r="F5140" s="176"/>
      <c r="G5140" s="176"/>
      <c r="H5140" s="188"/>
      <c r="I5140" s="188"/>
      <c r="Q5140" s="188"/>
      <c r="R5140" s="176"/>
      <c r="S5140" s="176"/>
      <c r="T5140" s="176"/>
      <c r="U5140" s="176"/>
      <c r="V5140" s="176"/>
      <c r="W5140" s="176"/>
      <c r="X5140" s="176"/>
      <c r="Y5140" s="176"/>
    </row>
    <row r="5141" customFormat="false" ht="12.75" hidden="false" customHeight="false" outlineLevel="0" collapsed="false">
      <c r="A5141" s="22"/>
      <c r="C5141" s="180"/>
      <c r="D5141" s="6"/>
      <c r="E5141" s="188"/>
      <c r="F5141" s="176"/>
      <c r="G5141" s="176"/>
      <c r="H5141" s="188"/>
      <c r="I5141" s="188"/>
      <c r="Q5141" s="188"/>
      <c r="R5141" s="176"/>
      <c r="S5141" s="176"/>
      <c r="T5141" s="176"/>
      <c r="U5141" s="176"/>
      <c r="V5141" s="176"/>
      <c r="W5141" s="176"/>
      <c r="X5141" s="176"/>
      <c r="Y5141" s="176"/>
    </row>
    <row r="5142" customFormat="false" ht="12.75" hidden="false" customHeight="false" outlineLevel="0" collapsed="false">
      <c r="A5142" s="78"/>
      <c r="C5142" s="180"/>
      <c r="D5142" s="6"/>
      <c r="E5142" s="188"/>
      <c r="F5142" s="176"/>
      <c r="G5142" s="176"/>
      <c r="H5142" s="188"/>
      <c r="I5142" s="188"/>
      <c r="Q5142" s="188"/>
      <c r="R5142" s="176"/>
      <c r="S5142" s="176"/>
      <c r="T5142" s="176"/>
      <c r="U5142" s="176"/>
      <c r="V5142" s="176"/>
      <c r="W5142" s="176"/>
      <c r="X5142" s="176"/>
      <c r="Y5142" s="176"/>
    </row>
    <row r="5143" customFormat="false" ht="12.75" hidden="false" customHeight="false" outlineLevel="0" collapsed="false">
      <c r="A5143" s="100"/>
      <c r="C5143" s="180"/>
      <c r="D5143" s="6"/>
      <c r="E5143" s="188"/>
      <c r="F5143" s="176"/>
      <c r="G5143" s="176"/>
      <c r="H5143" s="188"/>
      <c r="I5143" s="188"/>
      <c r="Q5143" s="188"/>
      <c r="R5143" s="176"/>
      <c r="S5143" s="176"/>
      <c r="T5143" s="176"/>
      <c r="U5143" s="176"/>
      <c r="V5143" s="176"/>
      <c r="W5143" s="176"/>
      <c r="X5143" s="176"/>
      <c r="Y5143" s="176"/>
    </row>
    <row r="5144" customFormat="false" ht="12.75" hidden="false" customHeight="false" outlineLevel="0" collapsed="false">
      <c r="A5144" s="78"/>
      <c r="C5144" s="180"/>
      <c r="D5144" s="6"/>
      <c r="E5144" s="188"/>
      <c r="F5144" s="176"/>
      <c r="G5144" s="176"/>
      <c r="H5144" s="188"/>
      <c r="I5144" s="188"/>
      <c r="Q5144" s="188"/>
      <c r="R5144" s="176"/>
      <c r="S5144" s="176"/>
      <c r="T5144" s="176"/>
      <c r="U5144" s="176"/>
      <c r="V5144" s="176"/>
      <c r="W5144" s="176"/>
      <c r="X5144" s="176"/>
      <c r="Y5144" s="176"/>
    </row>
    <row r="5145" customFormat="false" ht="12.75" hidden="false" customHeight="false" outlineLevel="0" collapsed="false">
      <c r="A5145" s="78"/>
      <c r="C5145" s="180"/>
      <c r="D5145" s="6"/>
      <c r="E5145" s="188"/>
      <c r="F5145" s="176"/>
      <c r="G5145" s="176"/>
      <c r="H5145" s="188"/>
      <c r="I5145" s="188"/>
      <c r="Q5145" s="188"/>
      <c r="R5145" s="176"/>
      <c r="S5145" s="176"/>
      <c r="T5145" s="176"/>
      <c r="U5145" s="176"/>
      <c r="V5145" s="176"/>
      <c r="W5145" s="176"/>
      <c r="X5145" s="176"/>
      <c r="Y5145" s="176"/>
    </row>
    <row r="5146" customFormat="false" ht="12.75" hidden="false" customHeight="false" outlineLevel="0" collapsed="false">
      <c r="A5146" s="78"/>
      <c r="C5146" s="180"/>
      <c r="D5146" s="6"/>
      <c r="E5146" s="188"/>
      <c r="F5146" s="176"/>
      <c r="G5146" s="176"/>
      <c r="H5146" s="188"/>
      <c r="I5146" s="188"/>
      <c r="Q5146" s="188"/>
      <c r="R5146" s="176"/>
      <c r="S5146" s="176"/>
      <c r="T5146" s="176"/>
      <c r="U5146" s="176"/>
      <c r="V5146" s="176"/>
      <c r="W5146" s="176"/>
      <c r="X5146" s="176"/>
      <c r="Y5146" s="176"/>
    </row>
    <row r="5147" customFormat="false" ht="12.75" hidden="false" customHeight="false" outlineLevel="0" collapsed="false">
      <c r="A5147" s="78"/>
      <c r="C5147" s="180"/>
      <c r="D5147" s="6"/>
      <c r="E5147" s="188"/>
      <c r="F5147" s="176"/>
      <c r="G5147" s="176"/>
      <c r="H5147" s="188"/>
      <c r="I5147" s="188"/>
      <c r="Q5147" s="188"/>
      <c r="R5147" s="176"/>
      <c r="S5147" s="176"/>
      <c r="T5147" s="176"/>
      <c r="U5147" s="176"/>
      <c r="V5147" s="176"/>
      <c r="W5147" s="176"/>
      <c r="X5147" s="176"/>
      <c r="Y5147" s="176"/>
    </row>
    <row r="5148" customFormat="false" ht="12.75" hidden="false" customHeight="false" outlineLevel="0" collapsed="false">
      <c r="A5148" s="100"/>
      <c r="C5148" s="180"/>
      <c r="D5148" s="6"/>
      <c r="E5148" s="188"/>
      <c r="F5148" s="176"/>
      <c r="G5148" s="176"/>
      <c r="H5148" s="188"/>
      <c r="I5148" s="188"/>
      <c r="Q5148" s="188"/>
      <c r="R5148" s="176"/>
      <c r="S5148" s="176"/>
      <c r="T5148" s="176"/>
      <c r="U5148" s="176"/>
      <c r="V5148" s="176"/>
      <c r="W5148" s="176"/>
      <c r="X5148" s="176"/>
      <c r="Y5148" s="176"/>
    </row>
    <row r="5149" customFormat="false" ht="12.75" hidden="false" customHeight="false" outlineLevel="0" collapsed="false">
      <c r="C5149" s="180"/>
      <c r="D5149" s="6"/>
      <c r="E5149" s="188"/>
      <c r="F5149" s="176"/>
      <c r="G5149" s="176"/>
      <c r="H5149" s="188"/>
      <c r="I5149" s="188"/>
      <c r="Q5149" s="188"/>
      <c r="R5149" s="176"/>
      <c r="S5149" s="176"/>
      <c r="T5149" s="176"/>
      <c r="U5149" s="176"/>
      <c r="V5149" s="176"/>
      <c r="W5149" s="176"/>
      <c r="X5149" s="176"/>
      <c r="Y5149" s="176"/>
    </row>
    <row r="5150" customFormat="false" ht="12.75" hidden="false" customHeight="false" outlineLevel="0" collapsed="false">
      <c r="C5150" s="180"/>
      <c r="D5150" s="6"/>
      <c r="E5150" s="188"/>
      <c r="F5150" s="176"/>
      <c r="G5150" s="176"/>
      <c r="H5150" s="188"/>
      <c r="I5150" s="188"/>
      <c r="Q5150" s="188"/>
      <c r="R5150" s="176"/>
      <c r="S5150" s="176"/>
      <c r="T5150" s="176"/>
      <c r="U5150" s="176"/>
      <c r="V5150" s="176"/>
      <c r="W5150" s="176"/>
      <c r="X5150" s="176"/>
      <c r="Y5150" s="176"/>
    </row>
    <row r="5151" customFormat="false" ht="12.75" hidden="false" customHeight="false" outlineLevel="0" collapsed="false">
      <c r="C5151" s="180"/>
      <c r="D5151" s="6"/>
      <c r="E5151" s="188"/>
      <c r="F5151" s="176"/>
      <c r="G5151" s="176"/>
      <c r="H5151" s="188"/>
      <c r="I5151" s="188"/>
      <c r="Q5151" s="188"/>
      <c r="R5151" s="176"/>
      <c r="S5151" s="176"/>
      <c r="T5151" s="176"/>
      <c r="U5151" s="176"/>
      <c r="V5151" s="176"/>
      <c r="W5151" s="176"/>
      <c r="X5151" s="176"/>
      <c r="Y5151" s="176"/>
    </row>
    <row r="5152" customFormat="false" ht="12.75" hidden="false" customHeight="false" outlineLevel="0" collapsed="false">
      <c r="C5152" s="180"/>
      <c r="D5152" s="6"/>
      <c r="E5152" s="188"/>
      <c r="F5152" s="176"/>
      <c r="G5152" s="176"/>
      <c r="H5152" s="188"/>
      <c r="I5152" s="188"/>
      <c r="Q5152" s="188"/>
      <c r="R5152" s="176"/>
      <c r="S5152" s="176"/>
      <c r="T5152" s="176"/>
      <c r="U5152" s="176"/>
      <c r="V5152" s="176"/>
      <c r="W5152" s="176"/>
      <c r="X5152" s="176"/>
      <c r="Y5152" s="176"/>
    </row>
    <row r="5153" customFormat="false" ht="12.75" hidden="false" customHeight="false" outlineLevel="0" collapsed="false">
      <c r="C5153" s="180"/>
      <c r="D5153" s="6"/>
      <c r="E5153" s="188"/>
      <c r="F5153" s="176"/>
      <c r="G5153" s="176"/>
      <c r="H5153" s="188"/>
      <c r="I5153" s="188"/>
      <c r="Q5153" s="188"/>
      <c r="R5153" s="176"/>
      <c r="S5153" s="176"/>
      <c r="T5153" s="176"/>
      <c r="U5153" s="176"/>
      <c r="V5153" s="176"/>
      <c r="W5153" s="176"/>
      <c r="X5153" s="176"/>
      <c r="Y5153" s="176"/>
    </row>
    <row r="5154" customFormat="false" ht="12.75" hidden="false" customHeight="false" outlineLevel="0" collapsed="false">
      <c r="C5154" s="180"/>
      <c r="D5154" s="6"/>
      <c r="E5154" s="188"/>
      <c r="F5154" s="176"/>
      <c r="G5154" s="176"/>
      <c r="H5154" s="188"/>
      <c r="I5154" s="188"/>
      <c r="Q5154" s="188"/>
      <c r="R5154" s="176"/>
      <c r="S5154" s="176"/>
      <c r="T5154" s="176"/>
      <c r="U5154" s="176"/>
      <c r="V5154" s="176"/>
      <c r="W5154" s="176"/>
      <c r="X5154" s="176"/>
      <c r="Y5154" s="176"/>
    </row>
    <row r="5155" customFormat="false" ht="12.75" hidden="false" customHeight="false" outlineLevel="0" collapsed="false">
      <c r="A5155" s="78"/>
      <c r="C5155" s="180"/>
      <c r="D5155" s="6"/>
      <c r="E5155" s="188"/>
      <c r="F5155" s="176"/>
      <c r="G5155" s="176"/>
      <c r="H5155" s="188"/>
      <c r="I5155" s="188"/>
      <c r="Q5155" s="188"/>
      <c r="R5155" s="176"/>
      <c r="S5155" s="176"/>
      <c r="T5155" s="176"/>
      <c r="U5155" s="176"/>
      <c r="V5155" s="176"/>
      <c r="W5155" s="176"/>
      <c r="X5155" s="176"/>
      <c r="Y5155" s="176"/>
    </row>
    <row r="5156" customFormat="false" ht="12.75" hidden="false" customHeight="false" outlineLevel="0" collapsed="false">
      <c r="A5156" s="78"/>
      <c r="C5156" s="180"/>
      <c r="D5156" s="6"/>
      <c r="E5156" s="188"/>
      <c r="F5156" s="176"/>
      <c r="G5156" s="176"/>
      <c r="H5156" s="188"/>
      <c r="I5156" s="188"/>
      <c r="Q5156" s="188"/>
      <c r="R5156" s="176"/>
      <c r="S5156" s="176"/>
      <c r="T5156" s="176"/>
      <c r="U5156" s="176"/>
      <c r="V5156" s="176"/>
      <c r="W5156" s="176"/>
      <c r="X5156" s="176"/>
      <c r="Y5156" s="176"/>
    </row>
    <row r="5157" customFormat="false" ht="12.75" hidden="false" customHeight="false" outlineLevel="0" collapsed="false">
      <c r="A5157" s="78"/>
      <c r="C5157" s="180"/>
      <c r="D5157" s="6"/>
      <c r="E5157" s="188"/>
      <c r="F5157" s="176"/>
      <c r="G5157" s="176"/>
      <c r="H5157" s="188"/>
      <c r="I5157" s="188"/>
      <c r="Q5157" s="188"/>
      <c r="R5157" s="176"/>
      <c r="S5157" s="176"/>
      <c r="T5157" s="176"/>
      <c r="U5157" s="176"/>
      <c r="V5157" s="176"/>
      <c r="W5157" s="176"/>
      <c r="X5157" s="176"/>
      <c r="Y5157" s="176"/>
    </row>
    <row r="5158" customFormat="false" ht="12.75" hidden="false" customHeight="false" outlineLevel="0" collapsed="false">
      <c r="A5158" s="22"/>
      <c r="C5158" s="180"/>
      <c r="D5158" s="6"/>
      <c r="E5158" s="188"/>
      <c r="F5158" s="176"/>
      <c r="G5158" s="176"/>
      <c r="H5158" s="188"/>
      <c r="I5158" s="188"/>
      <c r="Q5158" s="188"/>
      <c r="R5158" s="176"/>
      <c r="S5158" s="176"/>
      <c r="T5158" s="176"/>
      <c r="U5158" s="176"/>
      <c r="V5158" s="176"/>
      <c r="W5158" s="176"/>
      <c r="X5158" s="176"/>
      <c r="Y5158" s="176"/>
    </row>
    <row r="5159" customFormat="false" ht="12.75" hidden="false" customHeight="false" outlineLevel="0" collapsed="false">
      <c r="A5159" s="78"/>
      <c r="C5159" s="180"/>
      <c r="D5159" s="6"/>
      <c r="E5159" s="188"/>
      <c r="F5159" s="176"/>
      <c r="G5159" s="176"/>
      <c r="H5159" s="188"/>
      <c r="I5159" s="188"/>
      <c r="Q5159" s="188"/>
      <c r="R5159" s="176"/>
      <c r="S5159" s="176"/>
      <c r="T5159" s="176"/>
      <c r="U5159" s="176"/>
      <c r="V5159" s="176"/>
      <c r="W5159" s="176"/>
      <c r="X5159" s="176"/>
      <c r="Y5159" s="176"/>
    </row>
    <row r="5160" customFormat="false" ht="12.75" hidden="false" customHeight="false" outlineLevel="0" collapsed="false">
      <c r="A5160" s="100"/>
      <c r="C5160" s="180"/>
      <c r="D5160" s="6"/>
      <c r="E5160" s="188"/>
      <c r="F5160" s="176"/>
      <c r="G5160" s="176"/>
      <c r="H5160" s="188"/>
      <c r="I5160" s="188"/>
      <c r="Q5160" s="188"/>
      <c r="R5160" s="176"/>
      <c r="S5160" s="176"/>
      <c r="T5160" s="176"/>
      <c r="U5160" s="176"/>
      <c r="V5160" s="176"/>
      <c r="W5160" s="176"/>
      <c r="X5160" s="176"/>
      <c r="Y5160" s="176"/>
    </row>
    <row r="5161" customFormat="false" ht="12.75" hidden="false" customHeight="false" outlineLevel="0" collapsed="false">
      <c r="A5161" s="78"/>
      <c r="C5161" s="180"/>
      <c r="D5161" s="6"/>
      <c r="E5161" s="188"/>
      <c r="F5161" s="176"/>
      <c r="G5161" s="176"/>
      <c r="H5161" s="188"/>
      <c r="I5161" s="188"/>
      <c r="Q5161" s="188"/>
      <c r="R5161" s="176"/>
      <c r="S5161" s="176"/>
      <c r="T5161" s="176"/>
      <c r="U5161" s="176"/>
      <c r="V5161" s="176"/>
      <c r="W5161" s="176"/>
      <c r="X5161" s="176"/>
      <c r="Y5161" s="176"/>
    </row>
    <row r="5162" customFormat="false" ht="12.75" hidden="false" customHeight="false" outlineLevel="0" collapsed="false">
      <c r="A5162" s="78"/>
      <c r="C5162" s="180"/>
      <c r="D5162" s="6"/>
      <c r="E5162" s="188"/>
      <c r="F5162" s="176"/>
      <c r="G5162" s="176"/>
      <c r="H5162" s="188"/>
      <c r="I5162" s="188"/>
      <c r="Q5162" s="188"/>
      <c r="R5162" s="176"/>
      <c r="S5162" s="176"/>
      <c r="T5162" s="176"/>
      <c r="U5162" s="176"/>
      <c r="V5162" s="176"/>
      <c r="W5162" s="176"/>
      <c r="X5162" s="176"/>
      <c r="Y5162" s="176"/>
    </row>
    <row r="5163" customFormat="false" ht="12.75" hidden="false" customHeight="false" outlineLevel="0" collapsed="false">
      <c r="A5163" s="78"/>
      <c r="C5163" s="180"/>
      <c r="D5163" s="6"/>
      <c r="E5163" s="188"/>
      <c r="F5163" s="176"/>
      <c r="G5163" s="176"/>
      <c r="H5163" s="188"/>
      <c r="I5163" s="188"/>
      <c r="Q5163" s="188"/>
      <c r="R5163" s="176"/>
      <c r="S5163" s="176"/>
      <c r="T5163" s="176"/>
      <c r="U5163" s="176"/>
      <c r="V5163" s="176"/>
      <c r="W5163" s="176"/>
      <c r="X5163" s="176"/>
      <c r="Y5163" s="176"/>
    </row>
    <row r="5164" customFormat="false" ht="12.75" hidden="false" customHeight="false" outlineLevel="0" collapsed="false">
      <c r="A5164" s="78"/>
      <c r="C5164" s="180"/>
      <c r="D5164" s="6"/>
      <c r="E5164" s="188"/>
      <c r="F5164" s="176"/>
      <c r="G5164" s="176"/>
      <c r="H5164" s="188"/>
      <c r="I5164" s="188"/>
      <c r="Q5164" s="188"/>
      <c r="R5164" s="176"/>
      <c r="S5164" s="176"/>
      <c r="T5164" s="176"/>
      <c r="U5164" s="176"/>
      <c r="V5164" s="176"/>
      <c r="W5164" s="176"/>
      <c r="X5164" s="176"/>
      <c r="Y5164" s="176"/>
    </row>
    <row r="5165" customFormat="false" ht="12.75" hidden="false" customHeight="false" outlineLevel="0" collapsed="false">
      <c r="A5165" s="100"/>
      <c r="C5165" s="180"/>
      <c r="D5165" s="6"/>
      <c r="E5165" s="188"/>
      <c r="F5165" s="176"/>
      <c r="G5165" s="176"/>
      <c r="H5165" s="188"/>
      <c r="I5165" s="188"/>
      <c r="Q5165" s="188"/>
      <c r="R5165" s="176"/>
      <c r="S5165" s="176"/>
      <c r="T5165" s="176"/>
      <c r="U5165" s="176"/>
      <c r="V5165" s="176"/>
      <c r="W5165" s="176"/>
      <c r="X5165" s="176"/>
      <c r="Y5165" s="176"/>
    </row>
    <row r="5166" customFormat="false" ht="12.75" hidden="false" customHeight="false" outlineLevel="0" collapsed="false">
      <c r="C5166" s="180"/>
      <c r="D5166" s="6"/>
      <c r="E5166" s="188"/>
      <c r="F5166" s="176"/>
      <c r="G5166" s="176"/>
      <c r="H5166" s="188"/>
      <c r="I5166" s="188"/>
      <c r="Q5166" s="188"/>
      <c r="R5166" s="176"/>
      <c r="S5166" s="176"/>
      <c r="T5166" s="176"/>
      <c r="U5166" s="176"/>
      <c r="V5166" s="176"/>
      <c r="W5166" s="176"/>
      <c r="X5166" s="176"/>
      <c r="Y5166" s="176"/>
    </row>
    <row r="5167" customFormat="false" ht="12.75" hidden="false" customHeight="false" outlineLevel="0" collapsed="false">
      <c r="C5167" s="180"/>
      <c r="D5167" s="6"/>
      <c r="E5167" s="188"/>
      <c r="F5167" s="176"/>
      <c r="G5167" s="176"/>
      <c r="H5167" s="188"/>
      <c r="I5167" s="188"/>
      <c r="Q5167" s="188"/>
      <c r="R5167" s="176"/>
      <c r="S5167" s="176"/>
      <c r="T5167" s="176"/>
      <c r="U5167" s="176"/>
      <c r="V5167" s="176"/>
      <c r="W5167" s="176"/>
      <c r="X5167" s="176"/>
      <c r="Y5167" s="176"/>
    </row>
    <row r="5168" customFormat="false" ht="12.75" hidden="false" customHeight="false" outlineLevel="0" collapsed="false">
      <c r="C5168" s="180"/>
      <c r="D5168" s="6"/>
      <c r="E5168" s="188"/>
      <c r="F5168" s="176"/>
      <c r="G5168" s="176"/>
      <c r="H5168" s="188"/>
      <c r="I5168" s="188"/>
      <c r="Q5168" s="188"/>
      <c r="R5168" s="176"/>
      <c r="S5168" s="176"/>
      <c r="T5168" s="176"/>
      <c r="U5168" s="176"/>
      <c r="V5168" s="176"/>
      <c r="W5168" s="176"/>
      <c r="X5168" s="176"/>
      <c r="Y5168" s="176"/>
    </row>
    <row r="5169" customFormat="false" ht="12.75" hidden="false" customHeight="false" outlineLevel="0" collapsed="false">
      <c r="C5169" s="180"/>
      <c r="D5169" s="6"/>
      <c r="E5169" s="188"/>
      <c r="F5169" s="176"/>
      <c r="G5169" s="176"/>
      <c r="H5169" s="188"/>
      <c r="I5169" s="188"/>
      <c r="Q5169" s="188"/>
      <c r="R5169" s="176"/>
      <c r="S5169" s="176"/>
      <c r="T5169" s="176"/>
      <c r="U5169" s="176"/>
      <c r="V5169" s="176"/>
      <c r="W5169" s="176"/>
      <c r="X5169" s="176"/>
      <c r="Y5169" s="176"/>
    </row>
    <row r="5170" customFormat="false" ht="12.75" hidden="false" customHeight="false" outlineLevel="0" collapsed="false">
      <c r="C5170" s="180"/>
      <c r="D5170" s="6"/>
      <c r="E5170" s="188"/>
      <c r="F5170" s="176"/>
      <c r="G5170" s="176"/>
      <c r="H5170" s="188"/>
      <c r="I5170" s="188"/>
      <c r="Q5170" s="188"/>
      <c r="R5170" s="176"/>
      <c r="S5170" s="176"/>
      <c r="T5170" s="176"/>
      <c r="U5170" s="176"/>
      <c r="V5170" s="176"/>
      <c r="W5170" s="176"/>
      <c r="X5170" s="176"/>
      <c r="Y5170" s="176"/>
    </row>
    <row r="5171" customFormat="false" ht="12.75" hidden="false" customHeight="false" outlineLevel="0" collapsed="false">
      <c r="C5171" s="180"/>
      <c r="D5171" s="6"/>
      <c r="E5171" s="188"/>
      <c r="F5171" s="176"/>
      <c r="G5171" s="176"/>
      <c r="H5171" s="188"/>
      <c r="I5171" s="188"/>
      <c r="Q5171" s="188"/>
      <c r="R5171" s="176"/>
    </row>
    <row r="5172" customFormat="false" ht="12.75" hidden="false" customHeight="false" outlineLevel="0" collapsed="false">
      <c r="A5172" s="78"/>
      <c r="C5172" s="180"/>
      <c r="D5172" s="6"/>
      <c r="E5172" s="188"/>
      <c r="F5172" s="176"/>
      <c r="G5172" s="176"/>
      <c r="H5172" s="188"/>
      <c r="I5172" s="188"/>
      <c r="Q5172" s="188"/>
      <c r="R5172" s="176"/>
    </row>
    <row r="5173" customFormat="false" ht="12.75" hidden="false" customHeight="false" outlineLevel="0" collapsed="false">
      <c r="A5173" s="78"/>
      <c r="C5173" s="180"/>
      <c r="D5173" s="6"/>
      <c r="E5173" s="188"/>
      <c r="F5173" s="176"/>
      <c r="G5173" s="176"/>
      <c r="H5173" s="188"/>
      <c r="I5173" s="188"/>
      <c r="Q5173" s="188"/>
      <c r="R5173" s="176"/>
    </row>
    <row r="5174" customFormat="false" ht="12.75" hidden="false" customHeight="false" outlineLevel="0" collapsed="false">
      <c r="A5174" s="78"/>
      <c r="C5174" s="180"/>
      <c r="D5174" s="6"/>
      <c r="E5174" s="188"/>
      <c r="F5174" s="176"/>
      <c r="G5174" s="176"/>
      <c r="H5174" s="188"/>
      <c r="I5174" s="188"/>
      <c r="Q5174" s="188"/>
      <c r="R5174" s="176"/>
    </row>
    <row r="5175" customFormat="false" ht="12.75" hidden="false" customHeight="false" outlineLevel="0" collapsed="false">
      <c r="A5175" s="22"/>
      <c r="C5175" s="180"/>
      <c r="D5175" s="6"/>
      <c r="E5175" s="188"/>
      <c r="F5175" s="176"/>
      <c r="G5175" s="176"/>
      <c r="H5175" s="188"/>
      <c r="I5175" s="188"/>
      <c r="Q5175" s="188"/>
      <c r="R5175" s="176"/>
    </row>
    <row r="5176" customFormat="false" ht="12.75" hidden="false" customHeight="false" outlineLevel="0" collapsed="false">
      <c r="A5176" s="78"/>
      <c r="C5176" s="180"/>
      <c r="D5176" s="6"/>
      <c r="E5176" s="188"/>
      <c r="F5176" s="176"/>
      <c r="G5176" s="176"/>
      <c r="H5176" s="188"/>
      <c r="I5176" s="188"/>
      <c r="Q5176" s="188"/>
      <c r="R5176" s="176"/>
    </row>
    <row r="5177" customFormat="false" ht="12.75" hidden="false" customHeight="false" outlineLevel="0" collapsed="false">
      <c r="A5177" s="100"/>
      <c r="C5177" s="180"/>
      <c r="D5177" s="6"/>
      <c r="E5177" s="188"/>
      <c r="F5177" s="176"/>
      <c r="G5177" s="176"/>
      <c r="H5177" s="188"/>
      <c r="I5177" s="188"/>
      <c r="Q5177" s="188"/>
      <c r="R5177" s="176"/>
    </row>
    <row r="5178" customFormat="false" ht="12.75" hidden="false" customHeight="false" outlineLevel="0" collapsed="false">
      <c r="A5178" s="78"/>
      <c r="C5178" s="180"/>
      <c r="D5178" s="6"/>
      <c r="E5178" s="188"/>
      <c r="F5178" s="176"/>
      <c r="G5178" s="176"/>
      <c r="H5178" s="188"/>
      <c r="I5178" s="188"/>
      <c r="Q5178" s="188"/>
      <c r="R5178" s="176"/>
    </row>
    <row r="5179" customFormat="false" ht="12.75" hidden="false" customHeight="false" outlineLevel="0" collapsed="false">
      <c r="A5179" s="78"/>
      <c r="C5179" s="180"/>
      <c r="D5179" s="6"/>
      <c r="E5179" s="188"/>
      <c r="F5179" s="176"/>
      <c r="G5179" s="176"/>
      <c r="H5179" s="188"/>
      <c r="I5179" s="188"/>
      <c r="Q5179" s="188"/>
      <c r="R5179" s="176"/>
    </row>
    <row r="5180" customFormat="false" ht="12.75" hidden="false" customHeight="false" outlineLevel="0" collapsed="false">
      <c r="A5180" s="78"/>
      <c r="C5180" s="180"/>
      <c r="D5180" s="6"/>
      <c r="E5180" s="188"/>
      <c r="F5180" s="176"/>
      <c r="G5180" s="176"/>
      <c r="H5180" s="188"/>
      <c r="I5180" s="188"/>
      <c r="Q5180" s="188"/>
      <c r="R5180" s="176"/>
    </row>
    <row r="5181" customFormat="false" ht="12.75" hidden="false" customHeight="false" outlineLevel="0" collapsed="false">
      <c r="A5181" s="78"/>
      <c r="C5181" s="180"/>
      <c r="D5181" s="6"/>
      <c r="E5181" s="188"/>
      <c r="F5181" s="176"/>
      <c r="G5181" s="176"/>
      <c r="H5181" s="188"/>
      <c r="I5181" s="188"/>
      <c r="Q5181" s="188"/>
      <c r="R5181" s="176"/>
    </row>
    <row r="5182" customFormat="false" ht="12.75" hidden="false" customHeight="false" outlineLevel="0" collapsed="false">
      <c r="A5182" s="100"/>
      <c r="C5182" s="180"/>
      <c r="D5182" s="6"/>
      <c r="E5182" s="188"/>
      <c r="F5182" s="176"/>
      <c r="G5182" s="176"/>
      <c r="H5182" s="188"/>
      <c r="I5182" s="188"/>
      <c r="Q5182" s="188"/>
      <c r="R5182" s="176"/>
    </row>
    <row r="5183" customFormat="false" ht="12.75" hidden="false" customHeight="false" outlineLevel="0" collapsed="false">
      <c r="C5183" s="180"/>
      <c r="D5183" s="6"/>
      <c r="E5183" s="188"/>
      <c r="F5183" s="176"/>
      <c r="G5183" s="176"/>
      <c r="H5183" s="188"/>
      <c r="I5183" s="188"/>
      <c r="Q5183" s="188"/>
      <c r="R5183" s="176"/>
    </row>
    <row r="5184" customFormat="false" ht="12.75" hidden="false" customHeight="false" outlineLevel="0" collapsed="false">
      <c r="C5184" s="180"/>
      <c r="D5184" s="6"/>
      <c r="E5184" s="188"/>
      <c r="F5184" s="176"/>
      <c r="G5184" s="176"/>
      <c r="H5184" s="188"/>
      <c r="I5184" s="188"/>
      <c r="Q5184" s="188"/>
      <c r="R5184" s="176"/>
    </row>
    <row r="5185" customFormat="false" ht="12.75" hidden="false" customHeight="false" outlineLevel="0" collapsed="false">
      <c r="C5185" s="180"/>
      <c r="D5185" s="6"/>
      <c r="E5185" s="188"/>
      <c r="F5185" s="176"/>
      <c r="G5185" s="176"/>
      <c r="H5185" s="188"/>
      <c r="I5185" s="188"/>
      <c r="Q5185" s="188"/>
      <c r="R5185" s="176"/>
    </row>
    <row r="5186" customFormat="false" ht="12.75" hidden="false" customHeight="false" outlineLevel="0" collapsed="false">
      <c r="C5186" s="180"/>
      <c r="D5186" s="6"/>
      <c r="E5186" s="188"/>
      <c r="F5186" s="176"/>
      <c r="G5186" s="176"/>
      <c r="H5186" s="188"/>
      <c r="I5186" s="188"/>
      <c r="Q5186" s="188"/>
      <c r="R5186" s="176"/>
    </row>
    <row r="5187" customFormat="false" ht="12.75" hidden="false" customHeight="false" outlineLevel="0" collapsed="false">
      <c r="C5187" s="180"/>
      <c r="D5187" s="6"/>
      <c r="E5187" s="188"/>
      <c r="F5187" s="176"/>
      <c r="G5187" s="176"/>
      <c r="H5187" s="188"/>
      <c r="I5187" s="188"/>
      <c r="Q5187" s="188"/>
      <c r="R5187" s="176"/>
      <c r="S5187" s="176"/>
      <c r="T5187" s="176"/>
      <c r="U5187" s="176"/>
      <c r="V5187" s="176"/>
      <c r="W5187" s="176"/>
      <c r="X5187" s="176"/>
      <c r="Y5187" s="176"/>
    </row>
    <row r="5188" customFormat="false" ht="12.75" hidden="false" customHeight="false" outlineLevel="0" collapsed="false">
      <c r="C5188" s="180"/>
      <c r="D5188" s="6"/>
      <c r="E5188" s="188"/>
      <c r="F5188" s="176"/>
      <c r="G5188" s="176"/>
      <c r="H5188" s="188"/>
      <c r="I5188" s="188"/>
      <c r="Q5188" s="188"/>
      <c r="R5188" s="176"/>
    </row>
    <row r="5189" customFormat="false" ht="12.75" hidden="false" customHeight="false" outlineLevel="0" collapsed="false">
      <c r="A5189" s="78"/>
      <c r="C5189" s="180"/>
      <c r="D5189" s="6"/>
      <c r="E5189" s="188"/>
      <c r="F5189" s="176"/>
      <c r="G5189" s="176"/>
      <c r="H5189" s="188"/>
      <c r="I5189" s="188"/>
      <c r="Q5189" s="188"/>
      <c r="R5189" s="176"/>
    </row>
    <row r="5190" customFormat="false" ht="12.75" hidden="false" customHeight="false" outlineLevel="0" collapsed="false">
      <c r="A5190" s="78"/>
      <c r="C5190" s="180"/>
      <c r="D5190" s="6"/>
      <c r="E5190" s="188"/>
      <c r="F5190" s="176"/>
      <c r="G5190" s="176"/>
      <c r="H5190" s="188"/>
      <c r="I5190" s="188"/>
      <c r="Q5190" s="188"/>
      <c r="R5190" s="176"/>
    </row>
    <row r="5191" customFormat="false" ht="12.75" hidden="false" customHeight="false" outlineLevel="0" collapsed="false">
      <c r="A5191" s="78"/>
      <c r="C5191" s="180"/>
      <c r="D5191" s="6"/>
      <c r="E5191" s="188"/>
      <c r="F5191" s="176"/>
      <c r="G5191" s="176"/>
      <c r="H5191" s="188"/>
      <c r="I5191" s="188"/>
      <c r="Q5191" s="188"/>
      <c r="R5191" s="176"/>
    </row>
    <row r="5192" customFormat="false" ht="12.75" hidden="false" customHeight="false" outlineLevel="0" collapsed="false">
      <c r="A5192" s="22"/>
      <c r="C5192" s="180"/>
      <c r="D5192" s="6"/>
      <c r="E5192" s="188"/>
      <c r="F5192" s="176"/>
      <c r="G5192" s="176"/>
      <c r="H5192" s="188"/>
      <c r="I5192" s="188"/>
      <c r="Q5192" s="188"/>
      <c r="R5192" s="176"/>
    </row>
    <row r="5193" customFormat="false" ht="12.75" hidden="false" customHeight="false" outlineLevel="0" collapsed="false">
      <c r="A5193" s="78"/>
      <c r="C5193" s="180"/>
      <c r="D5193" s="6"/>
      <c r="E5193" s="188"/>
      <c r="F5193" s="176"/>
      <c r="G5193" s="176"/>
      <c r="H5193" s="188"/>
      <c r="I5193" s="188"/>
      <c r="Q5193" s="188"/>
      <c r="R5193" s="176"/>
    </row>
    <row r="5194" customFormat="false" ht="12.75" hidden="false" customHeight="false" outlineLevel="0" collapsed="false">
      <c r="A5194" s="100"/>
      <c r="C5194" s="180"/>
      <c r="D5194" s="6"/>
      <c r="E5194" s="188"/>
      <c r="F5194" s="176"/>
      <c r="G5194" s="176"/>
      <c r="H5194" s="188"/>
      <c r="I5194" s="188"/>
      <c r="Q5194" s="188"/>
      <c r="R5194" s="176"/>
    </row>
    <row r="5195" customFormat="false" ht="12.75" hidden="false" customHeight="false" outlineLevel="0" collapsed="false">
      <c r="A5195" s="78"/>
      <c r="C5195" s="180"/>
      <c r="D5195" s="6"/>
      <c r="E5195" s="188"/>
      <c r="F5195" s="176"/>
      <c r="G5195" s="176"/>
      <c r="H5195" s="188"/>
      <c r="I5195" s="188"/>
      <c r="Q5195" s="188"/>
      <c r="R5195" s="176"/>
    </row>
    <row r="5196" customFormat="false" ht="12.75" hidden="false" customHeight="false" outlineLevel="0" collapsed="false">
      <c r="A5196" s="78"/>
      <c r="C5196" s="180"/>
      <c r="D5196" s="6"/>
      <c r="E5196" s="188"/>
      <c r="F5196" s="176"/>
      <c r="G5196" s="176"/>
      <c r="H5196" s="188"/>
      <c r="I5196" s="188"/>
      <c r="Q5196" s="188"/>
      <c r="R5196" s="176"/>
    </row>
    <row r="5197" customFormat="false" ht="12.75" hidden="false" customHeight="false" outlineLevel="0" collapsed="false">
      <c r="A5197" s="78"/>
      <c r="C5197" s="180"/>
      <c r="D5197" s="6"/>
      <c r="E5197" s="188"/>
      <c r="F5197" s="176"/>
      <c r="G5197" s="176"/>
      <c r="H5197" s="188"/>
      <c r="I5197" s="188"/>
      <c r="Q5197" s="188"/>
      <c r="R5197" s="176"/>
    </row>
    <row r="5198" customFormat="false" ht="12.75" hidden="false" customHeight="false" outlineLevel="0" collapsed="false">
      <c r="A5198" s="78"/>
      <c r="C5198" s="180"/>
      <c r="D5198" s="6"/>
      <c r="E5198" s="188"/>
      <c r="F5198" s="176"/>
      <c r="G5198" s="176"/>
      <c r="H5198" s="188"/>
      <c r="I5198" s="188"/>
      <c r="Q5198" s="188"/>
      <c r="R5198" s="176"/>
    </row>
    <row r="5199" customFormat="false" ht="12.75" hidden="false" customHeight="false" outlineLevel="0" collapsed="false">
      <c r="A5199" s="100"/>
      <c r="C5199" s="180"/>
      <c r="D5199" s="6"/>
      <c r="E5199" s="188"/>
      <c r="F5199" s="176"/>
      <c r="G5199" s="176"/>
      <c r="H5199" s="188"/>
      <c r="I5199" s="188"/>
      <c r="Q5199" s="188"/>
      <c r="R5199" s="176"/>
    </row>
    <row r="5200" customFormat="false" ht="12.75" hidden="false" customHeight="false" outlineLevel="0" collapsed="false">
      <c r="C5200" s="180"/>
      <c r="D5200" s="6"/>
      <c r="E5200" s="188"/>
      <c r="F5200" s="176"/>
      <c r="G5200" s="176"/>
      <c r="H5200" s="188"/>
      <c r="I5200" s="188"/>
      <c r="Q5200" s="188"/>
      <c r="R5200" s="176"/>
    </row>
    <row r="5201" customFormat="false" ht="12.75" hidden="false" customHeight="false" outlineLevel="0" collapsed="false">
      <c r="C5201" s="180"/>
      <c r="D5201" s="6"/>
      <c r="E5201" s="188"/>
      <c r="F5201" s="176"/>
      <c r="G5201" s="176"/>
      <c r="H5201" s="188"/>
      <c r="I5201" s="188"/>
      <c r="Q5201" s="188"/>
      <c r="R5201" s="176"/>
    </row>
    <row r="5202" customFormat="false" ht="12.75" hidden="false" customHeight="false" outlineLevel="0" collapsed="false">
      <c r="C5202" s="180"/>
      <c r="D5202" s="6"/>
      <c r="E5202" s="188"/>
      <c r="F5202" s="176"/>
      <c r="G5202" s="176"/>
      <c r="H5202" s="188"/>
      <c r="I5202" s="188"/>
      <c r="Q5202" s="188"/>
      <c r="R5202" s="176"/>
    </row>
    <row r="5203" customFormat="false" ht="12.75" hidden="false" customHeight="false" outlineLevel="0" collapsed="false">
      <c r="C5203" s="180"/>
      <c r="D5203" s="6"/>
      <c r="E5203" s="188"/>
      <c r="F5203" s="176"/>
      <c r="G5203" s="176"/>
      <c r="H5203" s="188"/>
      <c r="I5203" s="188"/>
      <c r="Q5203" s="188"/>
      <c r="R5203" s="176"/>
    </row>
    <row r="5204" customFormat="false" ht="12.75" hidden="false" customHeight="false" outlineLevel="0" collapsed="false">
      <c r="C5204" s="180"/>
      <c r="D5204" s="6"/>
      <c r="E5204" s="188"/>
      <c r="F5204" s="176"/>
      <c r="G5204" s="176"/>
      <c r="H5204" s="188"/>
      <c r="I5204" s="188"/>
      <c r="Q5204" s="188"/>
      <c r="R5204" s="176"/>
    </row>
    <row r="5205" customFormat="false" ht="12.75" hidden="false" customHeight="false" outlineLevel="0" collapsed="false">
      <c r="C5205" s="180"/>
      <c r="D5205" s="6"/>
      <c r="E5205" s="188"/>
      <c r="F5205" s="176"/>
      <c r="G5205" s="176"/>
      <c r="H5205" s="188"/>
      <c r="I5205" s="188"/>
      <c r="Q5205" s="188"/>
      <c r="R5205" s="176"/>
    </row>
    <row r="5206" customFormat="false" ht="12.75" hidden="false" customHeight="false" outlineLevel="0" collapsed="false">
      <c r="A5206" s="78"/>
      <c r="C5206" s="180"/>
      <c r="D5206" s="6"/>
      <c r="E5206" s="188"/>
      <c r="F5206" s="176"/>
      <c r="G5206" s="176"/>
      <c r="H5206" s="188"/>
      <c r="I5206" s="188"/>
      <c r="Q5206" s="188"/>
      <c r="R5206" s="176"/>
    </row>
    <row r="5207" customFormat="false" ht="12.75" hidden="false" customHeight="false" outlineLevel="0" collapsed="false">
      <c r="A5207" s="78"/>
      <c r="C5207" s="180"/>
      <c r="D5207" s="6"/>
      <c r="E5207" s="188"/>
      <c r="F5207" s="176"/>
      <c r="G5207" s="176"/>
      <c r="H5207" s="188"/>
      <c r="I5207" s="188"/>
      <c r="Q5207" s="188"/>
      <c r="R5207" s="176"/>
    </row>
    <row r="5208" customFormat="false" ht="12.75" hidden="false" customHeight="false" outlineLevel="0" collapsed="false">
      <c r="A5208" s="78"/>
      <c r="C5208" s="180"/>
      <c r="D5208" s="6"/>
      <c r="E5208" s="188"/>
      <c r="F5208" s="176"/>
      <c r="G5208" s="176"/>
      <c r="H5208" s="188"/>
      <c r="I5208" s="188"/>
      <c r="Q5208" s="188"/>
      <c r="R5208" s="176"/>
    </row>
    <row r="5209" customFormat="false" ht="12.75" hidden="false" customHeight="false" outlineLevel="0" collapsed="false">
      <c r="A5209" s="22"/>
      <c r="C5209" s="180"/>
      <c r="D5209" s="6"/>
      <c r="E5209" s="188"/>
      <c r="F5209" s="176"/>
      <c r="G5209" s="176"/>
      <c r="H5209" s="188"/>
      <c r="I5209" s="188"/>
      <c r="Q5209" s="188"/>
      <c r="R5209" s="176"/>
    </row>
    <row r="5210" customFormat="false" ht="12.75" hidden="false" customHeight="false" outlineLevel="0" collapsed="false">
      <c r="A5210" s="78"/>
      <c r="C5210" s="180"/>
      <c r="D5210" s="6"/>
      <c r="E5210" s="188"/>
      <c r="F5210" s="176"/>
      <c r="G5210" s="176"/>
      <c r="H5210" s="188"/>
      <c r="I5210" s="188"/>
      <c r="Q5210" s="188"/>
      <c r="R5210" s="176"/>
    </row>
    <row r="5211" customFormat="false" ht="12.75" hidden="false" customHeight="false" outlineLevel="0" collapsed="false">
      <c r="A5211" s="100"/>
      <c r="C5211" s="180"/>
      <c r="D5211" s="6"/>
      <c r="E5211" s="188"/>
      <c r="F5211" s="176"/>
      <c r="G5211" s="176"/>
      <c r="H5211" s="188"/>
      <c r="I5211" s="188"/>
      <c r="Q5211" s="188"/>
      <c r="R5211" s="176"/>
    </row>
    <row r="5212" customFormat="false" ht="12.75" hidden="false" customHeight="false" outlineLevel="0" collapsed="false">
      <c r="A5212" s="78"/>
      <c r="C5212" s="180"/>
      <c r="D5212" s="6"/>
      <c r="E5212" s="188"/>
      <c r="F5212" s="176"/>
      <c r="G5212" s="176"/>
      <c r="H5212" s="188"/>
      <c r="I5212" s="188"/>
      <c r="Q5212" s="188"/>
      <c r="R5212" s="176"/>
    </row>
    <row r="5213" customFormat="false" ht="12.75" hidden="false" customHeight="false" outlineLevel="0" collapsed="false">
      <c r="A5213" s="78"/>
      <c r="C5213" s="180"/>
      <c r="D5213" s="6"/>
      <c r="E5213" s="188"/>
      <c r="F5213" s="176"/>
      <c r="G5213" s="176"/>
      <c r="H5213" s="188"/>
      <c r="I5213" s="188"/>
      <c r="Q5213" s="188"/>
      <c r="R5213" s="176"/>
    </row>
    <row r="5214" customFormat="false" ht="12.75" hidden="false" customHeight="false" outlineLevel="0" collapsed="false">
      <c r="A5214" s="78"/>
      <c r="C5214" s="180"/>
      <c r="D5214" s="6"/>
      <c r="E5214" s="188"/>
      <c r="F5214" s="176"/>
      <c r="G5214" s="176"/>
      <c r="H5214" s="188"/>
      <c r="I5214" s="188"/>
      <c r="Q5214" s="188"/>
      <c r="R5214" s="176"/>
    </row>
    <row r="5215" customFormat="false" ht="12.75" hidden="false" customHeight="false" outlineLevel="0" collapsed="false">
      <c r="A5215" s="78"/>
      <c r="C5215" s="180"/>
      <c r="D5215" s="6"/>
      <c r="E5215" s="188"/>
      <c r="F5215" s="176"/>
      <c r="G5215" s="176"/>
      <c r="H5215" s="188"/>
      <c r="I5215" s="188"/>
      <c r="Q5215" s="188"/>
      <c r="R5215" s="176"/>
    </row>
    <row r="5216" customFormat="false" ht="12.75" hidden="false" customHeight="false" outlineLevel="0" collapsed="false">
      <c r="A5216" s="100"/>
      <c r="C5216" s="180"/>
      <c r="D5216" s="6"/>
      <c r="E5216" s="188"/>
      <c r="F5216" s="176"/>
      <c r="G5216" s="176"/>
      <c r="H5216" s="188"/>
      <c r="I5216" s="188"/>
      <c r="Q5216" s="188"/>
      <c r="R5216" s="176"/>
    </row>
    <row r="5217" customFormat="false" ht="12.75" hidden="false" customHeight="false" outlineLevel="0" collapsed="false">
      <c r="C5217" s="180"/>
      <c r="D5217" s="6"/>
      <c r="E5217" s="188"/>
      <c r="F5217" s="176"/>
      <c r="G5217" s="176"/>
      <c r="H5217" s="188"/>
      <c r="I5217" s="188"/>
      <c r="Q5217" s="188"/>
      <c r="R5217" s="176"/>
    </row>
    <row r="5218" customFormat="false" ht="12.75" hidden="false" customHeight="false" outlineLevel="0" collapsed="false">
      <c r="C5218" s="180"/>
      <c r="D5218" s="6"/>
      <c r="E5218" s="188"/>
      <c r="F5218" s="176"/>
      <c r="G5218" s="176"/>
      <c r="H5218" s="188"/>
      <c r="I5218" s="188"/>
      <c r="Q5218" s="188"/>
      <c r="R5218" s="176"/>
    </row>
    <row r="5219" customFormat="false" ht="12.75" hidden="false" customHeight="false" outlineLevel="0" collapsed="false">
      <c r="C5219" s="180"/>
      <c r="D5219" s="6"/>
      <c r="E5219" s="188"/>
      <c r="F5219" s="176"/>
      <c r="G5219" s="176"/>
      <c r="H5219" s="188"/>
      <c r="I5219" s="188"/>
      <c r="Q5219" s="188"/>
      <c r="R5219" s="176"/>
    </row>
    <row r="5220" customFormat="false" ht="12.75" hidden="false" customHeight="false" outlineLevel="0" collapsed="false">
      <c r="C5220" s="180"/>
      <c r="D5220" s="6"/>
      <c r="E5220" s="188"/>
      <c r="F5220" s="176"/>
      <c r="G5220" s="176"/>
      <c r="H5220" s="188"/>
      <c r="I5220" s="188"/>
      <c r="Q5220" s="188"/>
      <c r="R5220" s="176"/>
    </row>
    <row r="5221" customFormat="false" ht="12.75" hidden="false" customHeight="false" outlineLevel="0" collapsed="false">
      <c r="B5221" s="179" t="n">
        <v>37033.4099255787</v>
      </c>
      <c r="C5221" s="180" t="s">
        <v>1367</v>
      </c>
      <c r="D5221" s="176" t="s">
        <v>1410</v>
      </c>
      <c r="E5221" s="188"/>
      <c r="F5221" s="176"/>
      <c r="G5221" s="176"/>
      <c r="H5221" s="188"/>
      <c r="I5221" s="188"/>
      <c r="Q5221" s="188"/>
      <c r="R5221" s="176"/>
      <c r="S5221" s="176"/>
      <c r="T5221" s="176"/>
      <c r="U5221" s="176" t="s">
        <v>1746</v>
      </c>
      <c r="V5221" s="176"/>
      <c r="W5221" s="176"/>
      <c r="X5221" s="176"/>
      <c r="Y5221" s="176"/>
    </row>
    <row r="5222" customFormat="false" ht="12.75" hidden="false" customHeight="false" outlineLevel="0" collapsed="false">
      <c r="B5222" s="179" t="n">
        <v>37026.4231509259</v>
      </c>
      <c r="C5222" s="180" t="s">
        <v>1367</v>
      </c>
      <c r="D5222" s="176" t="s">
        <v>1410</v>
      </c>
      <c r="E5222" s="188"/>
      <c r="F5222" s="176"/>
      <c r="G5222" s="176"/>
      <c r="H5222" s="188"/>
      <c r="I5222" s="188"/>
      <c r="Q5222" s="188"/>
      <c r="R5222" s="176"/>
      <c r="S5222" s="176"/>
      <c r="T5222" s="176"/>
      <c r="U5222" s="176" t="s">
        <v>1746</v>
      </c>
      <c r="V5222" s="176"/>
      <c r="W5222" s="176"/>
      <c r="X5222" s="176"/>
      <c r="Y5222" s="176"/>
    </row>
    <row r="5223" customFormat="false" ht="12.75" hidden="false" customHeight="false" outlineLevel="0" collapsed="false">
      <c r="B5223" s="179" t="n">
        <v>37013.7068796296</v>
      </c>
      <c r="C5223" s="180" t="s">
        <v>1367</v>
      </c>
      <c r="D5223" s="176" t="s">
        <v>1410</v>
      </c>
      <c r="E5223" s="188"/>
      <c r="F5223" s="176"/>
      <c r="G5223" s="176"/>
      <c r="H5223" s="188"/>
      <c r="I5223" s="188"/>
      <c r="Q5223" s="188"/>
      <c r="R5223" s="176"/>
      <c r="S5223" s="176"/>
      <c r="T5223" s="176"/>
      <c r="U5223" s="176" t="s">
        <v>1746</v>
      </c>
      <c r="V5223" s="176"/>
      <c r="W5223" s="176"/>
      <c r="X5223" s="176"/>
      <c r="Y5223" s="176"/>
    </row>
    <row r="5224" customFormat="false" ht="12.75" hidden="false" customHeight="false" outlineLevel="0" collapsed="false">
      <c r="B5224" s="179" t="n">
        <v>37007.7982269676</v>
      </c>
      <c r="C5224" s="180" t="s">
        <v>1367</v>
      </c>
      <c r="D5224" s="176" t="s">
        <v>1410</v>
      </c>
      <c r="E5224" s="188"/>
      <c r="F5224" s="176"/>
      <c r="G5224" s="176"/>
      <c r="H5224" s="188"/>
      <c r="I5224" s="188"/>
      <c r="Q5224" s="188"/>
      <c r="R5224" s="176"/>
      <c r="S5224" s="176"/>
      <c r="T5224" s="176"/>
      <c r="U5224" s="176" t="s">
        <v>1746</v>
      </c>
      <c r="V5224" s="176"/>
      <c r="W5224" s="176"/>
      <c r="X5224" s="176"/>
      <c r="Y5224" s="176"/>
    </row>
    <row r="5225" customFormat="false" ht="12.75" hidden="false" customHeight="false" outlineLevel="0" collapsed="false">
      <c r="A5225" s="189"/>
      <c r="B5225" s="190" t="str">
        <f aca="true">IF(D5225&lt;&gt;"",NOW(),"")</f>
        <v/>
      </c>
      <c r="C5225" s="189" t="str">
        <f aca="false">IF(D5225&lt;&gt;"",'Archived data'!C438,"")</f>
        <v/>
      </c>
      <c r="D5225" s="191"/>
      <c r="E5225" s="192"/>
      <c r="F5225" s="189"/>
      <c r="G5225" s="189"/>
      <c r="H5225" s="192"/>
      <c r="I5225" s="192"/>
      <c r="J5225" s="193"/>
      <c r="K5225" s="193"/>
      <c r="L5225" s="193"/>
      <c r="M5225" s="194"/>
      <c r="N5225" s="195"/>
      <c r="O5225" s="194"/>
      <c r="P5225" s="195"/>
      <c r="Q5225" s="192"/>
      <c r="R5225" s="189"/>
      <c r="S5225" s="189"/>
      <c r="T5225" s="189"/>
      <c r="U5225" s="189"/>
      <c r="V5225" s="189"/>
      <c r="W5225" s="189"/>
      <c r="X5225" s="189"/>
      <c r="Y5225" s="189"/>
      <c r="Z5225" s="189"/>
      <c r="AA5225" s="189"/>
      <c r="AB5225" s="189"/>
      <c r="AC5225" s="189"/>
      <c r="AD5225" s="189"/>
      <c r="AE5225" s="189"/>
      <c r="AF5225" s="189"/>
      <c r="AG5225" s="189"/>
      <c r="AH5225" s="189"/>
      <c r="AI5225" s="189"/>
      <c r="AJ5225" s="189"/>
      <c r="AK5225" s="189"/>
      <c r="AL5225" s="189"/>
      <c r="AM5225" s="189"/>
      <c r="AN5225" s="189"/>
      <c r="AO5225" s="189"/>
      <c r="AP5225" s="189"/>
      <c r="AQ5225" s="189"/>
      <c r="AR5225" s="189"/>
      <c r="AS5225" s="189"/>
      <c r="AT5225" s="189"/>
      <c r="AU5225" s="189"/>
      <c r="AV5225" s="189"/>
      <c r="AW5225" s="189"/>
      <c r="AX5225" s="189"/>
      <c r="AY5225" s="189"/>
      <c r="AZ5225" s="189"/>
      <c r="BA5225" s="189"/>
      <c r="BB5225" s="189"/>
      <c r="BC5225" s="189"/>
      <c r="BD5225" s="189"/>
      <c r="BE5225" s="189"/>
      <c r="BF5225" s="189"/>
      <c r="BG5225" s="189"/>
      <c r="BH5225" s="189"/>
      <c r="BI5225" s="189"/>
      <c r="BJ5225" s="189"/>
      <c r="BK5225" s="189"/>
      <c r="BL5225" s="189"/>
      <c r="BM5225" s="189"/>
      <c r="BN5225" s="189"/>
      <c r="BO5225" s="189"/>
      <c r="BP5225" s="189"/>
      <c r="BQ5225" s="189"/>
      <c r="BR5225" s="189"/>
      <c r="BS5225" s="189"/>
      <c r="BT5225" s="189"/>
      <c r="BU5225" s="189"/>
      <c r="BV5225" s="189"/>
      <c r="BW5225" s="189"/>
      <c r="BX5225" s="189"/>
      <c r="BY5225" s="189"/>
      <c r="BZ5225" s="189"/>
      <c r="CA5225" s="189"/>
      <c r="CB5225" s="189"/>
      <c r="CC5225" s="189"/>
      <c r="CD5225" s="189"/>
      <c r="CE5225" s="189"/>
      <c r="CF5225" s="189"/>
      <c r="CG5225" s="189"/>
      <c r="CH5225" s="189"/>
      <c r="CI5225" s="189"/>
      <c r="CJ5225" s="189"/>
      <c r="CK5225" s="189"/>
      <c r="CL5225" s="189"/>
      <c r="CM5225" s="189"/>
      <c r="CN5225" s="189"/>
      <c r="CO5225" s="189"/>
      <c r="CP5225" s="189"/>
      <c r="CQ5225" s="189"/>
      <c r="CR5225" s="189"/>
      <c r="CS5225" s="189"/>
      <c r="CT5225" s="189"/>
      <c r="CU5225" s="189"/>
      <c r="CV5225" s="189"/>
      <c r="CW5225" s="189"/>
      <c r="CX5225" s="189"/>
      <c r="CY5225" s="189"/>
      <c r="CZ5225" s="189"/>
      <c r="DA5225" s="189"/>
      <c r="DB5225" s="189"/>
      <c r="DC5225" s="189"/>
      <c r="DD5225" s="189"/>
      <c r="DE5225" s="189"/>
      <c r="DF5225" s="189"/>
      <c r="DG5225" s="189"/>
      <c r="DH5225" s="189"/>
      <c r="DI5225" s="189"/>
      <c r="DJ5225" s="189"/>
      <c r="DK5225" s="189"/>
      <c r="DL5225" s="189"/>
      <c r="DM5225" s="189"/>
      <c r="DN5225" s="189"/>
      <c r="DO5225" s="189"/>
      <c r="DP5225" s="189"/>
      <c r="DQ5225" s="189"/>
      <c r="DR5225" s="189"/>
      <c r="DS5225" s="189"/>
      <c r="DT5225" s="189"/>
      <c r="DU5225" s="189"/>
      <c r="DV5225" s="189"/>
      <c r="DW5225" s="189"/>
      <c r="DX5225" s="189"/>
      <c r="DY5225" s="189"/>
      <c r="DZ5225" s="189"/>
      <c r="EA5225" s="189"/>
      <c r="EB5225" s="189"/>
      <c r="EC5225" s="189"/>
      <c r="ED5225" s="189"/>
      <c r="EE5225" s="189"/>
      <c r="EF5225" s="189"/>
      <c r="EG5225" s="189"/>
      <c r="EH5225" s="189"/>
      <c r="EI5225" s="189"/>
      <c r="EJ5225" s="189"/>
      <c r="EK5225" s="189"/>
      <c r="EL5225" s="189"/>
      <c r="EM5225" s="189"/>
      <c r="EN5225" s="189"/>
      <c r="EO5225" s="189"/>
      <c r="EP5225" s="189"/>
      <c r="EQ5225" s="189"/>
      <c r="ER5225" s="189"/>
      <c r="ES5225" s="189"/>
      <c r="ET5225" s="189"/>
      <c r="EU5225" s="189"/>
      <c r="EV5225" s="189"/>
      <c r="EW5225" s="189"/>
      <c r="EX5225" s="189"/>
      <c r="EY5225" s="189"/>
      <c r="EZ5225" s="189"/>
      <c r="FA5225" s="189"/>
      <c r="FB5225" s="189"/>
      <c r="FC5225" s="189"/>
      <c r="FD5225" s="189"/>
      <c r="FE5225" s="189"/>
      <c r="FF5225" s="189"/>
      <c r="FG5225" s="189"/>
      <c r="FH5225" s="189"/>
      <c r="FI5225" s="189"/>
      <c r="FJ5225" s="189"/>
      <c r="FK5225" s="189"/>
      <c r="FL5225" s="189"/>
      <c r="FM5225" s="189"/>
      <c r="FN5225" s="189"/>
      <c r="FO5225" s="189"/>
      <c r="FP5225" s="189"/>
      <c r="FQ5225" s="189"/>
      <c r="FR5225" s="189"/>
      <c r="FS5225" s="189"/>
      <c r="FT5225" s="189"/>
      <c r="FU5225" s="189"/>
      <c r="FV5225" s="189"/>
      <c r="FW5225" s="189"/>
      <c r="FX5225" s="189"/>
      <c r="FY5225" s="189"/>
      <c r="FZ5225" s="189"/>
      <c r="GA5225" s="189"/>
      <c r="GB5225" s="189"/>
      <c r="GC5225" s="189"/>
      <c r="GD5225" s="189"/>
      <c r="GE5225" s="189"/>
      <c r="GF5225" s="189"/>
      <c r="GG5225" s="189"/>
      <c r="GH5225" s="189"/>
      <c r="GI5225" s="189"/>
      <c r="GJ5225" s="189"/>
      <c r="GK5225" s="189"/>
      <c r="GL5225" s="189"/>
      <c r="GM5225" s="189"/>
      <c r="GN5225" s="189"/>
      <c r="GO5225" s="189"/>
      <c r="GP5225" s="189"/>
      <c r="GQ5225" s="189"/>
      <c r="GR5225" s="189"/>
      <c r="GS5225" s="189"/>
      <c r="GT5225" s="189"/>
      <c r="GU5225" s="189"/>
      <c r="GV5225" s="189"/>
      <c r="GW5225" s="189"/>
      <c r="GX5225" s="189"/>
      <c r="GY5225" s="189"/>
      <c r="GZ5225" s="189"/>
      <c r="HA5225" s="189"/>
      <c r="HB5225" s="189"/>
      <c r="HC5225" s="189"/>
      <c r="HD5225" s="189"/>
      <c r="HE5225" s="189"/>
      <c r="HF5225" s="189"/>
      <c r="HG5225" s="189"/>
      <c r="HH5225" s="189"/>
      <c r="HI5225" s="189"/>
      <c r="HJ5225" s="189"/>
      <c r="HK5225" s="189"/>
      <c r="HL5225" s="189"/>
      <c r="HM5225" s="189"/>
      <c r="HN5225" s="189"/>
      <c r="HO5225" s="189"/>
      <c r="HP5225" s="189"/>
      <c r="HQ5225" s="189"/>
      <c r="HR5225" s="189"/>
      <c r="HS5225" s="189"/>
      <c r="HT5225" s="189"/>
      <c r="HU5225" s="189"/>
      <c r="HV5225" s="189"/>
      <c r="HW5225" s="189"/>
      <c r="HX5225" s="189"/>
      <c r="HY5225" s="189"/>
      <c r="HZ5225" s="189"/>
      <c r="IA5225" s="189"/>
      <c r="IB5225" s="189"/>
      <c r="IC5225" s="189"/>
      <c r="ID5225" s="189"/>
      <c r="IE5225" s="189"/>
      <c r="IF5225" s="189"/>
      <c r="IG5225" s="189"/>
      <c r="IH5225" s="189"/>
      <c r="II5225" s="189"/>
      <c r="IJ5225" s="189"/>
      <c r="IK5225" s="189"/>
      <c r="IL5225" s="189"/>
      <c r="IM5225" s="189"/>
      <c r="IN5225" s="189"/>
      <c r="IO5225" s="189"/>
      <c r="IP5225" s="189"/>
      <c r="IQ5225" s="189"/>
      <c r="IR5225" s="189"/>
      <c r="IS5225" s="189"/>
      <c r="IT5225" s="189"/>
      <c r="IU5225" s="189"/>
      <c r="IV5225" s="189"/>
      <c r="IW5225" s="189"/>
    </row>
    <row r="5226" customFormat="false" ht="12.75" hidden="false" customHeight="false" outlineLevel="0" collapsed="false">
      <c r="C5226" s="6"/>
      <c r="D5226" s="176"/>
      <c r="E5226" s="188"/>
      <c r="F5226" s="176"/>
      <c r="G5226" s="176"/>
      <c r="H5226" s="188"/>
      <c r="I5226" s="188"/>
      <c r="Q5226" s="188"/>
      <c r="R5226" s="176"/>
    </row>
    <row r="5227" customFormat="false" ht="12.75" hidden="false" customHeight="false" outlineLevel="0" collapsed="false">
      <c r="C5227" s="6"/>
      <c r="D5227" s="176"/>
      <c r="E5227" s="188"/>
      <c r="F5227" s="176"/>
      <c r="G5227" s="176"/>
      <c r="H5227" s="188"/>
      <c r="I5227" s="188"/>
      <c r="Q5227" s="188"/>
      <c r="R5227" s="176"/>
    </row>
    <row r="5228" customFormat="false" ht="12.75" hidden="false" customHeight="false" outlineLevel="0" collapsed="false">
      <c r="C5228" s="6"/>
      <c r="D5228" s="176"/>
      <c r="E5228" s="188"/>
      <c r="F5228" s="176"/>
      <c r="G5228" s="176"/>
      <c r="H5228" s="188"/>
      <c r="I5228" s="188"/>
      <c r="Q5228" s="188"/>
      <c r="R5228" s="176"/>
    </row>
    <row r="5229" customFormat="false" ht="12.75" hidden="false" customHeight="false" outlineLevel="0" collapsed="false">
      <c r="C5229" s="6"/>
      <c r="D5229" s="176"/>
      <c r="E5229" s="188"/>
      <c r="F5229" s="176"/>
      <c r="G5229" s="176"/>
      <c r="H5229" s="188"/>
      <c r="I5229" s="188"/>
      <c r="Q5229" s="188"/>
      <c r="R5229" s="176"/>
    </row>
    <row r="5230" customFormat="false" ht="12.75" hidden="false" customHeight="false" outlineLevel="0" collapsed="false">
      <c r="C5230" s="6"/>
      <c r="D5230" s="176"/>
      <c r="E5230" s="188"/>
      <c r="F5230" s="176"/>
      <c r="G5230" s="176"/>
      <c r="H5230" s="188"/>
      <c r="I5230" s="188"/>
      <c r="Q5230" s="188"/>
      <c r="R5230" s="176"/>
    </row>
    <row r="5231" customFormat="false" ht="12.75" hidden="false" customHeight="false" outlineLevel="0" collapsed="false">
      <c r="C5231" s="6"/>
      <c r="D5231" s="176"/>
      <c r="E5231" s="188"/>
      <c r="F5231" s="176"/>
      <c r="G5231" s="176"/>
      <c r="H5231" s="188"/>
      <c r="I5231" s="188"/>
      <c r="Q5231" s="188"/>
      <c r="R5231" s="176"/>
    </row>
    <row r="5232" customFormat="false" ht="12.75" hidden="false" customHeight="false" outlineLevel="0" collapsed="false">
      <c r="C5232" s="6"/>
      <c r="D5232" s="176"/>
      <c r="E5232" s="188"/>
      <c r="F5232" s="176"/>
      <c r="G5232" s="176"/>
      <c r="H5232" s="188"/>
      <c r="I5232" s="188"/>
      <c r="Q5232" s="188"/>
      <c r="R5232" s="176"/>
    </row>
    <row r="5233" customFormat="false" ht="12.75" hidden="false" customHeight="false" outlineLevel="0" collapsed="false">
      <c r="C5233" s="6"/>
      <c r="D5233" s="176"/>
      <c r="E5233" s="188"/>
      <c r="F5233" s="176"/>
      <c r="G5233" s="176"/>
      <c r="H5233" s="188"/>
      <c r="I5233" s="188"/>
      <c r="Q5233" s="188"/>
      <c r="R5233" s="176"/>
    </row>
    <row r="5234" customFormat="false" ht="12.75" hidden="false" customHeight="false" outlineLevel="0" collapsed="false">
      <c r="C5234" s="6"/>
      <c r="D5234" s="176"/>
      <c r="E5234" s="188"/>
      <c r="F5234" s="176"/>
      <c r="G5234" s="176"/>
      <c r="H5234" s="188"/>
      <c r="I5234" s="188"/>
      <c r="Q5234" s="188"/>
      <c r="R5234" s="176"/>
    </row>
    <row r="5235" customFormat="false" ht="12.75" hidden="false" customHeight="false" outlineLevel="0" collapsed="false">
      <c r="C5235" s="6"/>
      <c r="D5235" s="176"/>
      <c r="E5235" s="188"/>
      <c r="F5235" s="176"/>
      <c r="G5235" s="176"/>
      <c r="H5235" s="188"/>
      <c r="I5235" s="188"/>
      <c r="Q5235" s="188"/>
      <c r="R5235" s="176"/>
    </row>
    <row r="5236" customFormat="false" ht="12.75" hidden="false" customHeight="false" outlineLevel="0" collapsed="false">
      <c r="C5236" s="6"/>
      <c r="D5236" s="176"/>
      <c r="E5236" s="188"/>
      <c r="F5236" s="176"/>
      <c r="G5236" s="176"/>
      <c r="H5236" s="188"/>
      <c r="I5236" s="188"/>
      <c r="Q5236" s="188"/>
      <c r="R5236" s="176"/>
    </row>
    <row r="5237" customFormat="false" ht="12.75" hidden="false" customHeight="false" outlineLevel="0" collapsed="false">
      <c r="C5237" s="6"/>
      <c r="D5237" s="176"/>
      <c r="E5237" s="188"/>
      <c r="F5237" s="176"/>
      <c r="G5237" s="176"/>
      <c r="H5237" s="188"/>
      <c r="I5237" s="188"/>
      <c r="Q5237" s="188"/>
      <c r="R5237" s="176"/>
    </row>
    <row r="5238" customFormat="false" ht="12.75" hidden="false" customHeight="false" outlineLevel="0" collapsed="false">
      <c r="C5238" s="6"/>
      <c r="D5238" s="176"/>
      <c r="E5238" s="188"/>
      <c r="F5238" s="176"/>
      <c r="G5238" s="176"/>
      <c r="H5238" s="188"/>
      <c r="I5238" s="188"/>
      <c r="Q5238" s="188"/>
      <c r="R5238" s="176"/>
    </row>
    <row r="5239" customFormat="false" ht="12.75" hidden="false" customHeight="false" outlineLevel="0" collapsed="false">
      <c r="C5239" s="6"/>
      <c r="D5239" s="176"/>
      <c r="E5239" s="188"/>
      <c r="F5239" s="176"/>
      <c r="G5239" s="176"/>
      <c r="H5239" s="188"/>
      <c r="I5239" s="188"/>
      <c r="Q5239" s="188"/>
      <c r="R5239" s="176"/>
    </row>
    <row r="5240" customFormat="false" ht="12.75" hidden="false" customHeight="false" outlineLevel="0" collapsed="false">
      <c r="C5240" s="6"/>
      <c r="D5240" s="176"/>
      <c r="E5240" s="188"/>
      <c r="F5240" s="176"/>
      <c r="G5240" s="176"/>
      <c r="H5240" s="188"/>
      <c r="I5240" s="188"/>
      <c r="Q5240" s="188"/>
      <c r="R5240" s="176"/>
    </row>
    <row r="5241" customFormat="false" ht="12.75" hidden="false" customHeight="false" outlineLevel="0" collapsed="false">
      <c r="C5241" s="6"/>
      <c r="D5241" s="176"/>
      <c r="E5241" s="188"/>
      <c r="F5241" s="176"/>
      <c r="G5241" s="176"/>
      <c r="H5241" s="188"/>
      <c r="I5241" s="188"/>
      <c r="Q5241" s="188"/>
      <c r="R5241" s="176"/>
    </row>
    <row r="5242" customFormat="false" ht="12.75" hidden="false" customHeight="false" outlineLevel="0" collapsed="false">
      <c r="C5242" s="6"/>
      <c r="D5242" s="176"/>
      <c r="E5242" s="188"/>
      <c r="F5242" s="176"/>
      <c r="G5242" s="176"/>
      <c r="H5242" s="188"/>
      <c r="I5242" s="188"/>
      <c r="Q5242" s="188"/>
      <c r="R5242" s="176"/>
    </row>
    <row r="5243" customFormat="false" ht="12.75" hidden="false" customHeight="false" outlineLevel="0" collapsed="false">
      <c r="C5243" s="6"/>
      <c r="D5243" s="176"/>
      <c r="E5243" s="188"/>
      <c r="F5243" s="176"/>
      <c r="G5243" s="176"/>
      <c r="H5243" s="188"/>
      <c r="I5243" s="188"/>
      <c r="Q5243" s="188"/>
      <c r="R5243" s="176"/>
    </row>
    <row r="5244" customFormat="false" ht="12.75" hidden="false" customHeight="false" outlineLevel="0" collapsed="false">
      <c r="C5244" s="6"/>
      <c r="D5244" s="176"/>
      <c r="E5244" s="188"/>
      <c r="F5244" s="176"/>
      <c r="G5244" s="176"/>
      <c r="H5244" s="188"/>
      <c r="I5244" s="188"/>
      <c r="Q5244" s="188"/>
      <c r="R5244" s="176"/>
    </row>
    <row r="5245" customFormat="false" ht="12.75" hidden="false" customHeight="false" outlineLevel="0" collapsed="false">
      <c r="C5245" s="6"/>
      <c r="D5245" s="176"/>
      <c r="E5245" s="188"/>
      <c r="F5245" s="176"/>
      <c r="G5245" s="176"/>
      <c r="H5245" s="188"/>
      <c r="I5245" s="188"/>
      <c r="Q5245" s="188"/>
      <c r="R5245" s="176"/>
    </row>
    <row r="5246" customFormat="false" ht="12.75" hidden="false" customHeight="false" outlineLevel="0" collapsed="false">
      <c r="C5246" s="6"/>
      <c r="D5246" s="176"/>
      <c r="E5246" s="188"/>
      <c r="F5246" s="176"/>
      <c r="G5246" s="176"/>
      <c r="H5246" s="188"/>
      <c r="I5246" s="188"/>
      <c r="Q5246" s="188"/>
      <c r="R5246" s="176"/>
    </row>
    <row r="5247" customFormat="false" ht="12.75" hidden="false" customHeight="false" outlineLevel="0" collapsed="false">
      <c r="A5247" s="78"/>
      <c r="C5247" s="6"/>
      <c r="D5247" s="176"/>
      <c r="E5247" s="188"/>
      <c r="F5247" s="176"/>
      <c r="G5247" s="176"/>
      <c r="H5247" s="188"/>
      <c r="I5247" s="188"/>
      <c r="Q5247" s="188"/>
      <c r="R5247" s="176"/>
    </row>
    <row r="5248" customFormat="false" ht="12.75" hidden="false" customHeight="false" outlineLevel="0" collapsed="false">
      <c r="A5248" s="78"/>
      <c r="C5248" s="6"/>
      <c r="D5248" s="176"/>
      <c r="E5248" s="188"/>
      <c r="F5248" s="176"/>
      <c r="G5248" s="176"/>
      <c r="H5248" s="188"/>
      <c r="I5248" s="188"/>
      <c r="Q5248" s="188"/>
      <c r="R5248" s="176"/>
    </row>
    <row r="5249" customFormat="false" ht="12.75" hidden="false" customHeight="false" outlineLevel="0" collapsed="false">
      <c r="A5249" s="78"/>
      <c r="C5249" s="6"/>
      <c r="D5249" s="176"/>
      <c r="E5249" s="188"/>
      <c r="F5249" s="176"/>
      <c r="G5249" s="176"/>
      <c r="H5249" s="188"/>
      <c r="I5249" s="188"/>
      <c r="Q5249" s="188"/>
      <c r="R5249" s="176"/>
    </row>
    <row r="5250" customFormat="false" ht="12.75" hidden="false" customHeight="false" outlineLevel="0" collapsed="false">
      <c r="A5250" s="78"/>
      <c r="C5250" s="6"/>
      <c r="D5250" s="176"/>
      <c r="E5250" s="188"/>
      <c r="F5250" s="176"/>
      <c r="G5250" s="176"/>
      <c r="H5250" s="188"/>
      <c r="I5250" s="188"/>
      <c r="Q5250" s="188"/>
      <c r="R5250" s="176"/>
    </row>
    <row r="5251" customFormat="false" ht="12.75" hidden="false" customHeight="false" outlineLevel="0" collapsed="false">
      <c r="A5251" s="78"/>
      <c r="C5251" s="6"/>
      <c r="D5251" s="176"/>
      <c r="E5251" s="188"/>
      <c r="F5251" s="176"/>
      <c r="G5251" s="176"/>
      <c r="H5251" s="188"/>
      <c r="I5251" s="188"/>
      <c r="Q5251" s="188"/>
      <c r="R5251" s="176"/>
    </row>
    <row r="5252" customFormat="false" ht="12.75" hidden="false" customHeight="false" outlineLevel="0" collapsed="false">
      <c r="A5252" s="78"/>
      <c r="C5252" s="6"/>
      <c r="D5252" s="176"/>
      <c r="E5252" s="188"/>
      <c r="F5252" s="176"/>
      <c r="G5252" s="176"/>
      <c r="H5252" s="188"/>
      <c r="I5252" s="188"/>
      <c r="Q5252" s="188"/>
      <c r="R5252" s="176"/>
    </row>
    <row r="5253" customFormat="false" ht="12.75" hidden="false" customHeight="false" outlineLevel="0" collapsed="false">
      <c r="A5253" s="78"/>
      <c r="C5253" s="6"/>
      <c r="D5253" s="176"/>
      <c r="E5253" s="188"/>
      <c r="F5253" s="176"/>
      <c r="G5253" s="176"/>
      <c r="H5253" s="188"/>
      <c r="I5253" s="188"/>
      <c r="Q5253" s="188"/>
      <c r="R5253" s="176"/>
    </row>
    <row r="5254" customFormat="false" ht="12.75" hidden="false" customHeight="false" outlineLevel="0" collapsed="false">
      <c r="A5254" s="78"/>
      <c r="C5254" s="6"/>
      <c r="D5254" s="176"/>
      <c r="E5254" s="188"/>
      <c r="F5254" s="176"/>
      <c r="G5254" s="176"/>
      <c r="H5254" s="188"/>
      <c r="I5254" s="188"/>
      <c r="Q5254" s="188"/>
      <c r="R5254" s="176"/>
    </row>
    <row r="5255" customFormat="false" ht="12.75" hidden="false" customHeight="false" outlineLevel="0" collapsed="false">
      <c r="A5255" s="78"/>
      <c r="C5255" s="6"/>
      <c r="D5255" s="176"/>
      <c r="E5255" s="188"/>
      <c r="F5255" s="176"/>
      <c r="G5255" s="176"/>
      <c r="H5255" s="188"/>
      <c r="I5255" s="188"/>
      <c r="Q5255" s="188"/>
      <c r="R5255" s="176"/>
    </row>
    <row r="5256" customFormat="false" ht="12.75" hidden="false" customHeight="false" outlineLevel="0" collapsed="false">
      <c r="A5256" s="78"/>
      <c r="C5256" s="6"/>
      <c r="D5256" s="176"/>
      <c r="E5256" s="188"/>
      <c r="F5256" s="176"/>
      <c r="G5256" s="176"/>
      <c r="H5256" s="188"/>
      <c r="I5256" s="188"/>
      <c r="Q5256" s="188"/>
      <c r="R5256" s="176"/>
    </row>
    <row r="5257" customFormat="false" ht="12.75" hidden="false" customHeight="false" outlineLevel="0" collapsed="false">
      <c r="A5257" s="78"/>
      <c r="C5257" s="6"/>
      <c r="D5257" s="176"/>
      <c r="E5257" s="188"/>
      <c r="F5257" s="176"/>
      <c r="G5257" s="176"/>
      <c r="H5257" s="188"/>
      <c r="I5257" s="188"/>
      <c r="Q5257" s="188"/>
      <c r="R5257" s="176"/>
    </row>
    <row r="5258" customFormat="false" ht="12.75" hidden="false" customHeight="false" outlineLevel="0" collapsed="false">
      <c r="A5258" s="78"/>
      <c r="C5258" s="6"/>
      <c r="D5258" s="176"/>
      <c r="E5258" s="188"/>
      <c r="F5258" s="176"/>
      <c r="G5258" s="176"/>
      <c r="H5258" s="188"/>
      <c r="I5258" s="188"/>
      <c r="Q5258" s="188"/>
      <c r="R5258" s="176"/>
    </row>
    <row r="5259" customFormat="false" ht="12.75" hidden="false" customHeight="false" outlineLevel="0" collapsed="false">
      <c r="A5259" s="78"/>
      <c r="C5259" s="6"/>
      <c r="D5259" s="176"/>
      <c r="E5259" s="188"/>
      <c r="F5259" s="176"/>
      <c r="G5259" s="176"/>
      <c r="H5259" s="188"/>
      <c r="I5259" s="188"/>
      <c r="Q5259" s="188"/>
      <c r="R5259" s="176"/>
    </row>
    <row r="5260" customFormat="false" ht="12.75" hidden="false" customHeight="false" outlineLevel="0" collapsed="false">
      <c r="A5260" s="78"/>
      <c r="C5260" s="6"/>
      <c r="D5260" s="176"/>
      <c r="E5260" s="188"/>
      <c r="F5260" s="176"/>
      <c r="G5260" s="176"/>
      <c r="H5260" s="188"/>
      <c r="I5260" s="188"/>
      <c r="Q5260" s="188"/>
      <c r="R5260" s="176"/>
    </row>
    <row r="5261" customFormat="false" ht="12.75" hidden="false" customHeight="false" outlineLevel="0" collapsed="false">
      <c r="A5261" s="78"/>
      <c r="C5261" s="6"/>
      <c r="D5261" s="176"/>
      <c r="E5261" s="188"/>
      <c r="F5261" s="176"/>
      <c r="G5261" s="176"/>
      <c r="H5261" s="188"/>
      <c r="I5261" s="188"/>
      <c r="Q5261" s="188"/>
      <c r="R5261" s="176"/>
    </row>
    <row r="5262" customFormat="false" ht="12.75" hidden="false" customHeight="false" outlineLevel="0" collapsed="false">
      <c r="A5262" s="78"/>
      <c r="C5262" s="6"/>
      <c r="D5262" s="176"/>
      <c r="E5262" s="188"/>
      <c r="F5262" s="176"/>
      <c r="G5262" s="176"/>
      <c r="H5262" s="188"/>
      <c r="I5262" s="188"/>
      <c r="Q5262" s="188"/>
      <c r="R5262" s="176"/>
    </row>
    <row r="5263" customFormat="false" ht="12.75" hidden="false" customHeight="false" outlineLevel="0" collapsed="false">
      <c r="A5263" s="78"/>
      <c r="C5263" s="6"/>
      <c r="D5263" s="176"/>
      <c r="E5263" s="188"/>
      <c r="F5263" s="176"/>
      <c r="G5263" s="176"/>
      <c r="H5263" s="188"/>
      <c r="I5263" s="188"/>
      <c r="Q5263" s="188"/>
      <c r="R5263" s="176"/>
    </row>
    <row r="5264" customFormat="false" ht="12.75" hidden="false" customHeight="false" outlineLevel="0" collapsed="false">
      <c r="A5264" s="78"/>
      <c r="C5264" s="6"/>
      <c r="D5264" s="176"/>
      <c r="E5264" s="188"/>
      <c r="F5264" s="176"/>
      <c r="G5264" s="176"/>
      <c r="H5264" s="188"/>
      <c r="I5264" s="188"/>
      <c r="Q5264" s="188"/>
      <c r="R5264" s="176"/>
    </row>
    <row r="5265" customFormat="false" ht="12.75" hidden="false" customHeight="false" outlineLevel="0" collapsed="false">
      <c r="A5265" s="78"/>
      <c r="C5265" s="6"/>
      <c r="D5265" s="176"/>
      <c r="E5265" s="188"/>
      <c r="F5265" s="176"/>
      <c r="G5265" s="176"/>
      <c r="H5265" s="188"/>
      <c r="I5265" s="188"/>
      <c r="Q5265" s="188"/>
      <c r="R5265" s="176"/>
    </row>
    <row r="5266" customFormat="false" ht="12.75" hidden="false" customHeight="false" outlineLevel="0" collapsed="false">
      <c r="A5266" s="78"/>
      <c r="C5266" s="6"/>
      <c r="D5266" s="176"/>
      <c r="E5266" s="188"/>
      <c r="F5266" s="176"/>
      <c r="G5266" s="176"/>
      <c r="H5266" s="188"/>
      <c r="I5266" s="188"/>
      <c r="Q5266" s="188"/>
      <c r="R5266" s="176"/>
    </row>
    <row r="5267" customFormat="false" ht="12.75" hidden="false" customHeight="false" outlineLevel="0" collapsed="false">
      <c r="A5267" s="78"/>
      <c r="C5267" s="6"/>
      <c r="D5267" s="176"/>
      <c r="E5267" s="188"/>
      <c r="F5267" s="176"/>
      <c r="G5267" s="176"/>
      <c r="H5267" s="188"/>
      <c r="I5267" s="188"/>
      <c r="Q5267" s="188"/>
      <c r="R5267" s="176"/>
    </row>
    <row r="5268" customFormat="false" ht="12.75" hidden="false" customHeight="false" outlineLevel="0" collapsed="false">
      <c r="A5268" s="78"/>
      <c r="C5268" s="6"/>
      <c r="D5268" s="176"/>
      <c r="E5268" s="188"/>
      <c r="F5268" s="176"/>
      <c r="G5268" s="176"/>
      <c r="H5268" s="188"/>
      <c r="I5268" s="188"/>
      <c r="Q5268" s="188"/>
      <c r="R5268" s="176"/>
    </row>
    <row r="5269" customFormat="false" ht="12.75" hidden="false" customHeight="false" outlineLevel="0" collapsed="false">
      <c r="A5269" s="78"/>
      <c r="C5269" s="6"/>
      <c r="D5269" s="176"/>
      <c r="E5269" s="188"/>
      <c r="F5269" s="176"/>
      <c r="G5269" s="176"/>
      <c r="H5269" s="188"/>
      <c r="I5269" s="188"/>
      <c r="Q5269" s="188"/>
      <c r="R5269" s="176"/>
    </row>
    <row r="5270" customFormat="false" ht="12.75" hidden="false" customHeight="false" outlineLevel="0" collapsed="false">
      <c r="A5270" s="78"/>
      <c r="C5270" s="6"/>
      <c r="D5270" s="176"/>
      <c r="E5270" s="188"/>
      <c r="F5270" s="176"/>
      <c r="G5270" s="176"/>
      <c r="H5270" s="188"/>
      <c r="I5270" s="188"/>
      <c r="Q5270" s="188"/>
      <c r="R5270" s="176"/>
    </row>
    <row r="5271" customFormat="false" ht="12.75" hidden="false" customHeight="false" outlineLevel="0" collapsed="false">
      <c r="A5271" s="78"/>
      <c r="C5271" s="6"/>
      <c r="D5271" s="176"/>
      <c r="E5271" s="188"/>
      <c r="F5271" s="176"/>
      <c r="G5271" s="176"/>
      <c r="H5271" s="188"/>
      <c r="I5271" s="188"/>
      <c r="Q5271" s="188"/>
      <c r="R5271" s="176"/>
    </row>
    <row r="5272" customFormat="false" ht="12.75" hidden="false" customHeight="false" outlineLevel="0" collapsed="false">
      <c r="A5272" s="78"/>
      <c r="C5272" s="6"/>
      <c r="D5272" s="176"/>
      <c r="E5272" s="188"/>
      <c r="F5272" s="176"/>
      <c r="G5272" s="176"/>
      <c r="H5272" s="188"/>
      <c r="I5272" s="188"/>
      <c r="Q5272" s="188"/>
      <c r="R5272" s="176"/>
    </row>
    <row r="5273" customFormat="false" ht="12.75" hidden="false" customHeight="false" outlineLevel="0" collapsed="false">
      <c r="A5273" s="78"/>
      <c r="C5273" s="6"/>
      <c r="D5273" s="176"/>
      <c r="E5273" s="188"/>
      <c r="F5273" s="176"/>
      <c r="G5273" s="176"/>
      <c r="H5273" s="188"/>
      <c r="I5273" s="188"/>
      <c r="Q5273" s="188"/>
      <c r="R5273" s="176"/>
    </row>
    <row r="5274" customFormat="false" ht="12.75" hidden="false" customHeight="false" outlineLevel="0" collapsed="false">
      <c r="A5274" s="22"/>
      <c r="C5274" s="6"/>
      <c r="D5274" s="176"/>
      <c r="E5274" s="188"/>
      <c r="F5274" s="176"/>
      <c r="G5274" s="176"/>
      <c r="H5274" s="188"/>
      <c r="I5274" s="188"/>
      <c r="Q5274" s="188"/>
      <c r="R5274" s="176"/>
    </row>
    <row r="5275" customFormat="false" ht="12.75" hidden="false" customHeight="false" outlineLevel="0" collapsed="false">
      <c r="C5275" s="6"/>
      <c r="D5275" s="176"/>
      <c r="E5275" s="188"/>
      <c r="F5275" s="176"/>
      <c r="G5275" s="176"/>
      <c r="H5275" s="188"/>
      <c r="I5275" s="188"/>
      <c r="Q5275" s="188"/>
      <c r="R5275" s="176"/>
    </row>
    <row r="5276" customFormat="false" ht="12.75" hidden="false" customHeight="false" outlineLevel="0" collapsed="false">
      <c r="A5276" s="100"/>
      <c r="C5276" s="6"/>
      <c r="D5276" s="176"/>
      <c r="E5276" s="188"/>
      <c r="F5276" s="176"/>
      <c r="G5276" s="176"/>
      <c r="H5276" s="188"/>
      <c r="I5276" s="188"/>
      <c r="Q5276" s="188"/>
      <c r="R5276" s="176"/>
    </row>
    <row r="5277" customFormat="false" ht="12.75" hidden="false" customHeight="false" outlineLevel="0" collapsed="false">
      <c r="A5277" s="100"/>
      <c r="C5277" s="6"/>
      <c r="D5277" s="176"/>
      <c r="E5277" s="188"/>
      <c r="F5277" s="176"/>
      <c r="G5277" s="176"/>
      <c r="H5277" s="188"/>
      <c r="I5277" s="188"/>
      <c r="Q5277" s="188"/>
      <c r="R5277" s="176"/>
    </row>
    <row r="5278" customFormat="false" ht="12.75" hidden="false" customHeight="false" outlineLevel="0" collapsed="false">
      <c r="A5278" s="100"/>
      <c r="C5278" s="6"/>
      <c r="D5278" s="176"/>
      <c r="E5278" s="188"/>
      <c r="F5278" s="176"/>
      <c r="G5278" s="176"/>
      <c r="H5278" s="188"/>
      <c r="I5278" s="188"/>
      <c r="Q5278" s="188"/>
      <c r="R5278" s="176"/>
    </row>
    <row r="5279" customFormat="false" ht="12.75" hidden="false" customHeight="false" outlineLevel="0" collapsed="false">
      <c r="A5279" s="100"/>
      <c r="C5279" s="6"/>
      <c r="D5279" s="176"/>
      <c r="E5279" s="188"/>
      <c r="F5279" s="176"/>
      <c r="G5279" s="176"/>
      <c r="H5279" s="188"/>
      <c r="I5279" s="188"/>
      <c r="Q5279" s="188"/>
      <c r="R5279" s="176"/>
    </row>
    <row r="5280" customFormat="false" ht="12.75" hidden="false" customHeight="false" outlineLevel="0" collapsed="false">
      <c r="A5280" s="100"/>
      <c r="C5280" s="6"/>
      <c r="D5280" s="176"/>
      <c r="E5280" s="188"/>
      <c r="F5280" s="176"/>
      <c r="G5280" s="176"/>
      <c r="H5280" s="188"/>
      <c r="I5280" s="188"/>
      <c r="Q5280" s="188"/>
      <c r="R5280" s="176"/>
    </row>
    <row r="5281" customFormat="false" ht="12.75" hidden="false" customHeight="false" outlineLevel="0" collapsed="false">
      <c r="A5281" s="22"/>
      <c r="C5281" s="6"/>
      <c r="D5281" s="176"/>
      <c r="E5281" s="188"/>
      <c r="F5281" s="176"/>
      <c r="G5281" s="176"/>
      <c r="H5281" s="188"/>
      <c r="I5281" s="188"/>
      <c r="Q5281" s="188"/>
      <c r="R5281" s="176"/>
    </row>
    <row r="5282" customFormat="false" ht="12.75" hidden="false" customHeight="false" outlineLevel="0" collapsed="false">
      <c r="A5282" s="22"/>
      <c r="C5282" s="6"/>
      <c r="D5282" s="176"/>
      <c r="E5282" s="188"/>
      <c r="F5282" s="176"/>
      <c r="G5282" s="176"/>
      <c r="H5282" s="188"/>
      <c r="I5282" s="188"/>
      <c r="Q5282" s="188"/>
      <c r="R5282" s="176"/>
    </row>
    <row r="5283" customFormat="false" ht="12.75" hidden="false" customHeight="false" outlineLevel="0" collapsed="false">
      <c r="A5283" s="78"/>
      <c r="C5283" s="6"/>
      <c r="D5283" s="176"/>
      <c r="E5283" s="188"/>
      <c r="F5283" s="176"/>
      <c r="G5283" s="176"/>
      <c r="H5283" s="188"/>
      <c r="I5283" s="188"/>
      <c r="Q5283" s="188"/>
      <c r="R5283" s="176"/>
    </row>
    <row r="5284" customFormat="false" ht="12.75" hidden="false" customHeight="false" outlineLevel="0" collapsed="false">
      <c r="A5284" s="78"/>
      <c r="C5284" s="6"/>
      <c r="D5284" s="176"/>
      <c r="E5284" s="188"/>
      <c r="F5284" s="176"/>
      <c r="G5284" s="176"/>
      <c r="H5284" s="188"/>
      <c r="I5284" s="188"/>
      <c r="Q5284" s="188"/>
      <c r="R5284" s="176"/>
    </row>
    <row r="5285" customFormat="false" ht="12.75" hidden="false" customHeight="false" outlineLevel="0" collapsed="false">
      <c r="A5285" s="78"/>
      <c r="C5285" s="6"/>
      <c r="D5285" s="176"/>
      <c r="E5285" s="188"/>
      <c r="F5285" s="176"/>
      <c r="G5285" s="176"/>
      <c r="H5285" s="188"/>
      <c r="I5285" s="188"/>
      <c r="Q5285" s="188"/>
      <c r="R5285" s="176"/>
    </row>
    <row r="5286" customFormat="false" ht="12.75" hidden="false" customHeight="false" outlineLevel="0" collapsed="false">
      <c r="A5286" s="78"/>
      <c r="C5286" s="6"/>
      <c r="D5286" s="176"/>
      <c r="E5286" s="188"/>
      <c r="F5286" s="176"/>
      <c r="G5286" s="176"/>
      <c r="H5286" s="188"/>
      <c r="I5286" s="188"/>
      <c r="Q5286" s="188"/>
      <c r="R5286" s="176"/>
    </row>
    <row r="5287" customFormat="false" ht="12.75" hidden="false" customHeight="false" outlineLevel="0" collapsed="false">
      <c r="A5287" s="78"/>
      <c r="C5287" s="6"/>
      <c r="D5287" s="176"/>
      <c r="E5287" s="188"/>
      <c r="F5287" s="176"/>
      <c r="G5287" s="176"/>
      <c r="H5287" s="188"/>
      <c r="I5287" s="188"/>
      <c r="Q5287" s="188"/>
      <c r="R5287" s="176"/>
    </row>
    <row r="5288" customFormat="false" ht="12.75" hidden="false" customHeight="false" outlineLevel="0" collapsed="false">
      <c r="A5288" s="78"/>
      <c r="C5288" s="6"/>
      <c r="D5288" s="176"/>
      <c r="E5288" s="188"/>
      <c r="F5288" s="176"/>
      <c r="G5288" s="176"/>
      <c r="H5288" s="188"/>
      <c r="I5288" s="188"/>
      <c r="Q5288" s="188"/>
      <c r="R5288" s="176"/>
    </row>
    <row r="5289" customFormat="false" ht="12.75" hidden="false" customHeight="false" outlineLevel="0" collapsed="false">
      <c r="A5289" s="78"/>
      <c r="C5289" s="6"/>
      <c r="D5289" s="176"/>
      <c r="E5289" s="188"/>
      <c r="F5289" s="176"/>
      <c r="G5289" s="176"/>
      <c r="H5289" s="188"/>
      <c r="I5289" s="188"/>
      <c r="Q5289" s="188"/>
      <c r="R5289" s="176"/>
    </row>
    <row r="5290" customFormat="false" ht="12.75" hidden="false" customHeight="false" outlineLevel="0" collapsed="false">
      <c r="A5290" s="78"/>
      <c r="C5290" s="6"/>
      <c r="D5290" s="176"/>
      <c r="E5290" s="188"/>
      <c r="F5290" s="176"/>
      <c r="G5290" s="176"/>
      <c r="H5290" s="188"/>
      <c r="I5290" s="188"/>
      <c r="Q5290" s="188"/>
      <c r="R5290" s="176"/>
    </row>
    <row r="5291" customFormat="false" ht="12.75" hidden="false" customHeight="false" outlineLevel="0" collapsed="false">
      <c r="A5291" s="78"/>
      <c r="C5291" s="6"/>
      <c r="D5291" s="176"/>
      <c r="E5291" s="188"/>
      <c r="F5291" s="176"/>
      <c r="G5291" s="176"/>
      <c r="H5291" s="188"/>
      <c r="I5291" s="188"/>
      <c r="Q5291" s="188"/>
      <c r="R5291" s="176"/>
    </row>
    <row r="5292" customFormat="false" ht="12.75" hidden="false" customHeight="false" outlineLevel="0" collapsed="false">
      <c r="A5292" s="78"/>
      <c r="C5292" s="6"/>
      <c r="D5292" s="176"/>
      <c r="E5292" s="188"/>
      <c r="F5292" s="176"/>
      <c r="G5292" s="176"/>
      <c r="H5292" s="188"/>
      <c r="I5292" s="188"/>
      <c r="Q5292" s="188"/>
      <c r="R5292" s="176"/>
    </row>
    <row r="5293" customFormat="false" ht="12.75" hidden="false" customHeight="false" outlineLevel="0" collapsed="false">
      <c r="A5293" s="78"/>
      <c r="C5293" s="6"/>
      <c r="D5293" s="176"/>
      <c r="E5293" s="188"/>
      <c r="F5293" s="176"/>
      <c r="G5293" s="176"/>
      <c r="H5293" s="188"/>
      <c r="I5293" s="188"/>
      <c r="Q5293" s="188"/>
      <c r="R5293" s="176"/>
    </row>
    <row r="5294" customFormat="false" ht="12.75" hidden="false" customHeight="false" outlineLevel="0" collapsed="false">
      <c r="A5294" s="78"/>
      <c r="C5294" s="6"/>
      <c r="D5294" s="176"/>
      <c r="E5294" s="188"/>
      <c r="F5294" s="176"/>
      <c r="G5294" s="176"/>
      <c r="H5294" s="188"/>
      <c r="I5294" s="188"/>
      <c r="Q5294" s="188"/>
      <c r="R5294" s="176"/>
    </row>
    <row r="5295" customFormat="false" ht="12.75" hidden="false" customHeight="false" outlineLevel="0" collapsed="false">
      <c r="A5295" s="78"/>
      <c r="C5295" s="6"/>
      <c r="D5295" s="176"/>
      <c r="E5295" s="188"/>
      <c r="F5295" s="176"/>
      <c r="G5295" s="176"/>
      <c r="H5295" s="188"/>
      <c r="I5295" s="188"/>
      <c r="Q5295" s="188"/>
      <c r="R5295" s="176"/>
    </row>
    <row r="5296" customFormat="false" ht="12.75" hidden="false" customHeight="false" outlineLevel="0" collapsed="false">
      <c r="A5296" s="78"/>
      <c r="C5296" s="6"/>
      <c r="D5296" s="176"/>
      <c r="E5296" s="188"/>
      <c r="F5296" s="176"/>
      <c r="G5296" s="176"/>
      <c r="H5296" s="188"/>
      <c r="I5296" s="188"/>
      <c r="Q5296" s="188"/>
      <c r="R5296" s="176"/>
    </row>
    <row r="5297" customFormat="false" ht="12.75" hidden="false" customHeight="false" outlineLevel="0" collapsed="false">
      <c r="A5297" s="78"/>
      <c r="C5297" s="6"/>
      <c r="D5297" s="176"/>
      <c r="E5297" s="188"/>
      <c r="F5297" s="176"/>
      <c r="G5297" s="176"/>
      <c r="H5297" s="188"/>
      <c r="I5297" s="188"/>
      <c r="Q5297" s="188"/>
      <c r="R5297" s="176"/>
    </row>
    <row r="5298" customFormat="false" ht="12.75" hidden="false" customHeight="false" outlineLevel="0" collapsed="false">
      <c r="A5298" s="78"/>
      <c r="C5298" s="6"/>
      <c r="D5298" s="176"/>
      <c r="E5298" s="188"/>
      <c r="F5298" s="176"/>
      <c r="G5298" s="176"/>
      <c r="H5298" s="188"/>
      <c r="I5298" s="188"/>
      <c r="Q5298" s="188"/>
      <c r="R5298" s="176"/>
    </row>
    <row r="5299" customFormat="false" ht="12.75" hidden="false" customHeight="false" outlineLevel="0" collapsed="false">
      <c r="A5299" s="78"/>
      <c r="C5299" s="6"/>
      <c r="D5299" s="176"/>
      <c r="E5299" s="188"/>
      <c r="F5299" s="176"/>
      <c r="G5299" s="176"/>
      <c r="H5299" s="188"/>
      <c r="I5299" s="188"/>
      <c r="Q5299" s="188"/>
      <c r="R5299" s="176"/>
    </row>
    <row r="5300" customFormat="false" ht="12.75" hidden="false" customHeight="false" outlineLevel="0" collapsed="false">
      <c r="A5300" s="78"/>
      <c r="C5300" s="6"/>
      <c r="D5300" s="176"/>
      <c r="E5300" s="188"/>
      <c r="F5300" s="176"/>
      <c r="G5300" s="176"/>
      <c r="H5300" s="188"/>
      <c r="I5300" s="188"/>
      <c r="Q5300" s="188"/>
      <c r="R5300" s="176"/>
    </row>
    <row r="5301" customFormat="false" ht="12.75" hidden="false" customHeight="false" outlineLevel="0" collapsed="false">
      <c r="A5301" s="78"/>
      <c r="C5301" s="6"/>
      <c r="D5301" s="176"/>
      <c r="E5301" s="188"/>
      <c r="F5301" s="176"/>
      <c r="G5301" s="176"/>
      <c r="H5301" s="188"/>
      <c r="I5301" s="188"/>
      <c r="Q5301" s="188"/>
      <c r="R5301" s="176"/>
    </row>
    <row r="5302" customFormat="false" ht="12.75" hidden="false" customHeight="false" outlineLevel="0" collapsed="false">
      <c r="A5302" s="78"/>
      <c r="C5302" s="6"/>
      <c r="D5302" s="176"/>
      <c r="E5302" s="188"/>
      <c r="F5302" s="176"/>
      <c r="G5302" s="176"/>
      <c r="H5302" s="188"/>
      <c r="I5302" s="188"/>
      <c r="Q5302" s="188"/>
      <c r="R5302" s="176"/>
    </row>
    <row r="5303" customFormat="false" ht="12.75" hidden="false" customHeight="false" outlineLevel="0" collapsed="false">
      <c r="A5303" s="78"/>
      <c r="C5303" s="6"/>
      <c r="D5303" s="176"/>
      <c r="E5303" s="188"/>
      <c r="F5303" s="176"/>
      <c r="G5303" s="176"/>
      <c r="H5303" s="188"/>
      <c r="I5303" s="188"/>
      <c r="Q5303" s="188"/>
      <c r="R5303" s="176"/>
    </row>
    <row r="5304" customFormat="false" ht="12.75" hidden="false" customHeight="false" outlineLevel="0" collapsed="false">
      <c r="A5304" s="78"/>
      <c r="C5304" s="6"/>
      <c r="D5304" s="176"/>
      <c r="E5304" s="188"/>
      <c r="F5304" s="176"/>
      <c r="G5304" s="176"/>
      <c r="H5304" s="188"/>
      <c r="I5304" s="188"/>
      <c r="Q5304" s="188"/>
      <c r="R5304" s="176"/>
    </row>
    <row r="5305" customFormat="false" ht="12.75" hidden="false" customHeight="false" outlineLevel="0" collapsed="false">
      <c r="A5305" s="78"/>
      <c r="C5305" s="6"/>
      <c r="D5305" s="176"/>
      <c r="E5305" s="188"/>
      <c r="F5305" s="176"/>
      <c r="G5305" s="176"/>
      <c r="H5305" s="188"/>
      <c r="I5305" s="188"/>
      <c r="Q5305" s="188"/>
      <c r="R5305" s="176"/>
    </row>
    <row r="5306" customFormat="false" ht="12.75" hidden="false" customHeight="false" outlineLevel="0" collapsed="false">
      <c r="A5306" s="78"/>
      <c r="C5306" s="6"/>
      <c r="D5306" s="176"/>
      <c r="E5306" s="188"/>
      <c r="F5306" s="176"/>
      <c r="G5306" s="176"/>
      <c r="H5306" s="188"/>
      <c r="I5306" s="188"/>
      <c r="Q5306" s="188"/>
      <c r="R5306" s="176"/>
    </row>
    <row r="5307" customFormat="false" ht="12.75" hidden="false" customHeight="false" outlineLevel="0" collapsed="false">
      <c r="A5307" s="78"/>
      <c r="C5307" s="6"/>
      <c r="D5307" s="176"/>
      <c r="E5307" s="188"/>
      <c r="F5307" s="176"/>
      <c r="G5307" s="176"/>
      <c r="H5307" s="188"/>
      <c r="I5307" s="188"/>
      <c r="Q5307" s="188"/>
      <c r="R5307" s="176"/>
    </row>
    <row r="5308" customFormat="false" ht="12.75" hidden="false" customHeight="false" outlineLevel="0" collapsed="false">
      <c r="A5308" s="78"/>
      <c r="C5308" s="6"/>
      <c r="D5308" s="176"/>
      <c r="E5308" s="188"/>
      <c r="F5308" s="176"/>
      <c r="G5308" s="176"/>
      <c r="H5308" s="188"/>
      <c r="I5308" s="188"/>
      <c r="Q5308" s="188"/>
      <c r="R5308" s="176"/>
    </row>
    <row r="5309" customFormat="false" ht="12.75" hidden="false" customHeight="false" outlineLevel="0" collapsed="false">
      <c r="A5309" s="78"/>
      <c r="C5309" s="6"/>
      <c r="D5309" s="176"/>
      <c r="E5309" s="188"/>
      <c r="F5309" s="176"/>
      <c r="G5309" s="176"/>
      <c r="H5309" s="188"/>
      <c r="I5309" s="188"/>
      <c r="Q5309" s="188"/>
      <c r="R5309" s="176"/>
    </row>
    <row r="5310" customFormat="false" ht="12.75" hidden="false" customHeight="false" outlineLevel="0" collapsed="false">
      <c r="A5310" s="78"/>
      <c r="C5310" s="6"/>
      <c r="D5310" s="176"/>
      <c r="E5310" s="188"/>
      <c r="F5310" s="176"/>
      <c r="G5310" s="176"/>
      <c r="H5310" s="188"/>
      <c r="I5310" s="188"/>
      <c r="Q5310" s="188"/>
      <c r="R5310" s="176"/>
    </row>
    <row r="5311" customFormat="false" ht="12.75" hidden="false" customHeight="false" outlineLevel="0" collapsed="false">
      <c r="A5311" s="78"/>
      <c r="C5311" s="6"/>
      <c r="D5311" s="176"/>
      <c r="E5311" s="188"/>
      <c r="F5311" s="176"/>
      <c r="G5311" s="176"/>
      <c r="H5311" s="188"/>
      <c r="I5311" s="188"/>
      <c r="Q5311" s="188"/>
      <c r="R5311" s="176"/>
    </row>
    <row r="5312" customFormat="false" ht="12.75" hidden="false" customHeight="false" outlineLevel="0" collapsed="false">
      <c r="A5312" s="78"/>
      <c r="C5312" s="6"/>
      <c r="D5312" s="176"/>
      <c r="E5312" s="188"/>
      <c r="F5312" s="176"/>
      <c r="G5312" s="176"/>
      <c r="H5312" s="188"/>
      <c r="I5312" s="188"/>
      <c r="Q5312" s="188"/>
      <c r="R5312" s="176"/>
    </row>
    <row r="5313" customFormat="false" ht="12.75" hidden="false" customHeight="false" outlineLevel="0" collapsed="false">
      <c r="A5313" s="78"/>
      <c r="C5313" s="6"/>
      <c r="D5313" s="176"/>
      <c r="E5313" s="188"/>
      <c r="F5313" s="176"/>
      <c r="G5313" s="176"/>
      <c r="H5313" s="188"/>
      <c r="I5313" s="188"/>
      <c r="Q5313" s="188"/>
      <c r="R5313" s="176"/>
    </row>
    <row r="5314" customFormat="false" ht="12.75" hidden="false" customHeight="false" outlineLevel="0" collapsed="false">
      <c r="A5314" s="78"/>
      <c r="C5314" s="6"/>
      <c r="D5314" s="176"/>
      <c r="E5314" s="188"/>
      <c r="F5314" s="176"/>
      <c r="G5314" s="176"/>
      <c r="H5314" s="188"/>
      <c r="I5314" s="188"/>
      <c r="Q5314" s="188"/>
      <c r="R5314" s="176"/>
    </row>
    <row r="5315" customFormat="false" ht="12.75" hidden="false" customHeight="false" outlineLevel="0" collapsed="false">
      <c r="A5315" s="78"/>
      <c r="C5315" s="6"/>
      <c r="D5315" s="176"/>
      <c r="E5315" s="188"/>
      <c r="F5315" s="176"/>
      <c r="G5315" s="176"/>
      <c r="H5315" s="188"/>
      <c r="I5315" s="188"/>
      <c r="Q5315" s="188"/>
      <c r="R5315" s="176"/>
    </row>
    <row r="5316" customFormat="false" ht="12.75" hidden="false" customHeight="false" outlineLevel="0" collapsed="false">
      <c r="A5316" s="78"/>
      <c r="C5316" s="6"/>
      <c r="D5316" s="176"/>
      <c r="E5316" s="188"/>
      <c r="F5316" s="176"/>
      <c r="G5316" s="176"/>
      <c r="H5316" s="188"/>
      <c r="I5316" s="188"/>
      <c r="Q5316" s="188"/>
      <c r="R5316" s="176"/>
    </row>
    <row r="5317" customFormat="false" ht="12.75" hidden="false" customHeight="false" outlineLevel="0" collapsed="false">
      <c r="A5317" s="78"/>
      <c r="C5317" s="6"/>
      <c r="D5317" s="176"/>
      <c r="E5317" s="188"/>
      <c r="F5317" s="176"/>
      <c r="G5317" s="176"/>
      <c r="H5317" s="188"/>
      <c r="I5317" s="188"/>
      <c r="Q5317" s="188"/>
      <c r="R5317" s="176"/>
    </row>
    <row r="5318" customFormat="false" ht="12.75" hidden="false" customHeight="false" outlineLevel="0" collapsed="false">
      <c r="A5318" s="78"/>
      <c r="C5318" s="6"/>
      <c r="D5318" s="176"/>
      <c r="E5318" s="188"/>
      <c r="F5318" s="176"/>
      <c r="G5318" s="176"/>
      <c r="H5318" s="188"/>
      <c r="I5318" s="188"/>
      <c r="Q5318" s="188"/>
      <c r="R5318" s="176"/>
    </row>
    <row r="5319" customFormat="false" ht="12.75" hidden="false" customHeight="false" outlineLevel="0" collapsed="false">
      <c r="A5319" s="78"/>
      <c r="C5319" s="6"/>
      <c r="D5319" s="176"/>
      <c r="E5319" s="188"/>
      <c r="F5319" s="176"/>
      <c r="G5319" s="176"/>
      <c r="H5319" s="188"/>
      <c r="I5319" s="188"/>
      <c r="Q5319" s="188"/>
      <c r="R5319" s="176"/>
    </row>
    <row r="5320" customFormat="false" ht="12.75" hidden="false" customHeight="false" outlineLevel="0" collapsed="false">
      <c r="A5320" s="78"/>
      <c r="C5320" s="6"/>
      <c r="D5320" s="176"/>
      <c r="E5320" s="188"/>
      <c r="F5320" s="176"/>
      <c r="G5320" s="176"/>
      <c r="H5320" s="188"/>
      <c r="I5320" s="188"/>
      <c r="Q5320" s="188"/>
      <c r="R5320" s="176"/>
    </row>
    <row r="5321" customFormat="false" ht="12.75" hidden="false" customHeight="false" outlineLevel="0" collapsed="false">
      <c r="A5321" s="78"/>
      <c r="C5321" s="6"/>
      <c r="D5321" s="176"/>
      <c r="E5321" s="188"/>
      <c r="F5321" s="176"/>
      <c r="G5321" s="176"/>
      <c r="H5321" s="188"/>
      <c r="I5321" s="188"/>
      <c r="Q5321" s="188"/>
      <c r="R5321" s="176"/>
    </row>
    <row r="5322" customFormat="false" ht="12.75" hidden="false" customHeight="false" outlineLevel="0" collapsed="false">
      <c r="A5322" s="22"/>
      <c r="C5322" s="6"/>
      <c r="D5322" s="176"/>
      <c r="E5322" s="188"/>
      <c r="F5322" s="176"/>
      <c r="G5322" s="176"/>
      <c r="H5322" s="188"/>
      <c r="I5322" s="188"/>
      <c r="Q5322" s="188"/>
      <c r="R5322" s="176"/>
    </row>
    <row r="5323" customFormat="false" ht="12.75" hidden="false" customHeight="false" outlineLevel="0" collapsed="false">
      <c r="C5323" s="6"/>
      <c r="D5323" s="176"/>
      <c r="E5323" s="188"/>
      <c r="F5323" s="176"/>
      <c r="G5323" s="176"/>
      <c r="H5323" s="188"/>
      <c r="I5323" s="188"/>
      <c r="Q5323" s="188"/>
      <c r="R5323" s="176"/>
    </row>
    <row r="5324" customFormat="false" ht="12.75" hidden="false" customHeight="false" outlineLevel="0" collapsed="false">
      <c r="A5324" s="100"/>
      <c r="C5324" s="6"/>
      <c r="D5324" s="176"/>
      <c r="E5324" s="188"/>
      <c r="F5324" s="176"/>
      <c r="G5324" s="176"/>
      <c r="H5324" s="188"/>
      <c r="I5324" s="188"/>
      <c r="Q5324" s="188"/>
      <c r="R5324" s="176"/>
    </row>
    <row r="5325" customFormat="false" ht="12.75" hidden="false" customHeight="false" outlineLevel="0" collapsed="false">
      <c r="A5325" s="100"/>
      <c r="C5325" s="6"/>
      <c r="D5325" s="176"/>
      <c r="E5325" s="188"/>
      <c r="F5325" s="176"/>
      <c r="G5325" s="176"/>
      <c r="H5325" s="188"/>
      <c r="I5325" s="188"/>
      <c r="Q5325" s="188"/>
      <c r="R5325" s="176"/>
    </row>
    <row r="5326" customFormat="false" ht="12.75" hidden="false" customHeight="false" outlineLevel="0" collapsed="false">
      <c r="A5326" s="100"/>
      <c r="C5326" s="6"/>
      <c r="D5326" s="176"/>
      <c r="E5326" s="188"/>
      <c r="F5326" s="176"/>
      <c r="G5326" s="176"/>
      <c r="H5326" s="188"/>
      <c r="I5326" s="188"/>
      <c r="Q5326" s="188"/>
      <c r="R5326" s="176"/>
    </row>
    <row r="5327" customFormat="false" ht="12.75" hidden="false" customHeight="false" outlineLevel="0" collapsed="false">
      <c r="A5327" s="100"/>
      <c r="C5327" s="6"/>
      <c r="D5327" s="176"/>
      <c r="E5327" s="188"/>
      <c r="F5327" s="176"/>
      <c r="G5327" s="176"/>
      <c r="H5327" s="188"/>
      <c r="I5327" s="188"/>
      <c r="Q5327" s="188"/>
      <c r="R5327" s="176"/>
    </row>
    <row r="5328" customFormat="false" ht="12.75" hidden="false" customHeight="false" outlineLevel="0" collapsed="false">
      <c r="A5328" s="100"/>
      <c r="C5328" s="6"/>
      <c r="D5328" s="176"/>
      <c r="E5328" s="188"/>
      <c r="F5328" s="176"/>
      <c r="G5328" s="176"/>
      <c r="H5328" s="188"/>
      <c r="I5328" s="188"/>
      <c r="Q5328" s="188"/>
      <c r="R5328" s="176"/>
    </row>
    <row r="5329" customFormat="false" ht="12.75" hidden="false" customHeight="false" outlineLevel="0" collapsed="false">
      <c r="A5329" s="22"/>
      <c r="C5329" s="6"/>
      <c r="D5329" s="176"/>
      <c r="E5329" s="188"/>
      <c r="F5329" s="176"/>
      <c r="G5329" s="176"/>
      <c r="H5329" s="188"/>
      <c r="I5329" s="188"/>
      <c r="Q5329" s="188"/>
      <c r="R5329" s="176"/>
    </row>
    <row r="5330" customFormat="false" ht="12.75" hidden="false" customHeight="false" outlineLevel="0" collapsed="false">
      <c r="A5330" s="22"/>
      <c r="C5330" s="6"/>
      <c r="D5330" s="176"/>
      <c r="E5330" s="188"/>
      <c r="F5330" s="176"/>
      <c r="G5330" s="176"/>
      <c r="H5330" s="188"/>
      <c r="I5330" s="188"/>
      <c r="Q5330" s="188"/>
      <c r="R5330" s="176"/>
    </row>
    <row r="5331" customFormat="false" ht="12.75" hidden="false" customHeight="false" outlineLevel="0" collapsed="false">
      <c r="A5331" s="78"/>
      <c r="C5331" s="6"/>
      <c r="D5331" s="176"/>
      <c r="E5331" s="188"/>
      <c r="F5331" s="176"/>
      <c r="G5331" s="176"/>
      <c r="H5331" s="188"/>
      <c r="I5331" s="188"/>
      <c r="Q5331" s="188"/>
      <c r="R5331" s="176"/>
    </row>
    <row r="5332" customFormat="false" ht="12.75" hidden="false" customHeight="false" outlineLevel="0" collapsed="false">
      <c r="A5332" s="78"/>
      <c r="C5332" s="6"/>
      <c r="D5332" s="176"/>
      <c r="E5332" s="188"/>
      <c r="F5332" s="176"/>
      <c r="G5332" s="176"/>
      <c r="H5332" s="188"/>
      <c r="I5332" s="188"/>
      <c r="Q5332" s="188"/>
      <c r="R5332" s="176"/>
    </row>
    <row r="5333" customFormat="false" ht="12.75" hidden="false" customHeight="false" outlineLevel="0" collapsed="false">
      <c r="A5333" s="78"/>
      <c r="C5333" s="6"/>
      <c r="D5333" s="176"/>
      <c r="E5333" s="188"/>
      <c r="F5333" s="176"/>
      <c r="G5333" s="176"/>
      <c r="H5333" s="188"/>
      <c r="I5333" s="188"/>
      <c r="Q5333" s="188"/>
      <c r="R5333" s="176"/>
    </row>
    <row r="5334" customFormat="false" ht="12.75" hidden="false" customHeight="false" outlineLevel="0" collapsed="false">
      <c r="A5334" s="78"/>
      <c r="C5334" s="6"/>
      <c r="D5334" s="176"/>
      <c r="E5334" s="188"/>
      <c r="F5334" s="176"/>
      <c r="G5334" s="176"/>
      <c r="H5334" s="188"/>
      <c r="I5334" s="188"/>
      <c r="Q5334" s="188"/>
      <c r="R5334" s="176"/>
    </row>
    <row r="5335" customFormat="false" ht="12.75" hidden="false" customHeight="false" outlineLevel="0" collapsed="false">
      <c r="A5335" s="78"/>
      <c r="C5335" s="6"/>
      <c r="D5335" s="176"/>
      <c r="E5335" s="188"/>
      <c r="F5335" s="176"/>
      <c r="G5335" s="176"/>
      <c r="H5335" s="188"/>
      <c r="I5335" s="188"/>
      <c r="Q5335" s="188"/>
      <c r="R5335" s="176"/>
    </row>
    <row r="5336" customFormat="false" ht="12.75" hidden="false" customHeight="false" outlineLevel="0" collapsed="false">
      <c r="A5336" s="78"/>
      <c r="C5336" s="6"/>
      <c r="D5336" s="176"/>
      <c r="E5336" s="188"/>
      <c r="F5336" s="176"/>
      <c r="G5336" s="176"/>
      <c r="H5336" s="188"/>
      <c r="I5336" s="188"/>
      <c r="Q5336" s="188"/>
      <c r="R5336" s="176"/>
    </row>
    <row r="5337" customFormat="false" ht="12.75" hidden="false" customHeight="false" outlineLevel="0" collapsed="false">
      <c r="A5337" s="78"/>
      <c r="C5337" s="6"/>
      <c r="D5337" s="176"/>
      <c r="E5337" s="188"/>
      <c r="F5337" s="176"/>
      <c r="G5337" s="176"/>
      <c r="H5337" s="188"/>
      <c r="I5337" s="188"/>
      <c r="Q5337" s="188"/>
      <c r="R5337" s="176"/>
    </row>
    <row r="5338" customFormat="false" ht="12.75" hidden="false" customHeight="false" outlineLevel="0" collapsed="false">
      <c r="A5338" s="78"/>
      <c r="C5338" s="6"/>
      <c r="D5338" s="176"/>
      <c r="E5338" s="188"/>
      <c r="F5338" s="176"/>
      <c r="G5338" s="176"/>
      <c r="H5338" s="188"/>
      <c r="I5338" s="188"/>
      <c r="Q5338" s="188"/>
      <c r="R5338" s="176"/>
    </row>
    <row r="5339" customFormat="false" ht="12.75" hidden="false" customHeight="false" outlineLevel="0" collapsed="false">
      <c r="A5339" s="78"/>
      <c r="C5339" s="6"/>
      <c r="D5339" s="176"/>
      <c r="E5339" s="188"/>
      <c r="F5339" s="176"/>
      <c r="G5339" s="176"/>
      <c r="H5339" s="188"/>
      <c r="I5339" s="188"/>
      <c r="Q5339" s="188"/>
      <c r="R5339" s="176"/>
    </row>
    <row r="5340" customFormat="false" ht="12.75" hidden="false" customHeight="false" outlineLevel="0" collapsed="false">
      <c r="A5340" s="78"/>
      <c r="C5340" s="6"/>
      <c r="D5340" s="176"/>
      <c r="E5340" s="188"/>
      <c r="F5340" s="176"/>
      <c r="G5340" s="176"/>
      <c r="H5340" s="188"/>
      <c r="I5340" s="188"/>
      <c r="Q5340" s="188"/>
      <c r="R5340" s="176"/>
    </row>
    <row r="5341" customFormat="false" ht="12.75" hidden="false" customHeight="false" outlineLevel="0" collapsed="false">
      <c r="A5341" s="78"/>
      <c r="C5341" s="6"/>
      <c r="D5341" s="176"/>
      <c r="E5341" s="188"/>
      <c r="F5341" s="176"/>
      <c r="G5341" s="176"/>
      <c r="H5341" s="188"/>
      <c r="I5341" s="188"/>
      <c r="Q5341" s="188"/>
      <c r="R5341" s="176"/>
    </row>
    <row r="5342" customFormat="false" ht="12.75" hidden="false" customHeight="false" outlineLevel="0" collapsed="false">
      <c r="A5342" s="78"/>
      <c r="C5342" s="6"/>
      <c r="D5342" s="176"/>
      <c r="E5342" s="188"/>
      <c r="F5342" s="176"/>
      <c r="G5342" s="176"/>
      <c r="H5342" s="188"/>
      <c r="I5342" s="188"/>
      <c r="Q5342" s="188"/>
      <c r="R5342" s="176"/>
    </row>
    <row r="5343" customFormat="false" ht="12.75" hidden="false" customHeight="false" outlineLevel="0" collapsed="false">
      <c r="A5343" s="78"/>
      <c r="C5343" s="6"/>
      <c r="D5343" s="176"/>
      <c r="E5343" s="188"/>
      <c r="F5343" s="176"/>
      <c r="G5343" s="176"/>
      <c r="H5343" s="188"/>
      <c r="I5343" s="188"/>
      <c r="Q5343" s="188"/>
      <c r="R5343" s="176"/>
    </row>
    <row r="5344" customFormat="false" ht="12.75" hidden="false" customHeight="false" outlineLevel="0" collapsed="false">
      <c r="A5344" s="78"/>
      <c r="C5344" s="6"/>
      <c r="D5344" s="176"/>
      <c r="E5344" s="188"/>
      <c r="F5344" s="176"/>
      <c r="G5344" s="176"/>
      <c r="H5344" s="188"/>
      <c r="I5344" s="188"/>
      <c r="Q5344" s="188"/>
      <c r="R5344" s="176"/>
    </row>
    <row r="5345" customFormat="false" ht="12.75" hidden="false" customHeight="false" outlineLevel="0" collapsed="false">
      <c r="A5345" s="78"/>
      <c r="C5345" s="6"/>
      <c r="D5345" s="176"/>
      <c r="E5345" s="188"/>
      <c r="F5345" s="176"/>
      <c r="G5345" s="176"/>
      <c r="H5345" s="188"/>
      <c r="I5345" s="188"/>
      <c r="Q5345" s="188"/>
      <c r="R5345" s="176"/>
    </row>
    <row r="5346" customFormat="false" ht="12.75" hidden="false" customHeight="false" outlineLevel="0" collapsed="false">
      <c r="A5346" s="78"/>
      <c r="C5346" s="6"/>
      <c r="D5346" s="176"/>
      <c r="E5346" s="188"/>
      <c r="F5346" s="176"/>
      <c r="G5346" s="176"/>
      <c r="H5346" s="188"/>
      <c r="I5346" s="188"/>
      <c r="Q5346" s="188"/>
      <c r="R5346" s="176"/>
    </row>
    <row r="5347" customFormat="false" ht="12.75" hidden="false" customHeight="false" outlineLevel="0" collapsed="false">
      <c r="A5347" s="78"/>
      <c r="C5347" s="6"/>
      <c r="D5347" s="176"/>
      <c r="E5347" s="188"/>
      <c r="F5347" s="176"/>
      <c r="G5347" s="176"/>
      <c r="H5347" s="188"/>
      <c r="I5347" s="188"/>
      <c r="Q5347" s="188"/>
      <c r="R5347" s="176"/>
    </row>
    <row r="5348" customFormat="false" ht="12.75" hidden="false" customHeight="false" outlineLevel="0" collapsed="false">
      <c r="A5348" s="78"/>
      <c r="C5348" s="6"/>
      <c r="D5348" s="176"/>
      <c r="E5348" s="188"/>
      <c r="F5348" s="176"/>
      <c r="G5348" s="176"/>
      <c r="H5348" s="188"/>
      <c r="I5348" s="188"/>
      <c r="Q5348" s="188"/>
      <c r="R5348" s="176"/>
    </row>
    <row r="5349" customFormat="false" ht="12.75" hidden="false" customHeight="false" outlineLevel="0" collapsed="false">
      <c r="A5349" s="78"/>
      <c r="C5349" s="6"/>
      <c r="D5349" s="176"/>
      <c r="E5349" s="188"/>
      <c r="F5349" s="176"/>
      <c r="G5349" s="176"/>
      <c r="H5349" s="188"/>
      <c r="I5349" s="188"/>
      <c r="Q5349" s="188"/>
      <c r="R5349" s="176"/>
    </row>
    <row r="5350" customFormat="false" ht="12.75" hidden="false" customHeight="false" outlineLevel="0" collapsed="false">
      <c r="A5350" s="78"/>
      <c r="C5350" s="6"/>
      <c r="D5350" s="176"/>
      <c r="E5350" s="188"/>
      <c r="F5350" s="176"/>
      <c r="G5350" s="176"/>
      <c r="H5350" s="188"/>
      <c r="I5350" s="188"/>
      <c r="Q5350" s="188"/>
      <c r="R5350" s="176"/>
    </row>
    <row r="5351" customFormat="false" ht="12.75" hidden="false" customHeight="false" outlineLevel="0" collapsed="false">
      <c r="A5351" s="78"/>
      <c r="C5351" s="6"/>
      <c r="D5351" s="176"/>
      <c r="E5351" s="188"/>
      <c r="F5351" s="176"/>
      <c r="G5351" s="176"/>
      <c r="H5351" s="188"/>
      <c r="I5351" s="188"/>
      <c r="Q5351" s="188"/>
      <c r="R5351" s="176"/>
    </row>
    <row r="5352" customFormat="false" ht="12.75" hidden="false" customHeight="false" outlineLevel="0" collapsed="false">
      <c r="A5352" s="78"/>
      <c r="C5352" s="6"/>
      <c r="D5352" s="176"/>
      <c r="E5352" s="188"/>
      <c r="F5352" s="176"/>
      <c r="G5352" s="176"/>
      <c r="H5352" s="188"/>
      <c r="I5352" s="188"/>
      <c r="Q5352" s="188"/>
      <c r="R5352" s="176"/>
    </row>
    <row r="5353" customFormat="false" ht="12.75" hidden="false" customHeight="false" outlineLevel="0" collapsed="false">
      <c r="A5353" s="78"/>
      <c r="C5353" s="6"/>
      <c r="D5353" s="176"/>
      <c r="E5353" s="188"/>
      <c r="F5353" s="176"/>
      <c r="G5353" s="176"/>
      <c r="H5353" s="188"/>
      <c r="I5353" s="188"/>
      <c r="Q5353" s="188"/>
      <c r="R5353" s="176"/>
    </row>
    <row r="5354" customFormat="false" ht="12.75" hidden="false" customHeight="false" outlineLevel="0" collapsed="false">
      <c r="A5354" s="78"/>
      <c r="C5354" s="6"/>
      <c r="D5354" s="176"/>
      <c r="E5354" s="188"/>
      <c r="F5354" s="176"/>
      <c r="G5354" s="176"/>
      <c r="H5354" s="188"/>
      <c r="I5354" s="188"/>
      <c r="Q5354" s="188"/>
      <c r="R5354" s="176"/>
    </row>
    <row r="5355" customFormat="false" ht="12.75" hidden="false" customHeight="false" outlineLevel="0" collapsed="false">
      <c r="A5355" s="78"/>
      <c r="C5355" s="6"/>
      <c r="D5355" s="176"/>
      <c r="E5355" s="188"/>
      <c r="F5355" s="176"/>
      <c r="G5355" s="176"/>
      <c r="H5355" s="188"/>
      <c r="I5355" s="188"/>
      <c r="Q5355" s="188"/>
      <c r="R5355" s="176"/>
    </row>
    <row r="5356" customFormat="false" ht="12.75" hidden="false" customHeight="false" outlineLevel="0" collapsed="false">
      <c r="A5356" s="78"/>
      <c r="C5356" s="6"/>
      <c r="D5356" s="176"/>
      <c r="E5356" s="188"/>
      <c r="F5356" s="176"/>
      <c r="G5356" s="176"/>
      <c r="H5356" s="188"/>
      <c r="I5356" s="188"/>
      <c r="Q5356" s="188"/>
      <c r="R5356" s="176"/>
    </row>
    <row r="5357" customFormat="false" ht="12.75" hidden="false" customHeight="false" outlineLevel="0" collapsed="false">
      <c r="A5357" s="78"/>
      <c r="C5357" s="6"/>
      <c r="D5357" s="176"/>
      <c r="E5357" s="188"/>
      <c r="F5357" s="176"/>
      <c r="G5357" s="176"/>
      <c r="H5357" s="188"/>
      <c r="I5357" s="188"/>
      <c r="Q5357" s="188"/>
      <c r="R5357" s="176"/>
    </row>
    <row r="5358" customFormat="false" ht="12.75" hidden="false" customHeight="false" outlineLevel="0" collapsed="false">
      <c r="A5358" s="78"/>
      <c r="C5358" s="6"/>
      <c r="D5358" s="176"/>
      <c r="E5358" s="188"/>
      <c r="F5358" s="176"/>
      <c r="G5358" s="176"/>
      <c r="H5358" s="188"/>
      <c r="I5358" s="188"/>
      <c r="Q5358" s="188"/>
      <c r="R5358" s="176"/>
    </row>
    <row r="5359" customFormat="false" ht="12.75" hidden="false" customHeight="false" outlineLevel="0" collapsed="false">
      <c r="A5359" s="78"/>
      <c r="C5359" s="6"/>
      <c r="D5359" s="176"/>
      <c r="E5359" s="188"/>
      <c r="F5359" s="176"/>
      <c r="G5359" s="176"/>
      <c r="H5359" s="188"/>
      <c r="I5359" s="188"/>
      <c r="Q5359" s="188"/>
      <c r="R5359" s="176"/>
    </row>
    <row r="5360" customFormat="false" ht="12.75" hidden="false" customHeight="false" outlineLevel="0" collapsed="false">
      <c r="A5360" s="78"/>
      <c r="C5360" s="6"/>
      <c r="D5360" s="176"/>
      <c r="E5360" s="188"/>
      <c r="F5360" s="176"/>
      <c r="G5360" s="176"/>
      <c r="H5360" s="188"/>
      <c r="I5360" s="188"/>
      <c r="Q5360" s="188"/>
      <c r="R5360" s="176"/>
    </row>
    <row r="5361" customFormat="false" ht="12.75" hidden="false" customHeight="false" outlineLevel="0" collapsed="false">
      <c r="A5361" s="78"/>
      <c r="C5361" s="6"/>
      <c r="D5361" s="176"/>
      <c r="E5361" s="188"/>
      <c r="F5361" s="176"/>
      <c r="G5361" s="176"/>
      <c r="H5361" s="188"/>
      <c r="I5361" s="188"/>
      <c r="Q5361" s="188"/>
      <c r="R5361" s="176"/>
    </row>
    <row r="5362" customFormat="false" ht="12.75" hidden="false" customHeight="false" outlineLevel="0" collapsed="false">
      <c r="A5362" s="78"/>
      <c r="C5362" s="6"/>
      <c r="D5362" s="176"/>
      <c r="E5362" s="188"/>
      <c r="F5362" s="176"/>
      <c r="G5362" s="176"/>
      <c r="H5362" s="188"/>
      <c r="I5362" s="188"/>
      <c r="Q5362" s="188"/>
      <c r="R5362" s="176"/>
    </row>
    <row r="5363" customFormat="false" ht="12.75" hidden="false" customHeight="false" outlineLevel="0" collapsed="false">
      <c r="A5363" s="78"/>
      <c r="C5363" s="6"/>
      <c r="D5363" s="176"/>
      <c r="E5363" s="188"/>
      <c r="F5363" s="176"/>
      <c r="G5363" s="176"/>
      <c r="H5363" s="188"/>
      <c r="I5363" s="188"/>
      <c r="Q5363" s="188"/>
      <c r="R5363" s="176"/>
    </row>
    <row r="5364" customFormat="false" ht="12.75" hidden="false" customHeight="false" outlineLevel="0" collapsed="false">
      <c r="A5364" s="78"/>
      <c r="C5364" s="6"/>
      <c r="D5364" s="176"/>
      <c r="E5364" s="188"/>
      <c r="F5364" s="176"/>
      <c r="G5364" s="176"/>
      <c r="H5364" s="188"/>
      <c r="I5364" s="188"/>
      <c r="Q5364" s="188"/>
      <c r="R5364" s="176"/>
    </row>
    <row r="5365" customFormat="false" ht="12.75" hidden="false" customHeight="false" outlineLevel="0" collapsed="false">
      <c r="A5365" s="78"/>
      <c r="C5365" s="6"/>
      <c r="D5365" s="176"/>
      <c r="E5365" s="188"/>
      <c r="F5365" s="176"/>
      <c r="G5365" s="176"/>
      <c r="H5365" s="188"/>
      <c r="I5365" s="188"/>
      <c r="Q5365" s="188"/>
      <c r="R5365" s="176"/>
    </row>
    <row r="5366" customFormat="false" ht="12.75" hidden="false" customHeight="false" outlineLevel="0" collapsed="false">
      <c r="A5366" s="78"/>
      <c r="C5366" s="6"/>
      <c r="D5366" s="176"/>
      <c r="E5366" s="188"/>
      <c r="F5366" s="176"/>
      <c r="G5366" s="176"/>
      <c r="H5366" s="188"/>
      <c r="I5366" s="188"/>
      <c r="Q5366" s="188"/>
      <c r="R5366" s="176"/>
    </row>
    <row r="5367" customFormat="false" ht="12.75" hidden="false" customHeight="false" outlineLevel="0" collapsed="false">
      <c r="A5367" s="78"/>
      <c r="C5367" s="6"/>
      <c r="D5367" s="176"/>
      <c r="E5367" s="188"/>
      <c r="F5367" s="176"/>
      <c r="G5367" s="176"/>
      <c r="H5367" s="188"/>
      <c r="I5367" s="188"/>
      <c r="Q5367" s="188"/>
      <c r="R5367" s="176"/>
    </row>
    <row r="5368" customFormat="false" ht="12.75" hidden="false" customHeight="false" outlineLevel="0" collapsed="false">
      <c r="A5368" s="78"/>
      <c r="C5368" s="6"/>
      <c r="D5368" s="176"/>
      <c r="E5368" s="188"/>
      <c r="F5368" s="176"/>
      <c r="G5368" s="176"/>
      <c r="H5368" s="188"/>
      <c r="I5368" s="188"/>
      <c r="Q5368" s="188"/>
      <c r="R5368" s="176"/>
    </row>
    <row r="5369" customFormat="false" ht="12.75" hidden="false" customHeight="false" outlineLevel="0" collapsed="false">
      <c r="A5369" s="78"/>
      <c r="C5369" s="6"/>
      <c r="D5369" s="176"/>
      <c r="E5369" s="188"/>
      <c r="F5369" s="176"/>
      <c r="G5369" s="176"/>
      <c r="H5369" s="188"/>
      <c r="I5369" s="188"/>
      <c r="Q5369" s="188"/>
      <c r="R5369" s="176"/>
    </row>
    <row r="5370" customFormat="false" ht="12.75" hidden="false" customHeight="false" outlineLevel="0" collapsed="false">
      <c r="A5370" s="22"/>
      <c r="C5370" s="6"/>
      <c r="D5370" s="176"/>
      <c r="E5370" s="188"/>
      <c r="F5370" s="176"/>
      <c r="G5370" s="176"/>
      <c r="H5370" s="188"/>
      <c r="I5370" s="188"/>
      <c r="Q5370" s="188"/>
      <c r="R5370" s="176"/>
    </row>
    <row r="5371" customFormat="false" ht="12.75" hidden="false" customHeight="false" outlineLevel="0" collapsed="false">
      <c r="C5371" s="6"/>
      <c r="D5371" s="176"/>
      <c r="E5371" s="188"/>
      <c r="F5371" s="176"/>
      <c r="G5371" s="176"/>
      <c r="H5371" s="188"/>
      <c r="I5371" s="188"/>
      <c r="Q5371" s="188"/>
      <c r="R5371" s="176"/>
    </row>
    <row r="5372" customFormat="false" ht="12.75" hidden="false" customHeight="false" outlineLevel="0" collapsed="false">
      <c r="A5372" s="100"/>
      <c r="C5372" s="6"/>
      <c r="D5372" s="176"/>
      <c r="E5372" s="188"/>
      <c r="F5372" s="176"/>
      <c r="G5372" s="176"/>
      <c r="H5372" s="188"/>
      <c r="I5372" s="188"/>
      <c r="Q5372" s="188"/>
      <c r="R5372" s="176"/>
    </row>
    <row r="5373" customFormat="false" ht="12.75" hidden="false" customHeight="false" outlineLevel="0" collapsed="false">
      <c r="A5373" s="100"/>
      <c r="C5373" s="6"/>
      <c r="D5373" s="176"/>
      <c r="E5373" s="188"/>
      <c r="F5373" s="176"/>
      <c r="G5373" s="176"/>
      <c r="H5373" s="188"/>
      <c r="I5373" s="188"/>
      <c r="Q5373" s="188"/>
      <c r="R5373" s="176"/>
    </row>
    <row r="5374" customFormat="false" ht="12.75" hidden="false" customHeight="false" outlineLevel="0" collapsed="false">
      <c r="A5374" s="100"/>
      <c r="C5374" s="6"/>
      <c r="D5374" s="176"/>
      <c r="E5374" s="188"/>
      <c r="F5374" s="176"/>
      <c r="G5374" s="176"/>
      <c r="H5374" s="188"/>
      <c r="I5374" s="188"/>
      <c r="Q5374" s="188"/>
      <c r="R5374" s="176"/>
    </row>
    <row r="5375" customFormat="false" ht="12.75" hidden="false" customHeight="false" outlineLevel="0" collapsed="false">
      <c r="A5375" s="100"/>
      <c r="C5375" s="6"/>
      <c r="D5375" s="176"/>
      <c r="E5375" s="188"/>
      <c r="F5375" s="176"/>
      <c r="G5375" s="176"/>
      <c r="H5375" s="188"/>
      <c r="I5375" s="188"/>
      <c r="Q5375" s="188"/>
      <c r="R5375" s="176"/>
    </row>
    <row r="5376" customFormat="false" ht="12.75" hidden="false" customHeight="false" outlineLevel="0" collapsed="false">
      <c r="A5376" s="22"/>
      <c r="C5376" s="6"/>
      <c r="D5376" s="176"/>
      <c r="E5376" s="188"/>
      <c r="F5376" s="176"/>
      <c r="G5376" s="176"/>
      <c r="H5376" s="188"/>
      <c r="I5376" s="188"/>
      <c r="Q5376" s="188"/>
      <c r="R5376" s="176"/>
    </row>
    <row r="5377" customFormat="false" ht="12.75" hidden="false" customHeight="false" outlineLevel="0" collapsed="false">
      <c r="A5377" s="22"/>
      <c r="C5377" s="6"/>
      <c r="D5377" s="176"/>
      <c r="E5377" s="188"/>
      <c r="F5377" s="176"/>
      <c r="G5377" s="176"/>
      <c r="H5377" s="188"/>
      <c r="I5377" s="188"/>
      <c r="Q5377" s="188"/>
      <c r="R5377" s="176"/>
    </row>
    <row r="5378" customFormat="false" ht="12.75" hidden="false" customHeight="false" outlineLevel="0" collapsed="false">
      <c r="A5378" s="78"/>
      <c r="C5378" s="6"/>
      <c r="D5378" s="176"/>
      <c r="E5378" s="188"/>
      <c r="F5378" s="176"/>
      <c r="G5378" s="176"/>
      <c r="H5378" s="188"/>
      <c r="I5378" s="188"/>
      <c r="Q5378" s="188"/>
      <c r="R5378" s="176"/>
    </row>
    <row r="5379" customFormat="false" ht="12.75" hidden="false" customHeight="false" outlineLevel="0" collapsed="false">
      <c r="A5379" s="78"/>
      <c r="C5379" s="6"/>
      <c r="D5379" s="176"/>
      <c r="E5379" s="188"/>
      <c r="F5379" s="176"/>
      <c r="G5379" s="176"/>
      <c r="H5379" s="188"/>
      <c r="I5379" s="188"/>
      <c r="Q5379" s="188"/>
      <c r="R5379" s="176"/>
    </row>
    <row r="5380" customFormat="false" ht="12.75" hidden="false" customHeight="false" outlineLevel="0" collapsed="false">
      <c r="A5380" s="78"/>
      <c r="C5380" s="6"/>
      <c r="D5380" s="176"/>
      <c r="E5380" s="188"/>
      <c r="F5380" s="176"/>
      <c r="G5380" s="176"/>
      <c r="H5380" s="188"/>
      <c r="I5380" s="188"/>
      <c r="Q5380" s="188"/>
      <c r="R5380" s="176"/>
    </row>
    <row r="5381" customFormat="false" ht="12.75" hidden="false" customHeight="false" outlineLevel="0" collapsed="false">
      <c r="A5381" s="78"/>
      <c r="C5381" s="6"/>
      <c r="D5381" s="176"/>
      <c r="E5381" s="188"/>
      <c r="F5381" s="176"/>
      <c r="G5381" s="176"/>
      <c r="H5381" s="188"/>
      <c r="I5381" s="188"/>
      <c r="Q5381" s="188"/>
      <c r="R5381" s="176"/>
    </row>
    <row r="5382" customFormat="false" ht="12.75" hidden="false" customHeight="false" outlineLevel="0" collapsed="false">
      <c r="A5382" s="78"/>
      <c r="C5382" s="6"/>
      <c r="D5382" s="176"/>
      <c r="E5382" s="188"/>
      <c r="F5382" s="176"/>
      <c r="G5382" s="176"/>
      <c r="H5382" s="188"/>
      <c r="I5382" s="188"/>
      <c r="Q5382" s="188"/>
      <c r="R5382" s="176"/>
    </row>
    <row r="5383" customFormat="false" ht="12.75" hidden="false" customHeight="false" outlineLevel="0" collapsed="false">
      <c r="A5383" s="78"/>
      <c r="C5383" s="6"/>
      <c r="D5383" s="176"/>
      <c r="E5383" s="188"/>
      <c r="F5383" s="176"/>
      <c r="G5383" s="176"/>
      <c r="H5383" s="188"/>
      <c r="I5383" s="188"/>
      <c r="Q5383" s="188"/>
      <c r="R5383" s="176"/>
    </row>
    <row r="5384" customFormat="false" ht="12.75" hidden="false" customHeight="false" outlineLevel="0" collapsed="false">
      <c r="A5384" s="78"/>
      <c r="C5384" s="6"/>
      <c r="D5384" s="176"/>
      <c r="E5384" s="188"/>
      <c r="F5384" s="176"/>
      <c r="G5384" s="176"/>
      <c r="H5384" s="188"/>
      <c r="I5384" s="188"/>
      <c r="Q5384" s="188"/>
      <c r="R5384" s="176"/>
    </row>
    <row r="5385" customFormat="false" ht="12.75" hidden="false" customHeight="false" outlineLevel="0" collapsed="false">
      <c r="A5385" s="78"/>
      <c r="C5385" s="6"/>
      <c r="D5385" s="176"/>
      <c r="E5385" s="188"/>
      <c r="F5385" s="176"/>
      <c r="G5385" s="176"/>
      <c r="H5385" s="188"/>
      <c r="I5385" s="188"/>
      <c r="Q5385" s="188"/>
      <c r="R5385" s="176"/>
    </row>
    <row r="5386" customFormat="false" ht="12.75" hidden="false" customHeight="false" outlineLevel="0" collapsed="false">
      <c r="A5386" s="78"/>
      <c r="C5386" s="6"/>
      <c r="D5386" s="176"/>
      <c r="E5386" s="188"/>
      <c r="F5386" s="176"/>
      <c r="G5386" s="176"/>
      <c r="H5386" s="188"/>
      <c r="I5386" s="188"/>
      <c r="Q5386" s="188"/>
      <c r="R5386" s="176"/>
    </row>
    <row r="5387" customFormat="false" ht="12.75" hidden="false" customHeight="false" outlineLevel="0" collapsed="false">
      <c r="A5387" s="78"/>
      <c r="C5387" s="6"/>
      <c r="D5387" s="176"/>
      <c r="E5387" s="188"/>
      <c r="F5387" s="176"/>
      <c r="G5387" s="176"/>
      <c r="H5387" s="188"/>
      <c r="I5387" s="188"/>
      <c r="Q5387" s="188"/>
      <c r="R5387" s="176"/>
    </row>
    <row r="5388" customFormat="false" ht="12.75" hidden="false" customHeight="false" outlineLevel="0" collapsed="false">
      <c r="A5388" s="78"/>
      <c r="C5388" s="6"/>
      <c r="D5388" s="176"/>
      <c r="E5388" s="188"/>
      <c r="F5388" s="176"/>
      <c r="G5388" s="176"/>
      <c r="H5388" s="188"/>
      <c r="I5388" s="188"/>
      <c r="Q5388" s="188"/>
      <c r="R5388" s="176"/>
    </row>
    <row r="5389" customFormat="false" ht="12.75" hidden="false" customHeight="false" outlineLevel="0" collapsed="false">
      <c r="A5389" s="78"/>
      <c r="C5389" s="6"/>
      <c r="D5389" s="176"/>
      <c r="E5389" s="188"/>
      <c r="F5389" s="176"/>
      <c r="G5389" s="176"/>
      <c r="H5389" s="188"/>
      <c r="I5389" s="188"/>
      <c r="Q5389" s="188"/>
      <c r="R5389" s="176"/>
    </row>
    <row r="5390" customFormat="false" ht="12.75" hidden="false" customHeight="false" outlineLevel="0" collapsed="false">
      <c r="A5390" s="78"/>
      <c r="C5390" s="6"/>
      <c r="D5390" s="176"/>
      <c r="E5390" s="188"/>
      <c r="F5390" s="176"/>
      <c r="G5390" s="176"/>
      <c r="H5390" s="188"/>
      <c r="I5390" s="188"/>
      <c r="Q5390" s="188"/>
      <c r="R5390" s="176"/>
    </row>
    <row r="5391" customFormat="false" ht="12.75" hidden="false" customHeight="false" outlineLevel="0" collapsed="false">
      <c r="A5391" s="78"/>
      <c r="C5391" s="6"/>
      <c r="D5391" s="176"/>
      <c r="E5391" s="188"/>
      <c r="F5391" s="176"/>
      <c r="G5391" s="176"/>
      <c r="H5391" s="188"/>
      <c r="I5391" s="188"/>
      <c r="Q5391" s="188"/>
      <c r="R5391" s="176"/>
    </row>
    <row r="5392" customFormat="false" ht="12.75" hidden="false" customHeight="false" outlineLevel="0" collapsed="false">
      <c r="A5392" s="78"/>
      <c r="C5392" s="6"/>
      <c r="D5392" s="176"/>
      <c r="E5392" s="188"/>
      <c r="F5392" s="176"/>
      <c r="G5392" s="176"/>
      <c r="H5392" s="188"/>
      <c r="I5392" s="188"/>
      <c r="Q5392" s="188"/>
      <c r="R5392" s="176"/>
    </row>
    <row r="5393" customFormat="false" ht="12.75" hidden="false" customHeight="false" outlineLevel="0" collapsed="false">
      <c r="A5393" s="78"/>
      <c r="C5393" s="6"/>
      <c r="D5393" s="176"/>
      <c r="E5393" s="188"/>
      <c r="F5393" s="176"/>
      <c r="G5393" s="176"/>
      <c r="H5393" s="188"/>
      <c r="I5393" s="188"/>
      <c r="Q5393" s="188"/>
      <c r="R5393" s="176"/>
    </row>
    <row r="5394" customFormat="false" ht="12.75" hidden="false" customHeight="false" outlineLevel="0" collapsed="false">
      <c r="A5394" s="78"/>
      <c r="C5394" s="6"/>
      <c r="D5394" s="176"/>
      <c r="E5394" s="188"/>
      <c r="F5394" s="176"/>
      <c r="G5394" s="176"/>
      <c r="H5394" s="188"/>
      <c r="I5394" s="188"/>
      <c r="Q5394" s="188"/>
      <c r="R5394" s="176"/>
    </row>
    <row r="5395" customFormat="false" ht="12.75" hidden="false" customHeight="false" outlineLevel="0" collapsed="false">
      <c r="A5395" s="78"/>
      <c r="C5395" s="6"/>
      <c r="D5395" s="176"/>
      <c r="E5395" s="188"/>
      <c r="F5395" s="176"/>
      <c r="G5395" s="176"/>
      <c r="H5395" s="188"/>
      <c r="I5395" s="188"/>
      <c r="Q5395" s="188"/>
      <c r="R5395" s="176"/>
    </row>
    <row r="5396" customFormat="false" ht="12.75" hidden="false" customHeight="false" outlineLevel="0" collapsed="false">
      <c r="A5396" s="78"/>
      <c r="C5396" s="6"/>
      <c r="D5396" s="176"/>
      <c r="E5396" s="188"/>
      <c r="F5396" s="176"/>
      <c r="G5396" s="176"/>
      <c r="H5396" s="188"/>
      <c r="I5396" s="188"/>
      <c r="Q5396" s="188"/>
      <c r="R5396" s="176"/>
    </row>
    <row r="5397" customFormat="false" ht="12.75" hidden="false" customHeight="false" outlineLevel="0" collapsed="false">
      <c r="A5397" s="78"/>
      <c r="C5397" s="6"/>
      <c r="D5397" s="176"/>
      <c r="E5397" s="188"/>
      <c r="F5397" s="176"/>
      <c r="G5397" s="176"/>
      <c r="H5397" s="188"/>
      <c r="I5397" s="188"/>
      <c r="Q5397" s="188"/>
      <c r="R5397" s="176"/>
    </row>
    <row r="5398" customFormat="false" ht="12.75" hidden="false" customHeight="false" outlineLevel="0" collapsed="false">
      <c r="A5398" s="78"/>
      <c r="C5398" s="6"/>
      <c r="D5398" s="176"/>
      <c r="E5398" s="188"/>
      <c r="F5398" s="176"/>
      <c r="G5398" s="176"/>
      <c r="H5398" s="188"/>
      <c r="I5398" s="188"/>
      <c r="Q5398" s="188"/>
      <c r="R5398" s="176"/>
    </row>
    <row r="5399" customFormat="false" ht="12.75" hidden="false" customHeight="false" outlineLevel="0" collapsed="false">
      <c r="A5399" s="78"/>
      <c r="C5399" s="6"/>
      <c r="D5399" s="176"/>
      <c r="E5399" s="188"/>
      <c r="F5399" s="176"/>
      <c r="G5399" s="176"/>
      <c r="H5399" s="188"/>
      <c r="I5399" s="188"/>
      <c r="Q5399" s="188"/>
      <c r="R5399" s="176"/>
    </row>
    <row r="5400" customFormat="false" ht="12.75" hidden="false" customHeight="false" outlineLevel="0" collapsed="false">
      <c r="A5400" s="78"/>
      <c r="C5400" s="6"/>
      <c r="D5400" s="176"/>
      <c r="E5400" s="188"/>
      <c r="F5400" s="176"/>
      <c r="G5400" s="176"/>
      <c r="H5400" s="188"/>
      <c r="I5400" s="188"/>
      <c r="Q5400" s="188"/>
      <c r="R5400" s="176"/>
    </row>
    <row r="5401" customFormat="false" ht="12.75" hidden="false" customHeight="false" outlineLevel="0" collapsed="false">
      <c r="A5401" s="78"/>
      <c r="C5401" s="6"/>
      <c r="D5401" s="176"/>
      <c r="E5401" s="188"/>
      <c r="F5401" s="176"/>
      <c r="G5401" s="176"/>
      <c r="H5401" s="188"/>
      <c r="I5401" s="188"/>
      <c r="Q5401" s="188"/>
      <c r="R5401" s="176"/>
    </row>
    <row r="5402" customFormat="false" ht="12.75" hidden="false" customHeight="false" outlineLevel="0" collapsed="false">
      <c r="A5402" s="78"/>
      <c r="C5402" s="6"/>
      <c r="D5402" s="176"/>
      <c r="E5402" s="188"/>
      <c r="F5402" s="176"/>
      <c r="G5402" s="176"/>
      <c r="H5402" s="188"/>
      <c r="I5402" s="188"/>
      <c r="Q5402" s="188"/>
      <c r="R5402" s="176"/>
    </row>
    <row r="5403" customFormat="false" ht="12.75" hidden="false" customHeight="false" outlineLevel="0" collapsed="false">
      <c r="A5403" s="78"/>
      <c r="C5403" s="6"/>
      <c r="D5403" s="176"/>
      <c r="E5403" s="188"/>
      <c r="F5403" s="176"/>
      <c r="G5403" s="176"/>
      <c r="H5403" s="188"/>
      <c r="I5403" s="188"/>
      <c r="Q5403" s="188"/>
      <c r="R5403" s="176"/>
    </row>
    <row r="5404" customFormat="false" ht="12.75" hidden="false" customHeight="false" outlineLevel="0" collapsed="false">
      <c r="A5404" s="78"/>
      <c r="C5404" s="6"/>
      <c r="D5404" s="176"/>
      <c r="E5404" s="188"/>
      <c r="F5404" s="176"/>
      <c r="G5404" s="176"/>
      <c r="H5404" s="188"/>
      <c r="I5404" s="188"/>
      <c r="Q5404" s="188"/>
      <c r="R5404" s="176"/>
    </row>
    <row r="5405" customFormat="false" ht="12.75" hidden="false" customHeight="false" outlineLevel="0" collapsed="false">
      <c r="A5405" s="78"/>
      <c r="C5405" s="6"/>
      <c r="D5405" s="176"/>
      <c r="E5405" s="188"/>
      <c r="F5405" s="176"/>
      <c r="G5405" s="176"/>
      <c r="H5405" s="188"/>
      <c r="I5405" s="188"/>
      <c r="Q5405" s="188"/>
      <c r="R5405" s="176"/>
    </row>
    <row r="5406" customFormat="false" ht="12.75" hidden="false" customHeight="false" outlineLevel="0" collapsed="false">
      <c r="A5406" s="78"/>
      <c r="C5406" s="6"/>
      <c r="D5406" s="176"/>
      <c r="E5406" s="188"/>
      <c r="F5406" s="176"/>
      <c r="G5406" s="176"/>
      <c r="H5406" s="188"/>
      <c r="I5406" s="188"/>
      <c r="Q5406" s="188"/>
      <c r="R5406" s="176"/>
    </row>
    <row r="5407" customFormat="false" ht="12.75" hidden="false" customHeight="false" outlineLevel="0" collapsed="false">
      <c r="A5407" s="78"/>
      <c r="C5407" s="6"/>
      <c r="D5407" s="176"/>
      <c r="E5407" s="188"/>
      <c r="F5407" s="176"/>
      <c r="G5407" s="176"/>
      <c r="H5407" s="188"/>
      <c r="I5407" s="188"/>
      <c r="Q5407" s="188"/>
      <c r="R5407" s="176"/>
    </row>
    <row r="5408" customFormat="false" ht="12.75" hidden="false" customHeight="false" outlineLevel="0" collapsed="false">
      <c r="A5408" s="78"/>
      <c r="C5408" s="6"/>
      <c r="D5408" s="176"/>
      <c r="E5408" s="188"/>
      <c r="F5408" s="176"/>
      <c r="G5408" s="176"/>
      <c r="H5408" s="188"/>
      <c r="I5408" s="188"/>
      <c r="Q5408" s="188"/>
      <c r="R5408" s="176"/>
    </row>
    <row r="5409" customFormat="false" ht="12.75" hidden="false" customHeight="false" outlineLevel="0" collapsed="false">
      <c r="A5409" s="78"/>
      <c r="C5409" s="6"/>
      <c r="D5409" s="176"/>
      <c r="E5409" s="188"/>
      <c r="F5409" s="176"/>
      <c r="G5409" s="176"/>
      <c r="H5409" s="188"/>
      <c r="I5409" s="188"/>
      <c r="Q5409" s="188"/>
      <c r="R5409" s="176"/>
    </row>
    <row r="5410" customFormat="false" ht="12.75" hidden="false" customHeight="false" outlineLevel="0" collapsed="false">
      <c r="A5410" s="78"/>
      <c r="C5410" s="6"/>
      <c r="D5410" s="176"/>
      <c r="E5410" s="188"/>
      <c r="F5410" s="176"/>
      <c r="G5410" s="176"/>
      <c r="H5410" s="188"/>
      <c r="I5410" s="188"/>
      <c r="Q5410" s="188"/>
      <c r="R5410" s="176"/>
    </row>
    <row r="5411" customFormat="false" ht="12.75" hidden="false" customHeight="false" outlineLevel="0" collapsed="false">
      <c r="A5411" s="78"/>
      <c r="C5411" s="6"/>
      <c r="D5411" s="176"/>
      <c r="E5411" s="188"/>
      <c r="F5411" s="176"/>
      <c r="G5411" s="176"/>
      <c r="H5411" s="188"/>
      <c r="I5411" s="188"/>
      <c r="Q5411" s="188"/>
      <c r="R5411" s="176"/>
    </row>
    <row r="5412" customFormat="false" ht="12.75" hidden="false" customHeight="false" outlineLevel="0" collapsed="false">
      <c r="A5412" s="78"/>
      <c r="C5412" s="6"/>
      <c r="D5412" s="176"/>
      <c r="E5412" s="188"/>
      <c r="F5412" s="176"/>
      <c r="G5412" s="176"/>
      <c r="H5412" s="188"/>
      <c r="I5412" s="188"/>
      <c r="Q5412" s="188"/>
      <c r="R5412" s="176"/>
    </row>
    <row r="5413" customFormat="false" ht="12.75" hidden="false" customHeight="false" outlineLevel="0" collapsed="false">
      <c r="A5413" s="78"/>
      <c r="C5413" s="6"/>
      <c r="D5413" s="176"/>
      <c r="E5413" s="188"/>
      <c r="F5413" s="176"/>
      <c r="G5413" s="176"/>
      <c r="H5413" s="188"/>
      <c r="I5413" s="188"/>
      <c r="Q5413" s="188"/>
      <c r="R5413" s="176"/>
    </row>
    <row r="5414" customFormat="false" ht="12.75" hidden="false" customHeight="false" outlineLevel="0" collapsed="false">
      <c r="A5414" s="78"/>
      <c r="C5414" s="6"/>
      <c r="D5414" s="176"/>
      <c r="E5414" s="188"/>
      <c r="F5414" s="176"/>
      <c r="G5414" s="176"/>
      <c r="H5414" s="188"/>
      <c r="I5414" s="188"/>
      <c r="Q5414" s="188"/>
      <c r="R5414" s="176"/>
    </row>
    <row r="5415" customFormat="false" ht="12.75" hidden="false" customHeight="false" outlineLevel="0" collapsed="false">
      <c r="A5415" s="78"/>
      <c r="C5415" s="6"/>
      <c r="D5415" s="176"/>
      <c r="E5415" s="188"/>
      <c r="F5415" s="176"/>
      <c r="G5415" s="176"/>
      <c r="H5415" s="188"/>
      <c r="I5415" s="188"/>
      <c r="Q5415" s="188"/>
      <c r="R5415" s="176"/>
    </row>
    <row r="5416" customFormat="false" ht="12.75" hidden="false" customHeight="false" outlineLevel="0" collapsed="false">
      <c r="A5416" s="78"/>
      <c r="C5416" s="6"/>
      <c r="D5416" s="176"/>
      <c r="E5416" s="188"/>
      <c r="F5416" s="176"/>
      <c r="G5416" s="176"/>
      <c r="H5416" s="188"/>
      <c r="I5416" s="188"/>
      <c r="Q5416" s="188"/>
      <c r="R5416" s="176"/>
    </row>
    <row r="5417" customFormat="false" ht="12.75" hidden="false" customHeight="false" outlineLevel="0" collapsed="false">
      <c r="A5417" s="22"/>
      <c r="C5417" s="6"/>
      <c r="D5417" s="176"/>
      <c r="E5417" s="188"/>
      <c r="F5417" s="176"/>
      <c r="G5417" s="176"/>
      <c r="H5417" s="188"/>
      <c r="I5417" s="188"/>
      <c r="Q5417" s="188"/>
      <c r="R5417" s="176"/>
    </row>
    <row r="5418" customFormat="false" ht="12.75" hidden="false" customHeight="false" outlineLevel="0" collapsed="false">
      <c r="C5418" s="6"/>
      <c r="D5418" s="176"/>
      <c r="E5418" s="188"/>
      <c r="F5418" s="176"/>
      <c r="G5418" s="176"/>
      <c r="H5418" s="188"/>
      <c r="I5418" s="188"/>
      <c r="Q5418" s="188"/>
      <c r="R5418" s="176"/>
    </row>
    <row r="5419" customFormat="false" ht="12.75" hidden="false" customHeight="false" outlineLevel="0" collapsed="false">
      <c r="A5419" s="100"/>
      <c r="C5419" s="6"/>
      <c r="D5419" s="176"/>
      <c r="E5419" s="188"/>
      <c r="F5419" s="176"/>
      <c r="G5419" s="176"/>
      <c r="H5419" s="188"/>
      <c r="I5419" s="188"/>
      <c r="Q5419" s="188"/>
      <c r="R5419" s="176"/>
    </row>
    <row r="5420" customFormat="false" ht="12.75" hidden="false" customHeight="false" outlineLevel="0" collapsed="false">
      <c r="A5420" s="100"/>
      <c r="C5420" s="6"/>
      <c r="D5420" s="176"/>
      <c r="E5420" s="188"/>
      <c r="F5420" s="176"/>
      <c r="G5420" s="176"/>
      <c r="H5420" s="188"/>
      <c r="I5420" s="188"/>
      <c r="Q5420" s="188"/>
      <c r="R5420" s="176"/>
    </row>
    <row r="5421" customFormat="false" ht="12.75" hidden="false" customHeight="false" outlineLevel="0" collapsed="false">
      <c r="A5421" s="100"/>
      <c r="C5421" s="6"/>
      <c r="D5421" s="176"/>
      <c r="E5421" s="188"/>
      <c r="F5421" s="176"/>
      <c r="G5421" s="176"/>
      <c r="H5421" s="188"/>
      <c r="I5421" s="188"/>
      <c r="Q5421" s="188"/>
      <c r="R5421" s="176"/>
    </row>
    <row r="5422" customFormat="false" ht="12.75" hidden="false" customHeight="false" outlineLevel="0" collapsed="false">
      <c r="A5422" s="100"/>
      <c r="C5422" s="6"/>
      <c r="D5422" s="176"/>
      <c r="E5422" s="188"/>
      <c r="F5422" s="176"/>
      <c r="G5422" s="176"/>
      <c r="H5422" s="188"/>
      <c r="I5422" s="188"/>
      <c r="Q5422" s="188"/>
      <c r="R5422" s="176"/>
    </row>
    <row r="5423" customFormat="false" ht="12.75" hidden="false" customHeight="false" outlineLevel="0" collapsed="false">
      <c r="A5423" s="100"/>
      <c r="C5423" s="6"/>
      <c r="D5423" s="176"/>
      <c r="E5423" s="188"/>
      <c r="F5423" s="176"/>
      <c r="G5423" s="176"/>
      <c r="H5423" s="188"/>
      <c r="I5423" s="188"/>
      <c r="Q5423" s="188"/>
      <c r="R5423" s="176"/>
    </row>
    <row r="5424" customFormat="false" ht="12.75" hidden="false" customHeight="false" outlineLevel="0" collapsed="false">
      <c r="A5424" s="22"/>
      <c r="C5424" s="6"/>
      <c r="D5424" s="176"/>
      <c r="E5424" s="188"/>
      <c r="F5424" s="176"/>
      <c r="G5424" s="176"/>
      <c r="H5424" s="188"/>
      <c r="I5424" s="188"/>
      <c r="Q5424" s="188"/>
      <c r="R5424" s="176"/>
    </row>
    <row r="5425" customFormat="false" ht="12.75" hidden="false" customHeight="false" outlineLevel="0" collapsed="false">
      <c r="A5425" s="22"/>
      <c r="C5425" s="6"/>
      <c r="D5425" s="176"/>
      <c r="E5425" s="188"/>
      <c r="F5425" s="176"/>
      <c r="G5425" s="176"/>
      <c r="H5425" s="188"/>
      <c r="I5425" s="188"/>
      <c r="Q5425" s="188"/>
      <c r="R5425" s="176"/>
    </row>
    <row r="5426" customFormat="false" ht="12.75" hidden="false" customHeight="false" outlineLevel="0" collapsed="false">
      <c r="A5426" s="78"/>
      <c r="C5426" s="6"/>
      <c r="D5426" s="176"/>
      <c r="E5426" s="188"/>
      <c r="F5426" s="176"/>
      <c r="G5426" s="176"/>
      <c r="H5426" s="188"/>
      <c r="I5426" s="188"/>
      <c r="Q5426" s="188"/>
      <c r="R5426" s="176"/>
    </row>
    <row r="5427" customFormat="false" ht="12.75" hidden="false" customHeight="false" outlineLevel="0" collapsed="false">
      <c r="A5427" s="78"/>
      <c r="C5427" s="6"/>
      <c r="D5427" s="176"/>
      <c r="E5427" s="188"/>
      <c r="F5427" s="176"/>
      <c r="G5427" s="176"/>
      <c r="H5427" s="188"/>
      <c r="I5427" s="188"/>
      <c r="Q5427" s="188"/>
      <c r="R5427" s="176"/>
    </row>
    <row r="5428" customFormat="false" ht="12.75" hidden="false" customHeight="false" outlineLevel="0" collapsed="false">
      <c r="A5428" s="78"/>
      <c r="C5428" s="6"/>
      <c r="D5428" s="176"/>
      <c r="E5428" s="188"/>
      <c r="F5428" s="176"/>
      <c r="G5428" s="176"/>
      <c r="H5428" s="188"/>
      <c r="I5428" s="188"/>
      <c r="Q5428" s="188"/>
      <c r="R5428" s="176"/>
    </row>
    <row r="5429" customFormat="false" ht="12.75" hidden="false" customHeight="false" outlineLevel="0" collapsed="false">
      <c r="A5429" s="78"/>
      <c r="C5429" s="6"/>
      <c r="D5429" s="176"/>
      <c r="E5429" s="188"/>
      <c r="F5429" s="176"/>
      <c r="G5429" s="176"/>
      <c r="H5429" s="188"/>
      <c r="I5429" s="188"/>
      <c r="Q5429" s="188"/>
      <c r="R5429" s="176"/>
    </row>
    <row r="5430" customFormat="false" ht="12.75" hidden="false" customHeight="false" outlineLevel="0" collapsed="false">
      <c r="A5430" s="78"/>
      <c r="C5430" s="6"/>
      <c r="D5430" s="176"/>
      <c r="E5430" s="188"/>
      <c r="F5430" s="176"/>
      <c r="G5430" s="176"/>
      <c r="H5430" s="188"/>
      <c r="I5430" s="188"/>
      <c r="Q5430" s="188"/>
      <c r="R5430" s="176"/>
    </row>
    <row r="5431" customFormat="false" ht="12.75" hidden="false" customHeight="false" outlineLevel="0" collapsed="false">
      <c r="A5431" s="78"/>
      <c r="C5431" s="6"/>
      <c r="D5431" s="176"/>
      <c r="E5431" s="188"/>
      <c r="F5431" s="176"/>
      <c r="G5431" s="176"/>
      <c r="H5431" s="188"/>
      <c r="I5431" s="188"/>
      <c r="Q5431" s="188"/>
      <c r="R5431" s="176"/>
    </row>
    <row r="5432" customFormat="false" ht="12.75" hidden="false" customHeight="false" outlineLevel="0" collapsed="false">
      <c r="A5432" s="78"/>
      <c r="C5432" s="6"/>
      <c r="D5432" s="176"/>
      <c r="E5432" s="188"/>
      <c r="F5432" s="176"/>
      <c r="G5432" s="176"/>
      <c r="H5432" s="188"/>
      <c r="I5432" s="188"/>
      <c r="Q5432" s="188"/>
      <c r="R5432" s="176"/>
    </row>
    <row r="5433" customFormat="false" ht="12.75" hidden="false" customHeight="false" outlineLevel="0" collapsed="false">
      <c r="A5433" s="78"/>
      <c r="C5433" s="6"/>
      <c r="D5433" s="176"/>
      <c r="E5433" s="188"/>
      <c r="F5433" s="176"/>
      <c r="G5433" s="176"/>
      <c r="H5433" s="188"/>
      <c r="I5433" s="188"/>
      <c r="Q5433" s="188"/>
      <c r="R5433" s="176"/>
    </row>
    <row r="5434" customFormat="false" ht="12.75" hidden="false" customHeight="false" outlineLevel="0" collapsed="false">
      <c r="A5434" s="78"/>
      <c r="C5434" s="6"/>
      <c r="D5434" s="176"/>
      <c r="E5434" s="188"/>
      <c r="F5434" s="176"/>
      <c r="G5434" s="176"/>
      <c r="H5434" s="188"/>
      <c r="I5434" s="188"/>
      <c r="Q5434" s="188"/>
      <c r="R5434" s="176"/>
    </row>
    <row r="5435" customFormat="false" ht="12.75" hidden="false" customHeight="false" outlineLevel="0" collapsed="false">
      <c r="A5435" s="78"/>
      <c r="C5435" s="6"/>
      <c r="D5435" s="176"/>
      <c r="E5435" s="188"/>
      <c r="F5435" s="176"/>
      <c r="G5435" s="176"/>
      <c r="H5435" s="188"/>
      <c r="I5435" s="188"/>
      <c r="Q5435" s="188"/>
      <c r="R5435" s="176"/>
    </row>
    <row r="5436" customFormat="false" ht="12.75" hidden="false" customHeight="false" outlineLevel="0" collapsed="false">
      <c r="A5436" s="78"/>
      <c r="C5436" s="6"/>
      <c r="D5436" s="176"/>
      <c r="E5436" s="188"/>
      <c r="F5436" s="176"/>
      <c r="G5436" s="176"/>
      <c r="H5436" s="188"/>
      <c r="I5436" s="188"/>
      <c r="Q5436" s="188"/>
      <c r="R5436" s="176"/>
    </row>
    <row r="5437" customFormat="false" ht="12.75" hidden="false" customHeight="false" outlineLevel="0" collapsed="false">
      <c r="A5437" s="78"/>
      <c r="C5437" s="6"/>
      <c r="D5437" s="176"/>
      <c r="E5437" s="188"/>
      <c r="F5437" s="176"/>
      <c r="G5437" s="176"/>
      <c r="H5437" s="188"/>
      <c r="I5437" s="188"/>
      <c r="Q5437" s="188"/>
      <c r="R5437" s="176"/>
    </row>
    <row r="5438" customFormat="false" ht="12.75" hidden="false" customHeight="false" outlineLevel="0" collapsed="false">
      <c r="A5438" s="78"/>
      <c r="C5438" s="6"/>
      <c r="D5438" s="176"/>
      <c r="E5438" s="188"/>
      <c r="F5438" s="176"/>
      <c r="G5438" s="176"/>
      <c r="H5438" s="188"/>
      <c r="I5438" s="188"/>
      <c r="Q5438" s="188"/>
      <c r="R5438" s="176"/>
    </row>
    <row r="5439" customFormat="false" ht="12.75" hidden="false" customHeight="false" outlineLevel="0" collapsed="false">
      <c r="A5439" s="78"/>
      <c r="C5439" s="6"/>
      <c r="D5439" s="176"/>
      <c r="E5439" s="188"/>
      <c r="F5439" s="176"/>
      <c r="G5439" s="176"/>
      <c r="H5439" s="188"/>
      <c r="I5439" s="188"/>
      <c r="Q5439" s="188"/>
      <c r="R5439" s="176"/>
    </row>
    <row r="5440" customFormat="false" ht="12.75" hidden="false" customHeight="false" outlineLevel="0" collapsed="false">
      <c r="A5440" s="78"/>
      <c r="C5440" s="6"/>
      <c r="D5440" s="176"/>
      <c r="E5440" s="188"/>
      <c r="F5440" s="176"/>
      <c r="G5440" s="176"/>
      <c r="H5440" s="188"/>
      <c r="I5440" s="188"/>
      <c r="Q5440" s="188"/>
      <c r="R5440" s="176"/>
    </row>
    <row r="5441" customFormat="false" ht="12.75" hidden="false" customHeight="false" outlineLevel="0" collapsed="false">
      <c r="A5441" s="78"/>
      <c r="C5441" s="6"/>
      <c r="D5441" s="176"/>
      <c r="E5441" s="188"/>
      <c r="F5441" s="176"/>
      <c r="G5441" s="176"/>
      <c r="H5441" s="188"/>
      <c r="I5441" s="188"/>
      <c r="Q5441" s="188"/>
      <c r="R5441" s="176"/>
    </row>
    <row r="5442" customFormat="false" ht="12.75" hidden="false" customHeight="false" outlineLevel="0" collapsed="false">
      <c r="A5442" s="78"/>
      <c r="C5442" s="6"/>
      <c r="D5442" s="176"/>
      <c r="E5442" s="188"/>
      <c r="F5442" s="176"/>
      <c r="G5442" s="176"/>
      <c r="H5442" s="188"/>
      <c r="I5442" s="188"/>
      <c r="Q5442" s="188"/>
      <c r="R5442" s="176"/>
    </row>
    <row r="5443" customFormat="false" ht="12.75" hidden="false" customHeight="false" outlineLevel="0" collapsed="false">
      <c r="A5443" s="78"/>
      <c r="C5443" s="6"/>
      <c r="D5443" s="176"/>
      <c r="E5443" s="188"/>
      <c r="F5443" s="176"/>
      <c r="G5443" s="176"/>
      <c r="H5443" s="188"/>
      <c r="I5443" s="188"/>
      <c r="Q5443" s="188"/>
      <c r="R5443" s="176"/>
    </row>
    <row r="5444" customFormat="false" ht="12.75" hidden="false" customHeight="false" outlineLevel="0" collapsed="false">
      <c r="A5444" s="78"/>
      <c r="C5444" s="6"/>
      <c r="D5444" s="176"/>
      <c r="E5444" s="188"/>
      <c r="F5444" s="176"/>
      <c r="G5444" s="176"/>
      <c r="H5444" s="188"/>
      <c r="I5444" s="188"/>
      <c r="Q5444" s="188"/>
      <c r="R5444" s="176"/>
    </row>
    <row r="5445" customFormat="false" ht="12.75" hidden="false" customHeight="false" outlineLevel="0" collapsed="false">
      <c r="A5445" s="78"/>
      <c r="C5445" s="6"/>
      <c r="D5445" s="176"/>
      <c r="E5445" s="188"/>
      <c r="F5445" s="176"/>
      <c r="G5445" s="176"/>
      <c r="H5445" s="188"/>
      <c r="I5445" s="188"/>
      <c r="Q5445" s="188"/>
      <c r="R5445" s="176"/>
    </row>
    <row r="5446" customFormat="false" ht="12.75" hidden="false" customHeight="false" outlineLevel="0" collapsed="false">
      <c r="A5446" s="78"/>
      <c r="C5446" s="6"/>
      <c r="D5446" s="176"/>
      <c r="E5446" s="188"/>
      <c r="F5446" s="176"/>
      <c r="G5446" s="176"/>
      <c r="H5446" s="188"/>
      <c r="I5446" s="188"/>
      <c r="Q5446" s="188"/>
      <c r="R5446" s="176"/>
    </row>
    <row r="5447" customFormat="false" ht="12.75" hidden="false" customHeight="false" outlineLevel="0" collapsed="false">
      <c r="A5447" s="78"/>
      <c r="C5447" s="6"/>
      <c r="D5447" s="176"/>
      <c r="E5447" s="188"/>
      <c r="F5447" s="176"/>
      <c r="G5447" s="176"/>
      <c r="H5447" s="188"/>
      <c r="I5447" s="188"/>
      <c r="Q5447" s="188"/>
      <c r="R5447" s="176"/>
    </row>
    <row r="5448" customFormat="false" ht="12.75" hidden="false" customHeight="false" outlineLevel="0" collapsed="false">
      <c r="A5448" s="78"/>
      <c r="C5448" s="6"/>
      <c r="D5448" s="176"/>
      <c r="E5448" s="188"/>
      <c r="F5448" s="176"/>
      <c r="G5448" s="176"/>
      <c r="H5448" s="188"/>
      <c r="I5448" s="188"/>
      <c r="Q5448" s="188"/>
      <c r="R5448" s="176"/>
    </row>
    <row r="5449" customFormat="false" ht="12.75" hidden="false" customHeight="false" outlineLevel="0" collapsed="false">
      <c r="A5449" s="78"/>
      <c r="C5449" s="6"/>
      <c r="D5449" s="176"/>
      <c r="E5449" s="188"/>
      <c r="F5449" s="176"/>
      <c r="G5449" s="176"/>
      <c r="H5449" s="188"/>
      <c r="I5449" s="188"/>
      <c r="Q5449" s="188"/>
      <c r="R5449" s="176"/>
    </row>
    <row r="5450" customFormat="false" ht="12.75" hidden="false" customHeight="false" outlineLevel="0" collapsed="false">
      <c r="A5450" s="78"/>
      <c r="C5450" s="6"/>
      <c r="D5450" s="176"/>
      <c r="E5450" s="188"/>
      <c r="F5450" s="176"/>
      <c r="G5450" s="176"/>
      <c r="H5450" s="188"/>
      <c r="I5450" s="188"/>
      <c r="Q5450" s="188"/>
      <c r="R5450" s="176"/>
    </row>
    <row r="5451" customFormat="false" ht="12.75" hidden="false" customHeight="false" outlineLevel="0" collapsed="false">
      <c r="A5451" s="78"/>
      <c r="C5451" s="6"/>
      <c r="D5451" s="176"/>
      <c r="E5451" s="188"/>
      <c r="F5451" s="176"/>
      <c r="G5451" s="176"/>
      <c r="H5451" s="188"/>
      <c r="I5451" s="188"/>
      <c r="Q5451" s="188"/>
      <c r="R5451" s="176"/>
    </row>
    <row r="5452" customFormat="false" ht="12.75" hidden="false" customHeight="false" outlineLevel="0" collapsed="false">
      <c r="A5452" s="78"/>
      <c r="C5452" s="6"/>
      <c r="D5452" s="176"/>
      <c r="E5452" s="188"/>
      <c r="F5452" s="176"/>
      <c r="G5452" s="176"/>
      <c r="H5452" s="188"/>
      <c r="I5452" s="188"/>
      <c r="Q5452" s="188"/>
      <c r="R5452" s="176"/>
    </row>
    <row r="5453" customFormat="false" ht="12.75" hidden="false" customHeight="false" outlineLevel="0" collapsed="false">
      <c r="A5453" s="78"/>
      <c r="C5453" s="6"/>
      <c r="D5453" s="176"/>
      <c r="E5453" s="188"/>
      <c r="F5453" s="176"/>
      <c r="G5453" s="176"/>
      <c r="H5453" s="188"/>
      <c r="I5453" s="188"/>
      <c r="Q5453" s="188"/>
      <c r="R5453" s="176"/>
    </row>
    <row r="5454" customFormat="false" ht="12.75" hidden="false" customHeight="false" outlineLevel="0" collapsed="false">
      <c r="A5454" s="78"/>
      <c r="C5454" s="6"/>
      <c r="D5454" s="176"/>
      <c r="E5454" s="188"/>
      <c r="F5454" s="176"/>
      <c r="G5454" s="176"/>
      <c r="H5454" s="188"/>
      <c r="I5454" s="188"/>
      <c r="Q5454" s="188"/>
      <c r="R5454" s="176"/>
    </row>
    <row r="5455" customFormat="false" ht="12.75" hidden="false" customHeight="false" outlineLevel="0" collapsed="false">
      <c r="A5455" s="78"/>
      <c r="C5455" s="6"/>
      <c r="D5455" s="176"/>
      <c r="E5455" s="188"/>
      <c r="F5455" s="176"/>
      <c r="G5455" s="176"/>
      <c r="H5455" s="188"/>
      <c r="I5455" s="188"/>
      <c r="Q5455" s="188"/>
      <c r="R5455" s="176"/>
    </row>
    <row r="5456" customFormat="false" ht="12.75" hidden="false" customHeight="false" outlineLevel="0" collapsed="false">
      <c r="A5456" s="78"/>
      <c r="C5456" s="6"/>
      <c r="D5456" s="176"/>
      <c r="E5456" s="188"/>
      <c r="F5456" s="176"/>
      <c r="G5456" s="176"/>
      <c r="H5456" s="188"/>
      <c r="I5456" s="188"/>
      <c r="Q5456" s="188"/>
      <c r="R5456" s="176"/>
    </row>
    <row r="5457" customFormat="false" ht="12.75" hidden="false" customHeight="false" outlineLevel="0" collapsed="false">
      <c r="A5457" s="78"/>
      <c r="C5457" s="6"/>
      <c r="D5457" s="176"/>
      <c r="E5457" s="188"/>
      <c r="F5457" s="176"/>
      <c r="G5457" s="176"/>
      <c r="H5457" s="188"/>
      <c r="I5457" s="188"/>
      <c r="Q5457" s="188"/>
      <c r="R5457" s="176"/>
    </row>
    <row r="5458" customFormat="false" ht="12.75" hidden="false" customHeight="false" outlineLevel="0" collapsed="false">
      <c r="A5458" s="78"/>
      <c r="C5458" s="6"/>
      <c r="D5458" s="176"/>
      <c r="E5458" s="188"/>
      <c r="F5458" s="176"/>
      <c r="G5458" s="176"/>
      <c r="H5458" s="188"/>
      <c r="I5458" s="188"/>
      <c r="Q5458" s="188"/>
      <c r="R5458" s="176"/>
    </row>
    <row r="5459" customFormat="false" ht="12.75" hidden="false" customHeight="false" outlineLevel="0" collapsed="false">
      <c r="A5459" s="78"/>
      <c r="C5459" s="6"/>
      <c r="D5459" s="176"/>
      <c r="E5459" s="188"/>
      <c r="F5459" s="176"/>
      <c r="G5459" s="176"/>
      <c r="H5459" s="188"/>
      <c r="I5459" s="188"/>
      <c r="Q5459" s="188"/>
      <c r="R5459" s="176"/>
    </row>
    <row r="5460" customFormat="false" ht="12.75" hidden="false" customHeight="false" outlineLevel="0" collapsed="false">
      <c r="A5460" s="78"/>
      <c r="C5460" s="6"/>
      <c r="D5460" s="176"/>
      <c r="E5460" s="188"/>
      <c r="F5460" s="176"/>
      <c r="G5460" s="176"/>
      <c r="H5460" s="188"/>
      <c r="I5460" s="188"/>
      <c r="Q5460" s="188"/>
      <c r="R5460" s="176"/>
    </row>
    <row r="5461" customFormat="false" ht="12.75" hidden="false" customHeight="false" outlineLevel="0" collapsed="false">
      <c r="A5461" s="78"/>
      <c r="C5461" s="6"/>
      <c r="D5461" s="176"/>
      <c r="E5461" s="188"/>
      <c r="F5461" s="176"/>
      <c r="G5461" s="176"/>
      <c r="H5461" s="188"/>
      <c r="I5461" s="188"/>
      <c r="Q5461" s="188"/>
      <c r="R5461" s="176"/>
    </row>
    <row r="5462" customFormat="false" ht="12.75" hidden="false" customHeight="false" outlineLevel="0" collapsed="false">
      <c r="A5462" s="78"/>
      <c r="C5462" s="6"/>
      <c r="D5462" s="176"/>
      <c r="E5462" s="188"/>
      <c r="F5462" s="176"/>
      <c r="G5462" s="176"/>
      <c r="H5462" s="188"/>
      <c r="I5462" s="188"/>
      <c r="Q5462" s="188"/>
      <c r="R5462" s="176"/>
    </row>
    <row r="5463" customFormat="false" ht="12.75" hidden="false" customHeight="false" outlineLevel="0" collapsed="false">
      <c r="A5463" s="78"/>
      <c r="C5463" s="6"/>
      <c r="D5463" s="176"/>
      <c r="E5463" s="188"/>
      <c r="F5463" s="176"/>
      <c r="G5463" s="176"/>
      <c r="H5463" s="188"/>
      <c r="I5463" s="188"/>
      <c r="Q5463" s="188"/>
      <c r="R5463" s="176"/>
    </row>
    <row r="5464" customFormat="false" ht="12.75" hidden="false" customHeight="false" outlineLevel="0" collapsed="false">
      <c r="A5464" s="78"/>
      <c r="C5464" s="6"/>
      <c r="D5464" s="176"/>
      <c r="E5464" s="188"/>
      <c r="F5464" s="176"/>
      <c r="G5464" s="176"/>
      <c r="H5464" s="188"/>
      <c r="I5464" s="188"/>
      <c r="Q5464" s="188"/>
      <c r="R5464" s="176"/>
    </row>
    <row r="5465" customFormat="false" ht="12.75" hidden="false" customHeight="false" outlineLevel="0" collapsed="false">
      <c r="A5465" s="22"/>
      <c r="C5465" s="6"/>
      <c r="D5465" s="176"/>
      <c r="E5465" s="188"/>
      <c r="F5465" s="176"/>
      <c r="G5465" s="176"/>
      <c r="H5465" s="188"/>
      <c r="I5465" s="188"/>
      <c r="Q5465" s="188"/>
      <c r="R5465" s="176"/>
    </row>
    <row r="5466" customFormat="false" ht="12.75" hidden="false" customHeight="false" outlineLevel="0" collapsed="false">
      <c r="C5466" s="6"/>
      <c r="D5466" s="176"/>
      <c r="E5466" s="188"/>
      <c r="F5466" s="176"/>
      <c r="G5466" s="176"/>
      <c r="H5466" s="188"/>
      <c r="I5466" s="188"/>
      <c r="Q5466" s="188"/>
      <c r="R5466" s="176"/>
    </row>
    <row r="5467" customFormat="false" ht="12.75" hidden="false" customHeight="false" outlineLevel="0" collapsed="false">
      <c r="A5467" s="100"/>
      <c r="C5467" s="6"/>
      <c r="D5467" s="176"/>
      <c r="E5467" s="188"/>
      <c r="F5467" s="176"/>
      <c r="G5467" s="176"/>
      <c r="H5467" s="188"/>
      <c r="I5467" s="188"/>
      <c r="Q5467" s="188"/>
      <c r="R5467" s="176"/>
    </row>
    <row r="5468" customFormat="false" ht="12.75" hidden="false" customHeight="false" outlineLevel="0" collapsed="false">
      <c r="A5468" s="100"/>
      <c r="C5468" s="6"/>
      <c r="D5468" s="176"/>
      <c r="E5468" s="188"/>
      <c r="F5468" s="176"/>
      <c r="G5468" s="176"/>
      <c r="H5468" s="188"/>
      <c r="I5468" s="188"/>
      <c r="Q5468" s="188"/>
      <c r="R5468" s="176"/>
    </row>
    <row r="5469" customFormat="false" ht="12.75" hidden="false" customHeight="false" outlineLevel="0" collapsed="false">
      <c r="A5469" s="100"/>
      <c r="C5469" s="6"/>
      <c r="D5469" s="176"/>
      <c r="E5469" s="188"/>
      <c r="F5469" s="176"/>
      <c r="G5469" s="176"/>
      <c r="H5469" s="188"/>
      <c r="I5469" s="188"/>
      <c r="Q5469" s="188"/>
      <c r="R5469" s="176"/>
    </row>
    <row r="5470" customFormat="false" ht="12.75" hidden="false" customHeight="false" outlineLevel="0" collapsed="false">
      <c r="A5470" s="100"/>
      <c r="C5470" s="6"/>
      <c r="D5470" s="176"/>
      <c r="E5470" s="188"/>
      <c r="F5470" s="176"/>
      <c r="G5470" s="176"/>
      <c r="H5470" s="188"/>
      <c r="I5470" s="188"/>
      <c r="Q5470" s="188"/>
      <c r="R5470" s="176"/>
    </row>
    <row r="5471" customFormat="false" ht="12.75" hidden="false" customHeight="false" outlineLevel="0" collapsed="false">
      <c r="A5471" s="100"/>
      <c r="C5471" s="6"/>
      <c r="D5471" s="176"/>
      <c r="E5471" s="188"/>
      <c r="F5471" s="176"/>
      <c r="G5471" s="176"/>
      <c r="H5471" s="188"/>
      <c r="I5471" s="188"/>
      <c r="Q5471" s="188"/>
      <c r="R5471" s="176"/>
    </row>
    <row r="5472" customFormat="false" ht="12.75" hidden="false" customHeight="false" outlineLevel="0" collapsed="false">
      <c r="A5472" s="22"/>
      <c r="C5472" s="6"/>
      <c r="D5472" s="176"/>
      <c r="E5472" s="188"/>
      <c r="F5472" s="176"/>
      <c r="G5472" s="176"/>
      <c r="H5472" s="188"/>
      <c r="I5472" s="188"/>
      <c r="Q5472" s="188"/>
      <c r="R5472" s="176"/>
    </row>
    <row r="5473" customFormat="false" ht="12.75" hidden="false" customHeight="false" outlineLevel="0" collapsed="false">
      <c r="C5473" s="6"/>
      <c r="D5473" s="176"/>
      <c r="E5473" s="188"/>
      <c r="F5473" s="176"/>
      <c r="G5473" s="176"/>
      <c r="H5473" s="188"/>
      <c r="I5473" s="188"/>
      <c r="Q5473" s="188"/>
      <c r="R5473" s="176"/>
    </row>
    <row r="5474" customFormat="false" ht="12.75" hidden="false" customHeight="false" outlineLevel="0" collapsed="false">
      <c r="C5474" s="6"/>
      <c r="D5474" s="176"/>
      <c r="E5474" s="188"/>
      <c r="F5474" s="176"/>
      <c r="G5474" s="176"/>
      <c r="H5474" s="188"/>
      <c r="I5474" s="188"/>
      <c r="Q5474" s="188"/>
      <c r="R5474" s="176"/>
    </row>
    <row r="5475" customFormat="false" ht="12.75" hidden="false" customHeight="false" outlineLevel="0" collapsed="false">
      <c r="A5475" s="22"/>
      <c r="C5475" s="6"/>
      <c r="D5475" s="176"/>
      <c r="E5475" s="188"/>
      <c r="F5475" s="176"/>
      <c r="G5475" s="176"/>
      <c r="H5475" s="188"/>
      <c r="I5475" s="188"/>
      <c r="Q5475" s="188"/>
      <c r="R5475" s="176"/>
    </row>
    <row r="5476" customFormat="false" ht="12.75" hidden="false" customHeight="false" outlineLevel="0" collapsed="false">
      <c r="C5476" s="6"/>
      <c r="D5476" s="176"/>
      <c r="E5476" s="188"/>
      <c r="F5476" s="176"/>
      <c r="G5476" s="176"/>
      <c r="H5476" s="188"/>
      <c r="I5476" s="188"/>
      <c r="Q5476" s="188"/>
      <c r="R5476" s="176"/>
    </row>
    <row r="5477" customFormat="false" ht="12.75" hidden="false" customHeight="false" outlineLevel="0" collapsed="false">
      <c r="A5477" s="100"/>
      <c r="C5477" s="6"/>
      <c r="D5477" s="176"/>
      <c r="E5477" s="188"/>
      <c r="F5477" s="176"/>
      <c r="G5477" s="176"/>
      <c r="H5477" s="188"/>
      <c r="I5477" s="188"/>
      <c r="Q5477" s="188"/>
      <c r="R5477" s="176"/>
    </row>
    <row r="5478" customFormat="false" ht="12.75" hidden="false" customHeight="false" outlineLevel="0" collapsed="false">
      <c r="C5478" s="6"/>
      <c r="D5478" s="176"/>
      <c r="E5478" s="188"/>
      <c r="F5478" s="176"/>
      <c r="G5478" s="176"/>
      <c r="H5478" s="188"/>
      <c r="I5478" s="188"/>
      <c r="Q5478" s="188"/>
      <c r="R5478" s="176"/>
    </row>
    <row r="5479" customFormat="false" ht="12.75" hidden="false" customHeight="false" outlineLevel="0" collapsed="false">
      <c r="C5479" s="6"/>
      <c r="D5479" s="176"/>
      <c r="E5479" s="188"/>
      <c r="F5479" s="176"/>
      <c r="G5479" s="176"/>
      <c r="H5479" s="188"/>
      <c r="I5479" s="188"/>
      <c r="Q5479" s="188"/>
      <c r="R5479" s="176"/>
    </row>
    <row r="5480" customFormat="false" ht="12.75" hidden="false" customHeight="false" outlineLevel="0" collapsed="false">
      <c r="C5480" s="6"/>
      <c r="D5480" s="176"/>
      <c r="E5480" s="188"/>
      <c r="F5480" s="176"/>
      <c r="G5480" s="176"/>
      <c r="H5480" s="188"/>
      <c r="I5480" s="188"/>
      <c r="Q5480" s="188"/>
      <c r="R5480" s="176"/>
    </row>
    <row r="5481" customFormat="false" ht="12.75" hidden="false" customHeight="false" outlineLevel="0" collapsed="false">
      <c r="C5481" s="6"/>
      <c r="D5481" s="176"/>
      <c r="E5481" s="188"/>
      <c r="F5481" s="176"/>
      <c r="G5481" s="176"/>
      <c r="H5481" s="188"/>
      <c r="I5481" s="188"/>
      <c r="Q5481" s="188"/>
      <c r="R5481" s="176"/>
    </row>
    <row r="5482" customFormat="false" ht="12.75" hidden="false" customHeight="false" outlineLevel="0" collapsed="false">
      <c r="C5482" s="6"/>
      <c r="D5482" s="176"/>
      <c r="E5482" s="188"/>
      <c r="F5482" s="176"/>
      <c r="G5482" s="176"/>
      <c r="H5482" s="188"/>
      <c r="I5482" s="188"/>
      <c r="Q5482" s="188"/>
      <c r="R5482" s="176"/>
    </row>
    <row r="5483" customFormat="false" ht="12.75" hidden="false" customHeight="false" outlineLevel="0" collapsed="false">
      <c r="C5483" s="6"/>
      <c r="D5483" s="176"/>
      <c r="E5483" s="188"/>
      <c r="F5483" s="176"/>
      <c r="G5483" s="176"/>
      <c r="H5483" s="188"/>
      <c r="I5483" s="188"/>
      <c r="Q5483" s="188"/>
      <c r="R5483" s="176"/>
    </row>
    <row r="5484" customFormat="false" ht="12.75" hidden="false" customHeight="false" outlineLevel="0" collapsed="false">
      <c r="C5484" s="6"/>
      <c r="D5484" s="176"/>
      <c r="E5484" s="188"/>
      <c r="F5484" s="176"/>
      <c r="G5484" s="176"/>
      <c r="H5484" s="188"/>
      <c r="I5484" s="188"/>
      <c r="Q5484" s="188"/>
      <c r="R5484" s="176"/>
    </row>
    <row r="5485" customFormat="false" ht="12.75" hidden="false" customHeight="false" outlineLevel="0" collapsed="false">
      <c r="C5485" s="6"/>
      <c r="D5485" s="176"/>
      <c r="E5485" s="188"/>
      <c r="F5485" s="176"/>
      <c r="G5485" s="176"/>
      <c r="H5485" s="188"/>
      <c r="I5485" s="188"/>
      <c r="Q5485" s="188"/>
      <c r="R5485" s="176"/>
    </row>
    <row r="5486" customFormat="false" ht="12.75" hidden="false" customHeight="false" outlineLevel="0" collapsed="false">
      <c r="C5486" s="6"/>
      <c r="D5486" s="176"/>
      <c r="E5486" s="188"/>
      <c r="F5486" s="176"/>
      <c r="G5486" s="176"/>
      <c r="H5486" s="188"/>
      <c r="I5486" s="188"/>
      <c r="Q5486" s="188"/>
      <c r="R5486" s="176"/>
    </row>
    <row r="5487" customFormat="false" ht="12.75" hidden="false" customHeight="false" outlineLevel="0" collapsed="false">
      <c r="C5487" s="6"/>
      <c r="D5487" s="176"/>
      <c r="E5487" s="188"/>
      <c r="F5487" s="176"/>
      <c r="G5487" s="176"/>
      <c r="H5487" s="188"/>
      <c r="I5487" s="188"/>
      <c r="Q5487" s="188"/>
      <c r="R5487" s="176"/>
    </row>
    <row r="5488" customFormat="false" ht="12.75" hidden="false" customHeight="false" outlineLevel="0" collapsed="false">
      <c r="C5488" s="6"/>
      <c r="D5488" s="176"/>
      <c r="E5488" s="188"/>
      <c r="F5488" s="176"/>
      <c r="G5488" s="176"/>
      <c r="H5488" s="188"/>
      <c r="I5488" s="188"/>
      <c r="Q5488" s="188"/>
      <c r="R5488" s="176"/>
    </row>
    <row r="5489" customFormat="false" ht="12.75" hidden="false" customHeight="false" outlineLevel="0" collapsed="false">
      <c r="C5489" s="6"/>
      <c r="D5489" s="176"/>
      <c r="E5489" s="188"/>
      <c r="F5489" s="176"/>
      <c r="G5489" s="176"/>
      <c r="H5489" s="188"/>
      <c r="I5489" s="188"/>
      <c r="Q5489" s="188"/>
      <c r="R5489" s="176"/>
    </row>
    <row r="5490" customFormat="false" ht="12.75" hidden="false" customHeight="false" outlineLevel="0" collapsed="false">
      <c r="C5490" s="6"/>
      <c r="D5490" s="176"/>
      <c r="E5490" s="188"/>
      <c r="F5490" s="176"/>
      <c r="G5490" s="176"/>
      <c r="H5490" s="188"/>
      <c r="I5490" s="188"/>
      <c r="Q5490" s="188"/>
      <c r="R5490" s="176"/>
    </row>
    <row r="5491" customFormat="false" ht="12.75" hidden="false" customHeight="false" outlineLevel="0" collapsed="false">
      <c r="C5491" s="6"/>
      <c r="D5491" s="176"/>
      <c r="E5491" s="188"/>
      <c r="F5491" s="176"/>
      <c r="G5491" s="176"/>
      <c r="H5491" s="188"/>
      <c r="I5491" s="188"/>
      <c r="Q5491" s="188"/>
      <c r="R5491" s="176"/>
    </row>
    <row r="5492" customFormat="false" ht="12.75" hidden="false" customHeight="false" outlineLevel="0" collapsed="false">
      <c r="C5492" s="6"/>
      <c r="D5492" s="176"/>
      <c r="E5492" s="188"/>
      <c r="F5492" s="176"/>
      <c r="G5492" s="176"/>
      <c r="H5492" s="188"/>
      <c r="I5492" s="188"/>
      <c r="Q5492" s="188"/>
      <c r="R5492" s="176"/>
    </row>
    <row r="5493" customFormat="false" ht="12.75" hidden="false" customHeight="false" outlineLevel="0" collapsed="false">
      <c r="C5493" s="6"/>
      <c r="D5493" s="176"/>
      <c r="E5493" s="188"/>
      <c r="F5493" s="176"/>
      <c r="G5493" s="176"/>
      <c r="H5493" s="188"/>
      <c r="I5493" s="188"/>
      <c r="Q5493" s="188"/>
      <c r="R5493" s="176"/>
    </row>
    <row r="5494" customFormat="false" ht="12.75" hidden="false" customHeight="false" outlineLevel="0" collapsed="false">
      <c r="C5494" s="6"/>
      <c r="D5494" s="176"/>
      <c r="E5494" s="188"/>
      <c r="F5494" s="176"/>
      <c r="G5494" s="176"/>
      <c r="H5494" s="188"/>
      <c r="I5494" s="188"/>
      <c r="Q5494" s="188"/>
      <c r="R5494" s="176"/>
    </row>
    <row r="5495" customFormat="false" ht="12.75" hidden="false" customHeight="false" outlineLevel="0" collapsed="false">
      <c r="C5495" s="6"/>
      <c r="D5495" s="176"/>
      <c r="E5495" s="188"/>
      <c r="F5495" s="176"/>
      <c r="G5495" s="176"/>
      <c r="H5495" s="188"/>
      <c r="I5495" s="188"/>
      <c r="Q5495" s="188"/>
      <c r="R5495" s="176"/>
    </row>
    <row r="5496" customFormat="false" ht="12.75" hidden="false" customHeight="false" outlineLevel="0" collapsed="false">
      <c r="C5496" s="6"/>
      <c r="D5496" s="176"/>
      <c r="E5496" s="188"/>
      <c r="F5496" s="176"/>
      <c r="G5496" s="176"/>
      <c r="H5496" s="188"/>
      <c r="I5496" s="188"/>
      <c r="Q5496" s="188"/>
      <c r="R5496" s="176"/>
    </row>
    <row r="5497" customFormat="false" ht="12.75" hidden="false" customHeight="false" outlineLevel="0" collapsed="false">
      <c r="C5497" s="6"/>
      <c r="D5497" s="176"/>
      <c r="E5497" s="188"/>
      <c r="F5497" s="176"/>
      <c r="G5497" s="176"/>
      <c r="H5497" s="188"/>
      <c r="I5497" s="188"/>
      <c r="Q5497" s="188"/>
      <c r="R5497" s="176"/>
    </row>
    <row r="5498" customFormat="false" ht="12.75" hidden="false" customHeight="false" outlineLevel="0" collapsed="false">
      <c r="C5498" s="6"/>
      <c r="D5498" s="176"/>
      <c r="E5498" s="188"/>
      <c r="F5498" s="176"/>
      <c r="G5498" s="176"/>
      <c r="H5498" s="188"/>
      <c r="I5498" s="188"/>
      <c r="Q5498" s="188"/>
      <c r="R5498" s="176"/>
    </row>
    <row r="5499" customFormat="false" ht="12.75" hidden="false" customHeight="false" outlineLevel="0" collapsed="false">
      <c r="C5499" s="6"/>
      <c r="D5499" s="176"/>
      <c r="E5499" s="188"/>
      <c r="F5499" s="176"/>
      <c r="G5499" s="176"/>
      <c r="H5499" s="188"/>
      <c r="I5499" s="188"/>
      <c r="Q5499" s="188"/>
      <c r="R5499" s="176"/>
    </row>
    <row r="5500" customFormat="false" ht="12.75" hidden="false" customHeight="false" outlineLevel="0" collapsed="false">
      <c r="C5500" s="6"/>
      <c r="D5500" s="176"/>
      <c r="E5500" s="188"/>
      <c r="F5500" s="176"/>
      <c r="G5500" s="176"/>
      <c r="H5500" s="188"/>
      <c r="I5500" s="188"/>
      <c r="Q5500" s="188"/>
      <c r="R5500" s="176"/>
    </row>
    <row r="5501" customFormat="false" ht="12.75" hidden="false" customHeight="false" outlineLevel="0" collapsed="false">
      <c r="C5501" s="6"/>
      <c r="D5501" s="176"/>
      <c r="E5501" s="188"/>
      <c r="F5501" s="176"/>
      <c r="G5501" s="176"/>
      <c r="H5501" s="188"/>
      <c r="I5501" s="188"/>
      <c r="Q5501" s="188"/>
      <c r="R5501" s="176"/>
    </row>
    <row r="5502" customFormat="false" ht="12.75" hidden="false" customHeight="false" outlineLevel="0" collapsed="false">
      <c r="C5502" s="6"/>
      <c r="D5502" s="176"/>
      <c r="E5502" s="188"/>
      <c r="F5502" s="176"/>
      <c r="G5502" s="176"/>
      <c r="H5502" s="188"/>
      <c r="I5502" s="188"/>
      <c r="Q5502" s="188"/>
      <c r="R5502" s="176"/>
    </row>
    <row r="5503" customFormat="false" ht="12.75" hidden="false" customHeight="false" outlineLevel="0" collapsed="false">
      <c r="C5503" s="6"/>
      <c r="D5503" s="176"/>
      <c r="E5503" s="188"/>
      <c r="F5503" s="176"/>
      <c r="G5503" s="176"/>
      <c r="H5503" s="188"/>
      <c r="I5503" s="188"/>
      <c r="Q5503" s="188"/>
      <c r="R5503" s="176"/>
    </row>
    <row r="5504" customFormat="false" ht="12.75" hidden="false" customHeight="false" outlineLevel="0" collapsed="false">
      <c r="C5504" s="6"/>
      <c r="D5504" s="176"/>
      <c r="E5504" s="188"/>
      <c r="F5504" s="176"/>
      <c r="G5504" s="176"/>
      <c r="H5504" s="188"/>
      <c r="I5504" s="188"/>
      <c r="Q5504" s="188"/>
      <c r="R5504" s="176"/>
    </row>
    <row r="5505" customFormat="false" ht="12.75" hidden="false" customHeight="false" outlineLevel="0" collapsed="false">
      <c r="C5505" s="6"/>
      <c r="D5505" s="176"/>
      <c r="E5505" s="188"/>
      <c r="F5505" s="176"/>
      <c r="G5505" s="176"/>
      <c r="H5505" s="188"/>
      <c r="I5505" s="188"/>
      <c r="Q5505" s="188"/>
      <c r="R5505" s="176"/>
    </row>
    <row r="5506" customFormat="false" ht="12.75" hidden="false" customHeight="false" outlineLevel="0" collapsed="false">
      <c r="C5506" s="6"/>
      <c r="D5506" s="176"/>
      <c r="E5506" s="188"/>
      <c r="F5506" s="176"/>
      <c r="G5506" s="176"/>
      <c r="H5506" s="188"/>
      <c r="I5506" s="188"/>
      <c r="Q5506" s="188"/>
      <c r="R5506" s="176"/>
    </row>
    <row r="5507" customFormat="false" ht="12.75" hidden="false" customHeight="false" outlineLevel="0" collapsed="false">
      <c r="C5507" s="6"/>
      <c r="D5507" s="176"/>
      <c r="E5507" s="188"/>
      <c r="F5507" s="176"/>
      <c r="G5507" s="176"/>
      <c r="H5507" s="188"/>
      <c r="I5507" s="188"/>
      <c r="Q5507" s="188"/>
      <c r="R5507" s="176"/>
    </row>
    <row r="5508" customFormat="false" ht="12.75" hidden="false" customHeight="false" outlineLevel="0" collapsed="false">
      <c r="C5508" s="6"/>
      <c r="D5508" s="176"/>
      <c r="E5508" s="188"/>
      <c r="F5508" s="176"/>
      <c r="G5508" s="176"/>
      <c r="H5508" s="188"/>
      <c r="I5508" s="188"/>
      <c r="Q5508" s="188"/>
      <c r="R5508" s="176"/>
    </row>
    <row r="5509" customFormat="false" ht="12.75" hidden="false" customHeight="false" outlineLevel="0" collapsed="false">
      <c r="C5509" s="6"/>
      <c r="D5509" s="176"/>
      <c r="E5509" s="188"/>
      <c r="F5509" s="176"/>
      <c r="G5509" s="176"/>
      <c r="H5509" s="188"/>
      <c r="I5509" s="188"/>
      <c r="Q5509" s="188"/>
      <c r="R5509" s="176"/>
    </row>
    <row r="5510" customFormat="false" ht="12.75" hidden="false" customHeight="false" outlineLevel="0" collapsed="false">
      <c r="C5510" s="6"/>
      <c r="D5510" s="176"/>
      <c r="E5510" s="188"/>
      <c r="F5510" s="176"/>
      <c r="G5510" s="176"/>
      <c r="H5510" s="188"/>
      <c r="I5510" s="188"/>
      <c r="Q5510" s="188"/>
      <c r="R5510" s="176"/>
    </row>
    <row r="5511" customFormat="false" ht="12.75" hidden="false" customHeight="false" outlineLevel="0" collapsed="false">
      <c r="C5511" s="6"/>
      <c r="D5511" s="176"/>
      <c r="E5511" s="188"/>
      <c r="F5511" s="176"/>
      <c r="G5511" s="176"/>
      <c r="H5511" s="188"/>
      <c r="I5511" s="188"/>
      <c r="Q5511" s="188"/>
      <c r="R5511" s="176"/>
    </row>
    <row r="5512" customFormat="false" ht="12.75" hidden="false" customHeight="false" outlineLevel="0" collapsed="false">
      <c r="C5512" s="6"/>
      <c r="D5512" s="176"/>
      <c r="E5512" s="188"/>
      <c r="F5512" s="176"/>
      <c r="G5512" s="176"/>
      <c r="H5512" s="188"/>
      <c r="I5512" s="188"/>
      <c r="Q5512" s="188"/>
      <c r="R5512" s="176"/>
    </row>
    <row r="5513" customFormat="false" ht="12.75" hidden="false" customHeight="false" outlineLevel="0" collapsed="false">
      <c r="C5513" s="6"/>
      <c r="D5513" s="176"/>
      <c r="E5513" s="188"/>
      <c r="F5513" s="176"/>
      <c r="G5513" s="176"/>
      <c r="H5513" s="188"/>
      <c r="I5513" s="188"/>
      <c r="Q5513" s="188"/>
      <c r="R5513" s="176"/>
    </row>
    <row r="5514" customFormat="false" ht="12.75" hidden="false" customHeight="false" outlineLevel="0" collapsed="false">
      <c r="C5514" s="6"/>
      <c r="D5514" s="176"/>
      <c r="E5514" s="188"/>
      <c r="F5514" s="176"/>
      <c r="G5514" s="176"/>
      <c r="H5514" s="188"/>
      <c r="I5514" s="188"/>
      <c r="Q5514" s="188"/>
      <c r="R5514" s="176"/>
    </row>
    <row r="5515" customFormat="false" ht="12.75" hidden="false" customHeight="false" outlineLevel="0" collapsed="false">
      <c r="C5515" s="6"/>
      <c r="D5515" s="176"/>
      <c r="E5515" s="188"/>
      <c r="F5515" s="176"/>
      <c r="G5515" s="176"/>
      <c r="H5515" s="188"/>
      <c r="I5515" s="188"/>
      <c r="Q5515" s="188"/>
      <c r="R5515" s="176"/>
    </row>
    <row r="5516" customFormat="false" ht="12.75" hidden="false" customHeight="false" outlineLevel="0" collapsed="false">
      <c r="C5516" s="6"/>
      <c r="D5516" s="176"/>
      <c r="E5516" s="188"/>
      <c r="F5516" s="176"/>
      <c r="G5516" s="176"/>
      <c r="H5516" s="188"/>
      <c r="I5516" s="188"/>
      <c r="Q5516" s="188"/>
      <c r="R5516" s="176"/>
    </row>
    <row r="5517" customFormat="false" ht="12.75" hidden="false" customHeight="false" outlineLevel="0" collapsed="false">
      <c r="C5517" s="6"/>
      <c r="D5517" s="176"/>
      <c r="E5517" s="188"/>
      <c r="F5517" s="176"/>
      <c r="G5517" s="176"/>
      <c r="H5517" s="188"/>
      <c r="I5517" s="188"/>
      <c r="Q5517" s="188"/>
      <c r="R5517" s="176"/>
    </row>
    <row r="5518" customFormat="false" ht="12.75" hidden="false" customHeight="false" outlineLevel="0" collapsed="false">
      <c r="C5518" s="6"/>
      <c r="D5518" s="176"/>
      <c r="E5518" s="188"/>
      <c r="F5518" s="176"/>
      <c r="G5518" s="176"/>
      <c r="H5518" s="188"/>
      <c r="I5518" s="188"/>
      <c r="Q5518" s="188"/>
      <c r="R5518" s="176"/>
    </row>
    <row r="5519" customFormat="false" ht="12.75" hidden="false" customHeight="false" outlineLevel="0" collapsed="false">
      <c r="C5519" s="6"/>
      <c r="D5519" s="176"/>
      <c r="E5519" s="188"/>
      <c r="F5519" s="176"/>
      <c r="G5519" s="176"/>
      <c r="H5519" s="188"/>
      <c r="I5519" s="188"/>
      <c r="Q5519" s="188"/>
      <c r="R5519" s="176"/>
    </row>
    <row r="5520" customFormat="false" ht="12.75" hidden="false" customHeight="false" outlineLevel="0" collapsed="false">
      <c r="C5520" s="6"/>
      <c r="D5520" s="176"/>
      <c r="E5520" s="188"/>
      <c r="F5520" s="176"/>
      <c r="G5520" s="176"/>
      <c r="H5520" s="188"/>
      <c r="I5520" s="188"/>
      <c r="Q5520" s="188"/>
      <c r="R5520" s="176"/>
    </row>
    <row r="5521" customFormat="false" ht="12.75" hidden="false" customHeight="false" outlineLevel="0" collapsed="false">
      <c r="C5521" s="6"/>
      <c r="D5521" s="176"/>
      <c r="E5521" s="188"/>
      <c r="F5521" s="176"/>
      <c r="G5521" s="176"/>
      <c r="H5521" s="188"/>
      <c r="I5521" s="188"/>
      <c r="Q5521" s="188"/>
      <c r="R5521" s="176"/>
    </row>
    <row r="5522" customFormat="false" ht="12.75" hidden="false" customHeight="false" outlineLevel="0" collapsed="false">
      <c r="C5522" s="6"/>
      <c r="D5522" s="176"/>
      <c r="E5522" s="188"/>
      <c r="F5522" s="176"/>
      <c r="G5522" s="176"/>
      <c r="H5522" s="188"/>
      <c r="I5522" s="188"/>
      <c r="Q5522" s="188"/>
      <c r="R5522" s="176"/>
    </row>
    <row r="5523" customFormat="false" ht="12.75" hidden="false" customHeight="false" outlineLevel="0" collapsed="false">
      <c r="C5523" s="6"/>
      <c r="D5523" s="176"/>
      <c r="E5523" s="188"/>
      <c r="F5523" s="176"/>
      <c r="G5523" s="176"/>
      <c r="H5523" s="188"/>
      <c r="I5523" s="188"/>
      <c r="Q5523" s="188"/>
      <c r="R5523" s="176"/>
    </row>
    <row r="5524" customFormat="false" ht="12.75" hidden="false" customHeight="false" outlineLevel="0" collapsed="false">
      <c r="C5524" s="6"/>
      <c r="D5524" s="176"/>
      <c r="E5524" s="188"/>
      <c r="F5524" s="176"/>
      <c r="G5524" s="176"/>
      <c r="H5524" s="188"/>
      <c r="I5524" s="188"/>
      <c r="Q5524" s="188"/>
      <c r="R5524" s="176"/>
    </row>
    <row r="5525" customFormat="false" ht="12.75" hidden="false" customHeight="false" outlineLevel="0" collapsed="false">
      <c r="C5525" s="6"/>
      <c r="D5525" s="176"/>
      <c r="E5525" s="188"/>
      <c r="F5525" s="176"/>
      <c r="G5525" s="176"/>
      <c r="H5525" s="188"/>
      <c r="I5525" s="188"/>
      <c r="Q5525" s="188"/>
      <c r="R5525" s="176"/>
    </row>
    <row r="5526" customFormat="false" ht="12.75" hidden="false" customHeight="false" outlineLevel="0" collapsed="false">
      <c r="C5526" s="6"/>
      <c r="D5526" s="176"/>
      <c r="E5526" s="188"/>
      <c r="F5526" s="176"/>
      <c r="G5526" s="176"/>
      <c r="H5526" s="188"/>
      <c r="I5526" s="188"/>
      <c r="Q5526" s="188"/>
      <c r="R5526" s="176"/>
    </row>
    <row r="5527" customFormat="false" ht="12.75" hidden="false" customHeight="false" outlineLevel="0" collapsed="false">
      <c r="C5527" s="6"/>
      <c r="D5527" s="176"/>
      <c r="E5527" s="188"/>
      <c r="F5527" s="176"/>
      <c r="G5527" s="176"/>
      <c r="H5527" s="188"/>
      <c r="I5527" s="188"/>
      <c r="Q5527" s="188"/>
      <c r="R5527" s="176"/>
    </row>
    <row r="5528" customFormat="false" ht="12.75" hidden="false" customHeight="false" outlineLevel="0" collapsed="false">
      <c r="C5528" s="6"/>
      <c r="D5528" s="176"/>
      <c r="E5528" s="188"/>
      <c r="F5528" s="176"/>
      <c r="G5528" s="176"/>
      <c r="H5528" s="188"/>
      <c r="I5528" s="188"/>
      <c r="Q5528" s="188"/>
      <c r="R5528" s="176"/>
    </row>
    <row r="5529" customFormat="false" ht="12.75" hidden="false" customHeight="false" outlineLevel="0" collapsed="false">
      <c r="C5529" s="6"/>
      <c r="D5529" s="176"/>
      <c r="E5529" s="188"/>
      <c r="F5529" s="176"/>
      <c r="G5529" s="176"/>
      <c r="H5529" s="188"/>
      <c r="I5529" s="188"/>
      <c r="Q5529" s="188"/>
      <c r="R5529" s="176"/>
    </row>
    <row r="5530" customFormat="false" ht="12.75" hidden="false" customHeight="false" outlineLevel="0" collapsed="false">
      <c r="C5530" s="6"/>
      <c r="D5530" s="176"/>
      <c r="E5530" s="188"/>
      <c r="F5530" s="176"/>
      <c r="G5530" s="176"/>
      <c r="H5530" s="188"/>
      <c r="I5530" s="188"/>
      <c r="Q5530" s="188"/>
      <c r="R5530" s="176"/>
    </row>
    <row r="5531" customFormat="false" ht="12.75" hidden="false" customHeight="false" outlineLevel="0" collapsed="false">
      <c r="C5531" s="6"/>
      <c r="D5531" s="176"/>
      <c r="E5531" s="188"/>
      <c r="F5531" s="176"/>
      <c r="G5531" s="176"/>
      <c r="H5531" s="188"/>
      <c r="I5531" s="188"/>
      <c r="Q5531" s="188"/>
      <c r="R5531" s="176"/>
    </row>
    <row r="5532" customFormat="false" ht="12.75" hidden="false" customHeight="false" outlineLevel="0" collapsed="false">
      <c r="C5532" s="6"/>
      <c r="D5532" s="176"/>
      <c r="E5532" s="188"/>
      <c r="F5532" s="176"/>
      <c r="G5532" s="176"/>
      <c r="H5532" s="188"/>
      <c r="I5532" s="188"/>
      <c r="Q5532" s="188"/>
      <c r="R5532" s="176"/>
    </row>
    <row r="5533" customFormat="false" ht="12.75" hidden="false" customHeight="false" outlineLevel="0" collapsed="false">
      <c r="C5533" s="6"/>
      <c r="D5533" s="176"/>
      <c r="E5533" s="188"/>
      <c r="F5533" s="176"/>
      <c r="G5533" s="176"/>
      <c r="H5533" s="188"/>
      <c r="I5533" s="188"/>
      <c r="Q5533" s="188"/>
      <c r="R5533" s="176"/>
    </row>
    <row r="5534" customFormat="false" ht="12.75" hidden="false" customHeight="false" outlineLevel="0" collapsed="false">
      <c r="C5534" s="6"/>
      <c r="D5534" s="176"/>
      <c r="E5534" s="188"/>
      <c r="F5534" s="176"/>
      <c r="G5534" s="176"/>
      <c r="H5534" s="188"/>
      <c r="I5534" s="188"/>
      <c r="Q5534" s="188"/>
      <c r="R5534" s="176"/>
    </row>
    <row r="5535" customFormat="false" ht="12.75" hidden="false" customHeight="false" outlineLevel="0" collapsed="false">
      <c r="C5535" s="6"/>
      <c r="D5535" s="176"/>
      <c r="E5535" s="188"/>
      <c r="F5535" s="176"/>
      <c r="G5535" s="176"/>
      <c r="H5535" s="188"/>
      <c r="I5535" s="188"/>
      <c r="Q5535" s="188"/>
      <c r="R5535" s="176"/>
    </row>
    <row r="5536" customFormat="false" ht="12.75" hidden="false" customHeight="false" outlineLevel="0" collapsed="false">
      <c r="C5536" s="6"/>
      <c r="D5536" s="176"/>
      <c r="E5536" s="188"/>
      <c r="F5536" s="176"/>
      <c r="G5536" s="176"/>
      <c r="H5536" s="188"/>
      <c r="I5536" s="188"/>
      <c r="Q5536" s="188"/>
      <c r="R5536" s="176"/>
    </row>
    <row r="5537" customFormat="false" ht="12.75" hidden="false" customHeight="false" outlineLevel="0" collapsed="false">
      <c r="C5537" s="6"/>
      <c r="D5537" s="176"/>
      <c r="E5537" s="188"/>
      <c r="F5537" s="176"/>
      <c r="G5537" s="176"/>
      <c r="H5537" s="188"/>
      <c r="I5537" s="188"/>
      <c r="Q5537" s="188"/>
      <c r="R5537" s="176"/>
    </row>
    <row r="5538" customFormat="false" ht="12.75" hidden="false" customHeight="false" outlineLevel="0" collapsed="false">
      <c r="C5538" s="6"/>
      <c r="D5538" s="176"/>
      <c r="E5538" s="188"/>
      <c r="F5538" s="176"/>
      <c r="G5538" s="176"/>
      <c r="H5538" s="188"/>
      <c r="I5538" s="188"/>
      <c r="Q5538" s="188"/>
      <c r="R5538" s="176"/>
    </row>
    <row r="5539" customFormat="false" ht="12.75" hidden="false" customHeight="false" outlineLevel="0" collapsed="false">
      <c r="C5539" s="6"/>
      <c r="D5539" s="176"/>
      <c r="E5539" s="188"/>
      <c r="F5539" s="176"/>
      <c r="G5539" s="176"/>
      <c r="H5539" s="188"/>
      <c r="I5539" s="188"/>
      <c r="Q5539" s="188"/>
      <c r="R5539" s="176"/>
    </row>
    <row r="5540" customFormat="false" ht="12.75" hidden="false" customHeight="false" outlineLevel="0" collapsed="false">
      <c r="C5540" s="6"/>
      <c r="D5540" s="176"/>
      <c r="E5540" s="188"/>
      <c r="F5540" s="176"/>
      <c r="G5540" s="176"/>
      <c r="H5540" s="188"/>
      <c r="I5540" s="188"/>
      <c r="Q5540" s="188"/>
      <c r="R5540" s="176"/>
    </row>
    <row r="5541" customFormat="false" ht="12.75" hidden="false" customHeight="false" outlineLevel="0" collapsed="false">
      <c r="C5541" s="6"/>
      <c r="D5541" s="176"/>
      <c r="E5541" s="188"/>
      <c r="F5541" s="176"/>
      <c r="G5541" s="176"/>
      <c r="H5541" s="188"/>
      <c r="I5541" s="188"/>
      <c r="Q5541" s="188"/>
      <c r="R5541" s="176"/>
    </row>
    <row r="5542" customFormat="false" ht="12.75" hidden="false" customHeight="false" outlineLevel="0" collapsed="false">
      <c r="C5542" s="6"/>
      <c r="D5542" s="176"/>
      <c r="E5542" s="188"/>
      <c r="F5542" s="176"/>
      <c r="G5542" s="176"/>
      <c r="H5542" s="188"/>
      <c r="I5542" s="188"/>
      <c r="Q5542" s="188"/>
      <c r="R5542" s="176"/>
    </row>
    <row r="5543" customFormat="false" ht="12.75" hidden="false" customHeight="false" outlineLevel="0" collapsed="false">
      <c r="C5543" s="6"/>
      <c r="D5543" s="176"/>
      <c r="E5543" s="188"/>
      <c r="F5543" s="176"/>
      <c r="G5543" s="176"/>
      <c r="H5543" s="188"/>
      <c r="I5543" s="188"/>
      <c r="Q5543" s="188"/>
      <c r="R5543" s="176"/>
    </row>
    <row r="5544" customFormat="false" ht="12.75" hidden="false" customHeight="false" outlineLevel="0" collapsed="false">
      <c r="C5544" s="6"/>
      <c r="D5544" s="176"/>
      <c r="E5544" s="188"/>
      <c r="F5544" s="176"/>
      <c r="G5544" s="176"/>
      <c r="H5544" s="188"/>
      <c r="I5544" s="188"/>
      <c r="Q5544" s="188"/>
      <c r="R5544" s="176"/>
    </row>
    <row r="5545" customFormat="false" ht="12.75" hidden="false" customHeight="false" outlineLevel="0" collapsed="false">
      <c r="C5545" s="6"/>
      <c r="D5545" s="176"/>
      <c r="E5545" s="188"/>
      <c r="F5545" s="176"/>
      <c r="G5545" s="176"/>
      <c r="H5545" s="188"/>
      <c r="I5545" s="188"/>
      <c r="Q5545" s="188"/>
      <c r="R5545" s="176"/>
    </row>
    <row r="5546" customFormat="false" ht="12.75" hidden="false" customHeight="false" outlineLevel="0" collapsed="false">
      <c r="C5546" s="6"/>
      <c r="D5546" s="176"/>
      <c r="E5546" s="188"/>
      <c r="F5546" s="176"/>
      <c r="G5546" s="176"/>
      <c r="H5546" s="188"/>
      <c r="I5546" s="188"/>
      <c r="Q5546" s="188"/>
      <c r="R5546" s="176"/>
    </row>
    <row r="5547" customFormat="false" ht="12.75" hidden="false" customHeight="false" outlineLevel="0" collapsed="false">
      <c r="C5547" s="6"/>
      <c r="D5547" s="176"/>
      <c r="E5547" s="188"/>
      <c r="F5547" s="176"/>
      <c r="G5547" s="176"/>
      <c r="H5547" s="188"/>
      <c r="I5547" s="188"/>
      <c r="Q5547" s="188"/>
      <c r="R5547" s="176"/>
    </row>
    <row r="5548" customFormat="false" ht="12.75" hidden="false" customHeight="false" outlineLevel="0" collapsed="false">
      <c r="C5548" s="6"/>
      <c r="D5548" s="176"/>
      <c r="E5548" s="188"/>
      <c r="F5548" s="176"/>
      <c r="G5548" s="176"/>
      <c r="H5548" s="188"/>
      <c r="I5548" s="188"/>
      <c r="Q5548" s="188"/>
      <c r="R5548" s="176"/>
    </row>
    <row r="5549" customFormat="false" ht="12.75" hidden="false" customHeight="false" outlineLevel="0" collapsed="false">
      <c r="C5549" s="6"/>
      <c r="D5549" s="176"/>
      <c r="E5549" s="188"/>
      <c r="F5549" s="176"/>
      <c r="G5549" s="176"/>
      <c r="H5549" s="188"/>
      <c r="I5549" s="188"/>
      <c r="Q5549" s="188"/>
      <c r="R5549" s="176"/>
    </row>
    <row r="5550" customFormat="false" ht="12.75" hidden="false" customHeight="false" outlineLevel="0" collapsed="false">
      <c r="C5550" s="6"/>
      <c r="D5550" s="176"/>
      <c r="E5550" s="188"/>
      <c r="F5550" s="176"/>
      <c r="G5550" s="176"/>
      <c r="H5550" s="188"/>
      <c r="I5550" s="188"/>
      <c r="Q5550" s="188"/>
      <c r="R5550" s="176"/>
    </row>
    <row r="5551" customFormat="false" ht="12.75" hidden="false" customHeight="false" outlineLevel="0" collapsed="false">
      <c r="C5551" s="6"/>
      <c r="D5551" s="176"/>
      <c r="E5551" s="188"/>
      <c r="F5551" s="176"/>
      <c r="G5551" s="176"/>
      <c r="H5551" s="188"/>
      <c r="I5551" s="188"/>
      <c r="Q5551" s="188"/>
      <c r="R5551" s="176"/>
    </row>
    <row r="5552" customFormat="false" ht="12.75" hidden="false" customHeight="false" outlineLevel="0" collapsed="false">
      <c r="C5552" s="6"/>
      <c r="D5552" s="176"/>
      <c r="E5552" s="188"/>
      <c r="F5552" s="176"/>
      <c r="G5552" s="176"/>
      <c r="H5552" s="188"/>
      <c r="I5552" s="188"/>
      <c r="Q5552" s="188"/>
      <c r="R5552" s="176"/>
    </row>
    <row r="5553" customFormat="false" ht="12.75" hidden="false" customHeight="false" outlineLevel="0" collapsed="false">
      <c r="C5553" s="6"/>
      <c r="D5553" s="176"/>
      <c r="E5553" s="188"/>
      <c r="F5553" s="176"/>
      <c r="G5553" s="176"/>
      <c r="H5553" s="188"/>
      <c r="I5553" s="188"/>
      <c r="Q5553" s="188"/>
      <c r="R5553" s="176"/>
    </row>
    <row r="5554" customFormat="false" ht="12.75" hidden="false" customHeight="false" outlineLevel="0" collapsed="false">
      <c r="C5554" s="6"/>
      <c r="D5554" s="176"/>
      <c r="E5554" s="188"/>
      <c r="F5554" s="176"/>
      <c r="G5554" s="176"/>
      <c r="H5554" s="188"/>
      <c r="I5554" s="188"/>
      <c r="Q5554" s="188"/>
      <c r="R5554" s="176"/>
    </row>
    <row r="5555" customFormat="false" ht="12.75" hidden="false" customHeight="false" outlineLevel="0" collapsed="false">
      <c r="C5555" s="6"/>
      <c r="D5555" s="176"/>
      <c r="E5555" s="188"/>
      <c r="F5555" s="176"/>
      <c r="G5555" s="176"/>
      <c r="H5555" s="188"/>
      <c r="I5555" s="188"/>
      <c r="Q5555" s="188"/>
      <c r="R5555" s="176"/>
    </row>
    <row r="5556" customFormat="false" ht="12.75" hidden="false" customHeight="false" outlineLevel="0" collapsed="false">
      <c r="C5556" s="6"/>
      <c r="D5556" s="176"/>
      <c r="E5556" s="188"/>
      <c r="F5556" s="176"/>
      <c r="G5556" s="176"/>
      <c r="H5556" s="188"/>
      <c r="I5556" s="188"/>
      <c r="Q5556" s="188"/>
      <c r="R5556" s="176"/>
    </row>
    <row r="5557" customFormat="false" ht="12.75" hidden="false" customHeight="false" outlineLevel="0" collapsed="false">
      <c r="C5557" s="6"/>
      <c r="D5557" s="176"/>
      <c r="E5557" s="188"/>
      <c r="F5557" s="176"/>
      <c r="G5557" s="176"/>
      <c r="H5557" s="188"/>
      <c r="I5557" s="188"/>
      <c r="Q5557" s="188"/>
      <c r="R5557" s="176"/>
    </row>
    <row r="5558" customFormat="false" ht="12.75" hidden="false" customHeight="false" outlineLevel="0" collapsed="false">
      <c r="C5558" s="6"/>
      <c r="D5558" s="176"/>
      <c r="E5558" s="188"/>
      <c r="F5558" s="176"/>
      <c r="G5558" s="176"/>
      <c r="H5558" s="188"/>
      <c r="I5558" s="188"/>
      <c r="Q5558" s="188"/>
      <c r="R5558" s="176"/>
    </row>
    <row r="5559" customFormat="false" ht="12.75" hidden="false" customHeight="false" outlineLevel="0" collapsed="false">
      <c r="C5559" s="6"/>
      <c r="D5559" s="176"/>
      <c r="E5559" s="188"/>
      <c r="F5559" s="176"/>
      <c r="G5559" s="176"/>
      <c r="H5559" s="188"/>
      <c r="I5559" s="188"/>
      <c r="Q5559" s="188"/>
      <c r="R5559" s="176"/>
    </row>
    <row r="5560" customFormat="false" ht="12.75" hidden="false" customHeight="false" outlineLevel="0" collapsed="false">
      <c r="C5560" s="6"/>
      <c r="D5560" s="176"/>
      <c r="E5560" s="188"/>
      <c r="F5560" s="176"/>
      <c r="G5560" s="176"/>
      <c r="H5560" s="188"/>
      <c r="I5560" s="188"/>
      <c r="Q5560" s="188"/>
      <c r="R5560" s="176"/>
    </row>
    <row r="5561" customFormat="false" ht="12.75" hidden="false" customHeight="false" outlineLevel="0" collapsed="false">
      <c r="C5561" s="6"/>
      <c r="D5561" s="176"/>
      <c r="E5561" s="188"/>
      <c r="F5561" s="176"/>
      <c r="G5561" s="176"/>
      <c r="H5561" s="188"/>
      <c r="I5561" s="188"/>
      <c r="Q5561" s="188"/>
      <c r="R5561" s="176"/>
    </row>
    <row r="5562" customFormat="false" ht="12.75" hidden="false" customHeight="false" outlineLevel="0" collapsed="false">
      <c r="C5562" s="6"/>
      <c r="D5562" s="176"/>
      <c r="E5562" s="188"/>
      <c r="F5562" s="176"/>
      <c r="G5562" s="176"/>
      <c r="H5562" s="188"/>
      <c r="I5562" s="188"/>
      <c r="Q5562" s="188"/>
      <c r="R5562" s="176"/>
    </row>
    <row r="5563" customFormat="false" ht="12.75" hidden="false" customHeight="false" outlineLevel="0" collapsed="false">
      <c r="C5563" s="6"/>
      <c r="D5563" s="176"/>
      <c r="E5563" s="188"/>
      <c r="F5563" s="176"/>
      <c r="G5563" s="176"/>
      <c r="H5563" s="188"/>
      <c r="I5563" s="188"/>
      <c r="Q5563" s="188"/>
      <c r="R5563" s="176"/>
    </row>
    <row r="5564" customFormat="false" ht="12.75" hidden="false" customHeight="false" outlineLevel="0" collapsed="false">
      <c r="C5564" s="6"/>
      <c r="D5564" s="176"/>
      <c r="E5564" s="188"/>
      <c r="F5564" s="176"/>
      <c r="G5564" s="176"/>
      <c r="H5564" s="188"/>
      <c r="I5564" s="188"/>
      <c r="Q5564" s="188"/>
      <c r="R5564" s="176"/>
    </row>
    <row r="5565" customFormat="false" ht="12.75" hidden="false" customHeight="false" outlineLevel="0" collapsed="false">
      <c r="C5565" s="6"/>
      <c r="D5565" s="176"/>
      <c r="E5565" s="188"/>
      <c r="F5565" s="176"/>
      <c r="G5565" s="176"/>
      <c r="H5565" s="188"/>
      <c r="I5565" s="188"/>
      <c r="Q5565" s="188"/>
      <c r="R5565" s="176"/>
    </row>
    <row r="5566" customFormat="false" ht="12.75" hidden="false" customHeight="false" outlineLevel="0" collapsed="false">
      <c r="C5566" s="6"/>
      <c r="D5566" s="176"/>
      <c r="E5566" s="188"/>
      <c r="F5566" s="176"/>
      <c r="G5566" s="176"/>
      <c r="H5566" s="188"/>
      <c r="I5566" s="188"/>
      <c r="Q5566" s="188"/>
      <c r="R5566" s="176"/>
    </row>
    <row r="5567" customFormat="false" ht="12.75" hidden="false" customHeight="false" outlineLevel="0" collapsed="false">
      <c r="C5567" s="6"/>
      <c r="D5567" s="176"/>
      <c r="E5567" s="188"/>
      <c r="F5567" s="176"/>
      <c r="G5567" s="176"/>
      <c r="H5567" s="188"/>
      <c r="I5567" s="188"/>
      <c r="Q5567" s="188"/>
      <c r="R5567" s="176"/>
    </row>
    <row r="5568" customFormat="false" ht="12.75" hidden="false" customHeight="false" outlineLevel="0" collapsed="false">
      <c r="C5568" s="6"/>
      <c r="D5568" s="176"/>
      <c r="E5568" s="188"/>
      <c r="F5568" s="176"/>
      <c r="G5568" s="176"/>
      <c r="H5568" s="188"/>
      <c r="I5568" s="188"/>
      <c r="Q5568" s="188"/>
      <c r="R5568" s="176"/>
    </row>
    <row r="5569" customFormat="false" ht="12.75" hidden="false" customHeight="false" outlineLevel="0" collapsed="false">
      <c r="C5569" s="6"/>
      <c r="D5569" s="176"/>
      <c r="E5569" s="188"/>
      <c r="F5569" s="176"/>
      <c r="G5569" s="176"/>
      <c r="H5569" s="188"/>
      <c r="I5569" s="188"/>
      <c r="Q5569" s="188"/>
      <c r="R5569" s="176"/>
    </row>
    <row r="5570" customFormat="false" ht="12.75" hidden="false" customHeight="false" outlineLevel="0" collapsed="false">
      <c r="C5570" s="6"/>
      <c r="D5570" s="176"/>
      <c r="E5570" s="188"/>
      <c r="F5570" s="176"/>
      <c r="G5570" s="176"/>
      <c r="H5570" s="188"/>
      <c r="I5570" s="188"/>
      <c r="Q5570" s="188"/>
      <c r="R5570" s="176"/>
    </row>
    <row r="5571" customFormat="false" ht="12.75" hidden="false" customHeight="false" outlineLevel="0" collapsed="false">
      <c r="C5571" s="6"/>
      <c r="D5571" s="176"/>
      <c r="E5571" s="188"/>
      <c r="F5571" s="176"/>
      <c r="G5571" s="176"/>
      <c r="H5571" s="188"/>
      <c r="I5571" s="188"/>
      <c r="Q5571" s="188"/>
      <c r="R5571" s="176"/>
    </row>
    <row r="5572" customFormat="false" ht="12.75" hidden="false" customHeight="false" outlineLevel="0" collapsed="false">
      <c r="C5572" s="6"/>
      <c r="D5572" s="176"/>
      <c r="E5572" s="188"/>
      <c r="F5572" s="176"/>
      <c r="G5572" s="176"/>
      <c r="H5572" s="188"/>
      <c r="I5572" s="188"/>
      <c r="Q5572" s="188"/>
      <c r="R5572" s="176"/>
    </row>
    <row r="5573" customFormat="false" ht="12.75" hidden="false" customHeight="false" outlineLevel="0" collapsed="false">
      <c r="C5573" s="6"/>
      <c r="D5573" s="176"/>
      <c r="E5573" s="188"/>
      <c r="F5573" s="176"/>
      <c r="G5573" s="176"/>
      <c r="H5573" s="188"/>
      <c r="I5573" s="188"/>
      <c r="Q5573" s="188"/>
      <c r="R5573" s="176"/>
    </row>
    <row r="5574" customFormat="false" ht="12.75" hidden="false" customHeight="false" outlineLevel="0" collapsed="false">
      <c r="C5574" s="6"/>
      <c r="D5574" s="176"/>
      <c r="E5574" s="188"/>
      <c r="F5574" s="176"/>
      <c r="G5574" s="176"/>
      <c r="H5574" s="188"/>
      <c r="I5574" s="188"/>
      <c r="Q5574" s="188"/>
      <c r="R5574" s="176"/>
    </row>
    <row r="5575" customFormat="false" ht="12.75" hidden="false" customHeight="false" outlineLevel="0" collapsed="false">
      <c r="C5575" s="6"/>
      <c r="D5575" s="176"/>
      <c r="E5575" s="188"/>
      <c r="F5575" s="176"/>
      <c r="G5575" s="176"/>
      <c r="H5575" s="188"/>
      <c r="I5575" s="188"/>
      <c r="Q5575" s="188"/>
      <c r="R5575" s="176"/>
    </row>
    <row r="5576" customFormat="false" ht="12.75" hidden="false" customHeight="false" outlineLevel="0" collapsed="false">
      <c r="C5576" s="6"/>
      <c r="D5576" s="176"/>
      <c r="E5576" s="188"/>
      <c r="F5576" s="176"/>
      <c r="G5576" s="176"/>
      <c r="H5576" s="188"/>
      <c r="I5576" s="188"/>
      <c r="Q5576" s="188"/>
      <c r="R5576" s="176"/>
    </row>
    <row r="5577" customFormat="false" ht="12.75" hidden="false" customHeight="false" outlineLevel="0" collapsed="false">
      <c r="C5577" s="6"/>
      <c r="D5577" s="176"/>
      <c r="E5577" s="188"/>
      <c r="F5577" s="176"/>
      <c r="G5577" s="176"/>
      <c r="H5577" s="188"/>
      <c r="I5577" s="188"/>
      <c r="Q5577" s="188"/>
      <c r="R5577" s="176"/>
    </row>
    <row r="5578" customFormat="false" ht="12.75" hidden="false" customHeight="false" outlineLevel="0" collapsed="false">
      <c r="C5578" s="6"/>
      <c r="D5578" s="176"/>
      <c r="E5578" s="188"/>
      <c r="F5578" s="176"/>
      <c r="G5578" s="176"/>
      <c r="H5578" s="188"/>
      <c r="I5578" s="188"/>
      <c r="Q5578" s="188"/>
      <c r="R5578" s="176"/>
    </row>
    <row r="5579" customFormat="false" ht="12.75" hidden="false" customHeight="false" outlineLevel="0" collapsed="false">
      <c r="C5579" s="6"/>
      <c r="D5579" s="176"/>
      <c r="E5579" s="188"/>
      <c r="F5579" s="176"/>
      <c r="G5579" s="176"/>
      <c r="H5579" s="188"/>
      <c r="I5579" s="188"/>
      <c r="Q5579" s="188"/>
      <c r="R5579" s="176"/>
    </row>
    <row r="5580" customFormat="false" ht="12.75" hidden="false" customHeight="false" outlineLevel="0" collapsed="false">
      <c r="C5580" s="6"/>
      <c r="D5580" s="176"/>
      <c r="E5580" s="188"/>
      <c r="F5580" s="176"/>
      <c r="G5580" s="176"/>
      <c r="H5580" s="188"/>
      <c r="I5580" s="188"/>
      <c r="Q5580" s="188"/>
      <c r="R5580" s="176"/>
    </row>
    <row r="5581" customFormat="false" ht="12.75" hidden="false" customHeight="false" outlineLevel="0" collapsed="false">
      <c r="C5581" s="6"/>
      <c r="D5581" s="176"/>
      <c r="E5581" s="188"/>
      <c r="F5581" s="176"/>
      <c r="G5581" s="176"/>
      <c r="H5581" s="188"/>
      <c r="I5581" s="188"/>
      <c r="Q5581" s="188"/>
      <c r="R5581" s="176"/>
    </row>
    <row r="5582" customFormat="false" ht="12.75" hidden="false" customHeight="false" outlineLevel="0" collapsed="false">
      <c r="C5582" s="6"/>
      <c r="D5582" s="176"/>
      <c r="E5582" s="188"/>
      <c r="F5582" s="176"/>
      <c r="G5582" s="176"/>
      <c r="H5582" s="188"/>
      <c r="I5582" s="188"/>
      <c r="Q5582" s="188"/>
      <c r="R5582" s="176"/>
    </row>
    <row r="5583" customFormat="false" ht="12.75" hidden="false" customHeight="false" outlineLevel="0" collapsed="false">
      <c r="C5583" s="6"/>
      <c r="D5583" s="6"/>
      <c r="E5583" s="188"/>
      <c r="F5583" s="176"/>
      <c r="G5583" s="176"/>
      <c r="H5583" s="188"/>
      <c r="I5583" s="188"/>
      <c r="Q5583" s="188"/>
      <c r="R5583" s="176"/>
    </row>
    <row r="5584" customFormat="false" ht="12.75" hidden="false" customHeight="false" outlineLevel="0" collapsed="false">
      <c r="C5584" s="6"/>
      <c r="D5584" s="6"/>
      <c r="E5584" s="188"/>
      <c r="F5584" s="176"/>
      <c r="G5584" s="176"/>
      <c r="H5584" s="188"/>
      <c r="I5584" s="188"/>
      <c r="Q5584" s="188"/>
      <c r="R5584" s="176"/>
    </row>
    <row r="5585" customFormat="false" ht="12.75" hidden="false" customHeight="false" outlineLevel="0" collapsed="false">
      <c r="A5585" s="78"/>
      <c r="C5585" s="6"/>
      <c r="D5585" s="6"/>
      <c r="E5585" s="188"/>
      <c r="F5585" s="176"/>
      <c r="G5585" s="176"/>
      <c r="H5585" s="188"/>
      <c r="I5585" s="188"/>
      <c r="Q5585" s="188"/>
      <c r="R5585" s="176"/>
    </row>
    <row r="5586" customFormat="false" ht="12.75" hidden="false" customHeight="false" outlineLevel="0" collapsed="false">
      <c r="A5586" s="78"/>
      <c r="C5586" s="6"/>
      <c r="D5586" s="6"/>
      <c r="E5586" s="188"/>
      <c r="F5586" s="176"/>
      <c r="G5586" s="176"/>
      <c r="H5586" s="188"/>
      <c r="I5586" s="188"/>
      <c r="Q5586" s="188"/>
      <c r="R5586" s="176"/>
    </row>
    <row r="5587" customFormat="false" ht="12.75" hidden="false" customHeight="false" outlineLevel="0" collapsed="false">
      <c r="A5587" s="78"/>
      <c r="C5587" s="6"/>
      <c r="D5587" s="6"/>
      <c r="E5587" s="188"/>
      <c r="F5587" s="176"/>
      <c r="G5587" s="176"/>
      <c r="H5587" s="188"/>
      <c r="I5587" s="188"/>
      <c r="Q5587" s="188"/>
      <c r="R5587" s="176"/>
    </row>
    <row r="5588" customFormat="false" ht="12.75" hidden="false" customHeight="false" outlineLevel="0" collapsed="false">
      <c r="A5588" s="22"/>
      <c r="C5588" s="6"/>
      <c r="D5588" s="6"/>
      <c r="E5588" s="188"/>
      <c r="F5588" s="176"/>
      <c r="G5588" s="176"/>
      <c r="H5588" s="188"/>
      <c r="I5588" s="188"/>
      <c r="Q5588" s="188"/>
      <c r="R5588" s="176"/>
    </row>
    <row r="5589" customFormat="false" ht="12.75" hidden="false" customHeight="false" outlineLevel="0" collapsed="false">
      <c r="A5589" s="78"/>
      <c r="C5589" s="6"/>
      <c r="D5589" s="6"/>
      <c r="E5589" s="188"/>
      <c r="F5589" s="176"/>
      <c r="G5589" s="176"/>
      <c r="H5589" s="188"/>
      <c r="I5589" s="188"/>
      <c r="Q5589" s="188"/>
      <c r="R5589" s="176"/>
    </row>
    <row r="5590" customFormat="false" ht="12.75" hidden="false" customHeight="false" outlineLevel="0" collapsed="false">
      <c r="A5590" s="100"/>
      <c r="C5590" s="6"/>
      <c r="D5590" s="6"/>
      <c r="E5590" s="188"/>
      <c r="F5590" s="176"/>
      <c r="G5590" s="176"/>
      <c r="H5590" s="188"/>
      <c r="I5590" s="188"/>
      <c r="Q5590" s="188"/>
      <c r="R5590" s="176"/>
    </row>
    <row r="5591" customFormat="false" ht="12.75" hidden="false" customHeight="false" outlineLevel="0" collapsed="false">
      <c r="A5591" s="78"/>
      <c r="C5591" s="6"/>
      <c r="D5591" s="6"/>
      <c r="E5591" s="188"/>
      <c r="F5591" s="176"/>
      <c r="G5591" s="176"/>
      <c r="H5591" s="188"/>
      <c r="I5591" s="188"/>
      <c r="Q5591" s="188"/>
      <c r="R5591" s="176"/>
    </row>
    <row r="5592" customFormat="false" ht="12.75" hidden="false" customHeight="false" outlineLevel="0" collapsed="false">
      <c r="A5592" s="78"/>
      <c r="C5592" s="6"/>
      <c r="D5592" s="6"/>
      <c r="E5592" s="188"/>
      <c r="F5592" s="176"/>
      <c r="G5592" s="176"/>
      <c r="H5592" s="188"/>
      <c r="I5592" s="188"/>
      <c r="Q5592" s="188"/>
      <c r="R5592" s="176"/>
    </row>
    <row r="5593" customFormat="false" ht="12.75" hidden="false" customHeight="false" outlineLevel="0" collapsed="false">
      <c r="A5593" s="78"/>
      <c r="C5593" s="6"/>
      <c r="D5593" s="6"/>
      <c r="E5593" s="188"/>
      <c r="F5593" s="176"/>
      <c r="G5593" s="176"/>
      <c r="H5593" s="188"/>
      <c r="I5593" s="188"/>
      <c r="Q5593" s="188"/>
      <c r="R5593" s="176"/>
    </row>
    <row r="5594" customFormat="false" ht="12.75" hidden="false" customHeight="false" outlineLevel="0" collapsed="false">
      <c r="A5594" s="78"/>
      <c r="C5594" s="6"/>
      <c r="D5594" s="6"/>
      <c r="E5594" s="188"/>
      <c r="F5594" s="176"/>
      <c r="G5594" s="176"/>
      <c r="H5594" s="188"/>
      <c r="I5594" s="188"/>
      <c r="Q5594" s="188"/>
      <c r="R5594" s="176"/>
    </row>
    <row r="5595" customFormat="false" ht="12.75" hidden="false" customHeight="false" outlineLevel="0" collapsed="false">
      <c r="A5595" s="100"/>
      <c r="C5595" s="6"/>
      <c r="D5595" s="6"/>
      <c r="E5595" s="188"/>
      <c r="F5595" s="176"/>
      <c r="G5595" s="176"/>
      <c r="H5595" s="188"/>
      <c r="I5595" s="188"/>
      <c r="Q5595" s="188"/>
      <c r="R5595" s="176"/>
    </row>
    <row r="5596" customFormat="false" ht="12.75" hidden="false" customHeight="false" outlineLevel="0" collapsed="false">
      <c r="C5596" s="6"/>
      <c r="D5596" s="6"/>
      <c r="E5596" s="188"/>
      <c r="F5596" s="176"/>
      <c r="G5596" s="176"/>
      <c r="H5596" s="188"/>
      <c r="I5596" s="188"/>
      <c r="Q5596" s="188"/>
      <c r="R5596" s="176"/>
    </row>
    <row r="5597" customFormat="false" ht="12.75" hidden="false" customHeight="false" outlineLevel="0" collapsed="false">
      <c r="C5597" s="6"/>
      <c r="D5597" s="6"/>
      <c r="E5597" s="188"/>
      <c r="F5597" s="176"/>
      <c r="G5597" s="176"/>
      <c r="H5597" s="188"/>
      <c r="I5597" s="188"/>
      <c r="Q5597" s="188"/>
      <c r="R5597" s="176"/>
    </row>
    <row r="5598" customFormat="false" ht="12.75" hidden="false" customHeight="false" outlineLevel="0" collapsed="false">
      <c r="C5598" s="6"/>
      <c r="D5598" s="6"/>
      <c r="E5598" s="188"/>
      <c r="F5598" s="176"/>
      <c r="G5598" s="176"/>
      <c r="H5598" s="188"/>
      <c r="I5598" s="188"/>
      <c r="Q5598" s="188"/>
      <c r="R5598" s="176"/>
    </row>
    <row r="5599" customFormat="false" ht="12.75" hidden="false" customHeight="false" outlineLevel="0" collapsed="false">
      <c r="C5599" s="6"/>
      <c r="D5599" s="6"/>
      <c r="E5599" s="188"/>
      <c r="F5599" s="176"/>
      <c r="G5599" s="176"/>
      <c r="H5599" s="188"/>
      <c r="I5599" s="188"/>
      <c r="Q5599" s="188"/>
      <c r="R5599" s="176"/>
    </row>
    <row r="5600" customFormat="false" ht="12.75" hidden="false" customHeight="false" outlineLevel="0" collapsed="false">
      <c r="J5600" s="196"/>
    </row>
  </sheetData>
  <printOptions headings="false" gridLines="false" gridLinesSet="true" horizontalCentered="false" verticalCentered="false"/>
  <pageMargins left="0.354166666666667" right="0.354166666666667" top="0.511805555555556" bottom="0.472222222222222" header="0.511811023622047" footer="0.236111111111111"/>
  <pageSetup paperSize="9" scale="100" fitToWidth="1" fitToHeight="1" pageOrder="downThenOver" orientation="landscape" blackAndWhite="false" draft="false" cellComments="none" horizontalDpi="300" verticalDpi="300" copies="1"/>
  <headerFooter differentFirst="false" differentOddEven="false">
    <oddHeader/>
    <oddFooter>&amp;LPrinted &amp;D   &amp;T&amp;CCONFIDENTIAL
FOR INTERNAL USE ONLY&amp;RPage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3.hide_archived_deals">
                <anchor moveWithCells="true" sizeWithCells="false">
                  <from>
                    <xdr:col>1</xdr:col>
                    <xdr:colOff>80640</xdr:colOff>
                    <xdr:row>0</xdr:row>
                    <xdr:rowOff>48240</xdr:rowOff>
                  </from>
                  <to>
                    <xdr:col>2</xdr:col>
                    <xdr:colOff>0</xdr:colOff>
                    <xdr:row>1</xdr:row>
                    <xdr:rowOff>-371880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emplate/>
  <TotalTime>0</TotalTime>
  <Application>LibreOffice/25.2.7.0.0$Linux_X86_64 LibreOffice_project/c3912edc4c615b55f2051310c417e592ac3ce905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2001-03-28T06:26:04Z</dcterms:created>
  <dc:creator>imorse</dc:creator>
  <dc:description/>
  <dc:language>en-US</dc:language>
  <cp:lastModifiedBy>sevans</cp:lastModifiedBy>
  <cp:lastPrinted>2001-05-29T11:42:07Z</cp:lastPrinted>
  <dcterms:modified xsi:type="dcterms:W3CDTF">2001-05-29T14:02:14Z</dcterms:modified>
  <cp:revision>0</cp:revision>
  <dc:subject/>
  <dc:title/>
</cp:coreProperties>
</file>